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asak_data_Mappings\Proccessed\"/>
    </mc:Choice>
  </mc:AlternateContent>
  <xr:revisionPtr revIDLastSave="0" documentId="13_ncr:1_{D8CF4AA4-F4EB-41F9-8911-28E51B9CFDD9}" xr6:coauthVersionLast="32" xr6:coauthVersionMax="32" xr10:uidLastSave="{00000000-0000-0000-0000-000000000000}"/>
  <bookViews>
    <workbookView xWindow="0" yWindow="0" windowWidth="19200" windowHeight="6525" tabRatio="716" xr2:uid="{00000000-000D-0000-FFFF-FFFF00000000}"/>
  </bookViews>
  <sheets>
    <sheet name="Pivot_table_filter_result" sheetId="14" r:id="rId1"/>
    <sheet name="Pivot_table" sheetId="13" r:id="rId2"/>
    <sheet name="Pivot_table_input" sheetId="12" r:id="rId3"/>
    <sheet name="Input_Alaska_Water_allocation" sheetId="1" r:id="rId4"/>
    <sheet name="Output_kept_columns_of_interst" sheetId="8" r:id="rId5"/>
    <sheet name="Output_unique_entries" sheetId="4" r:id="rId6"/>
    <sheet name="uniqe_permit_sourceID" sheetId="10" r:id="rId7"/>
    <sheet name="Output_benificial_use_lookup" sheetId="9" r:id="rId8"/>
  </sheets>
  <definedNames>
    <definedName name="_xlnm._FilterDatabase" localSheetId="5" hidden="1">Output_unique_entries!$E$2:$F$1520</definedName>
    <definedName name="_xlnm._FilterDatabase" localSheetId="6" hidden="1">uniqe_permit_sourceID!$A$1:$D$1397</definedName>
    <definedName name="_xlnm.Extract" localSheetId="5">Output_unique_entries!$G$2:$H$2</definedName>
    <definedName name="_xlnm.Extract" localSheetId="6">uniqe_permit_sourceID!$H$2:$K$2</definedName>
  </definedNames>
  <calcPr calcId="179017"/>
  <pivotCaches>
    <pivotCache cacheId="0" r:id="rId9"/>
  </pivotCaches>
</workbook>
</file>

<file path=xl/calcChain.xml><?xml version="1.0" encoding="utf-8"?>
<calcChain xmlns="http://schemas.openxmlformats.org/spreadsheetml/2006/main">
  <c r="J3" i="14" l="1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2" i="14"/>
  <c r="I1425" i="12"/>
  <c r="I1424" i="12"/>
  <c r="I1423" i="12"/>
  <c r="I1422" i="12"/>
  <c r="I1421" i="12"/>
  <c r="I1420" i="12"/>
  <c r="I1419" i="12"/>
  <c r="I1418" i="12"/>
  <c r="I1417" i="12"/>
  <c r="I1416" i="12"/>
  <c r="I1415" i="12"/>
  <c r="I1414" i="12"/>
  <c r="I1413" i="12"/>
  <c r="I1412" i="12"/>
  <c r="I1411" i="12"/>
  <c r="I1410" i="12"/>
  <c r="I1409" i="12"/>
  <c r="I1408" i="12"/>
  <c r="I1407" i="12"/>
  <c r="I1406" i="12"/>
  <c r="I1405" i="12"/>
  <c r="I1404" i="12"/>
  <c r="I1403" i="12"/>
  <c r="I1402" i="12"/>
  <c r="I1401" i="12"/>
  <c r="I1400" i="12"/>
  <c r="I1399" i="12"/>
  <c r="I1398" i="12"/>
  <c r="I1397" i="12"/>
  <c r="I1396" i="12"/>
  <c r="I1395" i="12"/>
  <c r="I1394" i="12"/>
  <c r="I1393" i="12"/>
  <c r="I1392" i="12"/>
  <c r="I1391" i="12"/>
  <c r="I1390" i="12"/>
  <c r="I1389" i="12"/>
  <c r="I1388" i="12"/>
  <c r="I1387" i="12"/>
  <c r="I1386" i="12"/>
  <c r="I1385" i="12"/>
  <c r="I1384" i="12"/>
  <c r="I1383" i="12"/>
  <c r="I1382" i="12"/>
  <c r="I1381" i="12"/>
  <c r="I1380" i="12"/>
  <c r="I1379" i="12"/>
  <c r="I1378" i="12"/>
  <c r="I1377" i="12"/>
  <c r="I1376" i="12"/>
  <c r="I1375" i="12"/>
  <c r="I1374" i="12"/>
  <c r="I1373" i="12"/>
  <c r="I1372" i="12"/>
  <c r="I1371" i="12"/>
  <c r="I1370" i="12"/>
  <c r="I1369" i="12"/>
  <c r="I1368" i="12"/>
  <c r="I1367" i="12"/>
  <c r="I1366" i="12"/>
  <c r="I1365" i="12"/>
  <c r="I1364" i="12"/>
  <c r="I1363" i="12"/>
  <c r="I1362" i="12"/>
  <c r="I1361" i="12"/>
  <c r="I1360" i="12"/>
  <c r="I1359" i="12"/>
  <c r="I1358" i="12"/>
  <c r="I1357" i="12"/>
  <c r="I1356" i="12"/>
  <c r="I1355" i="12"/>
  <c r="I1354" i="12"/>
  <c r="I1353" i="12"/>
  <c r="I1352" i="12"/>
  <c r="I1351" i="12"/>
  <c r="I1350" i="12"/>
  <c r="I1349" i="12"/>
  <c r="I1348" i="12"/>
  <c r="I1347" i="12"/>
  <c r="I1346" i="12"/>
  <c r="I1345" i="12"/>
  <c r="I1344" i="12"/>
  <c r="I1343" i="12"/>
  <c r="I1342" i="12"/>
  <c r="I1341" i="12"/>
  <c r="I1340" i="12"/>
  <c r="I1339" i="12"/>
  <c r="I1338" i="12"/>
  <c r="I1337" i="12"/>
  <c r="I1336" i="12"/>
  <c r="I1335" i="12"/>
  <c r="I1334" i="12"/>
  <c r="I1333" i="12"/>
  <c r="I1332" i="12"/>
  <c r="I1331" i="12"/>
  <c r="I1330" i="12"/>
  <c r="I1329" i="12"/>
  <c r="I1328" i="12"/>
  <c r="I1327" i="12"/>
  <c r="I1326" i="12"/>
  <c r="I1325" i="12"/>
  <c r="I1324" i="12"/>
  <c r="I1323" i="12"/>
  <c r="I1322" i="12"/>
  <c r="I1321" i="12"/>
  <c r="I1320" i="12"/>
  <c r="I1319" i="12"/>
  <c r="I1318" i="12"/>
  <c r="I1317" i="12"/>
  <c r="I1316" i="12"/>
  <c r="I1315" i="12"/>
  <c r="I1314" i="12"/>
  <c r="I1313" i="12"/>
  <c r="I1312" i="12"/>
  <c r="I1311" i="12"/>
  <c r="I1310" i="12"/>
  <c r="I1309" i="12"/>
  <c r="I1308" i="12"/>
  <c r="I1307" i="12"/>
  <c r="I1306" i="12"/>
  <c r="I1305" i="12"/>
  <c r="I1304" i="12"/>
  <c r="I1303" i="12"/>
  <c r="I1302" i="12"/>
  <c r="I1301" i="12"/>
  <c r="I1300" i="12"/>
  <c r="I1299" i="12"/>
  <c r="I1298" i="12"/>
  <c r="I1297" i="12"/>
  <c r="I1296" i="12"/>
  <c r="I1295" i="12"/>
  <c r="I1294" i="12"/>
  <c r="I1293" i="12"/>
  <c r="I1292" i="12"/>
  <c r="I1291" i="12"/>
  <c r="I1290" i="12"/>
  <c r="I1289" i="12"/>
  <c r="I1288" i="12"/>
  <c r="I1287" i="12"/>
  <c r="I1286" i="12"/>
  <c r="I1285" i="12"/>
  <c r="I1284" i="12"/>
  <c r="I1283" i="12"/>
  <c r="I1282" i="12"/>
  <c r="I1281" i="12"/>
  <c r="I1280" i="12"/>
  <c r="I1279" i="12"/>
  <c r="I1278" i="12"/>
  <c r="I1277" i="12"/>
  <c r="I1276" i="12"/>
  <c r="I1275" i="12"/>
  <c r="I1274" i="12"/>
  <c r="I1273" i="12"/>
  <c r="I1272" i="12"/>
  <c r="I1271" i="12"/>
  <c r="I1270" i="12"/>
  <c r="I1269" i="12"/>
  <c r="I1268" i="12"/>
  <c r="I1267" i="12"/>
  <c r="I1266" i="12"/>
  <c r="I1265" i="12"/>
  <c r="I1264" i="12"/>
  <c r="I1263" i="12"/>
  <c r="I1262" i="12"/>
  <c r="I1261" i="12"/>
  <c r="I1260" i="12"/>
  <c r="I1259" i="12"/>
  <c r="I1258" i="12"/>
  <c r="I1257" i="12"/>
  <c r="I1256" i="12"/>
  <c r="I1255" i="12"/>
  <c r="I1254" i="12"/>
  <c r="I1253" i="12"/>
  <c r="I1252" i="12"/>
  <c r="I1251" i="12"/>
  <c r="I1250" i="12"/>
  <c r="I1249" i="12"/>
  <c r="I1248" i="12"/>
  <c r="I1247" i="12"/>
  <c r="I1246" i="12"/>
  <c r="I1245" i="12"/>
  <c r="I1244" i="12"/>
  <c r="I1243" i="12"/>
  <c r="I1242" i="12"/>
  <c r="I1241" i="12"/>
  <c r="I1240" i="12"/>
  <c r="I1239" i="12"/>
  <c r="I1238" i="12"/>
  <c r="I1237" i="12"/>
  <c r="I1236" i="12"/>
  <c r="I1235" i="12"/>
  <c r="I1234" i="12"/>
  <c r="I1233" i="12"/>
  <c r="I1232" i="12"/>
  <c r="I1231" i="12"/>
  <c r="I1230" i="12"/>
  <c r="I1229" i="12"/>
  <c r="I1228" i="12"/>
  <c r="I1227" i="12"/>
  <c r="I1226" i="12"/>
  <c r="I1225" i="12"/>
  <c r="I1224" i="12"/>
  <c r="I1223" i="12"/>
  <c r="I1222" i="12"/>
  <c r="I1221" i="12"/>
  <c r="I1220" i="12"/>
  <c r="I1219" i="12"/>
  <c r="I1218" i="12"/>
  <c r="I1217" i="12"/>
  <c r="I1216" i="12"/>
  <c r="I1215" i="12"/>
  <c r="I1214" i="12"/>
  <c r="I1213" i="12"/>
  <c r="I1212" i="12"/>
  <c r="I1211" i="12"/>
  <c r="I1210" i="12"/>
  <c r="I1209" i="12"/>
  <c r="I1208" i="12"/>
  <c r="I1207" i="12"/>
  <c r="I1206" i="12"/>
  <c r="I1205" i="12"/>
  <c r="I1204" i="12"/>
  <c r="I1203" i="12"/>
  <c r="I1202" i="12"/>
  <c r="I1201" i="12"/>
  <c r="I1200" i="12"/>
  <c r="I1199" i="12"/>
  <c r="I1198" i="12"/>
  <c r="I1197" i="12"/>
  <c r="I1196" i="12"/>
  <c r="I1195" i="12"/>
  <c r="I1194" i="12"/>
  <c r="I1193" i="12"/>
  <c r="I1192" i="12"/>
  <c r="I1191" i="12"/>
  <c r="I1190" i="12"/>
  <c r="I1189" i="12"/>
  <c r="I1188" i="12"/>
  <c r="I1187" i="12"/>
  <c r="I1186" i="12"/>
  <c r="I1185" i="12"/>
  <c r="I1184" i="12"/>
  <c r="I1183" i="12"/>
  <c r="I1182" i="12"/>
  <c r="I1181" i="12"/>
  <c r="I1180" i="12"/>
  <c r="I1179" i="12"/>
  <c r="I1178" i="12"/>
  <c r="I1177" i="12"/>
  <c r="I1176" i="12"/>
  <c r="I1175" i="12"/>
  <c r="I1174" i="12"/>
  <c r="I1173" i="12"/>
  <c r="I1172" i="12"/>
  <c r="I1171" i="12"/>
  <c r="I1170" i="12"/>
  <c r="I1169" i="12"/>
  <c r="I1168" i="12"/>
  <c r="I1167" i="12"/>
  <c r="I1166" i="12"/>
  <c r="I1165" i="12"/>
  <c r="I1164" i="12"/>
  <c r="I1163" i="12"/>
  <c r="I1162" i="12"/>
  <c r="I1161" i="12"/>
  <c r="I1160" i="12"/>
  <c r="I1159" i="12"/>
  <c r="I1158" i="12"/>
  <c r="I1157" i="12"/>
  <c r="I1156" i="12"/>
  <c r="I1155" i="12"/>
  <c r="I1154" i="12"/>
  <c r="I1153" i="12"/>
  <c r="I1152" i="12"/>
  <c r="I1151" i="12"/>
  <c r="I1150" i="12"/>
  <c r="I1149" i="12"/>
  <c r="I1148" i="12"/>
  <c r="I1147" i="12"/>
  <c r="I1146" i="12"/>
  <c r="I1145" i="12"/>
  <c r="I1144" i="12"/>
  <c r="I1143" i="12"/>
  <c r="I1142" i="12"/>
  <c r="I1141" i="12"/>
  <c r="I1140" i="12"/>
  <c r="I1139" i="12"/>
  <c r="I1138" i="12"/>
  <c r="I1137" i="12"/>
  <c r="I1136" i="12"/>
  <c r="I1135" i="12"/>
  <c r="I1134" i="12"/>
  <c r="I1133" i="12"/>
  <c r="I1132" i="12"/>
  <c r="I1131" i="12"/>
  <c r="I1130" i="12"/>
  <c r="I1129" i="12"/>
  <c r="I1128" i="12"/>
  <c r="I1127" i="12"/>
  <c r="I1126" i="12"/>
  <c r="I1125" i="12"/>
  <c r="I1124" i="12"/>
  <c r="I1123" i="12"/>
  <c r="I1122" i="12"/>
  <c r="I1121" i="12"/>
  <c r="I1120" i="12"/>
  <c r="I1119" i="12"/>
  <c r="I1118" i="12"/>
  <c r="I1117" i="12"/>
  <c r="I1116" i="12"/>
  <c r="I1115" i="12"/>
  <c r="I1114" i="12"/>
  <c r="I1113" i="12"/>
  <c r="I1112" i="12"/>
  <c r="I1111" i="12"/>
  <c r="I1110" i="12"/>
  <c r="I1109" i="12"/>
  <c r="I1108" i="12"/>
  <c r="I1107" i="12"/>
  <c r="I1106" i="12"/>
  <c r="I1105" i="12"/>
  <c r="I1104" i="12"/>
  <c r="I1103" i="12"/>
  <c r="I1102" i="12"/>
  <c r="I1101" i="12"/>
  <c r="I1100" i="12"/>
  <c r="I1099" i="12"/>
  <c r="I1098" i="12"/>
  <c r="I1097" i="12"/>
  <c r="I1096" i="12"/>
  <c r="I1095" i="12"/>
  <c r="I1094" i="12"/>
  <c r="I1093" i="12"/>
  <c r="I1092" i="12"/>
  <c r="I1091" i="12"/>
  <c r="I1090" i="12"/>
  <c r="I1089" i="12"/>
  <c r="I1088" i="12"/>
  <c r="I1087" i="12"/>
  <c r="I1086" i="12"/>
  <c r="I1085" i="12"/>
  <c r="I1084" i="12"/>
  <c r="I1083" i="12"/>
  <c r="I1082" i="12"/>
  <c r="I1081" i="12"/>
  <c r="I1080" i="12"/>
  <c r="I1079" i="12"/>
  <c r="I1078" i="12"/>
  <c r="I1077" i="12"/>
  <c r="I1076" i="12"/>
  <c r="I1075" i="12"/>
  <c r="I1074" i="12"/>
  <c r="I1073" i="12"/>
  <c r="I1072" i="12"/>
  <c r="I1071" i="12"/>
  <c r="I1070" i="12"/>
  <c r="I1069" i="12"/>
  <c r="I1068" i="12"/>
  <c r="I1067" i="12"/>
  <c r="I1066" i="12"/>
  <c r="I1065" i="12"/>
  <c r="I1064" i="12"/>
  <c r="I1063" i="12"/>
  <c r="I1062" i="12"/>
  <c r="I1061" i="12"/>
  <c r="I1060" i="12"/>
  <c r="I1059" i="12"/>
  <c r="I1058" i="12"/>
  <c r="I1057" i="12"/>
  <c r="I1056" i="12"/>
  <c r="I1055" i="12"/>
  <c r="I1054" i="12"/>
  <c r="I1053" i="12"/>
  <c r="I1052" i="12"/>
  <c r="I1051" i="12"/>
  <c r="I1050" i="12"/>
  <c r="I1049" i="12"/>
  <c r="I1048" i="12"/>
  <c r="I1047" i="12"/>
  <c r="I1046" i="12"/>
  <c r="I1045" i="12"/>
  <c r="I1044" i="12"/>
  <c r="I1043" i="12"/>
  <c r="I1042" i="12"/>
  <c r="I1041" i="12"/>
  <c r="I1040" i="12"/>
  <c r="I1039" i="12"/>
  <c r="I1038" i="12"/>
  <c r="I1037" i="12"/>
  <c r="I1036" i="12"/>
  <c r="I1035" i="12"/>
  <c r="I1034" i="12"/>
  <c r="I1033" i="12"/>
  <c r="I1032" i="12"/>
  <c r="I1031" i="12"/>
  <c r="I1030" i="12"/>
  <c r="I1029" i="12"/>
  <c r="I1028" i="12"/>
  <c r="I1027" i="12"/>
  <c r="I1026" i="12"/>
  <c r="I1025" i="12"/>
  <c r="I1024" i="12"/>
  <c r="I1023" i="12"/>
  <c r="I1022" i="12"/>
  <c r="I1021" i="12"/>
  <c r="I1020" i="12"/>
  <c r="I1019" i="12"/>
  <c r="I1018" i="12"/>
  <c r="I1017" i="12"/>
  <c r="I1016" i="12"/>
  <c r="I1015" i="12"/>
  <c r="I1014" i="12"/>
  <c r="I1013" i="12"/>
  <c r="I1012" i="12"/>
  <c r="I1011" i="12"/>
  <c r="I1010" i="12"/>
  <c r="I1009" i="12"/>
  <c r="I1008" i="12"/>
  <c r="I1007" i="12"/>
  <c r="I1006" i="12"/>
  <c r="I1005" i="12"/>
  <c r="I1004" i="12"/>
  <c r="I1003" i="12"/>
  <c r="I1002" i="12"/>
  <c r="I1001" i="12"/>
  <c r="I1000" i="12"/>
  <c r="I999" i="12"/>
  <c r="I998" i="12"/>
  <c r="I997" i="12"/>
  <c r="I996" i="12"/>
  <c r="I995" i="12"/>
  <c r="I994" i="12"/>
  <c r="I993" i="12"/>
  <c r="I992" i="12"/>
  <c r="I991" i="12"/>
  <c r="I990" i="12"/>
  <c r="I989" i="12"/>
  <c r="I988" i="12"/>
  <c r="I987" i="12"/>
  <c r="I986" i="12"/>
  <c r="I985" i="12"/>
  <c r="I984" i="12"/>
  <c r="I983" i="12"/>
  <c r="I982" i="12"/>
  <c r="I981" i="12"/>
  <c r="I980" i="12"/>
  <c r="I979" i="12"/>
  <c r="I978" i="12"/>
  <c r="I977" i="12"/>
  <c r="I976" i="12"/>
  <c r="I975" i="12"/>
  <c r="I974" i="12"/>
  <c r="I973" i="12"/>
  <c r="I972" i="12"/>
  <c r="I971" i="12"/>
  <c r="I970" i="12"/>
  <c r="I969" i="12"/>
  <c r="I968" i="12"/>
  <c r="I967" i="12"/>
  <c r="I966" i="12"/>
  <c r="I965" i="12"/>
  <c r="I964" i="12"/>
  <c r="I963" i="12"/>
  <c r="I962" i="12"/>
  <c r="I961" i="12"/>
  <c r="I960" i="12"/>
  <c r="I959" i="12"/>
  <c r="I958" i="12"/>
  <c r="I957" i="12"/>
  <c r="I956" i="12"/>
  <c r="I955" i="12"/>
  <c r="I954" i="12"/>
  <c r="I953" i="12"/>
  <c r="I952" i="12"/>
  <c r="I951" i="12"/>
  <c r="I950" i="12"/>
  <c r="I949" i="12"/>
  <c r="I948" i="12"/>
  <c r="I947" i="12"/>
  <c r="I946" i="12"/>
  <c r="I945" i="12"/>
  <c r="I944" i="12"/>
  <c r="I943" i="12"/>
  <c r="I942" i="12"/>
  <c r="I941" i="12"/>
  <c r="I940" i="12"/>
  <c r="I939" i="12"/>
  <c r="I938" i="12"/>
  <c r="I937" i="12"/>
  <c r="I936" i="12"/>
  <c r="I935" i="12"/>
  <c r="I934" i="12"/>
  <c r="I933" i="12"/>
  <c r="I932" i="12"/>
  <c r="I931" i="12"/>
  <c r="I930" i="12"/>
  <c r="I929" i="12"/>
  <c r="I928" i="12"/>
  <c r="I927" i="12"/>
  <c r="I926" i="12"/>
  <c r="I925" i="12"/>
  <c r="I924" i="12"/>
  <c r="I923" i="12"/>
  <c r="I922" i="12"/>
  <c r="I921" i="12"/>
  <c r="I920" i="12"/>
  <c r="I919" i="12"/>
  <c r="I918" i="12"/>
  <c r="I917" i="12"/>
  <c r="I916" i="12"/>
  <c r="I915" i="12"/>
  <c r="I914" i="12"/>
  <c r="I913" i="12"/>
  <c r="I912" i="12"/>
  <c r="I911" i="12"/>
  <c r="I910" i="12"/>
  <c r="I909" i="12"/>
  <c r="I908" i="12"/>
  <c r="I907" i="12"/>
  <c r="I906" i="12"/>
  <c r="I905" i="12"/>
  <c r="I904" i="12"/>
  <c r="I903" i="12"/>
  <c r="I902" i="12"/>
  <c r="I901" i="12"/>
  <c r="I900" i="12"/>
  <c r="I899" i="12"/>
  <c r="I898" i="12"/>
  <c r="I897" i="12"/>
  <c r="I896" i="12"/>
  <c r="I895" i="12"/>
  <c r="I894" i="12"/>
  <c r="I893" i="12"/>
  <c r="I892" i="12"/>
  <c r="I891" i="12"/>
  <c r="I890" i="12"/>
  <c r="I889" i="12"/>
  <c r="I888" i="12"/>
  <c r="I887" i="12"/>
  <c r="I886" i="12"/>
  <c r="I885" i="12"/>
  <c r="I884" i="12"/>
  <c r="I883" i="12"/>
  <c r="I882" i="12"/>
  <c r="I881" i="12"/>
  <c r="I880" i="12"/>
  <c r="I879" i="12"/>
  <c r="I878" i="12"/>
  <c r="I877" i="12"/>
  <c r="I876" i="12"/>
  <c r="I875" i="12"/>
  <c r="I874" i="12"/>
  <c r="I873" i="12"/>
  <c r="I872" i="12"/>
  <c r="I871" i="12"/>
  <c r="I870" i="12"/>
  <c r="I869" i="12"/>
  <c r="I868" i="12"/>
  <c r="I867" i="12"/>
  <c r="I866" i="12"/>
  <c r="I865" i="12"/>
  <c r="I864" i="12"/>
  <c r="I863" i="12"/>
  <c r="I862" i="12"/>
  <c r="I861" i="12"/>
  <c r="I860" i="12"/>
  <c r="I859" i="12"/>
  <c r="I858" i="12"/>
  <c r="I857" i="12"/>
  <c r="I856" i="12"/>
  <c r="I855" i="12"/>
  <c r="I854" i="12"/>
  <c r="I853" i="12"/>
  <c r="I852" i="12"/>
  <c r="I851" i="12"/>
  <c r="I850" i="12"/>
  <c r="I849" i="12"/>
  <c r="I848" i="12"/>
  <c r="I847" i="12"/>
  <c r="I846" i="12"/>
  <c r="I845" i="12"/>
  <c r="I844" i="12"/>
  <c r="I843" i="12"/>
  <c r="I842" i="12"/>
  <c r="I841" i="12"/>
  <c r="I840" i="12"/>
  <c r="I839" i="12"/>
  <c r="I838" i="12"/>
  <c r="I837" i="12"/>
  <c r="I836" i="12"/>
  <c r="I835" i="12"/>
  <c r="I834" i="12"/>
  <c r="I833" i="12"/>
  <c r="I832" i="12"/>
  <c r="I831" i="12"/>
  <c r="I830" i="12"/>
  <c r="I829" i="12"/>
  <c r="I828" i="12"/>
  <c r="I827" i="12"/>
  <c r="I826" i="12"/>
  <c r="I825" i="12"/>
  <c r="I824" i="12"/>
  <c r="I823" i="12"/>
  <c r="I822" i="12"/>
  <c r="I821" i="12"/>
  <c r="I820" i="12"/>
  <c r="I819" i="12"/>
  <c r="I818" i="12"/>
  <c r="I817" i="12"/>
  <c r="I816" i="12"/>
  <c r="I815" i="12"/>
  <c r="I814" i="12"/>
  <c r="I813" i="12"/>
  <c r="I812" i="12"/>
  <c r="I811" i="12"/>
  <c r="I810" i="12"/>
  <c r="I809" i="12"/>
  <c r="I808" i="12"/>
  <c r="I807" i="12"/>
  <c r="I806" i="12"/>
  <c r="I805" i="12"/>
  <c r="I804" i="12"/>
  <c r="I803" i="12"/>
  <c r="I802" i="12"/>
  <c r="I801" i="12"/>
  <c r="I800" i="12"/>
  <c r="I799" i="12"/>
  <c r="I798" i="12"/>
  <c r="I797" i="12"/>
  <c r="I796" i="12"/>
  <c r="I795" i="12"/>
  <c r="I794" i="12"/>
  <c r="I793" i="12"/>
  <c r="I792" i="12"/>
  <c r="I791" i="12"/>
  <c r="I790" i="12"/>
  <c r="I789" i="12"/>
  <c r="I788" i="12"/>
  <c r="I787" i="12"/>
  <c r="I786" i="12"/>
  <c r="I785" i="12"/>
  <c r="I784" i="12"/>
  <c r="I783" i="12"/>
  <c r="I782" i="12"/>
  <c r="I781" i="12"/>
  <c r="I780" i="12"/>
  <c r="I779" i="12"/>
  <c r="I778" i="12"/>
  <c r="I777" i="12"/>
  <c r="I776" i="12"/>
  <c r="I775" i="12"/>
  <c r="I774" i="12"/>
  <c r="I773" i="12"/>
  <c r="I772" i="12"/>
  <c r="I771" i="12"/>
  <c r="I770" i="12"/>
  <c r="I769" i="12"/>
  <c r="I768" i="12"/>
  <c r="I767" i="12"/>
  <c r="I766" i="12"/>
  <c r="I765" i="12"/>
  <c r="I764" i="12"/>
  <c r="I763" i="12"/>
  <c r="I762" i="12"/>
  <c r="I761" i="12"/>
  <c r="I760" i="12"/>
  <c r="I759" i="12"/>
  <c r="I758" i="12"/>
  <c r="I757" i="12"/>
  <c r="I756" i="12"/>
  <c r="I755" i="12"/>
  <c r="I754" i="12"/>
  <c r="I753" i="12"/>
  <c r="I752" i="12"/>
  <c r="I751" i="12"/>
  <c r="I750" i="12"/>
  <c r="I749" i="12"/>
  <c r="I748" i="12"/>
  <c r="I747" i="12"/>
  <c r="I746" i="12"/>
  <c r="I745" i="12"/>
  <c r="I744" i="12"/>
  <c r="I743" i="12"/>
  <c r="I742" i="12"/>
  <c r="I741" i="12"/>
  <c r="I740" i="12"/>
  <c r="I739" i="12"/>
  <c r="I738" i="12"/>
  <c r="I737" i="12"/>
  <c r="I736" i="12"/>
  <c r="I735" i="12"/>
  <c r="I734" i="12"/>
  <c r="I733" i="12"/>
  <c r="I732" i="12"/>
  <c r="I731" i="12"/>
  <c r="I730" i="12"/>
  <c r="I729" i="12"/>
  <c r="I728" i="12"/>
  <c r="I727" i="12"/>
  <c r="I726" i="12"/>
  <c r="I725" i="12"/>
  <c r="I724" i="12"/>
  <c r="I723" i="12"/>
  <c r="I722" i="12"/>
  <c r="I721" i="12"/>
  <c r="I720" i="12"/>
  <c r="I719" i="12"/>
  <c r="I718" i="12"/>
  <c r="I717" i="12"/>
  <c r="I716" i="12"/>
  <c r="I715" i="12"/>
  <c r="I714" i="12"/>
  <c r="I713" i="12"/>
  <c r="I712" i="12"/>
  <c r="I711" i="12"/>
  <c r="I710" i="12"/>
  <c r="I709" i="12"/>
  <c r="I708" i="12"/>
  <c r="I707" i="12"/>
  <c r="I706" i="12"/>
  <c r="I705" i="12"/>
  <c r="I704" i="12"/>
  <c r="I703" i="12"/>
  <c r="I702" i="12"/>
  <c r="I701" i="12"/>
  <c r="I700" i="12"/>
  <c r="I699" i="12"/>
  <c r="I698" i="12"/>
  <c r="I697" i="12"/>
  <c r="I696" i="12"/>
  <c r="I695" i="12"/>
  <c r="I694" i="12"/>
  <c r="I693" i="12"/>
  <c r="I692" i="12"/>
  <c r="I691" i="12"/>
  <c r="I690" i="12"/>
  <c r="I689" i="12"/>
  <c r="I688" i="12"/>
  <c r="I687" i="12"/>
  <c r="I686" i="12"/>
  <c r="I685" i="12"/>
  <c r="I684" i="12"/>
  <c r="I683" i="12"/>
  <c r="I682" i="12"/>
  <c r="I681" i="12"/>
  <c r="I680" i="12"/>
  <c r="I679" i="12"/>
  <c r="I678" i="12"/>
  <c r="I677" i="12"/>
  <c r="I676" i="12"/>
  <c r="I675" i="12"/>
  <c r="I674" i="12"/>
  <c r="I673" i="12"/>
  <c r="I672" i="12"/>
  <c r="I671" i="12"/>
  <c r="I670" i="12"/>
  <c r="I669" i="12"/>
  <c r="I668" i="12"/>
  <c r="I667" i="12"/>
  <c r="I666" i="12"/>
  <c r="I665" i="12"/>
  <c r="I664" i="12"/>
  <c r="I663" i="12"/>
  <c r="I662" i="12"/>
  <c r="I661" i="12"/>
  <c r="I660" i="12"/>
  <c r="I659" i="12"/>
  <c r="I658" i="12"/>
  <c r="I657" i="12"/>
  <c r="I656" i="12"/>
  <c r="I655" i="12"/>
  <c r="I654" i="12"/>
  <c r="I653" i="12"/>
  <c r="I652" i="12"/>
  <c r="I651" i="12"/>
  <c r="I650" i="12"/>
  <c r="I649" i="12"/>
  <c r="I648" i="12"/>
  <c r="I647" i="12"/>
  <c r="I646" i="12"/>
  <c r="I645" i="12"/>
  <c r="I644" i="12"/>
  <c r="I643" i="12"/>
  <c r="I642" i="12"/>
  <c r="I641" i="12"/>
  <c r="I640" i="12"/>
  <c r="I639" i="12"/>
  <c r="I638" i="12"/>
  <c r="I637" i="12"/>
  <c r="I636" i="12"/>
  <c r="I635" i="12"/>
  <c r="I634" i="12"/>
  <c r="I633" i="12"/>
  <c r="I632" i="12"/>
  <c r="I631" i="12"/>
  <c r="I630" i="12"/>
  <c r="I629" i="12"/>
  <c r="I628" i="12"/>
  <c r="I627" i="12"/>
  <c r="I626" i="12"/>
  <c r="I625" i="12"/>
  <c r="I624" i="12"/>
  <c r="I623" i="12"/>
  <c r="I622" i="12"/>
  <c r="I621" i="12"/>
  <c r="I620" i="12"/>
  <c r="I619" i="12"/>
  <c r="I618" i="12"/>
  <c r="I617" i="12"/>
  <c r="I616" i="12"/>
  <c r="I615" i="12"/>
  <c r="I614" i="12"/>
  <c r="I613" i="12"/>
  <c r="I612" i="12"/>
  <c r="I611" i="12"/>
  <c r="I610" i="12"/>
  <c r="I609" i="12"/>
  <c r="I608" i="12"/>
  <c r="I607" i="12"/>
  <c r="I606" i="12"/>
  <c r="I605" i="12"/>
  <c r="I604" i="12"/>
  <c r="I603" i="12"/>
  <c r="I602" i="12"/>
  <c r="I601" i="12"/>
  <c r="I600" i="12"/>
  <c r="I599" i="12"/>
  <c r="I598" i="12"/>
  <c r="I597" i="12"/>
  <c r="I596" i="12"/>
  <c r="I595" i="12"/>
  <c r="I594" i="12"/>
  <c r="I593" i="12"/>
  <c r="I592" i="12"/>
  <c r="I591" i="12"/>
  <c r="I590" i="12"/>
  <c r="I589" i="12"/>
  <c r="I588" i="12"/>
  <c r="I587" i="12"/>
  <c r="I586" i="12"/>
  <c r="I585" i="12"/>
  <c r="I584" i="12"/>
  <c r="I583" i="12"/>
  <c r="I582" i="12"/>
  <c r="I581" i="12"/>
  <c r="I580" i="12"/>
  <c r="I579" i="12"/>
  <c r="I578" i="12"/>
  <c r="I577" i="12"/>
  <c r="I576" i="12"/>
  <c r="I575" i="12"/>
  <c r="I574" i="12"/>
  <c r="I573" i="12"/>
  <c r="I572" i="12"/>
  <c r="I571" i="12"/>
  <c r="I570" i="12"/>
  <c r="I569" i="12"/>
  <c r="I568" i="12"/>
  <c r="I567" i="12"/>
  <c r="I566" i="12"/>
  <c r="I565" i="12"/>
  <c r="I564" i="12"/>
  <c r="I563" i="12"/>
  <c r="I562" i="12"/>
  <c r="I561" i="12"/>
  <c r="I560" i="12"/>
  <c r="I559" i="12"/>
  <c r="I558" i="12"/>
  <c r="I557" i="12"/>
  <c r="I556" i="12"/>
  <c r="I555" i="12"/>
  <c r="I554" i="12"/>
  <c r="I553" i="12"/>
  <c r="I552" i="12"/>
  <c r="I551" i="12"/>
  <c r="I550" i="12"/>
  <c r="I549" i="12"/>
  <c r="I548" i="12"/>
  <c r="I547" i="12"/>
  <c r="I546" i="12"/>
  <c r="I545" i="12"/>
  <c r="I544" i="12"/>
  <c r="I543" i="12"/>
  <c r="I542" i="12"/>
  <c r="I541" i="12"/>
  <c r="I540" i="12"/>
  <c r="I539" i="12"/>
  <c r="I538" i="12"/>
  <c r="I537" i="12"/>
  <c r="I536" i="12"/>
  <c r="I535" i="12"/>
  <c r="I534" i="12"/>
  <c r="I533" i="12"/>
  <c r="I532" i="12"/>
  <c r="I531" i="12"/>
  <c r="I530" i="12"/>
  <c r="I529" i="12"/>
  <c r="I528" i="12"/>
  <c r="I527" i="12"/>
  <c r="I526" i="12"/>
  <c r="I525" i="12"/>
  <c r="I524" i="12"/>
  <c r="I523" i="12"/>
  <c r="I522" i="12"/>
  <c r="I521" i="12"/>
  <c r="I520" i="12"/>
  <c r="I519" i="12"/>
  <c r="I518" i="12"/>
  <c r="I517" i="12"/>
  <c r="I516" i="12"/>
  <c r="I515" i="12"/>
  <c r="I514" i="12"/>
  <c r="I513" i="12"/>
  <c r="I512" i="12"/>
  <c r="I511" i="12"/>
  <c r="I510" i="12"/>
  <c r="I509" i="12"/>
  <c r="I508" i="12"/>
  <c r="I507" i="12"/>
  <c r="I506" i="12"/>
  <c r="I505" i="12"/>
  <c r="I504" i="12"/>
  <c r="I503" i="12"/>
  <c r="I502" i="12"/>
  <c r="I501" i="12"/>
  <c r="I500" i="12"/>
  <c r="I499" i="12"/>
  <c r="I498" i="12"/>
  <c r="I497" i="12"/>
  <c r="I496" i="12"/>
  <c r="I495" i="12"/>
  <c r="I494" i="12"/>
  <c r="I493" i="12"/>
  <c r="I492" i="12"/>
  <c r="I491" i="12"/>
  <c r="I490" i="12"/>
  <c r="I489" i="12"/>
  <c r="I488" i="12"/>
  <c r="I487" i="12"/>
  <c r="I486" i="12"/>
  <c r="I485" i="12"/>
  <c r="I484" i="12"/>
  <c r="I483" i="12"/>
  <c r="I482" i="12"/>
  <c r="I481" i="12"/>
  <c r="I480" i="12"/>
  <c r="I479" i="12"/>
  <c r="I478" i="12"/>
  <c r="I477" i="12"/>
  <c r="I476" i="12"/>
  <c r="I475" i="12"/>
  <c r="I474" i="12"/>
  <c r="I473" i="12"/>
  <c r="I472" i="12"/>
  <c r="I471" i="12"/>
  <c r="I470" i="12"/>
  <c r="I469" i="12"/>
  <c r="I468" i="12"/>
  <c r="I467" i="12"/>
  <c r="I466" i="12"/>
  <c r="I465" i="12"/>
  <c r="I464" i="12"/>
  <c r="I463" i="12"/>
  <c r="I462" i="12"/>
  <c r="I461" i="12"/>
  <c r="I460" i="12"/>
  <c r="I459" i="12"/>
  <c r="I458" i="12"/>
  <c r="I457" i="12"/>
  <c r="I456" i="12"/>
  <c r="I455" i="12"/>
  <c r="I454" i="12"/>
  <c r="I453" i="12"/>
  <c r="I452" i="12"/>
  <c r="I451" i="12"/>
  <c r="I450" i="12"/>
  <c r="I449" i="12"/>
  <c r="I448" i="12"/>
  <c r="I447" i="12"/>
  <c r="I446" i="12"/>
  <c r="I445" i="12"/>
  <c r="I444" i="12"/>
  <c r="I443" i="12"/>
  <c r="I442" i="12"/>
  <c r="I441" i="12"/>
  <c r="I440" i="12"/>
  <c r="I439" i="12"/>
  <c r="I438" i="12"/>
  <c r="I437" i="12"/>
  <c r="I436" i="12"/>
  <c r="I435" i="12"/>
  <c r="I434" i="12"/>
  <c r="I433" i="12"/>
  <c r="I432" i="12"/>
  <c r="I431" i="12"/>
  <c r="I430" i="12"/>
  <c r="I429" i="12"/>
  <c r="I428" i="12"/>
  <c r="I427" i="12"/>
  <c r="I426" i="12"/>
  <c r="I425" i="12"/>
  <c r="I424" i="12"/>
  <c r="I423" i="12"/>
  <c r="I422" i="12"/>
  <c r="I421" i="12"/>
  <c r="I420" i="12"/>
  <c r="I419" i="12"/>
  <c r="I418" i="12"/>
  <c r="I417" i="12"/>
  <c r="I416" i="12"/>
  <c r="I415" i="12"/>
  <c r="I414" i="12"/>
  <c r="I413" i="12"/>
  <c r="I412" i="12"/>
  <c r="I411" i="12"/>
  <c r="I410" i="12"/>
  <c r="I409" i="12"/>
  <c r="I408" i="12"/>
  <c r="I407" i="12"/>
  <c r="I406" i="12"/>
  <c r="I405" i="12"/>
  <c r="I404" i="12"/>
  <c r="I403" i="12"/>
  <c r="I402" i="12"/>
  <c r="I401" i="12"/>
  <c r="I400" i="12"/>
  <c r="I399" i="12"/>
  <c r="I398" i="12"/>
  <c r="I397" i="12"/>
  <c r="I396" i="12"/>
  <c r="I395" i="12"/>
  <c r="I394" i="12"/>
  <c r="I393" i="12"/>
  <c r="I392" i="12"/>
  <c r="I391" i="12"/>
  <c r="I390" i="12"/>
  <c r="I389" i="12"/>
  <c r="I388" i="12"/>
  <c r="I387" i="12"/>
  <c r="I386" i="12"/>
  <c r="I385" i="12"/>
  <c r="I384" i="12"/>
  <c r="I383" i="12"/>
  <c r="I382" i="12"/>
  <c r="I381" i="12"/>
  <c r="I380" i="12"/>
  <c r="I379" i="12"/>
  <c r="I378" i="12"/>
  <c r="I377" i="12"/>
  <c r="I376" i="12"/>
  <c r="I375" i="12"/>
  <c r="I374" i="12"/>
  <c r="I373" i="12"/>
  <c r="I372" i="12"/>
  <c r="I371" i="12"/>
  <c r="I370" i="12"/>
  <c r="I369" i="12"/>
  <c r="I368" i="12"/>
  <c r="I367" i="12"/>
  <c r="I366" i="12"/>
  <c r="I365" i="12"/>
  <c r="I364" i="12"/>
  <c r="I363" i="12"/>
  <c r="I362" i="12"/>
  <c r="I361" i="12"/>
  <c r="I360" i="12"/>
  <c r="I359" i="12"/>
  <c r="I358" i="12"/>
  <c r="I357" i="12"/>
  <c r="I356" i="12"/>
  <c r="I355" i="12"/>
  <c r="I354" i="12"/>
  <c r="I353" i="12"/>
  <c r="I352" i="12"/>
  <c r="I351" i="12"/>
  <c r="I350" i="12"/>
  <c r="I349" i="12"/>
  <c r="I348" i="12"/>
  <c r="I347" i="12"/>
  <c r="I346" i="12"/>
  <c r="I345" i="12"/>
  <c r="I344" i="12"/>
  <c r="I343" i="12"/>
  <c r="I342" i="12"/>
  <c r="I341" i="12"/>
  <c r="I340" i="12"/>
  <c r="I339" i="12"/>
  <c r="I338" i="12"/>
  <c r="I337" i="12"/>
  <c r="I336" i="12"/>
  <c r="I335" i="12"/>
  <c r="I334" i="12"/>
  <c r="I333" i="12"/>
  <c r="I332" i="12"/>
  <c r="I331" i="12"/>
  <c r="I330" i="12"/>
  <c r="I329" i="12"/>
  <c r="I328" i="12"/>
  <c r="I327" i="12"/>
  <c r="I326" i="12"/>
  <c r="I325" i="12"/>
  <c r="I324" i="12"/>
  <c r="I323" i="12"/>
  <c r="I322" i="12"/>
  <c r="I321" i="12"/>
  <c r="I320" i="12"/>
  <c r="I319" i="12"/>
  <c r="I318" i="12"/>
  <c r="I317" i="12"/>
  <c r="I316" i="12"/>
  <c r="I315" i="12"/>
  <c r="I314" i="12"/>
  <c r="I313" i="12"/>
  <c r="I312" i="12"/>
  <c r="I311" i="12"/>
  <c r="I310" i="12"/>
  <c r="I309" i="12"/>
  <c r="I308" i="12"/>
  <c r="I307" i="12"/>
  <c r="I306" i="12"/>
  <c r="I305" i="12"/>
  <c r="I304" i="12"/>
  <c r="I303" i="12"/>
  <c r="I302" i="12"/>
  <c r="I301" i="12"/>
  <c r="I300" i="12"/>
  <c r="I299" i="12"/>
  <c r="I298" i="12"/>
  <c r="I297" i="12"/>
  <c r="I296" i="12"/>
  <c r="I295" i="12"/>
  <c r="I294" i="12"/>
  <c r="I293" i="12"/>
  <c r="I292" i="12"/>
  <c r="I291" i="12"/>
  <c r="I290" i="12"/>
  <c r="I289" i="12"/>
  <c r="I288" i="12"/>
  <c r="I287" i="12"/>
  <c r="I286" i="12"/>
  <c r="I285" i="12"/>
  <c r="I284" i="12"/>
  <c r="I283" i="12"/>
  <c r="I282" i="12"/>
  <c r="I281" i="12"/>
  <c r="I280" i="12"/>
  <c r="I279" i="12"/>
  <c r="I278" i="12"/>
  <c r="I277" i="12"/>
  <c r="I276" i="12"/>
  <c r="I275" i="12"/>
  <c r="I274" i="12"/>
  <c r="I273" i="12"/>
  <c r="I272" i="12"/>
  <c r="I271" i="12"/>
  <c r="I270" i="12"/>
  <c r="I269" i="12"/>
  <c r="I268" i="12"/>
  <c r="I267" i="12"/>
  <c r="I266" i="12"/>
  <c r="I265" i="12"/>
  <c r="I264" i="12"/>
  <c r="I263" i="12"/>
  <c r="I262" i="12"/>
  <c r="I261" i="12"/>
  <c r="I260" i="12"/>
  <c r="I259" i="12"/>
  <c r="I258" i="12"/>
  <c r="I257" i="12"/>
  <c r="I256" i="12"/>
  <c r="I255" i="12"/>
  <c r="I254" i="12"/>
  <c r="I253" i="12"/>
  <c r="I252" i="12"/>
  <c r="I251" i="12"/>
  <c r="I250" i="12"/>
  <c r="I249" i="12"/>
  <c r="I248" i="12"/>
  <c r="I247" i="12"/>
  <c r="I246" i="12"/>
  <c r="I245" i="12"/>
  <c r="I244" i="12"/>
  <c r="I243" i="12"/>
  <c r="I242" i="12"/>
  <c r="I241" i="12"/>
  <c r="I240" i="12"/>
  <c r="I239" i="12"/>
  <c r="I238" i="12"/>
  <c r="I237" i="12"/>
  <c r="I236" i="12"/>
  <c r="I235" i="12"/>
  <c r="I234" i="12"/>
  <c r="I233" i="12"/>
  <c r="I232" i="12"/>
  <c r="I231" i="12"/>
  <c r="I230" i="12"/>
  <c r="I229" i="12"/>
  <c r="I228" i="12"/>
  <c r="I227" i="12"/>
  <c r="I226" i="12"/>
  <c r="I225" i="12"/>
  <c r="I224" i="12"/>
  <c r="I223" i="12"/>
  <c r="I222" i="12"/>
  <c r="I221" i="12"/>
  <c r="I220" i="12"/>
  <c r="I219" i="12"/>
  <c r="I218" i="12"/>
  <c r="I217" i="12"/>
  <c r="I216" i="12"/>
  <c r="I215" i="12"/>
  <c r="I214" i="12"/>
  <c r="I213" i="12"/>
  <c r="I212" i="12"/>
  <c r="I211" i="12"/>
  <c r="I210" i="12"/>
  <c r="I209" i="12"/>
  <c r="I208" i="12"/>
  <c r="I207" i="12"/>
  <c r="I206" i="12"/>
  <c r="I205" i="12"/>
  <c r="I204" i="12"/>
  <c r="I203" i="12"/>
  <c r="I202" i="12"/>
  <c r="I201" i="12"/>
  <c r="I200" i="12"/>
  <c r="I199" i="12"/>
  <c r="I198" i="12"/>
  <c r="I197" i="12"/>
  <c r="I196" i="12"/>
  <c r="I195" i="12"/>
  <c r="I194" i="12"/>
  <c r="I193" i="12"/>
  <c r="I192" i="12"/>
  <c r="I191" i="12"/>
  <c r="I190" i="12"/>
  <c r="I189" i="12"/>
  <c r="I188" i="12"/>
  <c r="I187" i="12"/>
  <c r="I186" i="12"/>
  <c r="I185" i="12"/>
  <c r="I184" i="12"/>
  <c r="I183" i="12"/>
  <c r="I182" i="12"/>
  <c r="I181" i="12"/>
  <c r="I180" i="12"/>
  <c r="I179" i="12"/>
  <c r="I178" i="12"/>
  <c r="I177" i="12"/>
  <c r="I176" i="12"/>
  <c r="I175" i="12"/>
  <c r="I174" i="12"/>
  <c r="I173" i="12"/>
  <c r="I172" i="12"/>
  <c r="I171" i="12"/>
  <c r="I170" i="12"/>
  <c r="I169" i="12"/>
  <c r="I168" i="12"/>
  <c r="I167" i="12"/>
  <c r="I166" i="12"/>
  <c r="I165" i="12"/>
  <c r="I164" i="12"/>
  <c r="I163" i="12"/>
  <c r="I162" i="12"/>
  <c r="I161" i="12"/>
  <c r="I160" i="12"/>
  <c r="I159" i="12"/>
  <c r="I158" i="12"/>
  <c r="I157" i="12"/>
  <c r="I156" i="12"/>
  <c r="I155" i="12"/>
  <c r="I154" i="12"/>
  <c r="I153" i="12"/>
  <c r="I152" i="12"/>
  <c r="I151" i="12"/>
  <c r="I150" i="12"/>
  <c r="I149" i="12"/>
  <c r="I148" i="12"/>
  <c r="I147" i="12"/>
  <c r="I146" i="12"/>
  <c r="I145" i="12"/>
  <c r="I144" i="12"/>
  <c r="I143" i="12"/>
  <c r="I142" i="12"/>
  <c r="I141" i="12"/>
  <c r="I140" i="12"/>
  <c r="I139" i="12"/>
  <c r="I138" i="12"/>
  <c r="I137" i="12"/>
  <c r="I136" i="12"/>
  <c r="I135" i="12"/>
  <c r="I134" i="12"/>
  <c r="I133" i="12"/>
  <c r="I132" i="12"/>
  <c r="I131" i="12"/>
  <c r="I130" i="12"/>
  <c r="I129" i="12"/>
  <c r="I128" i="12"/>
  <c r="I127" i="12"/>
  <c r="I126" i="12"/>
  <c r="I125" i="12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E1423" i="9"/>
  <c r="F1423" i="9" s="1"/>
  <c r="E1424" i="9"/>
  <c r="F1424" i="9" s="1"/>
  <c r="E1425" i="9"/>
  <c r="F1425" i="9" s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969" i="8"/>
  <c r="O970" i="8"/>
  <c r="O971" i="8"/>
  <c r="O972" i="8"/>
  <c r="O973" i="8"/>
  <c r="O974" i="8"/>
  <c r="O975" i="8"/>
  <c r="O976" i="8"/>
  <c r="O977" i="8"/>
  <c r="O978" i="8"/>
  <c r="O979" i="8"/>
  <c r="O980" i="8"/>
  <c r="O981" i="8"/>
  <c r="O982" i="8"/>
  <c r="O983" i="8"/>
  <c r="O984" i="8"/>
  <c r="O985" i="8"/>
  <c r="O986" i="8"/>
  <c r="O987" i="8"/>
  <c r="O988" i="8"/>
  <c r="O989" i="8"/>
  <c r="O990" i="8"/>
  <c r="O991" i="8"/>
  <c r="O992" i="8"/>
  <c r="O993" i="8"/>
  <c r="O994" i="8"/>
  <c r="O995" i="8"/>
  <c r="O996" i="8"/>
  <c r="O997" i="8"/>
  <c r="O998" i="8"/>
  <c r="O999" i="8"/>
  <c r="O1000" i="8"/>
  <c r="O1001" i="8"/>
  <c r="O1002" i="8"/>
  <c r="O1003" i="8"/>
  <c r="O1004" i="8"/>
  <c r="O1005" i="8"/>
  <c r="O1006" i="8"/>
  <c r="O1007" i="8"/>
  <c r="O1008" i="8"/>
  <c r="O1009" i="8"/>
  <c r="O1010" i="8"/>
  <c r="O1011" i="8"/>
  <c r="O1012" i="8"/>
  <c r="O1013" i="8"/>
  <c r="O1014" i="8"/>
  <c r="O1015" i="8"/>
  <c r="O1016" i="8"/>
  <c r="O1017" i="8"/>
  <c r="O1018" i="8"/>
  <c r="O1019" i="8"/>
  <c r="O1020" i="8"/>
  <c r="O1021" i="8"/>
  <c r="O1022" i="8"/>
  <c r="O1023" i="8"/>
  <c r="O1024" i="8"/>
  <c r="O1025" i="8"/>
  <c r="O1026" i="8"/>
  <c r="O1027" i="8"/>
  <c r="O1028" i="8"/>
  <c r="O1029" i="8"/>
  <c r="O1030" i="8"/>
  <c r="O1031" i="8"/>
  <c r="O1032" i="8"/>
  <c r="O1033" i="8"/>
  <c r="O1034" i="8"/>
  <c r="O1035" i="8"/>
  <c r="O1036" i="8"/>
  <c r="O1037" i="8"/>
  <c r="O1038" i="8"/>
  <c r="O1039" i="8"/>
  <c r="O1040" i="8"/>
  <c r="O1041" i="8"/>
  <c r="O1042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O1055" i="8"/>
  <c r="O1056" i="8"/>
  <c r="O1057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O1071" i="8"/>
  <c r="O1072" i="8"/>
  <c r="O1073" i="8"/>
  <c r="O1074" i="8"/>
  <c r="O1075" i="8"/>
  <c r="O1076" i="8"/>
  <c r="O1077" i="8"/>
  <c r="O1078" i="8"/>
  <c r="O1079" i="8"/>
  <c r="O1080" i="8"/>
  <c r="O1081" i="8"/>
  <c r="O1082" i="8"/>
  <c r="O1083" i="8"/>
  <c r="O1084" i="8"/>
  <c r="O1085" i="8"/>
  <c r="O1086" i="8"/>
  <c r="O1087" i="8"/>
  <c r="O1088" i="8"/>
  <c r="O1089" i="8"/>
  <c r="O1090" i="8"/>
  <c r="O1091" i="8"/>
  <c r="O1092" i="8"/>
  <c r="O1093" i="8"/>
  <c r="O1094" i="8"/>
  <c r="O1095" i="8"/>
  <c r="O1096" i="8"/>
  <c r="O1097" i="8"/>
  <c r="O1098" i="8"/>
  <c r="O1099" i="8"/>
  <c r="O1100" i="8"/>
  <c r="O1101" i="8"/>
  <c r="O1102" i="8"/>
  <c r="O1103" i="8"/>
  <c r="O1104" i="8"/>
  <c r="O1105" i="8"/>
  <c r="O1106" i="8"/>
  <c r="O1107" i="8"/>
  <c r="O1108" i="8"/>
  <c r="O1109" i="8"/>
  <c r="O1110" i="8"/>
  <c r="O1111" i="8"/>
  <c r="O1112" i="8"/>
  <c r="O1113" i="8"/>
  <c r="O1114" i="8"/>
  <c r="O1115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O1144" i="8"/>
  <c r="O1145" i="8"/>
  <c r="O1146" i="8"/>
  <c r="O1147" i="8"/>
  <c r="O1148" i="8"/>
  <c r="O1149" i="8"/>
  <c r="O1150" i="8"/>
  <c r="O1151" i="8"/>
  <c r="O1152" i="8"/>
  <c r="O1153" i="8"/>
  <c r="O1154" i="8"/>
  <c r="O1155" i="8"/>
  <c r="O1156" i="8"/>
  <c r="O1157" i="8"/>
  <c r="O1158" i="8"/>
  <c r="O1159" i="8"/>
  <c r="O1160" i="8"/>
  <c r="O1161" i="8"/>
  <c r="O1162" i="8"/>
  <c r="O1163" i="8"/>
  <c r="O1164" i="8"/>
  <c r="O1165" i="8"/>
  <c r="O1166" i="8"/>
  <c r="O1167" i="8"/>
  <c r="O1168" i="8"/>
  <c r="O1169" i="8"/>
  <c r="O1170" i="8"/>
  <c r="O1171" i="8"/>
  <c r="O1172" i="8"/>
  <c r="O1173" i="8"/>
  <c r="O1174" i="8"/>
  <c r="O1175" i="8"/>
  <c r="O1176" i="8"/>
  <c r="O1177" i="8"/>
  <c r="O1178" i="8"/>
  <c r="O1179" i="8"/>
  <c r="O1180" i="8"/>
  <c r="O1181" i="8"/>
  <c r="O1182" i="8"/>
  <c r="O1183" i="8"/>
  <c r="O1184" i="8"/>
  <c r="O1185" i="8"/>
  <c r="O1186" i="8"/>
  <c r="O1187" i="8"/>
  <c r="O1188" i="8"/>
  <c r="O1189" i="8"/>
  <c r="O1190" i="8"/>
  <c r="O1191" i="8"/>
  <c r="O1192" i="8"/>
  <c r="O1193" i="8"/>
  <c r="O1194" i="8"/>
  <c r="O1195" i="8"/>
  <c r="O1196" i="8"/>
  <c r="O1197" i="8"/>
  <c r="O1198" i="8"/>
  <c r="O1199" i="8"/>
  <c r="O1200" i="8"/>
  <c r="O1201" i="8"/>
  <c r="O1202" i="8"/>
  <c r="O1203" i="8"/>
  <c r="O1204" i="8"/>
  <c r="O1205" i="8"/>
  <c r="O1206" i="8"/>
  <c r="O1207" i="8"/>
  <c r="O1208" i="8"/>
  <c r="O1209" i="8"/>
  <c r="O1210" i="8"/>
  <c r="O1211" i="8"/>
  <c r="O1212" i="8"/>
  <c r="O1213" i="8"/>
  <c r="O1214" i="8"/>
  <c r="O1215" i="8"/>
  <c r="O1216" i="8"/>
  <c r="O1217" i="8"/>
  <c r="O1218" i="8"/>
  <c r="O1219" i="8"/>
  <c r="O1220" i="8"/>
  <c r="O1221" i="8"/>
  <c r="O1222" i="8"/>
  <c r="O1223" i="8"/>
  <c r="O1224" i="8"/>
  <c r="O1225" i="8"/>
  <c r="O1226" i="8"/>
  <c r="O1227" i="8"/>
  <c r="O1228" i="8"/>
  <c r="O1229" i="8"/>
  <c r="O1230" i="8"/>
  <c r="O1231" i="8"/>
  <c r="O1232" i="8"/>
  <c r="O1233" i="8"/>
  <c r="O1234" i="8"/>
  <c r="O1235" i="8"/>
  <c r="O1236" i="8"/>
  <c r="O1237" i="8"/>
  <c r="O1238" i="8"/>
  <c r="O1239" i="8"/>
  <c r="O1240" i="8"/>
  <c r="O1241" i="8"/>
  <c r="O1242" i="8"/>
  <c r="O1243" i="8"/>
  <c r="O1244" i="8"/>
  <c r="O1245" i="8"/>
  <c r="O1246" i="8"/>
  <c r="O1247" i="8"/>
  <c r="O1248" i="8"/>
  <c r="O1249" i="8"/>
  <c r="O1250" i="8"/>
  <c r="O1251" i="8"/>
  <c r="O1252" i="8"/>
  <c r="O1253" i="8"/>
  <c r="O1254" i="8"/>
  <c r="O1255" i="8"/>
  <c r="O1256" i="8"/>
  <c r="O1257" i="8"/>
  <c r="O1258" i="8"/>
  <c r="O1259" i="8"/>
  <c r="O1260" i="8"/>
  <c r="O1261" i="8"/>
  <c r="O1262" i="8"/>
  <c r="O1263" i="8"/>
  <c r="O1264" i="8"/>
  <c r="O1265" i="8"/>
  <c r="O1266" i="8"/>
  <c r="O1267" i="8"/>
  <c r="O1268" i="8"/>
  <c r="O1269" i="8"/>
  <c r="O1270" i="8"/>
  <c r="O1271" i="8"/>
  <c r="O1272" i="8"/>
  <c r="O1273" i="8"/>
  <c r="O1274" i="8"/>
  <c r="O1275" i="8"/>
  <c r="O1276" i="8"/>
  <c r="O1277" i="8"/>
  <c r="O1278" i="8"/>
  <c r="O1279" i="8"/>
  <c r="O1280" i="8"/>
  <c r="O1281" i="8"/>
  <c r="O1282" i="8"/>
  <c r="O1283" i="8"/>
  <c r="O1284" i="8"/>
  <c r="O1285" i="8"/>
  <c r="O1286" i="8"/>
  <c r="O1287" i="8"/>
  <c r="O1288" i="8"/>
  <c r="O1289" i="8"/>
  <c r="O1290" i="8"/>
  <c r="O1291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58" i="8"/>
  <c r="O1359" i="8"/>
  <c r="O1360" i="8"/>
  <c r="O1361" i="8"/>
  <c r="O1362" i="8"/>
  <c r="O1363" i="8"/>
  <c r="O1364" i="8"/>
  <c r="O1365" i="8"/>
  <c r="O1366" i="8"/>
  <c r="O1367" i="8"/>
  <c r="O1368" i="8"/>
  <c r="O1369" i="8"/>
  <c r="O1370" i="8"/>
  <c r="O1371" i="8"/>
  <c r="O1372" i="8"/>
  <c r="O1373" i="8"/>
  <c r="O1374" i="8"/>
  <c r="O1375" i="8"/>
  <c r="O1376" i="8"/>
  <c r="O1377" i="8"/>
  <c r="O1378" i="8"/>
  <c r="O1379" i="8"/>
  <c r="O1380" i="8"/>
  <c r="O1381" i="8"/>
  <c r="O1382" i="8"/>
  <c r="O1383" i="8"/>
  <c r="O1384" i="8"/>
  <c r="O1385" i="8"/>
  <c r="O1386" i="8"/>
  <c r="O1387" i="8"/>
  <c r="O1388" i="8"/>
  <c r="O1389" i="8"/>
  <c r="O1390" i="8"/>
  <c r="O1391" i="8"/>
  <c r="O1392" i="8"/>
  <c r="O1393" i="8"/>
  <c r="O1394" i="8"/>
  <c r="O1395" i="8"/>
  <c r="O1396" i="8"/>
  <c r="O1397" i="8"/>
  <c r="O1398" i="8"/>
  <c r="O1399" i="8"/>
  <c r="O1400" i="8"/>
  <c r="O1401" i="8"/>
  <c r="O1402" i="8"/>
  <c r="O1403" i="8"/>
  <c r="O1404" i="8"/>
  <c r="O1405" i="8"/>
  <c r="O1406" i="8"/>
  <c r="O1407" i="8"/>
  <c r="O1408" i="8"/>
  <c r="O1409" i="8"/>
  <c r="O1410" i="8"/>
  <c r="O1411" i="8"/>
  <c r="O1412" i="8"/>
  <c r="O1413" i="8"/>
  <c r="O1414" i="8"/>
  <c r="O1415" i="8"/>
  <c r="O1416" i="8"/>
  <c r="O1417" i="8"/>
  <c r="O1418" i="8"/>
  <c r="O1419" i="8"/>
  <c r="O1420" i="8"/>
  <c r="O1421" i="8"/>
  <c r="O1422" i="8"/>
  <c r="O1423" i="8"/>
  <c r="O1424" i="8"/>
  <c r="O1425" i="8"/>
  <c r="O2" i="8"/>
  <c r="G1425" i="12"/>
  <c r="G1424" i="12"/>
  <c r="G1423" i="12"/>
  <c r="G1422" i="12"/>
  <c r="G1421" i="12"/>
  <c r="G1420" i="12"/>
  <c r="G1419" i="12"/>
  <c r="G1418" i="12"/>
  <c r="G1417" i="12"/>
  <c r="G1416" i="12"/>
  <c r="G1415" i="12"/>
  <c r="G1414" i="12"/>
  <c r="G1413" i="12"/>
  <c r="G1412" i="12"/>
  <c r="G1411" i="12"/>
  <c r="G1410" i="12"/>
  <c r="G1409" i="12"/>
  <c r="G1408" i="12"/>
  <c r="G1407" i="12"/>
  <c r="G1406" i="12"/>
  <c r="G1405" i="12"/>
  <c r="G1404" i="12"/>
  <c r="G1403" i="12"/>
  <c r="G1402" i="12"/>
  <c r="G1401" i="12"/>
  <c r="G1400" i="12"/>
  <c r="G1399" i="12"/>
  <c r="G1398" i="12"/>
  <c r="G1397" i="12"/>
  <c r="G1396" i="12"/>
  <c r="G1395" i="12"/>
  <c r="G1394" i="12"/>
  <c r="G1393" i="12"/>
  <c r="G1392" i="12"/>
  <c r="G1391" i="12"/>
  <c r="G1390" i="12"/>
  <c r="G1389" i="12"/>
  <c r="G1388" i="12"/>
  <c r="G1387" i="12"/>
  <c r="G1386" i="12"/>
  <c r="G1385" i="12"/>
  <c r="G1384" i="12"/>
  <c r="G1383" i="12"/>
  <c r="G1382" i="12"/>
  <c r="G1381" i="12"/>
  <c r="G1380" i="12"/>
  <c r="G1379" i="12"/>
  <c r="G1378" i="12"/>
  <c r="G1377" i="12"/>
  <c r="G1376" i="12"/>
  <c r="G1375" i="12"/>
  <c r="G1374" i="12"/>
  <c r="G1373" i="12"/>
  <c r="G1372" i="12"/>
  <c r="G1371" i="12"/>
  <c r="G1370" i="12"/>
  <c r="G1369" i="12"/>
  <c r="G1368" i="12"/>
  <c r="G1367" i="12"/>
  <c r="G1366" i="12"/>
  <c r="G1365" i="12"/>
  <c r="G1364" i="12"/>
  <c r="G1363" i="12"/>
  <c r="G1362" i="12"/>
  <c r="G1361" i="12"/>
  <c r="G1360" i="12"/>
  <c r="G1359" i="12"/>
  <c r="G1358" i="12"/>
  <c r="G1357" i="12"/>
  <c r="G1356" i="12"/>
  <c r="G1355" i="12"/>
  <c r="G1354" i="12"/>
  <c r="G1353" i="12"/>
  <c r="G1352" i="12"/>
  <c r="G1351" i="12"/>
  <c r="G1350" i="12"/>
  <c r="G1349" i="12"/>
  <c r="G1348" i="12"/>
  <c r="G1347" i="12"/>
  <c r="G1346" i="12"/>
  <c r="G1345" i="12"/>
  <c r="G1344" i="12"/>
  <c r="G1343" i="12"/>
  <c r="G1342" i="12"/>
  <c r="G1341" i="12"/>
  <c r="G1340" i="12"/>
  <c r="G1339" i="12"/>
  <c r="G1338" i="12"/>
  <c r="G1337" i="12"/>
  <c r="G1336" i="12"/>
  <c r="G1335" i="12"/>
  <c r="G1334" i="12"/>
  <c r="G1333" i="12"/>
  <c r="G1332" i="12"/>
  <c r="G1331" i="12"/>
  <c r="G1330" i="12"/>
  <c r="G1329" i="12"/>
  <c r="G1328" i="12"/>
  <c r="G1327" i="12"/>
  <c r="G1326" i="12"/>
  <c r="G1325" i="12"/>
  <c r="G1324" i="12"/>
  <c r="G1323" i="12"/>
  <c r="G1322" i="12"/>
  <c r="G1321" i="12"/>
  <c r="G1320" i="12"/>
  <c r="G1319" i="12"/>
  <c r="G1318" i="12"/>
  <c r="G1317" i="12"/>
  <c r="G1316" i="12"/>
  <c r="G1315" i="12"/>
  <c r="G1314" i="12"/>
  <c r="G1313" i="12"/>
  <c r="G1312" i="12"/>
  <c r="G1311" i="12"/>
  <c r="G1310" i="12"/>
  <c r="G1309" i="12"/>
  <c r="G1308" i="12"/>
  <c r="G1307" i="12"/>
  <c r="G1306" i="12"/>
  <c r="G1305" i="12"/>
  <c r="G1304" i="12"/>
  <c r="G1303" i="12"/>
  <c r="G1302" i="12"/>
  <c r="G1301" i="12"/>
  <c r="G1300" i="12"/>
  <c r="G1299" i="12"/>
  <c r="G1298" i="12"/>
  <c r="G1297" i="12"/>
  <c r="G1296" i="12"/>
  <c r="G1295" i="12"/>
  <c r="G1294" i="12"/>
  <c r="G1293" i="12"/>
  <c r="G1292" i="12"/>
  <c r="G1291" i="12"/>
  <c r="G1290" i="12"/>
  <c r="G1289" i="12"/>
  <c r="G1288" i="12"/>
  <c r="G1287" i="12"/>
  <c r="G1286" i="12"/>
  <c r="G1285" i="12"/>
  <c r="G1284" i="12"/>
  <c r="G1283" i="12"/>
  <c r="G1282" i="12"/>
  <c r="G1281" i="12"/>
  <c r="G1280" i="12"/>
  <c r="G1279" i="12"/>
  <c r="G1278" i="12"/>
  <c r="G1277" i="12"/>
  <c r="G1276" i="12"/>
  <c r="G1275" i="12"/>
  <c r="G1274" i="12"/>
  <c r="G1273" i="12"/>
  <c r="G1272" i="12"/>
  <c r="G1271" i="12"/>
  <c r="G1270" i="12"/>
  <c r="G1269" i="12"/>
  <c r="G1268" i="12"/>
  <c r="G1267" i="12"/>
  <c r="G1266" i="12"/>
  <c r="G1265" i="12"/>
  <c r="G1264" i="12"/>
  <c r="G1263" i="12"/>
  <c r="G1262" i="12"/>
  <c r="G1261" i="12"/>
  <c r="G1260" i="12"/>
  <c r="G1259" i="12"/>
  <c r="G1258" i="12"/>
  <c r="G1257" i="12"/>
  <c r="G1256" i="12"/>
  <c r="G1255" i="12"/>
  <c r="G1254" i="12"/>
  <c r="G1253" i="12"/>
  <c r="G1252" i="12"/>
  <c r="G1251" i="12"/>
  <c r="G1250" i="12"/>
  <c r="G1249" i="12"/>
  <c r="G1248" i="12"/>
  <c r="G1247" i="12"/>
  <c r="G1246" i="12"/>
  <c r="G1245" i="12"/>
  <c r="G1244" i="12"/>
  <c r="G1243" i="12"/>
  <c r="G1242" i="12"/>
  <c r="G1241" i="12"/>
  <c r="G1240" i="12"/>
  <c r="G1239" i="12"/>
  <c r="G1238" i="12"/>
  <c r="G1237" i="12"/>
  <c r="G1236" i="12"/>
  <c r="G1235" i="12"/>
  <c r="G1234" i="12"/>
  <c r="G1233" i="12"/>
  <c r="G1232" i="12"/>
  <c r="G1231" i="12"/>
  <c r="G1230" i="12"/>
  <c r="G1229" i="12"/>
  <c r="G1228" i="12"/>
  <c r="G1227" i="12"/>
  <c r="G1226" i="12"/>
  <c r="G1225" i="12"/>
  <c r="G1224" i="12"/>
  <c r="G1223" i="12"/>
  <c r="G1222" i="12"/>
  <c r="G1221" i="12"/>
  <c r="G1220" i="12"/>
  <c r="G1219" i="12"/>
  <c r="G1218" i="12"/>
  <c r="G1217" i="12"/>
  <c r="G1216" i="12"/>
  <c r="G1215" i="12"/>
  <c r="G1214" i="12"/>
  <c r="G1213" i="12"/>
  <c r="G1212" i="12"/>
  <c r="G1211" i="12"/>
  <c r="G1210" i="12"/>
  <c r="G1209" i="12"/>
  <c r="G1208" i="12"/>
  <c r="G1207" i="12"/>
  <c r="G1206" i="12"/>
  <c r="G1205" i="12"/>
  <c r="G1204" i="12"/>
  <c r="G1203" i="12"/>
  <c r="G1202" i="12"/>
  <c r="G1201" i="12"/>
  <c r="G1200" i="12"/>
  <c r="G1199" i="12"/>
  <c r="G1198" i="12"/>
  <c r="G1197" i="12"/>
  <c r="G1196" i="12"/>
  <c r="G1195" i="12"/>
  <c r="G1194" i="12"/>
  <c r="G1193" i="12"/>
  <c r="G1192" i="12"/>
  <c r="G1191" i="12"/>
  <c r="G1190" i="12"/>
  <c r="G1189" i="12"/>
  <c r="G1188" i="12"/>
  <c r="G1187" i="12"/>
  <c r="G1186" i="12"/>
  <c r="G1185" i="12"/>
  <c r="G1184" i="12"/>
  <c r="G1183" i="12"/>
  <c r="G1182" i="12"/>
  <c r="G1181" i="12"/>
  <c r="G1180" i="12"/>
  <c r="G1179" i="12"/>
  <c r="G1178" i="12"/>
  <c r="G1177" i="12"/>
  <c r="G1176" i="12"/>
  <c r="G1175" i="12"/>
  <c r="G1174" i="12"/>
  <c r="G1173" i="12"/>
  <c r="G1172" i="12"/>
  <c r="G1171" i="12"/>
  <c r="G1170" i="12"/>
  <c r="G1169" i="12"/>
  <c r="G1168" i="12"/>
  <c r="G1167" i="12"/>
  <c r="G1166" i="12"/>
  <c r="G1165" i="12"/>
  <c r="G1164" i="12"/>
  <c r="G1163" i="12"/>
  <c r="G1162" i="12"/>
  <c r="G1161" i="12"/>
  <c r="G1160" i="12"/>
  <c r="G1159" i="12"/>
  <c r="G1158" i="12"/>
  <c r="G1157" i="12"/>
  <c r="G1156" i="12"/>
  <c r="G1155" i="12"/>
  <c r="G1154" i="12"/>
  <c r="G1153" i="12"/>
  <c r="G1152" i="12"/>
  <c r="G1151" i="12"/>
  <c r="G1150" i="12"/>
  <c r="G1149" i="12"/>
  <c r="G1148" i="12"/>
  <c r="G1147" i="12"/>
  <c r="G1146" i="12"/>
  <c r="G1145" i="12"/>
  <c r="G1144" i="12"/>
  <c r="G1143" i="12"/>
  <c r="G1142" i="12"/>
  <c r="G1141" i="12"/>
  <c r="G1140" i="12"/>
  <c r="G1139" i="12"/>
  <c r="G1138" i="12"/>
  <c r="G1137" i="12"/>
  <c r="G1136" i="12"/>
  <c r="G1135" i="12"/>
  <c r="G1134" i="12"/>
  <c r="G1133" i="12"/>
  <c r="G1132" i="12"/>
  <c r="G1131" i="12"/>
  <c r="G1130" i="12"/>
  <c r="G1129" i="12"/>
  <c r="G1128" i="12"/>
  <c r="G1127" i="12"/>
  <c r="G1126" i="12"/>
  <c r="G1125" i="12"/>
  <c r="G1124" i="12"/>
  <c r="G1123" i="12"/>
  <c r="G1122" i="12"/>
  <c r="G1121" i="12"/>
  <c r="G1120" i="12"/>
  <c r="G1119" i="12"/>
  <c r="G1118" i="12"/>
  <c r="G1117" i="12"/>
  <c r="G1116" i="12"/>
  <c r="G1115" i="12"/>
  <c r="G1114" i="12"/>
  <c r="G1113" i="12"/>
  <c r="G1112" i="12"/>
  <c r="G1111" i="12"/>
  <c r="G1110" i="12"/>
  <c r="G1109" i="12"/>
  <c r="G1108" i="12"/>
  <c r="G1107" i="12"/>
  <c r="G1106" i="12"/>
  <c r="G1105" i="12"/>
  <c r="G1104" i="12"/>
  <c r="G1103" i="12"/>
  <c r="G1102" i="12"/>
  <c r="G1101" i="12"/>
  <c r="G1100" i="12"/>
  <c r="G1099" i="12"/>
  <c r="G1098" i="12"/>
  <c r="G1097" i="12"/>
  <c r="G1096" i="12"/>
  <c r="G1095" i="12"/>
  <c r="G1094" i="12"/>
  <c r="G1093" i="12"/>
  <c r="G1092" i="12"/>
  <c r="G1091" i="12"/>
  <c r="G1090" i="12"/>
  <c r="G1089" i="12"/>
  <c r="G1088" i="12"/>
  <c r="G1087" i="12"/>
  <c r="G1086" i="12"/>
  <c r="G1085" i="12"/>
  <c r="G1084" i="12"/>
  <c r="G1083" i="12"/>
  <c r="G1082" i="12"/>
  <c r="G1081" i="12"/>
  <c r="G1080" i="12"/>
  <c r="G1079" i="12"/>
  <c r="G1078" i="12"/>
  <c r="G1077" i="12"/>
  <c r="G1076" i="12"/>
  <c r="G1075" i="12"/>
  <c r="G1074" i="12"/>
  <c r="G1073" i="12"/>
  <c r="G1072" i="12"/>
  <c r="G1071" i="12"/>
  <c r="G1070" i="12"/>
  <c r="G1069" i="12"/>
  <c r="G1068" i="12"/>
  <c r="G1067" i="12"/>
  <c r="G1066" i="12"/>
  <c r="G1065" i="12"/>
  <c r="G1064" i="12"/>
  <c r="G1063" i="12"/>
  <c r="G1062" i="12"/>
  <c r="G1061" i="12"/>
  <c r="G1060" i="12"/>
  <c r="G1059" i="12"/>
  <c r="G1058" i="12"/>
  <c r="G1057" i="12"/>
  <c r="G1056" i="12"/>
  <c r="G1055" i="12"/>
  <c r="G1054" i="12"/>
  <c r="G1053" i="12"/>
  <c r="G1052" i="12"/>
  <c r="G1051" i="12"/>
  <c r="G1050" i="12"/>
  <c r="G1049" i="12"/>
  <c r="G1048" i="12"/>
  <c r="G1047" i="12"/>
  <c r="G1046" i="12"/>
  <c r="G1045" i="12"/>
  <c r="G1044" i="12"/>
  <c r="G1043" i="12"/>
  <c r="G1042" i="12"/>
  <c r="G1041" i="12"/>
  <c r="G1040" i="12"/>
  <c r="G1039" i="12"/>
  <c r="G1038" i="12"/>
  <c r="G1037" i="12"/>
  <c r="G1036" i="12"/>
  <c r="G1035" i="12"/>
  <c r="G1034" i="12"/>
  <c r="G1033" i="12"/>
  <c r="G1032" i="12"/>
  <c r="G1031" i="12"/>
  <c r="G1030" i="12"/>
  <c r="G1029" i="12"/>
  <c r="G1028" i="12"/>
  <c r="G1027" i="12"/>
  <c r="G1026" i="12"/>
  <c r="G1025" i="12"/>
  <c r="G1024" i="12"/>
  <c r="G1023" i="12"/>
  <c r="G1022" i="12"/>
  <c r="G1021" i="12"/>
  <c r="G1020" i="12"/>
  <c r="G1019" i="12"/>
  <c r="G1018" i="12"/>
  <c r="G1017" i="12"/>
  <c r="G1016" i="12"/>
  <c r="G1015" i="12"/>
  <c r="G1014" i="12"/>
  <c r="G1013" i="12"/>
  <c r="G1012" i="12"/>
  <c r="G1011" i="12"/>
  <c r="G1010" i="12"/>
  <c r="G1009" i="12"/>
  <c r="G1008" i="12"/>
  <c r="G1007" i="12"/>
  <c r="G1006" i="12"/>
  <c r="G1005" i="12"/>
  <c r="G1004" i="12"/>
  <c r="G1003" i="12"/>
  <c r="G1002" i="12"/>
  <c r="G1001" i="12"/>
  <c r="G1000" i="12"/>
  <c r="G999" i="12"/>
  <c r="G998" i="12"/>
  <c r="G997" i="12"/>
  <c r="G996" i="12"/>
  <c r="G995" i="12"/>
  <c r="G994" i="12"/>
  <c r="G993" i="12"/>
  <c r="G992" i="12"/>
  <c r="G991" i="12"/>
  <c r="G990" i="12"/>
  <c r="G989" i="12"/>
  <c r="G988" i="12"/>
  <c r="G987" i="12"/>
  <c r="G986" i="12"/>
  <c r="G985" i="12"/>
  <c r="G984" i="12"/>
  <c r="G983" i="12"/>
  <c r="G982" i="12"/>
  <c r="G981" i="12"/>
  <c r="G980" i="12"/>
  <c r="G979" i="12"/>
  <c r="G978" i="12"/>
  <c r="G977" i="12"/>
  <c r="G976" i="12"/>
  <c r="G975" i="12"/>
  <c r="G974" i="12"/>
  <c r="G973" i="12"/>
  <c r="G972" i="12"/>
  <c r="G971" i="12"/>
  <c r="G970" i="12"/>
  <c r="G969" i="12"/>
  <c r="G968" i="12"/>
  <c r="G967" i="12"/>
  <c r="G966" i="12"/>
  <c r="G965" i="12"/>
  <c r="G964" i="12"/>
  <c r="G963" i="12"/>
  <c r="G962" i="12"/>
  <c r="G961" i="12"/>
  <c r="G960" i="12"/>
  <c r="G959" i="12"/>
  <c r="G958" i="12"/>
  <c r="G957" i="12"/>
  <c r="G956" i="12"/>
  <c r="G955" i="12"/>
  <c r="G954" i="12"/>
  <c r="G953" i="12"/>
  <c r="G952" i="12"/>
  <c r="G951" i="12"/>
  <c r="G950" i="12"/>
  <c r="G949" i="12"/>
  <c r="G948" i="12"/>
  <c r="G947" i="12"/>
  <c r="G946" i="12"/>
  <c r="G945" i="12"/>
  <c r="G944" i="12"/>
  <c r="G943" i="12"/>
  <c r="G942" i="12"/>
  <c r="G941" i="12"/>
  <c r="G940" i="12"/>
  <c r="G939" i="12"/>
  <c r="G938" i="12"/>
  <c r="G937" i="12"/>
  <c r="G936" i="12"/>
  <c r="G935" i="12"/>
  <c r="G934" i="12"/>
  <c r="G933" i="12"/>
  <c r="G932" i="12"/>
  <c r="G931" i="12"/>
  <c r="G930" i="12"/>
  <c r="G929" i="12"/>
  <c r="G928" i="12"/>
  <c r="G927" i="12"/>
  <c r="G926" i="12"/>
  <c r="G925" i="12"/>
  <c r="G924" i="12"/>
  <c r="G923" i="12"/>
  <c r="G922" i="12"/>
  <c r="G921" i="12"/>
  <c r="G920" i="12"/>
  <c r="G919" i="12"/>
  <c r="G918" i="12"/>
  <c r="G917" i="12"/>
  <c r="G916" i="12"/>
  <c r="G915" i="12"/>
  <c r="G914" i="12"/>
  <c r="G913" i="12"/>
  <c r="G912" i="12"/>
  <c r="G911" i="12"/>
  <c r="G910" i="12"/>
  <c r="G909" i="12"/>
  <c r="G908" i="12"/>
  <c r="G907" i="12"/>
  <c r="G906" i="12"/>
  <c r="G905" i="12"/>
  <c r="G904" i="12"/>
  <c r="G903" i="12"/>
  <c r="G902" i="12"/>
  <c r="G901" i="12"/>
  <c r="G900" i="12"/>
  <c r="G899" i="12"/>
  <c r="G898" i="12"/>
  <c r="G897" i="12"/>
  <c r="G896" i="12"/>
  <c r="G895" i="12"/>
  <c r="G894" i="12"/>
  <c r="G893" i="12"/>
  <c r="G892" i="12"/>
  <c r="G891" i="12"/>
  <c r="G890" i="12"/>
  <c r="G889" i="12"/>
  <c r="G888" i="12"/>
  <c r="G887" i="12"/>
  <c r="G886" i="12"/>
  <c r="G885" i="12"/>
  <c r="G884" i="12"/>
  <c r="G883" i="12"/>
  <c r="G882" i="12"/>
  <c r="G881" i="12"/>
  <c r="G880" i="12"/>
  <c r="G879" i="12"/>
  <c r="G878" i="12"/>
  <c r="G877" i="12"/>
  <c r="G876" i="12"/>
  <c r="G875" i="12"/>
  <c r="G874" i="12"/>
  <c r="G873" i="12"/>
  <c r="G872" i="12"/>
  <c r="G871" i="12"/>
  <c r="G870" i="12"/>
  <c r="G869" i="12"/>
  <c r="G868" i="12"/>
  <c r="G867" i="12"/>
  <c r="G866" i="12"/>
  <c r="G865" i="12"/>
  <c r="G864" i="12"/>
  <c r="G863" i="12"/>
  <c r="G862" i="12"/>
  <c r="G861" i="12"/>
  <c r="G860" i="12"/>
  <c r="G859" i="12"/>
  <c r="G858" i="12"/>
  <c r="G857" i="12"/>
  <c r="G856" i="12"/>
  <c r="G855" i="12"/>
  <c r="G854" i="12"/>
  <c r="G853" i="12"/>
  <c r="G852" i="12"/>
  <c r="G851" i="12"/>
  <c r="G850" i="12"/>
  <c r="G849" i="12"/>
  <c r="G848" i="12"/>
  <c r="G847" i="12"/>
  <c r="G846" i="12"/>
  <c r="G845" i="12"/>
  <c r="G844" i="12"/>
  <c r="G843" i="12"/>
  <c r="G842" i="12"/>
  <c r="G841" i="12"/>
  <c r="G840" i="12"/>
  <c r="G839" i="12"/>
  <c r="G838" i="12"/>
  <c r="G837" i="12"/>
  <c r="G836" i="12"/>
  <c r="G835" i="12"/>
  <c r="G834" i="12"/>
  <c r="G833" i="12"/>
  <c r="G832" i="12"/>
  <c r="G831" i="12"/>
  <c r="G830" i="12"/>
  <c r="G829" i="12"/>
  <c r="G828" i="12"/>
  <c r="G827" i="12"/>
  <c r="G826" i="12"/>
  <c r="G825" i="12"/>
  <c r="G824" i="12"/>
  <c r="G823" i="12"/>
  <c r="G822" i="12"/>
  <c r="G821" i="12"/>
  <c r="G820" i="12"/>
  <c r="G819" i="12"/>
  <c r="G818" i="12"/>
  <c r="G817" i="12"/>
  <c r="G816" i="12"/>
  <c r="G815" i="12"/>
  <c r="G814" i="12"/>
  <c r="G813" i="12"/>
  <c r="G812" i="12"/>
  <c r="G811" i="12"/>
  <c r="G810" i="12"/>
  <c r="G809" i="12"/>
  <c r="G808" i="12"/>
  <c r="G807" i="12"/>
  <c r="G806" i="12"/>
  <c r="G805" i="12"/>
  <c r="G804" i="12"/>
  <c r="G803" i="12"/>
  <c r="G802" i="12"/>
  <c r="G801" i="12"/>
  <c r="G800" i="12"/>
  <c r="G799" i="12"/>
  <c r="G798" i="12"/>
  <c r="G797" i="12"/>
  <c r="G796" i="12"/>
  <c r="G795" i="12"/>
  <c r="G794" i="12"/>
  <c r="G793" i="12"/>
  <c r="G792" i="12"/>
  <c r="G791" i="12"/>
  <c r="G790" i="12"/>
  <c r="G789" i="12"/>
  <c r="G788" i="12"/>
  <c r="G787" i="12"/>
  <c r="G786" i="12"/>
  <c r="G785" i="12"/>
  <c r="G784" i="12"/>
  <c r="G783" i="12"/>
  <c r="G782" i="12"/>
  <c r="G781" i="12"/>
  <c r="G780" i="12"/>
  <c r="G779" i="12"/>
  <c r="G778" i="12"/>
  <c r="G777" i="12"/>
  <c r="G776" i="12"/>
  <c r="G775" i="12"/>
  <c r="G774" i="12"/>
  <c r="G773" i="12"/>
  <c r="G772" i="12"/>
  <c r="G771" i="12"/>
  <c r="G770" i="12"/>
  <c r="G769" i="12"/>
  <c r="G768" i="12"/>
  <c r="G767" i="12"/>
  <c r="G766" i="12"/>
  <c r="G765" i="12"/>
  <c r="G764" i="12"/>
  <c r="G763" i="12"/>
  <c r="G762" i="12"/>
  <c r="G761" i="12"/>
  <c r="G760" i="12"/>
  <c r="G759" i="12"/>
  <c r="G758" i="12"/>
  <c r="G757" i="12"/>
  <c r="G756" i="12"/>
  <c r="G755" i="12"/>
  <c r="G754" i="12"/>
  <c r="G753" i="12"/>
  <c r="G752" i="12"/>
  <c r="G751" i="12"/>
  <c r="G750" i="12"/>
  <c r="G749" i="12"/>
  <c r="G748" i="12"/>
  <c r="G747" i="12"/>
  <c r="G746" i="12"/>
  <c r="G745" i="12"/>
  <c r="G744" i="12"/>
  <c r="G743" i="12"/>
  <c r="G742" i="12"/>
  <c r="G741" i="12"/>
  <c r="G740" i="12"/>
  <c r="G739" i="12"/>
  <c r="G738" i="12"/>
  <c r="G737" i="12"/>
  <c r="G736" i="12"/>
  <c r="G735" i="12"/>
  <c r="G734" i="12"/>
  <c r="G733" i="12"/>
  <c r="G732" i="12"/>
  <c r="G731" i="12"/>
  <c r="G730" i="12"/>
  <c r="G729" i="12"/>
  <c r="G728" i="12"/>
  <c r="G727" i="12"/>
  <c r="G726" i="12"/>
  <c r="G725" i="12"/>
  <c r="G724" i="12"/>
  <c r="G723" i="12"/>
  <c r="G722" i="12"/>
  <c r="G721" i="12"/>
  <c r="G720" i="12"/>
  <c r="G719" i="12"/>
  <c r="G718" i="12"/>
  <c r="G717" i="12"/>
  <c r="G716" i="12"/>
  <c r="G715" i="12"/>
  <c r="G714" i="12"/>
  <c r="G713" i="12"/>
  <c r="G712" i="12"/>
  <c r="G711" i="12"/>
  <c r="G710" i="12"/>
  <c r="G709" i="12"/>
  <c r="G708" i="12"/>
  <c r="G707" i="12"/>
  <c r="G706" i="12"/>
  <c r="G705" i="12"/>
  <c r="G704" i="12"/>
  <c r="G703" i="12"/>
  <c r="G702" i="12"/>
  <c r="G701" i="12"/>
  <c r="G700" i="12"/>
  <c r="G699" i="12"/>
  <c r="G698" i="12"/>
  <c r="G697" i="12"/>
  <c r="G696" i="12"/>
  <c r="G695" i="12"/>
  <c r="G694" i="12"/>
  <c r="G693" i="12"/>
  <c r="G692" i="12"/>
  <c r="G691" i="12"/>
  <c r="G690" i="12"/>
  <c r="G689" i="12"/>
  <c r="G688" i="12"/>
  <c r="G687" i="12"/>
  <c r="G686" i="12"/>
  <c r="G685" i="12"/>
  <c r="G684" i="12"/>
  <c r="G683" i="12"/>
  <c r="G682" i="12"/>
  <c r="G681" i="12"/>
  <c r="G680" i="12"/>
  <c r="G679" i="12"/>
  <c r="G678" i="12"/>
  <c r="G677" i="12"/>
  <c r="G676" i="12"/>
  <c r="G675" i="12"/>
  <c r="G674" i="12"/>
  <c r="G673" i="12"/>
  <c r="G672" i="12"/>
  <c r="G671" i="12"/>
  <c r="G670" i="12"/>
  <c r="G669" i="12"/>
  <c r="G668" i="12"/>
  <c r="G667" i="12"/>
  <c r="G666" i="12"/>
  <c r="G665" i="12"/>
  <c r="G664" i="12"/>
  <c r="G663" i="12"/>
  <c r="G662" i="12"/>
  <c r="G661" i="12"/>
  <c r="G660" i="12"/>
  <c r="G659" i="12"/>
  <c r="G658" i="12"/>
  <c r="G657" i="12"/>
  <c r="G656" i="12"/>
  <c r="G655" i="12"/>
  <c r="G654" i="12"/>
  <c r="G653" i="12"/>
  <c r="G652" i="12"/>
  <c r="G651" i="12"/>
  <c r="G650" i="12"/>
  <c r="G649" i="12"/>
  <c r="G648" i="12"/>
  <c r="G647" i="12"/>
  <c r="G646" i="12"/>
  <c r="G645" i="12"/>
  <c r="G644" i="12"/>
  <c r="G643" i="12"/>
  <c r="G642" i="12"/>
  <c r="G641" i="12"/>
  <c r="G640" i="12"/>
  <c r="G639" i="12"/>
  <c r="G638" i="12"/>
  <c r="G637" i="12"/>
  <c r="G636" i="12"/>
  <c r="G635" i="12"/>
  <c r="G634" i="12"/>
  <c r="G633" i="12"/>
  <c r="G632" i="12"/>
  <c r="G631" i="12"/>
  <c r="G630" i="12"/>
  <c r="G629" i="12"/>
  <c r="G628" i="12"/>
  <c r="G627" i="12"/>
  <c r="G626" i="12"/>
  <c r="G625" i="12"/>
  <c r="G624" i="12"/>
  <c r="G623" i="12"/>
  <c r="G622" i="12"/>
  <c r="G621" i="12"/>
  <c r="G620" i="12"/>
  <c r="G619" i="12"/>
  <c r="G618" i="12"/>
  <c r="G617" i="12"/>
  <c r="G616" i="12"/>
  <c r="G615" i="12"/>
  <c r="G614" i="12"/>
  <c r="G613" i="12"/>
  <c r="G612" i="12"/>
  <c r="G611" i="12"/>
  <c r="G610" i="12"/>
  <c r="G609" i="12"/>
  <c r="G608" i="12"/>
  <c r="G607" i="12"/>
  <c r="G606" i="12"/>
  <c r="G605" i="12"/>
  <c r="G604" i="12"/>
  <c r="G603" i="12"/>
  <c r="G602" i="12"/>
  <c r="G601" i="12"/>
  <c r="G600" i="12"/>
  <c r="G599" i="12"/>
  <c r="G598" i="12"/>
  <c r="G597" i="12"/>
  <c r="G596" i="12"/>
  <c r="G595" i="12"/>
  <c r="G594" i="12"/>
  <c r="G593" i="12"/>
  <c r="G592" i="12"/>
  <c r="G591" i="12"/>
  <c r="G590" i="12"/>
  <c r="G589" i="12"/>
  <c r="G588" i="12"/>
  <c r="G587" i="12"/>
  <c r="G586" i="12"/>
  <c r="G585" i="12"/>
  <c r="G584" i="12"/>
  <c r="G583" i="12"/>
  <c r="G582" i="12"/>
  <c r="G581" i="12"/>
  <c r="G580" i="12"/>
  <c r="G579" i="12"/>
  <c r="G578" i="12"/>
  <c r="G577" i="12"/>
  <c r="G576" i="12"/>
  <c r="G575" i="12"/>
  <c r="G574" i="12"/>
  <c r="G573" i="12"/>
  <c r="G572" i="12"/>
  <c r="G571" i="12"/>
  <c r="G570" i="12"/>
  <c r="G569" i="12"/>
  <c r="G568" i="12"/>
  <c r="G567" i="12"/>
  <c r="G566" i="12"/>
  <c r="G565" i="12"/>
  <c r="G564" i="12"/>
  <c r="G563" i="12"/>
  <c r="G562" i="12"/>
  <c r="G561" i="12"/>
  <c r="G560" i="12"/>
  <c r="G559" i="12"/>
  <c r="G558" i="12"/>
  <c r="G557" i="12"/>
  <c r="G556" i="12"/>
  <c r="G555" i="12"/>
  <c r="G554" i="12"/>
  <c r="G553" i="12"/>
  <c r="G552" i="12"/>
  <c r="G551" i="12"/>
  <c r="G550" i="12"/>
  <c r="G549" i="12"/>
  <c r="G548" i="12"/>
  <c r="G547" i="12"/>
  <c r="G546" i="12"/>
  <c r="G545" i="12"/>
  <c r="G544" i="12"/>
  <c r="G543" i="12"/>
  <c r="G542" i="12"/>
  <c r="G541" i="12"/>
  <c r="G540" i="12"/>
  <c r="G539" i="12"/>
  <c r="G538" i="12"/>
  <c r="G537" i="12"/>
  <c r="G536" i="12"/>
  <c r="G535" i="12"/>
  <c r="G534" i="12"/>
  <c r="G533" i="12"/>
  <c r="G532" i="12"/>
  <c r="G531" i="12"/>
  <c r="G530" i="12"/>
  <c r="G529" i="12"/>
  <c r="G528" i="12"/>
  <c r="G527" i="12"/>
  <c r="G526" i="12"/>
  <c r="G525" i="12"/>
  <c r="G524" i="12"/>
  <c r="G523" i="12"/>
  <c r="G522" i="12"/>
  <c r="G521" i="12"/>
  <c r="G520" i="12"/>
  <c r="G519" i="12"/>
  <c r="G518" i="12"/>
  <c r="G517" i="12"/>
  <c r="G516" i="12"/>
  <c r="G515" i="12"/>
  <c r="G514" i="12"/>
  <c r="G513" i="12"/>
  <c r="G512" i="12"/>
  <c r="G511" i="12"/>
  <c r="G510" i="12"/>
  <c r="G509" i="12"/>
  <c r="G508" i="12"/>
  <c r="G507" i="12"/>
  <c r="G506" i="12"/>
  <c r="G505" i="12"/>
  <c r="G504" i="12"/>
  <c r="G503" i="12"/>
  <c r="G502" i="12"/>
  <c r="G501" i="12"/>
  <c r="G500" i="12"/>
  <c r="G499" i="12"/>
  <c r="G498" i="12"/>
  <c r="G497" i="12"/>
  <c r="G496" i="12"/>
  <c r="G495" i="12"/>
  <c r="G494" i="12"/>
  <c r="G493" i="12"/>
  <c r="G492" i="12"/>
  <c r="G491" i="12"/>
  <c r="G490" i="12"/>
  <c r="G489" i="12"/>
  <c r="G488" i="12"/>
  <c r="G487" i="12"/>
  <c r="G486" i="12"/>
  <c r="G485" i="12"/>
  <c r="G484" i="12"/>
  <c r="G483" i="12"/>
  <c r="G482" i="12"/>
  <c r="G481" i="12"/>
  <c r="G480" i="12"/>
  <c r="G479" i="12"/>
  <c r="G478" i="12"/>
  <c r="G477" i="12"/>
  <c r="G476" i="12"/>
  <c r="G475" i="12"/>
  <c r="G474" i="12"/>
  <c r="G473" i="12"/>
  <c r="G472" i="12"/>
  <c r="G471" i="12"/>
  <c r="G470" i="12"/>
  <c r="G469" i="12"/>
  <c r="G468" i="12"/>
  <c r="G467" i="12"/>
  <c r="G466" i="12"/>
  <c r="G465" i="12"/>
  <c r="G464" i="12"/>
  <c r="G463" i="12"/>
  <c r="G462" i="12"/>
  <c r="G461" i="12"/>
  <c r="G460" i="12"/>
  <c r="G459" i="12"/>
  <c r="G458" i="12"/>
  <c r="G457" i="12"/>
  <c r="G456" i="12"/>
  <c r="G455" i="12"/>
  <c r="G454" i="12"/>
  <c r="G453" i="12"/>
  <c r="G452" i="12"/>
  <c r="G451" i="12"/>
  <c r="G450" i="12"/>
  <c r="G449" i="12"/>
  <c r="G448" i="12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7" i="12"/>
  <c r="G366" i="12"/>
  <c r="G36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E3" i="9" l="1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1" i="9"/>
  <c r="F21" i="9" s="1"/>
  <c r="E22" i="9"/>
  <c r="F22" i="9" s="1"/>
  <c r="E23" i="9"/>
  <c r="F23" i="9" s="1"/>
  <c r="E24" i="9"/>
  <c r="F24" i="9" s="1"/>
  <c r="E25" i="9"/>
  <c r="F25" i="9" s="1"/>
  <c r="E26" i="9"/>
  <c r="F26" i="9" s="1"/>
  <c r="E27" i="9"/>
  <c r="F27" i="9" s="1"/>
  <c r="E28" i="9"/>
  <c r="F28" i="9" s="1"/>
  <c r="E29" i="9"/>
  <c r="F29" i="9" s="1"/>
  <c r="E30" i="9"/>
  <c r="F30" i="9" s="1"/>
  <c r="E31" i="9"/>
  <c r="F31" i="9" s="1"/>
  <c r="E32" i="9"/>
  <c r="F32" i="9" s="1"/>
  <c r="E33" i="9"/>
  <c r="F33" i="9" s="1"/>
  <c r="E34" i="9"/>
  <c r="F34" i="9" s="1"/>
  <c r="E35" i="9"/>
  <c r="F35" i="9" s="1"/>
  <c r="E36" i="9"/>
  <c r="F36" i="9" s="1"/>
  <c r="E37" i="9"/>
  <c r="F37" i="9" s="1"/>
  <c r="E38" i="9"/>
  <c r="F38" i="9" s="1"/>
  <c r="E39" i="9"/>
  <c r="F39" i="9" s="1"/>
  <c r="E40" i="9"/>
  <c r="F40" i="9" s="1"/>
  <c r="E41" i="9"/>
  <c r="F41" i="9" s="1"/>
  <c r="E42" i="9"/>
  <c r="F42" i="9" s="1"/>
  <c r="E43" i="9"/>
  <c r="F43" i="9" s="1"/>
  <c r="E44" i="9"/>
  <c r="F44" i="9" s="1"/>
  <c r="E45" i="9"/>
  <c r="F45" i="9" s="1"/>
  <c r="E46" i="9"/>
  <c r="F46" i="9" s="1"/>
  <c r="E47" i="9"/>
  <c r="F47" i="9" s="1"/>
  <c r="E48" i="9"/>
  <c r="F48" i="9" s="1"/>
  <c r="E49" i="9"/>
  <c r="F49" i="9" s="1"/>
  <c r="E50" i="9"/>
  <c r="F50" i="9" s="1"/>
  <c r="E51" i="9"/>
  <c r="F51" i="9" s="1"/>
  <c r="E52" i="9"/>
  <c r="F52" i="9" s="1"/>
  <c r="E53" i="9"/>
  <c r="F53" i="9" s="1"/>
  <c r="E54" i="9"/>
  <c r="F54" i="9" s="1"/>
  <c r="E55" i="9"/>
  <c r="F55" i="9" s="1"/>
  <c r="E56" i="9"/>
  <c r="F56" i="9" s="1"/>
  <c r="E57" i="9"/>
  <c r="F57" i="9" s="1"/>
  <c r="E58" i="9"/>
  <c r="F58" i="9" s="1"/>
  <c r="E59" i="9"/>
  <c r="F59" i="9" s="1"/>
  <c r="E60" i="9"/>
  <c r="F60" i="9" s="1"/>
  <c r="E61" i="9"/>
  <c r="F61" i="9" s="1"/>
  <c r="E62" i="9"/>
  <c r="F62" i="9" s="1"/>
  <c r="E63" i="9"/>
  <c r="F63" i="9" s="1"/>
  <c r="E64" i="9"/>
  <c r="F64" i="9" s="1"/>
  <c r="E65" i="9"/>
  <c r="F65" i="9" s="1"/>
  <c r="E66" i="9"/>
  <c r="F66" i="9" s="1"/>
  <c r="E67" i="9"/>
  <c r="F67" i="9" s="1"/>
  <c r="E68" i="9"/>
  <c r="F68" i="9" s="1"/>
  <c r="E69" i="9"/>
  <c r="F69" i="9" s="1"/>
  <c r="E70" i="9"/>
  <c r="F70" i="9" s="1"/>
  <c r="E71" i="9"/>
  <c r="F71" i="9" s="1"/>
  <c r="E72" i="9"/>
  <c r="F72" i="9" s="1"/>
  <c r="E73" i="9"/>
  <c r="F73" i="9" s="1"/>
  <c r="E74" i="9"/>
  <c r="F74" i="9" s="1"/>
  <c r="E75" i="9"/>
  <c r="F75" i="9" s="1"/>
  <c r="E76" i="9"/>
  <c r="F76" i="9" s="1"/>
  <c r="E77" i="9"/>
  <c r="F77" i="9" s="1"/>
  <c r="E78" i="9"/>
  <c r="F78" i="9" s="1"/>
  <c r="E79" i="9"/>
  <c r="F79" i="9" s="1"/>
  <c r="E80" i="9"/>
  <c r="F80" i="9" s="1"/>
  <c r="E81" i="9"/>
  <c r="F81" i="9" s="1"/>
  <c r="E82" i="9"/>
  <c r="F82" i="9" s="1"/>
  <c r="E83" i="9"/>
  <c r="F83" i="9" s="1"/>
  <c r="E84" i="9"/>
  <c r="F84" i="9" s="1"/>
  <c r="E85" i="9"/>
  <c r="F85" i="9" s="1"/>
  <c r="E86" i="9"/>
  <c r="F86" i="9" s="1"/>
  <c r="E87" i="9"/>
  <c r="F87" i="9" s="1"/>
  <c r="E88" i="9"/>
  <c r="F88" i="9" s="1"/>
  <c r="E89" i="9"/>
  <c r="F89" i="9" s="1"/>
  <c r="E90" i="9"/>
  <c r="F90" i="9" s="1"/>
  <c r="E91" i="9"/>
  <c r="F91" i="9" s="1"/>
  <c r="E92" i="9"/>
  <c r="F92" i="9" s="1"/>
  <c r="E93" i="9"/>
  <c r="F93" i="9" s="1"/>
  <c r="E94" i="9"/>
  <c r="F94" i="9" s="1"/>
  <c r="E95" i="9"/>
  <c r="F95" i="9" s="1"/>
  <c r="E96" i="9"/>
  <c r="F96" i="9" s="1"/>
  <c r="E97" i="9"/>
  <c r="F97" i="9" s="1"/>
  <c r="E98" i="9"/>
  <c r="F98" i="9" s="1"/>
  <c r="E99" i="9"/>
  <c r="F99" i="9" s="1"/>
  <c r="E100" i="9"/>
  <c r="F100" i="9" s="1"/>
  <c r="E101" i="9"/>
  <c r="F101" i="9" s="1"/>
  <c r="E102" i="9"/>
  <c r="F102" i="9" s="1"/>
  <c r="E103" i="9"/>
  <c r="F103" i="9" s="1"/>
  <c r="E104" i="9"/>
  <c r="F104" i="9" s="1"/>
  <c r="E105" i="9"/>
  <c r="F105" i="9" s="1"/>
  <c r="E106" i="9"/>
  <c r="F106" i="9" s="1"/>
  <c r="E107" i="9"/>
  <c r="F107" i="9" s="1"/>
  <c r="E108" i="9"/>
  <c r="F108" i="9" s="1"/>
  <c r="E109" i="9"/>
  <c r="F109" i="9" s="1"/>
  <c r="E110" i="9"/>
  <c r="F110" i="9" s="1"/>
  <c r="E111" i="9"/>
  <c r="F111" i="9" s="1"/>
  <c r="E112" i="9"/>
  <c r="F112" i="9" s="1"/>
  <c r="E113" i="9"/>
  <c r="F113" i="9" s="1"/>
  <c r="E114" i="9"/>
  <c r="F114" i="9" s="1"/>
  <c r="E115" i="9"/>
  <c r="F115" i="9" s="1"/>
  <c r="E116" i="9"/>
  <c r="F116" i="9" s="1"/>
  <c r="E117" i="9"/>
  <c r="F117" i="9" s="1"/>
  <c r="E118" i="9"/>
  <c r="F118" i="9" s="1"/>
  <c r="E119" i="9"/>
  <c r="F119" i="9" s="1"/>
  <c r="E120" i="9"/>
  <c r="F120" i="9" s="1"/>
  <c r="E121" i="9"/>
  <c r="F121" i="9" s="1"/>
  <c r="E122" i="9"/>
  <c r="F122" i="9" s="1"/>
  <c r="E123" i="9"/>
  <c r="F123" i="9" s="1"/>
  <c r="E124" i="9"/>
  <c r="F124" i="9" s="1"/>
  <c r="E125" i="9"/>
  <c r="F125" i="9" s="1"/>
  <c r="E126" i="9"/>
  <c r="F126" i="9" s="1"/>
  <c r="E127" i="9"/>
  <c r="F127" i="9" s="1"/>
  <c r="E128" i="9"/>
  <c r="F128" i="9" s="1"/>
  <c r="E129" i="9"/>
  <c r="F129" i="9" s="1"/>
  <c r="E130" i="9"/>
  <c r="F130" i="9" s="1"/>
  <c r="E131" i="9"/>
  <c r="F131" i="9" s="1"/>
  <c r="E132" i="9"/>
  <c r="F132" i="9" s="1"/>
  <c r="E133" i="9"/>
  <c r="F133" i="9" s="1"/>
  <c r="E134" i="9"/>
  <c r="F134" i="9" s="1"/>
  <c r="E135" i="9"/>
  <c r="F135" i="9" s="1"/>
  <c r="E136" i="9"/>
  <c r="F136" i="9" s="1"/>
  <c r="E137" i="9"/>
  <c r="F137" i="9" s="1"/>
  <c r="E138" i="9"/>
  <c r="F138" i="9" s="1"/>
  <c r="E139" i="9"/>
  <c r="F139" i="9" s="1"/>
  <c r="E140" i="9"/>
  <c r="F140" i="9" s="1"/>
  <c r="E141" i="9"/>
  <c r="F141" i="9" s="1"/>
  <c r="E142" i="9"/>
  <c r="F142" i="9" s="1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F150" i="9" s="1"/>
  <c r="E151" i="9"/>
  <c r="F151" i="9" s="1"/>
  <c r="E152" i="9"/>
  <c r="F152" i="9" s="1"/>
  <c r="E153" i="9"/>
  <c r="F153" i="9" s="1"/>
  <c r="E154" i="9"/>
  <c r="F154" i="9" s="1"/>
  <c r="E155" i="9"/>
  <c r="F155" i="9" s="1"/>
  <c r="E156" i="9"/>
  <c r="F156" i="9" s="1"/>
  <c r="E157" i="9"/>
  <c r="F157" i="9" s="1"/>
  <c r="E158" i="9"/>
  <c r="F158" i="9" s="1"/>
  <c r="E159" i="9"/>
  <c r="F159" i="9" s="1"/>
  <c r="E160" i="9"/>
  <c r="F160" i="9" s="1"/>
  <c r="E161" i="9"/>
  <c r="F161" i="9" s="1"/>
  <c r="E162" i="9"/>
  <c r="F162" i="9" s="1"/>
  <c r="E163" i="9"/>
  <c r="F163" i="9" s="1"/>
  <c r="E164" i="9"/>
  <c r="F164" i="9" s="1"/>
  <c r="E165" i="9"/>
  <c r="F165" i="9" s="1"/>
  <c r="E166" i="9"/>
  <c r="F166" i="9" s="1"/>
  <c r="E167" i="9"/>
  <c r="F167" i="9" s="1"/>
  <c r="E168" i="9"/>
  <c r="F168" i="9" s="1"/>
  <c r="E169" i="9"/>
  <c r="F169" i="9" s="1"/>
  <c r="E170" i="9"/>
  <c r="F170" i="9" s="1"/>
  <c r="E171" i="9"/>
  <c r="F171" i="9" s="1"/>
  <c r="E172" i="9"/>
  <c r="F172" i="9" s="1"/>
  <c r="E173" i="9"/>
  <c r="F173" i="9" s="1"/>
  <c r="E174" i="9"/>
  <c r="F174" i="9" s="1"/>
  <c r="E175" i="9"/>
  <c r="F175" i="9" s="1"/>
  <c r="E176" i="9"/>
  <c r="F176" i="9" s="1"/>
  <c r="E177" i="9"/>
  <c r="F177" i="9" s="1"/>
  <c r="E178" i="9"/>
  <c r="F178" i="9" s="1"/>
  <c r="E179" i="9"/>
  <c r="F179" i="9" s="1"/>
  <c r="E180" i="9"/>
  <c r="F180" i="9" s="1"/>
  <c r="E181" i="9"/>
  <c r="F181" i="9" s="1"/>
  <c r="E182" i="9"/>
  <c r="F182" i="9" s="1"/>
  <c r="E183" i="9"/>
  <c r="F183" i="9" s="1"/>
  <c r="E184" i="9"/>
  <c r="F184" i="9" s="1"/>
  <c r="E185" i="9"/>
  <c r="F185" i="9" s="1"/>
  <c r="E186" i="9"/>
  <c r="F186" i="9" s="1"/>
  <c r="E187" i="9"/>
  <c r="F187" i="9" s="1"/>
  <c r="E188" i="9"/>
  <c r="F188" i="9" s="1"/>
  <c r="E189" i="9"/>
  <c r="F189" i="9" s="1"/>
  <c r="E190" i="9"/>
  <c r="F190" i="9" s="1"/>
  <c r="E191" i="9"/>
  <c r="F191" i="9" s="1"/>
  <c r="E192" i="9"/>
  <c r="F192" i="9" s="1"/>
  <c r="E193" i="9"/>
  <c r="F193" i="9" s="1"/>
  <c r="E194" i="9"/>
  <c r="F194" i="9" s="1"/>
  <c r="E195" i="9"/>
  <c r="F195" i="9" s="1"/>
  <c r="E196" i="9"/>
  <c r="F196" i="9" s="1"/>
  <c r="E197" i="9"/>
  <c r="F197" i="9" s="1"/>
  <c r="E198" i="9"/>
  <c r="F198" i="9" s="1"/>
  <c r="E199" i="9"/>
  <c r="F199" i="9" s="1"/>
  <c r="E200" i="9"/>
  <c r="F200" i="9" s="1"/>
  <c r="E201" i="9"/>
  <c r="F201" i="9" s="1"/>
  <c r="E202" i="9"/>
  <c r="F202" i="9" s="1"/>
  <c r="E203" i="9"/>
  <c r="F203" i="9" s="1"/>
  <c r="E204" i="9"/>
  <c r="F204" i="9" s="1"/>
  <c r="E205" i="9"/>
  <c r="F205" i="9" s="1"/>
  <c r="E206" i="9"/>
  <c r="F206" i="9" s="1"/>
  <c r="E207" i="9"/>
  <c r="F207" i="9" s="1"/>
  <c r="E208" i="9"/>
  <c r="F208" i="9" s="1"/>
  <c r="E209" i="9"/>
  <c r="F209" i="9" s="1"/>
  <c r="E210" i="9"/>
  <c r="F210" i="9" s="1"/>
  <c r="E211" i="9"/>
  <c r="F211" i="9" s="1"/>
  <c r="E212" i="9"/>
  <c r="F212" i="9" s="1"/>
  <c r="E213" i="9"/>
  <c r="F213" i="9" s="1"/>
  <c r="E214" i="9"/>
  <c r="F214" i="9" s="1"/>
  <c r="E215" i="9"/>
  <c r="F215" i="9" s="1"/>
  <c r="E216" i="9"/>
  <c r="F216" i="9" s="1"/>
  <c r="E217" i="9"/>
  <c r="F217" i="9" s="1"/>
  <c r="E218" i="9"/>
  <c r="F218" i="9" s="1"/>
  <c r="E219" i="9"/>
  <c r="F219" i="9" s="1"/>
  <c r="E220" i="9"/>
  <c r="F220" i="9" s="1"/>
  <c r="E221" i="9"/>
  <c r="F221" i="9" s="1"/>
  <c r="E222" i="9"/>
  <c r="F222" i="9" s="1"/>
  <c r="E223" i="9"/>
  <c r="F223" i="9" s="1"/>
  <c r="E224" i="9"/>
  <c r="F224" i="9" s="1"/>
  <c r="E225" i="9"/>
  <c r="F225" i="9" s="1"/>
  <c r="E226" i="9"/>
  <c r="F226" i="9" s="1"/>
  <c r="E227" i="9"/>
  <c r="F227" i="9" s="1"/>
  <c r="E228" i="9"/>
  <c r="F228" i="9" s="1"/>
  <c r="E229" i="9"/>
  <c r="F229" i="9" s="1"/>
  <c r="E230" i="9"/>
  <c r="F230" i="9" s="1"/>
  <c r="E231" i="9"/>
  <c r="F231" i="9" s="1"/>
  <c r="E232" i="9"/>
  <c r="F232" i="9" s="1"/>
  <c r="E233" i="9"/>
  <c r="F233" i="9" s="1"/>
  <c r="E234" i="9"/>
  <c r="F234" i="9" s="1"/>
  <c r="E235" i="9"/>
  <c r="F235" i="9" s="1"/>
  <c r="E236" i="9"/>
  <c r="F236" i="9" s="1"/>
  <c r="E237" i="9"/>
  <c r="F237" i="9" s="1"/>
  <c r="E238" i="9"/>
  <c r="F238" i="9" s="1"/>
  <c r="E239" i="9"/>
  <c r="F239" i="9" s="1"/>
  <c r="E240" i="9"/>
  <c r="F240" i="9" s="1"/>
  <c r="E241" i="9"/>
  <c r="F241" i="9" s="1"/>
  <c r="E242" i="9"/>
  <c r="F242" i="9" s="1"/>
  <c r="E243" i="9"/>
  <c r="F243" i="9" s="1"/>
  <c r="E244" i="9"/>
  <c r="F244" i="9" s="1"/>
  <c r="E245" i="9"/>
  <c r="F245" i="9" s="1"/>
  <c r="E246" i="9"/>
  <c r="F246" i="9" s="1"/>
  <c r="E247" i="9"/>
  <c r="F247" i="9" s="1"/>
  <c r="E248" i="9"/>
  <c r="F248" i="9" s="1"/>
  <c r="E249" i="9"/>
  <c r="F249" i="9" s="1"/>
  <c r="E250" i="9"/>
  <c r="F250" i="9" s="1"/>
  <c r="E251" i="9"/>
  <c r="F251" i="9" s="1"/>
  <c r="E252" i="9"/>
  <c r="F252" i="9" s="1"/>
  <c r="E253" i="9"/>
  <c r="F253" i="9" s="1"/>
  <c r="E254" i="9"/>
  <c r="F254" i="9" s="1"/>
  <c r="E255" i="9"/>
  <c r="F255" i="9" s="1"/>
  <c r="E256" i="9"/>
  <c r="F256" i="9" s="1"/>
  <c r="E257" i="9"/>
  <c r="F257" i="9" s="1"/>
  <c r="E258" i="9"/>
  <c r="F258" i="9" s="1"/>
  <c r="E259" i="9"/>
  <c r="F259" i="9" s="1"/>
  <c r="E260" i="9"/>
  <c r="F260" i="9" s="1"/>
  <c r="E261" i="9"/>
  <c r="F261" i="9" s="1"/>
  <c r="E262" i="9"/>
  <c r="F262" i="9" s="1"/>
  <c r="E263" i="9"/>
  <c r="F263" i="9" s="1"/>
  <c r="E264" i="9"/>
  <c r="F264" i="9" s="1"/>
  <c r="E265" i="9"/>
  <c r="F265" i="9" s="1"/>
  <c r="E266" i="9"/>
  <c r="F266" i="9" s="1"/>
  <c r="E267" i="9"/>
  <c r="F267" i="9" s="1"/>
  <c r="E268" i="9"/>
  <c r="F268" i="9" s="1"/>
  <c r="E269" i="9"/>
  <c r="F269" i="9" s="1"/>
  <c r="E270" i="9"/>
  <c r="F270" i="9" s="1"/>
  <c r="E271" i="9"/>
  <c r="F271" i="9" s="1"/>
  <c r="E272" i="9"/>
  <c r="F272" i="9" s="1"/>
  <c r="E273" i="9"/>
  <c r="F273" i="9" s="1"/>
  <c r="E274" i="9"/>
  <c r="F274" i="9" s="1"/>
  <c r="E275" i="9"/>
  <c r="F275" i="9" s="1"/>
  <c r="E276" i="9"/>
  <c r="F276" i="9" s="1"/>
  <c r="E277" i="9"/>
  <c r="F277" i="9" s="1"/>
  <c r="E278" i="9"/>
  <c r="F278" i="9" s="1"/>
  <c r="E279" i="9"/>
  <c r="F279" i="9" s="1"/>
  <c r="E280" i="9"/>
  <c r="F280" i="9" s="1"/>
  <c r="E281" i="9"/>
  <c r="F281" i="9" s="1"/>
  <c r="E282" i="9"/>
  <c r="F282" i="9" s="1"/>
  <c r="E283" i="9"/>
  <c r="F283" i="9" s="1"/>
  <c r="E284" i="9"/>
  <c r="F284" i="9" s="1"/>
  <c r="E285" i="9"/>
  <c r="F285" i="9" s="1"/>
  <c r="E286" i="9"/>
  <c r="F286" i="9" s="1"/>
  <c r="E287" i="9"/>
  <c r="F287" i="9" s="1"/>
  <c r="E288" i="9"/>
  <c r="F288" i="9" s="1"/>
  <c r="E289" i="9"/>
  <c r="F289" i="9" s="1"/>
  <c r="E290" i="9"/>
  <c r="F290" i="9" s="1"/>
  <c r="E291" i="9"/>
  <c r="F291" i="9" s="1"/>
  <c r="E292" i="9"/>
  <c r="F292" i="9" s="1"/>
  <c r="E293" i="9"/>
  <c r="F293" i="9" s="1"/>
  <c r="E294" i="9"/>
  <c r="F294" i="9" s="1"/>
  <c r="E295" i="9"/>
  <c r="F295" i="9" s="1"/>
  <c r="E296" i="9"/>
  <c r="F296" i="9" s="1"/>
  <c r="E297" i="9"/>
  <c r="F297" i="9" s="1"/>
  <c r="E298" i="9"/>
  <c r="F298" i="9" s="1"/>
  <c r="E299" i="9"/>
  <c r="F299" i="9" s="1"/>
  <c r="E300" i="9"/>
  <c r="F300" i="9" s="1"/>
  <c r="E301" i="9"/>
  <c r="F301" i="9" s="1"/>
  <c r="E302" i="9"/>
  <c r="F302" i="9" s="1"/>
  <c r="E303" i="9"/>
  <c r="F303" i="9" s="1"/>
  <c r="E304" i="9"/>
  <c r="F304" i="9" s="1"/>
  <c r="E305" i="9"/>
  <c r="F305" i="9" s="1"/>
  <c r="E306" i="9"/>
  <c r="F306" i="9" s="1"/>
  <c r="E307" i="9"/>
  <c r="F307" i="9" s="1"/>
  <c r="E308" i="9"/>
  <c r="F308" i="9" s="1"/>
  <c r="E309" i="9"/>
  <c r="F309" i="9" s="1"/>
  <c r="E310" i="9"/>
  <c r="F310" i="9" s="1"/>
  <c r="E311" i="9"/>
  <c r="F311" i="9" s="1"/>
  <c r="E312" i="9"/>
  <c r="F312" i="9" s="1"/>
  <c r="E313" i="9"/>
  <c r="F313" i="9" s="1"/>
  <c r="E314" i="9"/>
  <c r="F314" i="9" s="1"/>
  <c r="E315" i="9"/>
  <c r="F315" i="9" s="1"/>
  <c r="E316" i="9"/>
  <c r="F316" i="9" s="1"/>
  <c r="E317" i="9"/>
  <c r="F317" i="9" s="1"/>
  <c r="E318" i="9"/>
  <c r="F318" i="9" s="1"/>
  <c r="E319" i="9"/>
  <c r="F319" i="9" s="1"/>
  <c r="E320" i="9"/>
  <c r="F320" i="9" s="1"/>
  <c r="E321" i="9"/>
  <c r="F321" i="9" s="1"/>
  <c r="E322" i="9"/>
  <c r="F322" i="9" s="1"/>
  <c r="E323" i="9"/>
  <c r="F323" i="9" s="1"/>
  <c r="E324" i="9"/>
  <c r="F324" i="9" s="1"/>
  <c r="E325" i="9"/>
  <c r="F325" i="9" s="1"/>
  <c r="E326" i="9"/>
  <c r="F326" i="9" s="1"/>
  <c r="E327" i="9"/>
  <c r="F327" i="9" s="1"/>
  <c r="E328" i="9"/>
  <c r="F328" i="9" s="1"/>
  <c r="E329" i="9"/>
  <c r="F329" i="9" s="1"/>
  <c r="E330" i="9"/>
  <c r="F330" i="9" s="1"/>
  <c r="E331" i="9"/>
  <c r="F331" i="9" s="1"/>
  <c r="E332" i="9"/>
  <c r="F332" i="9" s="1"/>
  <c r="E333" i="9"/>
  <c r="F333" i="9" s="1"/>
  <c r="E334" i="9"/>
  <c r="F334" i="9" s="1"/>
  <c r="E335" i="9"/>
  <c r="F335" i="9" s="1"/>
  <c r="E336" i="9"/>
  <c r="F336" i="9" s="1"/>
  <c r="E337" i="9"/>
  <c r="F337" i="9" s="1"/>
  <c r="E338" i="9"/>
  <c r="F338" i="9" s="1"/>
  <c r="E339" i="9"/>
  <c r="F339" i="9" s="1"/>
  <c r="E340" i="9"/>
  <c r="F340" i="9" s="1"/>
  <c r="E341" i="9"/>
  <c r="F341" i="9" s="1"/>
  <c r="E342" i="9"/>
  <c r="F342" i="9" s="1"/>
  <c r="E343" i="9"/>
  <c r="F343" i="9" s="1"/>
  <c r="E344" i="9"/>
  <c r="F344" i="9" s="1"/>
  <c r="E345" i="9"/>
  <c r="F345" i="9" s="1"/>
  <c r="E346" i="9"/>
  <c r="F346" i="9" s="1"/>
  <c r="E347" i="9"/>
  <c r="F347" i="9" s="1"/>
  <c r="E348" i="9"/>
  <c r="F348" i="9" s="1"/>
  <c r="E349" i="9"/>
  <c r="F349" i="9" s="1"/>
  <c r="E350" i="9"/>
  <c r="F350" i="9" s="1"/>
  <c r="E351" i="9"/>
  <c r="F351" i="9" s="1"/>
  <c r="E352" i="9"/>
  <c r="F352" i="9" s="1"/>
  <c r="E353" i="9"/>
  <c r="F353" i="9" s="1"/>
  <c r="E354" i="9"/>
  <c r="F354" i="9" s="1"/>
  <c r="E355" i="9"/>
  <c r="F355" i="9" s="1"/>
  <c r="E356" i="9"/>
  <c r="F356" i="9" s="1"/>
  <c r="E357" i="9"/>
  <c r="F357" i="9" s="1"/>
  <c r="E358" i="9"/>
  <c r="F358" i="9" s="1"/>
  <c r="E359" i="9"/>
  <c r="F359" i="9" s="1"/>
  <c r="E360" i="9"/>
  <c r="F360" i="9" s="1"/>
  <c r="E361" i="9"/>
  <c r="F361" i="9" s="1"/>
  <c r="E362" i="9"/>
  <c r="F362" i="9" s="1"/>
  <c r="E363" i="9"/>
  <c r="F363" i="9" s="1"/>
  <c r="E364" i="9"/>
  <c r="F364" i="9" s="1"/>
  <c r="E365" i="9"/>
  <c r="F365" i="9" s="1"/>
  <c r="E366" i="9"/>
  <c r="F366" i="9" s="1"/>
  <c r="E367" i="9"/>
  <c r="F367" i="9" s="1"/>
  <c r="E368" i="9"/>
  <c r="F368" i="9" s="1"/>
  <c r="E369" i="9"/>
  <c r="F369" i="9" s="1"/>
  <c r="E370" i="9"/>
  <c r="F370" i="9" s="1"/>
  <c r="E371" i="9"/>
  <c r="F371" i="9" s="1"/>
  <c r="E372" i="9"/>
  <c r="F372" i="9" s="1"/>
  <c r="E373" i="9"/>
  <c r="F373" i="9" s="1"/>
  <c r="E374" i="9"/>
  <c r="F374" i="9" s="1"/>
  <c r="E375" i="9"/>
  <c r="F375" i="9" s="1"/>
  <c r="E376" i="9"/>
  <c r="F376" i="9" s="1"/>
  <c r="E377" i="9"/>
  <c r="F377" i="9" s="1"/>
  <c r="E378" i="9"/>
  <c r="F378" i="9" s="1"/>
  <c r="E379" i="9"/>
  <c r="F379" i="9" s="1"/>
  <c r="E380" i="9"/>
  <c r="F380" i="9" s="1"/>
  <c r="E381" i="9"/>
  <c r="F381" i="9" s="1"/>
  <c r="E382" i="9"/>
  <c r="F382" i="9" s="1"/>
  <c r="E383" i="9"/>
  <c r="F383" i="9" s="1"/>
  <c r="E384" i="9"/>
  <c r="F384" i="9" s="1"/>
  <c r="E385" i="9"/>
  <c r="F385" i="9" s="1"/>
  <c r="E386" i="9"/>
  <c r="F386" i="9" s="1"/>
  <c r="E387" i="9"/>
  <c r="F387" i="9" s="1"/>
  <c r="E388" i="9"/>
  <c r="F388" i="9" s="1"/>
  <c r="E389" i="9"/>
  <c r="F389" i="9" s="1"/>
  <c r="E390" i="9"/>
  <c r="F390" i="9" s="1"/>
  <c r="E391" i="9"/>
  <c r="F391" i="9" s="1"/>
  <c r="E392" i="9"/>
  <c r="F392" i="9" s="1"/>
  <c r="E393" i="9"/>
  <c r="F393" i="9" s="1"/>
  <c r="E394" i="9"/>
  <c r="F394" i="9" s="1"/>
  <c r="E395" i="9"/>
  <c r="F395" i="9" s="1"/>
  <c r="E396" i="9"/>
  <c r="F396" i="9" s="1"/>
  <c r="E397" i="9"/>
  <c r="F397" i="9" s="1"/>
  <c r="E398" i="9"/>
  <c r="F398" i="9" s="1"/>
  <c r="E399" i="9"/>
  <c r="F399" i="9" s="1"/>
  <c r="E400" i="9"/>
  <c r="F400" i="9" s="1"/>
  <c r="E401" i="9"/>
  <c r="F401" i="9" s="1"/>
  <c r="E402" i="9"/>
  <c r="F402" i="9" s="1"/>
  <c r="E403" i="9"/>
  <c r="F403" i="9" s="1"/>
  <c r="E404" i="9"/>
  <c r="F404" i="9" s="1"/>
  <c r="E405" i="9"/>
  <c r="F405" i="9" s="1"/>
  <c r="E406" i="9"/>
  <c r="F406" i="9" s="1"/>
  <c r="E407" i="9"/>
  <c r="F407" i="9" s="1"/>
  <c r="E408" i="9"/>
  <c r="F408" i="9" s="1"/>
  <c r="E409" i="9"/>
  <c r="F409" i="9" s="1"/>
  <c r="E410" i="9"/>
  <c r="F410" i="9" s="1"/>
  <c r="E411" i="9"/>
  <c r="F411" i="9" s="1"/>
  <c r="E412" i="9"/>
  <c r="F412" i="9" s="1"/>
  <c r="E413" i="9"/>
  <c r="F413" i="9" s="1"/>
  <c r="E414" i="9"/>
  <c r="F414" i="9" s="1"/>
  <c r="E415" i="9"/>
  <c r="F415" i="9" s="1"/>
  <c r="E416" i="9"/>
  <c r="F416" i="9" s="1"/>
  <c r="E417" i="9"/>
  <c r="F417" i="9" s="1"/>
  <c r="E418" i="9"/>
  <c r="F418" i="9" s="1"/>
  <c r="E419" i="9"/>
  <c r="F419" i="9" s="1"/>
  <c r="E420" i="9"/>
  <c r="F420" i="9" s="1"/>
  <c r="E421" i="9"/>
  <c r="F421" i="9" s="1"/>
  <c r="E422" i="9"/>
  <c r="F422" i="9" s="1"/>
  <c r="E423" i="9"/>
  <c r="F423" i="9" s="1"/>
  <c r="E424" i="9"/>
  <c r="F424" i="9" s="1"/>
  <c r="E425" i="9"/>
  <c r="F425" i="9" s="1"/>
  <c r="E426" i="9"/>
  <c r="F426" i="9" s="1"/>
  <c r="E427" i="9"/>
  <c r="F427" i="9" s="1"/>
  <c r="E428" i="9"/>
  <c r="F428" i="9" s="1"/>
  <c r="E429" i="9"/>
  <c r="F429" i="9" s="1"/>
  <c r="E430" i="9"/>
  <c r="F430" i="9" s="1"/>
  <c r="E431" i="9"/>
  <c r="F431" i="9" s="1"/>
  <c r="E432" i="9"/>
  <c r="F432" i="9" s="1"/>
  <c r="E433" i="9"/>
  <c r="F433" i="9" s="1"/>
  <c r="E434" i="9"/>
  <c r="F434" i="9" s="1"/>
  <c r="E435" i="9"/>
  <c r="F435" i="9" s="1"/>
  <c r="E436" i="9"/>
  <c r="F436" i="9" s="1"/>
  <c r="E437" i="9"/>
  <c r="F437" i="9" s="1"/>
  <c r="E438" i="9"/>
  <c r="F438" i="9" s="1"/>
  <c r="E439" i="9"/>
  <c r="F439" i="9" s="1"/>
  <c r="E440" i="9"/>
  <c r="F440" i="9" s="1"/>
  <c r="E441" i="9"/>
  <c r="F441" i="9" s="1"/>
  <c r="E442" i="9"/>
  <c r="F442" i="9" s="1"/>
  <c r="E443" i="9"/>
  <c r="F443" i="9" s="1"/>
  <c r="E444" i="9"/>
  <c r="F444" i="9" s="1"/>
  <c r="E445" i="9"/>
  <c r="F445" i="9" s="1"/>
  <c r="E446" i="9"/>
  <c r="F446" i="9" s="1"/>
  <c r="E447" i="9"/>
  <c r="F447" i="9" s="1"/>
  <c r="E448" i="9"/>
  <c r="F448" i="9" s="1"/>
  <c r="E449" i="9"/>
  <c r="F449" i="9" s="1"/>
  <c r="E450" i="9"/>
  <c r="F450" i="9" s="1"/>
  <c r="E451" i="9"/>
  <c r="F451" i="9" s="1"/>
  <c r="E452" i="9"/>
  <c r="F452" i="9" s="1"/>
  <c r="E453" i="9"/>
  <c r="F453" i="9" s="1"/>
  <c r="E454" i="9"/>
  <c r="F454" i="9" s="1"/>
  <c r="E455" i="9"/>
  <c r="F455" i="9" s="1"/>
  <c r="E456" i="9"/>
  <c r="F456" i="9" s="1"/>
  <c r="E457" i="9"/>
  <c r="F457" i="9" s="1"/>
  <c r="E458" i="9"/>
  <c r="F458" i="9" s="1"/>
  <c r="E459" i="9"/>
  <c r="F459" i="9" s="1"/>
  <c r="E460" i="9"/>
  <c r="F460" i="9" s="1"/>
  <c r="E461" i="9"/>
  <c r="F461" i="9" s="1"/>
  <c r="E462" i="9"/>
  <c r="F462" i="9" s="1"/>
  <c r="E463" i="9"/>
  <c r="F463" i="9" s="1"/>
  <c r="E464" i="9"/>
  <c r="F464" i="9" s="1"/>
  <c r="E465" i="9"/>
  <c r="F465" i="9" s="1"/>
  <c r="E466" i="9"/>
  <c r="F466" i="9" s="1"/>
  <c r="E467" i="9"/>
  <c r="F467" i="9" s="1"/>
  <c r="E468" i="9"/>
  <c r="F468" i="9" s="1"/>
  <c r="E469" i="9"/>
  <c r="F469" i="9" s="1"/>
  <c r="E470" i="9"/>
  <c r="F470" i="9" s="1"/>
  <c r="E471" i="9"/>
  <c r="F471" i="9" s="1"/>
  <c r="E472" i="9"/>
  <c r="F472" i="9" s="1"/>
  <c r="E473" i="9"/>
  <c r="F473" i="9" s="1"/>
  <c r="E474" i="9"/>
  <c r="F474" i="9" s="1"/>
  <c r="E475" i="9"/>
  <c r="F475" i="9" s="1"/>
  <c r="E476" i="9"/>
  <c r="F476" i="9" s="1"/>
  <c r="E477" i="9"/>
  <c r="F477" i="9" s="1"/>
  <c r="E478" i="9"/>
  <c r="F478" i="9" s="1"/>
  <c r="E479" i="9"/>
  <c r="F479" i="9" s="1"/>
  <c r="E480" i="9"/>
  <c r="F480" i="9" s="1"/>
  <c r="E481" i="9"/>
  <c r="F481" i="9" s="1"/>
  <c r="E482" i="9"/>
  <c r="F482" i="9" s="1"/>
  <c r="E483" i="9"/>
  <c r="F483" i="9" s="1"/>
  <c r="E484" i="9"/>
  <c r="F484" i="9" s="1"/>
  <c r="E485" i="9"/>
  <c r="F485" i="9" s="1"/>
  <c r="E486" i="9"/>
  <c r="F486" i="9" s="1"/>
  <c r="E487" i="9"/>
  <c r="F487" i="9" s="1"/>
  <c r="E488" i="9"/>
  <c r="F488" i="9" s="1"/>
  <c r="E489" i="9"/>
  <c r="F489" i="9" s="1"/>
  <c r="E490" i="9"/>
  <c r="F490" i="9" s="1"/>
  <c r="E491" i="9"/>
  <c r="F491" i="9" s="1"/>
  <c r="E492" i="9"/>
  <c r="F492" i="9" s="1"/>
  <c r="E493" i="9"/>
  <c r="F493" i="9" s="1"/>
  <c r="E494" i="9"/>
  <c r="F494" i="9" s="1"/>
  <c r="E495" i="9"/>
  <c r="F495" i="9" s="1"/>
  <c r="E496" i="9"/>
  <c r="F496" i="9" s="1"/>
  <c r="E497" i="9"/>
  <c r="F497" i="9" s="1"/>
  <c r="E498" i="9"/>
  <c r="F498" i="9" s="1"/>
  <c r="E499" i="9"/>
  <c r="F499" i="9" s="1"/>
  <c r="E500" i="9"/>
  <c r="F500" i="9" s="1"/>
  <c r="E501" i="9"/>
  <c r="F501" i="9" s="1"/>
  <c r="E502" i="9"/>
  <c r="F502" i="9" s="1"/>
  <c r="E503" i="9"/>
  <c r="F503" i="9" s="1"/>
  <c r="E504" i="9"/>
  <c r="F504" i="9" s="1"/>
  <c r="E505" i="9"/>
  <c r="F505" i="9" s="1"/>
  <c r="E506" i="9"/>
  <c r="F506" i="9" s="1"/>
  <c r="E507" i="9"/>
  <c r="F507" i="9" s="1"/>
  <c r="E508" i="9"/>
  <c r="F508" i="9" s="1"/>
  <c r="E509" i="9"/>
  <c r="F509" i="9" s="1"/>
  <c r="E510" i="9"/>
  <c r="F510" i="9" s="1"/>
  <c r="E511" i="9"/>
  <c r="F511" i="9" s="1"/>
  <c r="E512" i="9"/>
  <c r="F512" i="9" s="1"/>
  <c r="E513" i="9"/>
  <c r="F513" i="9" s="1"/>
  <c r="E514" i="9"/>
  <c r="F514" i="9" s="1"/>
  <c r="E515" i="9"/>
  <c r="F515" i="9" s="1"/>
  <c r="E516" i="9"/>
  <c r="F516" i="9" s="1"/>
  <c r="E517" i="9"/>
  <c r="F517" i="9" s="1"/>
  <c r="E518" i="9"/>
  <c r="F518" i="9" s="1"/>
  <c r="E519" i="9"/>
  <c r="F519" i="9" s="1"/>
  <c r="E520" i="9"/>
  <c r="F520" i="9" s="1"/>
  <c r="E521" i="9"/>
  <c r="F521" i="9" s="1"/>
  <c r="E522" i="9"/>
  <c r="F522" i="9" s="1"/>
  <c r="E523" i="9"/>
  <c r="F523" i="9" s="1"/>
  <c r="E524" i="9"/>
  <c r="F524" i="9" s="1"/>
  <c r="E525" i="9"/>
  <c r="F525" i="9" s="1"/>
  <c r="E526" i="9"/>
  <c r="F526" i="9" s="1"/>
  <c r="E527" i="9"/>
  <c r="F527" i="9" s="1"/>
  <c r="E528" i="9"/>
  <c r="F528" i="9" s="1"/>
  <c r="E529" i="9"/>
  <c r="F529" i="9" s="1"/>
  <c r="E530" i="9"/>
  <c r="F530" i="9" s="1"/>
  <c r="E531" i="9"/>
  <c r="F531" i="9" s="1"/>
  <c r="E532" i="9"/>
  <c r="F532" i="9" s="1"/>
  <c r="E533" i="9"/>
  <c r="F533" i="9" s="1"/>
  <c r="E534" i="9"/>
  <c r="F534" i="9" s="1"/>
  <c r="E535" i="9"/>
  <c r="F535" i="9" s="1"/>
  <c r="E536" i="9"/>
  <c r="F536" i="9" s="1"/>
  <c r="E537" i="9"/>
  <c r="F537" i="9" s="1"/>
  <c r="E538" i="9"/>
  <c r="F538" i="9" s="1"/>
  <c r="E539" i="9"/>
  <c r="F539" i="9" s="1"/>
  <c r="E540" i="9"/>
  <c r="F540" i="9" s="1"/>
  <c r="E541" i="9"/>
  <c r="F541" i="9" s="1"/>
  <c r="E542" i="9"/>
  <c r="F542" i="9" s="1"/>
  <c r="E543" i="9"/>
  <c r="F543" i="9" s="1"/>
  <c r="E544" i="9"/>
  <c r="F544" i="9" s="1"/>
  <c r="E545" i="9"/>
  <c r="F545" i="9" s="1"/>
  <c r="E546" i="9"/>
  <c r="F546" i="9" s="1"/>
  <c r="E547" i="9"/>
  <c r="F547" i="9" s="1"/>
  <c r="E548" i="9"/>
  <c r="F548" i="9" s="1"/>
  <c r="E549" i="9"/>
  <c r="F549" i="9" s="1"/>
  <c r="E550" i="9"/>
  <c r="F550" i="9" s="1"/>
  <c r="E551" i="9"/>
  <c r="F551" i="9" s="1"/>
  <c r="E552" i="9"/>
  <c r="F552" i="9" s="1"/>
  <c r="E553" i="9"/>
  <c r="F553" i="9" s="1"/>
  <c r="E554" i="9"/>
  <c r="F554" i="9" s="1"/>
  <c r="E555" i="9"/>
  <c r="F555" i="9" s="1"/>
  <c r="E556" i="9"/>
  <c r="F556" i="9" s="1"/>
  <c r="E557" i="9"/>
  <c r="F557" i="9" s="1"/>
  <c r="E558" i="9"/>
  <c r="F558" i="9" s="1"/>
  <c r="E559" i="9"/>
  <c r="F559" i="9" s="1"/>
  <c r="E560" i="9"/>
  <c r="F560" i="9" s="1"/>
  <c r="E561" i="9"/>
  <c r="F561" i="9" s="1"/>
  <c r="E562" i="9"/>
  <c r="F562" i="9" s="1"/>
  <c r="E563" i="9"/>
  <c r="F563" i="9" s="1"/>
  <c r="E564" i="9"/>
  <c r="F564" i="9" s="1"/>
  <c r="E565" i="9"/>
  <c r="F565" i="9" s="1"/>
  <c r="E566" i="9"/>
  <c r="F566" i="9" s="1"/>
  <c r="E567" i="9"/>
  <c r="F567" i="9" s="1"/>
  <c r="E568" i="9"/>
  <c r="F568" i="9" s="1"/>
  <c r="E569" i="9"/>
  <c r="F569" i="9" s="1"/>
  <c r="E570" i="9"/>
  <c r="F570" i="9" s="1"/>
  <c r="E571" i="9"/>
  <c r="F571" i="9" s="1"/>
  <c r="E572" i="9"/>
  <c r="F572" i="9" s="1"/>
  <c r="E573" i="9"/>
  <c r="F573" i="9" s="1"/>
  <c r="E574" i="9"/>
  <c r="F574" i="9" s="1"/>
  <c r="E575" i="9"/>
  <c r="F575" i="9" s="1"/>
  <c r="E576" i="9"/>
  <c r="F576" i="9" s="1"/>
  <c r="E577" i="9"/>
  <c r="F577" i="9" s="1"/>
  <c r="E578" i="9"/>
  <c r="F578" i="9" s="1"/>
  <c r="E579" i="9"/>
  <c r="F579" i="9" s="1"/>
  <c r="E580" i="9"/>
  <c r="F580" i="9" s="1"/>
  <c r="E581" i="9"/>
  <c r="F581" i="9" s="1"/>
  <c r="E582" i="9"/>
  <c r="F582" i="9" s="1"/>
  <c r="E583" i="9"/>
  <c r="F583" i="9" s="1"/>
  <c r="E584" i="9"/>
  <c r="F584" i="9" s="1"/>
  <c r="E585" i="9"/>
  <c r="F585" i="9" s="1"/>
  <c r="E586" i="9"/>
  <c r="F586" i="9" s="1"/>
  <c r="E587" i="9"/>
  <c r="F587" i="9" s="1"/>
  <c r="E588" i="9"/>
  <c r="F588" i="9" s="1"/>
  <c r="E589" i="9"/>
  <c r="F589" i="9" s="1"/>
  <c r="E590" i="9"/>
  <c r="F590" i="9" s="1"/>
  <c r="E591" i="9"/>
  <c r="F591" i="9" s="1"/>
  <c r="E592" i="9"/>
  <c r="F592" i="9" s="1"/>
  <c r="E593" i="9"/>
  <c r="F593" i="9" s="1"/>
  <c r="E594" i="9"/>
  <c r="F594" i="9" s="1"/>
  <c r="E595" i="9"/>
  <c r="F595" i="9" s="1"/>
  <c r="E596" i="9"/>
  <c r="F596" i="9" s="1"/>
  <c r="E597" i="9"/>
  <c r="F597" i="9" s="1"/>
  <c r="E598" i="9"/>
  <c r="F598" i="9" s="1"/>
  <c r="E599" i="9"/>
  <c r="F599" i="9" s="1"/>
  <c r="E600" i="9"/>
  <c r="F600" i="9" s="1"/>
  <c r="E601" i="9"/>
  <c r="F601" i="9" s="1"/>
  <c r="E602" i="9"/>
  <c r="F602" i="9" s="1"/>
  <c r="E603" i="9"/>
  <c r="F603" i="9" s="1"/>
  <c r="E604" i="9"/>
  <c r="F604" i="9" s="1"/>
  <c r="E605" i="9"/>
  <c r="F605" i="9" s="1"/>
  <c r="E606" i="9"/>
  <c r="F606" i="9" s="1"/>
  <c r="E607" i="9"/>
  <c r="F607" i="9" s="1"/>
  <c r="E608" i="9"/>
  <c r="F608" i="9" s="1"/>
  <c r="E609" i="9"/>
  <c r="F609" i="9" s="1"/>
  <c r="E610" i="9"/>
  <c r="F610" i="9" s="1"/>
  <c r="E611" i="9"/>
  <c r="F611" i="9" s="1"/>
  <c r="E612" i="9"/>
  <c r="F612" i="9" s="1"/>
  <c r="E613" i="9"/>
  <c r="F613" i="9" s="1"/>
  <c r="E614" i="9"/>
  <c r="F614" i="9" s="1"/>
  <c r="E615" i="9"/>
  <c r="F615" i="9" s="1"/>
  <c r="E616" i="9"/>
  <c r="F616" i="9" s="1"/>
  <c r="E617" i="9"/>
  <c r="F617" i="9" s="1"/>
  <c r="E618" i="9"/>
  <c r="F618" i="9" s="1"/>
  <c r="E619" i="9"/>
  <c r="F619" i="9" s="1"/>
  <c r="E620" i="9"/>
  <c r="F620" i="9" s="1"/>
  <c r="E621" i="9"/>
  <c r="F621" i="9" s="1"/>
  <c r="E622" i="9"/>
  <c r="F622" i="9" s="1"/>
  <c r="E623" i="9"/>
  <c r="F623" i="9" s="1"/>
  <c r="E624" i="9"/>
  <c r="F624" i="9" s="1"/>
  <c r="E625" i="9"/>
  <c r="F625" i="9" s="1"/>
  <c r="E626" i="9"/>
  <c r="F626" i="9" s="1"/>
  <c r="E627" i="9"/>
  <c r="F627" i="9" s="1"/>
  <c r="E628" i="9"/>
  <c r="F628" i="9" s="1"/>
  <c r="E629" i="9"/>
  <c r="F629" i="9" s="1"/>
  <c r="E630" i="9"/>
  <c r="F630" i="9" s="1"/>
  <c r="E631" i="9"/>
  <c r="F631" i="9" s="1"/>
  <c r="E632" i="9"/>
  <c r="F632" i="9" s="1"/>
  <c r="E633" i="9"/>
  <c r="F633" i="9" s="1"/>
  <c r="E634" i="9"/>
  <c r="F634" i="9" s="1"/>
  <c r="E635" i="9"/>
  <c r="F635" i="9" s="1"/>
  <c r="E636" i="9"/>
  <c r="F636" i="9" s="1"/>
  <c r="E637" i="9"/>
  <c r="F637" i="9" s="1"/>
  <c r="E638" i="9"/>
  <c r="F638" i="9" s="1"/>
  <c r="E639" i="9"/>
  <c r="F639" i="9" s="1"/>
  <c r="E640" i="9"/>
  <c r="F640" i="9" s="1"/>
  <c r="E641" i="9"/>
  <c r="F641" i="9" s="1"/>
  <c r="E642" i="9"/>
  <c r="F642" i="9" s="1"/>
  <c r="E643" i="9"/>
  <c r="F643" i="9" s="1"/>
  <c r="E644" i="9"/>
  <c r="F644" i="9" s="1"/>
  <c r="E645" i="9"/>
  <c r="F645" i="9" s="1"/>
  <c r="E646" i="9"/>
  <c r="F646" i="9" s="1"/>
  <c r="E647" i="9"/>
  <c r="F647" i="9" s="1"/>
  <c r="E648" i="9"/>
  <c r="F648" i="9" s="1"/>
  <c r="E649" i="9"/>
  <c r="F649" i="9" s="1"/>
  <c r="E650" i="9"/>
  <c r="F650" i="9" s="1"/>
  <c r="E651" i="9"/>
  <c r="F651" i="9" s="1"/>
  <c r="E652" i="9"/>
  <c r="F652" i="9" s="1"/>
  <c r="E653" i="9"/>
  <c r="F653" i="9" s="1"/>
  <c r="E654" i="9"/>
  <c r="F654" i="9" s="1"/>
  <c r="E655" i="9"/>
  <c r="F655" i="9" s="1"/>
  <c r="E656" i="9"/>
  <c r="F656" i="9" s="1"/>
  <c r="E657" i="9"/>
  <c r="F657" i="9" s="1"/>
  <c r="E658" i="9"/>
  <c r="F658" i="9" s="1"/>
  <c r="E659" i="9"/>
  <c r="F659" i="9" s="1"/>
  <c r="E660" i="9"/>
  <c r="F660" i="9" s="1"/>
  <c r="E661" i="9"/>
  <c r="F661" i="9" s="1"/>
  <c r="E662" i="9"/>
  <c r="F662" i="9" s="1"/>
  <c r="E663" i="9"/>
  <c r="F663" i="9" s="1"/>
  <c r="E664" i="9"/>
  <c r="F664" i="9" s="1"/>
  <c r="E665" i="9"/>
  <c r="F665" i="9" s="1"/>
  <c r="E666" i="9"/>
  <c r="F666" i="9" s="1"/>
  <c r="E667" i="9"/>
  <c r="F667" i="9" s="1"/>
  <c r="E668" i="9"/>
  <c r="F668" i="9" s="1"/>
  <c r="E669" i="9"/>
  <c r="F669" i="9" s="1"/>
  <c r="E670" i="9"/>
  <c r="F670" i="9" s="1"/>
  <c r="E671" i="9"/>
  <c r="F671" i="9" s="1"/>
  <c r="E672" i="9"/>
  <c r="F672" i="9" s="1"/>
  <c r="E673" i="9"/>
  <c r="F673" i="9" s="1"/>
  <c r="E674" i="9"/>
  <c r="F674" i="9" s="1"/>
  <c r="E675" i="9"/>
  <c r="F675" i="9" s="1"/>
  <c r="E676" i="9"/>
  <c r="F676" i="9" s="1"/>
  <c r="E677" i="9"/>
  <c r="F677" i="9" s="1"/>
  <c r="E678" i="9"/>
  <c r="F678" i="9" s="1"/>
  <c r="E679" i="9"/>
  <c r="F679" i="9" s="1"/>
  <c r="E680" i="9"/>
  <c r="F680" i="9" s="1"/>
  <c r="E681" i="9"/>
  <c r="F681" i="9" s="1"/>
  <c r="E682" i="9"/>
  <c r="F682" i="9" s="1"/>
  <c r="E683" i="9"/>
  <c r="F683" i="9" s="1"/>
  <c r="E684" i="9"/>
  <c r="F684" i="9" s="1"/>
  <c r="E685" i="9"/>
  <c r="F685" i="9" s="1"/>
  <c r="E686" i="9"/>
  <c r="F686" i="9" s="1"/>
  <c r="E687" i="9"/>
  <c r="F687" i="9" s="1"/>
  <c r="E688" i="9"/>
  <c r="F688" i="9" s="1"/>
  <c r="E689" i="9"/>
  <c r="F689" i="9" s="1"/>
  <c r="E690" i="9"/>
  <c r="F690" i="9" s="1"/>
  <c r="E691" i="9"/>
  <c r="F691" i="9" s="1"/>
  <c r="E692" i="9"/>
  <c r="F692" i="9" s="1"/>
  <c r="E693" i="9"/>
  <c r="F693" i="9" s="1"/>
  <c r="E694" i="9"/>
  <c r="F694" i="9" s="1"/>
  <c r="E695" i="9"/>
  <c r="F695" i="9" s="1"/>
  <c r="E696" i="9"/>
  <c r="F696" i="9" s="1"/>
  <c r="E697" i="9"/>
  <c r="F697" i="9" s="1"/>
  <c r="E698" i="9"/>
  <c r="F698" i="9" s="1"/>
  <c r="E699" i="9"/>
  <c r="F699" i="9" s="1"/>
  <c r="E700" i="9"/>
  <c r="F700" i="9" s="1"/>
  <c r="E701" i="9"/>
  <c r="F701" i="9" s="1"/>
  <c r="E702" i="9"/>
  <c r="F702" i="9" s="1"/>
  <c r="E703" i="9"/>
  <c r="F703" i="9" s="1"/>
  <c r="E704" i="9"/>
  <c r="F704" i="9" s="1"/>
  <c r="E705" i="9"/>
  <c r="F705" i="9" s="1"/>
  <c r="E706" i="9"/>
  <c r="F706" i="9" s="1"/>
  <c r="E707" i="9"/>
  <c r="F707" i="9" s="1"/>
  <c r="E708" i="9"/>
  <c r="F708" i="9" s="1"/>
  <c r="E709" i="9"/>
  <c r="F709" i="9" s="1"/>
  <c r="E710" i="9"/>
  <c r="F710" i="9" s="1"/>
  <c r="E711" i="9"/>
  <c r="F711" i="9" s="1"/>
  <c r="E712" i="9"/>
  <c r="F712" i="9" s="1"/>
  <c r="E713" i="9"/>
  <c r="F713" i="9" s="1"/>
  <c r="E714" i="9"/>
  <c r="F714" i="9" s="1"/>
  <c r="E715" i="9"/>
  <c r="F715" i="9" s="1"/>
  <c r="E716" i="9"/>
  <c r="F716" i="9" s="1"/>
  <c r="E717" i="9"/>
  <c r="F717" i="9" s="1"/>
  <c r="E718" i="9"/>
  <c r="F718" i="9" s="1"/>
  <c r="E719" i="9"/>
  <c r="F719" i="9" s="1"/>
  <c r="E720" i="9"/>
  <c r="F720" i="9" s="1"/>
  <c r="E721" i="9"/>
  <c r="F721" i="9" s="1"/>
  <c r="E722" i="9"/>
  <c r="F722" i="9" s="1"/>
  <c r="E723" i="9"/>
  <c r="F723" i="9" s="1"/>
  <c r="E724" i="9"/>
  <c r="F724" i="9" s="1"/>
  <c r="E725" i="9"/>
  <c r="F725" i="9" s="1"/>
  <c r="E726" i="9"/>
  <c r="F726" i="9" s="1"/>
  <c r="E727" i="9"/>
  <c r="F727" i="9" s="1"/>
  <c r="E728" i="9"/>
  <c r="F728" i="9" s="1"/>
  <c r="E729" i="9"/>
  <c r="F729" i="9" s="1"/>
  <c r="E730" i="9"/>
  <c r="F730" i="9" s="1"/>
  <c r="E731" i="9"/>
  <c r="F731" i="9" s="1"/>
  <c r="E732" i="9"/>
  <c r="F732" i="9" s="1"/>
  <c r="E733" i="9"/>
  <c r="F733" i="9" s="1"/>
  <c r="E734" i="9"/>
  <c r="F734" i="9" s="1"/>
  <c r="E735" i="9"/>
  <c r="F735" i="9" s="1"/>
  <c r="E736" i="9"/>
  <c r="F736" i="9" s="1"/>
  <c r="E737" i="9"/>
  <c r="F737" i="9" s="1"/>
  <c r="E738" i="9"/>
  <c r="F738" i="9" s="1"/>
  <c r="E739" i="9"/>
  <c r="F739" i="9" s="1"/>
  <c r="E740" i="9"/>
  <c r="F740" i="9" s="1"/>
  <c r="E741" i="9"/>
  <c r="F741" i="9" s="1"/>
  <c r="E742" i="9"/>
  <c r="F742" i="9" s="1"/>
  <c r="E743" i="9"/>
  <c r="F743" i="9" s="1"/>
  <c r="E744" i="9"/>
  <c r="F744" i="9" s="1"/>
  <c r="E745" i="9"/>
  <c r="F745" i="9" s="1"/>
  <c r="E746" i="9"/>
  <c r="F746" i="9" s="1"/>
  <c r="E747" i="9"/>
  <c r="F747" i="9" s="1"/>
  <c r="E748" i="9"/>
  <c r="F748" i="9" s="1"/>
  <c r="E749" i="9"/>
  <c r="F749" i="9" s="1"/>
  <c r="E750" i="9"/>
  <c r="F750" i="9" s="1"/>
  <c r="E751" i="9"/>
  <c r="F751" i="9" s="1"/>
  <c r="E752" i="9"/>
  <c r="F752" i="9" s="1"/>
  <c r="E753" i="9"/>
  <c r="F753" i="9" s="1"/>
  <c r="E754" i="9"/>
  <c r="F754" i="9" s="1"/>
  <c r="E755" i="9"/>
  <c r="F755" i="9" s="1"/>
  <c r="E756" i="9"/>
  <c r="F756" i="9" s="1"/>
  <c r="E757" i="9"/>
  <c r="F757" i="9" s="1"/>
  <c r="E758" i="9"/>
  <c r="F758" i="9" s="1"/>
  <c r="E759" i="9"/>
  <c r="F759" i="9" s="1"/>
  <c r="E760" i="9"/>
  <c r="F760" i="9" s="1"/>
  <c r="E761" i="9"/>
  <c r="F761" i="9" s="1"/>
  <c r="E762" i="9"/>
  <c r="F762" i="9" s="1"/>
  <c r="E763" i="9"/>
  <c r="F763" i="9" s="1"/>
  <c r="E764" i="9"/>
  <c r="F764" i="9" s="1"/>
  <c r="E765" i="9"/>
  <c r="F765" i="9" s="1"/>
  <c r="E766" i="9"/>
  <c r="F766" i="9" s="1"/>
  <c r="E767" i="9"/>
  <c r="F767" i="9" s="1"/>
  <c r="E768" i="9"/>
  <c r="F768" i="9" s="1"/>
  <c r="E769" i="9"/>
  <c r="F769" i="9" s="1"/>
  <c r="E770" i="9"/>
  <c r="F770" i="9" s="1"/>
  <c r="E771" i="9"/>
  <c r="F771" i="9" s="1"/>
  <c r="E772" i="9"/>
  <c r="F772" i="9" s="1"/>
  <c r="E773" i="9"/>
  <c r="F773" i="9" s="1"/>
  <c r="E774" i="9"/>
  <c r="F774" i="9" s="1"/>
  <c r="E775" i="9"/>
  <c r="F775" i="9" s="1"/>
  <c r="E776" i="9"/>
  <c r="F776" i="9" s="1"/>
  <c r="E777" i="9"/>
  <c r="F777" i="9" s="1"/>
  <c r="E778" i="9"/>
  <c r="F778" i="9" s="1"/>
  <c r="E779" i="9"/>
  <c r="F779" i="9" s="1"/>
  <c r="E780" i="9"/>
  <c r="F780" i="9" s="1"/>
  <c r="E781" i="9"/>
  <c r="F781" i="9" s="1"/>
  <c r="E782" i="9"/>
  <c r="F782" i="9" s="1"/>
  <c r="E783" i="9"/>
  <c r="F783" i="9" s="1"/>
  <c r="E784" i="9"/>
  <c r="F784" i="9" s="1"/>
  <c r="E785" i="9"/>
  <c r="F785" i="9" s="1"/>
  <c r="E786" i="9"/>
  <c r="F786" i="9" s="1"/>
  <c r="E787" i="9"/>
  <c r="F787" i="9" s="1"/>
  <c r="E788" i="9"/>
  <c r="F788" i="9" s="1"/>
  <c r="E789" i="9"/>
  <c r="F789" i="9" s="1"/>
  <c r="E790" i="9"/>
  <c r="F790" i="9" s="1"/>
  <c r="E791" i="9"/>
  <c r="F791" i="9" s="1"/>
  <c r="E792" i="9"/>
  <c r="F792" i="9" s="1"/>
  <c r="E793" i="9"/>
  <c r="F793" i="9" s="1"/>
  <c r="E794" i="9"/>
  <c r="F794" i="9" s="1"/>
  <c r="E795" i="9"/>
  <c r="F795" i="9" s="1"/>
  <c r="E796" i="9"/>
  <c r="F796" i="9" s="1"/>
  <c r="E797" i="9"/>
  <c r="F797" i="9" s="1"/>
  <c r="E798" i="9"/>
  <c r="F798" i="9" s="1"/>
  <c r="E799" i="9"/>
  <c r="F799" i="9" s="1"/>
  <c r="E800" i="9"/>
  <c r="F800" i="9" s="1"/>
  <c r="E801" i="9"/>
  <c r="F801" i="9" s="1"/>
  <c r="E802" i="9"/>
  <c r="F802" i="9" s="1"/>
  <c r="E803" i="9"/>
  <c r="F803" i="9" s="1"/>
  <c r="E804" i="9"/>
  <c r="F804" i="9" s="1"/>
  <c r="E805" i="9"/>
  <c r="F805" i="9" s="1"/>
  <c r="E806" i="9"/>
  <c r="F806" i="9" s="1"/>
  <c r="E807" i="9"/>
  <c r="F807" i="9" s="1"/>
  <c r="E808" i="9"/>
  <c r="F808" i="9" s="1"/>
  <c r="E809" i="9"/>
  <c r="F809" i="9" s="1"/>
  <c r="E810" i="9"/>
  <c r="F810" i="9" s="1"/>
  <c r="E811" i="9"/>
  <c r="F811" i="9" s="1"/>
  <c r="E812" i="9"/>
  <c r="F812" i="9" s="1"/>
  <c r="E813" i="9"/>
  <c r="F813" i="9" s="1"/>
  <c r="E814" i="9"/>
  <c r="F814" i="9" s="1"/>
  <c r="E815" i="9"/>
  <c r="F815" i="9" s="1"/>
  <c r="E816" i="9"/>
  <c r="F816" i="9" s="1"/>
  <c r="E817" i="9"/>
  <c r="F817" i="9" s="1"/>
  <c r="E818" i="9"/>
  <c r="F818" i="9" s="1"/>
  <c r="E819" i="9"/>
  <c r="F819" i="9" s="1"/>
  <c r="E820" i="9"/>
  <c r="F820" i="9" s="1"/>
  <c r="E821" i="9"/>
  <c r="F821" i="9" s="1"/>
  <c r="E822" i="9"/>
  <c r="F822" i="9" s="1"/>
  <c r="E823" i="9"/>
  <c r="F823" i="9" s="1"/>
  <c r="E824" i="9"/>
  <c r="F824" i="9" s="1"/>
  <c r="E825" i="9"/>
  <c r="F825" i="9" s="1"/>
  <c r="E826" i="9"/>
  <c r="F826" i="9" s="1"/>
  <c r="E827" i="9"/>
  <c r="F827" i="9" s="1"/>
  <c r="E828" i="9"/>
  <c r="F828" i="9" s="1"/>
  <c r="E829" i="9"/>
  <c r="F829" i="9" s="1"/>
  <c r="E830" i="9"/>
  <c r="F830" i="9" s="1"/>
  <c r="E831" i="9"/>
  <c r="F831" i="9" s="1"/>
  <c r="E832" i="9"/>
  <c r="F832" i="9" s="1"/>
  <c r="E833" i="9"/>
  <c r="F833" i="9" s="1"/>
  <c r="E834" i="9"/>
  <c r="F834" i="9" s="1"/>
  <c r="E835" i="9"/>
  <c r="F835" i="9" s="1"/>
  <c r="E836" i="9"/>
  <c r="F836" i="9" s="1"/>
  <c r="E837" i="9"/>
  <c r="F837" i="9" s="1"/>
  <c r="E838" i="9"/>
  <c r="F838" i="9" s="1"/>
  <c r="E839" i="9"/>
  <c r="F839" i="9" s="1"/>
  <c r="E840" i="9"/>
  <c r="F840" i="9" s="1"/>
  <c r="E841" i="9"/>
  <c r="F841" i="9" s="1"/>
  <c r="E842" i="9"/>
  <c r="F842" i="9" s="1"/>
  <c r="E843" i="9"/>
  <c r="F843" i="9" s="1"/>
  <c r="E844" i="9"/>
  <c r="F844" i="9" s="1"/>
  <c r="E845" i="9"/>
  <c r="F845" i="9" s="1"/>
  <c r="E846" i="9"/>
  <c r="F846" i="9" s="1"/>
  <c r="E847" i="9"/>
  <c r="F847" i="9" s="1"/>
  <c r="E848" i="9"/>
  <c r="F848" i="9" s="1"/>
  <c r="E849" i="9"/>
  <c r="F849" i="9" s="1"/>
  <c r="E850" i="9"/>
  <c r="F850" i="9" s="1"/>
  <c r="E851" i="9"/>
  <c r="F851" i="9" s="1"/>
  <c r="E852" i="9"/>
  <c r="F852" i="9" s="1"/>
  <c r="E853" i="9"/>
  <c r="F853" i="9" s="1"/>
  <c r="E854" i="9"/>
  <c r="F854" i="9" s="1"/>
  <c r="E855" i="9"/>
  <c r="F855" i="9" s="1"/>
  <c r="E856" i="9"/>
  <c r="F856" i="9" s="1"/>
  <c r="E857" i="9"/>
  <c r="F857" i="9" s="1"/>
  <c r="E858" i="9"/>
  <c r="F858" i="9" s="1"/>
  <c r="E859" i="9"/>
  <c r="F859" i="9" s="1"/>
  <c r="E860" i="9"/>
  <c r="F860" i="9" s="1"/>
  <c r="E861" i="9"/>
  <c r="F861" i="9" s="1"/>
  <c r="E862" i="9"/>
  <c r="F862" i="9" s="1"/>
  <c r="E863" i="9"/>
  <c r="F863" i="9" s="1"/>
  <c r="E864" i="9"/>
  <c r="F864" i="9" s="1"/>
  <c r="E865" i="9"/>
  <c r="F865" i="9" s="1"/>
  <c r="E866" i="9"/>
  <c r="F866" i="9" s="1"/>
  <c r="E867" i="9"/>
  <c r="F867" i="9" s="1"/>
  <c r="E868" i="9"/>
  <c r="F868" i="9" s="1"/>
  <c r="E869" i="9"/>
  <c r="F869" i="9" s="1"/>
  <c r="E870" i="9"/>
  <c r="F870" i="9" s="1"/>
  <c r="E871" i="9"/>
  <c r="F871" i="9" s="1"/>
  <c r="E872" i="9"/>
  <c r="F872" i="9" s="1"/>
  <c r="E873" i="9"/>
  <c r="F873" i="9" s="1"/>
  <c r="E874" i="9"/>
  <c r="F874" i="9" s="1"/>
  <c r="E875" i="9"/>
  <c r="F875" i="9" s="1"/>
  <c r="E876" i="9"/>
  <c r="F876" i="9" s="1"/>
  <c r="E877" i="9"/>
  <c r="F877" i="9" s="1"/>
  <c r="E878" i="9"/>
  <c r="F878" i="9" s="1"/>
  <c r="E879" i="9"/>
  <c r="F879" i="9" s="1"/>
  <c r="E880" i="9"/>
  <c r="F880" i="9" s="1"/>
  <c r="E881" i="9"/>
  <c r="F881" i="9" s="1"/>
  <c r="E882" i="9"/>
  <c r="F882" i="9" s="1"/>
  <c r="E883" i="9"/>
  <c r="F883" i="9" s="1"/>
  <c r="E884" i="9"/>
  <c r="F884" i="9" s="1"/>
  <c r="E885" i="9"/>
  <c r="F885" i="9" s="1"/>
  <c r="E886" i="9"/>
  <c r="F886" i="9" s="1"/>
  <c r="E887" i="9"/>
  <c r="F887" i="9" s="1"/>
  <c r="E888" i="9"/>
  <c r="F888" i="9" s="1"/>
  <c r="E889" i="9"/>
  <c r="F889" i="9" s="1"/>
  <c r="E890" i="9"/>
  <c r="F890" i="9" s="1"/>
  <c r="E891" i="9"/>
  <c r="F891" i="9" s="1"/>
  <c r="E892" i="9"/>
  <c r="F892" i="9" s="1"/>
  <c r="E893" i="9"/>
  <c r="F893" i="9" s="1"/>
  <c r="E894" i="9"/>
  <c r="F894" i="9" s="1"/>
  <c r="E895" i="9"/>
  <c r="F895" i="9" s="1"/>
  <c r="E896" i="9"/>
  <c r="F896" i="9" s="1"/>
  <c r="E897" i="9"/>
  <c r="F897" i="9" s="1"/>
  <c r="E898" i="9"/>
  <c r="F898" i="9" s="1"/>
  <c r="E899" i="9"/>
  <c r="F899" i="9" s="1"/>
  <c r="E900" i="9"/>
  <c r="F900" i="9" s="1"/>
  <c r="E901" i="9"/>
  <c r="F901" i="9" s="1"/>
  <c r="E902" i="9"/>
  <c r="F902" i="9" s="1"/>
  <c r="E903" i="9"/>
  <c r="F903" i="9" s="1"/>
  <c r="E904" i="9"/>
  <c r="F904" i="9" s="1"/>
  <c r="E905" i="9"/>
  <c r="F905" i="9" s="1"/>
  <c r="E906" i="9"/>
  <c r="F906" i="9" s="1"/>
  <c r="E907" i="9"/>
  <c r="F907" i="9" s="1"/>
  <c r="E908" i="9"/>
  <c r="F908" i="9" s="1"/>
  <c r="E909" i="9"/>
  <c r="F909" i="9" s="1"/>
  <c r="E910" i="9"/>
  <c r="F910" i="9" s="1"/>
  <c r="E911" i="9"/>
  <c r="F911" i="9" s="1"/>
  <c r="E912" i="9"/>
  <c r="F912" i="9" s="1"/>
  <c r="E913" i="9"/>
  <c r="F913" i="9" s="1"/>
  <c r="E914" i="9"/>
  <c r="F914" i="9" s="1"/>
  <c r="E915" i="9"/>
  <c r="F915" i="9" s="1"/>
  <c r="E916" i="9"/>
  <c r="F916" i="9" s="1"/>
  <c r="E917" i="9"/>
  <c r="F917" i="9" s="1"/>
  <c r="E918" i="9"/>
  <c r="F918" i="9" s="1"/>
  <c r="E919" i="9"/>
  <c r="F919" i="9" s="1"/>
  <c r="E920" i="9"/>
  <c r="F920" i="9" s="1"/>
  <c r="E921" i="9"/>
  <c r="F921" i="9" s="1"/>
  <c r="E922" i="9"/>
  <c r="F922" i="9" s="1"/>
  <c r="E923" i="9"/>
  <c r="F923" i="9" s="1"/>
  <c r="E924" i="9"/>
  <c r="F924" i="9" s="1"/>
  <c r="E925" i="9"/>
  <c r="F925" i="9" s="1"/>
  <c r="E926" i="9"/>
  <c r="F926" i="9" s="1"/>
  <c r="E927" i="9"/>
  <c r="F927" i="9" s="1"/>
  <c r="E928" i="9"/>
  <c r="F928" i="9" s="1"/>
  <c r="E929" i="9"/>
  <c r="F929" i="9" s="1"/>
  <c r="E930" i="9"/>
  <c r="F930" i="9" s="1"/>
  <c r="E931" i="9"/>
  <c r="F931" i="9" s="1"/>
  <c r="E932" i="9"/>
  <c r="F932" i="9" s="1"/>
  <c r="E933" i="9"/>
  <c r="F933" i="9" s="1"/>
  <c r="E934" i="9"/>
  <c r="F934" i="9" s="1"/>
  <c r="E935" i="9"/>
  <c r="F935" i="9" s="1"/>
  <c r="E936" i="9"/>
  <c r="F936" i="9" s="1"/>
  <c r="E937" i="9"/>
  <c r="F937" i="9" s="1"/>
  <c r="E938" i="9"/>
  <c r="F938" i="9" s="1"/>
  <c r="E939" i="9"/>
  <c r="F939" i="9" s="1"/>
  <c r="E940" i="9"/>
  <c r="F940" i="9" s="1"/>
  <c r="E941" i="9"/>
  <c r="F941" i="9" s="1"/>
  <c r="E942" i="9"/>
  <c r="F942" i="9" s="1"/>
  <c r="E943" i="9"/>
  <c r="F943" i="9" s="1"/>
  <c r="E944" i="9"/>
  <c r="F944" i="9" s="1"/>
  <c r="E945" i="9"/>
  <c r="F945" i="9" s="1"/>
  <c r="E946" i="9"/>
  <c r="F946" i="9" s="1"/>
  <c r="E947" i="9"/>
  <c r="F947" i="9" s="1"/>
  <c r="E948" i="9"/>
  <c r="F948" i="9" s="1"/>
  <c r="E949" i="9"/>
  <c r="F949" i="9" s="1"/>
  <c r="E950" i="9"/>
  <c r="F950" i="9" s="1"/>
  <c r="E951" i="9"/>
  <c r="F951" i="9" s="1"/>
  <c r="E952" i="9"/>
  <c r="F952" i="9" s="1"/>
  <c r="E953" i="9"/>
  <c r="F953" i="9" s="1"/>
  <c r="E954" i="9"/>
  <c r="F954" i="9" s="1"/>
  <c r="E955" i="9"/>
  <c r="F955" i="9" s="1"/>
  <c r="E956" i="9"/>
  <c r="F956" i="9" s="1"/>
  <c r="E957" i="9"/>
  <c r="F957" i="9" s="1"/>
  <c r="E958" i="9"/>
  <c r="F958" i="9" s="1"/>
  <c r="E959" i="9"/>
  <c r="F959" i="9" s="1"/>
  <c r="E960" i="9"/>
  <c r="F960" i="9" s="1"/>
  <c r="E961" i="9"/>
  <c r="F961" i="9" s="1"/>
  <c r="E962" i="9"/>
  <c r="F962" i="9" s="1"/>
  <c r="E963" i="9"/>
  <c r="F963" i="9" s="1"/>
  <c r="E964" i="9"/>
  <c r="F964" i="9" s="1"/>
  <c r="E965" i="9"/>
  <c r="F965" i="9" s="1"/>
  <c r="E966" i="9"/>
  <c r="F966" i="9" s="1"/>
  <c r="E967" i="9"/>
  <c r="F967" i="9" s="1"/>
  <c r="E968" i="9"/>
  <c r="F968" i="9" s="1"/>
  <c r="E969" i="9"/>
  <c r="F969" i="9" s="1"/>
  <c r="E970" i="9"/>
  <c r="F970" i="9" s="1"/>
  <c r="E971" i="9"/>
  <c r="F971" i="9" s="1"/>
  <c r="E972" i="9"/>
  <c r="F972" i="9" s="1"/>
  <c r="E973" i="9"/>
  <c r="F973" i="9" s="1"/>
  <c r="E974" i="9"/>
  <c r="F974" i="9" s="1"/>
  <c r="E975" i="9"/>
  <c r="F975" i="9" s="1"/>
  <c r="E976" i="9"/>
  <c r="F976" i="9" s="1"/>
  <c r="E977" i="9"/>
  <c r="F977" i="9" s="1"/>
  <c r="E978" i="9"/>
  <c r="F978" i="9" s="1"/>
  <c r="E979" i="9"/>
  <c r="F979" i="9" s="1"/>
  <c r="E980" i="9"/>
  <c r="F980" i="9" s="1"/>
  <c r="E981" i="9"/>
  <c r="F981" i="9" s="1"/>
  <c r="E982" i="9"/>
  <c r="F982" i="9" s="1"/>
  <c r="E983" i="9"/>
  <c r="F983" i="9" s="1"/>
  <c r="E984" i="9"/>
  <c r="F984" i="9" s="1"/>
  <c r="E985" i="9"/>
  <c r="F985" i="9" s="1"/>
  <c r="E986" i="9"/>
  <c r="F986" i="9" s="1"/>
  <c r="E987" i="9"/>
  <c r="F987" i="9" s="1"/>
  <c r="E988" i="9"/>
  <c r="F988" i="9" s="1"/>
  <c r="E989" i="9"/>
  <c r="F989" i="9" s="1"/>
  <c r="E990" i="9"/>
  <c r="F990" i="9" s="1"/>
  <c r="E991" i="9"/>
  <c r="F991" i="9" s="1"/>
  <c r="E992" i="9"/>
  <c r="F992" i="9" s="1"/>
  <c r="E993" i="9"/>
  <c r="F993" i="9" s="1"/>
  <c r="E994" i="9"/>
  <c r="F994" i="9" s="1"/>
  <c r="E995" i="9"/>
  <c r="F995" i="9" s="1"/>
  <c r="E996" i="9"/>
  <c r="F996" i="9" s="1"/>
  <c r="E997" i="9"/>
  <c r="F997" i="9" s="1"/>
  <c r="E998" i="9"/>
  <c r="F998" i="9" s="1"/>
  <c r="E999" i="9"/>
  <c r="F999" i="9" s="1"/>
  <c r="E1000" i="9"/>
  <c r="F1000" i="9" s="1"/>
  <c r="E1001" i="9"/>
  <c r="F1001" i="9" s="1"/>
  <c r="E1002" i="9"/>
  <c r="F1002" i="9" s="1"/>
  <c r="E1003" i="9"/>
  <c r="F1003" i="9" s="1"/>
  <c r="E1004" i="9"/>
  <c r="F1004" i="9" s="1"/>
  <c r="E1005" i="9"/>
  <c r="F1005" i="9" s="1"/>
  <c r="E1006" i="9"/>
  <c r="F1006" i="9" s="1"/>
  <c r="E1007" i="9"/>
  <c r="F1007" i="9" s="1"/>
  <c r="E1008" i="9"/>
  <c r="F1008" i="9" s="1"/>
  <c r="E1009" i="9"/>
  <c r="F1009" i="9" s="1"/>
  <c r="E1010" i="9"/>
  <c r="F1010" i="9" s="1"/>
  <c r="E1011" i="9"/>
  <c r="F1011" i="9" s="1"/>
  <c r="E1012" i="9"/>
  <c r="F1012" i="9" s="1"/>
  <c r="E1013" i="9"/>
  <c r="F1013" i="9" s="1"/>
  <c r="E1014" i="9"/>
  <c r="F1014" i="9" s="1"/>
  <c r="E1015" i="9"/>
  <c r="F1015" i="9" s="1"/>
  <c r="E1016" i="9"/>
  <c r="F1016" i="9" s="1"/>
  <c r="E1017" i="9"/>
  <c r="F1017" i="9" s="1"/>
  <c r="E1018" i="9"/>
  <c r="F1018" i="9" s="1"/>
  <c r="E1019" i="9"/>
  <c r="F1019" i="9" s="1"/>
  <c r="E1020" i="9"/>
  <c r="F1020" i="9" s="1"/>
  <c r="E1021" i="9"/>
  <c r="F1021" i="9" s="1"/>
  <c r="E1022" i="9"/>
  <c r="F1022" i="9" s="1"/>
  <c r="E1023" i="9"/>
  <c r="F1023" i="9" s="1"/>
  <c r="E1024" i="9"/>
  <c r="F1024" i="9" s="1"/>
  <c r="E1025" i="9"/>
  <c r="F1025" i="9" s="1"/>
  <c r="E1026" i="9"/>
  <c r="F1026" i="9" s="1"/>
  <c r="E1027" i="9"/>
  <c r="F1027" i="9" s="1"/>
  <c r="E1028" i="9"/>
  <c r="F1028" i="9" s="1"/>
  <c r="E1029" i="9"/>
  <c r="F1029" i="9" s="1"/>
  <c r="E1030" i="9"/>
  <c r="F1030" i="9" s="1"/>
  <c r="E1031" i="9"/>
  <c r="F1031" i="9" s="1"/>
  <c r="E1032" i="9"/>
  <c r="F1032" i="9" s="1"/>
  <c r="E1033" i="9"/>
  <c r="F1033" i="9" s="1"/>
  <c r="E1034" i="9"/>
  <c r="F1034" i="9" s="1"/>
  <c r="E1035" i="9"/>
  <c r="F1035" i="9" s="1"/>
  <c r="E1036" i="9"/>
  <c r="F1036" i="9" s="1"/>
  <c r="E1037" i="9"/>
  <c r="F1037" i="9" s="1"/>
  <c r="E1038" i="9"/>
  <c r="F1038" i="9" s="1"/>
  <c r="E1039" i="9"/>
  <c r="F1039" i="9" s="1"/>
  <c r="E1040" i="9"/>
  <c r="F1040" i="9" s="1"/>
  <c r="E1041" i="9"/>
  <c r="F1041" i="9" s="1"/>
  <c r="E1042" i="9"/>
  <c r="F1042" i="9" s="1"/>
  <c r="E1043" i="9"/>
  <c r="F1043" i="9" s="1"/>
  <c r="E1044" i="9"/>
  <c r="F1044" i="9" s="1"/>
  <c r="E1045" i="9"/>
  <c r="F1045" i="9" s="1"/>
  <c r="E1046" i="9"/>
  <c r="F1046" i="9" s="1"/>
  <c r="E1047" i="9"/>
  <c r="F1047" i="9" s="1"/>
  <c r="E1048" i="9"/>
  <c r="F1048" i="9" s="1"/>
  <c r="E1049" i="9"/>
  <c r="F1049" i="9" s="1"/>
  <c r="E1050" i="9"/>
  <c r="F1050" i="9" s="1"/>
  <c r="E1051" i="9"/>
  <c r="F1051" i="9" s="1"/>
  <c r="E1052" i="9"/>
  <c r="F1052" i="9" s="1"/>
  <c r="E1053" i="9"/>
  <c r="F1053" i="9" s="1"/>
  <c r="E1054" i="9"/>
  <c r="F1054" i="9" s="1"/>
  <c r="E1055" i="9"/>
  <c r="F1055" i="9" s="1"/>
  <c r="E1056" i="9"/>
  <c r="F1056" i="9" s="1"/>
  <c r="E1057" i="9"/>
  <c r="F1057" i="9" s="1"/>
  <c r="E1058" i="9"/>
  <c r="F1058" i="9" s="1"/>
  <c r="E1059" i="9"/>
  <c r="F1059" i="9" s="1"/>
  <c r="E1060" i="9"/>
  <c r="F1060" i="9" s="1"/>
  <c r="E1061" i="9"/>
  <c r="F1061" i="9" s="1"/>
  <c r="E1062" i="9"/>
  <c r="F1062" i="9" s="1"/>
  <c r="E1063" i="9"/>
  <c r="F1063" i="9" s="1"/>
  <c r="E1064" i="9"/>
  <c r="F1064" i="9" s="1"/>
  <c r="E1065" i="9"/>
  <c r="F1065" i="9" s="1"/>
  <c r="E1066" i="9"/>
  <c r="F1066" i="9" s="1"/>
  <c r="E1067" i="9"/>
  <c r="F1067" i="9" s="1"/>
  <c r="E1068" i="9"/>
  <c r="F1068" i="9" s="1"/>
  <c r="E1069" i="9"/>
  <c r="F1069" i="9" s="1"/>
  <c r="E1070" i="9"/>
  <c r="F1070" i="9" s="1"/>
  <c r="E1071" i="9"/>
  <c r="F1071" i="9" s="1"/>
  <c r="E1072" i="9"/>
  <c r="F1072" i="9" s="1"/>
  <c r="E1073" i="9"/>
  <c r="F1073" i="9" s="1"/>
  <c r="E1074" i="9"/>
  <c r="F1074" i="9" s="1"/>
  <c r="E1075" i="9"/>
  <c r="F1075" i="9" s="1"/>
  <c r="E1076" i="9"/>
  <c r="F1076" i="9" s="1"/>
  <c r="E1077" i="9"/>
  <c r="F1077" i="9" s="1"/>
  <c r="E1078" i="9"/>
  <c r="F1078" i="9" s="1"/>
  <c r="E1079" i="9"/>
  <c r="F1079" i="9" s="1"/>
  <c r="E1080" i="9"/>
  <c r="F1080" i="9" s="1"/>
  <c r="E1081" i="9"/>
  <c r="F1081" i="9" s="1"/>
  <c r="E1082" i="9"/>
  <c r="F1082" i="9" s="1"/>
  <c r="E1083" i="9"/>
  <c r="F1083" i="9" s="1"/>
  <c r="E1084" i="9"/>
  <c r="F1084" i="9" s="1"/>
  <c r="E1085" i="9"/>
  <c r="F1085" i="9" s="1"/>
  <c r="E1086" i="9"/>
  <c r="F1086" i="9" s="1"/>
  <c r="E1087" i="9"/>
  <c r="F1087" i="9" s="1"/>
  <c r="E1088" i="9"/>
  <c r="F1088" i="9" s="1"/>
  <c r="E1089" i="9"/>
  <c r="F1089" i="9" s="1"/>
  <c r="E1090" i="9"/>
  <c r="F1090" i="9" s="1"/>
  <c r="E1091" i="9"/>
  <c r="F1091" i="9" s="1"/>
  <c r="E1092" i="9"/>
  <c r="F1092" i="9" s="1"/>
  <c r="E1093" i="9"/>
  <c r="F1093" i="9" s="1"/>
  <c r="E1094" i="9"/>
  <c r="F1094" i="9" s="1"/>
  <c r="E1095" i="9"/>
  <c r="F1095" i="9" s="1"/>
  <c r="E1096" i="9"/>
  <c r="F1096" i="9" s="1"/>
  <c r="E1097" i="9"/>
  <c r="F1097" i="9" s="1"/>
  <c r="E1098" i="9"/>
  <c r="F1098" i="9" s="1"/>
  <c r="E1099" i="9"/>
  <c r="F1099" i="9" s="1"/>
  <c r="E1100" i="9"/>
  <c r="F1100" i="9" s="1"/>
  <c r="E1101" i="9"/>
  <c r="F1101" i="9" s="1"/>
  <c r="E1102" i="9"/>
  <c r="F1102" i="9" s="1"/>
  <c r="E1103" i="9"/>
  <c r="F1103" i="9" s="1"/>
  <c r="E1104" i="9"/>
  <c r="F1104" i="9" s="1"/>
  <c r="E1105" i="9"/>
  <c r="F1105" i="9" s="1"/>
  <c r="E1106" i="9"/>
  <c r="F1106" i="9" s="1"/>
  <c r="E1107" i="9"/>
  <c r="F1107" i="9" s="1"/>
  <c r="E1108" i="9"/>
  <c r="F1108" i="9" s="1"/>
  <c r="E1109" i="9"/>
  <c r="F1109" i="9" s="1"/>
  <c r="E1110" i="9"/>
  <c r="F1110" i="9" s="1"/>
  <c r="E1111" i="9"/>
  <c r="F1111" i="9" s="1"/>
  <c r="E1112" i="9"/>
  <c r="F1112" i="9" s="1"/>
  <c r="E1113" i="9"/>
  <c r="F1113" i="9" s="1"/>
  <c r="E1114" i="9"/>
  <c r="F1114" i="9" s="1"/>
  <c r="E1115" i="9"/>
  <c r="F1115" i="9" s="1"/>
  <c r="E1116" i="9"/>
  <c r="F1116" i="9" s="1"/>
  <c r="E1117" i="9"/>
  <c r="F1117" i="9" s="1"/>
  <c r="E1118" i="9"/>
  <c r="F1118" i="9" s="1"/>
  <c r="E1119" i="9"/>
  <c r="F1119" i="9" s="1"/>
  <c r="E1120" i="9"/>
  <c r="F1120" i="9" s="1"/>
  <c r="E1121" i="9"/>
  <c r="F1121" i="9" s="1"/>
  <c r="E1122" i="9"/>
  <c r="F1122" i="9" s="1"/>
  <c r="E1123" i="9"/>
  <c r="F1123" i="9" s="1"/>
  <c r="E1124" i="9"/>
  <c r="F1124" i="9" s="1"/>
  <c r="E1125" i="9"/>
  <c r="F1125" i="9" s="1"/>
  <c r="E1126" i="9"/>
  <c r="F1126" i="9" s="1"/>
  <c r="E1127" i="9"/>
  <c r="F1127" i="9" s="1"/>
  <c r="E1128" i="9"/>
  <c r="F1128" i="9" s="1"/>
  <c r="E1129" i="9"/>
  <c r="F1129" i="9" s="1"/>
  <c r="E1130" i="9"/>
  <c r="F1130" i="9" s="1"/>
  <c r="E1131" i="9"/>
  <c r="F1131" i="9" s="1"/>
  <c r="E1132" i="9"/>
  <c r="F1132" i="9" s="1"/>
  <c r="E1133" i="9"/>
  <c r="F1133" i="9" s="1"/>
  <c r="E1134" i="9"/>
  <c r="F1134" i="9" s="1"/>
  <c r="E1135" i="9"/>
  <c r="F1135" i="9" s="1"/>
  <c r="E1136" i="9"/>
  <c r="F1136" i="9" s="1"/>
  <c r="E1137" i="9"/>
  <c r="F1137" i="9" s="1"/>
  <c r="E1138" i="9"/>
  <c r="F1138" i="9" s="1"/>
  <c r="E1139" i="9"/>
  <c r="F1139" i="9" s="1"/>
  <c r="E1140" i="9"/>
  <c r="F1140" i="9" s="1"/>
  <c r="E1141" i="9"/>
  <c r="F1141" i="9" s="1"/>
  <c r="E1142" i="9"/>
  <c r="F1142" i="9" s="1"/>
  <c r="E1143" i="9"/>
  <c r="F1143" i="9" s="1"/>
  <c r="E1144" i="9"/>
  <c r="F1144" i="9" s="1"/>
  <c r="E1145" i="9"/>
  <c r="F1145" i="9" s="1"/>
  <c r="E1146" i="9"/>
  <c r="F1146" i="9" s="1"/>
  <c r="E1147" i="9"/>
  <c r="F1147" i="9" s="1"/>
  <c r="E1148" i="9"/>
  <c r="F1148" i="9" s="1"/>
  <c r="E1149" i="9"/>
  <c r="F1149" i="9" s="1"/>
  <c r="E1150" i="9"/>
  <c r="F1150" i="9" s="1"/>
  <c r="E1151" i="9"/>
  <c r="F1151" i="9" s="1"/>
  <c r="E1152" i="9"/>
  <c r="F1152" i="9" s="1"/>
  <c r="E1153" i="9"/>
  <c r="F1153" i="9" s="1"/>
  <c r="E1154" i="9"/>
  <c r="F1154" i="9" s="1"/>
  <c r="E1155" i="9"/>
  <c r="F1155" i="9" s="1"/>
  <c r="E1156" i="9"/>
  <c r="F1156" i="9" s="1"/>
  <c r="E1157" i="9"/>
  <c r="F1157" i="9" s="1"/>
  <c r="E1158" i="9"/>
  <c r="F1158" i="9" s="1"/>
  <c r="E1159" i="9"/>
  <c r="F1159" i="9" s="1"/>
  <c r="E1160" i="9"/>
  <c r="F1160" i="9" s="1"/>
  <c r="E1161" i="9"/>
  <c r="F1161" i="9" s="1"/>
  <c r="E1162" i="9"/>
  <c r="F1162" i="9" s="1"/>
  <c r="E1163" i="9"/>
  <c r="F1163" i="9" s="1"/>
  <c r="E1164" i="9"/>
  <c r="F1164" i="9" s="1"/>
  <c r="E1165" i="9"/>
  <c r="F1165" i="9" s="1"/>
  <c r="E1166" i="9"/>
  <c r="F1166" i="9" s="1"/>
  <c r="E1167" i="9"/>
  <c r="F1167" i="9" s="1"/>
  <c r="E1168" i="9"/>
  <c r="F1168" i="9" s="1"/>
  <c r="E1169" i="9"/>
  <c r="F1169" i="9" s="1"/>
  <c r="E1170" i="9"/>
  <c r="F1170" i="9" s="1"/>
  <c r="E1171" i="9"/>
  <c r="F1171" i="9" s="1"/>
  <c r="E1172" i="9"/>
  <c r="F1172" i="9" s="1"/>
  <c r="E1173" i="9"/>
  <c r="F1173" i="9" s="1"/>
  <c r="E1174" i="9"/>
  <c r="F1174" i="9" s="1"/>
  <c r="E1175" i="9"/>
  <c r="F1175" i="9" s="1"/>
  <c r="E1176" i="9"/>
  <c r="F1176" i="9" s="1"/>
  <c r="E1177" i="9"/>
  <c r="F1177" i="9" s="1"/>
  <c r="E1178" i="9"/>
  <c r="F1178" i="9" s="1"/>
  <c r="E1179" i="9"/>
  <c r="F1179" i="9" s="1"/>
  <c r="E1180" i="9"/>
  <c r="F1180" i="9" s="1"/>
  <c r="E1181" i="9"/>
  <c r="F1181" i="9" s="1"/>
  <c r="E1182" i="9"/>
  <c r="F1182" i="9" s="1"/>
  <c r="E1183" i="9"/>
  <c r="F1183" i="9" s="1"/>
  <c r="E1184" i="9"/>
  <c r="F1184" i="9" s="1"/>
  <c r="E1185" i="9"/>
  <c r="F1185" i="9" s="1"/>
  <c r="E1186" i="9"/>
  <c r="F1186" i="9" s="1"/>
  <c r="E1187" i="9"/>
  <c r="F1187" i="9" s="1"/>
  <c r="E1188" i="9"/>
  <c r="F1188" i="9" s="1"/>
  <c r="E1189" i="9"/>
  <c r="F1189" i="9" s="1"/>
  <c r="E1190" i="9"/>
  <c r="F1190" i="9" s="1"/>
  <c r="E1191" i="9"/>
  <c r="F1191" i="9" s="1"/>
  <c r="E1192" i="9"/>
  <c r="F1192" i="9" s="1"/>
  <c r="E1193" i="9"/>
  <c r="F1193" i="9" s="1"/>
  <c r="E1194" i="9"/>
  <c r="F1194" i="9" s="1"/>
  <c r="E1195" i="9"/>
  <c r="F1195" i="9" s="1"/>
  <c r="E1196" i="9"/>
  <c r="F1196" i="9" s="1"/>
  <c r="E1197" i="9"/>
  <c r="F1197" i="9" s="1"/>
  <c r="E1198" i="9"/>
  <c r="F1198" i="9" s="1"/>
  <c r="E1199" i="9"/>
  <c r="F1199" i="9" s="1"/>
  <c r="E1200" i="9"/>
  <c r="F1200" i="9" s="1"/>
  <c r="E1201" i="9"/>
  <c r="F1201" i="9" s="1"/>
  <c r="E1202" i="9"/>
  <c r="F1202" i="9" s="1"/>
  <c r="E1203" i="9"/>
  <c r="F1203" i="9" s="1"/>
  <c r="E1204" i="9"/>
  <c r="F1204" i="9" s="1"/>
  <c r="E1205" i="9"/>
  <c r="F1205" i="9" s="1"/>
  <c r="E1206" i="9"/>
  <c r="F1206" i="9" s="1"/>
  <c r="E1207" i="9"/>
  <c r="F1207" i="9" s="1"/>
  <c r="E1208" i="9"/>
  <c r="F1208" i="9" s="1"/>
  <c r="E1209" i="9"/>
  <c r="F1209" i="9" s="1"/>
  <c r="E1210" i="9"/>
  <c r="F1210" i="9" s="1"/>
  <c r="E1211" i="9"/>
  <c r="F1211" i="9" s="1"/>
  <c r="E1212" i="9"/>
  <c r="F1212" i="9" s="1"/>
  <c r="E1213" i="9"/>
  <c r="F1213" i="9" s="1"/>
  <c r="E1214" i="9"/>
  <c r="F1214" i="9" s="1"/>
  <c r="E1215" i="9"/>
  <c r="F1215" i="9" s="1"/>
  <c r="E1216" i="9"/>
  <c r="F1216" i="9" s="1"/>
  <c r="E1217" i="9"/>
  <c r="F1217" i="9" s="1"/>
  <c r="E1218" i="9"/>
  <c r="F1218" i="9" s="1"/>
  <c r="E1219" i="9"/>
  <c r="F1219" i="9" s="1"/>
  <c r="E1220" i="9"/>
  <c r="F1220" i="9" s="1"/>
  <c r="E1221" i="9"/>
  <c r="F1221" i="9" s="1"/>
  <c r="E1222" i="9"/>
  <c r="F1222" i="9" s="1"/>
  <c r="E1223" i="9"/>
  <c r="F1223" i="9" s="1"/>
  <c r="E1224" i="9"/>
  <c r="F1224" i="9" s="1"/>
  <c r="E1225" i="9"/>
  <c r="F1225" i="9" s="1"/>
  <c r="E1226" i="9"/>
  <c r="F1226" i="9" s="1"/>
  <c r="E1227" i="9"/>
  <c r="F1227" i="9" s="1"/>
  <c r="E1228" i="9"/>
  <c r="F1228" i="9" s="1"/>
  <c r="E1229" i="9"/>
  <c r="F1229" i="9" s="1"/>
  <c r="E1230" i="9"/>
  <c r="F1230" i="9" s="1"/>
  <c r="E1231" i="9"/>
  <c r="F1231" i="9" s="1"/>
  <c r="E1232" i="9"/>
  <c r="F1232" i="9" s="1"/>
  <c r="E1233" i="9"/>
  <c r="F1233" i="9" s="1"/>
  <c r="E1234" i="9"/>
  <c r="F1234" i="9" s="1"/>
  <c r="E1235" i="9"/>
  <c r="F1235" i="9" s="1"/>
  <c r="E1236" i="9"/>
  <c r="F1236" i="9" s="1"/>
  <c r="E1237" i="9"/>
  <c r="F1237" i="9" s="1"/>
  <c r="E1238" i="9"/>
  <c r="F1238" i="9" s="1"/>
  <c r="E1239" i="9"/>
  <c r="F1239" i="9" s="1"/>
  <c r="E1240" i="9"/>
  <c r="F1240" i="9" s="1"/>
  <c r="E1241" i="9"/>
  <c r="F1241" i="9" s="1"/>
  <c r="E1242" i="9"/>
  <c r="F1242" i="9" s="1"/>
  <c r="E1243" i="9"/>
  <c r="F1243" i="9" s="1"/>
  <c r="E1244" i="9"/>
  <c r="F1244" i="9" s="1"/>
  <c r="E1245" i="9"/>
  <c r="F1245" i="9" s="1"/>
  <c r="E1246" i="9"/>
  <c r="F1246" i="9" s="1"/>
  <c r="E1247" i="9"/>
  <c r="F1247" i="9" s="1"/>
  <c r="E1248" i="9"/>
  <c r="F1248" i="9" s="1"/>
  <c r="E1249" i="9"/>
  <c r="F1249" i="9" s="1"/>
  <c r="E1250" i="9"/>
  <c r="F1250" i="9" s="1"/>
  <c r="E1251" i="9"/>
  <c r="F1251" i="9" s="1"/>
  <c r="E1252" i="9"/>
  <c r="F1252" i="9" s="1"/>
  <c r="E1253" i="9"/>
  <c r="F1253" i="9" s="1"/>
  <c r="E1254" i="9"/>
  <c r="F1254" i="9" s="1"/>
  <c r="E1255" i="9"/>
  <c r="F1255" i="9" s="1"/>
  <c r="E1256" i="9"/>
  <c r="F1256" i="9" s="1"/>
  <c r="E1257" i="9"/>
  <c r="F1257" i="9" s="1"/>
  <c r="E1258" i="9"/>
  <c r="F1258" i="9" s="1"/>
  <c r="E1259" i="9"/>
  <c r="F1259" i="9" s="1"/>
  <c r="E1260" i="9"/>
  <c r="F1260" i="9" s="1"/>
  <c r="E1261" i="9"/>
  <c r="F1261" i="9" s="1"/>
  <c r="E1262" i="9"/>
  <c r="F1262" i="9" s="1"/>
  <c r="E1263" i="9"/>
  <c r="F1263" i="9" s="1"/>
  <c r="E1264" i="9"/>
  <c r="F1264" i="9" s="1"/>
  <c r="E1265" i="9"/>
  <c r="F1265" i="9" s="1"/>
  <c r="E1266" i="9"/>
  <c r="F1266" i="9" s="1"/>
  <c r="E1267" i="9"/>
  <c r="F1267" i="9" s="1"/>
  <c r="E1268" i="9"/>
  <c r="F1268" i="9" s="1"/>
  <c r="E1269" i="9"/>
  <c r="F1269" i="9" s="1"/>
  <c r="E1270" i="9"/>
  <c r="F1270" i="9" s="1"/>
  <c r="E1271" i="9"/>
  <c r="F1271" i="9" s="1"/>
  <c r="E1272" i="9"/>
  <c r="F1272" i="9" s="1"/>
  <c r="E1273" i="9"/>
  <c r="F1273" i="9" s="1"/>
  <c r="E1274" i="9"/>
  <c r="F1274" i="9" s="1"/>
  <c r="E1275" i="9"/>
  <c r="F1275" i="9" s="1"/>
  <c r="E1276" i="9"/>
  <c r="F1276" i="9" s="1"/>
  <c r="E1277" i="9"/>
  <c r="F1277" i="9" s="1"/>
  <c r="E1278" i="9"/>
  <c r="F1278" i="9" s="1"/>
  <c r="E1279" i="9"/>
  <c r="F1279" i="9" s="1"/>
  <c r="E1280" i="9"/>
  <c r="F1280" i="9" s="1"/>
  <c r="E1281" i="9"/>
  <c r="F1281" i="9" s="1"/>
  <c r="E1282" i="9"/>
  <c r="F1282" i="9" s="1"/>
  <c r="E1283" i="9"/>
  <c r="F1283" i="9" s="1"/>
  <c r="E1284" i="9"/>
  <c r="F1284" i="9" s="1"/>
  <c r="E1285" i="9"/>
  <c r="F1285" i="9" s="1"/>
  <c r="E1286" i="9"/>
  <c r="F1286" i="9" s="1"/>
  <c r="E1287" i="9"/>
  <c r="F1287" i="9" s="1"/>
  <c r="E1288" i="9"/>
  <c r="F1288" i="9" s="1"/>
  <c r="E1289" i="9"/>
  <c r="F1289" i="9" s="1"/>
  <c r="E1290" i="9"/>
  <c r="F1290" i="9" s="1"/>
  <c r="E1291" i="9"/>
  <c r="F1291" i="9" s="1"/>
  <c r="E1292" i="9"/>
  <c r="F1292" i="9" s="1"/>
  <c r="E1293" i="9"/>
  <c r="F1293" i="9" s="1"/>
  <c r="E1294" i="9"/>
  <c r="F1294" i="9" s="1"/>
  <c r="E1295" i="9"/>
  <c r="F1295" i="9" s="1"/>
  <c r="E1296" i="9"/>
  <c r="F1296" i="9" s="1"/>
  <c r="E1297" i="9"/>
  <c r="F1297" i="9" s="1"/>
  <c r="E1298" i="9"/>
  <c r="F1298" i="9" s="1"/>
  <c r="E1299" i="9"/>
  <c r="F1299" i="9" s="1"/>
  <c r="E1300" i="9"/>
  <c r="F1300" i="9" s="1"/>
  <c r="E1301" i="9"/>
  <c r="F1301" i="9" s="1"/>
  <c r="E1302" i="9"/>
  <c r="F1302" i="9" s="1"/>
  <c r="E1303" i="9"/>
  <c r="F1303" i="9" s="1"/>
  <c r="E1304" i="9"/>
  <c r="F1304" i="9" s="1"/>
  <c r="E1305" i="9"/>
  <c r="F1305" i="9" s="1"/>
  <c r="E1306" i="9"/>
  <c r="F1306" i="9" s="1"/>
  <c r="E1307" i="9"/>
  <c r="F1307" i="9" s="1"/>
  <c r="E1308" i="9"/>
  <c r="F1308" i="9" s="1"/>
  <c r="E1309" i="9"/>
  <c r="F1309" i="9" s="1"/>
  <c r="E1310" i="9"/>
  <c r="F1310" i="9" s="1"/>
  <c r="E1311" i="9"/>
  <c r="F1311" i="9" s="1"/>
  <c r="E1312" i="9"/>
  <c r="F1312" i="9" s="1"/>
  <c r="E1313" i="9"/>
  <c r="F1313" i="9" s="1"/>
  <c r="E1314" i="9"/>
  <c r="F1314" i="9" s="1"/>
  <c r="E1315" i="9"/>
  <c r="F1315" i="9" s="1"/>
  <c r="E1316" i="9"/>
  <c r="F1316" i="9" s="1"/>
  <c r="E1317" i="9"/>
  <c r="F1317" i="9" s="1"/>
  <c r="E1318" i="9"/>
  <c r="F1318" i="9" s="1"/>
  <c r="E1319" i="9"/>
  <c r="F1319" i="9" s="1"/>
  <c r="E1320" i="9"/>
  <c r="F1320" i="9" s="1"/>
  <c r="E1321" i="9"/>
  <c r="F1321" i="9" s="1"/>
  <c r="E1322" i="9"/>
  <c r="F1322" i="9" s="1"/>
  <c r="E1323" i="9"/>
  <c r="F1323" i="9" s="1"/>
  <c r="E1324" i="9"/>
  <c r="F1324" i="9" s="1"/>
  <c r="E1325" i="9"/>
  <c r="F1325" i="9" s="1"/>
  <c r="E1326" i="9"/>
  <c r="F1326" i="9" s="1"/>
  <c r="E1327" i="9"/>
  <c r="F1327" i="9" s="1"/>
  <c r="E1328" i="9"/>
  <c r="F1328" i="9" s="1"/>
  <c r="E1329" i="9"/>
  <c r="F1329" i="9" s="1"/>
  <c r="E1330" i="9"/>
  <c r="F1330" i="9" s="1"/>
  <c r="E1331" i="9"/>
  <c r="F1331" i="9" s="1"/>
  <c r="E1332" i="9"/>
  <c r="F1332" i="9" s="1"/>
  <c r="E1333" i="9"/>
  <c r="F1333" i="9" s="1"/>
  <c r="E1334" i="9"/>
  <c r="F1334" i="9" s="1"/>
  <c r="E1335" i="9"/>
  <c r="F1335" i="9" s="1"/>
  <c r="E1336" i="9"/>
  <c r="F1336" i="9" s="1"/>
  <c r="E1337" i="9"/>
  <c r="F1337" i="9" s="1"/>
  <c r="E1338" i="9"/>
  <c r="F1338" i="9" s="1"/>
  <c r="E1339" i="9"/>
  <c r="F1339" i="9" s="1"/>
  <c r="E1340" i="9"/>
  <c r="F1340" i="9" s="1"/>
  <c r="E1341" i="9"/>
  <c r="F1341" i="9" s="1"/>
  <c r="E1342" i="9"/>
  <c r="F1342" i="9" s="1"/>
  <c r="E1343" i="9"/>
  <c r="F1343" i="9" s="1"/>
  <c r="E1344" i="9"/>
  <c r="F1344" i="9" s="1"/>
  <c r="E1345" i="9"/>
  <c r="F1345" i="9" s="1"/>
  <c r="E1346" i="9"/>
  <c r="F1346" i="9" s="1"/>
  <c r="E1347" i="9"/>
  <c r="F1347" i="9" s="1"/>
  <c r="E1348" i="9"/>
  <c r="F1348" i="9" s="1"/>
  <c r="E1349" i="9"/>
  <c r="F1349" i="9" s="1"/>
  <c r="E1350" i="9"/>
  <c r="F1350" i="9" s="1"/>
  <c r="E1351" i="9"/>
  <c r="F1351" i="9" s="1"/>
  <c r="E1352" i="9"/>
  <c r="F1352" i="9" s="1"/>
  <c r="E1353" i="9"/>
  <c r="F1353" i="9" s="1"/>
  <c r="E1354" i="9"/>
  <c r="F1354" i="9" s="1"/>
  <c r="E1355" i="9"/>
  <c r="F1355" i="9" s="1"/>
  <c r="E1356" i="9"/>
  <c r="F1356" i="9" s="1"/>
  <c r="E1357" i="9"/>
  <c r="F1357" i="9" s="1"/>
  <c r="E1358" i="9"/>
  <c r="F1358" i="9" s="1"/>
  <c r="E1359" i="9"/>
  <c r="F1359" i="9" s="1"/>
  <c r="E1360" i="9"/>
  <c r="F1360" i="9" s="1"/>
  <c r="E1361" i="9"/>
  <c r="F1361" i="9" s="1"/>
  <c r="E1362" i="9"/>
  <c r="F1362" i="9" s="1"/>
  <c r="E1363" i="9"/>
  <c r="F1363" i="9" s="1"/>
  <c r="E1364" i="9"/>
  <c r="F1364" i="9" s="1"/>
  <c r="E1365" i="9"/>
  <c r="F1365" i="9" s="1"/>
  <c r="E1366" i="9"/>
  <c r="F1366" i="9" s="1"/>
  <c r="E1367" i="9"/>
  <c r="F1367" i="9" s="1"/>
  <c r="E1368" i="9"/>
  <c r="F1368" i="9" s="1"/>
  <c r="E1369" i="9"/>
  <c r="F1369" i="9" s="1"/>
  <c r="E1370" i="9"/>
  <c r="F1370" i="9" s="1"/>
  <c r="E1371" i="9"/>
  <c r="F1371" i="9" s="1"/>
  <c r="E1372" i="9"/>
  <c r="F1372" i="9" s="1"/>
  <c r="E1373" i="9"/>
  <c r="F1373" i="9" s="1"/>
  <c r="E1374" i="9"/>
  <c r="F1374" i="9" s="1"/>
  <c r="E1375" i="9"/>
  <c r="F1375" i="9" s="1"/>
  <c r="E1376" i="9"/>
  <c r="F1376" i="9" s="1"/>
  <c r="E1377" i="9"/>
  <c r="F1377" i="9" s="1"/>
  <c r="E1378" i="9"/>
  <c r="F1378" i="9" s="1"/>
  <c r="E1379" i="9"/>
  <c r="F1379" i="9" s="1"/>
  <c r="E1380" i="9"/>
  <c r="F1380" i="9" s="1"/>
  <c r="E1381" i="9"/>
  <c r="F1381" i="9" s="1"/>
  <c r="E1382" i="9"/>
  <c r="F1382" i="9" s="1"/>
  <c r="E1383" i="9"/>
  <c r="F1383" i="9" s="1"/>
  <c r="E1384" i="9"/>
  <c r="F1384" i="9" s="1"/>
  <c r="E1385" i="9"/>
  <c r="F1385" i="9" s="1"/>
  <c r="E1386" i="9"/>
  <c r="F1386" i="9" s="1"/>
  <c r="E1387" i="9"/>
  <c r="F1387" i="9" s="1"/>
  <c r="E1388" i="9"/>
  <c r="F1388" i="9" s="1"/>
  <c r="E1389" i="9"/>
  <c r="F1389" i="9" s="1"/>
  <c r="E1390" i="9"/>
  <c r="F1390" i="9" s="1"/>
  <c r="E1391" i="9"/>
  <c r="F1391" i="9" s="1"/>
  <c r="E1392" i="9"/>
  <c r="F1392" i="9" s="1"/>
  <c r="E1393" i="9"/>
  <c r="F1393" i="9" s="1"/>
  <c r="E1394" i="9"/>
  <c r="F1394" i="9" s="1"/>
  <c r="E1395" i="9"/>
  <c r="F1395" i="9" s="1"/>
  <c r="E1396" i="9"/>
  <c r="F1396" i="9" s="1"/>
  <c r="E1397" i="9"/>
  <c r="F1397" i="9" s="1"/>
  <c r="E1398" i="9"/>
  <c r="F1398" i="9" s="1"/>
  <c r="E1399" i="9"/>
  <c r="F1399" i="9" s="1"/>
  <c r="E1400" i="9"/>
  <c r="F1400" i="9" s="1"/>
  <c r="E1401" i="9"/>
  <c r="F1401" i="9" s="1"/>
  <c r="E1402" i="9"/>
  <c r="F1402" i="9" s="1"/>
  <c r="E1403" i="9"/>
  <c r="F1403" i="9" s="1"/>
  <c r="E1404" i="9"/>
  <c r="F1404" i="9" s="1"/>
  <c r="E1405" i="9"/>
  <c r="F1405" i="9" s="1"/>
  <c r="E1406" i="9"/>
  <c r="F1406" i="9" s="1"/>
  <c r="E1407" i="9"/>
  <c r="F1407" i="9" s="1"/>
  <c r="E1408" i="9"/>
  <c r="F1408" i="9" s="1"/>
  <c r="E1409" i="9"/>
  <c r="F1409" i="9" s="1"/>
  <c r="E1410" i="9"/>
  <c r="F1410" i="9" s="1"/>
  <c r="E1411" i="9"/>
  <c r="F1411" i="9" s="1"/>
  <c r="E1412" i="9"/>
  <c r="F1412" i="9" s="1"/>
  <c r="E1413" i="9"/>
  <c r="F1413" i="9" s="1"/>
  <c r="E1414" i="9"/>
  <c r="F1414" i="9" s="1"/>
  <c r="E1415" i="9"/>
  <c r="F1415" i="9" s="1"/>
  <c r="E1416" i="9"/>
  <c r="F1416" i="9" s="1"/>
  <c r="E1417" i="9"/>
  <c r="F1417" i="9" s="1"/>
  <c r="E1418" i="9"/>
  <c r="F1418" i="9" s="1"/>
  <c r="E1419" i="9"/>
  <c r="F1419" i="9" s="1"/>
  <c r="E1420" i="9"/>
  <c r="F1420" i="9" s="1"/>
  <c r="E1421" i="9"/>
  <c r="F1421" i="9" s="1"/>
  <c r="E1422" i="9"/>
  <c r="F1422" i="9" s="1"/>
  <c r="E2" i="9"/>
  <c r="F2" i="9" s="1"/>
  <c r="AH2" i="8" l="1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H301" i="8"/>
  <c r="AH302" i="8"/>
  <c r="AH3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4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503" i="8"/>
  <c r="AH504" i="8"/>
  <c r="AH505" i="8"/>
  <c r="AH506" i="8"/>
  <c r="AH507" i="8"/>
  <c r="AH508" i="8"/>
  <c r="AH509" i="8"/>
  <c r="AH510" i="8"/>
  <c r="AH511" i="8"/>
  <c r="AH512" i="8"/>
  <c r="AH513" i="8"/>
  <c r="AH514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602" i="8"/>
  <c r="AH603" i="8"/>
  <c r="AH604" i="8"/>
  <c r="AH605" i="8"/>
  <c r="AH606" i="8"/>
  <c r="AH607" i="8"/>
  <c r="AH608" i="8"/>
  <c r="AH609" i="8"/>
  <c r="AH610" i="8"/>
  <c r="AH611" i="8"/>
  <c r="AH612" i="8"/>
  <c r="AH613" i="8"/>
  <c r="AH614" i="8"/>
  <c r="AH615" i="8"/>
  <c r="AH616" i="8"/>
  <c r="AH617" i="8"/>
  <c r="AH618" i="8"/>
  <c r="AH619" i="8"/>
  <c r="AH620" i="8"/>
  <c r="AH621" i="8"/>
  <c r="AH622" i="8"/>
  <c r="AH623" i="8"/>
  <c r="AH624" i="8"/>
  <c r="AH625" i="8"/>
  <c r="AH626" i="8"/>
  <c r="AH627" i="8"/>
  <c r="AH628" i="8"/>
  <c r="AH629" i="8"/>
  <c r="AH630" i="8"/>
  <c r="AH631" i="8"/>
  <c r="AH632" i="8"/>
  <c r="AH633" i="8"/>
  <c r="AH634" i="8"/>
  <c r="AH635" i="8"/>
  <c r="AH636" i="8"/>
  <c r="AH637" i="8"/>
  <c r="AH638" i="8"/>
  <c r="AH639" i="8"/>
  <c r="AH640" i="8"/>
  <c r="AH641" i="8"/>
  <c r="AH642" i="8"/>
  <c r="AH643" i="8"/>
  <c r="AH644" i="8"/>
  <c r="AH645" i="8"/>
  <c r="AH646" i="8"/>
  <c r="AH647" i="8"/>
  <c r="AH648" i="8"/>
  <c r="AH649" i="8"/>
  <c r="AH650" i="8"/>
  <c r="AH651" i="8"/>
  <c r="AH652" i="8"/>
  <c r="AH653" i="8"/>
  <c r="AH654" i="8"/>
  <c r="AH655" i="8"/>
  <c r="AH656" i="8"/>
  <c r="AH657" i="8"/>
  <c r="AH658" i="8"/>
  <c r="AH659" i="8"/>
  <c r="AH660" i="8"/>
  <c r="AH661" i="8"/>
  <c r="AH662" i="8"/>
  <c r="AH663" i="8"/>
  <c r="AH664" i="8"/>
  <c r="AH665" i="8"/>
  <c r="AH666" i="8"/>
  <c r="AH667" i="8"/>
  <c r="AH668" i="8"/>
  <c r="AH669" i="8"/>
  <c r="AH670" i="8"/>
  <c r="AH671" i="8"/>
  <c r="AH672" i="8"/>
  <c r="AH673" i="8"/>
  <c r="AH674" i="8"/>
  <c r="AH675" i="8"/>
  <c r="AH676" i="8"/>
  <c r="AH677" i="8"/>
  <c r="AH678" i="8"/>
  <c r="AH679" i="8"/>
  <c r="AH680" i="8"/>
  <c r="AH681" i="8"/>
  <c r="AH682" i="8"/>
  <c r="AH683" i="8"/>
  <c r="AH684" i="8"/>
  <c r="AH685" i="8"/>
  <c r="AH686" i="8"/>
  <c r="AH687" i="8"/>
  <c r="AH688" i="8"/>
  <c r="AH689" i="8"/>
  <c r="AH690" i="8"/>
  <c r="AH691" i="8"/>
  <c r="AH692" i="8"/>
  <c r="AH693" i="8"/>
  <c r="AH694" i="8"/>
  <c r="AH695" i="8"/>
  <c r="AH696" i="8"/>
  <c r="AH697" i="8"/>
  <c r="AH698" i="8"/>
  <c r="AH699" i="8"/>
  <c r="AH700" i="8"/>
  <c r="AH701" i="8"/>
  <c r="AH702" i="8"/>
  <c r="AH703" i="8"/>
  <c r="AH704" i="8"/>
  <c r="AH705" i="8"/>
  <c r="AH706" i="8"/>
  <c r="AH707" i="8"/>
  <c r="AH708" i="8"/>
  <c r="AH709" i="8"/>
  <c r="AH710" i="8"/>
  <c r="AH711" i="8"/>
  <c r="AH712" i="8"/>
  <c r="AH713" i="8"/>
  <c r="AH714" i="8"/>
  <c r="AH715" i="8"/>
  <c r="AH716" i="8"/>
  <c r="AH717" i="8"/>
  <c r="AH718" i="8"/>
  <c r="AH719" i="8"/>
  <c r="AH720" i="8"/>
  <c r="AH721" i="8"/>
  <c r="AH722" i="8"/>
  <c r="AH723" i="8"/>
  <c r="AH724" i="8"/>
  <c r="AH725" i="8"/>
  <c r="AH726" i="8"/>
  <c r="AH727" i="8"/>
  <c r="AH728" i="8"/>
  <c r="AH729" i="8"/>
  <c r="AH730" i="8"/>
  <c r="AH731" i="8"/>
  <c r="AH732" i="8"/>
  <c r="AH733" i="8"/>
  <c r="AH734" i="8"/>
  <c r="AH735" i="8"/>
  <c r="AH736" i="8"/>
  <c r="AH737" i="8"/>
  <c r="AH738" i="8"/>
  <c r="AH739" i="8"/>
  <c r="AH740" i="8"/>
  <c r="AH741" i="8"/>
  <c r="AH742" i="8"/>
  <c r="AH743" i="8"/>
  <c r="AH744" i="8"/>
  <c r="AH745" i="8"/>
  <c r="AH746" i="8"/>
  <c r="AH747" i="8"/>
  <c r="AH748" i="8"/>
  <c r="AH749" i="8"/>
  <c r="AH750" i="8"/>
  <c r="AH751" i="8"/>
  <c r="AH752" i="8"/>
  <c r="AH753" i="8"/>
  <c r="AH754" i="8"/>
  <c r="AH755" i="8"/>
  <c r="AH756" i="8"/>
  <c r="AH757" i="8"/>
  <c r="AH758" i="8"/>
  <c r="AH759" i="8"/>
  <c r="AH760" i="8"/>
  <c r="AH761" i="8"/>
  <c r="AH762" i="8"/>
  <c r="AH763" i="8"/>
  <c r="AH764" i="8"/>
  <c r="AH765" i="8"/>
  <c r="AH766" i="8"/>
  <c r="AH767" i="8"/>
  <c r="AH768" i="8"/>
  <c r="AH769" i="8"/>
  <c r="AH770" i="8"/>
  <c r="AH771" i="8"/>
  <c r="AH772" i="8"/>
  <c r="AH773" i="8"/>
  <c r="AH774" i="8"/>
  <c r="AH775" i="8"/>
  <c r="AH776" i="8"/>
  <c r="AH777" i="8"/>
  <c r="AH778" i="8"/>
  <c r="AH779" i="8"/>
  <c r="AH780" i="8"/>
  <c r="AH781" i="8"/>
  <c r="AH782" i="8"/>
  <c r="AH783" i="8"/>
  <c r="AH784" i="8"/>
  <c r="AH785" i="8"/>
  <c r="AH786" i="8"/>
  <c r="AH787" i="8"/>
  <c r="AH788" i="8"/>
  <c r="AH789" i="8"/>
  <c r="AH790" i="8"/>
  <c r="AH791" i="8"/>
  <c r="AH792" i="8"/>
  <c r="AH793" i="8"/>
  <c r="AH794" i="8"/>
  <c r="AH795" i="8"/>
  <c r="AH796" i="8"/>
  <c r="AH797" i="8"/>
  <c r="AH798" i="8"/>
  <c r="AH799" i="8"/>
  <c r="AH800" i="8"/>
  <c r="AH801" i="8"/>
  <c r="AH802" i="8"/>
  <c r="AH803" i="8"/>
  <c r="AH804" i="8"/>
  <c r="AH805" i="8"/>
  <c r="AH806" i="8"/>
  <c r="AH807" i="8"/>
  <c r="AH808" i="8"/>
  <c r="AH809" i="8"/>
  <c r="AH810" i="8"/>
  <c r="AH811" i="8"/>
  <c r="AH812" i="8"/>
  <c r="AH813" i="8"/>
  <c r="AH814" i="8"/>
  <c r="AH815" i="8"/>
  <c r="AH816" i="8"/>
  <c r="AH817" i="8"/>
  <c r="AH818" i="8"/>
  <c r="AH819" i="8"/>
  <c r="AH820" i="8"/>
  <c r="AH821" i="8"/>
  <c r="AH822" i="8"/>
  <c r="AH823" i="8"/>
  <c r="AH824" i="8"/>
  <c r="AH825" i="8"/>
  <c r="AH826" i="8"/>
  <c r="AH827" i="8"/>
  <c r="AH828" i="8"/>
  <c r="AH829" i="8"/>
  <c r="AH830" i="8"/>
  <c r="AH831" i="8"/>
  <c r="AH832" i="8"/>
  <c r="AH833" i="8"/>
  <c r="AH834" i="8"/>
  <c r="AH835" i="8"/>
  <c r="AH836" i="8"/>
  <c r="AH837" i="8"/>
  <c r="AH838" i="8"/>
  <c r="AH839" i="8"/>
  <c r="AH840" i="8"/>
  <c r="AH841" i="8"/>
  <c r="AH842" i="8"/>
  <c r="AH843" i="8"/>
  <c r="AH844" i="8"/>
  <c r="AH845" i="8"/>
  <c r="AH846" i="8"/>
  <c r="AH847" i="8"/>
  <c r="AH848" i="8"/>
  <c r="AH849" i="8"/>
  <c r="AH850" i="8"/>
  <c r="AH851" i="8"/>
  <c r="AH852" i="8"/>
  <c r="AH853" i="8"/>
  <c r="AH854" i="8"/>
  <c r="AH855" i="8"/>
  <c r="AH856" i="8"/>
  <c r="AH857" i="8"/>
  <c r="AH858" i="8"/>
  <c r="AH859" i="8"/>
  <c r="AH860" i="8"/>
  <c r="AH861" i="8"/>
  <c r="AH862" i="8"/>
  <c r="AH863" i="8"/>
  <c r="AH864" i="8"/>
  <c r="AH865" i="8"/>
  <c r="AH866" i="8"/>
  <c r="AH867" i="8"/>
  <c r="AH868" i="8"/>
  <c r="AH869" i="8"/>
  <c r="AH870" i="8"/>
  <c r="AH871" i="8"/>
  <c r="AH872" i="8"/>
  <c r="AH873" i="8"/>
  <c r="AH874" i="8"/>
  <c r="AH875" i="8"/>
  <c r="AH876" i="8"/>
  <c r="AH877" i="8"/>
  <c r="AH878" i="8"/>
  <c r="AH879" i="8"/>
  <c r="AH880" i="8"/>
  <c r="AH881" i="8"/>
  <c r="AH882" i="8"/>
  <c r="AH883" i="8"/>
  <c r="AH884" i="8"/>
  <c r="AH885" i="8"/>
  <c r="AH886" i="8"/>
  <c r="AH887" i="8"/>
  <c r="AH888" i="8"/>
  <c r="AH889" i="8"/>
  <c r="AH890" i="8"/>
  <c r="AH891" i="8"/>
  <c r="AH892" i="8"/>
  <c r="AH893" i="8"/>
  <c r="AH894" i="8"/>
  <c r="AH895" i="8"/>
  <c r="AH896" i="8"/>
  <c r="AH897" i="8"/>
  <c r="AH898" i="8"/>
  <c r="AH899" i="8"/>
  <c r="AH900" i="8"/>
  <c r="AH901" i="8"/>
  <c r="AH902" i="8"/>
  <c r="AH903" i="8"/>
  <c r="AH904" i="8"/>
  <c r="AH905" i="8"/>
  <c r="AH906" i="8"/>
  <c r="AH907" i="8"/>
  <c r="AH908" i="8"/>
  <c r="AH909" i="8"/>
  <c r="AH910" i="8"/>
  <c r="AH911" i="8"/>
  <c r="AH912" i="8"/>
  <c r="AH913" i="8"/>
  <c r="AH914" i="8"/>
  <c r="AH915" i="8"/>
  <c r="AH916" i="8"/>
  <c r="AH917" i="8"/>
  <c r="AH918" i="8"/>
  <c r="AH919" i="8"/>
  <c r="AH920" i="8"/>
  <c r="AH921" i="8"/>
  <c r="AH922" i="8"/>
  <c r="AH923" i="8"/>
  <c r="AH924" i="8"/>
  <c r="AH925" i="8"/>
  <c r="AH926" i="8"/>
  <c r="AH927" i="8"/>
  <c r="AH928" i="8"/>
  <c r="AH929" i="8"/>
  <c r="AH930" i="8"/>
  <c r="AH931" i="8"/>
  <c r="AH932" i="8"/>
  <c r="AH933" i="8"/>
  <c r="AH934" i="8"/>
  <c r="AH935" i="8"/>
  <c r="AH936" i="8"/>
  <c r="AH937" i="8"/>
  <c r="AH938" i="8"/>
  <c r="AH939" i="8"/>
  <c r="AH940" i="8"/>
  <c r="AH941" i="8"/>
  <c r="AH942" i="8"/>
  <c r="AH943" i="8"/>
  <c r="AH944" i="8"/>
  <c r="AH945" i="8"/>
  <c r="AH946" i="8"/>
  <c r="AH947" i="8"/>
  <c r="AH948" i="8"/>
  <c r="AH949" i="8"/>
  <c r="AH950" i="8"/>
  <c r="AH951" i="8"/>
  <c r="AH952" i="8"/>
  <c r="AH953" i="8"/>
  <c r="AH954" i="8"/>
  <c r="AH955" i="8"/>
  <c r="AH956" i="8"/>
  <c r="AH957" i="8"/>
  <c r="AH958" i="8"/>
  <c r="AH959" i="8"/>
  <c r="AH960" i="8"/>
  <c r="AH961" i="8"/>
  <c r="AH962" i="8"/>
  <c r="AH963" i="8"/>
  <c r="AH964" i="8"/>
  <c r="AH965" i="8"/>
  <c r="AH966" i="8"/>
  <c r="AH967" i="8"/>
  <c r="AH968" i="8"/>
  <c r="AH969" i="8"/>
  <c r="AH970" i="8"/>
  <c r="AH971" i="8"/>
  <c r="AH972" i="8"/>
  <c r="AH973" i="8"/>
  <c r="AH974" i="8"/>
  <c r="AH975" i="8"/>
  <c r="AH976" i="8"/>
  <c r="AH977" i="8"/>
  <c r="AH978" i="8"/>
  <c r="AH979" i="8"/>
  <c r="AH980" i="8"/>
  <c r="AH981" i="8"/>
  <c r="AH982" i="8"/>
  <c r="AH983" i="8"/>
  <c r="AH984" i="8"/>
  <c r="AH985" i="8"/>
  <c r="AH986" i="8"/>
  <c r="AH987" i="8"/>
  <c r="AH988" i="8"/>
  <c r="AH989" i="8"/>
  <c r="AH990" i="8"/>
  <c r="AH991" i="8"/>
  <c r="AH992" i="8"/>
  <c r="AH993" i="8"/>
  <c r="AH994" i="8"/>
  <c r="AH995" i="8"/>
  <c r="AH996" i="8"/>
  <c r="AH997" i="8"/>
  <c r="AH998" i="8"/>
  <c r="AH999" i="8"/>
  <c r="AH1000" i="8"/>
  <c r="AH1001" i="8"/>
  <c r="AH1002" i="8"/>
  <c r="AH1003" i="8"/>
  <c r="AH1004" i="8"/>
  <c r="AH1005" i="8"/>
  <c r="AH1006" i="8"/>
  <c r="AH1007" i="8"/>
  <c r="AH1008" i="8"/>
  <c r="AH1009" i="8"/>
  <c r="AH1010" i="8"/>
  <c r="AH1011" i="8"/>
  <c r="AH1012" i="8"/>
  <c r="AH1013" i="8"/>
  <c r="AH1014" i="8"/>
  <c r="AH1015" i="8"/>
  <c r="AH1016" i="8"/>
  <c r="AH1017" i="8"/>
  <c r="AH1018" i="8"/>
  <c r="AH1019" i="8"/>
  <c r="AH1020" i="8"/>
  <c r="AH1021" i="8"/>
  <c r="AH1022" i="8"/>
  <c r="AH1023" i="8"/>
  <c r="AH1024" i="8"/>
  <c r="AH1025" i="8"/>
  <c r="AH1026" i="8"/>
  <c r="AH1027" i="8"/>
  <c r="AH1028" i="8"/>
  <c r="AH1029" i="8"/>
  <c r="AH1030" i="8"/>
  <c r="AH1031" i="8"/>
  <c r="AH1032" i="8"/>
  <c r="AH1033" i="8"/>
  <c r="AH1034" i="8"/>
  <c r="AH1035" i="8"/>
  <c r="AH1036" i="8"/>
  <c r="AH1037" i="8"/>
  <c r="AH1038" i="8"/>
  <c r="AH1039" i="8"/>
  <c r="AH1040" i="8"/>
  <c r="AH1041" i="8"/>
  <c r="AH1042" i="8"/>
  <c r="AH1043" i="8"/>
  <c r="AH1044" i="8"/>
  <c r="AH1045" i="8"/>
  <c r="AH1046" i="8"/>
  <c r="AH1047" i="8"/>
  <c r="AH1048" i="8"/>
  <c r="AH1049" i="8"/>
  <c r="AH1050" i="8"/>
  <c r="AH1051" i="8"/>
  <c r="AH1052" i="8"/>
  <c r="AH1053" i="8"/>
  <c r="AH1054" i="8"/>
  <c r="AH1055" i="8"/>
  <c r="AH1056" i="8"/>
  <c r="AH1057" i="8"/>
  <c r="AH1058" i="8"/>
  <c r="AH1059" i="8"/>
  <c r="AH1060" i="8"/>
  <c r="AH1061" i="8"/>
  <c r="AH1062" i="8"/>
  <c r="AH1063" i="8"/>
  <c r="AH1064" i="8"/>
  <c r="AH1065" i="8"/>
  <c r="AH1066" i="8"/>
  <c r="AH1067" i="8"/>
  <c r="AH1068" i="8"/>
  <c r="AH1069" i="8"/>
  <c r="AH1070" i="8"/>
  <c r="AH1071" i="8"/>
  <c r="AH1072" i="8"/>
  <c r="AH1073" i="8"/>
  <c r="AH1074" i="8"/>
  <c r="AH1075" i="8"/>
  <c r="AH1076" i="8"/>
  <c r="AH1077" i="8"/>
  <c r="AH1078" i="8"/>
  <c r="AH1079" i="8"/>
  <c r="AH1080" i="8"/>
  <c r="AH1081" i="8"/>
  <c r="AH1082" i="8"/>
  <c r="AH1083" i="8"/>
  <c r="AH1084" i="8"/>
  <c r="AH1085" i="8"/>
  <c r="AH1086" i="8"/>
  <c r="AH1087" i="8"/>
  <c r="AH1088" i="8"/>
  <c r="AH1089" i="8"/>
  <c r="AH1090" i="8"/>
  <c r="AH1091" i="8"/>
  <c r="AH1092" i="8"/>
  <c r="AH1093" i="8"/>
  <c r="AH1094" i="8"/>
  <c r="AH1095" i="8"/>
  <c r="AH1096" i="8"/>
  <c r="AH1097" i="8"/>
  <c r="AH1098" i="8"/>
  <c r="AH1099" i="8"/>
  <c r="AH1100" i="8"/>
  <c r="AH1101" i="8"/>
  <c r="AH1102" i="8"/>
  <c r="AH1103" i="8"/>
  <c r="AH1104" i="8"/>
  <c r="AH1105" i="8"/>
  <c r="AH1106" i="8"/>
  <c r="AH1107" i="8"/>
  <c r="AH1108" i="8"/>
  <c r="AH1109" i="8"/>
  <c r="AH1110" i="8"/>
  <c r="AH1111" i="8"/>
  <c r="AH1112" i="8"/>
  <c r="AH1113" i="8"/>
  <c r="AH1114" i="8"/>
  <c r="AH1115" i="8"/>
  <c r="AH1116" i="8"/>
  <c r="AH1117" i="8"/>
  <c r="AH1118" i="8"/>
  <c r="AH1119" i="8"/>
  <c r="AH1120" i="8"/>
  <c r="AH1121" i="8"/>
  <c r="AH1122" i="8"/>
  <c r="AH1123" i="8"/>
  <c r="AH1124" i="8"/>
  <c r="AH1125" i="8"/>
  <c r="AH1126" i="8"/>
  <c r="AH1127" i="8"/>
  <c r="AH1128" i="8"/>
  <c r="AH1129" i="8"/>
  <c r="AH1130" i="8"/>
  <c r="AH1131" i="8"/>
  <c r="AH1132" i="8"/>
  <c r="AH1133" i="8"/>
  <c r="AH1134" i="8"/>
  <c r="AH1135" i="8"/>
  <c r="AH1136" i="8"/>
  <c r="AH1137" i="8"/>
  <c r="AH1138" i="8"/>
  <c r="AH1139" i="8"/>
  <c r="AH1140" i="8"/>
  <c r="AH1141" i="8"/>
  <c r="AH1142" i="8"/>
  <c r="AH1143" i="8"/>
  <c r="AH1144" i="8"/>
  <c r="AH1145" i="8"/>
  <c r="AH1146" i="8"/>
  <c r="AH1147" i="8"/>
  <c r="AH1148" i="8"/>
  <c r="AH1149" i="8"/>
  <c r="AH1150" i="8"/>
  <c r="AH1151" i="8"/>
  <c r="AH1152" i="8"/>
  <c r="AH1153" i="8"/>
  <c r="AH1154" i="8"/>
  <c r="AH1155" i="8"/>
  <c r="AH1156" i="8"/>
  <c r="AH1157" i="8"/>
  <c r="AH1158" i="8"/>
  <c r="AH1159" i="8"/>
  <c r="AH1160" i="8"/>
  <c r="AH1161" i="8"/>
  <c r="AH1162" i="8"/>
  <c r="AH1163" i="8"/>
  <c r="AH1164" i="8"/>
  <c r="AH1165" i="8"/>
  <c r="AH1166" i="8"/>
  <c r="AH1167" i="8"/>
  <c r="AH1168" i="8"/>
  <c r="AH1169" i="8"/>
  <c r="AH1170" i="8"/>
  <c r="AH1171" i="8"/>
  <c r="AH1172" i="8"/>
  <c r="AH1173" i="8"/>
  <c r="AH1174" i="8"/>
  <c r="AH1175" i="8"/>
  <c r="AH1176" i="8"/>
  <c r="AH1177" i="8"/>
  <c r="AH1178" i="8"/>
  <c r="AH1179" i="8"/>
  <c r="AH1180" i="8"/>
  <c r="AH1181" i="8"/>
  <c r="AH1182" i="8"/>
  <c r="AH1183" i="8"/>
  <c r="AH1184" i="8"/>
  <c r="AH1185" i="8"/>
  <c r="AH1186" i="8"/>
  <c r="AH1187" i="8"/>
  <c r="AH1188" i="8"/>
  <c r="AH1189" i="8"/>
  <c r="AH1190" i="8"/>
  <c r="AH1191" i="8"/>
  <c r="AH1192" i="8"/>
  <c r="AH1193" i="8"/>
  <c r="AH1194" i="8"/>
  <c r="AH1195" i="8"/>
  <c r="AH1196" i="8"/>
  <c r="AH1197" i="8"/>
  <c r="AH1198" i="8"/>
  <c r="AH1199" i="8"/>
  <c r="AH1200" i="8"/>
  <c r="AH1201" i="8"/>
  <c r="AH1202" i="8"/>
  <c r="AH1203" i="8"/>
  <c r="AH1204" i="8"/>
  <c r="AH1205" i="8"/>
  <c r="AH1206" i="8"/>
  <c r="AH1207" i="8"/>
  <c r="AH1208" i="8"/>
  <c r="AH1209" i="8"/>
  <c r="AH1210" i="8"/>
  <c r="AH1211" i="8"/>
  <c r="AH1212" i="8"/>
  <c r="AH1213" i="8"/>
  <c r="AH1214" i="8"/>
  <c r="AH1215" i="8"/>
  <c r="AH1216" i="8"/>
  <c r="AH1217" i="8"/>
  <c r="AH1218" i="8"/>
  <c r="AH1219" i="8"/>
  <c r="AH1220" i="8"/>
  <c r="AH1221" i="8"/>
  <c r="AH1222" i="8"/>
  <c r="AH1223" i="8"/>
  <c r="AH1224" i="8"/>
  <c r="AH1225" i="8"/>
  <c r="AH1226" i="8"/>
  <c r="AH1227" i="8"/>
  <c r="AH1228" i="8"/>
  <c r="AH1229" i="8"/>
  <c r="AH1230" i="8"/>
  <c r="AH1231" i="8"/>
  <c r="AH1232" i="8"/>
  <c r="AH1233" i="8"/>
  <c r="AH1234" i="8"/>
  <c r="AH1235" i="8"/>
  <c r="AH1236" i="8"/>
  <c r="AH1237" i="8"/>
  <c r="AH1238" i="8"/>
  <c r="AH1239" i="8"/>
  <c r="AH1240" i="8"/>
  <c r="AH1241" i="8"/>
  <c r="AH1242" i="8"/>
  <c r="AH1243" i="8"/>
  <c r="AH1244" i="8"/>
  <c r="AH1245" i="8"/>
  <c r="AH1246" i="8"/>
  <c r="AH1247" i="8"/>
  <c r="AH1248" i="8"/>
  <c r="AH1249" i="8"/>
  <c r="AH1250" i="8"/>
  <c r="AH1251" i="8"/>
  <c r="AH1252" i="8"/>
  <c r="AH1253" i="8"/>
  <c r="AH1254" i="8"/>
  <c r="AH1255" i="8"/>
  <c r="AH1256" i="8"/>
  <c r="AH1257" i="8"/>
  <c r="AH1258" i="8"/>
  <c r="AH1259" i="8"/>
  <c r="AH1260" i="8"/>
  <c r="AH1261" i="8"/>
  <c r="AH1262" i="8"/>
  <c r="AH1263" i="8"/>
  <c r="AH1264" i="8"/>
  <c r="AH1265" i="8"/>
  <c r="AH1266" i="8"/>
  <c r="AH1267" i="8"/>
  <c r="AH1268" i="8"/>
  <c r="AH1269" i="8"/>
  <c r="AH1270" i="8"/>
  <c r="AH1271" i="8"/>
  <c r="AH1272" i="8"/>
  <c r="AH1273" i="8"/>
  <c r="AH1274" i="8"/>
  <c r="AH1275" i="8"/>
  <c r="AH1276" i="8"/>
  <c r="AH1277" i="8"/>
  <c r="AH1278" i="8"/>
  <c r="AH1279" i="8"/>
  <c r="AH1280" i="8"/>
  <c r="AH1281" i="8"/>
  <c r="AH1282" i="8"/>
  <c r="AH1283" i="8"/>
  <c r="AH1284" i="8"/>
  <c r="AH1285" i="8"/>
  <c r="AH1286" i="8"/>
  <c r="AH1287" i="8"/>
  <c r="AH1288" i="8"/>
  <c r="AH1289" i="8"/>
  <c r="AH1290" i="8"/>
  <c r="AH1291" i="8"/>
  <c r="AH1292" i="8"/>
  <c r="AH1293" i="8"/>
  <c r="AH1294" i="8"/>
  <c r="AH1295" i="8"/>
  <c r="AH1296" i="8"/>
  <c r="AH1297" i="8"/>
  <c r="AH1298" i="8"/>
  <c r="AH1299" i="8"/>
  <c r="AH1300" i="8"/>
  <c r="AH1301" i="8"/>
  <c r="AH1302" i="8"/>
  <c r="AH1303" i="8"/>
  <c r="AH1304" i="8"/>
  <c r="AH1305" i="8"/>
  <c r="AH1306" i="8"/>
  <c r="AH1307" i="8"/>
  <c r="AH1308" i="8"/>
  <c r="AH1309" i="8"/>
  <c r="AH1310" i="8"/>
  <c r="AH1311" i="8"/>
  <c r="AH1312" i="8"/>
  <c r="AH1313" i="8"/>
  <c r="AH1314" i="8"/>
  <c r="AH1315" i="8"/>
  <c r="AH1316" i="8"/>
  <c r="AH1317" i="8"/>
  <c r="AH1318" i="8"/>
  <c r="AH1319" i="8"/>
  <c r="AH1320" i="8"/>
  <c r="AH1321" i="8"/>
  <c r="AH1322" i="8"/>
  <c r="AH1323" i="8"/>
  <c r="AH1324" i="8"/>
  <c r="AH1325" i="8"/>
  <c r="AH1326" i="8"/>
  <c r="AH1327" i="8"/>
  <c r="AH1328" i="8"/>
  <c r="AH1329" i="8"/>
  <c r="AH1330" i="8"/>
  <c r="AH1331" i="8"/>
  <c r="AH1332" i="8"/>
  <c r="AH1333" i="8"/>
  <c r="AH1334" i="8"/>
  <c r="AH1335" i="8"/>
  <c r="AH1336" i="8"/>
  <c r="AH1337" i="8"/>
  <c r="AH1338" i="8"/>
  <c r="AH1339" i="8"/>
  <c r="AH1340" i="8"/>
  <c r="AH1341" i="8"/>
  <c r="AH1342" i="8"/>
  <c r="AH1343" i="8"/>
  <c r="AH1344" i="8"/>
  <c r="AH1345" i="8"/>
  <c r="AH1346" i="8"/>
  <c r="AH1347" i="8"/>
  <c r="AH1348" i="8"/>
  <c r="AH1349" i="8"/>
  <c r="AH1350" i="8"/>
  <c r="AH1351" i="8"/>
  <c r="AH1352" i="8"/>
  <c r="AH1353" i="8"/>
  <c r="AH1354" i="8"/>
  <c r="AH1355" i="8"/>
  <c r="AH1356" i="8"/>
  <c r="AH1357" i="8"/>
  <c r="AH1358" i="8"/>
  <c r="AH1359" i="8"/>
  <c r="AH1360" i="8"/>
  <c r="AH1361" i="8"/>
  <c r="AH1362" i="8"/>
  <c r="AH1363" i="8"/>
  <c r="AH1364" i="8"/>
  <c r="AH1365" i="8"/>
  <c r="AH1366" i="8"/>
  <c r="AH1367" i="8"/>
  <c r="AH1368" i="8"/>
  <c r="AH1369" i="8"/>
  <c r="AH1370" i="8"/>
  <c r="AH1371" i="8"/>
  <c r="AH1372" i="8"/>
  <c r="AH1373" i="8"/>
  <c r="AH1374" i="8"/>
  <c r="AH1375" i="8"/>
  <c r="AH1376" i="8"/>
  <c r="AH1377" i="8"/>
  <c r="AH1378" i="8"/>
  <c r="AH1379" i="8"/>
  <c r="AH1380" i="8"/>
  <c r="AH1381" i="8"/>
  <c r="AH1382" i="8"/>
  <c r="AH1383" i="8"/>
  <c r="AH1384" i="8"/>
  <c r="AH1385" i="8"/>
  <c r="AH1386" i="8"/>
  <c r="AH1387" i="8"/>
  <c r="AH1388" i="8"/>
  <c r="AH1389" i="8"/>
  <c r="AH1390" i="8"/>
  <c r="AH1391" i="8"/>
  <c r="AH1392" i="8"/>
  <c r="AH1393" i="8"/>
  <c r="AH1394" i="8"/>
  <c r="AH1395" i="8"/>
  <c r="AH1396" i="8"/>
  <c r="AH1397" i="8"/>
  <c r="AH1398" i="8"/>
  <c r="AH1399" i="8"/>
  <c r="AH1400" i="8"/>
  <c r="AH1401" i="8"/>
  <c r="AH1402" i="8"/>
  <c r="AH1403" i="8"/>
  <c r="AH1404" i="8"/>
  <c r="AH1405" i="8"/>
  <c r="AH1406" i="8"/>
  <c r="AH1407" i="8"/>
  <c r="AH1408" i="8"/>
  <c r="AH1409" i="8"/>
  <c r="AH1410" i="8"/>
  <c r="AH1411" i="8"/>
  <c r="AH1412" i="8"/>
  <c r="AH1413" i="8"/>
  <c r="AH1414" i="8"/>
  <c r="AH1415" i="8"/>
  <c r="AH1416" i="8"/>
  <c r="AH1417" i="8"/>
  <c r="AH1418" i="8"/>
  <c r="AH1419" i="8"/>
  <c r="AH1420" i="8"/>
  <c r="AH1421" i="8"/>
  <c r="AH1422" i="8"/>
  <c r="AH1423" i="8"/>
  <c r="AH1424" i="8"/>
  <c r="AH1425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AK5" i="4" l="1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13" i="4"/>
  <c r="AK514" i="4"/>
  <c r="AK515" i="4"/>
  <c r="AK516" i="4"/>
  <c r="AK517" i="4"/>
  <c r="AK518" i="4"/>
  <c r="AK519" i="4"/>
  <c r="AK520" i="4"/>
  <c r="AK521" i="4"/>
  <c r="AK522" i="4"/>
  <c r="AK523" i="4"/>
  <c r="AK524" i="4"/>
  <c r="AK525" i="4"/>
  <c r="AK526" i="4"/>
  <c r="AK527" i="4"/>
  <c r="AK528" i="4"/>
  <c r="AK529" i="4"/>
  <c r="AK530" i="4"/>
  <c r="AK531" i="4"/>
  <c r="AK532" i="4"/>
  <c r="AK533" i="4"/>
  <c r="AK534" i="4"/>
  <c r="AK535" i="4"/>
  <c r="AK536" i="4"/>
  <c r="AK537" i="4"/>
  <c r="AK538" i="4"/>
  <c r="AK539" i="4"/>
  <c r="AK540" i="4"/>
  <c r="AK541" i="4"/>
  <c r="AK542" i="4"/>
  <c r="AK543" i="4"/>
  <c r="AK544" i="4"/>
  <c r="AK545" i="4"/>
  <c r="AK546" i="4"/>
  <c r="AK547" i="4"/>
  <c r="AK548" i="4"/>
  <c r="AK549" i="4"/>
  <c r="AK550" i="4"/>
  <c r="AK551" i="4"/>
  <c r="AK552" i="4"/>
  <c r="AK553" i="4"/>
  <c r="AK554" i="4"/>
  <c r="AK555" i="4"/>
  <c r="AK556" i="4"/>
  <c r="AK557" i="4"/>
  <c r="AK558" i="4"/>
  <c r="AK559" i="4"/>
  <c r="AK560" i="4"/>
  <c r="AK561" i="4"/>
  <c r="AK562" i="4"/>
  <c r="AK563" i="4"/>
  <c r="AK564" i="4"/>
  <c r="AK565" i="4"/>
  <c r="AK566" i="4"/>
  <c r="AK567" i="4"/>
  <c r="AK568" i="4"/>
  <c r="AK569" i="4"/>
  <c r="AK570" i="4"/>
  <c r="AK571" i="4"/>
  <c r="AK572" i="4"/>
  <c r="AK573" i="4"/>
  <c r="AK574" i="4"/>
  <c r="AK575" i="4"/>
  <c r="AK576" i="4"/>
  <c r="AK577" i="4"/>
  <c r="AK578" i="4"/>
  <c r="AK579" i="4"/>
  <c r="AK580" i="4"/>
  <c r="AK581" i="4"/>
  <c r="AK582" i="4"/>
  <c r="AK583" i="4"/>
  <c r="AK584" i="4"/>
  <c r="AK585" i="4"/>
  <c r="AK586" i="4"/>
  <c r="AK587" i="4"/>
  <c r="AK588" i="4"/>
  <c r="AK589" i="4"/>
  <c r="AK590" i="4"/>
  <c r="AK591" i="4"/>
  <c r="AK592" i="4"/>
  <c r="AK593" i="4"/>
  <c r="AK594" i="4"/>
  <c r="AK595" i="4"/>
  <c r="AK596" i="4"/>
  <c r="AK597" i="4"/>
  <c r="AK598" i="4"/>
  <c r="AK599" i="4"/>
  <c r="AK600" i="4"/>
  <c r="AK601" i="4"/>
  <c r="AK602" i="4"/>
  <c r="AK603" i="4"/>
  <c r="AK604" i="4"/>
  <c r="AK605" i="4"/>
  <c r="AK606" i="4"/>
  <c r="AK607" i="4"/>
  <c r="AK608" i="4"/>
  <c r="AK609" i="4"/>
  <c r="AK610" i="4"/>
  <c r="AK611" i="4"/>
  <c r="AK612" i="4"/>
  <c r="AK613" i="4"/>
  <c r="AK614" i="4"/>
  <c r="AK615" i="4"/>
  <c r="AK616" i="4"/>
  <c r="AK617" i="4"/>
  <c r="AK618" i="4"/>
  <c r="AK619" i="4"/>
  <c r="AK620" i="4"/>
  <c r="AK621" i="4"/>
  <c r="AK622" i="4"/>
  <c r="AK623" i="4"/>
  <c r="AK624" i="4"/>
  <c r="AK625" i="4"/>
  <c r="AK626" i="4"/>
  <c r="AK627" i="4"/>
  <c r="AK628" i="4"/>
  <c r="AK629" i="4"/>
  <c r="AK630" i="4"/>
  <c r="AK631" i="4"/>
  <c r="AK632" i="4"/>
  <c r="AK633" i="4"/>
  <c r="AK634" i="4"/>
  <c r="AK635" i="4"/>
  <c r="AK636" i="4"/>
  <c r="AK637" i="4"/>
  <c r="AK638" i="4"/>
  <c r="AK639" i="4"/>
  <c r="AK640" i="4"/>
  <c r="AK641" i="4"/>
  <c r="AK642" i="4"/>
  <c r="AK643" i="4"/>
  <c r="AK644" i="4"/>
  <c r="AK645" i="4"/>
  <c r="AK646" i="4"/>
  <c r="AK647" i="4"/>
  <c r="AK648" i="4"/>
  <c r="AK649" i="4"/>
  <c r="AK650" i="4"/>
  <c r="AK651" i="4"/>
  <c r="AK652" i="4"/>
  <c r="AK653" i="4"/>
  <c r="AK654" i="4"/>
  <c r="AK655" i="4"/>
  <c r="AK656" i="4"/>
  <c r="AK657" i="4"/>
  <c r="AK658" i="4"/>
  <c r="AK659" i="4"/>
  <c r="AK660" i="4"/>
  <c r="AK661" i="4"/>
  <c r="AK662" i="4"/>
  <c r="AK663" i="4"/>
  <c r="AK664" i="4"/>
  <c r="AK665" i="4"/>
  <c r="AK666" i="4"/>
  <c r="AK667" i="4"/>
  <c r="AK668" i="4"/>
  <c r="AK669" i="4"/>
  <c r="AK670" i="4"/>
  <c r="AK671" i="4"/>
  <c r="AK672" i="4"/>
  <c r="AK673" i="4"/>
  <c r="AK674" i="4"/>
  <c r="AK675" i="4"/>
  <c r="AK676" i="4"/>
  <c r="AK677" i="4"/>
  <c r="AK678" i="4"/>
  <c r="AK679" i="4"/>
  <c r="AK680" i="4"/>
  <c r="AK681" i="4"/>
  <c r="AK682" i="4"/>
  <c r="AK683" i="4"/>
  <c r="AK684" i="4"/>
  <c r="AK685" i="4"/>
  <c r="AK686" i="4"/>
  <c r="AK687" i="4"/>
  <c r="AK688" i="4"/>
  <c r="AK689" i="4"/>
  <c r="AK690" i="4"/>
  <c r="AK691" i="4"/>
  <c r="AK692" i="4"/>
  <c r="AK693" i="4"/>
  <c r="AK694" i="4"/>
  <c r="AK695" i="4"/>
  <c r="AK696" i="4"/>
  <c r="AK697" i="4"/>
  <c r="AK698" i="4"/>
  <c r="AK699" i="4"/>
  <c r="AK700" i="4"/>
  <c r="AK701" i="4"/>
  <c r="AK702" i="4"/>
  <c r="AK703" i="4"/>
  <c r="AK704" i="4"/>
  <c r="AK705" i="4"/>
  <c r="AK706" i="4"/>
  <c r="AK707" i="4"/>
  <c r="AK708" i="4"/>
  <c r="AK709" i="4"/>
  <c r="AK710" i="4"/>
  <c r="AK711" i="4"/>
  <c r="AK712" i="4"/>
  <c r="AK713" i="4"/>
  <c r="AK714" i="4"/>
  <c r="AK715" i="4"/>
  <c r="AK716" i="4"/>
  <c r="AK717" i="4"/>
  <c r="AK718" i="4"/>
  <c r="AK719" i="4"/>
  <c r="AK720" i="4"/>
  <c r="AK721" i="4"/>
  <c r="AK722" i="4"/>
  <c r="AK723" i="4"/>
  <c r="AK724" i="4"/>
  <c r="AK725" i="4"/>
  <c r="AK726" i="4"/>
  <c r="AK727" i="4"/>
  <c r="AK728" i="4"/>
  <c r="AK729" i="4"/>
  <c r="AK730" i="4"/>
  <c r="AK731" i="4"/>
  <c r="AK732" i="4"/>
  <c r="AK733" i="4"/>
  <c r="AK734" i="4"/>
  <c r="AK735" i="4"/>
  <c r="AK736" i="4"/>
  <c r="AK737" i="4"/>
  <c r="AK738" i="4"/>
  <c r="AK739" i="4"/>
  <c r="AK740" i="4"/>
  <c r="AK741" i="4"/>
  <c r="AK742" i="4"/>
  <c r="AK743" i="4"/>
  <c r="AK744" i="4"/>
  <c r="AK745" i="4"/>
  <c r="AK746" i="4"/>
  <c r="AK747" i="4"/>
  <c r="AK748" i="4"/>
  <c r="AK749" i="4"/>
  <c r="AK750" i="4"/>
  <c r="AK751" i="4"/>
  <c r="AK752" i="4"/>
  <c r="AK753" i="4"/>
  <c r="AK754" i="4"/>
  <c r="AK755" i="4"/>
  <c r="AK756" i="4"/>
  <c r="AK757" i="4"/>
  <c r="AK758" i="4"/>
  <c r="AK759" i="4"/>
  <c r="AK760" i="4"/>
  <c r="AK761" i="4"/>
  <c r="AK762" i="4"/>
  <c r="AK763" i="4"/>
  <c r="AK764" i="4"/>
  <c r="AK765" i="4"/>
  <c r="AK766" i="4"/>
  <c r="AK767" i="4"/>
  <c r="AK768" i="4"/>
  <c r="AK769" i="4"/>
  <c r="AK770" i="4"/>
  <c r="AK771" i="4"/>
  <c r="AK772" i="4"/>
  <c r="AK773" i="4"/>
  <c r="AK774" i="4"/>
  <c r="AK775" i="4"/>
  <c r="AK776" i="4"/>
  <c r="AK777" i="4"/>
  <c r="AK778" i="4"/>
  <c r="AK779" i="4"/>
  <c r="AK780" i="4"/>
  <c r="AK781" i="4"/>
  <c r="AK782" i="4"/>
  <c r="AK783" i="4"/>
  <c r="AK784" i="4"/>
  <c r="AK785" i="4"/>
  <c r="AK786" i="4"/>
  <c r="AK787" i="4"/>
  <c r="AK788" i="4"/>
  <c r="AK789" i="4"/>
  <c r="AK790" i="4"/>
  <c r="AK791" i="4"/>
  <c r="AK792" i="4"/>
  <c r="AK793" i="4"/>
  <c r="AK794" i="4"/>
  <c r="AK795" i="4"/>
  <c r="AK796" i="4"/>
  <c r="AK797" i="4"/>
  <c r="AK798" i="4"/>
  <c r="AK799" i="4"/>
  <c r="AK800" i="4"/>
  <c r="AK801" i="4"/>
  <c r="AK802" i="4"/>
  <c r="AK803" i="4"/>
  <c r="AK804" i="4"/>
  <c r="AK805" i="4"/>
  <c r="AK806" i="4"/>
  <c r="AK807" i="4"/>
  <c r="AK808" i="4"/>
  <c r="AK809" i="4"/>
  <c r="AK810" i="4"/>
  <c r="AK811" i="4"/>
  <c r="AK812" i="4"/>
  <c r="AK813" i="4"/>
  <c r="AK814" i="4"/>
  <c r="AK815" i="4"/>
  <c r="AK816" i="4"/>
  <c r="AK817" i="4"/>
  <c r="AK818" i="4"/>
  <c r="AK819" i="4"/>
  <c r="AK820" i="4"/>
  <c r="AK821" i="4"/>
  <c r="AK822" i="4"/>
  <c r="AK823" i="4"/>
  <c r="AK824" i="4"/>
  <c r="AK825" i="4"/>
  <c r="AK826" i="4"/>
  <c r="AK827" i="4"/>
  <c r="AK828" i="4"/>
  <c r="AK829" i="4"/>
  <c r="AK830" i="4"/>
  <c r="AK831" i="4"/>
  <c r="AK832" i="4"/>
  <c r="AK833" i="4"/>
  <c r="AK834" i="4"/>
  <c r="AK835" i="4"/>
  <c r="AK836" i="4"/>
  <c r="AK837" i="4"/>
  <c r="AK838" i="4"/>
  <c r="AK839" i="4"/>
  <c r="AK840" i="4"/>
  <c r="AK841" i="4"/>
  <c r="AK842" i="4"/>
  <c r="AK843" i="4"/>
  <c r="AK844" i="4"/>
  <c r="AK845" i="4"/>
  <c r="AK846" i="4"/>
  <c r="AK847" i="4"/>
  <c r="AK848" i="4"/>
  <c r="AK849" i="4"/>
  <c r="AK850" i="4"/>
  <c r="AK851" i="4"/>
  <c r="AK852" i="4"/>
  <c r="AK853" i="4"/>
  <c r="AK854" i="4"/>
  <c r="AK855" i="4"/>
  <c r="AK856" i="4"/>
  <c r="AK857" i="4"/>
  <c r="AK858" i="4"/>
  <c r="AK859" i="4"/>
  <c r="AK860" i="4"/>
  <c r="AK861" i="4"/>
  <c r="AK862" i="4"/>
  <c r="AK863" i="4"/>
  <c r="AK864" i="4"/>
  <c r="AK865" i="4"/>
  <c r="AK866" i="4"/>
  <c r="AK867" i="4"/>
  <c r="AK868" i="4"/>
  <c r="AK869" i="4"/>
  <c r="AK870" i="4"/>
  <c r="AK871" i="4"/>
  <c r="AK872" i="4"/>
  <c r="AK873" i="4"/>
  <c r="AK874" i="4"/>
  <c r="AK875" i="4"/>
  <c r="AK876" i="4"/>
  <c r="AK877" i="4"/>
  <c r="AK878" i="4"/>
  <c r="AK879" i="4"/>
  <c r="AK880" i="4"/>
  <c r="AK881" i="4"/>
  <c r="AK882" i="4"/>
  <c r="AK883" i="4"/>
  <c r="AK884" i="4"/>
  <c r="AK885" i="4"/>
  <c r="AK886" i="4"/>
  <c r="AK887" i="4"/>
  <c r="AK888" i="4"/>
  <c r="AK889" i="4"/>
  <c r="AK890" i="4"/>
  <c r="AK891" i="4"/>
  <c r="AK892" i="4"/>
  <c r="AK893" i="4"/>
  <c r="AK894" i="4"/>
  <c r="AK895" i="4"/>
  <c r="AK896" i="4"/>
  <c r="AK897" i="4"/>
  <c r="AK898" i="4"/>
  <c r="AK899" i="4"/>
  <c r="AK900" i="4"/>
  <c r="AK901" i="4"/>
  <c r="AK902" i="4"/>
  <c r="AK903" i="4"/>
  <c r="AK904" i="4"/>
  <c r="AK905" i="4"/>
  <c r="AK906" i="4"/>
  <c r="AK907" i="4"/>
  <c r="AK908" i="4"/>
  <c r="AK909" i="4"/>
  <c r="AK910" i="4"/>
  <c r="AK911" i="4"/>
  <c r="AK912" i="4"/>
  <c r="AK913" i="4"/>
  <c r="AK914" i="4"/>
  <c r="AK915" i="4"/>
  <c r="AK916" i="4"/>
  <c r="AK917" i="4"/>
  <c r="AK918" i="4"/>
  <c r="AK919" i="4"/>
  <c r="AK920" i="4"/>
  <c r="AK921" i="4"/>
  <c r="AK922" i="4"/>
  <c r="AK923" i="4"/>
  <c r="AK924" i="4"/>
  <c r="AK925" i="4"/>
  <c r="AK926" i="4"/>
  <c r="AK927" i="4"/>
  <c r="AK928" i="4"/>
  <c r="AK929" i="4"/>
  <c r="AK930" i="4"/>
  <c r="AK931" i="4"/>
  <c r="AK932" i="4"/>
  <c r="AK933" i="4"/>
  <c r="AK934" i="4"/>
  <c r="AK935" i="4"/>
  <c r="AK936" i="4"/>
  <c r="AK937" i="4"/>
  <c r="AK938" i="4"/>
  <c r="AK939" i="4"/>
  <c r="AK940" i="4"/>
  <c r="AK941" i="4"/>
  <c r="AK942" i="4"/>
  <c r="AK943" i="4"/>
  <c r="AK944" i="4"/>
  <c r="AK945" i="4"/>
  <c r="AK946" i="4"/>
  <c r="AK947" i="4"/>
  <c r="AK948" i="4"/>
  <c r="AK949" i="4"/>
  <c r="AK950" i="4"/>
  <c r="AK951" i="4"/>
  <c r="AK952" i="4"/>
  <c r="AK953" i="4"/>
  <c r="AK954" i="4"/>
  <c r="AK955" i="4"/>
  <c r="AK956" i="4"/>
  <c r="AK957" i="4"/>
  <c r="AK958" i="4"/>
  <c r="AK959" i="4"/>
  <c r="AK960" i="4"/>
  <c r="AK961" i="4"/>
  <c r="AK962" i="4"/>
  <c r="AK963" i="4"/>
  <c r="AK964" i="4"/>
  <c r="AK965" i="4"/>
  <c r="AK966" i="4"/>
  <c r="AK967" i="4"/>
  <c r="AK968" i="4"/>
  <c r="AK969" i="4"/>
  <c r="AK970" i="4"/>
  <c r="AK971" i="4"/>
  <c r="AK972" i="4"/>
  <c r="AK973" i="4"/>
  <c r="AK974" i="4"/>
  <c r="AK975" i="4"/>
  <c r="AK976" i="4"/>
  <c r="AK977" i="4"/>
  <c r="AK978" i="4"/>
  <c r="AK979" i="4"/>
  <c r="AK980" i="4"/>
  <c r="AK981" i="4"/>
  <c r="AK982" i="4"/>
  <c r="AK983" i="4"/>
  <c r="AK984" i="4"/>
  <c r="AK985" i="4"/>
  <c r="AK986" i="4"/>
  <c r="AK987" i="4"/>
  <c r="AK988" i="4"/>
  <c r="AK989" i="4"/>
  <c r="AK990" i="4"/>
  <c r="AK991" i="4"/>
  <c r="AK992" i="4"/>
  <c r="AK993" i="4"/>
  <c r="AK994" i="4"/>
  <c r="AK995" i="4"/>
  <c r="AK996" i="4"/>
  <c r="AK997" i="4"/>
  <c r="AK998" i="4"/>
  <c r="AK999" i="4"/>
  <c r="AK1000" i="4"/>
  <c r="AK1001" i="4"/>
  <c r="AK1002" i="4"/>
  <c r="AK1003" i="4"/>
  <c r="AK1004" i="4"/>
  <c r="AK1005" i="4"/>
  <c r="AK1006" i="4"/>
  <c r="AK1007" i="4"/>
  <c r="AK1008" i="4"/>
  <c r="AK1009" i="4"/>
  <c r="AK1010" i="4"/>
  <c r="AK1011" i="4"/>
  <c r="AK1012" i="4"/>
  <c r="AK1013" i="4"/>
  <c r="AK1014" i="4"/>
  <c r="AK1015" i="4"/>
  <c r="AK1016" i="4"/>
  <c r="AK1017" i="4"/>
  <c r="AK1018" i="4"/>
  <c r="AK1019" i="4"/>
  <c r="AK1020" i="4"/>
  <c r="AK1021" i="4"/>
  <c r="AK1022" i="4"/>
  <c r="AK1023" i="4"/>
  <c r="AK1024" i="4"/>
  <c r="AK1025" i="4"/>
  <c r="AK1026" i="4"/>
  <c r="AK1027" i="4"/>
  <c r="AK1028" i="4"/>
  <c r="AK1029" i="4"/>
  <c r="AK1030" i="4"/>
  <c r="AK1031" i="4"/>
  <c r="AK1032" i="4"/>
  <c r="AK1033" i="4"/>
  <c r="AK1034" i="4"/>
  <c r="AK1035" i="4"/>
  <c r="AK1036" i="4"/>
  <c r="AK1037" i="4"/>
  <c r="AK1038" i="4"/>
  <c r="AK1039" i="4"/>
  <c r="AK1040" i="4"/>
  <c r="AK1041" i="4"/>
  <c r="AK1042" i="4"/>
  <c r="AK1043" i="4"/>
  <c r="AK1044" i="4"/>
  <c r="AK1045" i="4"/>
  <c r="AK1046" i="4"/>
  <c r="AK1047" i="4"/>
  <c r="AK1048" i="4"/>
  <c r="AK1049" i="4"/>
  <c r="AK1050" i="4"/>
  <c r="AK1051" i="4"/>
  <c r="AK1052" i="4"/>
  <c r="AK1053" i="4"/>
  <c r="AK1054" i="4"/>
  <c r="AK1055" i="4"/>
  <c r="AK1056" i="4"/>
  <c r="AK1057" i="4"/>
  <c r="AK1058" i="4"/>
  <c r="AK1059" i="4"/>
  <c r="AK1060" i="4"/>
  <c r="AK1061" i="4"/>
  <c r="AK1062" i="4"/>
  <c r="AK1063" i="4"/>
  <c r="AK1064" i="4"/>
  <c r="AK1065" i="4"/>
  <c r="AK1066" i="4"/>
  <c r="AK1067" i="4"/>
  <c r="AK1068" i="4"/>
  <c r="AK1069" i="4"/>
  <c r="AK1070" i="4"/>
  <c r="AK1071" i="4"/>
  <c r="AK1072" i="4"/>
  <c r="AK1073" i="4"/>
  <c r="AK1074" i="4"/>
  <c r="AK1075" i="4"/>
  <c r="AK1076" i="4"/>
  <c r="AK1077" i="4"/>
  <c r="AK1078" i="4"/>
  <c r="AK1079" i="4"/>
  <c r="AK1080" i="4"/>
  <c r="AK1081" i="4"/>
  <c r="AK1082" i="4"/>
  <c r="AK1083" i="4"/>
  <c r="AK1084" i="4"/>
  <c r="AK1085" i="4"/>
  <c r="AK1086" i="4"/>
  <c r="AK1087" i="4"/>
  <c r="AK1088" i="4"/>
  <c r="AK1089" i="4"/>
  <c r="AK1090" i="4"/>
  <c r="AK1091" i="4"/>
  <c r="AK1092" i="4"/>
  <c r="AK1093" i="4"/>
  <c r="AK1094" i="4"/>
  <c r="AK1095" i="4"/>
  <c r="AK1096" i="4"/>
  <c r="AK1097" i="4"/>
  <c r="AK1098" i="4"/>
  <c r="AK1099" i="4"/>
  <c r="AK1100" i="4"/>
  <c r="AK1101" i="4"/>
  <c r="AK1102" i="4"/>
  <c r="AK1103" i="4"/>
  <c r="AK1104" i="4"/>
  <c r="AK1105" i="4"/>
  <c r="AK1106" i="4"/>
  <c r="AK1107" i="4"/>
  <c r="AK1108" i="4"/>
  <c r="AK1109" i="4"/>
  <c r="AK1110" i="4"/>
  <c r="AK1111" i="4"/>
  <c r="AK1112" i="4"/>
  <c r="AK1113" i="4"/>
  <c r="AK1114" i="4"/>
  <c r="AK1115" i="4"/>
  <c r="AK1116" i="4"/>
  <c r="AK1117" i="4"/>
  <c r="AK1118" i="4"/>
  <c r="AK1119" i="4"/>
  <c r="AK1120" i="4"/>
  <c r="AK1121" i="4"/>
  <c r="AK1122" i="4"/>
  <c r="AK1123" i="4"/>
  <c r="AK1124" i="4"/>
  <c r="AK1125" i="4"/>
  <c r="AK1126" i="4"/>
  <c r="AK1127" i="4"/>
  <c r="AK1128" i="4"/>
  <c r="AK1129" i="4"/>
  <c r="AK1130" i="4"/>
  <c r="AK1131" i="4"/>
  <c r="AK1132" i="4"/>
  <c r="AK1133" i="4"/>
  <c r="AK1134" i="4"/>
  <c r="AK1135" i="4"/>
  <c r="AK1136" i="4"/>
  <c r="AK1137" i="4"/>
  <c r="AK1138" i="4"/>
  <c r="AK1139" i="4"/>
  <c r="AK1140" i="4"/>
  <c r="AK1141" i="4"/>
  <c r="AK1142" i="4"/>
  <c r="AK1143" i="4"/>
  <c r="AK1144" i="4"/>
  <c r="AK1145" i="4"/>
  <c r="AK1146" i="4"/>
  <c r="AK1147" i="4"/>
  <c r="AK1148" i="4"/>
  <c r="AK1149" i="4"/>
  <c r="AK1150" i="4"/>
  <c r="AK1151" i="4"/>
  <c r="AK1152" i="4"/>
  <c r="AK1153" i="4"/>
  <c r="AK1154" i="4"/>
  <c r="AK1155" i="4"/>
  <c r="AK1156" i="4"/>
  <c r="AK1157" i="4"/>
  <c r="AK1158" i="4"/>
  <c r="AK1159" i="4"/>
  <c r="AK1160" i="4"/>
  <c r="AK1161" i="4"/>
  <c r="AK1162" i="4"/>
  <c r="AK1163" i="4"/>
  <c r="AK1164" i="4"/>
  <c r="AK1165" i="4"/>
  <c r="AK1166" i="4"/>
  <c r="AK1167" i="4"/>
  <c r="AK1168" i="4"/>
  <c r="AK1169" i="4"/>
  <c r="AK1170" i="4"/>
  <c r="AK1171" i="4"/>
  <c r="AK1172" i="4"/>
  <c r="AK1173" i="4"/>
  <c r="AK1174" i="4"/>
  <c r="AK1175" i="4"/>
  <c r="AK1176" i="4"/>
  <c r="AK1177" i="4"/>
  <c r="AK1178" i="4"/>
  <c r="AK1179" i="4"/>
  <c r="AK1180" i="4"/>
  <c r="AK1181" i="4"/>
  <c r="AK1182" i="4"/>
  <c r="AK1183" i="4"/>
  <c r="AK1184" i="4"/>
  <c r="AK1185" i="4"/>
  <c r="AK1186" i="4"/>
  <c r="AK1187" i="4"/>
  <c r="AK1188" i="4"/>
  <c r="AK1189" i="4"/>
  <c r="AK1190" i="4"/>
  <c r="AK1191" i="4"/>
  <c r="AK1192" i="4"/>
  <c r="AK1193" i="4"/>
  <c r="AK1194" i="4"/>
  <c r="AK1195" i="4"/>
  <c r="AK1196" i="4"/>
  <c r="AK1197" i="4"/>
  <c r="AK1198" i="4"/>
  <c r="AK1199" i="4"/>
  <c r="AK1200" i="4"/>
  <c r="AK1201" i="4"/>
  <c r="AK1202" i="4"/>
  <c r="AK1203" i="4"/>
  <c r="AK1204" i="4"/>
  <c r="AK1205" i="4"/>
  <c r="AK1206" i="4"/>
  <c r="AK1207" i="4"/>
  <c r="AK1208" i="4"/>
  <c r="AK1209" i="4"/>
  <c r="AK1210" i="4"/>
  <c r="AK1211" i="4"/>
  <c r="AK1212" i="4"/>
  <c r="AK1213" i="4"/>
  <c r="AK1214" i="4"/>
  <c r="AK1215" i="4"/>
  <c r="AK1216" i="4"/>
  <c r="AK1217" i="4"/>
  <c r="AK1218" i="4"/>
  <c r="AK1219" i="4"/>
  <c r="AK1220" i="4"/>
  <c r="AK1221" i="4"/>
  <c r="AK1222" i="4"/>
  <c r="AK1223" i="4"/>
  <c r="AK1224" i="4"/>
  <c r="AK1225" i="4"/>
  <c r="AK1226" i="4"/>
  <c r="AK1227" i="4"/>
  <c r="AK1228" i="4"/>
  <c r="AK1229" i="4"/>
  <c r="AK1230" i="4"/>
  <c r="AK1231" i="4"/>
  <c r="AK1232" i="4"/>
  <c r="AK1233" i="4"/>
  <c r="AK1234" i="4"/>
  <c r="AK1235" i="4"/>
  <c r="AK1236" i="4"/>
  <c r="AK1237" i="4"/>
  <c r="AK1238" i="4"/>
  <c r="AK1239" i="4"/>
  <c r="AK1240" i="4"/>
  <c r="AK1241" i="4"/>
  <c r="AK1242" i="4"/>
  <c r="AK1243" i="4"/>
  <c r="AK1244" i="4"/>
  <c r="AK1245" i="4"/>
  <c r="AK1246" i="4"/>
  <c r="AK1247" i="4"/>
  <c r="AK1248" i="4"/>
  <c r="AK1249" i="4"/>
  <c r="AK1250" i="4"/>
  <c r="AK1251" i="4"/>
  <c r="AK1252" i="4"/>
  <c r="AK1253" i="4"/>
  <c r="AK1254" i="4"/>
  <c r="AK1255" i="4"/>
  <c r="AK1256" i="4"/>
  <c r="AK1257" i="4"/>
  <c r="AK1258" i="4"/>
  <c r="AK1259" i="4"/>
  <c r="AK1260" i="4"/>
  <c r="AK1261" i="4"/>
  <c r="AK1262" i="4"/>
  <c r="AK1263" i="4"/>
  <c r="AK1264" i="4"/>
  <c r="AK1265" i="4"/>
  <c r="AK1266" i="4"/>
  <c r="AK1267" i="4"/>
  <c r="AK1268" i="4"/>
  <c r="AK1269" i="4"/>
  <c r="AK1270" i="4"/>
  <c r="AK1271" i="4"/>
  <c r="AK1272" i="4"/>
  <c r="AK1273" i="4"/>
  <c r="AK1274" i="4"/>
  <c r="AK1275" i="4"/>
  <c r="AK1276" i="4"/>
  <c r="AK1277" i="4"/>
  <c r="AK1278" i="4"/>
  <c r="AK1279" i="4"/>
  <c r="AK1280" i="4"/>
  <c r="AK1281" i="4"/>
  <c r="AK1282" i="4"/>
  <c r="AK1283" i="4"/>
  <c r="AK1284" i="4"/>
  <c r="AK1285" i="4"/>
  <c r="AK1286" i="4"/>
  <c r="AK1287" i="4"/>
  <c r="AK1288" i="4"/>
  <c r="AK1289" i="4"/>
  <c r="AK1290" i="4"/>
  <c r="AK1291" i="4"/>
  <c r="AK1292" i="4"/>
  <c r="AK1293" i="4"/>
  <c r="AK1294" i="4"/>
  <c r="AK1295" i="4"/>
  <c r="AK1296" i="4"/>
  <c r="AK1297" i="4"/>
  <c r="AK1298" i="4"/>
  <c r="AK1299" i="4"/>
  <c r="AK1300" i="4"/>
  <c r="AK1301" i="4"/>
  <c r="AK1302" i="4"/>
  <c r="AK1303" i="4"/>
  <c r="AK1304" i="4"/>
  <c r="AK1305" i="4"/>
  <c r="AK1306" i="4"/>
  <c r="AK1307" i="4"/>
  <c r="AK1308" i="4"/>
  <c r="AK1309" i="4"/>
  <c r="AK1310" i="4"/>
  <c r="AK1311" i="4"/>
  <c r="AK1312" i="4"/>
  <c r="AK1313" i="4"/>
  <c r="AK1314" i="4"/>
  <c r="AK1315" i="4"/>
  <c r="AK1316" i="4"/>
  <c r="AK1317" i="4"/>
  <c r="AK1318" i="4"/>
  <c r="AK1319" i="4"/>
  <c r="AK1320" i="4"/>
  <c r="AK1321" i="4"/>
  <c r="AK1322" i="4"/>
  <c r="AK1323" i="4"/>
  <c r="AK1324" i="4"/>
  <c r="AK1325" i="4"/>
  <c r="AK1326" i="4"/>
  <c r="AK1327" i="4"/>
  <c r="AK1328" i="4"/>
  <c r="AK1329" i="4"/>
  <c r="AK1330" i="4"/>
  <c r="AK1331" i="4"/>
  <c r="AK1332" i="4"/>
  <c r="AK1333" i="4"/>
  <c r="AK1334" i="4"/>
  <c r="AK1335" i="4"/>
  <c r="AK1336" i="4"/>
  <c r="AK1337" i="4"/>
  <c r="AK1338" i="4"/>
  <c r="AK1339" i="4"/>
  <c r="AK1340" i="4"/>
  <c r="AK1341" i="4"/>
  <c r="AK1342" i="4"/>
  <c r="AK1343" i="4"/>
  <c r="AK1344" i="4"/>
  <c r="AK1345" i="4"/>
  <c r="AK1346" i="4"/>
  <c r="AK1347" i="4"/>
  <c r="AK1348" i="4"/>
  <c r="AK1349" i="4"/>
  <c r="AK1350" i="4"/>
  <c r="AK1351" i="4"/>
  <c r="AK1352" i="4"/>
  <c r="AK1353" i="4"/>
  <c r="AK1354" i="4"/>
  <c r="AK1355" i="4"/>
  <c r="AK1356" i="4"/>
  <c r="AK1357" i="4"/>
  <c r="AK1358" i="4"/>
  <c r="AK1359" i="4"/>
  <c r="AK1360" i="4"/>
  <c r="AK1361" i="4"/>
  <c r="AK1362" i="4"/>
  <c r="AK1363" i="4"/>
  <c r="AK1364" i="4"/>
  <c r="AK1365" i="4"/>
  <c r="AK1366" i="4"/>
  <c r="AK1367" i="4"/>
  <c r="AK1368" i="4"/>
  <c r="AK1369" i="4"/>
  <c r="AK1370" i="4"/>
  <c r="AK1371" i="4"/>
  <c r="AK1372" i="4"/>
  <c r="AK1373" i="4"/>
  <c r="AK1374" i="4"/>
  <c r="AK1375" i="4"/>
  <c r="AK1376" i="4"/>
  <c r="AK1377" i="4"/>
  <c r="AK1378" i="4"/>
  <c r="AK1379" i="4"/>
  <c r="AK1380" i="4"/>
  <c r="AK1381" i="4"/>
  <c r="AK1382" i="4"/>
  <c r="AK1383" i="4"/>
  <c r="AK1384" i="4"/>
  <c r="AK1385" i="4"/>
  <c r="AK1386" i="4"/>
  <c r="AK1387" i="4"/>
  <c r="AK1388" i="4"/>
  <c r="AK1389" i="4"/>
  <c r="AK1390" i="4"/>
  <c r="AK1391" i="4"/>
  <c r="AK1392" i="4"/>
  <c r="AK1393" i="4"/>
  <c r="AK1394" i="4"/>
  <c r="AK1395" i="4"/>
  <c r="AK1396" i="4"/>
  <c r="AK1397" i="4"/>
  <c r="AK1398" i="4"/>
  <c r="AK1399" i="4"/>
  <c r="AK1400" i="4"/>
  <c r="AK1401" i="4"/>
  <c r="AK1402" i="4"/>
  <c r="AK1403" i="4"/>
  <c r="AK1404" i="4"/>
  <c r="AK1405" i="4"/>
  <c r="AK1406" i="4"/>
  <c r="AK1407" i="4"/>
  <c r="AK1408" i="4"/>
  <c r="AK1409" i="4"/>
  <c r="AK1410" i="4"/>
  <c r="AK1411" i="4"/>
  <c r="AK1412" i="4"/>
  <c r="AK1413" i="4"/>
  <c r="AK1414" i="4"/>
  <c r="AK1415" i="4"/>
  <c r="AK1416" i="4"/>
  <c r="AK1417" i="4"/>
  <c r="AK1418" i="4"/>
  <c r="AK1419" i="4"/>
  <c r="AK1420" i="4"/>
  <c r="AK1421" i="4"/>
  <c r="AK1422" i="4"/>
  <c r="AK1423" i="4"/>
  <c r="AK1424" i="4"/>
  <c r="AK1425" i="4"/>
  <c r="AK1426" i="4"/>
  <c r="AK1427" i="4"/>
  <c r="AK1428" i="4"/>
  <c r="AK1429" i="4"/>
  <c r="AK1430" i="4"/>
  <c r="AK1431" i="4"/>
  <c r="AK1432" i="4"/>
  <c r="AK1433" i="4"/>
  <c r="AK1434" i="4"/>
  <c r="AK1435" i="4"/>
  <c r="AK1436" i="4"/>
  <c r="AK1437" i="4"/>
  <c r="AK1438" i="4"/>
  <c r="AK1439" i="4"/>
  <c r="AK1440" i="4"/>
  <c r="AK1441" i="4"/>
  <c r="AK1442" i="4"/>
  <c r="AK1443" i="4"/>
  <c r="AK1444" i="4"/>
  <c r="AK1445" i="4"/>
  <c r="AK1446" i="4"/>
  <c r="AK1447" i="4"/>
  <c r="AK1448" i="4"/>
  <c r="AK1449" i="4"/>
  <c r="AK1450" i="4"/>
  <c r="AK1451" i="4"/>
  <c r="AK1452" i="4"/>
  <c r="AK1453" i="4"/>
  <c r="AK1454" i="4"/>
  <c r="AK1455" i="4"/>
  <c r="AK1456" i="4"/>
  <c r="AK1457" i="4"/>
  <c r="AK1458" i="4"/>
  <c r="AK1459" i="4"/>
  <c r="AK1460" i="4"/>
  <c r="AK1461" i="4"/>
  <c r="AK1462" i="4"/>
  <c r="AK1463" i="4"/>
  <c r="AK1464" i="4"/>
  <c r="AK1465" i="4"/>
  <c r="AK1466" i="4"/>
  <c r="AK1467" i="4"/>
  <c r="AK1468" i="4"/>
  <c r="AK1469" i="4"/>
  <c r="AK1470" i="4"/>
  <c r="AK1471" i="4"/>
  <c r="AK1472" i="4"/>
  <c r="AK1473" i="4"/>
  <c r="AK1474" i="4"/>
  <c r="AK1475" i="4"/>
  <c r="AK1476" i="4"/>
  <c r="AK1477" i="4"/>
  <c r="AK1478" i="4"/>
  <c r="AK1479" i="4"/>
  <c r="AK1480" i="4"/>
  <c r="AK1481" i="4"/>
  <c r="AK1482" i="4"/>
  <c r="AK1483" i="4"/>
  <c r="AK1484" i="4"/>
  <c r="AK1485" i="4"/>
  <c r="AK1486" i="4"/>
  <c r="AK1487" i="4"/>
  <c r="AK1488" i="4"/>
  <c r="AK1489" i="4"/>
  <c r="AK1490" i="4"/>
  <c r="AK1491" i="4"/>
  <c r="AK1492" i="4"/>
  <c r="AK1493" i="4"/>
  <c r="AK1494" i="4"/>
  <c r="AK1495" i="4"/>
  <c r="AK1496" i="4"/>
  <c r="AK1497" i="4"/>
  <c r="AK1498" i="4"/>
  <c r="AK1499" i="4"/>
  <c r="AK1500" i="4"/>
  <c r="AK1501" i="4"/>
  <c r="AK1502" i="4"/>
  <c r="AK1503" i="4"/>
  <c r="AK1504" i="4"/>
  <c r="AK1505" i="4"/>
  <c r="AK1506" i="4"/>
  <c r="AK1507" i="4"/>
  <c r="AK1508" i="4"/>
  <c r="AK1509" i="4"/>
  <c r="AK1510" i="4"/>
  <c r="AK1511" i="4"/>
  <c r="AK1512" i="4"/>
  <c r="AK1513" i="4"/>
  <c r="AK1514" i="4"/>
  <c r="AK1515" i="4"/>
  <c r="AK1516" i="4"/>
  <c r="AK1517" i="4"/>
  <c r="AK1518" i="4"/>
  <c r="AK1519" i="4"/>
  <c r="AK3" i="4"/>
  <c r="AK4" i="4"/>
  <c r="AK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2" i="4"/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3" i="4"/>
  <c r="AD2" i="8" l="1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D301" i="8"/>
  <c r="AD302" i="8"/>
  <c r="AD303" i="8"/>
  <c r="AD304" i="8"/>
  <c r="AD305" i="8"/>
  <c r="AD306" i="8"/>
  <c r="AD307" i="8"/>
  <c r="AD308" i="8"/>
  <c r="AD309" i="8"/>
  <c r="AD310" i="8"/>
  <c r="AD311" i="8"/>
  <c r="AD312" i="8"/>
  <c r="AD313" i="8"/>
  <c r="AD314" i="8"/>
  <c r="AD315" i="8"/>
  <c r="AD316" i="8"/>
  <c r="AD317" i="8"/>
  <c r="AD318" i="8"/>
  <c r="AD319" i="8"/>
  <c r="AD320" i="8"/>
  <c r="AD321" i="8"/>
  <c r="AD322" i="8"/>
  <c r="AD323" i="8"/>
  <c r="AD324" i="8"/>
  <c r="AD325" i="8"/>
  <c r="AD326" i="8"/>
  <c r="AD327" i="8"/>
  <c r="AD328" i="8"/>
  <c r="AD329" i="8"/>
  <c r="AD330" i="8"/>
  <c r="AD331" i="8"/>
  <c r="AD332" i="8"/>
  <c r="AD333" i="8"/>
  <c r="AD334" i="8"/>
  <c r="AD335" i="8"/>
  <c r="AD336" i="8"/>
  <c r="AD337" i="8"/>
  <c r="AD338" i="8"/>
  <c r="AD339" i="8"/>
  <c r="AD340" i="8"/>
  <c r="AD341" i="8"/>
  <c r="AD342" i="8"/>
  <c r="AD343" i="8"/>
  <c r="AD344" i="8"/>
  <c r="AD345" i="8"/>
  <c r="AD346" i="8"/>
  <c r="AD347" i="8"/>
  <c r="AD348" i="8"/>
  <c r="AD349" i="8"/>
  <c r="AD350" i="8"/>
  <c r="AD351" i="8"/>
  <c r="AD352" i="8"/>
  <c r="AD353" i="8"/>
  <c r="AD354" i="8"/>
  <c r="AD355" i="8"/>
  <c r="AD356" i="8"/>
  <c r="AD357" i="8"/>
  <c r="AD358" i="8"/>
  <c r="AD359" i="8"/>
  <c r="AD360" i="8"/>
  <c r="AD361" i="8"/>
  <c r="AD362" i="8"/>
  <c r="AD363" i="8"/>
  <c r="AD364" i="8"/>
  <c r="AD365" i="8"/>
  <c r="AD366" i="8"/>
  <c r="AD367" i="8"/>
  <c r="AD368" i="8"/>
  <c r="AD369" i="8"/>
  <c r="AD370" i="8"/>
  <c r="AD371" i="8"/>
  <c r="AD372" i="8"/>
  <c r="AD373" i="8"/>
  <c r="AD374" i="8"/>
  <c r="AD375" i="8"/>
  <c r="AD376" i="8"/>
  <c r="AD377" i="8"/>
  <c r="AD378" i="8"/>
  <c r="AD379" i="8"/>
  <c r="AD380" i="8"/>
  <c r="AD381" i="8"/>
  <c r="AD382" i="8"/>
  <c r="AD383" i="8"/>
  <c r="AD384" i="8"/>
  <c r="AD385" i="8"/>
  <c r="AD386" i="8"/>
  <c r="AD387" i="8"/>
  <c r="AD388" i="8"/>
  <c r="AD389" i="8"/>
  <c r="AD390" i="8"/>
  <c r="AD391" i="8"/>
  <c r="AD392" i="8"/>
  <c r="AD393" i="8"/>
  <c r="AD394" i="8"/>
  <c r="AD395" i="8"/>
  <c r="AD396" i="8"/>
  <c r="AD397" i="8"/>
  <c r="AD398" i="8"/>
  <c r="AD399" i="8"/>
  <c r="AD400" i="8"/>
  <c r="AD401" i="8"/>
  <c r="AD402" i="8"/>
  <c r="AD403" i="8"/>
  <c r="AD404" i="8"/>
  <c r="AD405" i="8"/>
  <c r="AD406" i="8"/>
  <c r="AD407" i="8"/>
  <c r="AD408" i="8"/>
  <c r="AD409" i="8"/>
  <c r="AD410" i="8"/>
  <c r="AD411" i="8"/>
  <c r="AD412" i="8"/>
  <c r="AD413" i="8"/>
  <c r="AD414" i="8"/>
  <c r="AD415" i="8"/>
  <c r="AD416" i="8"/>
  <c r="AD417" i="8"/>
  <c r="AD418" i="8"/>
  <c r="AD419" i="8"/>
  <c r="AD420" i="8"/>
  <c r="AD421" i="8"/>
  <c r="AD422" i="8"/>
  <c r="AD423" i="8"/>
  <c r="AD424" i="8"/>
  <c r="AD425" i="8"/>
  <c r="AD426" i="8"/>
  <c r="AD427" i="8"/>
  <c r="AD428" i="8"/>
  <c r="AD429" i="8"/>
  <c r="AD430" i="8"/>
  <c r="AD431" i="8"/>
  <c r="AD432" i="8"/>
  <c r="AD433" i="8"/>
  <c r="AD434" i="8"/>
  <c r="AD435" i="8"/>
  <c r="AD436" i="8"/>
  <c r="AD437" i="8"/>
  <c r="AD438" i="8"/>
  <c r="AD439" i="8"/>
  <c r="AD440" i="8"/>
  <c r="AD441" i="8"/>
  <c r="AD442" i="8"/>
  <c r="AD443" i="8"/>
  <c r="AD444" i="8"/>
  <c r="AD445" i="8"/>
  <c r="AD446" i="8"/>
  <c r="AD447" i="8"/>
  <c r="AD448" i="8"/>
  <c r="AD449" i="8"/>
  <c r="AD450" i="8"/>
  <c r="AD451" i="8"/>
  <c r="AD452" i="8"/>
  <c r="AD453" i="8"/>
  <c r="AD454" i="8"/>
  <c r="AD455" i="8"/>
  <c r="AD456" i="8"/>
  <c r="AD457" i="8"/>
  <c r="AD458" i="8"/>
  <c r="AD459" i="8"/>
  <c r="AD460" i="8"/>
  <c r="AD461" i="8"/>
  <c r="AD462" i="8"/>
  <c r="AD463" i="8"/>
  <c r="AD464" i="8"/>
  <c r="AD465" i="8"/>
  <c r="AD466" i="8"/>
  <c r="AD467" i="8"/>
  <c r="AD468" i="8"/>
  <c r="AD469" i="8"/>
  <c r="AD470" i="8"/>
  <c r="AD471" i="8"/>
  <c r="AD472" i="8"/>
  <c r="AD473" i="8"/>
  <c r="AD474" i="8"/>
  <c r="AD475" i="8"/>
  <c r="AD476" i="8"/>
  <c r="AD477" i="8"/>
  <c r="AD478" i="8"/>
  <c r="AD479" i="8"/>
  <c r="AD480" i="8"/>
  <c r="AD481" i="8"/>
  <c r="AD482" i="8"/>
  <c r="AD483" i="8"/>
  <c r="AD484" i="8"/>
  <c r="AD485" i="8"/>
  <c r="AD486" i="8"/>
  <c r="AD487" i="8"/>
  <c r="AD488" i="8"/>
  <c r="AD489" i="8"/>
  <c r="AD490" i="8"/>
  <c r="AD491" i="8"/>
  <c r="AD492" i="8"/>
  <c r="AD493" i="8"/>
  <c r="AD494" i="8"/>
  <c r="AD495" i="8"/>
  <c r="AD496" i="8"/>
  <c r="AD497" i="8"/>
  <c r="AD498" i="8"/>
  <c r="AD499" i="8"/>
  <c r="AD500" i="8"/>
  <c r="AD501" i="8"/>
  <c r="AD502" i="8"/>
  <c r="AD503" i="8"/>
  <c r="AD504" i="8"/>
  <c r="AD505" i="8"/>
  <c r="AD506" i="8"/>
  <c r="AD507" i="8"/>
  <c r="AD508" i="8"/>
  <c r="AD509" i="8"/>
  <c r="AD510" i="8"/>
  <c r="AD511" i="8"/>
  <c r="AD512" i="8"/>
  <c r="AD513" i="8"/>
  <c r="AD514" i="8"/>
  <c r="AD515" i="8"/>
  <c r="AD516" i="8"/>
  <c r="AD517" i="8"/>
  <c r="AD518" i="8"/>
  <c r="AD519" i="8"/>
  <c r="AD520" i="8"/>
  <c r="AD521" i="8"/>
  <c r="AD522" i="8"/>
  <c r="AD523" i="8"/>
  <c r="AD524" i="8"/>
  <c r="AD525" i="8"/>
  <c r="AD526" i="8"/>
  <c r="AD527" i="8"/>
  <c r="AD528" i="8"/>
  <c r="AD529" i="8"/>
  <c r="AD530" i="8"/>
  <c r="AD531" i="8"/>
  <c r="AD532" i="8"/>
  <c r="AD533" i="8"/>
  <c r="AD534" i="8"/>
  <c r="AD535" i="8"/>
  <c r="AD536" i="8"/>
  <c r="AD537" i="8"/>
  <c r="AD538" i="8"/>
  <c r="AD539" i="8"/>
  <c r="AD540" i="8"/>
  <c r="AD541" i="8"/>
  <c r="AD542" i="8"/>
  <c r="AD543" i="8"/>
  <c r="AD544" i="8"/>
  <c r="AD545" i="8"/>
  <c r="AD546" i="8"/>
  <c r="AD547" i="8"/>
  <c r="AD548" i="8"/>
  <c r="AD549" i="8"/>
  <c r="AD550" i="8"/>
  <c r="AD551" i="8"/>
  <c r="AD552" i="8"/>
  <c r="AD553" i="8"/>
  <c r="AD554" i="8"/>
  <c r="AD555" i="8"/>
  <c r="AD556" i="8"/>
  <c r="AD557" i="8"/>
  <c r="AD558" i="8"/>
  <c r="AD559" i="8"/>
  <c r="AD560" i="8"/>
  <c r="AD561" i="8"/>
  <c r="AD562" i="8"/>
  <c r="AD563" i="8"/>
  <c r="AD564" i="8"/>
  <c r="AD565" i="8"/>
  <c r="AD566" i="8"/>
  <c r="AD567" i="8"/>
  <c r="AD568" i="8"/>
  <c r="AD569" i="8"/>
  <c r="AD570" i="8"/>
  <c r="AD571" i="8"/>
  <c r="AD572" i="8"/>
  <c r="AD573" i="8"/>
  <c r="AD574" i="8"/>
  <c r="AD575" i="8"/>
  <c r="AD576" i="8"/>
  <c r="AD577" i="8"/>
  <c r="AD578" i="8"/>
  <c r="AD579" i="8"/>
  <c r="AD580" i="8"/>
  <c r="AD581" i="8"/>
  <c r="AD582" i="8"/>
  <c r="AD583" i="8"/>
  <c r="AD584" i="8"/>
  <c r="AD585" i="8"/>
  <c r="AD586" i="8"/>
  <c r="AD587" i="8"/>
  <c r="AD588" i="8"/>
  <c r="AD589" i="8"/>
  <c r="AD590" i="8"/>
  <c r="AD591" i="8"/>
  <c r="AD592" i="8"/>
  <c r="AD593" i="8"/>
  <c r="AD594" i="8"/>
  <c r="AD595" i="8"/>
  <c r="AD596" i="8"/>
  <c r="AD597" i="8"/>
  <c r="AD598" i="8"/>
  <c r="AD599" i="8"/>
  <c r="AD600" i="8"/>
  <c r="AD601" i="8"/>
  <c r="AD602" i="8"/>
  <c r="AD603" i="8"/>
  <c r="AD604" i="8"/>
  <c r="AD605" i="8"/>
  <c r="AD606" i="8"/>
  <c r="AD607" i="8"/>
  <c r="AD608" i="8"/>
  <c r="AD609" i="8"/>
  <c r="AD610" i="8"/>
  <c r="AD611" i="8"/>
  <c r="AD612" i="8"/>
  <c r="AD613" i="8"/>
  <c r="AD614" i="8"/>
  <c r="AD615" i="8"/>
  <c r="AD616" i="8"/>
  <c r="AD617" i="8"/>
  <c r="AD618" i="8"/>
  <c r="AD619" i="8"/>
  <c r="AD620" i="8"/>
  <c r="AD621" i="8"/>
  <c r="AD622" i="8"/>
  <c r="AD623" i="8"/>
  <c r="AD624" i="8"/>
  <c r="AD625" i="8"/>
  <c r="AD626" i="8"/>
  <c r="AD627" i="8"/>
  <c r="AD628" i="8"/>
  <c r="AD629" i="8"/>
  <c r="AD630" i="8"/>
  <c r="AD631" i="8"/>
  <c r="AD632" i="8"/>
  <c r="AD633" i="8"/>
  <c r="AD634" i="8"/>
  <c r="AD635" i="8"/>
  <c r="AD636" i="8"/>
  <c r="AD637" i="8"/>
  <c r="AD638" i="8"/>
  <c r="AD639" i="8"/>
  <c r="AD640" i="8"/>
  <c r="AD641" i="8"/>
  <c r="AD642" i="8"/>
  <c r="AD643" i="8"/>
  <c r="AD644" i="8"/>
  <c r="AD645" i="8"/>
  <c r="AD646" i="8"/>
  <c r="AD647" i="8"/>
  <c r="AD648" i="8"/>
  <c r="AD649" i="8"/>
  <c r="AD650" i="8"/>
  <c r="AD651" i="8"/>
  <c r="AD652" i="8"/>
  <c r="AD653" i="8"/>
  <c r="AD654" i="8"/>
  <c r="AD655" i="8"/>
  <c r="AD656" i="8"/>
  <c r="AD657" i="8"/>
  <c r="AD658" i="8"/>
  <c r="AD659" i="8"/>
  <c r="AD660" i="8"/>
  <c r="AD661" i="8"/>
  <c r="AD662" i="8"/>
  <c r="AD663" i="8"/>
  <c r="AD664" i="8"/>
  <c r="AD665" i="8"/>
  <c r="AD666" i="8"/>
  <c r="AD667" i="8"/>
  <c r="AD668" i="8"/>
  <c r="AD669" i="8"/>
  <c r="AD670" i="8"/>
  <c r="AD671" i="8"/>
  <c r="AD672" i="8"/>
  <c r="AD673" i="8"/>
  <c r="AD674" i="8"/>
  <c r="AD675" i="8"/>
  <c r="AD676" i="8"/>
  <c r="AD677" i="8"/>
  <c r="AD678" i="8"/>
  <c r="AD679" i="8"/>
  <c r="AD680" i="8"/>
  <c r="AD681" i="8"/>
  <c r="AD682" i="8"/>
  <c r="AD683" i="8"/>
  <c r="AD684" i="8"/>
  <c r="AD685" i="8"/>
  <c r="AD686" i="8"/>
  <c r="AD687" i="8"/>
  <c r="AD688" i="8"/>
  <c r="AD689" i="8"/>
  <c r="AD690" i="8"/>
  <c r="AD691" i="8"/>
  <c r="AD692" i="8"/>
  <c r="AD693" i="8"/>
  <c r="AD694" i="8"/>
  <c r="AD695" i="8"/>
  <c r="AD696" i="8"/>
  <c r="AD697" i="8"/>
  <c r="AD698" i="8"/>
  <c r="AD699" i="8"/>
  <c r="AD700" i="8"/>
  <c r="AD701" i="8"/>
  <c r="AD702" i="8"/>
  <c r="AD703" i="8"/>
  <c r="AD704" i="8"/>
  <c r="AD705" i="8"/>
  <c r="AD706" i="8"/>
  <c r="AD707" i="8"/>
  <c r="AD708" i="8"/>
  <c r="AD709" i="8"/>
  <c r="AD710" i="8"/>
  <c r="AD711" i="8"/>
  <c r="AD712" i="8"/>
  <c r="AD713" i="8"/>
  <c r="AD714" i="8"/>
  <c r="AD715" i="8"/>
  <c r="AD716" i="8"/>
  <c r="AD717" i="8"/>
  <c r="AD718" i="8"/>
  <c r="AD719" i="8"/>
  <c r="AD720" i="8"/>
  <c r="AD721" i="8"/>
  <c r="AD722" i="8"/>
  <c r="AD723" i="8"/>
  <c r="AD724" i="8"/>
  <c r="AD725" i="8"/>
  <c r="AD726" i="8"/>
  <c r="AD727" i="8"/>
  <c r="AD728" i="8"/>
  <c r="AD729" i="8"/>
  <c r="AD730" i="8"/>
  <c r="AD731" i="8"/>
  <c r="AD732" i="8"/>
  <c r="AD733" i="8"/>
  <c r="AD734" i="8"/>
  <c r="AD735" i="8"/>
  <c r="AD736" i="8"/>
  <c r="AD737" i="8"/>
  <c r="AD738" i="8"/>
  <c r="AD739" i="8"/>
  <c r="AD740" i="8"/>
  <c r="AD741" i="8"/>
  <c r="AD742" i="8"/>
  <c r="AD743" i="8"/>
  <c r="AD744" i="8"/>
  <c r="AD745" i="8"/>
  <c r="AD746" i="8"/>
  <c r="AD747" i="8"/>
  <c r="AD748" i="8"/>
  <c r="AD749" i="8"/>
  <c r="AD750" i="8"/>
  <c r="AD751" i="8"/>
  <c r="AD752" i="8"/>
  <c r="AD753" i="8"/>
  <c r="AD754" i="8"/>
  <c r="AD755" i="8"/>
  <c r="AD756" i="8"/>
  <c r="AD757" i="8"/>
  <c r="AD758" i="8"/>
  <c r="AD759" i="8"/>
  <c r="AD760" i="8"/>
  <c r="AD761" i="8"/>
  <c r="AD762" i="8"/>
  <c r="AD763" i="8"/>
  <c r="AD764" i="8"/>
  <c r="AD765" i="8"/>
  <c r="AD766" i="8"/>
  <c r="AD767" i="8"/>
  <c r="AD768" i="8"/>
  <c r="AD769" i="8"/>
  <c r="AD770" i="8"/>
  <c r="AD771" i="8"/>
  <c r="AD772" i="8"/>
  <c r="AD773" i="8"/>
  <c r="AD774" i="8"/>
  <c r="AD775" i="8"/>
  <c r="AD776" i="8"/>
  <c r="AD777" i="8"/>
  <c r="AD778" i="8"/>
  <c r="AD779" i="8"/>
  <c r="AD780" i="8"/>
  <c r="AD781" i="8"/>
  <c r="AD782" i="8"/>
  <c r="AD783" i="8"/>
  <c r="AD784" i="8"/>
  <c r="AD785" i="8"/>
  <c r="AD786" i="8"/>
  <c r="AD787" i="8"/>
  <c r="AD788" i="8"/>
  <c r="AD789" i="8"/>
  <c r="AD790" i="8"/>
  <c r="AD791" i="8"/>
  <c r="AD792" i="8"/>
  <c r="AD793" i="8"/>
  <c r="AD794" i="8"/>
  <c r="AD795" i="8"/>
  <c r="AD796" i="8"/>
  <c r="AD797" i="8"/>
  <c r="AD798" i="8"/>
  <c r="AD799" i="8"/>
  <c r="AD800" i="8"/>
  <c r="AD801" i="8"/>
  <c r="AD802" i="8"/>
  <c r="AD803" i="8"/>
  <c r="AD804" i="8"/>
  <c r="AD805" i="8"/>
  <c r="AD806" i="8"/>
  <c r="AD807" i="8"/>
  <c r="AD808" i="8"/>
  <c r="AD809" i="8"/>
  <c r="AD810" i="8"/>
  <c r="AD811" i="8"/>
  <c r="AD812" i="8"/>
  <c r="AD813" i="8"/>
  <c r="AD814" i="8"/>
  <c r="AD815" i="8"/>
  <c r="AD816" i="8"/>
  <c r="AD817" i="8"/>
  <c r="AD818" i="8"/>
  <c r="AD819" i="8"/>
  <c r="AD820" i="8"/>
  <c r="AD821" i="8"/>
  <c r="AD822" i="8"/>
  <c r="AD823" i="8"/>
  <c r="AD824" i="8"/>
  <c r="AD825" i="8"/>
  <c r="AD826" i="8"/>
  <c r="AD827" i="8"/>
  <c r="AD828" i="8"/>
  <c r="AD829" i="8"/>
  <c r="AD830" i="8"/>
  <c r="AD831" i="8"/>
  <c r="AD832" i="8"/>
  <c r="AD833" i="8"/>
  <c r="AD834" i="8"/>
  <c r="AD835" i="8"/>
  <c r="AD836" i="8"/>
  <c r="AD837" i="8"/>
  <c r="AD838" i="8"/>
  <c r="AD839" i="8"/>
  <c r="AD840" i="8"/>
  <c r="AD841" i="8"/>
  <c r="AD842" i="8"/>
  <c r="AD843" i="8"/>
  <c r="AD844" i="8"/>
  <c r="AD845" i="8"/>
  <c r="AD846" i="8"/>
  <c r="AD847" i="8"/>
  <c r="AD848" i="8"/>
  <c r="AD849" i="8"/>
  <c r="AD850" i="8"/>
  <c r="AD851" i="8"/>
  <c r="AD852" i="8"/>
  <c r="AD853" i="8"/>
  <c r="AD854" i="8"/>
  <c r="AD855" i="8"/>
  <c r="AD856" i="8"/>
  <c r="AD857" i="8"/>
  <c r="AD858" i="8"/>
  <c r="AD859" i="8"/>
  <c r="AD860" i="8"/>
  <c r="AD861" i="8"/>
  <c r="AD862" i="8"/>
  <c r="AD863" i="8"/>
  <c r="AD864" i="8"/>
  <c r="AD865" i="8"/>
  <c r="AD866" i="8"/>
  <c r="AD867" i="8"/>
  <c r="AD868" i="8"/>
  <c r="AD869" i="8"/>
  <c r="AD870" i="8"/>
  <c r="AD871" i="8"/>
  <c r="AD872" i="8"/>
  <c r="AD873" i="8"/>
  <c r="AD874" i="8"/>
  <c r="AD875" i="8"/>
  <c r="AD876" i="8"/>
  <c r="AD877" i="8"/>
  <c r="AD878" i="8"/>
  <c r="AD879" i="8"/>
  <c r="AD880" i="8"/>
  <c r="AD881" i="8"/>
  <c r="AD882" i="8"/>
  <c r="AD883" i="8"/>
  <c r="AD884" i="8"/>
  <c r="AD885" i="8"/>
  <c r="AD886" i="8"/>
  <c r="AD887" i="8"/>
  <c r="AD888" i="8"/>
  <c r="AD889" i="8"/>
  <c r="AD890" i="8"/>
  <c r="AD891" i="8"/>
  <c r="AD892" i="8"/>
  <c r="AD893" i="8"/>
  <c r="AD894" i="8"/>
  <c r="AD895" i="8"/>
  <c r="AD896" i="8"/>
  <c r="AD897" i="8"/>
  <c r="AD898" i="8"/>
  <c r="AD899" i="8"/>
  <c r="AD900" i="8"/>
  <c r="AD901" i="8"/>
  <c r="AD902" i="8"/>
  <c r="AD903" i="8"/>
  <c r="AD904" i="8"/>
  <c r="AD905" i="8"/>
  <c r="AD906" i="8"/>
  <c r="AD907" i="8"/>
  <c r="AD908" i="8"/>
  <c r="AD909" i="8"/>
  <c r="AD910" i="8"/>
  <c r="AD911" i="8"/>
  <c r="AD912" i="8"/>
  <c r="AD913" i="8"/>
  <c r="AD914" i="8"/>
  <c r="AD915" i="8"/>
  <c r="AD916" i="8"/>
  <c r="AD917" i="8"/>
  <c r="AD918" i="8"/>
  <c r="AD919" i="8"/>
  <c r="AD920" i="8"/>
  <c r="AD921" i="8"/>
  <c r="AD922" i="8"/>
  <c r="AD923" i="8"/>
  <c r="AD924" i="8"/>
  <c r="AD925" i="8"/>
  <c r="AD926" i="8"/>
  <c r="AD927" i="8"/>
  <c r="AD928" i="8"/>
  <c r="AD929" i="8"/>
  <c r="AD930" i="8"/>
  <c r="AD931" i="8"/>
  <c r="AD932" i="8"/>
  <c r="AD933" i="8"/>
  <c r="AD934" i="8"/>
  <c r="AD935" i="8"/>
  <c r="AD936" i="8"/>
  <c r="AD937" i="8"/>
  <c r="AD938" i="8"/>
  <c r="AD939" i="8"/>
  <c r="AD940" i="8"/>
  <c r="AD941" i="8"/>
  <c r="AD942" i="8"/>
  <c r="AD943" i="8"/>
  <c r="AD944" i="8"/>
  <c r="AD945" i="8"/>
  <c r="AD946" i="8"/>
  <c r="AD947" i="8"/>
  <c r="AD948" i="8"/>
  <c r="AD949" i="8"/>
  <c r="AD950" i="8"/>
  <c r="AD951" i="8"/>
  <c r="AD952" i="8"/>
  <c r="AD953" i="8"/>
  <c r="AD954" i="8"/>
  <c r="AD955" i="8"/>
  <c r="AD956" i="8"/>
  <c r="AD957" i="8"/>
  <c r="AD958" i="8"/>
  <c r="AD959" i="8"/>
  <c r="AD960" i="8"/>
  <c r="AD961" i="8"/>
  <c r="AD962" i="8"/>
  <c r="AD963" i="8"/>
  <c r="AD964" i="8"/>
  <c r="AD965" i="8"/>
  <c r="AD966" i="8"/>
  <c r="AD967" i="8"/>
  <c r="AD968" i="8"/>
  <c r="AD969" i="8"/>
  <c r="AD970" i="8"/>
  <c r="AD971" i="8"/>
  <c r="AD972" i="8"/>
  <c r="AD973" i="8"/>
  <c r="AD974" i="8"/>
  <c r="AD975" i="8"/>
  <c r="AD976" i="8"/>
  <c r="AD977" i="8"/>
  <c r="AD978" i="8"/>
  <c r="AD979" i="8"/>
  <c r="AD980" i="8"/>
  <c r="AD981" i="8"/>
  <c r="AD982" i="8"/>
  <c r="AD983" i="8"/>
  <c r="AD984" i="8"/>
  <c r="AD985" i="8"/>
  <c r="AD986" i="8"/>
  <c r="AD987" i="8"/>
  <c r="AD988" i="8"/>
  <c r="AD989" i="8"/>
  <c r="AD990" i="8"/>
  <c r="AD991" i="8"/>
  <c r="AD992" i="8"/>
  <c r="AD993" i="8"/>
  <c r="AD994" i="8"/>
  <c r="AD995" i="8"/>
  <c r="AD996" i="8"/>
  <c r="AD997" i="8"/>
  <c r="AD998" i="8"/>
  <c r="AD999" i="8"/>
  <c r="AD1000" i="8"/>
  <c r="AD1001" i="8"/>
  <c r="AD1002" i="8"/>
  <c r="AD1003" i="8"/>
  <c r="AD1004" i="8"/>
  <c r="AD1005" i="8"/>
  <c r="AD1006" i="8"/>
  <c r="AD1007" i="8"/>
  <c r="AD1008" i="8"/>
  <c r="AD1009" i="8"/>
  <c r="AD1010" i="8"/>
  <c r="AD1011" i="8"/>
  <c r="AD1012" i="8"/>
  <c r="AD1013" i="8"/>
  <c r="AD1014" i="8"/>
  <c r="AD1015" i="8"/>
  <c r="AD1016" i="8"/>
  <c r="AD1017" i="8"/>
  <c r="AD1018" i="8"/>
  <c r="AD1019" i="8"/>
  <c r="AD1020" i="8"/>
  <c r="AD1021" i="8"/>
  <c r="AD1022" i="8"/>
  <c r="AD1023" i="8"/>
  <c r="AD1024" i="8"/>
  <c r="AD1025" i="8"/>
  <c r="AD1026" i="8"/>
  <c r="AD1027" i="8"/>
  <c r="AD1028" i="8"/>
  <c r="AD1029" i="8"/>
  <c r="AD1030" i="8"/>
  <c r="AD1031" i="8"/>
  <c r="AD1032" i="8"/>
  <c r="AD1033" i="8"/>
  <c r="AD1034" i="8"/>
  <c r="AD1035" i="8"/>
  <c r="AD1036" i="8"/>
  <c r="AD1037" i="8"/>
  <c r="AD1038" i="8"/>
  <c r="AD1039" i="8"/>
  <c r="AD1040" i="8"/>
  <c r="AD1041" i="8"/>
  <c r="AD1042" i="8"/>
  <c r="AD1043" i="8"/>
  <c r="AD1044" i="8"/>
  <c r="AD1045" i="8"/>
  <c r="AD1046" i="8"/>
  <c r="AD1047" i="8"/>
  <c r="AD1048" i="8"/>
  <c r="AD1049" i="8"/>
  <c r="AD1050" i="8"/>
  <c r="AD1051" i="8"/>
  <c r="AD1052" i="8"/>
  <c r="AD1053" i="8"/>
  <c r="AD1054" i="8"/>
  <c r="AD1055" i="8"/>
  <c r="AD1056" i="8"/>
  <c r="AD1057" i="8"/>
  <c r="AD1058" i="8"/>
  <c r="AD1059" i="8"/>
  <c r="AD1060" i="8"/>
  <c r="AD1061" i="8"/>
  <c r="AD1062" i="8"/>
  <c r="AD1063" i="8"/>
  <c r="AD1064" i="8"/>
  <c r="AD1065" i="8"/>
  <c r="AD1066" i="8"/>
  <c r="AD1067" i="8"/>
  <c r="AD1068" i="8"/>
  <c r="AD1069" i="8"/>
  <c r="AD1070" i="8"/>
  <c r="AD1071" i="8"/>
  <c r="AD1072" i="8"/>
  <c r="AD1073" i="8"/>
  <c r="AD1074" i="8"/>
  <c r="AD1075" i="8"/>
  <c r="AD1076" i="8"/>
  <c r="AD1077" i="8"/>
  <c r="AD1078" i="8"/>
  <c r="AD1079" i="8"/>
  <c r="AD1080" i="8"/>
  <c r="AD1081" i="8"/>
  <c r="AD1082" i="8"/>
  <c r="AD1083" i="8"/>
  <c r="AD1084" i="8"/>
  <c r="AD1085" i="8"/>
  <c r="AD1086" i="8"/>
  <c r="AD1087" i="8"/>
  <c r="AD1088" i="8"/>
  <c r="AD1089" i="8"/>
  <c r="AD1090" i="8"/>
  <c r="AD1091" i="8"/>
  <c r="AD1092" i="8"/>
  <c r="AD1093" i="8"/>
  <c r="AD1094" i="8"/>
  <c r="AD1095" i="8"/>
  <c r="AD1096" i="8"/>
  <c r="AD1097" i="8"/>
  <c r="AD1098" i="8"/>
  <c r="AD1099" i="8"/>
  <c r="AD1100" i="8"/>
  <c r="AD1101" i="8"/>
  <c r="AD1102" i="8"/>
  <c r="AD1103" i="8"/>
  <c r="AD1104" i="8"/>
  <c r="AD1105" i="8"/>
  <c r="AD1106" i="8"/>
  <c r="AD1107" i="8"/>
  <c r="AD1108" i="8"/>
  <c r="AD1109" i="8"/>
  <c r="AD1110" i="8"/>
  <c r="AD1111" i="8"/>
  <c r="AD1112" i="8"/>
  <c r="AD1113" i="8"/>
  <c r="AD1114" i="8"/>
  <c r="AD1115" i="8"/>
  <c r="AD1116" i="8"/>
  <c r="AD1117" i="8"/>
  <c r="AD1118" i="8"/>
  <c r="AD1119" i="8"/>
  <c r="AD1120" i="8"/>
  <c r="AD1121" i="8"/>
  <c r="AD1122" i="8"/>
  <c r="AD1123" i="8"/>
  <c r="AD1124" i="8"/>
  <c r="AD1125" i="8"/>
  <c r="AD1126" i="8"/>
  <c r="AD1127" i="8"/>
  <c r="AD1128" i="8"/>
  <c r="AD1129" i="8"/>
  <c r="AD1130" i="8"/>
  <c r="AD1131" i="8"/>
  <c r="AD1132" i="8"/>
  <c r="AD1133" i="8"/>
  <c r="AD1134" i="8"/>
  <c r="AD1135" i="8"/>
  <c r="AD1136" i="8"/>
  <c r="AD1137" i="8"/>
  <c r="AD1138" i="8"/>
  <c r="AD1139" i="8"/>
  <c r="AD1140" i="8"/>
  <c r="AD1141" i="8"/>
  <c r="AD1142" i="8"/>
  <c r="AD1143" i="8"/>
  <c r="AD1144" i="8"/>
  <c r="AD1145" i="8"/>
  <c r="AD1146" i="8"/>
  <c r="AD1147" i="8"/>
  <c r="AD1148" i="8"/>
  <c r="AD1149" i="8"/>
  <c r="AD1150" i="8"/>
  <c r="AD1151" i="8"/>
  <c r="AD1152" i="8"/>
  <c r="AD1153" i="8"/>
  <c r="AD1154" i="8"/>
  <c r="AD1155" i="8"/>
  <c r="AD1156" i="8"/>
  <c r="AD1157" i="8"/>
  <c r="AD1158" i="8"/>
  <c r="AD1159" i="8"/>
  <c r="AD1160" i="8"/>
  <c r="AD1161" i="8"/>
  <c r="AD1162" i="8"/>
  <c r="AD1163" i="8"/>
  <c r="AD1164" i="8"/>
  <c r="AD1165" i="8"/>
  <c r="AD1166" i="8"/>
  <c r="AD1167" i="8"/>
  <c r="AD1168" i="8"/>
  <c r="AD1169" i="8"/>
  <c r="AD1170" i="8"/>
  <c r="AD1171" i="8"/>
  <c r="AD1172" i="8"/>
  <c r="AD1173" i="8"/>
  <c r="AD1174" i="8"/>
  <c r="AD1175" i="8"/>
  <c r="AD1176" i="8"/>
  <c r="AD1177" i="8"/>
  <c r="AD1178" i="8"/>
  <c r="AD1179" i="8"/>
  <c r="AD1180" i="8"/>
  <c r="AD1181" i="8"/>
  <c r="AD1182" i="8"/>
  <c r="AD1183" i="8"/>
  <c r="AD1184" i="8"/>
  <c r="AD1185" i="8"/>
  <c r="AD1186" i="8"/>
  <c r="AD1187" i="8"/>
  <c r="AD1188" i="8"/>
  <c r="AD1189" i="8"/>
  <c r="AD1190" i="8"/>
  <c r="AD1191" i="8"/>
  <c r="AD1192" i="8"/>
  <c r="AD1193" i="8"/>
  <c r="AD1194" i="8"/>
  <c r="AD1195" i="8"/>
  <c r="AD1196" i="8"/>
  <c r="AD1197" i="8"/>
  <c r="AD1198" i="8"/>
  <c r="AD1199" i="8"/>
  <c r="AD1200" i="8"/>
  <c r="AD1201" i="8"/>
  <c r="AD1202" i="8"/>
  <c r="AD1203" i="8"/>
  <c r="AD1204" i="8"/>
  <c r="AD1205" i="8"/>
  <c r="AD1206" i="8"/>
  <c r="AD1207" i="8"/>
  <c r="AD1208" i="8"/>
  <c r="AD1209" i="8"/>
  <c r="AD1210" i="8"/>
  <c r="AD1211" i="8"/>
  <c r="AD1212" i="8"/>
  <c r="AD1213" i="8"/>
  <c r="AD1214" i="8"/>
  <c r="AD1215" i="8"/>
  <c r="AD1216" i="8"/>
  <c r="AD1217" i="8"/>
  <c r="AD1218" i="8"/>
  <c r="AD1219" i="8"/>
  <c r="AD1220" i="8"/>
  <c r="AD1221" i="8"/>
  <c r="AD1222" i="8"/>
  <c r="AD1223" i="8"/>
  <c r="AD1224" i="8"/>
  <c r="AD1225" i="8"/>
  <c r="AD1226" i="8"/>
  <c r="AD1227" i="8"/>
  <c r="AD1228" i="8"/>
  <c r="AD1229" i="8"/>
  <c r="AD1230" i="8"/>
  <c r="AD1231" i="8"/>
  <c r="AD1232" i="8"/>
  <c r="AD1233" i="8"/>
  <c r="AD1234" i="8"/>
  <c r="AD1235" i="8"/>
  <c r="AD1236" i="8"/>
  <c r="AD1237" i="8"/>
  <c r="AD1238" i="8"/>
  <c r="AD1239" i="8"/>
  <c r="AD1240" i="8"/>
  <c r="AD1241" i="8"/>
  <c r="AD1242" i="8"/>
  <c r="AD1243" i="8"/>
  <c r="AD1244" i="8"/>
  <c r="AD1245" i="8"/>
  <c r="AD1246" i="8"/>
  <c r="AD1247" i="8"/>
  <c r="AD1248" i="8"/>
  <c r="AD1249" i="8"/>
  <c r="AD1250" i="8"/>
  <c r="AD1251" i="8"/>
  <c r="AD1252" i="8"/>
  <c r="AD1253" i="8"/>
  <c r="AD1254" i="8"/>
  <c r="AD1255" i="8"/>
  <c r="AD1256" i="8"/>
  <c r="AD1257" i="8"/>
  <c r="AD1258" i="8"/>
  <c r="AD1259" i="8"/>
  <c r="AD1260" i="8"/>
  <c r="AD1261" i="8"/>
  <c r="AD1262" i="8"/>
  <c r="AD1263" i="8"/>
  <c r="AD1264" i="8"/>
  <c r="AD1265" i="8"/>
  <c r="AD1266" i="8"/>
  <c r="AD1267" i="8"/>
  <c r="AD1268" i="8"/>
  <c r="AD1269" i="8"/>
  <c r="AD1270" i="8"/>
  <c r="AD1271" i="8"/>
  <c r="AD1272" i="8"/>
  <c r="AD1273" i="8"/>
  <c r="AD1274" i="8"/>
  <c r="AD1275" i="8"/>
  <c r="AD1276" i="8"/>
  <c r="AD1277" i="8"/>
  <c r="AD1278" i="8"/>
  <c r="AD1279" i="8"/>
  <c r="AD1280" i="8"/>
  <c r="AD1281" i="8"/>
  <c r="AD1282" i="8"/>
  <c r="AD1283" i="8"/>
  <c r="AD1284" i="8"/>
  <c r="AD1285" i="8"/>
  <c r="AD1286" i="8"/>
  <c r="AD1287" i="8"/>
  <c r="AD1288" i="8"/>
  <c r="AD1289" i="8"/>
  <c r="AD1290" i="8"/>
  <c r="AD1291" i="8"/>
  <c r="AD1292" i="8"/>
  <c r="AD1293" i="8"/>
  <c r="AD1294" i="8"/>
  <c r="AD1295" i="8"/>
  <c r="AD1296" i="8"/>
  <c r="AD1297" i="8"/>
  <c r="AD1298" i="8"/>
  <c r="AD1299" i="8"/>
  <c r="AD1300" i="8"/>
  <c r="AD1301" i="8"/>
  <c r="AD1302" i="8"/>
  <c r="AD1303" i="8"/>
  <c r="AD1304" i="8"/>
  <c r="AD1305" i="8"/>
  <c r="AD1306" i="8"/>
  <c r="AD1307" i="8"/>
  <c r="AD1308" i="8"/>
  <c r="AD1309" i="8"/>
  <c r="AD1310" i="8"/>
  <c r="AD1311" i="8"/>
  <c r="AD1312" i="8"/>
  <c r="AD1313" i="8"/>
  <c r="AD1314" i="8"/>
  <c r="AD1315" i="8"/>
  <c r="AD1316" i="8"/>
  <c r="AD1317" i="8"/>
  <c r="AD1318" i="8"/>
  <c r="AD1319" i="8"/>
  <c r="AD1320" i="8"/>
  <c r="AD1321" i="8"/>
  <c r="AD1322" i="8"/>
  <c r="AD1323" i="8"/>
  <c r="AD1324" i="8"/>
  <c r="AD1325" i="8"/>
  <c r="AD1326" i="8"/>
  <c r="AD1327" i="8"/>
  <c r="AD1328" i="8"/>
  <c r="AD1329" i="8"/>
  <c r="AD1330" i="8"/>
  <c r="AD1331" i="8"/>
  <c r="AD1332" i="8"/>
  <c r="AD1333" i="8"/>
  <c r="AD1334" i="8"/>
  <c r="AD1335" i="8"/>
  <c r="AD1336" i="8"/>
  <c r="AD1337" i="8"/>
  <c r="AD1338" i="8"/>
  <c r="AD1339" i="8"/>
  <c r="AD1340" i="8"/>
  <c r="AD1341" i="8"/>
  <c r="AD1342" i="8"/>
  <c r="AD1343" i="8"/>
  <c r="AD1344" i="8"/>
  <c r="AD1345" i="8"/>
  <c r="AD1346" i="8"/>
  <c r="AD1347" i="8"/>
  <c r="AD1348" i="8"/>
  <c r="AD1349" i="8"/>
  <c r="AD1350" i="8"/>
  <c r="AD1351" i="8"/>
  <c r="AD1352" i="8"/>
  <c r="AD1353" i="8"/>
  <c r="AD1354" i="8"/>
  <c r="AD1355" i="8"/>
  <c r="AD1356" i="8"/>
  <c r="AD1357" i="8"/>
  <c r="AD1358" i="8"/>
  <c r="AD1359" i="8"/>
  <c r="AD1360" i="8"/>
  <c r="AD1361" i="8"/>
  <c r="AD1362" i="8"/>
  <c r="AD1363" i="8"/>
  <c r="AD1364" i="8"/>
  <c r="AD1365" i="8"/>
  <c r="AD1366" i="8"/>
  <c r="AD1367" i="8"/>
  <c r="AD1368" i="8"/>
  <c r="AD1369" i="8"/>
  <c r="AD1370" i="8"/>
  <c r="AD1371" i="8"/>
  <c r="AD1372" i="8"/>
  <c r="AD1373" i="8"/>
  <c r="AD1374" i="8"/>
  <c r="AD1375" i="8"/>
  <c r="AD1376" i="8"/>
  <c r="AD1377" i="8"/>
  <c r="AD1378" i="8"/>
  <c r="AD1379" i="8"/>
  <c r="AD1380" i="8"/>
  <c r="AD1381" i="8"/>
  <c r="AD1382" i="8"/>
  <c r="AD1383" i="8"/>
  <c r="AD1384" i="8"/>
  <c r="AD1385" i="8"/>
  <c r="AD1386" i="8"/>
  <c r="AD1387" i="8"/>
  <c r="AD1388" i="8"/>
  <c r="AD1389" i="8"/>
  <c r="AD1390" i="8"/>
  <c r="AD1391" i="8"/>
  <c r="AD1392" i="8"/>
  <c r="AD1393" i="8"/>
  <c r="AD1394" i="8"/>
  <c r="AD1395" i="8"/>
  <c r="AD1396" i="8"/>
  <c r="AD1397" i="8"/>
  <c r="AD1398" i="8"/>
  <c r="AD1399" i="8"/>
  <c r="AD1400" i="8"/>
  <c r="AD1401" i="8"/>
  <c r="AD1402" i="8"/>
  <c r="AD1403" i="8"/>
  <c r="AD1404" i="8"/>
  <c r="AD1405" i="8"/>
  <c r="AD1406" i="8"/>
  <c r="AD1407" i="8"/>
  <c r="AD1408" i="8"/>
  <c r="AD1409" i="8"/>
  <c r="AD1410" i="8"/>
  <c r="AD1411" i="8"/>
  <c r="AD1412" i="8"/>
  <c r="AD1413" i="8"/>
  <c r="AD1414" i="8"/>
  <c r="AD1415" i="8"/>
  <c r="AD1416" i="8"/>
  <c r="AD1417" i="8"/>
  <c r="AD1418" i="8"/>
  <c r="AD1419" i="8"/>
  <c r="AD1420" i="8"/>
  <c r="AD1421" i="8"/>
  <c r="AD1422" i="8"/>
  <c r="AD1423" i="8"/>
  <c r="AD1424" i="8"/>
  <c r="AD1425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A301" i="8"/>
  <c r="AA302" i="8"/>
  <c r="AA303" i="8"/>
  <c r="AA304" i="8"/>
  <c r="AA305" i="8"/>
  <c r="AA306" i="8"/>
  <c r="AA307" i="8"/>
  <c r="AA308" i="8"/>
  <c r="AA309" i="8"/>
  <c r="AA310" i="8"/>
  <c r="AA311" i="8"/>
  <c r="AA312" i="8"/>
  <c r="AA313" i="8"/>
  <c r="AA314" i="8"/>
  <c r="AA315" i="8"/>
  <c r="AA316" i="8"/>
  <c r="AA317" i="8"/>
  <c r="AA318" i="8"/>
  <c r="AA319" i="8"/>
  <c r="AA320" i="8"/>
  <c r="AA321" i="8"/>
  <c r="AA322" i="8"/>
  <c r="AA323" i="8"/>
  <c r="AA324" i="8"/>
  <c r="AA325" i="8"/>
  <c r="AA326" i="8"/>
  <c r="AA327" i="8"/>
  <c r="AA328" i="8"/>
  <c r="AA329" i="8"/>
  <c r="AA330" i="8"/>
  <c r="AA331" i="8"/>
  <c r="AA332" i="8"/>
  <c r="AA333" i="8"/>
  <c r="AA334" i="8"/>
  <c r="AA335" i="8"/>
  <c r="AA336" i="8"/>
  <c r="AA337" i="8"/>
  <c r="AA338" i="8"/>
  <c r="AA339" i="8"/>
  <c r="AA340" i="8"/>
  <c r="AA341" i="8"/>
  <c r="AA342" i="8"/>
  <c r="AA343" i="8"/>
  <c r="AA344" i="8"/>
  <c r="AA345" i="8"/>
  <c r="AA346" i="8"/>
  <c r="AA347" i="8"/>
  <c r="AA348" i="8"/>
  <c r="AA349" i="8"/>
  <c r="AA350" i="8"/>
  <c r="AA351" i="8"/>
  <c r="AA352" i="8"/>
  <c r="AA353" i="8"/>
  <c r="AA354" i="8"/>
  <c r="AA355" i="8"/>
  <c r="AA356" i="8"/>
  <c r="AA357" i="8"/>
  <c r="AA358" i="8"/>
  <c r="AA359" i="8"/>
  <c r="AA360" i="8"/>
  <c r="AA361" i="8"/>
  <c r="AA362" i="8"/>
  <c r="AA363" i="8"/>
  <c r="AA364" i="8"/>
  <c r="AA365" i="8"/>
  <c r="AA366" i="8"/>
  <c r="AA367" i="8"/>
  <c r="AA368" i="8"/>
  <c r="AA369" i="8"/>
  <c r="AA370" i="8"/>
  <c r="AA371" i="8"/>
  <c r="AA372" i="8"/>
  <c r="AA373" i="8"/>
  <c r="AA374" i="8"/>
  <c r="AA375" i="8"/>
  <c r="AA376" i="8"/>
  <c r="AA377" i="8"/>
  <c r="AA378" i="8"/>
  <c r="AA379" i="8"/>
  <c r="AA380" i="8"/>
  <c r="AA381" i="8"/>
  <c r="AA382" i="8"/>
  <c r="AA383" i="8"/>
  <c r="AA384" i="8"/>
  <c r="AA385" i="8"/>
  <c r="AA386" i="8"/>
  <c r="AA387" i="8"/>
  <c r="AA388" i="8"/>
  <c r="AA389" i="8"/>
  <c r="AA390" i="8"/>
  <c r="AA391" i="8"/>
  <c r="AA392" i="8"/>
  <c r="AA393" i="8"/>
  <c r="AA394" i="8"/>
  <c r="AA395" i="8"/>
  <c r="AA396" i="8"/>
  <c r="AA397" i="8"/>
  <c r="AA398" i="8"/>
  <c r="AA399" i="8"/>
  <c r="AA400" i="8"/>
  <c r="AA401" i="8"/>
  <c r="AA402" i="8"/>
  <c r="AA403" i="8"/>
  <c r="AA404" i="8"/>
  <c r="AA405" i="8"/>
  <c r="AA406" i="8"/>
  <c r="AA407" i="8"/>
  <c r="AA408" i="8"/>
  <c r="AA409" i="8"/>
  <c r="AA410" i="8"/>
  <c r="AA411" i="8"/>
  <c r="AA412" i="8"/>
  <c r="AA413" i="8"/>
  <c r="AA414" i="8"/>
  <c r="AA415" i="8"/>
  <c r="AA416" i="8"/>
  <c r="AA417" i="8"/>
  <c r="AA418" i="8"/>
  <c r="AA419" i="8"/>
  <c r="AA420" i="8"/>
  <c r="AA421" i="8"/>
  <c r="AA422" i="8"/>
  <c r="AA423" i="8"/>
  <c r="AA424" i="8"/>
  <c r="AA425" i="8"/>
  <c r="AA426" i="8"/>
  <c r="AA427" i="8"/>
  <c r="AA428" i="8"/>
  <c r="AA429" i="8"/>
  <c r="AA430" i="8"/>
  <c r="AA431" i="8"/>
  <c r="AA432" i="8"/>
  <c r="AA433" i="8"/>
  <c r="AA434" i="8"/>
  <c r="AA435" i="8"/>
  <c r="AA436" i="8"/>
  <c r="AA437" i="8"/>
  <c r="AA438" i="8"/>
  <c r="AA439" i="8"/>
  <c r="AA440" i="8"/>
  <c r="AA441" i="8"/>
  <c r="AA442" i="8"/>
  <c r="AA443" i="8"/>
  <c r="AA444" i="8"/>
  <c r="AA445" i="8"/>
  <c r="AA446" i="8"/>
  <c r="AA447" i="8"/>
  <c r="AA448" i="8"/>
  <c r="AA449" i="8"/>
  <c r="AA450" i="8"/>
  <c r="AA451" i="8"/>
  <c r="AA452" i="8"/>
  <c r="AA453" i="8"/>
  <c r="AA454" i="8"/>
  <c r="AA455" i="8"/>
  <c r="AA456" i="8"/>
  <c r="AA457" i="8"/>
  <c r="AA458" i="8"/>
  <c r="AA459" i="8"/>
  <c r="AA460" i="8"/>
  <c r="AA461" i="8"/>
  <c r="AA462" i="8"/>
  <c r="AA463" i="8"/>
  <c r="AA464" i="8"/>
  <c r="AA465" i="8"/>
  <c r="AA466" i="8"/>
  <c r="AA467" i="8"/>
  <c r="AA468" i="8"/>
  <c r="AA469" i="8"/>
  <c r="AA470" i="8"/>
  <c r="AA471" i="8"/>
  <c r="AA472" i="8"/>
  <c r="AA473" i="8"/>
  <c r="AA474" i="8"/>
  <c r="AA475" i="8"/>
  <c r="AA476" i="8"/>
  <c r="AA477" i="8"/>
  <c r="AA478" i="8"/>
  <c r="AA479" i="8"/>
  <c r="AA480" i="8"/>
  <c r="AA481" i="8"/>
  <c r="AA482" i="8"/>
  <c r="AA483" i="8"/>
  <c r="AA484" i="8"/>
  <c r="AA485" i="8"/>
  <c r="AA486" i="8"/>
  <c r="AA487" i="8"/>
  <c r="AA488" i="8"/>
  <c r="AA489" i="8"/>
  <c r="AA490" i="8"/>
  <c r="AA491" i="8"/>
  <c r="AA492" i="8"/>
  <c r="AA493" i="8"/>
  <c r="AA494" i="8"/>
  <c r="AA495" i="8"/>
  <c r="AA496" i="8"/>
  <c r="AA497" i="8"/>
  <c r="AA498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AA598" i="8"/>
  <c r="AA599" i="8"/>
  <c r="AA600" i="8"/>
  <c r="AA601" i="8"/>
  <c r="AA602" i="8"/>
  <c r="AA603" i="8"/>
  <c r="AA604" i="8"/>
  <c r="AA605" i="8"/>
  <c r="AA606" i="8"/>
  <c r="AA607" i="8"/>
  <c r="AA608" i="8"/>
  <c r="AA609" i="8"/>
  <c r="AA610" i="8"/>
  <c r="AA611" i="8"/>
  <c r="AA612" i="8"/>
  <c r="AA613" i="8"/>
  <c r="AA614" i="8"/>
  <c r="AA615" i="8"/>
  <c r="AA616" i="8"/>
  <c r="AA617" i="8"/>
  <c r="AA618" i="8"/>
  <c r="AA619" i="8"/>
  <c r="AA620" i="8"/>
  <c r="AA621" i="8"/>
  <c r="AA622" i="8"/>
  <c r="AA623" i="8"/>
  <c r="AA624" i="8"/>
  <c r="AA625" i="8"/>
  <c r="AA626" i="8"/>
  <c r="AA627" i="8"/>
  <c r="AA628" i="8"/>
  <c r="AA629" i="8"/>
  <c r="AA630" i="8"/>
  <c r="AA631" i="8"/>
  <c r="AA632" i="8"/>
  <c r="AA633" i="8"/>
  <c r="AA634" i="8"/>
  <c r="AA635" i="8"/>
  <c r="AA636" i="8"/>
  <c r="AA637" i="8"/>
  <c r="AA638" i="8"/>
  <c r="AA639" i="8"/>
  <c r="AA640" i="8"/>
  <c r="AA641" i="8"/>
  <c r="AA642" i="8"/>
  <c r="AA643" i="8"/>
  <c r="AA644" i="8"/>
  <c r="AA645" i="8"/>
  <c r="AA646" i="8"/>
  <c r="AA647" i="8"/>
  <c r="AA648" i="8"/>
  <c r="AA649" i="8"/>
  <c r="AA650" i="8"/>
  <c r="AA651" i="8"/>
  <c r="AA652" i="8"/>
  <c r="AA653" i="8"/>
  <c r="AA654" i="8"/>
  <c r="AA655" i="8"/>
  <c r="AA656" i="8"/>
  <c r="AA657" i="8"/>
  <c r="AA658" i="8"/>
  <c r="AA659" i="8"/>
  <c r="AA660" i="8"/>
  <c r="AA661" i="8"/>
  <c r="AA662" i="8"/>
  <c r="AA663" i="8"/>
  <c r="AA664" i="8"/>
  <c r="AA665" i="8"/>
  <c r="AA666" i="8"/>
  <c r="AA667" i="8"/>
  <c r="AA668" i="8"/>
  <c r="AA669" i="8"/>
  <c r="AA670" i="8"/>
  <c r="AA671" i="8"/>
  <c r="AA672" i="8"/>
  <c r="AA673" i="8"/>
  <c r="AA674" i="8"/>
  <c r="AA675" i="8"/>
  <c r="AA676" i="8"/>
  <c r="AA677" i="8"/>
  <c r="AA678" i="8"/>
  <c r="AA679" i="8"/>
  <c r="AA680" i="8"/>
  <c r="AA681" i="8"/>
  <c r="AA682" i="8"/>
  <c r="AA683" i="8"/>
  <c r="AA684" i="8"/>
  <c r="AA685" i="8"/>
  <c r="AA686" i="8"/>
  <c r="AA687" i="8"/>
  <c r="AA688" i="8"/>
  <c r="AA689" i="8"/>
  <c r="AA690" i="8"/>
  <c r="AA691" i="8"/>
  <c r="AA692" i="8"/>
  <c r="AA693" i="8"/>
  <c r="AA694" i="8"/>
  <c r="AA695" i="8"/>
  <c r="AA696" i="8"/>
  <c r="AA697" i="8"/>
  <c r="AA698" i="8"/>
  <c r="AA699" i="8"/>
  <c r="AA700" i="8"/>
  <c r="AA701" i="8"/>
  <c r="AA702" i="8"/>
  <c r="AA703" i="8"/>
  <c r="AA704" i="8"/>
  <c r="AA705" i="8"/>
  <c r="AA706" i="8"/>
  <c r="AA707" i="8"/>
  <c r="AA708" i="8"/>
  <c r="AA709" i="8"/>
  <c r="AA710" i="8"/>
  <c r="AA711" i="8"/>
  <c r="AA712" i="8"/>
  <c r="AA713" i="8"/>
  <c r="AA714" i="8"/>
  <c r="AA715" i="8"/>
  <c r="AA716" i="8"/>
  <c r="AA717" i="8"/>
  <c r="AA718" i="8"/>
  <c r="AA719" i="8"/>
  <c r="AA720" i="8"/>
  <c r="AA721" i="8"/>
  <c r="AA722" i="8"/>
  <c r="AA723" i="8"/>
  <c r="AA724" i="8"/>
  <c r="AA725" i="8"/>
  <c r="AA726" i="8"/>
  <c r="AA727" i="8"/>
  <c r="AA728" i="8"/>
  <c r="AA729" i="8"/>
  <c r="AA730" i="8"/>
  <c r="AA731" i="8"/>
  <c r="AA732" i="8"/>
  <c r="AA733" i="8"/>
  <c r="AA734" i="8"/>
  <c r="AA735" i="8"/>
  <c r="AA736" i="8"/>
  <c r="AA737" i="8"/>
  <c r="AA738" i="8"/>
  <c r="AA739" i="8"/>
  <c r="AA740" i="8"/>
  <c r="AA741" i="8"/>
  <c r="AA742" i="8"/>
  <c r="AA743" i="8"/>
  <c r="AA744" i="8"/>
  <c r="AA745" i="8"/>
  <c r="AA746" i="8"/>
  <c r="AA747" i="8"/>
  <c r="AA748" i="8"/>
  <c r="AA749" i="8"/>
  <c r="AA750" i="8"/>
  <c r="AA751" i="8"/>
  <c r="AA752" i="8"/>
  <c r="AA753" i="8"/>
  <c r="AA754" i="8"/>
  <c r="AA755" i="8"/>
  <c r="AA756" i="8"/>
  <c r="AA757" i="8"/>
  <c r="AA758" i="8"/>
  <c r="AA759" i="8"/>
  <c r="AA760" i="8"/>
  <c r="AA761" i="8"/>
  <c r="AA762" i="8"/>
  <c r="AA763" i="8"/>
  <c r="AA764" i="8"/>
  <c r="AA765" i="8"/>
  <c r="AA766" i="8"/>
  <c r="AA767" i="8"/>
  <c r="AA768" i="8"/>
  <c r="AA769" i="8"/>
  <c r="AA770" i="8"/>
  <c r="AA771" i="8"/>
  <c r="AA772" i="8"/>
  <c r="AA773" i="8"/>
  <c r="AA774" i="8"/>
  <c r="AA775" i="8"/>
  <c r="AA776" i="8"/>
  <c r="AA777" i="8"/>
  <c r="AA778" i="8"/>
  <c r="AA779" i="8"/>
  <c r="AA780" i="8"/>
  <c r="AA781" i="8"/>
  <c r="AA782" i="8"/>
  <c r="AA783" i="8"/>
  <c r="AA784" i="8"/>
  <c r="AA785" i="8"/>
  <c r="AA786" i="8"/>
  <c r="AA787" i="8"/>
  <c r="AA788" i="8"/>
  <c r="AA789" i="8"/>
  <c r="AA790" i="8"/>
  <c r="AA791" i="8"/>
  <c r="AA792" i="8"/>
  <c r="AA793" i="8"/>
  <c r="AA794" i="8"/>
  <c r="AA795" i="8"/>
  <c r="AA796" i="8"/>
  <c r="AA797" i="8"/>
  <c r="AA798" i="8"/>
  <c r="AA799" i="8"/>
  <c r="AA800" i="8"/>
  <c r="AA801" i="8"/>
  <c r="AA802" i="8"/>
  <c r="AA803" i="8"/>
  <c r="AA804" i="8"/>
  <c r="AA805" i="8"/>
  <c r="AA806" i="8"/>
  <c r="AA807" i="8"/>
  <c r="AA808" i="8"/>
  <c r="AA809" i="8"/>
  <c r="AA810" i="8"/>
  <c r="AA811" i="8"/>
  <c r="AA812" i="8"/>
  <c r="AA813" i="8"/>
  <c r="AA814" i="8"/>
  <c r="AA815" i="8"/>
  <c r="AA816" i="8"/>
  <c r="AA817" i="8"/>
  <c r="AA818" i="8"/>
  <c r="AA819" i="8"/>
  <c r="AA820" i="8"/>
  <c r="AA821" i="8"/>
  <c r="AA822" i="8"/>
  <c r="AA823" i="8"/>
  <c r="AA824" i="8"/>
  <c r="AA825" i="8"/>
  <c r="AA826" i="8"/>
  <c r="AA827" i="8"/>
  <c r="AA828" i="8"/>
  <c r="AA829" i="8"/>
  <c r="AA830" i="8"/>
  <c r="AA831" i="8"/>
  <c r="AA832" i="8"/>
  <c r="AA833" i="8"/>
  <c r="AA834" i="8"/>
  <c r="AA835" i="8"/>
  <c r="AA836" i="8"/>
  <c r="AA837" i="8"/>
  <c r="AA838" i="8"/>
  <c r="AA839" i="8"/>
  <c r="AA840" i="8"/>
  <c r="AA841" i="8"/>
  <c r="AA842" i="8"/>
  <c r="AA843" i="8"/>
  <c r="AA844" i="8"/>
  <c r="AA845" i="8"/>
  <c r="AA846" i="8"/>
  <c r="AA847" i="8"/>
  <c r="AA848" i="8"/>
  <c r="AA849" i="8"/>
  <c r="AA850" i="8"/>
  <c r="AA851" i="8"/>
  <c r="AA852" i="8"/>
  <c r="AA853" i="8"/>
  <c r="AA854" i="8"/>
  <c r="AA855" i="8"/>
  <c r="AA856" i="8"/>
  <c r="AA857" i="8"/>
  <c r="AA858" i="8"/>
  <c r="AA859" i="8"/>
  <c r="AA860" i="8"/>
  <c r="AA861" i="8"/>
  <c r="AA862" i="8"/>
  <c r="AA863" i="8"/>
  <c r="AA864" i="8"/>
  <c r="AA865" i="8"/>
  <c r="AA866" i="8"/>
  <c r="AA867" i="8"/>
  <c r="AA868" i="8"/>
  <c r="AA869" i="8"/>
  <c r="AA870" i="8"/>
  <c r="AA871" i="8"/>
  <c r="AA872" i="8"/>
  <c r="AA873" i="8"/>
  <c r="AA874" i="8"/>
  <c r="AA875" i="8"/>
  <c r="AA876" i="8"/>
  <c r="AA877" i="8"/>
  <c r="AA878" i="8"/>
  <c r="AA879" i="8"/>
  <c r="AA880" i="8"/>
  <c r="AA881" i="8"/>
  <c r="AA882" i="8"/>
  <c r="AA883" i="8"/>
  <c r="AA884" i="8"/>
  <c r="AA885" i="8"/>
  <c r="AA886" i="8"/>
  <c r="AA887" i="8"/>
  <c r="AA888" i="8"/>
  <c r="AA889" i="8"/>
  <c r="AA890" i="8"/>
  <c r="AA891" i="8"/>
  <c r="AA892" i="8"/>
  <c r="AA893" i="8"/>
  <c r="AA894" i="8"/>
  <c r="AA895" i="8"/>
  <c r="AA896" i="8"/>
  <c r="AA897" i="8"/>
  <c r="AA898" i="8"/>
  <c r="AA899" i="8"/>
  <c r="AA900" i="8"/>
  <c r="AA901" i="8"/>
  <c r="AA902" i="8"/>
  <c r="AA903" i="8"/>
  <c r="AA904" i="8"/>
  <c r="AA905" i="8"/>
  <c r="AA906" i="8"/>
  <c r="AA907" i="8"/>
  <c r="AA908" i="8"/>
  <c r="AA909" i="8"/>
  <c r="AA910" i="8"/>
  <c r="AA911" i="8"/>
  <c r="AA912" i="8"/>
  <c r="AA913" i="8"/>
  <c r="AA914" i="8"/>
  <c r="AA915" i="8"/>
  <c r="AA916" i="8"/>
  <c r="AA917" i="8"/>
  <c r="AA918" i="8"/>
  <c r="AA919" i="8"/>
  <c r="AA920" i="8"/>
  <c r="AA921" i="8"/>
  <c r="AA922" i="8"/>
  <c r="AA923" i="8"/>
  <c r="AA924" i="8"/>
  <c r="AA925" i="8"/>
  <c r="AA926" i="8"/>
  <c r="AA927" i="8"/>
  <c r="AA928" i="8"/>
  <c r="AA929" i="8"/>
  <c r="AA930" i="8"/>
  <c r="AA931" i="8"/>
  <c r="AA932" i="8"/>
  <c r="AA933" i="8"/>
  <c r="AA934" i="8"/>
  <c r="AA935" i="8"/>
  <c r="AA936" i="8"/>
  <c r="AA937" i="8"/>
  <c r="AA938" i="8"/>
  <c r="AA939" i="8"/>
  <c r="AA940" i="8"/>
  <c r="AA941" i="8"/>
  <c r="AA942" i="8"/>
  <c r="AA943" i="8"/>
  <c r="AA944" i="8"/>
  <c r="AA945" i="8"/>
  <c r="AA946" i="8"/>
  <c r="AA947" i="8"/>
  <c r="AA948" i="8"/>
  <c r="AA949" i="8"/>
  <c r="AA950" i="8"/>
  <c r="AA951" i="8"/>
  <c r="AA952" i="8"/>
  <c r="AA953" i="8"/>
  <c r="AA954" i="8"/>
  <c r="AA955" i="8"/>
  <c r="AA956" i="8"/>
  <c r="AA957" i="8"/>
  <c r="AA958" i="8"/>
  <c r="AA959" i="8"/>
  <c r="AA960" i="8"/>
  <c r="AA961" i="8"/>
  <c r="AA962" i="8"/>
  <c r="AA963" i="8"/>
  <c r="AA964" i="8"/>
  <c r="AA965" i="8"/>
  <c r="AA966" i="8"/>
  <c r="AA967" i="8"/>
  <c r="AA968" i="8"/>
  <c r="AA969" i="8"/>
  <c r="AA970" i="8"/>
  <c r="AA971" i="8"/>
  <c r="AA972" i="8"/>
  <c r="AA973" i="8"/>
  <c r="AA974" i="8"/>
  <c r="AA975" i="8"/>
  <c r="AA976" i="8"/>
  <c r="AA977" i="8"/>
  <c r="AA978" i="8"/>
  <c r="AA979" i="8"/>
  <c r="AA980" i="8"/>
  <c r="AA981" i="8"/>
  <c r="AA982" i="8"/>
  <c r="AA983" i="8"/>
  <c r="AA984" i="8"/>
  <c r="AA985" i="8"/>
  <c r="AA986" i="8"/>
  <c r="AA987" i="8"/>
  <c r="AA988" i="8"/>
  <c r="AA989" i="8"/>
  <c r="AA990" i="8"/>
  <c r="AA991" i="8"/>
  <c r="AA992" i="8"/>
  <c r="AA993" i="8"/>
  <c r="AA994" i="8"/>
  <c r="AA995" i="8"/>
  <c r="AA996" i="8"/>
  <c r="AA997" i="8"/>
  <c r="AA998" i="8"/>
  <c r="AA999" i="8"/>
  <c r="AA1000" i="8"/>
  <c r="AA1001" i="8"/>
  <c r="AA1002" i="8"/>
  <c r="AA1003" i="8"/>
  <c r="AA1004" i="8"/>
  <c r="AA1005" i="8"/>
  <c r="AA1006" i="8"/>
  <c r="AA1007" i="8"/>
  <c r="AA1008" i="8"/>
  <c r="AA1009" i="8"/>
  <c r="AA1010" i="8"/>
  <c r="AA1011" i="8"/>
  <c r="AA1012" i="8"/>
  <c r="AA1013" i="8"/>
  <c r="AA1014" i="8"/>
  <c r="AA1015" i="8"/>
  <c r="AA1016" i="8"/>
  <c r="AA1017" i="8"/>
  <c r="AA1018" i="8"/>
  <c r="AA1019" i="8"/>
  <c r="AA1020" i="8"/>
  <c r="AA1021" i="8"/>
  <c r="AA1022" i="8"/>
  <c r="AA1023" i="8"/>
  <c r="AA1024" i="8"/>
  <c r="AA1025" i="8"/>
  <c r="AA1026" i="8"/>
  <c r="AA1027" i="8"/>
  <c r="AA1028" i="8"/>
  <c r="AA1029" i="8"/>
  <c r="AA1030" i="8"/>
  <c r="AA1031" i="8"/>
  <c r="AA1032" i="8"/>
  <c r="AA1033" i="8"/>
  <c r="AA1034" i="8"/>
  <c r="AA1035" i="8"/>
  <c r="AA1036" i="8"/>
  <c r="AA1037" i="8"/>
  <c r="AA1038" i="8"/>
  <c r="AA1039" i="8"/>
  <c r="AA1040" i="8"/>
  <c r="AA1041" i="8"/>
  <c r="AA1042" i="8"/>
  <c r="AA1043" i="8"/>
  <c r="AA1044" i="8"/>
  <c r="AA1045" i="8"/>
  <c r="AA1046" i="8"/>
  <c r="AA1047" i="8"/>
  <c r="AA1048" i="8"/>
  <c r="AA1049" i="8"/>
  <c r="AA1050" i="8"/>
  <c r="AA1051" i="8"/>
  <c r="AA1052" i="8"/>
  <c r="AA1053" i="8"/>
  <c r="AA1054" i="8"/>
  <c r="AA1055" i="8"/>
  <c r="AA1056" i="8"/>
  <c r="AA1057" i="8"/>
  <c r="AA1058" i="8"/>
  <c r="AA1059" i="8"/>
  <c r="AA1060" i="8"/>
  <c r="AA1061" i="8"/>
  <c r="AA1062" i="8"/>
  <c r="AA1063" i="8"/>
  <c r="AA1064" i="8"/>
  <c r="AA1065" i="8"/>
  <c r="AA1066" i="8"/>
  <c r="AA1067" i="8"/>
  <c r="AA1068" i="8"/>
  <c r="AA1069" i="8"/>
  <c r="AA1070" i="8"/>
  <c r="AA1071" i="8"/>
  <c r="AA1072" i="8"/>
  <c r="AA1073" i="8"/>
  <c r="AA1074" i="8"/>
  <c r="AA1075" i="8"/>
  <c r="AA1076" i="8"/>
  <c r="AA1077" i="8"/>
  <c r="AA1078" i="8"/>
  <c r="AA1079" i="8"/>
  <c r="AA1080" i="8"/>
  <c r="AA1081" i="8"/>
  <c r="AA1082" i="8"/>
  <c r="AA1083" i="8"/>
  <c r="AA1084" i="8"/>
  <c r="AA1085" i="8"/>
  <c r="AA1086" i="8"/>
  <c r="AA1087" i="8"/>
  <c r="AA1088" i="8"/>
  <c r="AA1089" i="8"/>
  <c r="AA1090" i="8"/>
  <c r="AA1091" i="8"/>
  <c r="AA1092" i="8"/>
  <c r="AA1093" i="8"/>
  <c r="AA1094" i="8"/>
  <c r="AA1095" i="8"/>
  <c r="AA1096" i="8"/>
  <c r="AA1097" i="8"/>
  <c r="AA1098" i="8"/>
  <c r="AA1099" i="8"/>
  <c r="AA1100" i="8"/>
  <c r="AA1101" i="8"/>
  <c r="AA1102" i="8"/>
  <c r="AA1103" i="8"/>
  <c r="AA1104" i="8"/>
  <c r="AA1105" i="8"/>
  <c r="AA1106" i="8"/>
  <c r="AA1107" i="8"/>
  <c r="AA1108" i="8"/>
  <c r="AA1109" i="8"/>
  <c r="AA1110" i="8"/>
  <c r="AA1111" i="8"/>
  <c r="AA1112" i="8"/>
  <c r="AA1113" i="8"/>
  <c r="AA1114" i="8"/>
  <c r="AA1115" i="8"/>
  <c r="AA1116" i="8"/>
  <c r="AA1117" i="8"/>
  <c r="AA1118" i="8"/>
  <c r="AA1119" i="8"/>
  <c r="AA1120" i="8"/>
  <c r="AA1121" i="8"/>
  <c r="AA1122" i="8"/>
  <c r="AA1123" i="8"/>
  <c r="AA1124" i="8"/>
  <c r="AA1125" i="8"/>
  <c r="AA1126" i="8"/>
  <c r="AA1127" i="8"/>
  <c r="AA1128" i="8"/>
  <c r="AA1129" i="8"/>
  <c r="AA1130" i="8"/>
  <c r="AA1131" i="8"/>
  <c r="AA1132" i="8"/>
  <c r="AA1133" i="8"/>
  <c r="AA1134" i="8"/>
  <c r="AA1135" i="8"/>
  <c r="AA1136" i="8"/>
  <c r="AA1137" i="8"/>
  <c r="AA1138" i="8"/>
  <c r="AA1139" i="8"/>
  <c r="AA1140" i="8"/>
  <c r="AA1141" i="8"/>
  <c r="AA1142" i="8"/>
  <c r="AA1143" i="8"/>
  <c r="AA1144" i="8"/>
  <c r="AA1145" i="8"/>
  <c r="AA1146" i="8"/>
  <c r="AA1147" i="8"/>
  <c r="AA1148" i="8"/>
  <c r="AA1149" i="8"/>
  <c r="AA1150" i="8"/>
  <c r="AA1151" i="8"/>
  <c r="AA1152" i="8"/>
  <c r="AA1153" i="8"/>
  <c r="AA1154" i="8"/>
  <c r="AA1155" i="8"/>
  <c r="AA1156" i="8"/>
  <c r="AA1157" i="8"/>
  <c r="AA1158" i="8"/>
  <c r="AA1159" i="8"/>
  <c r="AA1160" i="8"/>
  <c r="AA1161" i="8"/>
  <c r="AA1162" i="8"/>
  <c r="AA1163" i="8"/>
  <c r="AA1164" i="8"/>
  <c r="AA1165" i="8"/>
  <c r="AA1166" i="8"/>
  <c r="AA1167" i="8"/>
  <c r="AA1168" i="8"/>
  <c r="AA1169" i="8"/>
  <c r="AA1170" i="8"/>
  <c r="AA1171" i="8"/>
  <c r="AA1172" i="8"/>
  <c r="AA1173" i="8"/>
  <c r="AA1174" i="8"/>
  <c r="AA1175" i="8"/>
  <c r="AA1176" i="8"/>
  <c r="AA1177" i="8"/>
  <c r="AA1178" i="8"/>
  <c r="AA1179" i="8"/>
  <c r="AA1180" i="8"/>
  <c r="AA1181" i="8"/>
  <c r="AA1182" i="8"/>
  <c r="AA1183" i="8"/>
  <c r="AA1184" i="8"/>
  <c r="AA1185" i="8"/>
  <c r="AA1186" i="8"/>
  <c r="AA1187" i="8"/>
  <c r="AA1188" i="8"/>
  <c r="AA1189" i="8"/>
  <c r="AA1190" i="8"/>
  <c r="AA1191" i="8"/>
  <c r="AA1192" i="8"/>
  <c r="AA1193" i="8"/>
  <c r="AA1194" i="8"/>
  <c r="AA1195" i="8"/>
  <c r="AA1196" i="8"/>
  <c r="AA1197" i="8"/>
  <c r="AA1198" i="8"/>
  <c r="AA1199" i="8"/>
  <c r="AA1200" i="8"/>
  <c r="AA1201" i="8"/>
  <c r="AA1202" i="8"/>
  <c r="AA1203" i="8"/>
  <c r="AA1204" i="8"/>
  <c r="AA1205" i="8"/>
  <c r="AA1206" i="8"/>
  <c r="AA1207" i="8"/>
  <c r="AA1208" i="8"/>
  <c r="AA1209" i="8"/>
  <c r="AA1210" i="8"/>
  <c r="AA1211" i="8"/>
  <c r="AA1212" i="8"/>
  <c r="AA1213" i="8"/>
  <c r="AA1214" i="8"/>
  <c r="AA1215" i="8"/>
  <c r="AA1216" i="8"/>
  <c r="AA1217" i="8"/>
  <c r="AA1218" i="8"/>
  <c r="AA1219" i="8"/>
  <c r="AA1220" i="8"/>
  <c r="AA1221" i="8"/>
  <c r="AA1222" i="8"/>
  <c r="AA1223" i="8"/>
  <c r="AA1224" i="8"/>
  <c r="AA1225" i="8"/>
  <c r="AA1226" i="8"/>
  <c r="AA1227" i="8"/>
  <c r="AA1228" i="8"/>
  <c r="AA1229" i="8"/>
  <c r="AA1230" i="8"/>
  <c r="AA1231" i="8"/>
  <c r="AA1232" i="8"/>
  <c r="AA1233" i="8"/>
  <c r="AA1234" i="8"/>
  <c r="AA1235" i="8"/>
  <c r="AA1236" i="8"/>
  <c r="AA1237" i="8"/>
  <c r="AA1238" i="8"/>
  <c r="AA1239" i="8"/>
  <c r="AA1240" i="8"/>
  <c r="AA1241" i="8"/>
  <c r="AA1242" i="8"/>
  <c r="AA1243" i="8"/>
  <c r="AA1244" i="8"/>
  <c r="AA1245" i="8"/>
  <c r="AA1246" i="8"/>
  <c r="AA1247" i="8"/>
  <c r="AA1248" i="8"/>
  <c r="AA1249" i="8"/>
  <c r="AA1250" i="8"/>
  <c r="AA1251" i="8"/>
  <c r="AA1252" i="8"/>
  <c r="AA1253" i="8"/>
  <c r="AA1254" i="8"/>
  <c r="AA1255" i="8"/>
  <c r="AA1256" i="8"/>
  <c r="AA1257" i="8"/>
  <c r="AA1258" i="8"/>
  <c r="AA1259" i="8"/>
  <c r="AA1260" i="8"/>
  <c r="AA1261" i="8"/>
  <c r="AA1262" i="8"/>
  <c r="AA1263" i="8"/>
  <c r="AA1264" i="8"/>
  <c r="AA1265" i="8"/>
  <c r="AA1266" i="8"/>
  <c r="AA1267" i="8"/>
  <c r="AA1268" i="8"/>
  <c r="AA1269" i="8"/>
  <c r="AA1270" i="8"/>
  <c r="AA1271" i="8"/>
  <c r="AA1272" i="8"/>
  <c r="AA1273" i="8"/>
  <c r="AA1274" i="8"/>
  <c r="AA1275" i="8"/>
  <c r="AA1276" i="8"/>
  <c r="AA1277" i="8"/>
  <c r="AA1278" i="8"/>
  <c r="AA1279" i="8"/>
  <c r="AA1280" i="8"/>
  <c r="AA1281" i="8"/>
  <c r="AA1282" i="8"/>
  <c r="AA1283" i="8"/>
  <c r="AA1284" i="8"/>
  <c r="AA1285" i="8"/>
  <c r="AA1286" i="8"/>
  <c r="AA1287" i="8"/>
  <c r="AA1288" i="8"/>
  <c r="AA1289" i="8"/>
  <c r="AA1290" i="8"/>
  <c r="AA1291" i="8"/>
  <c r="AA1292" i="8"/>
  <c r="AA1293" i="8"/>
  <c r="AA1294" i="8"/>
  <c r="AA1295" i="8"/>
  <c r="AA1296" i="8"/>
  <c r="AA1297" i="8"/>
  <c r="AA1298" i="8"/>
  <c r="AA1299" i="8"/>
  <c r="AA1300" i="8"/>
  <c r="AA1301" i="8"/>
  <c r="AA1302" i="8"/>
  <c r="AA1303" i="8"/>
  <c r="AA1304" i="8"/>
  <c r="AA1305" i="8"/>
  <c r="AA1306" i="8"/>
  <c r="AA1307" i="8"/>
  <c r="AA1308" i="8"/>
  <c r="AA1309" i="8"/>
  <c r="AA1310" i="8"/>
  <c r="AA1311" i="8"/>
  <c r="AA1312" i="8"/>
  <c r="AA1313" i="8"/>
  <c r="AA1314" i="8"/>
  <c r="AA1315" i="8"/>
  <c r="AA1316" i="8"/>
  <c r="AA1317" i="8"/>
  <c r="AA1318" i="8"/>
  <c r="AA1319" i="8"/>
  <c r="AA1320" i="8"/>
  <c r="AA1321" i="8"/>
  <c r="AA1322" i="8"/>
  <c r="AA1323" i="8"/>
  <c r="AA1324" i="8"/>
  <c r="AA1325" i="8"/>
  <c r="AA1326" i="8"/>
  <c r="AA1327" i="8"/>
  <c r="AA1328" i="8"/>
  <c r="AA1329" i="8"/>
  <c r="AA1330" i="8"/>
  <c r="AA1331" i="8"/>
  <c r="AA1332" i="8"/>
  <c r="AA1333" i="8"/>
  <c r="AA1334" i="8"/>
  <c r="AA1335" i="8"/>
  <c r="AA1336" i="8"/>
  <c r="AA1337" i="8"/>
  <c r="AA1338" i="8"/>
  <c r="AA1339" i="8"/>
  <c r="AA1340" i="8"/>
  <c r="AA1341" i="8"/>
  <c r="AA1342" i="8"/>
  <c r="AA1343" i="8"/>
  <c r="AA1344" i="8"/>
  <c r="AA1345" i="8"/>
  <c r="AA1346" i="8"/>
  <c r="AA1347" i="8"/>
  <c r="AA1348" i="8"/>
  <c r="AA1349" i="8"/>
  <c r="AA1350" i="8"/>
  <c r="AA1351" i="8"/>
  <c r="AA1352" i="8"/>
  <c r="AA1353" i="8"/>
  <c r="AA1354" i="8"/>
  <c r="AA1355" i="8"/>
  <c r="AA1356" i="8"/>
  <c r="AA1357" i="8"/>
  <c r="AA1358" i="8"/>
  <c r="AA1359" i="8"/>
  <c r="AA1360" i="8"/>
  <c r="AA1361" i="8"/>
  <c r="AA1362" i="8"/>
  <c r="AA1363" i="8"/>
  <c r="AA1364" i="8"/>
  <c r="AA1365" i="8"/>
  <c r="AA1366" i="8"/>
  <c r="AA1367" i="8"/>
  <c r="AA1368" i="8"/>
  <c r="AA1369" i="8"/>
  <c r="AA1370" i="8"/>
  <c r="AA1371" i="8"/>
  <c r="AA1372" i="8"/>
  <c r="AA1373" i="8"/>
  <c r="AA1374" i="8"/>
  <c r="AA1375" i="8"/>
  <c r="AA1376" i="8"/>
  <c r="AA1377" i="8"/>
  <c r="AA1378" i="8"/>
  <c r="AA1379" i="8"/>
  <c r="AA1380" i="8"/>
  <c r="AA1381" i="8"/>
  <c r="AA1382" i="8"/>
  <c r="AA1383" i="8"/>
  <c r="AA1384" i="8"/>
  <c r="AA1385" i="8"/>
  <c r="AA1386" i="8"/>
  <c r="AA1387" i="8"/>
  <c r="AA1388" i="8"/>
  <c r="AA1389" i="8"/>
  <c r="AA1390" i="8"/>
  <c r="AA1391" i="8"/>
  <c r="AA1392" i="8"/>
  <c r="AA1393" i="8"/>
  <c r="AA1394" i="8"/>
  <c r="AA1395" i="8"/>
  <c r="AA1396" i="8"/>
  <c r="AA1397" i="8"/>
  <c r="AA1398" i="8"/>
  <c r="AA1399" i="8"/>
  <c r="AA1400" i="8"/>
  <c r="AA1401" i="8"/>
  <c r="AA1402" i="8"/>
  <c r="AA1403" i="8"/>
  <c r="AA1404" i="8"/>
  <c r="AA1405" i="8"/>
  <c r="AA1406" i="8"/>
  <c r="AA1407" i="8"/>
  <c r="AA1408" i="8"/>
  <c r="AA1409" i="8"/>
  <c r="AA1410" i="8"/>
  <c r="AA1411" i="8"/>
  <c r="AA1412" i="8"/>
  <c r="AA1413" i="8"/>
  <c r="AA1414" i="8"/>
  <c r="AA1415" i="8"/>
  <c r="AA1416" i="8"/>
  <c r="AA1417" i="8"/>
  <c r="AA1418" i="8"/>
  <c r="AA1419" i="8"/>
  <c r="AA1420" i="8"/>
  <c r="AA1421" i="8"/>
  <c r="AA1422" i="8"/>
  <c r="AA1423" i="8"/>
  <c r="AA1424" i="8"/>
  <c r="AA1425" i="8"/>
  <c r="R1425" i="8"/>
  <c r="R1424" i="8"/>
  <c r="R1423" i="8"/>
  <c r="R1422" i="8"/>
  <c r="R1421" i="8"/>
  <c r="R1420" i="8"/>
  <c r="R1419" i="8"/>
  <c r="R1418" i="8"/>
  <c r="R1417" i="8"/>
  <c r="R1416" i="8"/>
  <c r="R1415" i="8"/>
  <c r="R1414" i="8"/>
  <c r="R1413" i="8"/>
  <c r="R1412" i="8"/>
  <c r="R1411" i="8"/>
  <c r="R1410" i="8"/>
  <c r="R1409" i="8"/>
  <c r="R1408" i="8"/>
  <c r="R1407" i="8"/>
  <c r="R1406" i="8"/>
  <c r="R1405" i="8"/>
  <c r="R1404" i="8"/>
  <c r="R1403" i="8"/>
  <c r="R1402" i="8"/>
  <c r="R1401" i="8"/>
  <c r="R1400" i="8"/>
  <c r="R1399" i="8"/>
  <c r="R1398" i="8"/>
  <c r="R1397" i="8"/>
  <c r="R1396" i="8"/>
  <c r="R1395" i="8"/>
  <c r="R1394" i="8"/>
  <c r="R1393" i="8"/>
  <c r="R1392" i="8"/>
  <c r="R1391" i="8"/>
  <c r="R1390" i="8"/>
  <c r="R1389" i="8"/>
  <c r="R1388" i="8"/>
  <c r="R1387" i="8"/>
  <c r="R1386" i="8"/>
  <c r="R1385" i="8"/>
  <c r="R1384" i="8"/>
  <c r="R1383" i="8"/>
  <c r="R1382" i="8"/>
  <c r="R1381" i="8"/>
  <c r="R1380" i="8"/>
  <c r="R1379" i="8"/>
  <c r="R1378" i="8"/>
  <c r="R1377" i="8"/>
  <c r="R1376" i="8"/>
  <c r="R1375" i="8"/>
  <c r="R1374" i="8"/>
  <c r="R1373" i="8"/>
  <c r="R1372" i="8"/>
  <c r="R1371" i="8"/>
  <c r="R1370" i="8"/>
  <c r="R1369" i="8"/>
  <c r="R1368" i="8"/>
  <c r="R1367" i="8"/>
  <c r="R1366" i="8"/>
  <c r="R1365" i="8"/>
  <c r="R1364" i="8"/>
  <c r="R1363" i="8"/>
  <c r="R1362" i="8"/>
  <c r="R1361" i="8"/>
  <c r="R1360" i="8"/>
  <c r="R1359" i="8"/>
  <c r="R1358" i="8"/>
  <c r="R1357" i="8"/>
  <c r="R1356" i="8"/>
  <c r="R1355" i="8"/>
  <c r="R1354" i="8"/>
  <c r="R1353" i="8"/>
  <c r="R1352" i="8"/>
  <c r="R1351" i="8"/>
  <c r="R1350" i="8"/>
  <c r="R1349" i="8"/>
  <c r="R1348" i="8"/>
  <c r="R1347" i="8"/>
  <c r="R1346" i="8"/>
  <c r="R1345" i="8"/>
  <c r="R1344" i="8"/>
  <c r="R1343" i="8"/>
  <c r="R1342" i="8"/>
  <c r="R1341" i="8"/>
  <c r="R1340" i="8"/>
  <c r="R1339" i="8"/>
  <c r="R1338" i="8"/>
  <c r="R1337" i="8"/>
  <c r="R1336" i="8"/>
  <c r="R1335" i="8"/>
  <c r="R1334" i="8"/>
  <c r="R1333" i="8"/>
  <c r="R1332" i="8"/>
  <c r="R1331" i="8"/>
  <c r="R1330" i="8"/>
  <c r="R1329" i="8"/>
  <c r="R1328" i="8"/>
  <c r="R1327" i="8"/>
  <c r="R1326" i="8"/>
  <c r="R1325" i="8"/>
  <c r="R1324" i="8"/>
  <c r="R1323" i="8"/>
  <c r="R1322" i="8"/>
  <c r="R1321" i="8"/>
  <c r="R1320" i="8"/>
  <c r="R1319" i="8"/>
  <c r="R1318" i="8"/>
  <c r="R1317" i="8"/>
  <c r="R1316" i="8"/>
  <c r="R1315" i="8"/>
  <c r="R1314" i="8"/>
  <c r="R1313" i="8"/>
  <c r="R1312" i="8"/>
  <c r="R1311" i="8"/>
  <c r="R1310" i="8"/>
  <c r="R1309" i="8"/>
  <c r="R1308" i="8"/>
  <c r="R1307" i="8"/>
  <c r="R1306" i="8"/>
  <c r="R1305" i="8"/>
  <c r="R1304" i="8"/>
  <c r="R1303" i="8"/>
  <c r="R1302" i="8"/>
  <c r="R1301" i="8"/>
  <c r="R1300" i="8"/>
  <c r="R1299" i="8"/>
  <c r="R1298" i="8"/>
  <c r="R1297" i="8"/>
  <c r="R1296" i="8"/>
  <c r="R1295" i="8"/>
  <c r="R1294" i="8"/>
  <c r="R1293" i="8"/>
  <c r="R1292" i="8"/>
  <c r="R1291" i="8"/>
  <c r="R1290" i="8"/>
  <c r="R1289" i="8"/>
  <c r="R1288" i="8"/>
  <c r="R1287" i="8"/>
  <c r="R1286" i="8"/>
  <c r="R1285" i="8"/>
  <c r="R1284" i="8"/>
  <c r="R1283" i="8"/>
  <c r="R1282" i="8"/>
  <c r="R1281" i="8"/>
  <c r="R1280" i="8"/>
  <c r="R1279" i="8"/>
  <c r="R1278" i="8"/>
  <c r="R1277" i="8"/>
  <c r="R1276" i="8"/>
  <c r="R1275" i="8"/>
  <c r="R1274" i="8"/>
  <c r="R1273" i="8"/>
  <c r="R1272" i="8"/>
  <c r="R1271" i="8"/>
  <c r="R1270" i="8"/>
  <c r="R1269" i="8"/>
  <c r="R1268" i="8"/>
  <c r="R1267" i="8"/>
  <c r="R1266" i="8"/>
  <c r="R1265" i="8"/>
  <c r="R1264" i="8"/>
  <c r="R1263" i="8"/>
  <c r="R1262" i="8"/>
  <c r="R1261" i="8"/>
  <c r="R1260" i="8"/>
  <c r="R1259" i="8"/>
  <c r="R1258" i="8"/>
  <c r="R1257" i="8"/>
  <c r="R1256" i="8"/>
  <c r="R1255" i="8"/>
  <c r="R1254" i="8"/>
  <c r="R1253" i="8"/>
  <c r="R1252" i="8"/>
  <c r="R1251" i="8"/>
  <c r="R1250" i="8"/>
  <c r="R1249" i="8"/>
  <c r="R1248" i="8"/>
  <c r="R1247" i="8"/>
  <c r="R1246" i="8"/>
  <c r="R1245" i="8"/>
  <c r="R1244" i="8"/>
  <c r="R1243" i="8"/>
  <c r="R1242" i="8"/>
  <c r="R1241" i="8"/>
  <c r="R1240" i="8"/>
  <c r="R1239" i="8"/>
  <c r="R1238" i="8"/>
  <c r="R1237" i="8"/>
  <c r="R1236" i="8"/>
  <c r="R1235" i="8"/>
  <c r="R1234" i="8"/>
  <c r="R1233" i="8"/>
  <c r="R1232" i="8"/>
  <c r="R1231" i="8"/>
  <c r="R1230" i="8"/>
  <c r="R1229" i="8"/>
  <c r="R1228" i="8"/>
  <c r="R1227" i="8"/>
  <c r="R1226" i="8"/>
  <c r="R1225" i="8"/>
  <c r="R1224" i="8"/>
  <c r="R1223" i="8"/>
  <c r="R1222" i="8"/>
  <c r="R1221" i="8"/>
  <c r="R1220" i="8"/>
  <c r="R1219" i="8"/>
  <c r="R1218" i="8"/>
  <c r="R1217" i="8"/>
  <c r="R1216" i="8"/>
  <c r="R1215" i="8"/>
  <c r="R1214" i="8"/>
  <c r="R1213" i="8"/>
  <c r="R1212" i="8"/>
  <c r="R1211" i="8"/>
  <c r="R1210" i="8"/>
  <c r="R1209" i="8"/>
  <c r="R1208" i="8"/>
  <c r="R1207" i="8"/>
  <c r="R1206" i="8"/>
  <c r="R1205" i="8"/>
  <c r="R1204" i="8"/>
  <c r="R1203" i="8"/>
  <c r="R1202" i="8"/>
  <c r="R1201" i="8"/>
  <c r="R1200" i="8"/>
  <c r="R1199" i="8"/>
  <c r="R1198" i="8"/>
  <c r="R1197" i="8"/>
  <c r="R1196" i="8"/>
  <c r="R1195" i="8"/>
  <c r="R1194" i="8"/>
  <c r="R1193" i="8"/>
  <c r="R1192" i="8"/>
  <c r="R1191" i="8"/>
  <c r="R1190" i="8"/>
  <c r="R1189" i="8"/>
  <c r="R1188" i="8"/>
  <c r="R1187" i="8"/>
  <c r="R1186" i="8"/>
  <c r="R1185" i="8"/>
  <c r="R1184" i="8"/>
  <c r="R1183" i="8"/>
  <c r="R1182" i="8"/>
  <c r="R1181" i="8"/>
  <c r="R1180" i="8"/>
  <c r="R1179" i="8"/>
  <c r="R1178" i="8"/>
  <c r="R1177" i="8"/>
  <c r="R1176" i="8"/>
  <c r="R1175" i="8"/>
  <c r="R1174" i="8"/>
  <c r="R1173" i="8"/>
  <c r="R1172" i="8"/>
  <c r="R1171" i="8"/>
  <c r="R1170" i="8"/>
  <c r="R1169" i="8"/>
  <c r="R1168" i="8"/>
  <c r="R1167" i="8"/>
  <c r="R1166" i="8"/>
  <c r="R1165" i="8"/>
  <c r="R1164" i="8"/>
  <c r="R1163" i="8"/>
  <c r="R1162" i="8"/>
  <c r="R1161" i="8"/>
  <c r="R1160" i="8"/>
  <c r="R1159" i="8"/>
  <c r="R1158" i="8"/>
  <c r="R1157" i="8"/>
  <c r="R1156" i="8"/>
  <c r="R1155" i="8"/>
  <c r="R1154" i="8"/>
  <c r="R1153" i="8"/>
  <c r="R1152" i="8"/>
  <c r="R1151" i="8"/>
  <c r="R1150" i="8"/>
  <c r="R1149" i="8"/>
  <c r="R1148" i="8"/>
  <c r="R1147" i="8"/>
  <c r="R1146" i="8"/>
  <c r="R1145" i="8"/>
  <c r="R1144" i="8"/>
  <c r="R1143" i="8"/>
  <c r="R1142" i="8"/>
  <c r="R1141" i="8"/>
  <c r="R1140" i="8"/>
  <c r="R1139" i="8"/>
  <c r="R1138" i="8"/>
  <c r="R1137" i="8"/>
  <c r="R1136" i="8"/>
  <c r="R1135" i="8"/>
  <c r="R1134" i="8"/>
  <c r="R1133" i="8"/>
  <c r="R1132" i="8"/>
  <c r="R1131" i="8"/>
  <c r="R1130" i="8"/>
  <c r="R1129" i="8"/>
  <c r="R1128" i="8"/>
  <c r="R1127" i="8"/>
  <c r="R1126" i="8"/>
  <c r="R1125" i="8"/>
  <c r="R1124" i="8"/>
  <c r="R1123" i="8"/>
  <c r="R1122" i="8"/>
  <c r="R1121" i="8"/>
  <c r="R1120" i="8"/>
  <c r="R1119" i="8"/>
  <c r="R1118" i="8"/>
  <c r="R1117" i="8"/>
  <c r="R1116" i="8"/>
  <c r="R1115" i="8"/>
  <c r="R1114" i="8"/>
  <c r="R1113" i="8"/>
  <c r="R1112" i="8"/>
  <c r="R1111" i="8"/>
  <c r="R1110" i="8"/>
  <c r="R1109" i="8"/>
  <c r="R1108" i="8"/>
  <c r="R1107" i="8"/>
  <c r="R1106" i="8"/>
  <c r="R1105" i="8"/>
  <c r="R1104" i="8"/>
  <c r="R1103" i="8"/>
  <c r="R1102" i="8"/>
  <c r="R1101" i="8"/>
  <c r="R1100" i="8"/>
  <c r="R1099" i="8"/>
  <c r="R1098" i="8"/>
  <c r="R1097" i="8"/>
  <c r="R1096" i="8"/>
  <c r="R1095" i="8"/>
  <c r="R1094" i="8"/>
  <c r="R1093" i="8"/>
  <c r="R1092" i="8"/>
  <c r="R1091" i="8"/>
  <c r="R1090" i="8"/>
  <c r="R1089" i="8"/>
  <c r="R1088" i="8"/>
  <c r="R1087" i="8"/>
  <c r="R1086" i="8"/>
  <c r="R1085" i="8"/>
  <c r="R1084" i="8"/>
  <c r="R1083" i="8"/>
  <c r="R1082" i="8"/>
  <c r="R1081" i="8"/>
  <c r="R1080" i="8"/>
  <c r="R1079" i="8"/>
  <c r="R1078" i="8"/>
  <c r="R1077" i="8"/>
  <c r="R1076" i="8"/>
  <c r="R1075" i="8"/>
  <c r="R1074" i="8"/>
  <c r="R1073" i="8"/>
  <c r="R1072" i="8"/>
  <c r="R1071" i="8"/>
  <c r="R1070" i="8"/>
  <c r="R1069" i="8"/>
  <c r="R1068" i="8"/>
  <c r="R1067" i="8"/>
  <c r="R1066" i="8"/>
  <c r="R1065" i="8"/>
  <c r="R1064" i="8"/>
  <c r="R1063" i="8"/>
  <c r="R1062" i="8"/>
  <c r="R1061" i="8"/>
  <c r="R1060" i="8"/>
  <c r="R1059" i="8"/>
  <c r="R1058" i="8"/>
  <c r="R1057" i="8"/>
  <c r="R1056" i="8"/>
  <c r="R1055" i="8"/>
  <c r="R1054" i="8"/>
  <c r="R1053" i="8"/>
  <c r="R1052" i="8"/>
  <c r="R1051" i="8"/>
  <c r="R1050" i="8"/>
  <c r="R1049" i="8"/>
  <c r="R1048" i="8"/>
  <c r="R1047" i="8"/>
  <c r="R1046" i="8"/>
  <c r="R1045" i="8"/>
  <c r="R1044" i="8"/>
  <c r="R1043" i="8"/>
  <c r="R1042" i="8"/>
  <c r="R1041" i="8"/>
  <c r="R1040" i="8"/>
  <c r="R1039" i="8"/>
  <c r="R1038" i="8"/>
  <c r="R1037" i="8"/>
  <c r="R1036" i="8"/>
  <c r="R1035" i="8"/>
  <c r="R1034" i="8"/>
  <c r="R1033" i="8"/>
  <c r="R1032" i="8"/>
  <c r="R1031" i="8"/>
  <c r="R1030" i="8"/>
  <c r="R1029" i="8"/>
  <c r="R1028" i="8"/>
  <c r="R1027" i="8"/>
  <c r="R1026" i="8"/>
  <c r="R1025" i="8"/>
  <c r="R1024" i="8"/>
  <c r="R1023" i="8"/>
  <c r="R1022" i="8"/>
  <c r="R1021" i="8"/>
  <c r="R1020" i="8"/>
  <c r="R1019" i="8"/>
  <c r="R1018" i="8"/>
  <c r="R1017" i="8"/>
  <c r="R1016" i="8"/>
  <c r="R1015" i="8"/>
  <c r="R1014" i="8"/>
  <c r="R1013" i="8"/>
  <c r="R1012" i="8"/>
  <c r="R1011" i="8"/>
  <c r="R1010" i="8"/>
  <c r="R1009" i="8"/>
  <c r="R1008" i="8"/>
  <c r="R1007" i="8"/>
  <c r="R1006" i="8"/>
  <c r="R1005" i="8"/>
  <c r="R1004" i="8"/>
  <c r="R1003" i="8"/>
  <c r="R1002" i="8"/>
  <c r="R1001" i="8"/>
  <c r="R1000" i="8"/>
  <c r="R999" i="8"/>
  <c r="R998" i="8"/>
  <c r="R997" i="8"/>
  <c r="R996" i="8"/>
  <c r="R995" i="8"/>
  <c r="R994" i="8"/>
  <c r="R993" i="8"/>
  <c r="R992" i="8"/>
  <c r="R991" i="8"/>
  <c r="R990" i="8"/>
  <c r="R989" i="8"/>
  <c r="R988" i="8"/>
  <c r="R987" i="8"/>
  <c r="R986" i="8"/>
  <c r="R985" i="8"/>
  <c r="R984" i="8"/>
  <c r="R983" i="8"/>
  <c r="R982" i="8"/>
  <c r="R981" i="8"/>
  <c r="R980" i="8"/>
  <c r="R979" i="8"/>
  <c r="R978" i="8"/>
  <c r="R977" i="8"/>
  <c r="R976" i="8"/>
  <c r="R975" i="8"/>
  <c r="R974" i="8"/>
  <c r="R973" i="8"/>
  <c r="R972" i="8"/>
  <c r="R971" i="8"/>
  <c r="R970" i="8"/>
  <c r="R969" i="8"/>
  <c r="R968" i="8"/>
  <c r="R967" i="8"/>
  <c r="R966" i="8"/>
  <c r="R965" i="8"/>
  <c r="R964" i="8"/>
  <c r="R963" i="8"/>
  <c r="R962" i="8"/>
  <c r="R961" i="8"/>
  <c r="R960" i="8"/>
  <c r="R959" i="8"/>
  <c r="R958" i="8"/>
  <c r="R957" i="8"/>
  <c r="R956" i="8"/>
  <c r="R955" i="8"/>
  <c r="R954" i="8"/>
  <c r="R953" i="8"/>
  <c r="R952" i="8"/>
  <c r="R951" i="8"/>
  <c r="R950" i="8"/>
  <c r="R949" i="8"/>
  <c r="R948" i="8"/>
  <c r="R947" i="8"/>
  <c r="R946" i="8"/>
  <c r="R945" i="8"/>
  <c r="R944" i="8"/>
  <c r="R943" i="8"/>
  <c r="R942" i="8"/>
  <c r="R941" i="8"/>
  <c r="R940" i="8"/>
  <c r="R939" i="8"/>
  <c r="R938" i="8"/>
  <c r="R937" i="8"/>
  <c r="R936" i="8"/>
  <c r="R935" i="8"/>
  <c r="R934" i="8"/>
  <c r="R933" i="8"/>
  <c r="R932" i="8"/>
  <c r="R931" i="8"/>
  <c r="R930" i="8"/>
  <c r="R929" i="8"/>
  <c r="R928" i="8"/>
  <c r="R927" i="8"/>
  <c r="R926" i="8"/>
  <c r="R925" i="8"/>
  <c r="R924" i="8"/>
  <c r="R923" i="8"/>
  <c r="R922" i="8"/>
  <c r="R921" i="8"/>
  <c r="R920" i="8"/>
  <c r="R919" i="8"/>
  <c r="R918" i="8"/>
  <c r="R917" i="8"/>
  <c r="R916" i="8"/>
  <c r="R915" i="8"/>
  <c r="R914" i="8"/>
  <c r="R913" i="8"/>
  <c r="R912" i="8"/>
  <c r="R911" i="8"/>
  <c r="R910" i="8"/>
  <c r="R909" i="8"/>
  <c r="R908" i="8"/>
  <c r="R907" i="8"/>
  <c r="R906" i="8"/>
  <c r="R905" i="8"/>
  <c r="R904" i="8"/>
  <c r="R903" i="8"/>
  <c r="R902" i="8"/>
  <c r="R901" i="8"/>
  <c r="R900" i="8"/>
  <c r="R899" i="8"/>
  <c r="R898" i="8"/>
  <c r="R897" i="8"/>
  <c r="R896" i="8"/>
  <c r="R895" i="8"/>
  <c r="R894" i="8"/>
  <c r="R893" i="8"/>
  <c r="R892" i="8"/>
  <c r="R891" i="8"/>
  <c r="R890" i="8"/>
  <c r="R889" i="8"/>
  <c r="R888" i="8"/>
  <c r="R887" i="8"/>
  <c r="R886" i="8"/>
  <c r="R885" i="8"/>
  <c r="R884" i="8"/>
  <c r="R883" i="8"/>
  <c r="R882" i="8"/>
  <c r="R881" i="8"/>
  <c r="R880" i="8"/>
  <c r="R879" i="8"/>
  <c r="R878" i="8"/>
  <c r="R877" i="8"/>
  <c r="R876" i="8"/>
  <c r="R875" i="8"/>
  <c r="R874" i="8"/>
  <c r="R873" i="8"/>
  <c r="R872" i="8"/>
  <c r="R871" i="8"/>
  <c r="R870" i="8"/>
  <c r="R869" i="8"/>
  <c r="R868" i="8"/>
  <c r="R867" i="8"/>
  <c r="R866" i="8"/>
  <c r="R865" i="8"/>
  <c r="R864" i="8"/>
  <c r="R863" i="8"/>
  <c r="R862" i="8"/>
  <c r="R861" i="8"/>
  <c r="R860" i="8"/>
  <c r="R859" i="8"/>
  <c r="R858" i="8"/>
  <c r="R857" i="8"/>
  <c r="R856" i="8"/>
  <c r="R855" i="8"/>
  <c r="R854" i="8"/>
  <c r="R853" i="8"/>
  <c r="R852" i="8"/>
  <c r="R851" i="8"/>
  <c r="R850" i="8"/>
  <c r="R849" i="8"/>
  <c r="R848" i="8"/>
  <c r="R847" i="8"/>
  <c r="R846" i="8"/>
  <c r="R845" i="8"/>
  <c r="R844" i="8"/>
  <c r="R843" i="8"/>
  <c r="R842" i="8"/>
  <c r="R841" i="8"/>
  <c r="R840" i="8"/>
  <c r="R839" i="8"/>
  <c r="R838" i="8"/>
  <c r="R837" i="8"/>
  <c r="R836" i="8"/>
  <c r="R835" i="8"/>
  <c r="R834" i="8"/>
  <c r="R833" i="8"/>
  <c r="R832" i="8"/>
  <c r="R831" i="8"/>
  <c r="R830" i="8"/>
  <c r="R829" i="8"/>
  <c r="R828" i="8"/>
  <c r="R827" i="8"/>
  <c r="R826" i="8"/>
  <c r="R825" i="8"/>
  <c r="R824" i="8"/>
  <c r="R823" i="8"/>
  <c r="R822" i="8"/>
  <c r="R821" i="8"/>
  <c r="R820" i="8"/>
  <c r="R819" i="8"/>
  <c r="R818" i="8"/>
  <c r="R817" i="8"/>
  <c r="R816" i="8"/>
  <c r="R815" i="8"/>
  <c r="R814" i="8"/>
  <c r="R813" i="8"/>
  <c r="R812" i="8"/>
  <c r="R811" i="8"/>
  <c r="R810" i="8"/>
  <c r="R809" i="8"/>
  <c r="R808" i="8"/>
  <c r="R807" i="8"/>
  <c r="R806" i="8"/>
  <c r="R805" i="8"/>
  <c r="R804" i="8"/>
  <c r="R803" i="8"/>
  <c r="R802" i="8"/>
  <c r="R801" i="8"/>
  <c r="R800" i="8"/>
  <c r="R799" i="8"/>
  <c r="R798" i="8"/>
  <c r="R797" i="8"/>
  <c r="R796" i="8"/>
  <c r="R795" i="8"/>
  <c r="R794" i="8"/>
  <c r="R793" i="8"/>
  <c r="R792" i="8"/>
  <c r="R791" i="8"/>
  <c r="R790" i="8"/>
  <c r="R789" i="8"/>
  <c r="R788" i="8"/>
  <c r="R787" i="8"/>
  <c r="R786" i="8"/>
  <c r="R785" i="8"/>
  <c r="R784" i="8"/>
  <c r="R783" i="8"/>
  <c r="R782" i="8"/>
  <c r="R781" i="8"/>
  <c r="R780" i="8"/>
  <c r="R779" i="8"/>
  <c r="R778" i="8"/>
  <c r="R777" i="8"/>
  <c r="R776" i="8"/>
  <c r="R775" i="8"/>
  <c r="R774" i="8"/>
  <c r="R773" i="8"/>
  <c r="R772" i="8"/>
  <c r="R771" i="8"/>
  <c r="R770" i="8"/>
  <c r="R769" i="8"/>
  <c r="R768" i="8"/>
  <c r="R767" i="8"/>
  <c r="R766" i="8"/>
  <c r="R765" i="8"/>
  <c r="R764" i="8"/>
  <c r="R763" i="8"/>
  <c r="R762" i="8"/>
  <c r="R761" i="8"/>
  <c r="R760" i="8"/>
  <c r="R759" i="8"/>
  <c r="R758" i="8"/>
  <c r="R757" i="8"/>
  <c r="R756" i="8"/>
  <c r="R755" i="8"/>
  <c r="R754" i="8"/>
  <c r="R753" i="8"/>
  <c r="R752" i="8"/>
  <c r="R751" i="8"/>
  <c r="R750" i="8"/>
  <c r="R749" i="8"/>
  <c r="R748" i="8"/>
  <c r="R747" i="8"/>
  <c r="R746" i="8"/>
  <c r="R745" i="8"/>
  <c r="R744" i="8"/>
  <c r="R743" i="8"/>
  <c r="R742" i="8"/>
  <c r="R741" i="8"/>
  <c r="R740" i="8"/>
  <c r="R739" i="8"/>
  <c r="R738" i="8"/>
  <c r="R737" i="8"/>
  <c r="R736" i="8"/>
  <c r="R735" i="8"/>
  <c r="R734" i="8"/>
  <c r="R733" i="8"/>
  <c r="R732" i="8"/>
  <c r="R731" i="8"/>
  <c r="R730" i="8"/>
  <c r="R729" i="8"/>
  <c r="R728" i="8"/>
  <c r="R727" i="8"/>
  <c r="R726" i="8"/>
  <c r="R725" i="8"/>
  <c r="R724" i="8"/>
  <c r="R723" i="8"/>
  <c r="R722" i="8"/>
  <c r="R721" i="8"/>
  <c r="R720" i="8"/>
  <c r="R719" i="8"/>
  <c r="R718" i="8"/>
  <c r="R717" i="8"/>
  <c r="R716" i="8"/>
  <c r="R715" i="8"/>
  <c r="R714" i="8"/>
  <c r="R713" i="8"/>
  <c r="R712" i="8"/>
  <c r="R711" i="8"/>
  <c r="R710" i="8"/>
  <c r="R709" i="8"/>
  <c r="R708" i="8"/>
  <c r="R707" i="8"/>
  <c r="R706" i="8"/>
  <c r="R705" i="8"/>
  <c r="R704" i="8"/>
  <c r="R703" i="8"/>
  <c r="R702" i="8"/>
  <c r="R701" i="8"/>
  <c r="R700" i="8"/>
  <c r="R699" i="8"/>
  <c r="R698" i="8"/>
  <c r="R697" i="8"/>
  <c r="R696" i="8"/>
  <c r="R695" i="8"/>
  <c r="R694" i="8"/>
  <c r="R693" i="8"/>
  <c r="R692" i="8"/>
  <c r="R691" i="8"/>
  <c r="R690" i="8"/>
  <c r="R689" i="8"/>
  <c r="R688" i="8"/>
  <c r="R687" i="8"/>
  <c r="R686" i="8"/>
  <c r="R685" i="8"/>
  <c r="R684" i="8"/>
  <c r="R683" i="8"/>
  <c r="R682" i="8"/>
  <c r="R681" i="8"/>
  <c r="R680" i="8"/>
  <c r="R679" i="8"/>
  <c r="R678" i="8"/>
  <c r="R677" i="8"/>
  <c r="R676" i="8"/>
  <c r="R675" i="8"/>
  <c r="R674" i="8"/>
  <c r="R673" i="8"/>
  <c r="R672" i="8"/>
  <c r="R671" i="8"/>
  <c r="R670" i="8"/>
  <c r="R669" i="8"/>
  <c r="R668" i="8"/>
  <c r="R667" i="8"/>
  <c r="R666" i="8"/>
  <c r="R665" i="8"/>
  <c r="R664" i="8"/>
  <c r="R663" i="8"/>
  <c r="R662" i="8"/>
  <c r="R661" i="8"/>
  <c r="R660" i="8"/>
  <c r="R659" i="8"/>
  <c r="R658" i="8"/>
  <c r="R657" i="8"/>
  <c r="R656" i="8"/>
  <c r="R655" i="8"/>
  <c r="R654" i="8"/>
  <c r="R653" i="8"/>
  <c r="R652" i="8"/>
  <c r="R651" i="8"/>
  <c r="R650" i="8"/>
  <c r="R649" i="8"/>
  <c r="R648" i="8"/>
  <c r="R647" i="8"/>
  <c r="R646" i="8"/>
  <c r="R645" i="8"/>
  <c r="R644" i="8"/>
  <c r="R643" i="8"/>
  <c r="R642" i="8"/>
  <c r="R641" i="8"/>
  <c r="R640" i="8"/>
  <c r="R639" i="8"/>
  <c r="R638" i="8"/>
  <c r="R637" i="8"/>
  <c r="R636" i="8"/>
  <c r="R635" i="8"/>
  <c r="R634" i="8"/>
  <c r="R633" i="8"/>
  <c r="R632" i="8"/>
  <c r="R631" i="8"/>
  <c r="R630" i="8"/>
  <c r="R629" i="8"/>
  <c r="R628" i="8"/>
  <c r="R627" i="8"/>
  <c r="R626" i="8"/>
  <c r="R625" i="8"/>
  <c r="R624" i="8"/>
  <c r="R623" i="8"/>
  <c r="R622" i="8"/>
  <c r="R621" i="8"/>
  <c r="R620" i="8"/>
  <c r="R619" i="8"/>
  <c r="R618" i="8"/>
  <c r="R617" i="8"/>
  <c r="R616" i="8"/>
  <c r="R615" i="8"/>
  <c r="R614" i="8"/>
  <c r="R613" i="8"/>
  <c r="R612" i="8"/>
  <c r="R611" i="8"/>
  <c r="R610" i="8"/>
  <c r="R609" i="8"/>
  <c r="R608" i="8"/>
  <c r="R607" i="8"/>
  <c r="R606" i="8"/>
  <c r="R605" i="8"/>
  <c r="R604" i="8"/>
  <c r="R603" i="8"/>
  <c r="R602" i="8"/>
  <c r="R601" i="8"/>
  <c r="R600" i="8"/>
  <c r="R599" i="8"/>
  <c r="R598" i="8"/>
  <c r="R597" i="8"/>
  <c r="R596" i="8"/>
  <c r="R595" i="8"/>
  <c r="R594" i="8"/>
  <c r="R593" i="8"/>
  <c r="R592" i="8"/>
  <c r="R591" i="8"/>
  <c r="R590" i="8"/>
  <c r="R589" i="8"/>
  <c r="R588" i="8"/>
  <c r="R587" i="8"/>
  <c r="R586" i="8"/>
  <c r="R585" i="8"/>
  <c r="R584" i="8"/>
  <c r="R583" i="8"/>
  <c r="R582" i="8"/>
  <c r="R581" i="8"/>
  <c r="R580" i="8"/>
  <c r="R579" i="8"/>
  <c r="R578" i="8"/>
  <c r="R577" i="8"/>
  <c r="R576" i="8"/>
  <c r="R575" i="8"/>
  <c r="R574" i="8"/>
  <c r="R573" i="8"/>
  <c r="R572" i="8"/>
  <c r="R571" i="8"/>
  <c r="R570" i="8"/>
  <c r="R569" i="8"/>
  <c r="R568" i="8"/>
  <c r="R567" i="8"/>
  <c r="R566" i="8"/>
  <c r="R565" i="8"/>
  <c r="R564" i="8"/>
  <c r="R563" i="8"/>
  <c r="R562" i="8"/>
  <c r="R561" i="8"/>
  <c r="R560" i="8"/>
  <c r="R559" i="8"/>
  <c r="R558" i="8"/>
  <c r="R557" i="8"/>
  <c r="R556" i="8"/>
  <c r="R555" i="8"/>
  <c r="R554" i="8"/>
  <c r="R553" i="8"/>
  <c r="R552" i="8"/>
  <c r="R551" i="8"/>
  <c r="R550" i="8"/>
  <c r="R549" i="8"/>
  <c r="R548" i="8"/>
  <c r="R547" i="8"/>
  <c r="R546" i="8"/>
  <c r="R545" i="8"/>
  <c r="R544" i="8"/>
  <c r="R543" i="8"/>
  <c r="R542" i="8"/>
  <c r="R541" i="8"/>
  <c r="R540" i="8"/>
  <c r="R539" i="8"/>
  <c r="R538" i="8"/>
  <c r="R537" i="8"/>
  <c r="R536" i="8"/>
  <c r="R535" i="8"/>
  <c r="R534" i="8"/>
  <c r="R533" i="8"/>
  <c r="R532" i="8"/>
  <c r="R531" i="8"/>
  <c r="R530" i="8"/>
  <c r="R529" i="8"/>
  <c r="R528" i="8"/>
  <c r="R527" i="8"/>
  <c r="R526" i="8"/>
  <c r="R525" i="8"/>
  <c r="R524" i="8"/>
  <c r="R523" i="8"/>
  <c r="R522" i="8"/>
  <c r="R521" i="8"/>
  <c r="R520" i="8"/>
  <c r="R519" i="8"/>
  <c r="R518" i="8"/>
  <c r="R517" i="8"/>
  <c r="R516" i="8"/>
  <c r="R515" i="8"/>
  <c r="R514" i="8"/>
  <c r="R513" i="8"/>
  <c r="R512" i="8"/>
  <c r="R511" i="8"/>
  <c r="R510" i="8"/>
  <c r="R509" i="8"/>
  <c r="R508" i="8"/>
  <c r="R507" i="8"/>
  <c r="R506" i="8"/>
  <c r="R505" i="8"/>
  <c r="R504" i="8"/>
  <c r="R503" i="8"/>
  <c r="R502" i="8"/>
  <c r="R501" i="8"/>
  <c r="R500" i="8"/>
  <c r="R499" i="8"/>
  <c r="R498" i="8"/>
  <c r="R497" i="8"/>
  <c r="R496" i="8"/>
  <c r="R495" i="8"/>
  <c r="R494" i="8"/>
  <c r="R493" i="8"/>
  <c r="R492" i="8"/>
  <c r="R491" i="8"/>
  <c r="R490" i="8"/>
  <c r="R489" i="8"/>
  <c r="R488" i="8"/>
  <c r="R487" i="8"/>
  <c r="R486" i="8"/>
  <c r="R485" i="8"/>
  <c r="R484" i="8"/>
  <c r="R483" i="8"/>
  <c r="R482" i="8"/>
  <c r="R481" i="8"/>
  <c r="R480" i="8"/>
  <c r="R479" i="8"/>
  <c r="R478" i="8"/>
  <c r="R477" i="8"/>
  <c r="R476" i="8"/>
  <c r="R475" i="8"/>
  <c r="R474" i="8"/>
  <c r="R473" i="8"/>
  <c r="R472" i="8"/>
  <c r="R471" i="8"/>
  <c r="R470" i="8"/>
  <c r="R469" i="8"/>
  <c r="R468" i="8"/>
  <c r="R467" i="8"/>
  <c r="R466" i="8"/>
  <c r="R465" i="8"/>
  <c r="R464" i="8"/>
  <c r="R463" i="8"/>
  <c r="R462" i="8"/>
  <c r="R461" i="8"/>
  <c r="R460" i="8"/>
  <c r="R459" i="8"/>
  <c r="R458" i="8"/>
  <c r="R457" i="8"/>
  <c r="R456" i="8"/>
  <c r="R455" i="8"/>
  <c r="R454" i="8"/>
  <c r="R453" i="8"/>
  <c r="R452" i="8"/>
  <c r="R451" i="8"/>
  <c r="R450" i="8"/>
  <c r="R449" i="8"/>
  <c r="R448" i="8"/>
  <c r="R447" i="8"/>
  <c r="R446" i="8"/>
  <c r="R445" i="8"/>
  <c r="R444" i="8"/>
  <c r="R443" i="8"/>
  <c r="R442" i="8"/>
  <c r="R441" i="8"/>
  <c r="R440" i="8"/>
  <c r="R439" i="8"/>
  <c r="R438" i="8"/>
  <c r="R437" i="8"/>
  <c r="R436" i="8"/>
  <c r="R435" i="8"/>
  <c r="R434" i="8"/>
  <c r="R433" i="8"/>
  <c r="R432" i="8"/>
  <c r="R431" i="8"/>
  <c r="R430" i="8"/>
  <c r="R429" i="8"/>
  <c r="R428" i="8"/>
  <c r="R427" i="8"/>
  <c r="R426" i="8"/>
  <c r="R425" i="8"/>
  <c r="R424" i="8"/>
  <c r="R423" i="8"/>
  <c r="R422" i="8"/>
  <c r="R421" i="8"/>
  <c r="R420" i="8"/>
  <c r="R419" i="8"/>
  <c r="R418" i="8"/>
  <c r="R417" i="8"/>
  <c r="R416" i="8"/>
  <c r="R415" i="8"/>
  <c r="R414" i="8"/>
  <c r="R413" i="8"/>
  <c r="R412" i="8"/>
  <c r="R411" i="8"/>
  <c r="R410" i="8"/>
  <c r="R409" i="8"/>
  <c r="R408" i="8"/>
  <c r="R407" i="8"/>
  <c r="R406" i="8"/>
  <c r="R405" i="8"/>
  <c r="R404" i="8"/>
  <c r="R403" i="8"/>
  <c r="R402" i="8"/>
  <c r="R401" i="8"/>
  <c r="R400" i="8"/>
  <c r="R399" i="8"/>
  <c r="R398" i="8"/>
  <c r="R397" i="8"/>
  <c r="R396" i="8"/>
  <c r="R395" i="8"/>
  <c r="R394" i="8"/>
  <c r="R393" i="8"/>
  <c r="R392" i="8"/>
  <c r="R391" i="8"/>
  <c r="R390" i="8"/>
  <c r="R389" i="8"/>
  <c r="R388" i="8"/>
  <c r="R387" i="8"/>
  <c r="R386" i="8"/>
  <c r="R385" i="8"/>
  <c r="R384" i="8"/>
  <c r="R383" i="8"/>
  <c r="R382" i="8"/>
  <c r="R381" i="8"/>
  <c r="R380" i="8"/>
  <c r="R379" i="8"/>
  <c r="R378" i="8"/>
  <c r="R377" i="8"/>
  <c r="R376" i="8"/>
  <c r="R375" i="8"/>
  <c r="R374" i="8"/>
  <c r="R373" i="8"/>
  <c r="R372" i="8"/>
  <c r="R371" i="8"/>
  <c r="R370" i="8"/>
  <c r="R369" i="8"/>
  <c r="R368" i="8"/>
  <c r="R367" i="8"/>
  <c r="R366" i="8"/>
  <c r="R365" i="8"/>
  <c r="R364" i="8"/>
  <c r="R363" i="8"/>
  <c r="R362" i="8"/>
  <c r="R361" i="8"/>
  <c r="R360" i="8"/>
  <c r="R359" i="8"/>
  <c r="R358" i="8"/>
  <c r="R357" i="8"/>
  <c r="R356" i="8"/>
  <c r="R355" i="8"/>
  <c r="R354" i="8"/>
  <c r="R353" i="8"/>
  <c r="R352" i="8"/>
  <c r="R351" i="8"/>
  <c r="R350" i="8"/>
  <c r="R349" i="8"/>
  <c r="R348" i="8"/>
  <c r="R347" i="8"/>
  <c r="R346" i="8"/>
  <c r="R345" i="8"/>
  <c r="R344" i="8"/>
  <c r="R343" i="8"/>
  <c r="R342" i="8"/>
  <c r="R341" i="8"/>
  <c r="R340" i="8"/>
  <c r="R339" i="8"/>
  <c r="R338" i="8"/>
  <c r="R337" i="8"/>
  <c r="R336" i="8"/>
  <c r="R335" i="8"/>
  <c r="R334" i="8"/>
  <c r="R333" i="8"/>
  <c r="R332" i="8"/>
  <c r="R331" i="8"/>
  <c r="R330" i="8"/>
  <c r="R329" i="8"/>
  <c r="R328" i="8"/>
  <c r="R327" i="8"/>
  <c r="R326" i="8"/>
  <c r="R325" i="8"/>
  <c r="R324" i="8"/>
  <c r="R323" i="8"/>
  <c r="R322" i="8"/>
  <c r="R321" i="8"/>
  <c r="R320" i="8"/>
  <c r="R319" i="8"/>
  <c r="R318" i="8"/>
  <c r="R317" i="8"/>
  <c r="R316" i="8"/>
  <c r="R315" i="8"/>
  <c r="R314" i="8"/>
  <c r="R313" i="8"/>
  <c r="R312" i="8"/>
  <c r="R311" i="8"/>
  <c r="R310" i="8"/>
  <c r="R309" i="8"/>
  <c r="R308" i="8"/>
  <c r="R307" i="8"/>
  <c r="R306" i="8"/>
  <c r="R305" i="8"/>
  <c r="R304" i="8"/>
  <c r="R303" i="8"/>
  <c r="R302" i="8"/>
  <c r="R301" i="8"/>
  <c r="R300" i="8"/>
  <c r="R299" i="8"/>
  <c r="R298" i="8"/>
  <c r="R297" i="8"/>
  <c r="R296" i="8"/>
  <c r="R295" i="8"/>
  <c r="R294" i="8"/>
  <c r="R293" i="8"/>
  <c r="R292" i="8"/>
  <c r="R291" i="8"/>
  <c r="R290" i="8"/>
  <c r="R289" i="8"/>
  <c r="R288" i="8"/>
  <c r="R287" i="8"/>
  <c r="R286" i="8"/>
  <c r="R285" i="8"/>
  <c r="R284" i="8"/>
  <c r="R283" i="8"/>
  <c r="R282" i="8"/>
  <c r="R281" i="8"/>
  <c r="R280" i="8"/>
  <c r="R279" i="8"/>
  <c r="R278" i="8"/>
  <c r="R277" i="8"/>
  <c r="R276" i="8"/>
  <c r="R275" i="8"/>
  <c r="R274" i="8"/>
  <c r="R273" i="8"/>
  <c r="R272" i="8"/>
  <c r="R271" i="8"/>
  <c r="R270" i="8"/>
  <c r="R269" i="8"/>
  <c r="R268" i="8"/>
  <c r="R267" i="8"/>
  <c r="R266" i="8"/>
  <c r="R265" i="8"/>
  <c r="R264" i="8"/>
  <c r="R263" i="8"/>
  <c r="R262" i="8"/>
  <c r="R261" i="8"/>
  <c r="R260" i="8"/>
  <c r="R259" i="8"/>
  <c r="R258" i="8"/>
  <c r="R257" i="8"/>
  <c r="R256" i="8"/>
  <c r="R255" i="8"/>
  <c r="R254" i="8"/>
  <c r="R253" i="8"/>
  <c r="R252" i="8"/>
  <c r="R251" i="8"/>
  <c r="R250" i="8"/>
  <c r="R249" i="8"/>
  <c r="R248" i="8"/>
  <c r="R247" i="8"/>
  <c r="R246" i="8"/>
  <c r="R245" i="8"/>
  <c r="R244" i="8"/>
  <c r="R243" i="8"/>
  <c r="R242" i="8"/>
  <c r="R241" i="8"/>
  <c r="R240" i="8"/>
  <c r="R239" i="8"/>
  <c r="R238" i="8"/>
  <c r="R237" i="8"/>
  <c r="R236" i="8"/>
  <c r="R235" i="8"/>
  <c r="R234" i="8"/>
  <c r="R233" i="8"/>
  <c r="R232" i="8"/>
  <c r="R231" i="8"/>
  <c r="R230" i="8"/>
  <c r="R229" i="8"/>
  <c r="R228" i="8"/>
  <c r="R227" i="8"/>
  <c r="R226" i="8"/>
  <c r="R225" i="8"/>
  <c r="R224" i="8"/>
  <c r="R223" i="8"/>
  <c r="R222" i="8"/>
  <c r="R221" i="8"/>
  <c r="R220" i="8"/>
  <c r="R219" i="8"/>
  <c r="R218" i="8"/>
  <c r="R217" i="8"/>
  <c r="R216" i="8"/>
  <c r="R215" i="8"/>
  <c r="R214" i="8"/>
  <c r="R213" i="8"/>
  <c r="R212" i="8"/>
  <c r="R211" i="8"/>
  <c r="R210" i="8"/>
  <c r="R209" i="8"/>
  <c r="R208" i="8"/>
  <c r="R207" i="8"/>
  <c r="R206" i="8"/>
  <c r="R205" i="8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2" i="8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3" i="4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6" i="1"/>
  <c r="AF1519" i="4"/>
  <c r="AF1518" i="4"/>
  <c r="AF1517" i="4"/>
  <c r="AF1516" i="4"/>
  <c r="AF1515" i="4"/>
  <c r="AF1514" i="4"/>
  <c r="AF1513" i="4"/>
  <c r="AF1512" i="4"/>
  <c r="AF1511" i="4"/>
  <c r="AF1510" i="4"/>
  <c r="AF1509" i="4"/>
  <c r="AF1508" i="4"/>
  <c r="AF1507" i="4"/>
  <c r="AF1506" i="4"/>
  <c r="AF1505" i="4"/>
  <c r="AF1504" i="4"/>
  <c r="AF1503" i="4"/>
  <c r="AF1502" i="4"/>
  <c r="AF1501" i="4"/>
  <c r="AF1500" i="4"/>
  <c r="AF1499" i="4"/>
  <c r="AF1498" i="4"/>
  <c r="AF1497" i="4"/>
  <c r="AF1496" i="4"/>
  <c r="AF1495" i="4"/>
  <c r="AF1494" i="4"/>
  <c r="AF1493" i="4"/>
  <c r="AF1492" i="4"/>
  <c r="AF1491" i="4"/>
  <c r="AF1490" i="4"/>
  <c r="AF1489" i="4"/>
  <c r="AF1488" i="4"/>
  <c r="AF1487" i="4"/>
  <c r="AF1486" i="4"/>
  <c r="AF1485" i="4"/>
  <c r="AF1484" i="4"/>
  <c r="AF1483" i="4"/>
  <c r="AF1482" i="4"/>
  <c r="AF1481" i="4"/>
  <c r="AF1480" i="4"/>
  <c r="AF1479" i="4"/>
  <c r="AF1478" i="4"/>
  <c r="AF1477" i="4"/>
  <c r="AF1476" i="4"/>
  <c r="AF1475" i="4"/>
  <c r="AF1474" i="4"/>
  <c r="AF1473" i="4"/>
  <c r="AF1472" i="4"/>
  <c r="AF1471" i="4"/>
  <c r="AF1470" i="4"/>
  <c r="AF1469" i="4"/>
  <c r="AF1468" i="4"/>
  <c r="AF1467" i="4"/>
  <c r="AF1466" i="4"/>
  <c r="AF1465" i="4"/>
  <c r="AF1464" i="4"/>
  <c r="AF1463" i="4"/>
  <c r="AF1462" i="4"/>
  <c r="AF1461" i="4"/>
  <c r="AF1460" i="4"/>
  <c r="AF1459" i="4"/>
  <c r="AF1458" i="4"/>
  <c r="AF1457" i="4"/>
  <c r="AF1456" i="4"/>
  <c r="AF1455" i="4"/>
  <c r="AF1454" i="4"/>
  <c r="AF1453" i="4"/>
  <c r="AF1452" i="4"/>
  <c r="AF1451" i="4"/>
  <c r="AF1450" i="4"/>
  <c r="AF1449" i="4"/>
  <c r="AF1448" i="4"/>
  <c r="AF1447" i="4"/>
  <c r="AF1446" i="4"/>
  <c r="AF1445" i="4"/>
  <c r="AF1444" i="4"/>
  <c r="AF1443" i="4"/>
  <c r="AF1442" i="4"/>
  <c r="AF1441" i="4"/>
  <c r="AF1440" i="4"/>
  <c r="AF1439" i="4"/>
  <c r="AF1438" i="4"/>
  <c r="AF1437" i="4"/>
  <c r="AF1436" i="4"/>
  <c r="AF1435" i="4"/>
  <c r="AF1434" i="4"/>
  <c r="AF1433" i="4"/>
  <c r="AF1432" i="4"/>
  <c r="AF1431" i="4"/>
  <c r="AF1430" i="4"/>
  <c r="AF1429" i="4"/>
  <c r="AF1428" i="4"/>
  <c r="AF1427" i="4"/>
  <c r="AF1426" i="4"/>
  <c r="AF1425" i="4"/>
  <c r="AF1424" i="4"/>
  <c r="AF1423" i="4"/>
  <c r="AF1422" i="4"/>
  <c r="AF1421" i="4"/>
  <c r="AF1420" i="4"/>
  <c r="AF1419" i="4"/>
  <c r="AF1418" i="4"/>
  <c r="AF1417" i="4"/>
  <c r="AF1416" i="4"/>
  <c r="AF1415" i="4"/>
  <c r="AF1414" i="4"/>
  <c r="AF1413" i="4"/>
  <c r="AF1412" i="4"/>
  <c r="AF1411" i="4"/>
  <c r="AF1410" i="4"/>
  <c r="AF1409" i="4"/>
  <c r="AF1408" i="4"/>
  <c r="AF1407" i="4"/>
  <c r="AF1406" i="4"/>
  <c r="AF1405" i="4"/>
  <c r="AF1404" i="4"/>
  <c r="AF1403" i="4"/>
  <c r="AF1402" i="4"/>
  <c r="AF1401" i="4"/>
  <c r="AF1400" i="4"/>
  <c r="AF1399" i="4"/>
  <c r="AF1398" i="4"/>
  <c r="AF1397" i="4"/>
  <c r="AF1396" i="4"/>
  <c r="AF1395" i="4"/>
  <c r="AF1394" i="4"/>
  <c r="AF1393" i="4"/>
  <c r="AF1392" i="4"/>
  <c r="AF1391" i="4"/>
  <c r="AF1390" i="4"/>
  <c r="AF1389" i="4"/>
  <c r="AF1388" i="4"/>
  <c r="AF1387" i="4"/>
  <c r="AF1386" i="4"/>
  <c r="AF1385" i="4"/>
  <c r="AF1384" i="4"/>
  <c r="AF1383" i="4"/>
  <c r="AF1382" i="4"/>
  <c r="AF1381" i="4"/>
  <c r="AF1380" i="4"/>
  <c r="AF1379" i="4"/>
  <c r="AF1378" i="4"/>
  <c r="AF1377" i="4"/>
  <c r="AF1376" i="4"/>
  <c r="AF1375" i="4"/>
  <c r="AF1374" i="4"/>
  <c r="AF1373" i="4"/>
  <c r="AF1372" i="4"/>
  <c r="AF1371" i="4"/>
  <c r="AF1370" i="4"/>
  <c r="AF1369" i="4"/>
  <c r="AF1368" i="4"/>
  <c r="AF1367" i="4"/>
  <c r="AF1366" i="4"/>
  <c r="AF1365" i="4"/>
  <c r="AF1364" i="4"/>
  <c r="AF1363" i="4"/>
  <c r="AF1362" i="4"/>
  <c r="AF1361" i="4"/>
  <c r="AF1360" i="4"/>
  <c r="AF1359" i="4"/>
  <c r="AF1358" i="4"/>
  <c r="AF1357" i="4"/>
  <c r="AF1356" i="4"/>
  <c r="AF1355" i="4"/>
  <c r="AF1354" i="4"/>
  <c r="AF1353" i="4"/>
  <c r="AF1352" i="4"/>
  <c r="AF1351" i="4"/>
  <c r="AF1350" i="4"/>
  <c r="AF1349" i="4"/>
  <c r="AF1348" i="4"/>
  <c r="AF1347" i="4"/>
  <c r="AF1346" i="4"/>
  <c r="AF1345" i="4"/>
  <c r="AF1344" i="4"/>
  <c r="AF1343" i="4"/>
  <c r="AF1342" i="4"/>
  <c r="AF1341" i="4"/>
  <c r="AF1340" i="4"/>
  <c r="AF1339" i="4"/>
  <c r="AF1338" i="4"/>
  <c r="AF1337" i="4"/>
  <c r="AF1336" i="4"/>
  <c r="AF1335" i="4"/>
  <c r="AF1334" i="4"/>
  <c r="AF1333" i="4"/>
  <c r="AF1332" i="4"/>
  <c r="AF1331" i="4"/>
  <c r="AF1330" i="4"/>
  <c r="AF1329" i="4"/>
  <c r="AF1328" i="4"/>
  <c r="AF1327" i="4"/>
  <c r="AF1326" i="4"/>
  <c r="AF1325" i="4"/>
  <c r="AF1324" i="4"/>
  <c r="AF1323" i="4"/>
  <c r="AF1322" i="4"/>
  <c r="AF1321" i="4"/>
  <c r="AF1320" i="4"/>
  <c r="AF1319" i="4"/>
  <c r="AF1318" i="4"/>
  <c r="AF1317" i="4"/>
  <c r="AF1316" i="4"/>
  <c r="AF1315" i="4"/>
  <c r="AF1314" i="4"/>
  <c r="AF1313" i="4"/>
  <c r="AF1312" i="4"/>
  <c r="AF1311" i="4"/>
  <c r="AF1310" i="4"/>
  <c r="AF1309" i="4"/>
  <c r="AF1308" i="4"/>
  <c r="AF1307" i="4"/>
  <c r="AF1306" i="4"/>
  <c r="AF1305" i="4"/>
  <c r="AF1304" i="4"/>
  <c r="AF1303" i="4"/>
  <c r="AF1302" i="4"/>
  <c r="AF1301" i="4"/>
  <c r="AF1300" i="4"/>
  <c r="AF1299" i="4"/>
  <c r="AF1298" i="4"/>
  <c r="AF1297" i="4"/>
  <c r="AF1296" i="4"/>
  <c r="AF1295" i="4"/>
  <c r="AF1294" i="4"/>
  <c r="AF1293" i="4"/>
  <c r="AF1292" i="4"/>
  <c r="AF1291" i="4"/>
  <c r="AF1290" i="4"/>
  <c r="AF1289" i="4"/>
  <c r="AF1288" i="4"/>
  <c r="AF1287" i="4"/>
  <c r="AF1286" i="4"/>
  <c r="AF1285" i="4"/>
  <c r="AF1284" i="4"/>
  <c r="AF1283" i="4"/>
  <c r="AF1282" i="4"/>
  <c r="AF1281" i="4"/>
  <c r="AF1280" i="4"/>
  <c r="AF1279" i="4"/>
  <c r="AF1278" i="4"/>
  <c r="AF1277" i="4"/>
  <c r="AF1276" i="4"/>
  <c r="AF1275" i="4"/>
  <c r="AF1274" i="4"/>
  <c r="AF1273" i="4"/>
  <c r="AF1272" i="4"/>
  <c r="AF1271" i="4"/>
  <c r="AF1270" i="4"/>
  <c r="AF1269" i="4"/>
  <c r="AF1268" i="4"/>
  <c r="AF1267" i="4"/>
  <c r="AF1266" i="4"/>
  <c r="AF1265" i="4"/>
  <c r="AF1264" i="4"/>
  <c r="AF1263" i="4"/>
  <c r="AF1262" i="4"/>
  <c r="AF1261" i="4"/>
  <c r="AF1260" i="4"/>
  <c r="AF1259" i="4"/>
  <c r="AF1258" i="4"/>
  <c r="AF1257" i="4"/>
  <c r="AF1256" i="4"/>
  <c r="AF1255" i="4"/>
  <c r="AF1254" i="4"/>
  <c r="AF1253" i="4"/>
  <c r="AF1252" i="4"/>
  <c r="AF1251" i="4"/>
  <c r="AF1250" i="4"/>
  <c r="AF1249" i="4"/>
  <c r="AF1248" i="4"/>
  <c r="AF1247" i="4"/>
  <c r="AF1246" i="4"/>
  <c r="AF1245" i="4"/>
  <c r="AF1244" i="4"/>
  <c r="AF1243" i="4"/>
  <c r="AF1242" i="4"/>
  <c r="AF1241" i="4"/>
  <c r="AF1240" i="4"/>
  <c r="AF1239" i="4"/>
  <c r="AF1238" i="4"/>
  <c r="AF1237" i="4"/>
  <c r="AF1236" i="4"/>
  <c r="AF1235" i="4"/>
  <c r="AF1234" i="4"/>
  <c r="AF1233" i="4"/>
  <c r="AF1232" i="4"/>
  <c r="AF1231" i="4"/>
  <c r="AF1230" i="4"/>
  <c r="AF1229" i="4"/>
  <c r="AF1228" i="4"/>
  <c r="AF1227" i="4"/>
  <c r="AF1226" i="4"/>
  <c r="AF1225" i="4"/>
  <c r="AF1224" i="4"/>
  <c r="AF1223" i="4"/>
  <c r="AF1222" i="4"/>
  <c r="AF1221" i="4"/>
  <c r="AF1220" i="4"/>
  <c r="AF1219" i="4"/>
  <c r="AF1218" i="4"/>
  <c r="AF1217" i="4"/>
  <c r="AF1216" i="4"/>
  <c r="AF1215" i="4"/>
  <c r="AF1214" i="4"/>
  <c r="AF1213" i="4"/>
  <c r="AF1212" i="4"/>
  <c r="AF1211" i="4"/>
  <c r="AF1210" i="4"/>
  <c r="AF1209" i="4"/>
  <c r="AF1208" i="4"/>
  <c r="AF1207" i="4"/>
  <c r="AF1206" i="4"/>
  <c r="AF1205" i="4"/>
  <c r="AF1204" i="4"/>
  <c r="AF1203" i="4"/>
  <c r="AF1202" i="4"/>
  <c r="AF1201" i="4"/>
  <c r="AF1200" i="4"/>
  <c r="AF1199" i="4"/>
  <c r="AF1198" i="4"/>
  <c r="AF1197" i="4"/>
  <c r="AF1196" i="4"/>
  <c r="AF1195" i="4"/>
  <c r="AF1194" i="4"/>
  <c r="AF1193" i="4"/>
  <c r="AF1192" i="4"/>
  <c r="AF1191" i="4"/>
  <c r="AF1190" i="4"/>
  <c r="AF1189" i="4"/>
  <c r="AF1188" i="4"/>
  <c r="AF1187" i="4"/>
  <c r="AF1186" i="4"/>
  <c r="AF1185" i="4"/>
  <c r="AF1184" i="4"/>
  <c r="AF1183" i="4"/>
  <c r="AF1182" i="4"/>
  <c r="AF1181" i="4"/>
  <c r="AF1180" i="4"/>
  <c r="AF1179" i="4"/>
  <c r="AF1178" i="4"/>
  <c r="AF1177" i="4"/>
  <c r="AF1176" i="4"/>
  <c r="AF1175" i="4"/>
  <c r="AF1174" i="4"/>
  <c r="AF1173" i="4"/>
  <c r="AF1172" i="4"/>
  <c r="AF1171" i="4"/>
  <c r="AF1170" i="4"/>
  <c r="AF1169" i="4"/>
  <c r="AF1168" i="4"/>
  <c r="AF1167" i="4"/>
  <c r="AF1166" i="4"/>
  <c r="AF1165" i="4"/>
  <c r="AF1164" i="4"/>
  <c r="AF1163" i="4"/>
  <c r="AF1162" i="4"/>
  <c r="AF1161" i="4"/>
  <c r="AF1160" i="4"/>
  <c r="AF1159" i="4"/>
  <c r="AF1158" i="4"/>
  <c r="AF1157" i="4"/>
  <c r="AF1156" i="4"/>
  <c r="AF1155" i="4"/>
  <c r="AF1154" i="4"/>
  <c r="AF1153" i="4"/>
  <c r="AF1152" i="4"/>
  <c r="AF1151" i="4"/>
  <c r="AF1150" i="4"/>
  <c r="AF1149" i="4"/>
  <c r="AF1148" i="4"/>
  <c r="AF1147" i="4"/>
  <c r="AF1146" i="4"/>
  <c r="AF1145" i="4"/>
  <c r="AF1144" i="4"/>
  <c r="AF1143" i="4"/>
  <c r="AF1142" i="4"/>
  <c r="AF1141" i="4"/>
  <c r="AF1140" i="4"/>
  <c r="AF1139" i="4"/>
  <c r="AF1138" i="4"/>
  <c r="AF1137" i="4"/>
  <c r="AF1136" i="4"/>
  <c r="AF1135" i="4"/>
  <c r="AF1134" i="4"/>
  <c r="AF1133" i="4"/>
  <c r="AF1132" i="4"/>
  <c r="AF1131" i="4"/>
  <c r="AF1130" i="4"/>
  <c r="AF1129" i="4"/>
  <c r="AF1128" i="4"/>
  <c r="AF1127" i="4"/>
  <c r="AF1126" i="4"/>
  <c r="AF1125" i="4"/>
  <c r="AF1124" i="4"/>
  <c r="AF1123" i="4"/>
  <c r="AF1122" i="4"/>
  <c r="AF1121" i="4"/>
  <c r="AF1120" i="4"/>
  <c r="AF1119" i="4"/>
  <c r="AF1118" i="4"/>
  <c r="AF1117" i="4"/>
  <c r="AF1116" i="4"/>
  <c r="AF1115" i="4"/>
  <c r="AF1114" i="4"/>
  <c r="AF1113" i="4"/>
  <c r="AF1112" i="4"/>
  <c r="AF1111" i="4"/>
  <c r="AF1110" i="4"/>
  <c r="AF1109" i="4"/>
  <c r="AF1108" i="4"/>
  <c r="AF1107" i="4"/>
  <c r="AF1106" i="4"/>
  <c r="AF1105" i="4"/>
  <c r="AF1104" i="4"/>
  <c r="AF1103" i="4"/>
  <c r="AF1102" i="4"/>
  <c r="AF1101" i="4"/>
  <c r="AF1100" i="4"/>
  <c r="AF1099" i="4"/>
  <c r="AF1098" i="4"/>
  <c r="AF1097" i="4"/>
  <c r="AF1096" i="4"/>
  <c r="AF1095" i="4"/>
  <c r="AF1094" i="4"/>
  <c r="AF1093" i="4"/>
  <c r="AF1092" i="4"/>
  <c r="AF1091" i="4"/>
  <c r="AF1090" i="4"/>
  <c r="AF1089" i="4"/>
  <c r="AF1088" i="4"/>
  <c r="AF1087" i="4"/>
  <c r="AF1086" i="4"/>
  <c r="AF1085" i="4"/>
  <c r="AF1084" i="4"/>
  <c r="AF1083" i="4"/>
  <c r="AF1082" i="4"/>
  <c r="AF1081" i="4"/>
  <c r="AF1080" i="4"/>
  <c r="AF1079" i="4"/>
  <c r="AF1078" i="4"/>
  <c r="AF1077" i="4"/>
  <c r="AF1076" i="4"/>
  <c r="AF1075" i="4"/>
  <c r="AF1074" i="4"/>
  <c r="AF1073" i="4"/>
  <c r="AF1072" i="4"/>
  <c r="AF1071" i="4"/>
  <c r="AF1070" i="4"/>
  <c r="AF1069" i="4"/>
  <c r="AF1068" i="4"/>
  <c r="AF1067" i="4"/>
  <c r="AF1066" i="4"/>
  <c r="AF1065" i="4"/>
  <c r="AF1064" i="4"/>
  <c r="AF1063" i="4"/>
  <c r="AF1062" i="4"/>
  <c r="AF1061" i="4"/>
  <c r="AF1060" i="4"/>
  <c r="AF1059" i="4"/>
  <c r="AF1058" i="4"/>
  <c r="AF1057" i="4"/>
  <c r="AF1056" i="4"/>
  <c r="AF1055" i="4"/>
  <c r="AF1054" i="4"/>
  <c r="AF1053" i="4"/>
  <c r="AF1052" i="4"/>
  <c r="AF1051" i="4"/>
  <c r="AF1050" i="4"/>
  <c r="AF1049" i="4"/>
  <c r="AF1048" i="4"/>
  <c r="AF1047" i="4"/>
  <c r="AF1046" i="4"/>
  <c r="AF1045" i="4"/>
  <c r="AF1044" i="4"/>
  <c r="AF1043" i="4"/>
  <c r="AF1042" i="4"/>
  <c r="AF1041" i="4"/>
  <c r="AF1040" i="4"/>
  <c r="AF1039" i="4"/>
  <c r="AF1038" i="4"/>
  <c r="AF1037" i="4"/>
  <c r="AF1036" i="4"/>
  <c r="AF1035" i="4"/>
  <c r="AF1034" i="4"/>
  <c r="AF1033" i="4"/>
  <c r="AF1032" i="4"/>
  <c r="AF1031" i="4"/>
  <c r="AF1030" i="4"/>
  <c r="AF1029" i="4"/>
  <c r="AF1028" i="4"/>
  <c r="AF1027" i="4"/>
  <c r="AF1026" i="4"/>
  <c r="AF1025" i="4"/>
  <c r="AF1024" i="4"/>
  <c r="AF1023" i="4"/>
  <c r="AF1022" i="4"/>
  <c r="AF1021" i="4"/>
  <c r="AF1020" i="4"/>
  <c r="AF1019" i="4"/>
  <c r="AF1018" i="4"/>
  <c r="AF1017" i="4"/>
  <c r="AF1016" i="4"/>
  <c r="AF1015" i="4"/>
  <c r="AF1014" i="4"/>
  <c r="AF1013" i="4"/>
  <c r="AF1012" i="4"/>
  <c r="AF1011" i="4"/>
  <c r="AF1010" i="4"/>
  <c r="AF1009" i="4"/>
  <c r="AF1008" i="4"/>
  <c r="AF1007" i="4"/>
  <c r="AF1006" i="4"/>
  <c r="AF1005" i="4"/>
  <c r="AF1004" i="4"/>
  <c r="AF1003" i="4"/>
  <c r="AF1002" i="4"/>
  <c r="AF1001" i="4"/>
  <c r="AF1000" i="4"/>
  <c r="AF999" i="4"/>
  <c r="AF998" i="4"/>
  <c r="AF997" i="4"/>
  <c r="AF996" i="4"/>
  <c r="AF995" i="4"/>
  <c r="AF994" i="4"/>
  <c r="AF993" i="4"/>
  <c r="AF992" i="4"/>
  <c r="AF991" i="4"/>
  <c r="AF990" i="4"/>
  <c r="AF989" i="4"/>
  <c r="AF988" i="4"/>
  <c r="AF987" i="4"/>
  <c r="AF986" i="4"/>
  <c r="AF985" i="4"/>
  <c r="AF984" i="4"/>
  <c r="AF983" i="4"/>
  <c r="AF982" i="4"/>
  <c r="AF981" i="4"/>
  <c r="AF980" i="4"/>
  <c r="AF979" i="4"/>
  <c r="AF978" i="4"/>
  <c r="AF977" i="4"/>
  <c r="AF976" i="4"/>
  <c r="AF975" i="4"/>
  <c r="AF974" i="4"/>
  <c r="AF973" i="4"/>
  <c r="AF972" i="4"/>
  <c r="AF971" i="4"/>
  <c r="AF970" i="4"/>
  <c r="AF969" i="4"/>
  <c r="AF968" i="4"/>
  <c r="AF967" i="4"/>
  <c r="AF966" i="4"/>
  <c r="AF965" i="4"/>
  <c r="AF964" i="4"/>
  <c r="AF963" i="4"/>
  <c r="AF962" i="4"/>
  <c r="AF961" i="4"/>
  <c r="AF960" i="4"/>
  <c r="AF959" i="4"/>
  <c r="AF958" i="4"/>
  <c r="AF957" i="4"/>
  <c r="AF956" i="4"/>
  <c r="AF955" i="4"/>
  <c r="AF954" i="4"/>
  <c r="AF953" i="4"/>
  <c r="AF952" i="4"/>
  <c r="AF951" i="4"/>
  <c r="AF950" i="4"/>
  <c r="AF949" i="4"/>
  <c r="AF948" i="4"/>
  <c r="AF947" i="4"/>
  <c r="AF946" i="4"/>
  <c r="AF945" i="4"/>
  <c r="AF944" i="4"/>
  <c r="AF943" i="4"/>
  <c r="AF942" i="4"/>
  <c r="AF941" i="4"/>
  <c r="AF940" i="4"/>
  <c r="AF939" i="4"/>
  <c r="AF938" i="4"/>
  <c r="AF937" i="4"/>
  <c r="AF936" i="4"/>
  <c r="AF935" i="4"/>
  <c r="AF934" i="4"/>
  <c r="AF933" i="4"/>
  <c r="AF932" i="4"/>
  <c r="AF931" i="4"/>
  <c r="AF930" i="4"/>
  <c r="AF929" i="4"/>
  <c r="AF928" i="4"/>
  <c r="AF927" i="4"/>
  <c r="AF926" i="4"/>
  <c r="AF925" i="4"/>
  <c r="AF924" i="4"/>
  <c r="AF923" i="4"/>
  <c r="AF922" i="4"/>
  <c r="AF921" i="4"/>
  <c r="AF920" i="4"/>
  <c r="AF919" i="4"/>
  <c r="AF918" i="4"/>
  <c r="AF917" i="4"/>
  <c r="AF916" i="4"/>
  <c r="AF915" i="4"/>
  <c r="AF914" i="4"/>
  <c r="AF913" i="4"/>
  <c r="AF912" i="4"/>
  <c r="AF911" i="4"/>
  <c r="AF910" i="4"/>
  <c r="AF909" i="4"/>
  <c r="AF908" i="4"/>
  <c r="AF907" i="4"/>
  <c r="AF906" i="4"/>
  <c r="AF905" i="4"/>
  <c r="AF904" i="4"/>
  <c r="AF903" i="4"/>
  <c r="AF902" i="4"/>
  <c r="AF901" i="4"/>
  <c r="AF900" i="4"/>
  <c r="AF899" i="4"/>
  <c r="AF898" i="4"/>
  <c r="AF897" i="4"/>
  <c r="AF896" i="4"/>
  <c r="AF895" i="4"/>
  <c r="AF894" i="4"/>
  <c r="AF893" i="4"/>
  <c r="AF892" i="4"/>
  <c r="AF891" i="4"/>
  <c r="AF890" i="4"/>
  <c r="AF889" i="4"/>
  <c r="AF888" i="4"/>
  <c r="AF887" i="4"/>
  <c r="AF886" i="4"/>
  <c r="AF885" i="4"/>
  <c r="AF884" i="4"/>
  <c r="AF883" i="4"/>
  <c r="AF882" i="4"/>
  <c r="AF881" i="4"/>
  <c r="AF880" i="4"/>
  <c r="AF879" i="4"/>
  <c r="AF878" i="4"/>
  <c r="AF877" i="4"/>
  <c r="AF876" i="4"/>
  <c r="AF875" i="4"/>
  <c r="AF874" i="4"/>
  <c r="AF873" i="4"/>
  <c r="AF872" i="4"/>
  <c r="AF871" i="4"/>
  <c r="AF870" i="4"/>
  <c r="AF869" i="4"/>
  <c r="AF868" i="4"/>
  <c r="AF867" i="4"/>
  <c r="AF866" i="4"/>
  <c r="AF865" i="4"/>
  <c r="AF864" i="4"/>
  <c r="AF863" i="4"/>
  <c r="AF862" i="4"/>
  <c r="AF861" i="4"/>
  <c r="AF860" i="4"/>
  <c r="AF859" i="4"/>
  <c r="AF858" i="4"/>
  <c r="AF857" i="4"/>
  <c r="AF856" i="4"/>
  <c r="AF855" i="4"/>
  <c r="AF854" i="4"/>
  <c r="AF853" i="4"/>
  <c r="AF852" i="4"/>
  <c r="AF851" i="4"/>
  <c r="AF850" i="4"/>
  <c r="AF849" i="4"/>
  <c r="AF848" i="4"/>
  <c r="AF847" i="4"/>
  <c r="AF846" i="4"/>
  <c r="AF845" i="4"/>
  <c r="AF844" i="4"/>
  <c r="AF843" i="4"/>
  <c r="AF842" i="4"/>
  <c r="AF841" i="4"/>
  <c r="AF840" i="4"/>
  <c r="AF839" i="4"/>
  <c r="AF838" i="4"/>
  <c r="AF837" i="4"/>
  <c r="AF836" i="4"/>
  <c r="AF835" i="4"/>
  <c r="AF834" i="4"/>
  <c r="AF833" i="4"/>
  <c r="AF832" i="4"/>
  <c r="AF831" i="4"/>
  <c r="AF830" i="4"/>
  <c r="AF829" i="4"/>
  <c r="AF828" i="4"/>
  <c r="AF827" i="4"/>
  <c r="AF826" i="4"/>
  <c r="AF825" i="4"/>
  <c r="AF824" i="4"/>
  <c r="AF823" i="4"/>
  <c r="AF822" i="4"/>
  <c r="AF821" i="4"/>
  <c r="AF820" i="4"/>
  <c r="AF819" i="4"/>
  <c r="AF818" i="4"/>
  <c r="AF817" i="4"/>
  <c r="AF816" i="4"/>
  <c r="AF815" i="4"/>
  <c r="AF814" i="4"/>
  <c r="AF813" i="4"/>
  <c r="AF812" i="4"/>
  <c r="AF811" i="4"/>
  <c r="AF810" i="4"/>
  <c r="AF809" i="4"/>
  <c r="AF808" i="4"/>
  <c r="AF807" i="4"/>
  <c r="AF806" i="4"/>
  <c r="AF805" i="4"/>
  <c r="AF804" i="4"/>
  <c r="AF803" i="4"/>
  <c r="AF802" i="4"/>
  <c r="AF801" i="4"/>
  <c r="AF800" i="4"/>
  <c r="AF799" i="4"/>
  <c r="AF798" i="4"/>
  <c r="AF797" i="4"/>
  <c r="AF796" i="4"/>
  <c r="AF795" i="4"/>
  <c r="AF794" i="4"/>
  <c r="AF793" i="4"/>
  <c r="AF792" i="4"/>
  <c r="AF791" i="4"/>
  <c r="AF790" i="4"/>
  <c r="AF789" i="4"/>
  <c r="AF788" i="4"/>
  <c r="AF787" i="4"/>
  <c r="AF786" i="4"/>
  <c r="AF785" i="4"/>
  <c r="AF784" i="4"/>
  <c r="AF783" i="4"/>
  <c r="AF782" i="4"/>
  <c r="AF781" i="4"/>
  <c r="AF780" i="4"/>
  <c r="AF779" i="4"/>
  <c r="AF778" i="4"/>
  <c r="AF777" i="4"/>
  <c r="AF776" i="4"/>
  <c r="AF775" i="4"/>
  <c r="AF774" i="4"/>
  <c r="AF773" i="4"/>
  <c r="AF772" i="4"/>
  <c r="AF771" i="4"/>
  <c r="AF770" i="4"/>
  <c r="AF769" i="4"/>
  <c r="AF768" i="4"/>
  <c r="AF767" i="4"/>
  <c r="AF766" i="4"/>
  <c r="AF765" i="4"/>
  <c r="AF764" i="4"/>
  <c r="AF763" i="4"/>
  <c r="AF762" i="4"/>
  <c r="AF761" i="4"/>
  <c r="AF760" i="4"/>
  <c r="AF759" i="4"/>
  <c r="AF758" i="4"/>
  <c r="AF757" i="4"/>
  <c r="AF756" i="4"/>
  <c r="AF755" i="4"/>
  <c r="AF754" i="4"/>
  <c r="AF753" i="4"/>
  <c r="AF752" i="4"/>
  <c r="AF751" i="4"/>
  <c r="AF750" i="4"/>
  <c r="AF749" i="4"/>
  <c r="AF748" i="4"/>
  <c r="AF747" i="4"/>
  <c r="AF746" i="4"/>
  <c r="AF745" i="4"/>
  <c r="AF744" i="4"/>
  <c r="AF743" i="4"/>
  <c r="AF742" i="4"/>
  <c r="AF741" i="4"/>
  <c r="AF740" i="4"/>
  <c r="AF739" i="4"/>
  <c r="AF738" i="4"/>
  <c r="AF737" i="4"/>
  <c r="AF736" i="4"/>
  <c r="AF735" i="4"/>
  <c r="AF734" i="4"/>
  <c r="AF733" i="4"/>
  <c r="AF732" i="4"/>
  <c r="AF731" i="4"/>
  <c r="AF730" i="4"/>
  <c r="AF729" i="4"/>
  <c r="AF728" i="4"/>
  <c r="AF727" i="4"/>
  <c r="AF726" i="4"/>
  <c r="AF725" i="4"/>
  <c r="AF724" i="4"/>
  <c r="AF723" i="4"/>
  <c r="AF722" i="4"/>
  <c r="AF721" i="4"/>
  <c r="AF720" i="4"/>
  <c r="AF719" i="4"/>
  <c r="AF718" i="4"/>
  <c r="AF717" i="4"/>
  <c r="AF716" i="4"/>
  <c r="AF715" i="4"/>
  <c r="AF714" i="4"/>
  <c r="AF713" i="4"/>
  <c r="AF712" i="4"/>
  <c r="AF711" i="4"/>
  <c r="AF710" i="4"/>
  <c r="AF709" i="4"/>
  <c r="AF708" i="4"/>
  <c r="AF707" i="4"/>
  <c r="AF706" i="4"/>
  <c r="AF705" i="4"/>
  <c r="AF704" i="4"/>
  <c r="AF703" i="4"/>
  <c r="AF702" i="4"/>
  <c r="AF701" i="4"/>
  <c r="AF700" i="4"/>
  <c r="AF699" i="4"/>
  <c r="AF698" i="4"/>
  <c r="AF697" i="4"/>
  <c r="AF696" i="4"/>
  <c r="AF695" i="4"/>
  <c r="AF694" i="4"/>
  <c r="AF693" i="4"/>
  <c r="AF692" i="4"/>
  <c r="AF691" i="4"/>
  <c r="AF690" i="4"/>
  <c r="AF689" i="4"/>
  <c r="AF688" i="4"/>
  <c r="AF687" i="4"/>
  <c r="AF686" i="4"/>
  <c r="AF685" i="4"/>
  <c r="AF684" i="4"/>
  <c r="AF683" i="4"/>
  <c r="AF682" i="4"/>
  <c r="AF681" i="4"/>
  <c r="AF680" i="4"/>
  <c r="AF679" i="4"/>
  <c r="AF678" i="4"/>
  <c r="AF677" i="4"/>
  <c r="AF676" i="4"/>
  <c r="AF675" i="4"/>
  <c r="AF674" i="4"/>
  <c r="AF673" i="4"/>
  <c r="AF672" i="4"/>
  <c r="AF671" i="4"/>
  <c r="AF670" i="4"/>
  <c r="AF669" i="4"/>
  <c r="AF668" i="4"/>
  <c r="AF667" i="4"/>
  <c r="AF666" i="4"/>
  <c r="AF665" i="4"/>
  <c r="AF664" i="4"/>
  <c r="AF663" i="4"/>
  <c r="AF662" i="4"/>
  <c r="AF661" i="4"/>
  <c r="AF660" i="4"/>
  <c r="AF659" i="4"/>
  <c r="AF658" i="4"/>
  <c r="AF657" i="4"/>
  <c r="AF656" i="4"/>
  <c r="AF655" i="4"/>
  <c r="AF654" i="4"/>
  <c r="AF653" i="4"/>
  <c r="AF652" i="4"/>
  <c r="AF651" i="4"/>
  <c r="AF650" i="4"/>
  <c r="AF649" i="4"/>
  <c r="AF648" i="4"/>
  <c r="AF647" i="4"/>
  <c r="AF646" i="4"/>
  <c r="AF645" i="4"/>
  <c r="AF644" i="4"/>
  <c r="AF643" i="4"/>
  <c r="AF642" i="4"/>
  <c r="AF641" i="4"/>
  <c r="AF640" i="4"/>
  <c r="AF639" i="4"/>
  <c r="AF638" i="4"/>
  <c r="AF637" i="4"/>
  <c r="AF636" i="4"/>
  <c r="AF635" i="4"/>
  <c r="AF634" i="4"/>
  <c r="AF633" i="4"/>
  <c r="AF632" i="4"/>
  <c r="AF631" i="4"/>
  <c r="AF630" i="4"/>
  <c r="AF629" i="4"/>
  <c r="AF628" i="4"/>
  <c r="AF627" i="4"/>
  <c r="AF626" i="4"/>
  <c r="AF625" i="4"/>
  <c r="AF624" i="4"/>
  <c r="AF623" i="4"/>
  <c r="AF622" i="4"/>
  <c r="AF621" i="4"/>
  <c r="AF620" i="4"/>
  <c r="AF619" i="4"/>
  <c r="AF618" i="4"/>
  <c r="AF617" i="4"/>
  <c r="AF616" i="4"/>
  <c r="AF615" i="4"/>
  <c r="AF614" i="4"/>
  <c r="AF613" i="4"/>
  <c r="AF612" i="4"/>
  <c r="AF611" i="4"/>
  <c r="AF610" i="4"/>
  <c r="AF609" i="4"/>
  <c r="AF608" i="4"/>
  <c r="AF607" i="4"/>
  <c r="AF606" i="4"/>
  <c r="AF605" i="4"/>
  <c r="AF604" i="4"/>
  <c r="AF603" i="4"/>
  <c r="AF602" i="4"/>
  <c r="AF601" i="4"/>
  <c r="AF600" i="4"/>
  <c r="AF599" i="4"/>
  <c r="AF598" i="4"/>
  <c r="AF597" i="4"/>
  <c r="AF596" i="4"/>
  <c r="AF595" i="4"/>
  <c r="AF594" i="4"/>
  <c r="AF593" i="4"/>
  <c r="AF592" i="4"/>
  <c r="AF591" i="4"/>
  <c r="AF590" i="4"/>
  <c r="AF589" i="4"/>
  <c r="AF588" i="4"/>
  <c r="AF587" i="4"/>
  <c r="AF586" i="4"/>
  <c r="AF585" i="4"/>
  <c r="AF584" i="4"/>
  <c r="AF583" i="4"/>
  <c r="AF582" i="4"/>
  <c r="AF581" i="4"/>
  <c r="AF580" i="4"/>
  <c r="AF579" i="4"/>
  <c r="AF578" i="4"/>
  <c r="AF577" i="4"/>
  <c r="AF576" i="4"/>
  <c r="AF575" i="4"/>
  <c r="AF574" i="4"/>
  <c r="AF573" i="4"/>
  <c r="AF572" i="4"/>
  <c r="AF571" i="4"/>
  <c r="AF570" i="4"/>
  <c r="AF569" i="4"/>
  <c r="AF568" i="4"/>
  <c r="AF567" i="4"/>
  <c r="AF566" i="4"/>
  <c r="AF565" i="4"/>
  <c r="AF564" i="4"/>
  <c r="AF563" i="4"/>
  <c r="AF562" i="4"/>
  <c r="AF561" i="4"/>
  <c r="AF560" i="4"/>
  <c r="AF559" i="4"/>
  <c r="AF558" i="4"/>
  <c r="AF557" i="4"/>
  <c r="AF556" i="4"/>
  <c r="AF555" i="4"/>
  <c r="AF554" i="4"/>
  <c r="AF553" i="4"/>
  <c r="AF552" i="4"/>
  <c r="AF551" i="4"/>
  <c r="AF550" i="4"/>
  <c r="AF549" i="4"/>
  <c r="AF548" i="4"/>
  <c r="AF547" i="4"/>
  <c r="AF546" i="4"/>
  <c r="AF545" i="4"/>
  <c r="AF544" i="4"/>
  <c r="AF543" i="4"/>
  <c r="AF542" i="4"/>
  <c r="AF541" i="4"/>
  <c r="AF540" i="4"/>
  <c r="AF539" i="4"/>
  <c r="AF538" i="4"/>
  <c r="AF537" i="4"/>
  <c r="AF536" i="4"/>
  <c r="AF535" i="4"/>
  <c r="AF534" i="4"/>
  <c r="AF533" i="4"/>
  <c r="AF532" i="4"/>
  <c r="AF531" i="4"/>
  <c r="AF530" i="4"/>
  <c r="AF529" i="4"/>
  <c r="AF528" i="4"/>
  <c r="AF527" i="4"/>
  <c r="AF526" i="4"/>
  <c r="AF525" i="4"/>
  <c r="AF524" i="4"/>
  <c r="AF523" i="4"/>
  <c r="AF522" i="4"/>
  <c r="AF521" i="4"/>
  <c r="AF520" i="4"/>
  <c r="AF519" i="4"/>
  <c r="AF518" i="4"/>
  <c r="AF517" i="4"/>
  <c r="AF516" i="4"/>
  <c r="AF515" i="4"/>
  <c r="AF514" i="4"/>
  <c r="AF513" i="4"/>
  <c r="AF512" i="4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</calcChain>
</file>

<file path=xl/sharedStrings.xml><?xml version="1.0" encoding="utf-8"?>
<sst xmlns="http://schemas.openxmlformats.org/spreadsheetml/2006/main" count="80337" uniqueCount="400">
  <si>
    <t>WATER_CASE_ID</t>
  </si>
  <si>
    <t>FILE_TYPE</t>
  </si>
  <si>
    <t>FILE_NUMBER</t>
  </si>
  <si>
    <t>CUSTOMER_NAME</t>
  </si>
  <si>
    <t>TOTAL_PERMIT_QTY</t>
  </si>
  <si>
    <t>TOTAL_PERMIT_QTY_UNIT</t>
  </si>
  <si>
    <t>REPORT_FREQ</t>
  </si>
  <si>
    <t>WATER_CASE_VERIFIED</t>
  </si>
  <si>
    <t>WATER_SOURCE_ID</t>
  </si>
  <si>
    <t>INTAKE_SOURCE_NAME</t>
  </si>
  <si>
    <t>INTAKE_SOURCE_TYPE</t>
  </si>
  <si>
    <t>SOURCE_TYPE</t>
  </si>
  <si>
    <t>WATER_TYPE</t>
  </si>
  <si>
    <t>LOCATION</t>
  </si>
  <si>
    <t>AQUIFER</t>
  </si>
  <si>
    <t>REAA</t>
  </si>
  <si>
    <t>ACTIVE</t>
  </si>
  <si>
    <t>NOTES</t>
  </si>
  <si>
    <t>WELL_DEPTH</t>
  </si>
  <si>
    <t>CASING_DEPTH</t>
  </si>
  <si>
    <t>OPEN_INTERVALS</t>
  </si>
  <si>
    <t>LAND_SURFACE_ELEVATION_FT</t>
  </si>
  <si>
    <t>LAND_SURFACE_ELEVATION_SOURCE</t>
  </si>
  <si>
    <t>WELL_INFO_SOURCE</t>
  </si>
  <si>
    <t>HYDROLOGIC_UNIT_CODE</t>
  </si>
  <si>
    <t>STATE_USE_SOURCE</t>
  </si>
  <si>
    <t>STATE_USE</t>
  </si>
  <si>
    <t>WUC_CODE_DESC</t>
  </si>
  <si>
    <t>WUC_CODE_DESC_SOURCE</t>
  </si>
  <si>
    <t>USGS_USE</t>
  </si>
  <si>
    <t>USGS_AREA</t>
  </si>
  <si>
    <t>WATER_SOURCE_VERIFIED</t>
  </si>
  <si>
    <t>WATER_SOURCE_USAGE_ID</t>
  </si>
  <si>
    <t>RPT_YEAR</t>
  </si>
  <si>
    <t>RPT_MONTH</t>
  </si>
  <si>
    <t>ENTERED_TIME</t>
  </si>
  <si>
    <t>METHODOLOGY</t>
  </si>
  <si>
    <t>QUANTITY</t>
  </si>
  <si>
    <t>QTY_UNIT</t>
  </si>
  <si>
    <t>DAILY_PEAK_QTY</t>
  </si>
  <si>
    <t>DAILY_PEAK_QTY_UNIT</t>
  </si>
  <si>
    <t>RETURN_SURFACE_WATER</t>
  </si>
  <si>
    <t>RETURN_SURFACE_WATER_UNIT</t>
  </si>
  <si>
    <t>REINJECTED_GROUNDWATER</t>
  </si>
  <si>
    <t>REINJECTED_GROUNDWATER_UNIT</t>
  </si>
  <si>
    <t>PIPE_LOSS</t>
  </si>
  <si>
    <t>PIPE_LOSS_UNIT</t>
  </si>
  <si>
    <t>CONSUMPTIVE_USE</t>
  </si>
  <si>
    <t>CONSUMPTIVE_USE_UNIT</t>
  </si>
  <si>
    <t>WATER_SOURCE_USAGE_VERIFIED</t>
  </si>
  <si>
    <t>ADL</t>
  </si>
  <si>
    <t>TESORO ALASKA COMPANY</t>
  </si>
  <si>
    <t>gallons</t>
  </si>
  <si>
    <t>M</t>
  </si>
  <si>
    <t>T</t>
  </si>
  <si>
    <t>Well #6</t>
  </si>
  <si>
    <t>well</t>
  </si>
  <si>
    <t>ground</t>
  </si>
  <si>
    <t>fresh</t>
  </si>
  <si>
    <t>POINT (-151.0 60.0)</t>
  </si>
  <si>
    <t>Cook Inlet Aquifer System</t>
  </si>
  <si>
    <t>Augments ADL 78077</t>
  </si>
  <si>
    <t>dem</t>
  </si>
  <si>
    <t>log</t>
  </si>
  <si>
    <t>las</t>
  </si>
  <si>
    <t>metered</t>
  </si>
  <si>
    <t>F</t>
  </si>
  <si>
    <t>CORDOVA CITY OF</t>
  </si>
  <si>
    <t>Orca Creek</t>
  </si>
  <si>
    <t>creek</t>
  </si>
  <si>
    <t>surface</t>
  </si>
  <si>
    <t>POINT (-145.716562271118 60.5774396724496)</t>
  </si>
  <si>
    <t>RCH</t>
  </si>
  <si>
    <t>NA</t>
  </si>
  <si>
    <t>hardcopy</t>
  </si>
  <si>
    <t>Water Supply</t>
  </si>
  <si>
    <t>Public (Municipal) Community</t>
  </si>
  <si>
    <t>KODIAK CITY OF</t>
  </si>
  <si>
    <t xml:space="preserve">Pillar Creek </t>
  </si>
  <si>
    <t>lake</t>
  </si>
  <si>
    <t>POINT (-152.438242435455 57.8018887222509)</t>
  </si>
  <si>
    <t>CONOCOPHILLIPS ALASKA, INC.</t>
  </si>
  <si>
    <t>KOC Reservoir</t>
  </si>
  <si>
    <t>other</t>
  </si>
  <si>
    <t>estimated</t>
  </si>
  <si>
    <t>KIC Res</t>
  </si>
  <si>
    <t>Monashka Creek</t>
  </si>
  <si>
    <t>POINT (-152.45973014622 57.8427699317965)</t>
  </si>
  <si>
    <t>LAS</t>
  </si>
  <si>
    <t>ALYESKA RESORT MANAGEMENT CO.</t>
  </si>
  <si>
    <t>Alyeska Infiltration System Gallery</t>
  </si>
  <si>
    <t>POINT (-149.11306 60.97128)</t>
  </si>
  <si>
    <t>SEWARD ASSOCIATION FOR THE ADVANCEMENT OF MARINE SCIENCE</t>
  </si>
  <si>
    <t>Unnamed Spring</t>
  </si>
  <si>
    <t>spring</t>
  </si>
  <si>
    <t>POINT (-149.44610953331 60.0954902454459)</t>
  </si>
  <si>
    <t>Fish &amp; Wildlife</t>
  </si>
  <si>
    <t>Research &amp; Conservation</t>
  </si>
  <si>
    <t>TESORO ALASKA PETROLEUM COMPANY</t>
  </si>
  <si>
    <t>POINT (-151.355810165405 60.684941259108)</t>
  </si>
  <si>
    <t>3 drilled wells  ranging from 119 to 140 feet in depth</t>
  </si>
  <si>
    <t>Oil &amp; Gas</t>
  </si>
  <si>
    <t>Petroleum Refining</t>
  </si>
  <si>
    <t>Mine Site D</t>
  </si>
  <si>
    <t>K209</t>
  </si>
  <si>
    <t>K309</t>
  </si>
  <si>
    <t>Alyeska Snowmaking Well # 1</t>
  </si>
  <si>
    <t>POINT (-149.1131 60.97144)</t>
  </si>
  <si>
    <t>Alyeska Snowmaking Well # 2&amp;3</t>
  </si>
  <si>
    <t>POINT (-149.11295 60.97201)</t>
  </si>
  <si>
    <t>K214</t>
  </si>
  <si>
    <t>TESORO NORTHSHORE COMPANY</t>
  </si>
  <si>
    <t xml:space="preserve">well 1 </t>
  </si>
  <si>
    <t>POINT (-150.0 62.0)</t>
  </si>
  <si>
    <t>Commercial</t>
  </si>
  <si>
    <t>Retail/Wholesale</t>
  </si>
  <si>
    <t>EXXONMOBIL ALASKA PRODUCTION INC.</t>
  </si>
  <si>
    <t>Alaska State C-1 Pit</t>
  </si>
  <si>
    <t>POINT (-146.0 69.9999999993945)</t>
  </si>
  <si>
    <t>Ice Roads and Pads</t>
  </si>
  <si>
    <t>ALASKA ZOO</t>
  </si>
  <si>
    <t>Well #4</t>
  </si>
  <si>
    <t>POINT (-149.792672395706 61.1262987538558)</t>
  </si>
  <si>
    <t>Zoo</t>
  </si>
  <si>
    <t>Well #5</t>
  </si>
  <si>
    <t>POINT (-149.794946908951 61.1235321145491)</t>
  </si>
  <si>
    <t>232-355</t>
  </si>
  <si>
    <t>Well #3</t>
  </si>
  <si>
    <t>POINT (-149.793691635132 61.1244336303691)</t>
  </si>
  <si>
    <t>298-303 ft</t>
  </si>
  <si>
    <t>03-Mar-1899 08:53:00</t>
  </si>
  <si>
    <t>Well #1</t>
  </si>
  <si>
    <t>POINT (-149.793101549149 61.1235528393395)</t>
  </si>
  <si>
    <t>TWUA</t>
  </si>
  <si>
    <t>A2014-102</t>
  </si>
  <si>
    <t>PTP Minesite</t>
  </si>
  <si>
    <t>POINT (-146.254 70.1459999993981)</t>
  </si>
  <si>
    <t>water only no ice chips safety reasons</t>
  </si>
  <si>
    <t>Operation</t>
  </si>
  <si>
    <t>A2014-123</t>
  </si>
  <si>
    <t>M8301</t>
  </si>
  <si>
    <t>A2014-143</t>
  </si>
  <si>
    <t>Agviq Lake</t>
  </si>
  <si>
    <t>POINT (-146.437511 70.1699349993988)</t>
  </si>
  <si>
    <t>Drummer Lake</t>
  </si>
  <si>
    <t>POINT (-146.334556 70.1574129993985)</t>
  </si>
  <si>
    <t xml:space="preserve"> Fox Lake</t>
  </si>
  <si>
    <t>POINT (-146.256281 70.1666529993987)</t>
  </si>
  <si>
    <t>A2014-40</t>
  </si>
  <si>
    <t>Mine Site E</t>
  </si>
  <si>
    <t>A2014-41</t>
  </si>
  <si>
    <t>Mine Site C</t>
  </si>
  <si>
    <t>A2014-86</t>
  </si>
  <si>
    <t>A2015-116</t>
  </si>
  <si>
    <t>TW-7</t>
  </si>
  <si>
    <t>POINT (-151.370658874512 60.6858447560534)</t>
  </si>
  <si>
    <t>331-333, 333-340, 340-346, 346-348</t>
  </si>
  <si>
    <t>A2015-125</t>
  </si>
  <si>
    <t>A2016-53</t>
  </si>
  <si>
    <t>EXXONMOBIL ALASKA LNG LLC</t>
  </si>
  <si>
    <t>POINT (-151.354565620422 60.6629824775198)</t>
  </si>
  <si>
    <t>253-283 ft</t>
  </si>
  <si>
    <t>Pipeline</t>
  </si>
  <si>
    <t xml:space="preserve">Wells 1 </t>
  </si>
  <si>
    <t>POINT (-151.3469876 60.66312928)</t>
  </si>
  <si>
    <t>102-135 ft</t>
  </si>
  <si>
    <t>Well 2</t>
  </si>
  <si>
    <t>POINT (-151.3419546 60.66107404)</t>
  </si>
  <si>
    <t>108.5-135.5</t>
  </si>
  <si>
    <t>A2016-96</t>
  </si>
  <si>
    <t>NORTH SLOPE PUBLIC WORKS</t>
  </si>
  <si>
    <t>Kokolik River</t>
  </si>
  <si>
    <t>river</t>
  </si>
  <si>
    <t>POINT (-162.949335509911 69.7506211856131)</t>
  </si>
  <si>
    <t>flooded gravel pit fed by Kokolik River</t>
  </si>
  <si>
    <t>A2017-17</t>
  </si>
  <si>
    <t>Kuparuk Impoundments</t>
  </si>
  <si>
    <t>A2017-18</t>
  </si>
  <si>
    <t>A2017-19</t>
  </si>
  <si>
    <t>A2017-20</t>
  </si>
  <si>
    <t>A2017-76</t>
  </si>
  <si>
    <t>TWUP</t>
  </si>
  <si>
    <t>A2012-32</t>
  </si>
  <si>
    <t>A2012-70</t>
  </si>
  <si>
    <t>No. 25</t>
  </si>
  <si>
    <t>POINT (-147.750347 70.225275)</t>
  </si>
  <si>
    <t>No. 24</t>
  </si>
  <si>
    <t>No. 23</t>
  </si>
  <si>
    <t>POINT (-147.39195 70.161551)</t>
  </si>
  <si>
    <t>No. 21</t>
  </si>
  <si>
    <t>No. 22</t>
  </si>
  <si>
    <t>A2012-71</t>
  </si>
  <si>
    <t>Beaufort Sea</t>
  </si>
  <si>
    <t>icechips</t>
  </si>
  <si>
    <t>seawater</t>
  </si>
  <si>
    <t>POINT (-147.0 70.0)</t>
  </si>
  <si>
    <t>transect along Beaufort Seashore, 3 HUC's</t>
  </si>
  <si>
    <t>A2012-72</t>
  </si>
  <si>
    <t>#8</t>
  </si>
  <si>
    <t>#6</t>
  </si>
  <si>
    <t>#9</t>
  </si>
  <si>
    <t>#7</t>
  </si>
  <si>
    <t>#5</t>
  </si>
  <si>
    <t>A2012-73</t>
  </si>
  <si>
    <t>#14</t>
  </si>
  <si>
    <t>#10</t>
  </si>
  <si>
    <t>#11</t>
  </si>
  <si>
    <t>#12</t>
  </si>
  <si>
    <t>#13</t>
  </si>
  <si>
    <t>A2012-74</t>
  </si>
  <si>
    <t>#10-18</t>
  </si>
  <si>
    <t>#10-09</t>
  </si>
  <si>
    <t>POINT (-147.0 69.9999999993945)</t>
  </si>
  <si>
    <t>#10-10</t>
  </si>
  <si>
    <t>#10-11</t>
  </si>
  <si>
    <t>#10-14</t>
  </si>
  <si>
    <t>A2012-75</t>
  </si>
  <si>
    <t>#10-05</t>
  </si>
  <si>
    <t>#10-01</t>
  </si>
  <si>
    <t>#10-02</t>
  </si>
  <si>
    <t>#10-04</t>
  </si>
  <si>
    <t>#10-03</t>
  </si>
  <si>
    <t>A2012-76</t>
  </si>
  <si>
    <t>#4 E/W</t>
  </si>
  <si>
    <t>#3</t>
  </si>
  <si>
    <t>#17</t>
  </si>
  <si>
    <t>#1</t>
  </si>
  <si>
    <t>#2</t>
  </si>
  <si>
    <t>A2012-77</t>
  </si>
  <si>
    <t xml:space="preserve">Alaska State C-1 Pit </t>
  </si>
  <si>
    <t>#20</t>
  </si>
  <si>
    <t>#18</t>
  </si>
  <si>
    <t>#19</t>
  </si>
  <si>
    <t>Shaviovik Pit</t>
  </si>
  <si>
    <t>A2012-78</t>
  </si>
  <si>
    <t>Sag Mine Site C (Vern Lake)</t>
  </si>
  <si>
    <t>POINT (-148.0 69.9999999993945)</t>
  </si>
  <si>
    <t>#15</t>
  </si>
  <si>
    <t>Badami Mine Site</t>
  </si>
  <si>
    <t>#16</t>
  </si>
  <si>
    <t>Duck Is. Mine Site</t>
  </si>
  <si>
    <t>A2012-79</t>
  </si>
  <si>
    <t>Offshore Portion of Sag River</t>
  </si>
  <si>
    <t>brackish</t>
  </si>
  <si>
    <t>POINT (-147.843017578125 70.3014843317239)</t>
  </si>
  <si>
    <t>Offshore portion of Sag River</t>
  </si>
  <si>
    <t>A2012-82</t>
  </si>
  <si>
    <t>Unnamed Lake 14</t>
  </si>
  <si>
    <t>Unnamed Lake 22</t>
  </si>
  <si>
    <t>Unnamed Lake 13</t>
  </si>
  <si>
    <t>Unnamed Lake 15</t>
  </si>
  <si>
    <t>Unnamed Lake 18</t>
  </si>
  <si>
    <t>A2012-83</t>
  </si>
  <si>
    <t>Unnamed Lake 12</t>
  </si>
  <si>
    <t>Unnamed Lake 21</t>
  </si>
  <si>
    <t>Unnamed Lake</t>
  </si>
  <si>
    <t>Unnamed Lake 20</t>
  </si>
  <si>
    <t>Unnamed Lake 10</t>
  </si>
  <si>
    <t>A2012-94</t>
  </si>
  <si>
    <t>Coleen Lake</t>
  </si>
  <si>
    <t>POINT (-148.465 70.2139999993999)</t>
  </si>
  <si>
    <t>A2013-160</t>
  </si>
  <si>
    <t>TW-8</t>
  </si>
  <si>
    <t>RCO</t>
  </si>
  <si>
    <t>Used for ground water remediation at Tesoro refinery</t>
  </si>
  <si>
    <t>334-339, 339-344</t>
  </si>
  <si>
    <t>A2013-205</t>
  </si>
  <si>
    <t>EXXON MOBIL CORPORATION</t>
  </si>
  <si>
    <t>LO 2013-34-01</t>
  </si>
  <si>
    <t>POINT (-146.301082 70.1483349993982)</t>
  </si>
  <si>
    <t>LO 2013-33-00</t>
  </si>
  <si>
    <t>POINT (-146.390526 70.140001999398)</t>
  </si>
  <si>
    <t>LO 2013-29-02</t>
  </si>
  <si>
    <t>POINT (-146.45386 70.140834999398)</t>
  </si>
  <si>
    <t>LO 2013-33-01</t>
  </si>
  <si>
    <t>POINT (-146.374693 70.1247239993976)</t>
  </si>
  <si>
    <t>LO 2013-38-00</t>
  </si>
  <si>
    <t>POINT (-146.123859 70.1497239993983)</t>
  </si>
  <si>
    <t>A2013-206</t>
  </si>
  <si>
    <t>LO 2013-18-00</t>
  </si>
  <si>
    <t>POINT (-147.072194 70.1125019993973)</t>
  </si>
  <si>
    <t>LO 2013-20-00</t>
  </si>
  <si>
    <t>POINT (-146.836916 70.1308349993978)</t>
  </si>
  <si>
    <t>LO 2013-22-00</t>
  </si>
  <si>
    <t>POINT (-146.809416 70.1302799993978)</t>
  </si>
  <si>
    <t>LO 2013-25-00</t>
  </si>
  <si>
    <t>POINT (-146.553582 70.1588909993985)</t>
  </si>
  <si>
    <t>LO 2013-23-00</t>
  </si>
  <si>
    <t>POINT (-146.782749 70.1319459993978)</t>
  </si>
  <si>
    <t>A2013-207</t>
  </si>
  <si>
    <t>LO 2013-25-01</t>
  </si>
  <si>
    <t>POINT (-146.549971 70.1491689993982)</t>
  </si>
  <si>
    <t>LO 2013-26-00</t>
  </si>
  <si>
    <t>POINT (-146.540249 70.1636129993986)</t>
  </si>
  <si>
    <t>LO 2013-28-00</t>
  </si>
  <si>
    <t>POINT (-146.507193 70.1586129993985)</t>
  </si>
  <si>
    <t>A2013-208</t>
  </si>
  <si>
    <t>LO 2013-31-00</t>
  </si>
  <si>
    <t>POINT (-146.399137 70.1563909993984)</t>
  </si>
  <si>
    <t>LO 2013-26-01</t>
  </si>
  <si>
    <t>POINT (-146.522193 70.1466689993982)</t>
  </si>
  <si>
    <t>LO 2013-32-00</t>
  </si>
  <si>
    <t>POINT (-146.391915 70.1625019993986)</t>
  </si>
  <si>
    <t>LO 2013-01-00</t>
  </si>
  <si>
    <t>POINT (-148.159972 70.2497239994008)</t>
  </si>
  <si>
    <t>A2013-209</t>
  </si>
  <si>
    <t>LO 2013-35-00</t>
  </si>
  <si>
    <t>POINT (-146.298304 70.1369459993979)</t>
  </si>
  <si>
    <t>A2013-210</t>
  </si>
  <si>
    <t>LO 2013-19-01</t>
  </si>
  <si>
    <t>POINT (-146.89386 70.1058349993971)</t>
  </si>
  <si>
    <t>#</t>
  </si>
  <si>
    <t>ALLOCATION_START</t>
  </si>
  <si>
    <t>ALLOCATION_END</t>
  </si>
  <si>
    <t>VALUE_TYPE_VOLUME</t>
  </si>
  <si>
    <t>START_DATE</t>
  </si>
  <si>
    <t>END_DATE</t>
  </si>
  <si>
    <t>unique</t>
  </si>
  <si>
    <t>WSPC</t>
  </si>
  <si>
    <t>FWRC</t>
  </si>
  <si>
    <t>OGPR</t>
  </si>
  <si>
    <t>01/01</t>
  </si>
  <si>
    <t>01/31</t>
  </si>
  <si>
    <t>02/28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</si>
  <si>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</si>
  <si>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</si>
  <si>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</si>
  <si>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</si>
  <si>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</si>
  <si>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</si>
  <si>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</si>
  <si>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</si>
  <si>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</si>
  <si>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</si>
  <si>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</si>
  <si>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03/31</t>
  </si>
  <si>
    <t>04/30</t>
  </si>
  <si>
    <t>05/31</t>
  </si>
  <si>
    <t>06/30</t>
  </si>
  <si>
    <t>07/31</t>
  </si>
  <si>
    <t>08/31</t>
  </si>
  <si>
    <t>09/30</t>
  </si>
  <si>
    <t>10/31</t>
  </si>
  <si>
    <t>11/30</t>
  </si>
  <si>
    <t>12/31</t>
  </si>
  <si>
    <t>Concatnated (STATE_USE -WUC_CODE_DESC)</t>
  </si>
  <si>
    <t>Code</t>
  </si>
  <si>
    <t>BU_code</t>
  </si>
  <si>
    <t>CRW</t>
  </si>
  <si>
    <t>OGIRP</t>
  </si>
  <si>
    <t>FWZ</t>
  </si>
  <si>
    <t>OGO</t>
  </si>
  <si>
    <t>O</t>
  </si>
  <si>
    <t>OGP</t>
  </si>
  <si>
    <t>uniqe</t>
  </si>
  <si>
    <t>ID</t>
  </si>
  <si>
    <t>METHOD_ID</t>
  </si>
  <si>
    <t>Water Supply - Public (Municipal) Community</t>
  </si>
  <si>
    <t>Fish &amp; Wildlife - Research &amp; Conservation</t>
  </si>
  <si>
    <t>Oil &amp; Gas - Petroleum Refining</t>
  </si>
  <si>
    <t>Commercial - Retail/Wholesale</t>
  </si>
  <si>
    <t>Oil &amp; Gas - Ice Roads and Pads</t>
  </si>
  <si>
    <t>Fish &amp; Wildlife - Zoo</t>
  </si>
  <si>
    <t>Oil &amp; Gas - Operation</t>
  </si>
  <si>
    <t xml:space="preserve"> - Operation</t>
  </si>
  <si>
    <t>Oil &amp; Gas - Pipeline</t>
  </si>
  <si>
    <t/>
  </si>
  <si>
    <t>BACode</t>
  </si>
  <si>
    <t>POINT (-149.625,70.314)</t>
  </si>
  <si>
    <t>POINT (-149.606,70.332)</t>
  </si>
  <si>
    <t>POINT (-149.705 70.342)</t>
  </si>
  <si>
    <t>POINT (-150.344 70.228)</t>
  </si>
  <si>
    <t>POINT (-149.836 70.394)</t>
  </si>
  <si>
    <t>POINT (-149.915 70.293)</t>
  </si>
  <si>
    <t>POINT (-149.874 70.375)</t>
  </si>
  <si>
    <t>POINT (-149.720 70.471)</t>
  </si>
  <si>
    <t>POINT (-149.625 70.316)</t>
  </si>
  <si>
    <t>POINT (-149.662 70.339)</t>
  </si>
  <si>
    <t>POINT (-150.291 70.204)</t>
  </si>
  <si>
    <t>POINT (-149.912 70.409)</t>
  </si>
  <si>
    <t>POINT (-149.281 70.322)</t>
  </si>
  <si>
    <t>POINT (-149.601 70.333)</t>
  </si>
  <si>
    <t>POINT (-148.225 70.252)</t>
  </si>
  <si>
    <t>Priority Date</t>
  </si>
  <si>
    <t>Legal status</t>
  </si>
  <si>
    <t>SOURCE_TYPE_ID</t>
  </si>
  <si>
    <t>WATER_TYPE_ID</t>
  </si>
  <si>
    <t>Unit_ID</t>
  </si>
  <si>
    <t>ORGANIZATION_ID</t>
  </si>
  <si>
    <t>AKDNR</t>
  </si>
  <si>
    <t>Count of RPT_MONTH</t>
  </si>
  <si>
    <t>Average of TOTAL_PERMIT_QTY</t>
  </si>
  <si>
    <t>ALLOCATION_ID</t>
  </si>
  <si>
    <t>FRESH_SALINE_IND</t>
  </si>
  <si>
    <t>SOURCE_NAME</t>
  </si>
  <si>
    <t>BU_code_ID</t>
  </si>
  <si>
    <t>#N/A</t>
  </si>
  <si>
    <t>Sum of FRESH_SALINE_IND</t>
  </si>
  <si>
    <t>Total_Annual_permit</t>
  </si>
  <si>
    <t xml:space="preserve">this table is a unique set of values from the original data in the teft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</si>
</sst>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22" fontId="14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22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22" fontId="19" fillId="0" borderId="0" xfId="0" applyNumberFormat="1" applyFont="1"/>
    <xf numFmtId="164" fontId="19" fillId="0" borderId="0" xfId="42" applyNumberFormat="1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0" fillId="0" borderId="0" xfId="42" applyNumberFormat="1" applyFont="1"/>
    <xf numFmtId="49" fontId="0" fillId="0" borderId="0" xfId="0" applyNumberForma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4" fillId="0" borderId="0" xfId="0" applyFont="1"/>
    <xf numFmtId="49" fontId="14" fillId="0" borderId="0" xfId="0" applyNumberFormat="1" applyFont="1"/>
    <xf numFmtId="0" fontId="0" fillId="33" borderId="0" xfId="0" applyFill="1"/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0" fontId="25" fillId="0" borderId="0" xfId="0" applyFont="1" applyAlignment="1">
      <alignment horizontal="left"/>
    </xf>
    <xf numFmtId="164" fontId="18" fillId="0" borderId="0" xfId="42" applyNumberFormat="1" applyFont="1"/>
    <xf numFmtId="0" fontId="26" fillId="0" borderId="0" xfId="0" applyFont="1"/>
    <xf numFmtId="164" fontId="26" fillId="0" borderId="0" xfId="42" applyNumberFormat="1" applyFont="1"/>
    <xf numFmtId="0" fontId="27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9" fillId="0" borderId="0" xfId="0" applyFont="1"/>
    <xf numFmtId="0" fontId="24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164" fontId="29" fillId="0" borderId="0" xfId="42" applyNumberFormat="1" applyFont="1"/>
    <xf numFmtId="0" fontId="30" fillId="0" borderId="0" xfId="0" applyFont="1"/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42" applyNumberFormat="1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center"/>
    </xf>
    <xf numFmtId="164" fontId="14" fillId="0" borderId="0" xfId="42" applyNumberFormat="1" applyFont="1" applyAlignment="1">
      <alignment horizontal="center"/>
    </xf>
    <xf numFmtId="15" fontId="14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" refreshedDate="43196.484517708333" createdVersion="6" refreshedVersion="6" minRefreshableVersion="3" recordCount="1424" xr:uid="{D83647CD-C343-43B3-A3F2-9954EB93E6CB}">
  <cacheSource type="worksheet">
    <worksheetSource ref="A1:J1425" sheet="Pivot_table_input"/>
  </cacheSource>
  <cacheFields count="10">
    <cacheField name="RPT_YEAR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WATER_SOURCE_ID" numFmtId="0">
      <sharedItems containsSemiMixedTypes="0" containsString="0" containsNumber="1" containsInteger="1" minValue="221" maxValue="2622" count="93">
        <n v="1922"/>
        <n v="842"/>
        <n v="221"/>
        <n v="302"/>
        <n v="2622"/>
        <n v="2285"/>
        <n v="407"/>
        <n v="1902"/>
        <n v="2062"/>
        <n v="2061"/>
        <n v="1882"/>
        <n v="401"/>
        <n v="405"/>
        <n v="403"/>
        <n v="404"/>
        <n v="2304"/>
        <n v="2069"/>
        <n v="1102"/>
        <n v="1104"/>
        <n v="1400"/>
        <n v="428"/>
        <n v="429"/>
        <n v="426"/>
        <n v="424"/>
        <n v="425"/>
        <n v="422"/>
        <n v="357"/>
        <n v="355"/>
        <n v="358"/>
        <n v="354"/>
        <n v="356"/>
        <n v="328"/>
        <n v="324"/>
        <n v="325"/>
        <n v="326"/>
        <n v="327"/>
        <n v="334"/>
        <n v="330"/>
        <n v="331"/>
        <n v="332"/>
        <n v="333"/>
        <n v="340"/>
        <n v="336"/>
        <n v="337"/>
        <n v="338"/>
        <n v="339"/>
        <n v="346"/>
        <n v="345"/>
        <n v="342"/>
        <n v="343"/>
        <n v="344"/>
        <n v="364"/>
        <n v="360"/>
        <n v="361"/>
        <n v="362"/>
        <n v="363"/>
        <n v="351"/>
        <n v="348"/>
        <n v="352"/>
        <n v="349"/>
        <n v="350"/>
        <n v="366"/>
        <n v="370"/>
        <n v="368"/>
        <n v="369"/>
        <n v="371"/>
        <n v="372"/>
        <n v="377"/>
        <n v="375"/>
        <n v="378"/>
        <n v="374"/>
        <n v="376"/>
        <n v="380"/>
        <n v="2282"/>
        <n v="412"/>
        <n v="410"/>
        <n v="409"/>
        <n v="411"/>
        <n v="413"/>
        <n v="382"/>
        <n v="383"/>
        <n v="384"/>
        <n v="386"/>
        <n v="385"/>
        <n v="388"/>
        <n v="389"/>
        <n v="390"/>
        <n v="394"/>
        <n v="393"/>
        <n v="395"/>
        <n v="392"/>
        <n v="397"/>
        <n v="399"/>
      </sharedItems>
    </cacheField>
    <cacheField name="FILE_NUMBER" numFmtId="0">
      <sharedItems containsMixedTypes="1" containsNumber="1" containsInteger="1" minValue="3260" maxValue="212648" count="34">
        <n v="212648"/>
        <n v="39797"/>
        <n v="42925"/>
        <n v="19238"/>
        <n v="20178"/>
        <n v="29486"/>
        <n v="29976"/>
        <n v="3260"/>
        <n v="3261"/>
        <s v="A2014-102"/>
        <s v="A2014-143"/>
        <s v="A2015-116"/>
        <s v="A2016-53"/>
        <s v="A2016-96"/>
        <s v="A2012-70"/>
        <s v="A2012-71"/>
        <s v="A2012-72"/>
        <s v="A2012-73"/>
        <s v="A2012-74"/>
        <s v="A2012-75"/>
        <s v="A2012-76"/>
        <s v="A2012-77"/>
        <s v="A2012-78"/>
        <s v="A2012-79"/>
        <s v="A2012-82"/>
        <s v="A2012-83"/>
        <s v="A2012-94"/>
        <s v="A2013-160"/>
        <s v="A2013-205"/>
        <s v="A2013-206"/>
        <s v="A2013-207"/>
        <s v="A2013-208"/>
        <s v="A2013-209"/>
        <s v="A2013-210"/>
      </sharedItems>
    </cacheField>
    <cacheField name="RPT_MONTH" numFmtId="0">
      <sharedItems containsSemiMixedTypes="0" containsString="0" containsNumber="1" containsInteger="1" minValue="1" maxValue="12"/>
    </cacheField>
    <cacheField name="TOTAL_PERMIT_QTY" numFmtId="0">
      <sharedItems containsSemiMixedTypes="0" containsString="0" containsNumber="1" containsInteger="1" minValue="20637" maxValue="152083333"/>
    </cacheField>
    <cacheField name="INTAKE_SOURCE_NAME" numFmtId="0">
      <sharedItems count="92">
        <s v="Orca Creek"/>
        <s v="Pillar Creek "/>
        <s v="Monashka Creek"/>
        <s v="Unnamed Spring"/>
        <s v="well"/>
        <s v="well 1 "/>
        <s v="Alaska State C-1 Pit"/>
        <s v="Well #4"/>
        <s v="Well #5"/>
        <s v="Well #3"/>
        <s v="Well #1"/>
        <s v="PTP Minesite"/>
        <s v="Agviq Lake"/>
        <s v="Drummer Lake"/>
        <s v=" Fox Lake"/>
        <s v="TW-7"/>
        <s v="Wells 1 "/>
        <s v="Well 2"/>
        <s v="Kokolik River"/>
        <s v="No. 25"/>
        <s v="No. 24"/>
        <s v="No. 23"/>
        <s v="No. 21"/>
        <s v="No. 22"/>
        <s v="Beaufort Sea"/>
        <s v="#8"/>
        <s v="#6"/>
        <s v="#9"/>
        <s v="#7"/>
        <s v="#5"/>
        <s v="#14"/>
        <s v="#10"/>
        <s v="#11"/>
        <s v="#12"/>
        <s v="#13"/>
        <s v="#10-18"/>
        <s v="#10-09"/>
        <s v="#10-10"/>
        <s v="#10-11"/>
        <s v="#10-14"/>
        <s v="#10-05"/>
        <s v="#10-01"/>
        <s v="#10-02"/>
        <s v="#10-04"/>
        <s v="#10-03"/>
        <s v="#4 E/W"/>
        <s v="#3"/>
        <s v="#17"/>
        <s v="#1"/>
        <s v="#2"/>
        <s v="Alaska State C-1 Pit "/>
        <s v="#20"/>
        <s v="#18"/>
        <s v="#19"/>
        <s v="Shaviovik Pit"/>
        <s v="Sag Mine Site C (Vern Lake)"/>
        <s v="#15"/>
        <s v="Badami Mine Site"/>
        <s v="#16"/>
        <s v="Duck Is. Mine Site"/>
        <s v="Offshore Portion of Sag River"/>
        <s v="Unnamed Lake 14"/>
        <s v="Unnamed Lake 22"/>
        <s v="Unnamed Lake 13"/>
        <s v="Unnamed Lake 15"/>
        <s v="Unnamed Lake 18"/>
        <s v="Unnamed Lake 12"/>
        <s v="Unnamed Lake 21"/>
        <s v="Unnamed Lake"/>
        <s v="Unnamed Lake 20"/>
        <s v="Unnamed Lake 10"/>
        <s v="Coleen Lake"/>
        <s v="TW-8"/>
        <s v="LO 2013-34-01"/>
        <s v="LO 2013-33-00"/>
        <s v="LO 2013-29-02"/>
        <s v="LO 2013-33-01"/>
        <s v="LO 2013-38-00"/>
        <s v="LO 2013-18-00"/>
        <s v="LO 2013-20-00"/>
        <s v="LO 2013-22-00"/>
        <s v="LO 2013-25-00"/>
        <s v="LO 2013-23-00"/>
        <s v="LO 2013-25-01"/>
        <s v="LO 2013-26-00"/>
        <s v="LO 2013-28-00"/>
        <s v="LO 2013-31-00"/>
        <s v="LO 2013-26-01"/>
        <s v="LO 2013-32-00"/>
        <s v="LO 2013-01-00"/>
        <s v="LO 2013-35-00"/>
        <s v="LO 2013-19-01"/>
      </sharedItems>
    </cacheField>
    <cacheField name="METHOD_ID" numFmtId="0">
      <sharedItems containsSemiMixedTypes="0" containsString="0" containsNumber="1" containsInteger="1" minValue="2" maxValue="2" count="1">
        <n v="2"/>
      </sharedItems>
    </cacheField>
    <cacheField name="BU_code" numFmtId="0">
      <sharedItems containsMixedTypes="1" containsNumber="1" containsInteger="1" minValue="1" maxValue="9" count="10">
        <n v="1"/>
        <n v="2"/>
        <n v="3"/>
        <n v="4"/>
        <n v="5"/>
        <n v="6"/>
        <n v="7"/>
        <n v="8"/>
        <n v="9"/>
        <e v="#N/A"/>
      </sharedItems>
    </cacheField>
    <cacheField name="SOURCE_TYPE_ID" numFmtId="0">
      <sharedItems containsMixedTypes="1" containsNumber="1" containsInteger="1" minValue="2" maxValue="2" count="2">
        <n v="2"/>
        <e v="#N/A"/>
      </sharedItems>
    </cacheField>
    <cacheField name="FRESH_SALINE_IND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4">
  <r>
    <x v="0"/>
    <x v="0"/>
    <x v="0"/>
    <n v="1"/>
    <n v="19241991"/>
    <x v="0"/>
    <x v="0"/>
    <x v="0"/>
    <x v="0"/>
    <x v="0"/>
  </r>
  <r>
    <x v="0"/>
    <x v="1"/>
    <x v="1"/>
    <n v="10"/>
    <n v="91250000"/>
    <x v="1"/>
    <x v="0"/>
    <x v="0"/>
    <x v="0"/>
    <x v="0"/>
  </r>
  <r>
    <x v="0"/>
    <x v="2"/>
    <x v="2"/>
    <n v="6"/>
    <n v="152083333"/>
    <x v="2"/>
    <x v="0"/>
    <x v="0"/>
    <x v="0"/>
    <x v="0"/>
  </r>
  <r>
    <x v="0"/>
    <x v="2"/>
    <x v="2"/>
    <n v="7"/>
    <n v="152083333"/>
    <x v="2"/>
    <x v="0"/>
    <x v="0"/>
    <x v="0"/>
    <x v="0"/>
  </r>
  <r>
    <x v="0"/>
    <x v="2"/>
    <x v="2"/>
    <n v="8"/>
    <n v="152083333"/>
    <x v="2"/>
    <x v="0"/>
    <x v="0"/>
    <x v="0"/>
    <x v="0"/>
  </r>
  <r>
    <x v="0"/>
    <x v="2"/>
    <x v="2"/>
    <n v="9"/>
    <n v="152083333"/>
    <x v="2"/>
    <x v="0"/>
    <x v="0"/>
    <x v="0"/>
    <x v="0"/>
  </r>
  <r>
    <x v="0"/>
    <x v="2"/>
    <x v="2"/>
    <n v="10"/>
    <n v="152083333"/>
    <x v="2"/>
    <x v="0"/>
    <x v="0"/>
    <x v="0"/>
    <x v="0"/>
  </r>
  <r>
    <x v="0"/>
    <x v="2"/>
    <x v="2"/>
    <n v="11"/>
    <n v="152083333"/>
    <x v="2"/>
    <x v="0"/>
    <x v="0"/>
    <x v="0"/>
    <x v="0"/>
  </r>
  <r>
    <x v="0"/>
    <x v="2"/>
    <x v="2"/>
    <n v="12"/>
    <n v="152083333"/>
    <x v="2"/>
    <x v="0"/>
    <x v="0"/>
    <x v="0"/>
    <x v="0"/>
  </r>
  <r>
    <x v="1"/>
    <x v="2"/>
    <x v="2"/>
    <n v="1"/>
    <n v="152083333"/>
    <x v="2"/>
    <x v="0"/>
    <x v="0"/>
    <x v="0"/>
    <x v="0"/>
  </r>
  <r>
    <x v="1"/>
    <x v="2"/>
    <x v="2"/>
    <n v="2"/>
    <n v="152083333"/>
    <x v="2"/>
    <x v="0"/>
    <x v="0"/>
    <x v="0"/>
    <x v="0"/>
  </r>
  <r>
    <x v="1"/>
    <x v="2"/>
    <x v="2"/>
    <n v="3"/>
    <n v="152083333"/>
    <x v="2"/>
    <x v="0"/>
    <x v="0"/>
    <x v="0"/>
    <x v="0"/>
  </r>
  <r>
    <x v="1"/>
    <x v="2"/>
    <x v="2"/>
    <n v="4"/>
    <n v="152083333"/>
    <x v="2"/>
    <x v="0"/>
    <x v="0"/>
    <x v="0"/>
    <x v="0"/>
  </r>
  <r>
    <x v="1"/>
    <x v="2"/>
    <x v="2"/>
    <n v="5"/>
    <n v="152083333"/>
    <x v="2"/>
    <x v="0"/>
    <x v="0"/>
    <x v="0"/>
    <x v="0"/>
  </r>
  <r>
    <x v="1"/>
    <x v="2"/>
    <x v="2"/>
    <n v="6"/>
    <n v="152083333"/>
    <x v="2"/>
    <x v="0"/>
    <x v="0"/>
    <x v="0"/>
    <x v="0"/>
  </r>
  <r>
    <x v="1"/>
    <x v="2"/>
    <x v="2"/>
    <n v="7"/>
    <n v="152083333"/>
    <x v="2"/>
    <x v="0"/>
    <x v="0"/>
    <x v="0"/>
    <x v="0"/>
  </r>
  <r>
    <x v="1"/>
    <x v="2"/>
    <x v="2"/>
    <n v="8"/>
    <n v="152083333"/>
    <x v="2"/>
    <x v="0"/>
    <x v="0"/>
    <x v="0"/>
    <x v="0"/>
  </r>
  <r>
    <x v="1"/>
    <x v="2"/>
    <x v="2"/>
    <n v="9"/>
    <n v="152083333"/>
    <x v="2"/>
    <x v="0"/>
    <x v="0"/>
    <x v="0"/>
    <x v="0"/>
  </r>
  <r>
    <x v="1"/>
    <x v="2"/>
    <x v="2"/>
    <n v="10"/>
    <n v="152083333"/>
    <x v="2"/>
    <x v="0"/>
    <x v="0"/>
    <x v="0"/>
    <x v="0"/>
  </r>
  <r>
    <x v="1"/>
    <x v="2"/>
    <x v="2"/>
    <n v="11"/>
    <n v="152083333"/>
    <x v="2"/>
    <x v="0"/>
    <x v="0"/>
    <x v="0"/>
    <x v="0"/>
  </r>
  <r>
    <x v="1"/>
    <x v="2"/>
    <x v="2"/>
    <n v="12"/>
    <n v="152083333"/>
    <x v="2"/>
    <x v="0"/>
    <x v="0"/>
    <x v="0"/>
    <x v="0"/>
  </r>
  <r>
    <x v="0"/>
    <x v="3"/>
    <x v="3"/>
    <n v="6"/>
    <n v="15741547"/>
    <x v="3"/>
    <x v="0"/>
    <x v="1"/>
    <x v="0"/>
    <x v="0"/>
  </r>
  <r>
    <x v="0"/>
    <x v="3"/>
    <x v="3"/>
    <n v="7"/>
    <n v="15741547"/>
    <x v="3"/>
    <x v="0"/>
    <x v="1"/>
    <x v="0"/>
    <x v="0"/>
  </r>
  <r>
    <x v="0"/>
    <x v="3"/>
    <x v="3"/>
    <n v="8"/>
    <n v="15741547"/>
    <x v="3"/>
    <x v="0"/>
    <x v="1"/>
    <x v="0"/>
    <x v="0"/>
  </r>
  <r>
    <x v="0"/>
    <x v="3"/>
    <x v="3"/>
    <n v="9"/>
    <n v="15741547"/>
    <x v="3"/>
    <x v="0"/>
    <x v="1"/>
    <x v="0"/>
    <x v="0"/>
  </r>
  <r>
    <x v="0"/>
    <x v="3"/>
    <x v="3"/>
    <n v="10"/>
    <n v="15741547"/>
    <x v="3"/>
    <x v="0"/>
    <x v="1"/>
    <x v="0"/>
    <x v="0"/>
  </r>
  <r>
    <x v="0"/>
    <x v="3"/>
    <x v="3"/>
    <n v="11"/>
    <n v="15741547"/>
    <x v="3"/>
    <x v="0"/>
    <x v="1"/>
    <x v="0"/>
    <x v="0"/>
  </r>
  <r>
    <x v="0"/>
    <x v="3"/>
    <x v="3"/>
    <n v="12"/>
    <n v="15741547"/>
    <x v="3"/>
    <x v="0"/>
    <x v="1"/>
    <x v="0"/>
    <x v="0"/>
  </r>
  <r>
    <x v="1"/>
    <x v="3"/>
    <x v="3"/>
    <n v="1"/>
    <n v="15741547"/>
    <x v="3"/>
    <x v="0"/>
    <x v="1"/>
    <x v="0"/>
    <x v="0"/>
  </r>
  <r>
    <x v="1"/>
    <x v="3"/>
    <x v="3"/>
    <n v="2"/>
    <n v="15741547"/>
    <x v="3"/>
    <x v="0"/>
    <x v="1"/>
    <x v="0"/>
    <x v="0"/>
  </r>
  <r>
    <x v="1"/>
    <x v="3"/>
    <x v="3"/>
    <n v="3"/>
    <n v="15741547"/>
    <x v="3"/>
    <x v="0"/>
    <x v="1"/>
    <x v="0"/>
    <x v="0"/>
  </r>
  <r>
    <x v="1"/>
    <x v="3"/>
    <x v="3"/>
    <n v="4"/>
    <n v="15741547"/>
    <x v="3"/>
    <x v="0"/>
    <x v="1"/>
    <x v="0"/>
    <x v="0"/>
  </r>
  <r>
    <x v="1"/>
    <x v="4"/>
    <x v="4"/>
    <n v="5"/>
    <n v="5822965"/>
    <x v="4"/>
    <x v="0"/>
    <x v="2"/>
    <x v="0"/>
    <x v="0"/>
  </r>
  <r>
    <x v="1"/>
    <x v="4"/>
    <x v="4"/>
    <n v="6"/>
    <n v="5822965"/>
    <x v="4"/>
    <x v="0"/>
    <x v="2"/>
    <x v="0"/>
    <x v="0"/>
  </r>
  <r>
    <x v="1"/>
    <x v="5"/>
    <x v="5"/>
    <n v="4"/>
    <n v="60833"/>
    <x v="5"/>
    <x v="0"/>
    <x v="3"/>
    <x v="0"/>
    <x v="0"/>
  </r>
  <r>
    <x v="0"/>
    <x v="6"/>
    <x v="6"/>
    <n v="6"/>
    <n v="958333"/>
    <x v="6"/>
    <x v="0"/>
    <x v="4"/>
    <x v="0"/>
    <x v="0"/>
  </r>
  <r>
    <x v="0"/>
    <x v="6"/>
    <x v="6"/>
    <n v="7"/>
    <n v="958333"/>
    <x v="6"/>
    <x v="0"/>
    <x v="4"/>
    <x v="0"/>
    <x v="0"/>
  </r>
  <r>
    <x v="0"/>
    <x v="6"/>
    <x v="6"/>
    <n v="8"/>
    <n v="958333"/>
    <x v="6"/>
    <x v="0"/>
    <x v="4"/>
    <x v="0"/>
    <x v="0"/>
  </r>
  <r>
    <x v="0"/>
    <x v="6"/>
    <x v="6"/>
    <n v="9"/>
    <n v="958333"/>
    <x v="6"/>
    <x v="0"/>
    <x v="4"/>
    <x v="0"/>
    <x v="0"/>
  </r>
  <r>
    <x v="0"/>
    <x v="6"/>
    <x v="6"/>
    <n v="10"/>
    <n v="958333"/>
    <x v="6"/>
    <x v="0"/>
    <x v="4"/>
    <x v="0"/>
    <x v="0"/>
  </r>
  <r>
    <x v="0"/>
    <x v="6"/>
    <x v="6"/>
    <n v="11"/>
    <n v="958333"/>
    <x v="6"/>
    <x v="0"/>
    <x v="4"/>
    <x v="0"/>
    <x v="0"/>
  </r>
  <r>
    <x v="0"/>
    <x v="6"/>
    <x v="6"/>
    <n v="12"/>
    <n v="958333"/>
    <x v="6"/>
    <x v="0"/>
    <x v="4"/>
    <x v="0"/>
    <x v="0"/>
  </r>
  <r>
    <x v="1"/>
    <x v="6"/>
    <x v="6"/>
    <n v="1"/>
    <n v="958333"/>
    <x v="6"/>
    <x v="0"/>
    <x v="4"/>
    <x v="0"/>
    <x v="0"/>
  </r>
  <r>
    <x v="1"/>
    <x v="6"/>
    <x v="6"/>
    <n v="2"/>
    <n v="958333"/>
    <x v="6"/>
    <x v="0"/>
    <x v="4"/>
    <x v="0"/>
    <x v="0"/>
  </r>
  <r>
    <x v="1"/>
    <x v="6"/>
    <x v="6"/>
    <n v="3"/>
    <n v="958333"/>
    <x v="6"/>
    <x v="0"/>
    <x v="4"/>
    <x v="0"/>
    <x v="0"/>
  </r>
  <r>
    <x v="1"/>
    <x v="6"/>
    <x v="6"/>
    <n v="4"/>
    <n v="958333"/>
    <x v="6"/>
    <x v="0"/>
    <x v="4"/>
    <x v="0"/>
    <x v="0"/>
  </r>
  <r>
    <x v="1"/>
    <x v="6"/>
    <x v="6"/>
    <n v="5"/>
    <n v="958333"/>
    <x v="6"/>
    <x v="0"/>
    <x v="4"/>
    <x v="0"/>
    <x v="0"/>
  </r>
  <r>
    <x v="1"/>
    <x v="6"/>
    <x v="6"/>
    <n v="6"/>
    <n v="958333"/>
    <x v="6"/>
    <x v="0"/>
    <x v="4"/>
    <x v="0"/>
    <x v="0"/>
  </r>
  <r>
    <x v="1"/>
    <x v="6"/>
    <x v="6"/>
    <n v="7"/>
    <n v="958333"/>
    <x v="6"/>
    <x v="0"/>
    <x v="4"/>
    <x v="0"/>
    <x v="0"/>
  </r>
  <r>
    <x v="1"/>
    <x v="6"/>
    <x v="6"/>
    <n v="8"/>
    <n v="958333"/>
    <x v="6"/>
    <x v="0"/>
    <x v="4"/>
    <x v="0"/>
    <x v="0"/>
  </r>
  <r>
    <x v="1"/>
    <x v="6"/>
    <x v="6"/>
    <n v="9"/>
    <n v="958333"/>
    <x v="6"/>
    <x v="0"/>
    <x v="4"/>
    <x v="0"/>
    <x v="0"/>
  </r>
  <r>
    <x v="1"/>
    <x v="6"/>
    <x v="6"/>
    <n v="10"/>
    <n v="958333"/>
    <x v="6"/>
    <x v="0"/>
    <x v="4"/>
    <x v="0"/>
    <x v="0"/>
  </r>
  <r>
    <x v="1"/>
    <x v="6"/>
    <x v="6"/>
    <n v="11"/>
    <n v="958333"/>
    <x v="6"/>
    <x v="0"/>
    <x v="4"/>
    <x v="0"/>
    <x v="0"/>
  </r>
  <r>
    <x v="1"/>
    <x v="6"/>
    <x v="6"/>
    <n v="12"/>
    <n v="958333"/>
    <x v="6"/>
    <x v="0"/>
    <x v="4"/>
    <x v="0"/>
    <x v="0"/>
  </r>
  <r>
    <x v="0"/>
    <x v="7"/>
    <x v="7"/>
    <n v="12"/>
    <n v="20637"/>
    <x v="7"/>
    <x v="0"/>
    <x v="5"/>
    <x v="0"/>
    <x v="0"/>
  </r>
  <r>
    <x v="1"/>
    <x v="7"/>
    <x v="7"/>
    <n v="1"/>
    <n v="20637"/>
    <x v="7"/>
    <x v="0"/>
    <x v="5"/>
    <x v="0"/>
    <x v="0"/>
  </r>
  <r>
    <x v="1"/>
    <x v="7"/>
    <x v="7"/>
    <n v="2"/>
    <n v="20637"/>
    <x v="7"/>
    <x v="0"/>
    <x v="5"/>
    <x v="0"/>
    <x v="0"/>
  </r>
  <r>
    <x v="1"/>
    <x v="7"/>
    <x v="7"/>
    <n v="3"/>
    <n v="20637"/>
    <x v="7"/>
    <x v="0"/>
    <x v="5"/>
    <x v="0"/>
    <x v="0"/>
  </r>
  <r>
    <x v="0"/>
    <x v="8"/>
    <x v="8"/>
    <n v="12"/>
    <n v="251176"/>
    <x v="8"/>
    <x v="0"/>
    <x v="5"/>
    <x v="0"/>
    <x v="0"/>
  </r>
  <r>
    <x v="0"/>
    <x v="9"/>
    <x v="8"/>
    <n v="12"/>
    <n v="251176"/>
    <x v="9"/>
    <x v="0"/>
    <x v="5"/>
    <x v="0"/>
    <x v="0"/>
  </r>
  <r>
    <x v="0"/>
    <x v="10"/>
    <x v="8"/>
    <n v="12"/>
    <n v="251176"/>
    <x v="10"/>
    <x v="0"/>
    <x v="5"/>
    <x v="0"/>
    <x v="0"/>
  </r>
  <r>
    <x v="1"/>
    <x v="10"/>
    <x v="8"/>
    <n v="1"/>
    <n v="251176"/>
    <x v="10"/>
    <x v="0"/>
    <x v="5"/>
    <x v="0"/>
    <x v="0"/>
  </r>
  <r>
    <x v="1"/>
    <x v="10"/>
    <x v="8"/>
    <n v="2"/>
    <n v="251176"/>
    <x v="10"/>
    <x v="0"/>
    <x v="5"/>
    <x v="0"/>
    <x v="0"/>
  </r>
  <r>
    <x v="1"/>
    <x v="10"/>
    <x v="8"/>
    <n v="3"/>
    <n v="251176"/>
    <x v="10"/>
    <x v="0"/>
    <x v="5"/>
    <x v="0"/>
    <x v="0"/>
  </r>
  <r>
    <x v="0"/>
    <x v="11"/>
    <x v="9"/>
    <n v="4"/>
    <n v="1341667"/>
    <x v="11"/>
    <x v="0"/>
    <x v="6"/>
    <x v="0"/>
    <x v="0"/>
  </r>
  <r>
    <x v="0"/>
    <x v="11"/>
    <x v="9"/>
    <n v="5"/>
    <n v="1341667"/>
    <x v="11"/>
    <x v="0"/>
    <x v="6"/>
    <x v="0"/>
    <x v="0"/>
  </r>
  <r>
    <x v="0"/>
    <x v="11"/>
    <x v="9"/>
    <n v="6"/>
    <n v="1341667"/>
    <x v="11"/>
    <x v="0"/>
    <x v="6"/>
    <x v="0"/>
    <x v="0"/>
  </r>
  <r>
    <x v="0"/>
    <x v="11"/>
    <x v="9"/>
    <n v="7"/>
    <n v="1341667"/>
    <x v="11"/>
    <x v="0"/>
    <x v="6"/>
    <x v="0"/>
    <x v="0"/>
  </r>
  <r>
    <x v="0"/>
    <x v="11"/>
    <x v="9"/>
    <n v="8"/>
    <n v="1341667"/>
    <x v="11"/>
    <x v="0"/>
    <x v="6"/>
    <x v="0"/>
    <x v="0"/>
  </r>
  <r>
    <x v="0"/>
    <x v="11"/>
    <x v="9"/>
    <n v="9"/>
    <n v="1341667"/>
    <x v="11"/>
    <x v="0"/>
    <x v="6"/>
    <x v="0"/>
    <x v="0"/>
  </r>
  <r>
    <x v="0"/>
    <x v="11"/>
    <x v="9"/>
    <n v="10"/>
    <n v="1341667"/>
    <x v="11"/>
    <x v="0"/>
    <x v="6"/>
    <x v="0"/>
    <x v="0"/>
  </r>
  <r>
    <x v="0"/>
    <x v="11"/>
    <x v="9"/>
    <n v="11"/>
    <n v="1341667"/>
    <x v="11"/>
    <x v="0"/>
    <x v="6"/>
    <x v="0"/>
    <x v="0"/>
  </r>
  <r>
    <x v="0"/>
    <x v="11"/>
    <x v="9"/>
    <n v="12"/>
    <n v="1341667"/>
    <x v="11"/>
    <x v="0"/>
    <x v="6"/>
    <x v="0"/>
    <x v="0"/>
  </r>
  <r>
    <x v="1"/>
    <x v="11"/>
    <x v="9"/>
    <n v="1"/>
    <n v="1341667"/>
    <x v="11"/>
    <x v="0"/>
    <x v="6"/>
    <x v="0"/>
    <x v="0"/>
  </r>
  <r>
    <x v="1"/>
    <x v="11"/>
    <x v="9"/>
    <n v="2"/>
    <n v="1341667"/>
    <x v="11"/>
    <x v="0"/>
    <x v="6"/>
    <x v="0"/>
    <x v="0"/>
  </r>
  <r>
    <x v="1"/>
    <x v="11"/>
    <x v="9"/>
    <n v="3"/>
    <n v="1341667"/>
    <x v="11"/>
    <x v="0"/>
    <x v="6"/>
    <x v="0"/>
    <x v="0"/>
  </r>
  <r>
    <x v="1"/>
    <x v="11"/>
    <x v="9"/>
    <n v="4"/>
    <n v="1341667"/>
    <x v="11"/>
    <x v="0"/>
    <x v="6"/>
    <x v="0"/>
    <x v="0"/>
  </r>
  <r>
    <x v="1"/>
    <x v="11"/>
    <x v="9"/>
    <n v="5"/>
    <n v="1341667"/>
    <x v="11"/>
    <x v="0"/>
    <x v="6"/>
    <x v="0"/>
    <x v="0"/>
  </r>
  <r>
    <x v="1"/>
    <x v="11"/>
    <x v="9"/>
    <n v="6"/>
    <n v="1341667"/>
    <x v="11"/>
    <x v="0"/>
    <x v="6"/>
    <x v="0"/>
    <x v="0"/>
  </r>
  <r>
    <x v="1"/>
    <x v="11"/>
    <x v="9"/>
    <n v="7"/>
    <n v="1341667"/>
    <x v="11"/>
    <x v="0"/>
    <x v="6"/>
    <x v="0"/>
    <x v="0"/>
  </r>
  <r>
    <x v="1"/>
    <x v="11"/>
    <x v="9"/>
    <n v="8"/>
    <n v="1341667"/>
    <x v="11"/>
    <x v="0"/>
    <x v="6"/>
    <x v="0"/>
    <x v="0"/>
  </r>
  <r>
    <x v="1"/>
    <x v="11"/>
    <x v="9"/>
    <n v="9"/>
    <n v="1341667"/>
    <x v="11"/>
    <x v="0"/>
    <x v="6"/>
    <x v="0"/>
    <x v="0"/>
  </r>
  <r>
    <x v="1"/>
    <x v="11"/>
    <x v="9"/>
    <n v="10"/>
    <n v="1341667"/>
    <x v="11"/>
    <x v="0"/>
    <x v="6"/>
    <x v="0"/>
    <x v="0"/>
  </r>
  <r>
    <x v="0"/>
    <x v="12"/>
    <x v="10"/>
    <n v="4"/>
    <n v="536667"/>
    <x v="12"/>
    <x v="0"/>
    <x v="4"/>
    <x v="0"/>
    <x v="0"/>
  </r>
  <r>
    <x v="0"/>
    <x v="13"/>
    <x v="10"/>
    <n v="4"/>
    <n v="536667"/>
    <x v="13"/>
    <x v="0"/>
    <x v="4"/>
    <x v="0"/>
    <x v="0"/>
  </r>
  <r>
    <x v="0"/>
    <x v="14"/>
    <x v="10"/>
    <n v="4"/>
    <n v="536667"/>
    <x v="14"/>
    <x v="0"/>
    <x v="4"/>
    <x v="0"/>
    <x v="0"/>
  </r>
  <r>
    <x v="0"/>
    <x v="12"/>
    <x v="10"/>
    <n v="5"/>
    <n v="536667"/>
    <x v="12"/>
    <x v="0"/>
    <x v="4"/>
    <x v="0"/>
    <x v="0"/>
  </r>
  <r>
    <x v="0"/>
    <x v="13"/>
    <x v="10"/>
    <n v="5"/>
    <n v="536667"/>
    <x v="13"/>
    <x v="0"/>
    <x v="4"/>
    <x v="0"/>
    <x v="0"/>
  </r>
  <r>
    <x v="0"/>
    <x v="14"/>
    <x v="10"/>
    <n v="5"/>
    <n v="536667"/>
    <x v="14"/>
    <x v="0"/>
    <x v="4"/>
    <x v="0"/>
    <x v="0"/>
  </r>
  <r>
    <x v="0"/>
    <x v="12"/>
    <x v="10"/>
    <n v="6"/>
    <n v="536667"/>
    <x v="12"/>
    <x v="0"/>
    <x v="4"/>
    <x v="0"/>
    <x v="0"/>
  </r>
  <r>
    <x v="0"/>
    <x v="13"/>
    <x v="10"/>
    <n v="6"/>
    <n v="536667"/>
    <x v="13"/>
    <x v="0"/>
    <x v="4"/>
    <x v="0"/>
    <x v="0"/>
  </r>
  <r>
    <x v="0"/>
    <x v="14"/>
    <x v="10"/>
    <n v="6"/>
    <n v="536667"/>
    <x v="14"/>
    <x v="0"/>
    <x v="4"/>
    <x v="0"/>
    <x v="0"/>
  </r>
  <r>
    <x v="0"/>
    <x v="12"/>
    <x v="10"/>
    <n v="7"/>
    <n v="536667"/>
    <x v="12"/>
    <x v="0"/>
    <x v="4"/>
    <x v="0"/>
    <x v="0"/>
  </r>
  <r>
    <x v="0"/>
    <x v="13"/>
    <x v="10"/>
    <n v="7"/>
    <n v="536667"/>
    <x v="13"/>
    <x v="0"/>
    <x v="4"/>
    <x v="0"/>
    <x v="0"/>
  </r>
  <r>
    <x v="0"/>
    <x v="14"/>
    <x v="10"/>
    <n v="7"/>
    <n v="536667"/>
    <x v="14"/>
    <x v="0"/>
    <x v="4"/>
    <x v="0"/>
    <x v="0"/>
  </r>
  <r>
    <x v="0"/>
    <x v="12"/>
    <x v="10"/>
    <n v="8"/>
    <n v="536667"/>
    <x v="12"/>
    <x v="0"/>
    <x v="4"/>
    <x v="0"/>
    <x v="0"/>
  </r>
  <r>
    <x v="0"/>
    <x v="13"/>
    <x v="10"/>
    <n v="8"/>
    <n v="536667"/>
    <x v="13"/>
    <x v="0"/>
    <x v="4"/>
    <x v="0"/>
    <x v="0"/>
  </r>
  <r>
    <x v="0"/>
    <x v="14"/>
    <x v="10"/>
    <n v="8"/>
    <n v="536667"/>
    <x v="14"/>
    <x v="0"/>
    <x v="4"/>
    <x v="0"/>
    <x v="0"/>
  </r>
  <r>
    <x v="0"/>
    <x v="12"/>
    <x v="10"/>
    <n v="9"/>
    <n v="536667"/>
    <x v="12"/>
    <x v="0"/>
    <x v="4"/>
    <x v="0"/>
    <x v="0"/>
  </r>
  <r>
    <x v="0"/>
    <x v="13"/>
    <x v="10"/>
    <n v="9"/>
    <n v="536667"/>
    <x v="13"/>
    <x v="0"/>
    <x v="4"/>
    <x v="0"/>
    <x v="0"/>
  </r>
  <r>
    <x v="0"/>
    <x v="14"/>
    <x v="10"/>
    <n v="9"/>
    <n v="536667"/>
    <x v="14"/>
    <x v="0"/>
    <x v="4"/>
    <x v="0"/>
    <x v="0"/>
  </r>
  <r>
    <x v="0"/>
    <x v="12"/>
    <x v="10"/>
    <n v="10"/>
    <n v="536667"/>
    <x v="12"/>
    <x v="0"/>
    <x v="4"/>
    <x v="0"/>
    <x v="0"/>
  </r>
  <r>
    <x v="0"/>
    <x v="13"/>
    <x v="10"/>
    <n v="10"/>
    <n v="536667"/>
    <x v="13"/>
    <x v="0"/>
    <x v="4"/>
    <x v="0"/>
    <x v="0"/>
  </r>
  <r>
    <x v="0"/>
    <x v="14"/>
    <x v="10"/>
    <n v="10"/>
    <n v="536667"/>
    <x v="14"/>
    <x v="0"/>
    <x v="4"/>
    <x v="0"/>
    <x v="0"/>
  </r>
  <r>
    <x v="0"/>
    <x v="12"/>
    <x v="10"/>
    <n v="11"/>
    <n v="536667"/>
    <x v="12"/>
    <x v="0"/>
    <x v="4"/>
    <x v="0"/>
    <x v="0"/>
  </r>
  <r>
    <x v="0"/>
    <x v="13"/>
    <x v="10"/>
    <n v="11"/>
    <n v="536667"/>
    <x v="13"/>
    <x v="0"/>
    <x v="4"/>
    <x v="0"/>
    <x v="0"/>
  </r>
  <r>
    <x v="0"/>
    <x v="14"/>
    <x v="10"/>
    <n v="11"/>
    <n v="536667"/>
    <x v="14"/>
    <x v="0"/>
    <x v="4"/>
    <x v="0"/>
    <x v="0"/>
  </r>
  <r>
    <x v="0"/>
    <x v="12"/>
    <x v="10"/>
    <n v="12"/>
    <n v="536667"/>
    <x v="12"/>
    <x v="0"/>
    <x v="4"/>
    <x v="0"/>
    <x v="0"/>
  </r>
  <r>
    <x v="0"/>
    <x v="13"/>
    <x v="10"/>
    <n v="12"/>
    <n v="536667"/>
    <x v="13"/>
    <x v="0"/>
    <x v="4"/>
    <x v="0"/>
    <x v="0"/>
  </r>
  <r>
    <x v="0"/>
    <x v="14"/>
    <x v="10"/>
    <n v="12"/>
    <n v="536667"/>
    <x v="14"/>
    <x v="0"/>
    <x v="4"/>
    <x v="0"/>
    <x v="0"/>
  </r>
  <r>
    <x v="1"/>
    <x v="12"/>
    <x v="10"/>
    <n v="1"/>
    <n v="536667"/>
    <x v="12"/>
    <x v="0"/>
    <x v="4"/>
    <x v="0"/>
    <x v="0"/>
  </r>
  <r>
    <x v="1"/>
    <x v="13"/>
    <x v="10"/>
    <n v="1"/>
    <n v="536667"/>
    <x v="13"/>
    <x v="0"/>
    <x v="4"/>
    <x v="0"/>
    <x v="0"/>
  </r>
  <r>
    <x v="1"/>
    <x v="14"/>
    <x v="10"/>
    <n v="1"/>
    <n v="536667"/>
    <x v="14"/>
    <x v="0"/>
    <x v="4"/>
    <x v="0"/>
    <x v="0"/>
  </r>
  <r>
    <x v="1"/>
    <x v="12"/>
    <x v="10"/>
    <n v="2"/>
    <n v="536667"/>
    <x v="12"/>
    <x v="0"/>
    <x v="4"/>
    <x v="0"/>
    <x v="0"/>
  </r>
  <r>
    <x v="1"/>
    <x v="13"/>
    <x v="10"/>
    <n v="2"/>
    <n v="536667"/>
    <x v="13"/>
    <x v="0"/>
    <x v="4"/>
    <x v="0"/>
    <x v="0"/>
  </r>
  <r>
    <x v="1"/>
    <x v="14"/>
    <x v="10"/>
    <n v="2"/>
    <n v="536667"/>
    <x v="14"/>
    <x v="0"/>
    <x v="4"/>
    <x v="0"/>
    <x v="0"/>
  </r>
  <r>
    <x v="1"/>
    <x v="12"/>
    <x v="10"/>
    <n v="3"/>
    <n v="536667"/>
    <x v="12"/>
    <x v="0"/>
    <x v="4"/>
    <x v="0"/>
    <x v="0"/>
  </r>
  <r>
    <x v="1"/>
    <x v="13"/>
    <x v="10"/>
    <n v="3"/>
    <n v="536667"/>
    <x v="13"/>
    <x v="0"/>
    <x v="4"/>
    <x v="0"/>
    <x v="0"/>
  </r>
  <r>
    <x v="1"/>
    <x v="14"/>
    <x v="10"/>
    <n v="3"/>
    <n v="536667"/>
    <x v="14"/>
    <x v="0"/>
    <x v="4"/>
    <x v="0"/>
    <x v="0"/>
  </r>
  <r>
    <x v="1"/>
    <x v="12"/>
    <x v="10"/>
    <n v="4"/>
    <n v="536667"/>
    <x v="12"/>
    <x v="0"/>
    <x v="4"/>
    <x v="0"/>
    <x v="0"/>
  </r>
  <r>
    <x v="1"/>
    <x v="13"/>
    <x v="10"/>
    <n v="4"/>
    <n v="536667"/>
    <x v="13"/>
    <x v="0"/>
    <x v="4"/>
    <x v="0"/>
    <x v="0"/>
  </r>
  <r>
    <x v="1"/>
    <x v="14"/>
    <x v="10"/>
    <n v="4"/>
    <n v="536667"/>
    <x v="14"/>
    <x v="0"/>
    <x v="4"/>
    <x v="0"/>
    <x v="0"/>
  </r>
  <r>
    <x v="1"/>
    <x v="12"/>
    <x v="10"/>
    <n v="5"/>
    <n v="536667"/>
    <x v="12"/>
    <x v="0"/>
    <x v="4"/>
    <x v="0"/>
    <x v="0"/>
  </r>
  <r>
    <x v="1"/>
    <x v="13"/>
    <x v="10"/>
    <n v="5"/>
    <n v="536667"/>
    <x v="13"/>
    <x v="0"/>
    <x v="4"/>
    <x v="0"/>
    <x v="0"/>
  </r>
  <r>
    <x v="1"/>
    <x v="14"/>
    <x v="10"/>
    <n v="5"/>
    <n v="536667"/>
    <x v="14"/>
    <x v="0"/>
    <x v="4"/>
    <x v="0"/>
    <x v="0"/>
  </r>
  <r>
    <x v="1"/>
    <x v="12"/>
    <x v="10"/>
    <n v="6"/>
    <n v="536667"/>
    <x v="12"/>
    <x v="0"/>
    <x v="4"/>
    <x v="0"/>
    <x v="0"/>
  </r>
  <r>
    <x v="1"/>
    <x v="13"/>
    <x v="10"/>
    <n v="6"/>
    <n v="536667"/>
    <x v="13"/>
    <x v="0"/>
    <x v="4"/>
    <x v="0"/>
    <x v="0"/>
  </r>
  <r>
    <x v="1"/>
    <x v="14"/>
    <x v="10"/>
    <n v="6"/>
    <n v="536667"/>
    <x v="14"/>
    <x v="0"/>
    <x v="4"/>
    <x v="0"/>
    <x v="0"/>
  </r>
  <r>
    <x v="1"/>
    <x v="12"/>
    <x v="10"/>
    <n v="7"/>
    <n v="536667"/>
    <x v="12"/>
    <x v="0"/>
    <x v="4"/>
    <x v="0"/>
    <x v="0"/>
  </r>
  <r>
    <x v="1"/>
    <x v="13"/>
    <x v="10"/>
    <n v="7"/>
    <n v="536667"/>
    <x v="13"/>
    <x v="0"/>
    <x v="4"/>
    <x v="0"/>
    <x v="0"/>
  </r>
  <r>
    <x v="1"/>
    <x v="14"/>
    <x v="10"/>
    <n v="7"/>
    <n v="536667"/>
    <x v="14"/>
    <x v="0"/>
    <x v="4"/>
    <x v="0"/>
    <x v="0"/>
  </r>
  <r>
    <x v="1"/>
    <x v="12"/>
    <x v="10"/>
    <n v="8"/>
    <n v="536667"/>
    <x v="12"/>
    <x v="0"/>
    <x v="4"/>
    <x v="0"/>
    <x v="0"/>
  </r>
  <r>
    <x v="1"/>
    <x v="13"/>
    <x v="10"/>
    <n v="8"/>
    <n v="536667"/>
    <x v="13"/>
    <x v="0"/>
    <x v="4"/>
    <x v="0"/>
    <x v="0"/>
  </r>
  <r>
    <x v="1"/>
    <x v="14"/>
    <x v="10"/>
    <n v="8"/>
    <n v="536667"/>
    <x v="14"/>
    <x v="0"/>
    <x v="4"/>
    <x v="0"/>
    <x v="0"/>
  </r>
  <r>
    <x v="1"/>
    <x v="12"/>
    <x v="10"/>
    <n v="9"/>
    <n v="536667"/>
    <x v="12"/>
    <x v="0"/>
    <x v="4"/>
    <x v="0"/>
    <x v="0"/>
  </r>
  <r>
    <x v="1"/>
    <x v="13"/>
    <x v="10"/>
    <n v="9"/>
    <n v="536667"/>
    <x v="13"/>
    <x v="0"/>
    <x v="4"/>
    <x v="0"/>
    <x v="0"/>
  </r>
  <r>
    <x v="1"/>
    <x v="14"/>
    <x v="10"/>
    <n v="9"/>
    <n v="536667"/>
    <x v="14"/>
    <x v="0"/>
    <x v="4"/>
    <x v="0"/>
    <x v="0"/>
  </r>
  <r>
    <x v="1"/>
    <x v="12"/>
    <x v="10"/>
    <n v="10"/>
    <n v="536667"/>
    <x v="12"/>
    <x v="0"/>
    <x v="4"/>
    <x v="0"/>
    <x v="0"/>
  </r>
  <r>
    <x v="1"/>
    <x v="13"/>
    <x v="10"/>
    <n v="10"/>
    <n v="536667"/>
    <x v="13"/>
    <x v="0"/>
    <x v="4"/>
    <x v="0"/>
    <x v="0"/>
  </r>
  <r>
    <x v="1"/>
    <x v="14"/>
    <x v="10"/>
    <n v="10"/>
    <n v="536667"/>
    <x v="14"/>
    <x v="0"/>
    <x v="4"/>
    <x v="0"/>
    <x v="0"/>
  </r>
  <r>
    <x v="1"/>
    <x v="12"/>
    <x v="10"/>
    <n v="11"/>
    <n v="536667"/>
    <x v="12"/>
    <x v="0"/>
    <x v="4"/>
    <x v="0"/>
    <x v="0"/>
  </r>
  <r>
    <x v="1"/>
    <x v="13"/>
    <x v="10"/>
    <n v="11"/>
    <n v="536667"/>
    <x v="13"/>
    <x v="0"/>
    <x v="4"/>
    <x v="0"/>
    <x v="0"/>
  </r>
  <r>
    <x v="1"/>
    <x v="12"/>
    <x v="10"/>
    <n v="12"/>
    <n v="536667"/>
    <x v="12"/>
    <x v="0"/>
    <x v="4"/>
    <x v="0"/>
    <x v="0"/>
  </r>
  <r>
    <x v="1"/>
    <x v="13"/>
    <x v="10"/>
    <n v="12"/>
    <n v="536667"/>
    <x v="13"/>
    <x v="0"/>
    <x v="4"/>
    <x v="0"/>
    <x v="0"/>
  </r>
  <r>
    <x v="1"/>
    <x v="14"/>
    <x v="10"/>
    <n v="12"/>
    <n v="536667"/>
    <x v="14"/>
    <x v="0"/>
    <x v="4"/>
    <x v="0"/>
    <x v="0"/>
  </r>
  <r>
    <x v="2"/>
    <x v="14"/>
    <x v="10"/>
    <n v="11"/>
    <n v="536667"/>
    <x v="14"/>
    <x v="0"/>
    <x v="4"/>
    <x v="0"/>
    <x v="0"/>
  </r>
  <r>
    <x v="1"/>
    <x v="15"/>
    <x v="11"/>
    <n v="4"/>
    <n v="18416580"/>
    <x v="15"/>
    <x v="0"/>
    <x v="7"/>
    <x v="0"/>
    <x v="0"/>
  </r>
  <r>
    <x v="1"/>
    <x v="15"/>
    <x v="11"/>
    <n v="5"/>
    <n v="18416580"/>
    <x v="15"/>
    <x v="0"/>
    <x v="7"/>
    <x v="0"/>
    <x v="0"/>
  </r>
  <r>
    <x v="1"/>
    <x v="15"/>
    <x v="11"/>
    <n v="6"/>
    <n v="18416580"/>
    <x v="15"/>
    <x v="0"/>
    <x v="7"/>
    <x v="0"/>
    <x v="0"/>
  </r>
  <r>
    <x v="0"/>
    <x v="16"/>
    <x v="12"/>
    <n v="9"/>
    <n v="875000"/>
    <x v="9"/>
    <x v="0"/>
    <x v="8"/>
    <x v="0"/>
    <x v="0"/>
  </r>
  <r>
    <x v="0"/>
    <x v="17"/>
    <x v="12"/>
    <n v="9"/>
    <n v="875000"/>
    <x v="16"/>
    <x v="0"/>
    <x v="8"/>
    <x v="0"/>
    <x v="0"/>
  </r>
  <r>
    <x v="0"/>
    <x v="18"/>
    <x v="12"/>
    <n v="9"/>
    <n v="875000"/>
    <x v="17"/>
    <x v="0"/>
    <x v="8"/>
    <x v="0"/>
    <x v="0"/>
  </r>
  <r>
    <x v="0"/>
    <x v="19"/>
    <x v="13"/>
    <n v="9"/>
    <n v="166667"/>
    <x v="18"/>
    <x v="0"/>
    <x v="0"/>
    <x v="0"/>
    <x v="0"/>
  </r>
  <r>
    <x v="0"/>
    <x v="20"/>
    <x v="14"/>
    <n v="4"/>
    <n v="22918333"/>
    <x v="19"/>
    <x v="0"/>
    <x v="4"/>
    <x v="0"/>
    <x v="0"/>
  </r>
  <r>
    <x v="0"/>
    <x v="21"/>
    <x v="14"/>
    <n v="4"/>
    <n v="22918333"/>
    <x v="20"/>
    <x v="0"/>
    <x v="4"/>
    <x v="0"/>
    <x v="0"/>
  </r>
  <r>
    <x v="0"/>
    <x v="22"/>
    <x v="14"/>
    <n v="4"/>
    <n v="22918333"/>
    <x v="21"/>
    <x v="0"/>
    <x v="4"/>
    <x v="0"/>
    <x v="0"/>
  </r>
  <r>
    <x v="0"/>
    <x v="23"/>
    <x v="14"/>
    <n v="4"/>
    <n v="22918333"/>
    <x v="22"/>
    <x v="0"/>
    <x v="4"/>
    <x v="0"/>
    <x v="0"/>
  </r>
  <r>
    <x v="0"/>
    <x v="24"/>
    <x v="14"/>
    <n v="4"/>
    <n v="22918333"/>
    <x v="23"/>
    <x v="0"/>
    <x v="4"/>
    <x v="0"/>
    <x v="0"/>
  </r>
  <r>
    <x v="0"/>
    <x v="20"/>
    <x v="14"/>
    <n v="5"/>
    <n v="22918333"/>
    <x v="19"/>
    <x v="0"/>
    <x v="4"/>
    <x v="0"/>
    <x v="0"/>
  </r>
  <r>
    <x v="0"/>
    <x v="21"/>
    <x v="14"/>
    <n v="5"/>
    <n v="22918333"/>
    <x v="20"/>
    <x v="0"/>
    <x v="4"/>
    <x v="0"/>
    <x v="0"/>
  </r>
  <r>
    <x v="0"/>
    <x v="22"/>
    <x v="14"/>
    <n v="5"/>
    <n v="22918333"/>
    <x v="21"/>
    <x v="0"/>
    <x v="4"/>
    <x v="0"/>
    <x v="0"/>
  </r>
  <r>
    <x v="0"/>
    <x v="23"/>
    <x v="14"/>
    <n v="5"/>
    <n v="22918333"/>
    <x v="22"/>
    <x v="0"/>
    <x v="4"/>
    <x v="0"/>
    <x v="0"/>
  </r>
  <r>
    <x v="0"/>
    <x v="24"/>
    <x v="14"/>
    <n v="5"/>
    <n v="22918333"/>
    <x v="23"/>
    <x v="0"/>
    <x v="4"/>
    <x v="0"/>
    <x v="0"/>
  </r>
  <r>
    <x v="0"/>
    <x v="20"/>
    <x v="14"/>
    <n v="6"/>
    <n v="22918333"/>
    <x v="19"/>
    <x v="0"/>
    <x v="4"/>
    <x v="0"/>
    <x v="0"/>
  </r>
  <r>
    <x v="0"/>
    <x v="21"/>
    <x v="14"/>
    <n v="6"/>
    <n v="22918333"/>
    <x v="20"/>
    <x v="0"/>
    <x v="4"/>
    <x v="0"/>
    <x v="0"/>
  </r>
  <r>
    <x v="0"/>
    <x v="22"/>
    <x v="14"/>
    <n v="6"/>
    <n v="22918333"/>
    <x v="21"/>
    <x v="0"/>
    <x v="4"/>
    <x v="0"/>
    <x v="0"/>
  </r>
  <r>
    <x v="0"/>
    <x v="23"/>
    <x v="14"/>
    <n v="6"/>
    <n v="22918333"/>
    <x v="22"/>
    <x v="0"/>
    <x v="4"/>
    <x v="0"/>
    <x v="0"/>
  </r>
  <r>
    <x v="0"/>
    <x v="24"/>
    <x v="14"/>
    <n v="6"/>
    <n v="22918333"/>
    <x v="23"/>
    <x v="0"/>
    <x v="4"/>
    <x v="0"/>
    <x v="0"/>
  </r>
  <r>
    <x v="0"/>
    <x v="20"/>
    <x v="14"/>
    <n v="7"/>
    <n v="22918333"/>
    <x v="19"/>
    <x v="0"/>
    <x v="4"/>
    <x v="0"/>
    <x v="0"/>
  </r>
  <r>
    <x v="0"/>
    <x v="21"/>
    <x v="14"/>
    <n v="7"/>
    <n v="22918333"/>
    <x v="20"/>
    <x v="0"/>
    <x v="4"/>
    <x v="0"/>
    <x v="0"/>
  </r>
  <r>
    <x v="0"/>
    <x v="22"/>
    <x v="14"/>
    <n v="7"/>
    <n v="22918333"/>
    <x v="21"/>
    <x v="0"/>
    <x v="4"/>
    <x v="0"/>
    <x v="0"/>
  </r>
  <r>
    <x v="0"/>
    <x v="23"/>
    <x v="14"/>
    <n v="7"/>
    <n v="22918333"/>
    <x v="22"/>
    <x v="0"/>
    <x v="4"/>
    <x v="0"/>
    <x v="0"/>
  </r>
  <r>
    <x v="0"/>
    <x v="24"/>
    <x v="14"/>
    <n v="7"/>
    <n v="22918333"/>
    <x v="23"/>
    <x v="0"/>
    <x v="4"/>
    <x v="0"/>
    <x v="0"/>
  </r>
  <r>
    <x v="0"/>
    <x v="20"/>
    <x v="14"/>
    <n v="8"/>
    <n v="22918333"/>
    <x v="19"/>
    <x v="0"/>
    <x v="4"/>
    <x v="0"/>
    <x v="0"/>
  </r>
  <r>
    <x v="0"/>
    <x v="21"/>
    <x v="14"/>
    <n v="8"/>
    <n v="22918333"/>
    <x v="20"/>
    <x v="0"/>
    <x v="4"/>
    <x v="0"/>
    <x v="0"/>
  </r>
  <r>
    <x v="0"/>
    <x v="22"/>
    <x v="14"/>
    <n v="8"/>
    <n v="22918333"/>
    <x v="21"/>
    <x v="0"/>
    <x v="4"/>
    <x v="0"/>
    <x v="0"/>
  </r>
  <r>
    <x v="0"/>
    <x v="23"/>
    <x v="14"/>
    <n v="8"/>
    <n v="22918333"/>
    <x v="22"/>
    <x v="0"/>
    <x v="4"/>
    <x v="0"/>
    <x v="0"/>
  </r>
  <r>
    <x v="0"/>
    <x v="24"/>
    <x v="14"/>
    <n v="8"/>
    <n v="22918333"/>
    <x v="23"/>
    <x v="0"/>
    <x v="4"/>
    <x v="0"/>
    <x v="0"/>
  </r>
  <r>
    <x v="0"/>
    <x v="20"/>
    <x v="14"/>
    <n v="9"/>
    <n v="22918333"/>
    <x v="19"/>
    <x v="0"/>
    <x v="4"/>
    <x v="0"/>
    <x v="0"/>
  </r>
  <r>
    <x v="0"/>
    <x v="21"/>
    <x v="14"/>
    <n v="9"/>
    <n v="22918333"/>
    <x v="20"/>
    <x v="0"/>
    <x v="4"/>
    <x v="0"/>
    <x v="0"/>
  </r>
  <r>
    <x v="0"/>
    <x v="22"/>
    <x v="14"/>
    <n v="9"/>
    <n v="22918333"/>
    <x v="21"/>
    <x v="0"/>
    <x v="4"/>
    <x v="0"/>
    <x v="0"/>
  </r>
  <r>
    <x v="0"/>
    <x v="23"/>
    <x v="14"/>
    <n v="9"/>
    <n v="22918333"/>
    <x v="22"/>
    <x v="0"/>
    <x v="4"/>
    <x v="0"/>
    <x v="0"/>
  </r>
  <r>
    <x v="0"/>
    <x v="24"/>
    <x v="14"/>
    <n v="9"/>
    <n v="22918333"/>
    <x v="23"/>
    <x v="0"/>
    <x v="4"/>
    <x v="0"/>
    <x v="0"/>
  </r>
  <r>
    <x v="0"/>
    <x v="20"/>
    <x v="14"/>
    <n v="10"/>
    <n v="22918333"/>
    <x v="19"/>
    <x v="0"/>
    <x v="4"/>
    <x v="0"/>
    <x v="0"/>
  </r>
  <r>
    <x v="0"/>
    <x v="21"/>
    <x v="14"/>
    <n v="10"/>
    <n v="22918333"/>
    <x v="20"/>
    <x v="0"/>
    <x v="4"/>
    <x v="0"/>
    <x v="0"/>
  </r>
  <r>
    <x v="0"/>
    <x v="22"/>
    <x v="14"/>
    <n v="10"/>
    <n v="22918333"/>
    <x v="21"/>
    <x v="0"/>
    <x v="4"/>
    <x v="0"/>
    <x v="0"/>
  </r>
  <r>
    <x v="0"/>
    <x v="23"/>
    <x v="14"/>
    <n v="10"/>
    <n v="22918333"/>
    <x v="22"/>
    <x v="0"/>
    <x v="4"/>
    <x v="0"/>
    <x v="0"/>
  </r>
  <r>
    <x v="0"/>
    <x v="24"/>
    <x v="14"/>
    <n v="10"/>
    <n v="22918333"/>
    <x v="23"/>
    <x v="0"/>
    <x v="4"/>
    <x v="0"/>
    <x v="0"/>
  </r>
  <r>
    <x v="0"/>
    <x v="20"/>
    <x v="14"/>
    <n v="11"/>
    <n v="22918333"/>
    <x v="19"/>
    <x v="0"/>
    <x v="4"/>
    <x v="0"/>
    <x v="0"/>
  </r>
  <r>
    <x v="0"/>
    <x v="21"/>
    <x v="14"/>
    <n v="11"/>
    <n v="22918333"/>
    <x v="20"/>
    <x v="0"/>
    <x v="4"/>
    <x v="0"/>
    <x v="0"/>
  </r>
  <r>
    <x v="0"/>
    <x v="22"/>
    <x v="14"/>
    <n v="11"/>
    <n v="22918333"/>
    <x v="21"/>
    <x v="0"/>
    <x v="4"/>
    <x v="0"/>
    <x v="0"/>
  </r>
  <r>
    <x v="0"/>
    <x v="23"/>
    <x v="14"/>
    <n v="11"/>
    <n v="22918333"/>
    <x v="22"/>
    <x v="0"/>
    <x v="4"/>
    <x v="0"/>
    <x v="0"/>
  </r>
  <r>
    <x v="0"/>
    <x v="24"/>
    <x v="14"/>
    <n v="11"/>
    <n v="22918333"/>
    <x v="23"/>
    <x v="0"/>
    <x v="4"/>
    <x v="0"/>
    <x v="0"/>
  </r>
  <r>
    <x v="0"/>
    <x v="20"/>
    <x v="14"/>
    <n v="12"/>
    <n v="22918333"/>
    <x v="19"/>
    <x v="0"/>
    <x v="4"/>
    <x v="0"/>
    <x v="0"/>
  </r>
  <r>
    <x v="0"/>
    <x v="21"/>
    <x v="14"/>
    <n v="12"/>
    <n v="22918333"/>
    <x v="20"/>
    <x v="0"/>
    <x v="4"/>
    <x v="0"/>
    <x v="0"/>
  </r>
  <r>
    <x v="0"/>
    <x v="22"/>
    <x v="14"/>
    <n v="12"/>
    <n v="22918333"/>
    <x v="21"/>
    <x v="0"/>
    <x v="4"/>
    <x v="0"/>
    <x v="0"/>
  </r>
  <r>
    <x v="0"/>
    <x v="23"/>
    <x v="14"/>
    <n v="12"/>
    <n v="22918333"/>
    <x v="22"/>
    <x v="0"/>
    <x v="4"/>
    <x v="0"/>
    <x v="0"/>
  </r>
  <r>
    <x v="0"/>
    <x v="24"/>
    <x v="14"/>
    <n v="12"/>
    <n v="22918333"/>
    <x v="23"/>
    <x v="0"/>
    <x v="4"/>
    <x v="0"/>
    <x v="0"/>
  </r>
  <r>
    <x v="1"/>
    <x v="20"/>
    <x v="14"/>
    <n v="1"/>
    <n v="22918333"/>
    <x v="19"/>
    <x v="0"/>
    <x v="4"/>
    <x v="0"/>
    <x v="0"/>
  </r>
  <r>
    <x v="1"/>
    <x v="21"/>
    <x v="14"/>
    <n v="1"/>
    <n v="22918333"/>
    <x v="20"/>
    <x v="0"/>
    <x v="4"/>
    <x v="0"/>
    <x v="0"/>
  </r>
  <r>
    <x v="1"/>
    <x v="22"/>
    <x v="14"/>
    <n v="1"/>
    <n v="22918333"/>
    <x v="21"/>
    <x v="0"/>
    <x v="4"/>
    <x v="0"/>
    <x v="0"/>
  </r>
  <r>
    <x v="1"/>
    <x v="23"/>
    <x v="14"/>
    <n v="1"/>
    <n v="22918333"/>
    <x v="22"/>
    <x v="0"/>
    <x v="4"/>
    <x v="0"/>
    <x v="0"/>
  </r>
  <r>
    <x v="1"/>
    <x v="24"/>
    <x v="14"/>
    <n v="1"/>
    <n v="22918333"/>
    <x v="23"/>
    <x v="0"/>
    <x v="4"/>
    <x v="0"/>
    <x v="0"/>
  </r>
  <r>
    <x v="1"/>
    <x v="20"/>
    <x v="14"/>
    <n v="2"/>
    <n v="22918333"/>
    <x v="19"/>
    <x v="0"/>
    <x v="4"/>
    <x v="0"/>
    <x v="0"/>
  </r>
  <r>
    <x v="1"/>
    <x v="21"/>
    <x v="14"/>
    <n v="2"/>
    <n v="22918333"/>
    <x v="20"/>
    <x v="0"/>
    <x v="4"/>
    <x v="0"/>
    <x v="0"/>
  </r>
  <r>
    <x v="1"/>
    <x v="22"/>
    <x v="14"/>
    <n v="2"/>
    <n v="22918333"/>
    <x v="21"/>
    <x v="0"/>
    <x v="4"/>
    <x v="0"/>
    <x v="0"/>
  </r>
  <r>
    <x v="1"/>
    <x v="23"/>
    <x v="14"/>
    <n v="2"/>
    <n v="22918333"/>
    <x v="22"/>
    <x v="0"/>
    <x v="4"/>
    <x v="0"/>
    <x v="0"/>
  </r>
  <r>
    <x v="1"/>
    <x v="24"/>
    <x v="14"/>
    <n v="2"/>
    <n v="22918333"/>
    <x v="23"/>
    <x v="0"/>
    <x v="4"/>
    <x v="0"/>
    <x v="0"/>
  </r>
  <r>
    <x v="1"/>
    <x v="20"/>
    <x v="14"/>
    <n v="3"/>
    <n v="22918333"/>
    <x v="19"/>
    <x v="0"/>
    <x v="4"/>
    <x v="0"/>
    <x v="0"/>
  </r>
  <r>
    <x v="1"/>
    <x v="21"/>
    <x v="14"/>
    <n v="3"/>
    <n v="22918333"/>
    <x v="20"/>
    <x v="0"/>
    <x v="4"/>
    <x v="0"/>
    <x v="0"/>
  </r>
  <r>
    <x v="1"/>
    <x v="22"/>
    <x v="14"/>
    <n v="3"/>
    <n v="22918333"/>
    <x v="21"/>
    <x v="0"/>
    <x v="4"/>
    <x v="0"/>
    <x v="0"/>
  </r>
  <r>
    <x v="1"/>
    <x v="23"/>
    <x v="14"/>
    <n v="3"/>
    <n v="22918333"/>
    <x v="22"/>
    <x v="0"/>
    <x v="4"/>
    <x v="0"/>
    <x v="0"/>
  </r>
  <r>
    <x v="1"/>
    <x v="24"/>
    <x v="14"/>
    <n v="3"/>
    <n v="22918333"/>
    <x v="23"/>
    <x v="0"/>
    <x v="4"/>
    <x v="0"/>
    <x v="0"/>
  </r>
  <r>
    <x v="1"/>
    <x v="20"/>
    <x v="14"/>
    <n v="4"/>
    <n v="22918333"/>
    <x v="19"/>
    <x v="0"/>
    <x v="4"/>
    <x v="0"/>
    <x v="0"/>
  </r>
  <r>
    <x v="1"/>
    <x v="21"/>
    <x v="14"/>
    <n v="4"/>
    <n v="22918333"/>
    <x v="20"/>
    <x v="0"/>
    <x v="4"/>
    <x v="0"/>
    <x v="0"/>
  </r>
  <r>
    <x v="1"/>
    <x v="23"/>
    <x v="14"/>
    <n v="4"/>
    <n v="22918333"/>
    <x v="22"/>
    <x v="0"/>
    <x v="4"/>
    <x v="0"/>
    <x v="0"/>
  </r>
  <r>
    <x v="1"/>
    <x v="24"/>
    <x v="14"/>
    <n v="4"/>
    <n v="22918333"/>
    <x v="23"/>
    <x v="0"/>
    <x v="4"/>
    <x v="0"/>
    <x v="0"/>
  </r>
  <r>
    <x v="1"/>
    <x v="20"/>
    <x v="14"/>
    <n v="4"/>
    <n v="22918333"/>
    <x v="19"/>
    <x v="0"/>
    <x v="4"/>
    <x v="0"/>
    <x v="0"/>
  </r>
  <r>
    <x v="1"/>
    <x v="20"/>
    <x v="14"/>
    <n v="5"/>
    <n v="22918333"/>
    <x v="19"/>
    <x v="0"/>
    <x v="4"/>
    <x v="0"/>
    <x v="0"/>
  </r>
  <r>
    <x v="1"/>
    <x v="21"/>
    <x v="14"/>
    <n v="5"/>
    <n v="22918333"/>
    <x v="20"/>
    <x v="0"/>
    <x v="4"/>
    <x v="0"/>
    <x v="0"/>
  </r>
  <r>
    <x v="1"/>
    <x v="22"/>
    <x v="14"/>
    <n v="5"/>
    <n v="22918333"/>
    <x v="21"/>
    <x v="0"/>
    <x v="4"/>
    <x v="0"/>
    <x v="0"/>
  </r>
  <r>
    <x v="1"/>
    <x v="22"/>
    <x v="14"/>
    <n v="5"/>
    <n v="22918333"/>
    <x v="21"/>
    <x v="0"/>
    <x v="4"/>
    <x v="0"/>
    <x v="0"/>
  </r>
  <r>
    <x v="1"/>
    <x v="23"/>
    <x v="14"/>
    <n v="5"/>
    <n v="22918333"/>
    <x v="22"/>
    <x v="0"/>
    <x v="4"/>
    <x v="0"/>
    <x v="0"/>
  </r>
  <r>
    <x v="1"/>
    <x v="24"/>
    <x v="14"/>
    <n v="5"/>
    <n v="22918333"/>
    <x v="23"/>
    <x v="0"/>
    <x v="4"/>
    <x v="0"/>
    <x v="0"/>
  </r>
  <r>
    <x v="1"/>
    <x v="20"/>
    <x v="14"/>
    <n v="6"/>
    <n v="22918333"/>
    <x v="19"/>
    <x v="0"/>
    <x v="4"/>
    <x v="0"/>
    <x v="0"/>
  </r>
  <r>
    <x v="1"/>
    <x v="21"/>
    <x v="14"/>
    <n v="6"/>
    <n v="22918333"/>
    <x v="20"/>
    <x v="0"/>
    <x v="4"/>
    <x v="0"/>
    <x v="0"/>
  </r>
  <r>
    <x v="1"/>
    <x v="22"/>
    <x v="14"/>
    <n v="6"/>
    <n v="22918333"/>
    <x v="21"/>
    <x v="0"/>
    <x v="4"/>
    <x v="0"/>
    <x v="0"/>
  </r>
  <r>
    <x v="1"/>
    <x v="23"/>
    <x v="14"/>
    <n v="6"/>
    <n v="22918333"/>
    <x v="22"/>
    <x v="0"/>
    <x v="4"/>
    <x v="0"/>
    <x v="0"/>
  </r>
  <r>
    <x v="1"/>
    <x v="24"/>
    <x v="14"/>
    <n v="6"/>
    <n v="22918333"/>
    <x v="23"/>
    <x v="0"/>
    <x v="4"/>
    <x v="0"/>
    <x v="0"/>
  </r>
  <r>
    <x v="1"/>
    <x v="20"/>
    <x v="14"/>
    <n v="7"/>
    <n v="22918333"/>
    <x v="19"/>
    <x v="0"/>
    <x v="4"/>
    <x v="0"/>
    <x v="0"/>
  </r>
  <r>
    <x v="1"/>
    <x v="21"/>
    <x v="14"/>
    <n v="7"/>
    <n v="22918333"/>
    <x v="20"/>
    <x v="0"/>
    <x v="4"/>
    <x v="0"/>
    <x v="0"/>
  </r>
  <r>
    <x v="1"/>
    <x v="22"/>
    <x v="14"/>
    <n v="7"/>
    <n v="22918333"/>
    <x v="21"/>
    <x v="0"/>
    <x v="4"/>
    <x v="0"/>
    <x v="0"/>
  </r>
  <r>
    <x v="1"/>
    <x v="23"/>
    <x v="14"/>
    <n v="7"/>
    <n v="22918333"/>
    <x v="22"/>
    <x v="0"/>
    <x v="4"/>
    <x v="0"/>
    <x v="0"/>
  </r>
  <r>
    <x v="1"/>
    <x v="24"/>
    <x v="14"/>
    <n v="7"/>
    <n v="22918333"/>
    <x v="23"/>
    <x v="0"/>
    <x v="4"/>
    <x v="0"/>
    <x v="0"/>
  </r>
  <r>
    <x v="1"/>
    <x v="20"/>
    <x v="14"/>
    <n v="8"/>
    <n v="22918333"/>
    <x v="19"/>
    <x v="0"/>
    <x v="4"/>
    <x v="0"/>
    <x v="0"/>
  </r>
  <r>
    <x v="1"/>
    <x v="21"/>
    <x v="14"/>
    <n v="8"/>
    <n v="22918333"/>
    <x v="20"/>
    <x v="0"/>
    <x v="4"/>
    <x v="0"/>
    <x v="0"/>
  </r>
  <r>
    <x v="1"/>
    <x v="22"/>
    <x v="14"/>
    <n v="8"/>
    <n v="22918333"/>
    <x v="21"/>
    <x v="0"/>
    <x v="4"/>
    <x v="0"/>
    <x v="0"/>
  </r>
  <r>
    <x v="1"/>
    <x v="23"/>
    <x v="14"/>
    <n v="8"/>
    <n v="22918333"/>
    <x v="22"/>
    <x v="0"/>
    <x v="4"/>
    <x v="0"/>
    <x v="0"/>
  </r>
  <r>
    <x v="1"/>
    <x v="24"/>
    <x v="14"/>
    <n v="8"/>
    <n v="22918333"/>
    <x v="23"/>
    <x v="0"/>
    <x v="4"/>
    <x v="0"/>
    <x v="0"/>
  </r>
  <r>
    <x v="1"/>
    <x v="20"/>
    <x v="14"/>
    <n v="9"/>
    <n v="22918333"/>
    <x v="19"/>
    <x v="0"/>
    <x v="4"/>
    <x v="0"/>
    <x v="0"/>
  </r>
  <r>
    <x v="1"/>
    <x v="21"/>
    <x v="14"/>
    <n v="9"/>
    <n v="22918333"/>
    <x v="20"/>
    <x v="0"/>
    <x v="4"/>
    <x v="0"/>
    <x v="0"/>
  </r>
  <r>
    <x v="1"/>
    <x v="22"/>
    <x v="14"/>
    <n v="9"/>
    <n v="22918333"/>
    <x v="21"/>
    <x v="0"/>
    <x v="4"/>
    <x v="0"/>
    <x v="0"/>
  </r>
  <r>
    <x v="1"/>
    <x v="23"/>
    <x v="14"/>
    <n v="9"/>
    <n v="22918333"/>
    <x v="22"/>
    <x v="0"/>
    <x v="4"/>
    <x v="0"/>
    <x v="0"/>
  </r>
  <r>
    <x v="1"/>
    <x v="24"/>
    <x v="14"/>
    <n v="9"/>
    <n v="22918333"/>
    <x v="23"/>
    <x v="0"/>
    <x v="4"/>
    <x v="0"/>
    <x v="0"/>
  </r>
  <r>
    <x v="0"/>
    <x v="25"/>
    <x v="15"/>
    <n v="4"/>
    <n v="2808333"/>
    <x v="24"/>
    <x v="0"/>
    <x v="4"/>
    <x v="0"/>
    <x v="1"/>
  </r>
  <r>
    <x v="0"/>
    <x v="25"/>
    <x v="15"/>
    <n v="5"/>
    <n v="2808333"/>
    <x v="24"/>
    <x v="0"/>
    <x v="4"/>
    <x v="0"/>
    <x v="1"/>
  </r>
  <r>
    <x v="0"/>
    <x v="25"/>
    <x v="15"/>
    <n v="6"/>
    <n v="2808333"/>
    <x v="24"/>
    <x v="0"/>
    <x v="4"/>
    <x v="0"/>
    <x v="1"/>
  </r>
  <r>
    <x v="0"/>
    <x v="25"/>
    <x v="15"/>
    <n v="7"/>
    <n v="2808333"/>
    <x v="24"/>
    <x v="0"/>
    <x v="4"/>
    <x v="0"/>
    <x v="1"/>
  </r>
  <r>
    <x v="0"/>
    <x v="25"/>
    <x v="15"/>
    <n v="8"/>
    <n v="2808333"/>
    <x v="24"/>
    <x v="0"/>
    <x v="4"/>
    <x v="0"/>
    <x v="1"/>
  </r>
  <r>
    <x v="0"/>
    <x v="25"/>
    <x v="15"/>
    <n v="9"/>
    <n v="2808333"/>
    <x v="24"/>
    <x v="0"/>
    <x v="4"/>
    <x v="0"/>
    <x v="1"/>
  </r>
  <r>
    <x v="0"/>
    <x v="25"/>
    <x v="15"/>
    <n v="10"/>
    <n v="2808333"/>
    <x v="24"/>
    <x v="0"/>
    <x v="4"/>
    <x v="0"/>
    <x v="1"/>
  </r>
  <r>
    <x v="0"/>
    <x v="25"/>
    <x v="15"/>
    <n v="11"/>
    <n v="2808333"/>
    <x v="24"/>
    <x v="0"/>
    <x v="4"/>
    <x v="0"/>
    <x v="1"/>
  </r>
  <r>
    <x v="0"/>
    <x v="25"/>
    <x v="15"/>
    <n v="12"/>
    <n v="2808333"/>
    <x v="24"/>
    <x v="0"/>
    <x v="4"/>
    <x v="0"/>
    <x v="1"/>
  </r>
  <r>
    <x v="1"/>
    <x v="25"/>
    <x v="15"/>
    <n v="1"/>
    <n v="2808333"/>
    <x v="24"/>
    <x v="0"/>
    <x v="4"/>
    <x v="0"/>
    <x v="1"/>
  </r>
  <r>
    <x v="1"/>
    <x v="25"/>
    <x v="15"/>
    <n v="2"/>
    <n v="2808333"/>
    <x v="24"/>
    <x v="0"/>
    <x v="4"/>
    <x v="0"/>
    <x v="1"/>
  </r>
  <r>
    <x v="1"/>
    <x v="25"/>
    <x v="15"/>
    <n v="3"/>
    <n v="2808333"/>
    <x v="24"/>
    <x v="0"/>
    <x v="4"/>
    <x v="0"/>
    <x v="1"/>
  </r>
  <r>
    <x v="1"/>
    <x v="25"/>
    <x v="15"/>
    <n v="4"/>
    <n v="2808333"/>
    <x v="24"/>
    <x v="0"/>
    <x v="4"/>
    <x v="0"/>
    <x v="1"/>
  </r>
  <r>
    <x v="1"/>
    <x v="25"/>
    <x v="15"/>
    <n v="5"/>
    <n v="2808333"/>
    <x v="24"/>
    <x v="0"/>
    <x v="4"/>
    <x v="0"/>
    <x v="1"/>
  </r>
  <r>
    <x v="1"/>
    <x v="25"/>
    <x v="15"/>
    <n v="6"/>
    <n v="2808333"/>
    <x v="24"/>
    <x v="0"/>
    <x v="4"/>
    <x v="0"/>
    <x v="1"/>
  </r>
  <r>
    <x v="1"/>
    <x v="25"/>
    <x v="15"/>
    <n v="7"/>
    <n v="2808333"/>
    <x v="24"/>
    <x v="0"/>
    <x v="4"/>
    <x v="0"/>
    <x v="1"/>
  </r>
  <r>
    <x v="1"/>
    <x v="25"/>
    <x v="15"/>
    <n v="8"/>
    <n v="2808333"/>
    <x v="24"/>
    <x v="0"/>
    <x v="4"/>
    <x v="0"/>
    <x v="1"/>
  </r>
  <r>
    <x v="1"/>
    <x v="25"/>
    <x v="15"/>
    <n v="9"/>
    <n v="2808333"/>
    <x v="24"/>
    <x v="0"/>
    <x v="4"/>
    <x v="0"/>
    <x v="1"/>
  </r>
  <r>
    <x v="0"/>
    <x v="26"/>
    <x v="16"/>
    <n v="4"/>
    <n v="449167"/>
    <x v="25"/>
    <x v="0"/>
    <x v="4"/>
    <x v="0"/>
    <x v="0"/>
  </r>
  <r>
    <x v="0"/>
    <x v="27"/>
    <x v="16"/>
    <n v="4"/>
    <n v="449167"/>
    <x v="26"/>
    <x v="0"/>
    <x v="4"/>
    <x v="0"/>
    <x v="0"/>
  </r>
  <r>
    <x v="0"/>
    <x v="28"/>
    <x v="16"/>
    <n v="4"/>
    <n v="449167"/>
    <x v="27"/>
    <x v="0"/>
    <x v="4"/>
    <x v="0"/>
    <x v="0"/>
  </r>
  <r>
    <x v="0"/>
    <x v="29"/>
    <x v="16"/>
    <n v="4"/>
    <n v="449167"/>
    <x v="28"/>
    <x v="0"/>
    <x v="4"/>
    <x v="0"/>
    <x v="0"/>
  </r>
  <r>
    <x v="0"/>
    <x v="30"/>
    <x v="16"/>
    <n v="4"/>
    <n v="449167"/>
    <x v="29"/>
    <x v="0"/>
    <x v="4"/>
    <x v="0"/>
    <x v="0"/>
  </r>
  <r>
    <x v="0"/>
    <x v="26"/>
    <x v="16"/>
    <n v="5"/>
    <n v="449167"/>
    <x v="25"/>
    <x v="0"/>
    <x v="4"/>
    <x v="0"/>
    <x v="0"/>
  </r>
  <r>
    <x v="0"/>
    <x v="27"/>
    <x v="16"/>
    <n v="5"/>
    <n v="449167"/>
    <x v="26"/>
    <x v="0"/>
    <x v="4"/>
    <x v="0"/>
    <x v="0"/>
  </r>
  <r>
    <x v="0"/>
    <x v="28"/>
    <x v="16"/>
    <n v="5"/>
    <n v="449167"/>
    <x v="27"/>
    <x v="0"/>
    <x v="4"/>
    <x v="0"/>
    <x v="0"/>
  </r>
  <r>
    <x v="0"/>
    <x v="29"/>
    <x v="16"/>
    <n v="5"/>
    <n v="449167"/>
    <x v="28"/>
    <x v="0"/>
    <x v="4"/>
    <x v="0"/>
    <x v="0"/>
  </r>
  <r>
    <x v="0"/>
    <x v="30"/>
    <x v="16"/>
    <n v="5"/>
    <n v="449167"/>
    <x v="29"/>
    <x v="0"/>
    <x v="4"/>
    <x v="0"/>
    <x v="0"/>
  </r>
  <r>
    <x v="0"/>
    <x v="26"/>
    <x v="16"/>
    <n v="6"/>
    <n v="449167"/>
    <x v="25"/>
    <x v="0"/>
    <x v="4"/>
    <x v="0"/>
    <x v="0"/>
  </r>
  <r>
    <x v="0"/>
    <x v="27"/>
    <x v="16"/>
    <n v="6"/>
    <n v="449167"/>
    <x v="26"/>
    <x v="0"/>
    <x v="4"/>
    <x v="0"/>
    <x v="0"/>
  </r>
  <r>
    <x v="0"/>
    <x v="28"/>
    <x v="16"/>
    <n v="6"/>
    <n v="449167"/>
    <x v="27"/>
    <x v="0"/>
    <x v="4"/>
    <x v="0"/>
    <x v="0"/>
  </r>
  <r>
    <x v="0"/>
    <x v="29"/>
    <x v="16"/>
    <n v="6"/>
    <n v="449167"/>
    <x v="28"/>
    <x v="0"/>
    <x v="4"/>
    <x v="0"/>
    <x v="0"/>
  </r>
  <r>
    <x v="0"/>
    <x v="30"/>
    <x v="16"/>
    <n v="6"/>
    <n v="449167"/>
    <x v="29"/>
    <x v="0"/>
    <x v="4"/>
    <x v="0"/>
    <x v="0"/>
  </r>
  <r>
    <x v="0"/>
    <x v="26"/>
    <x v="16"/>
    <n v="7"/>
    <n v="449167"/>
    <x v="25"/>
    <x v="0"/>
    <x v="4"/>
    <x v="0"/>
    <x v="0"/>
  </r>
  <r>
    <x v="0"/>
    <x v="27"/>
    <x v="16"/>
    <n v="7"/>
    <n v="449167"/>
    <x v="26"/>
    <x v="0"/>
    <x v="4"/>
    <x v="0"/>
    <x v="0"/>
  </r>
  <r>
    <x v="0"/>
    <x v="28"/>
    <x v="16"/>
    <n v="7"/>
    <n v="449167"/>
    <x v="27"/>
    <x v="0"/>
    <x v="4"/>
    <x v="0"/>
    <x v="0"/>
  </r>
  <r>
    <x v="0"/>
    <x v="29"/>
    <x v="16"/>
    <n v="7"/>
    <n v="449167"/>
    <x v="28"/>
    <x v="0"/>
    <x v="4"/>
    <x v="0"/>
    <x v="0"/>
  </r>
  <r>
    <x v="0"/>
    <x v="30"/>
    <x v="16"/>
    <n v="7"/>
    <n v="449167"/>
    <x v="29"/>
    <x v="0"/>
    <x v="4"/>
    <x v="0"/>
    <x v="0"/>
  </r>
  <r>
    <x v="0"/>
    <x v="26"/>
    <x v="16"/>
    <n v="8"/>
    <n v="449167"/>
    <x v="25"/>
    <x v="0"/>
    <x v="4"/>
    <x v="0"/>
    <x v="0"/>
  </r>
  <r>
    <x v="0"/>
    <x v="27"/>
    <x v="16"/>
    <n v="8"/>
    <n v="449167"/>
    <x v="26"/>
    <x v="0"/>
    <x v="4"/>
    <x v="0"/>
    <x v="0"/>
  </r>
  <r>
    <x v="0"/>
    <x v="28"/>
    <x v="16"/>
    <n v="8"/>
    <n v="449167"/>
    <x v="27"/>
    <x v="0"/>
    <x v="4"/>
    <x v="0"/>
    <x v="0"/>
  </r>
  <r>
    <x v="0"/>
    <x v="29"/>
    <x v="16"/>
    <n v="8"/>
    <n v="449167"/>
    <x v="28"/>
    <x v="0"/>
    <x v="4"/>
    <x v="0"/>
    <x v="0"/>
  </r>
  <r>
    <x v="0"/>
    <x v="30"/>
    <x v="16"/>
    <n v="8"/>
    <n v="449167"/>
    <x v="29"/>
    <x v="0"/>
    <x v="4"/>
    <x v="0"/>
    <x v="0"/>
  </r>
  <r>
    <x v="0"/>
    <x v="26"/>
    <x v="16"/>
    <n v="9"/>
    <n v="449167"/>
    <x v="25"/>
    <x v="0"/>
    <x v="4"/>
    <x v="0"/>
    <x v="0"/>
  </r>
  <r>
    <x v="0"/>
    <x v="27"/>
    <x v="16"/>
    <n v="9"/>
    <n v="449167"/>
    <x v="26"/>
    <x v="0"/>
    <x v="4"/>
    <x v="0"/>
    <x v="0"/>
  </r>
  <r>
    <x v="0"/>
    <x v="28"/>
    <x v="16"/>
    <n v="9"/>
    <n v="449167"/>
    <x v="27"/>
    <x v="0"/>
    <x v="4"/>
    <x v="0"/>
    <x v="0"/>
  </r>
  <r>
    <x v="0"/>
    <x v="29"/>
    <x v="16"/>
    <n v="9"/>
    <n v="449167"/>
    <x v="28"/>
    <x v="0"/>
    <x v="4"/>
    <x v="0"/>
    <x v="0"/>
  </r>
  <r>
    <x v="0"/>
    <x v="30"/>
    <x v="16"/>
    <n v="9"/>
    <n v="449167"/>
    <x v="29"/>
    <x v="0"/>
    <x v="4"/>
    <x v="0"/>
    <x v="0"/>
  </r>
  <r>
    <x v="0"/>
    <x v="26"/>
    <x v="16"/>
    <n v="10"/>
    <n v="449167"/>
    <x v="25"/>
    <x v="0"/>
    <x v="4"/>
    <x v="0"/>
    <x v="0"/>
  </r>
  <r>
    <x v="0"/>
    <x v="27"/>
    <x v="16"/>
    <n v="10"/>
    <n v="449167"/>
    <x v="26"/>
    <x v="0"/>
    <x v="4"/>
    <x v="0"/>
    <x v="0"/>
  </r>
  <r>
    <x v="0"/>
    <x v="28"/>
    <x v="16"/>
    <n v="10"/>
    <n v="449167"/>
    <x v="27"/>
    <x v="0"/>
    <x v="4"/>
    <x v="0"/>
    <x v="0"/>
  </r>
  <r>
    <x v="0"/>
    <x v="29"/>
    <x v="16"/>
    <n v="10"/>
    <n v="449167"/>
    <x v="28"/>
    <x v="0"/>
    <x v="4"/>
    <x v="0"/>
    <x v="0"/>
  </r>
  <r>
    <x v="0"/>
    <x v="30"/>
    <x v="16"/>
    <n v="10"/>
    <n v="449167"/>
    <x v="29"/>
    <x v="0"/>
    <x v="4"/>
    <x v="0"/>
    <x v="0"/>
  </r>
  <r>
    <x v="0"/>
    <x v="26"/>
    <x v="16"/>
    <n v="11"/>
    <n v="449167"/>
    <x v="25"/>
    <x v="0"/>
    <x v="4"/>
    <x v="0"/>
    <x v="0"/>
  </r>
  <r>
    <x v="0"/>
    <x v="27"/>
    <x v="16"/>
    <n v="11"/>
    <n v="449167"/>
    <x v="26"/>
    <x v="0"/>
    <x v="4"/>
    <x v="0"/>
    <x v="0"/>
  </r>
  <r>
    <x v="0"/>
    <x v="28"/>
    <x v="16"/>
    <n v="11"/>
    <n v="449167"/>
    <x v="27"/>
    <x v="0"/>
    <x v="4"/>
    <x v="0"/>
    <x v="0"/>
  </r>
  <r>
    <x v="0"/>
    <x v="29"/>
    <x v="16"/>
    <n v="11"/>
    <n v="449167"/>
    <x v="28"/>
    <x v="0"/>
    <x v="4"/>
    <x v="0"/>
    <x v="0"/>
  </r>
  <r>
    <x v="0"/>
    <x v="30"/>
    <x v="16"/>
    <n v="11"/>
    <n v="449167"/>
    <x v="29"/>
    <x v="0"/>
    <x v="4"/>
    <x v="0"/>
    <x v="0"/>
  </r>
  <r>
    <x v="0"/>
    <x v="26"/>
    <x v="16"/>
    <n v="12"/>
    <n v="449167"/>
    <x v="25"/>
    <x v="0"/>
    <x v="4"/>
    <x v="0"/>
    <x v="0"/>
  </r>
  <r>
    <x v="0"/>
    <x v="27"/>
    <x v="16"/>
    <n v="12"/>
    <n v="449167"/>
    <x v="26"/>
    <x v="0"/>
    <x v="4"/>
    <x v="0"/>
    <x v="0"/>
  </r>
  <r>
    <x v="0"/>
    <x v="28"/>
    <x v="16"/>
    <n v="12"/>
    <n v="449167"/>
    <x v="27"/>
    <x v="0"/>
    <x v="4"/>
    <x v="0"/>
    <x v="0"/>
  </r>
  <r>
    <x v="0"/>
    <x v="29"/>
    <x v="16"/>
    <n v="12"/>
    <n v="449167"/>
    <x v="28"/>
    <x v="0"/>
    <x v="4"/>
    <x v="0"/>
    <x v="0"/>
  </r>
  <r>
    <x v="0"/>
    <x v="30"/>
    <x v="16"/>
    <n v="12"/>
    <n v="449167"/>
    <x v="29"/>
    <x v="0"/>
    <x v="4"/>
    <x v="0"/>
    <x v="0"/>
  </r>
  <r>
    <x v="1"/>
    <x v="26"/>
    <x v="16"/>
    <n v="1"/>
    <n v="449167"/>
    <x v="25"/>
    <x v="0"/>
    <x v="4"/>
    <x v="0"/>
    <x v="0"/>
  </r>
  <r>
    <x v="1"/>
    <x v="27"/>
    <x v="16"/>
    <n v="1"/>
    <n v="449167"/>
    <x v="26"/>
    <x v="0"/>
    <x v="4"/>
    <x v="0"/>
    <x v="0"/>
  </r>
  <r>
    <x v="1"/>
    <x v="28"/>
    <x v="16"/>
    <n v="1"/>
    <n v="449167"/>
    <x v="27"/>
    <x v="0"/>
    <x v="4"/>
    <x v="0"/>
    <x v="0"/>
  </r>
  <r>
    <x v="1"/>
    <x v="29"/>
    <x v="16"/>
    <n v="1"/>
    <n v="449167"/>
    <x v="28"/>
    <x v="0"/>
    <x v="4"/>
    <x v="0"/>
    <x v="0"/>
  </r>
  <r>
    <x v="1"/>
    <x v="30"/>
    <x v="16"/>
    <n v="1"/>
    <n v="449167"/>
    <x v="29"/>
    <x v="0"/>
    <x v="4"/>
    <x v="0"/>
    <x v="0"/>
  </r>
  <r>
    <x v="1"/>
    <x v="26"/>
    <x v="16"/>
    <n v="2"/>
    <n v="449167"/>
    <x v="25"/>
    <x v="0"/>
    <x v="4"/>
    <x v="0"/>
    <x v="0"/>
  </r>
  <r>
    <x v="1"/>
    <x v="27"/>
    <x v="16"/>
    <n v="2"/>
    <n v="449167"/>
    <x v="26"/>
    <x v="0"/>
    <x v="4"/>
    <x v="0"/>
    <x v="0"/>
  </r>
  <r>
    <x v="1"/>
    <x v="28"/>
    <x v="16"/>
    <n v="2"/>
    <n v="449167"/>
    <x v="27"/>
    <x v="0"/>
    <x v="4"/>
    <x v="0"/>
    <x v="0"/>
  </r>
  <r>
    <x v="1"/>
    <x v="29"/>
    <x v="16"/>
    <n v="2"/>
    <n v="449167"/>
    <x v="28"/>
    <x v="0"/>
    <x v="4"/>
    <x v="0"/>
    <x v="0"/>
  </r>
  <r>
    <x v="1"/>
    <x v="30"/>
    <x v="16"/>
    <n v="2"/>
    <n v="449167"/>
    <x v="29"/>
    <x v="0"/>
    <x v="4"/>
    <x v="0"/>
    <x v="0"/>
  </r>
  <r>
    <x v="1"/>
    <x v="26"/>
    <x v="16"/>
    <n v="3"/>
    <n v="449167"/>
    <x v="25"/>
    <x v="0"/>
    <x v="4"/>
    <x v="0"/>
    <x v="0"/>
  </r>
  <r>
    <x v="1"/>
    <x v="27"/>
    <x v="16"/>
    <n v="3"/>
    <n v="449167"/>
    <x v="26"/>
    <x v="0"/>
    <x v="4"/>
    <x v="0"/>
    <x v="0"/>
  </r>
  <r>
    <x v="1"/>
    <x v="28"/>
    <x v="16"/>
    <n v="3"/>
    <n v="449167"/>
    <x v="27"/>
    <x v="0"/>
    <x v="4"/>
    <x v="0"/>
    <x v="0"/>
  </r>
  <r>
    <x v="1"/>
    <x v="29"/>
    <x v="16"/>
    <n v="3"/>
    <n v="449167"/>
    <x v="28"/>
    <x v="0"/>
    <x v="4"/>
    <x v="0"/>
    <x v="0"/>
  </r>
  <r>
    <x v="1"/>
    <x v="30"/>
    <x v="16"/>
    <n v="3"/>
    <n v="449167"/>
    <x v="29"/>
    <x v="0"/>
    <x v="4"/>
    <x v="0"/>
    <x v="0"/>
  </r>
  <r>
    <x v="1"/>
    <x v="26"/>
    <x v="16"/>
    <n v="4"/>
    <n v="449167"/>
    <x v="25"/>
    <x v="0"/>
    <x v="4"/>
    <x v="0"/>
    <x v="0"/>
  </r>
  <r>
    <x v="1"/>
    <x v="27"/>
    <x v="16"/>
    <n v="4"/>
    <n v="449167"/>
    <x v="26"/>
    <x v="0"/>
    <x v="4"/>
    <x v="0"/>
    <x v="0"/>
  </r>
  <r>
    <x v="1"/>
    <x v="28"/>
    <x v="16"/>
    <n v="4"/>
    <n v="449167"/>
    <x v="27"/>
    <x v="0"/>
    <x v="4"/>
    <x v="0"/>
    <x v="0"/>
  </r>
  <r>
    <x v="1"/>
    <x v="29"/>
    <x v="16"/>
    <n v="4"/>
    <n v="449167"/>
    <x v="28"/>
    <x v="0"/>
    <x v="4"/>
    <x v="0"/>
    <x v="0"/>
  </r>
  <r>
    <x v="1"/>
    <x v="30"/>
    <x v="16"/>
    <n v="4"/>
    <n v="449167"/>
    <x v="29"/>
    <x v="0"/>
    <x v="4"/>
    <x v="0"/>
    <x v="0"/>
  </r>
  <r>
    <x v="1"/>
    <x v="26"/>
    <x v="16"/>
    <n v="5"/>
    <n v="449167"/>
    <x v="25"/>
    <x v="0"/>
    <x v="4"/>
    <x v="0"/>
    <x v="0"/>
  </r>
  <r>
    <x v="1"/>
    <x v="27"/>
    <x v="16"/>
    <n v="5"/>
    <n v="449167"/>
    <x v="26"/>
    <x v="0"/>
    <x v="4"/>
    <x v="0"/>
    <x v="0"/>
  </r>
  <r>
    <x v="1"/>
    <x v="28"/>
    <x v="16"/>
    <n v="5"/>
    <n v="449167"/>
    <x v="27"/>
    <x v="0"/>
    <x v="4"/>
    <x v="0"/>
    <x v="0"/>
  </r>
  <r>
    <x v="1"/>
    <x v="29"/>
    <x v="16"/>
    <n v="5"/>
    <n v="449167"/>
    <x v="28"/>
    <x v="0"/>
    <x v="4"/>
    <x v="0"/>
    <x v="0"/>
  </r>
  <r>
    <x v="1"/>
    <x v="30"/>
    <x v="16"/>
    <n v="5"/>
    <n v="449167"/>
    <x v="29"/>
    <x v="0"/>
    <x v="4"/>
    <x v="0"/>
    <x v="0"/>
  </r>
  <r>
    <x v="1"/>
    <x v="26"/>
    <x v="16"/>
    <n v="6"/>
    <n v="449167"/>
    <x v="25"/>
    <x v="0"/>
    <x v="4"/>
    <x v="0"/>
    <x v="0"/>
  </r>
  <r>
    <x v="1"/>
    <x v="27"/>
    <x v="16"/>
    <n v="6"/>
    <n v="449167"/>
    <x v="26"/>
    <x v="0"/>
    <x v="4"/>
    <x v="0"/>
    <x v="0"/>
  </r>
  <r>
    <x v="1"/>
    <x v="28"/>
    <x v="16"/>
    <n v="6"/>
    <n v="449167"/>
    <x v="27"/>
    <x v="0"/>
    <x v="4"/>
    <x v="0"/>
    <x v="0"/>
  </r>
  <r>
    <x v="1"/>
    <x v="29"/>
    <x v="16"/>
    <n v="6"/>
    <n v="449167"/>
    <x v="28"/>
    <x v="0"/>
    <x v="4"/>
    <x v="0"/>
    <x v="0"/>
  </r>
  <r>
    <x v="1"/>
    <x v="30"/>
    <x v="16"/>
    <n v="6"/>
    <n v="449167"/>
    <x v="29"/>
    <x v="0"/>
    <x v="4"/>
    <x v="0"/>
    <x v="0"/>
  </r>
  <r>
    <x v="1"/>
    <x v="26"/>
    <x v="16"/>
    <n v="7"/>
    <n v="449167"/>
    <x v="25"/>
    <x v="0"/>
    <x v="4"/>
    <x v="0"/>
    <x v="0"/>
  </r>
  <r>
    <x v="1"/>
    <x v="27"/>
    <x v="16"/>
    <n v="7"/>
    <n v="449167"/>
    <x v="26"/>
    <x v="0"/>
    <x v="4"/>
    <x v="0"/>
    <x v="0"/>
  </r>
  <r>
    <x v="1"/>
    <x v="28"/>
    <x v="16"/>
    <n v="7"/>
    <n v="449167"/>
    <x v="27"/>
    <x v="0"/>
    <x v="4"/>
    <x v="0"/>
    <x v="0"/>
  </r>
  <r>
    <x v="1"/>
    <x v="29"/>
    <x v="16"/>
    <n v="7"/>
    <n v="449167"/>
    <x v="28"/>
    <x v="0"/>
    <x v="4"/>
    <x v="0"/>
    <x v="0"/>
  </r>
  <r>
    <x v="1"/>
    <x v="30"/>
    <x v="16"/>
    <n v="7"/>
    <n v="449167"/>
    <x v="29"/>
    <x v="0"/>
    <x v="4"/>
    <x v="0"/>
    <x v="0"/>
  </r>
  <r>
    <x v="1"/>
    <x v="26"/>
    <x v="16"/>
    <n v="8"/>
    <n v="449167"/>
    <x v="25"/>
    <x v="0"/>
    <x v="4"/>
    <x v="0"/>
    <x v="0"/>
  </r>
  <r>
    <x v="1"/>
    <x v="27"/>
    <x v="16"/>
    <n v="8"/>
    <n v="449167"/>
    <x v="26"/>
    <x v="0"/>
    <x v="4"/>
    <x v="0"/>
    <x v="0"/>
  </r>
  <r>
    <x v="1"/>
    <x v="28"/>
    <x v="16"/>
    <n v="8"/>
    <n v="449167"/>
    <x v="27"/>
    <x v="0"/>
    <x v="4"/>
    <x v="0"/>
    <x v="0"/>
  </r>
  <r>
    <x v="1"/>
    <x v="29"/>
    <x v="16"/>
    <n v="8"/>
    <n v="449167"/>
    <x v="28"/>
    <x v="0"/>
    <x v="4"/>
    <x v="0"/>
    <x v="0"/>
  </r>
  <r>
    <x v="1"/>
    <x v="30"/>
    <x v="16"/>
    <n v="8"/>
    <n v="449167"/>
    <x v="29"/>
    <x v="0"/>
    <x v="4"/>
    <x v="0"/>
    <x v="0"/>
  </r>
  <r>
    <x v="1"/>
    <x v="26"/>
    <x v="16"/>
    <n v="9"/>
    <n v="449167"/>
    <x v="25"/>
    <x v="0"/>
    <x v="4"/>
    <x v="0"/>
    <x v="0"/>
  </r>
  <r>
    <x v="1"/>
    <x v="27"/>
    <x v="16"/>
    <n v="9"/>
    <n v="449167"/>
    <x v="26"/>
    <x v="0"/>
    <x v="4"/>
    <x v="0"/>
    <x v="0"/>
  </r>
  <r>
    <x v="1"/>
    <x v="28"/>
    <x v="16"/>
    <n v="9"/>
    <n v="449167"/>
    <x v="27"/>
    <x v="0"/>
    <x v="4"/>
    <x v="0"/>
    <x v="0"/>
  </r>
  <r>
    <x v="1"/>
    <x v="29"/>
    <x v="16"/>
    <n v="9"/>
    <n v="449167"/>
    <x v="28"/>
    <x v="0"/>
    <x v="4"/>
    <x v="0"/>
    <x v="0"/>
  </r>
  <r>
    <x v="1"/>
    <x v="30"/>
    <x v="16"/>
    <n v="9"/>
    <n v="449167"/>
    <x v="29"/>
    <x v="0"/>
    <x v="4"/>
    <x v="0"/>
    <x v="0"/>
  </r>
  <r>
    <x v="0"/>
    <x v="31"/>
    <x v="17"/>
    <n v="4"/>
    <n v="1149167"/>
    <x v="30"/>
    <x v="0"/>
    <x v="4"/>
    <x v="0"/>
    <x v="0"/>
  </r>
  <r>
    <x v="0"/>
    <x v="32"/>
    <x v="17"/>
    <n v="4"/>
    <n v="1149167"/>
    <x v="31"/>
    <x v="0"/>
    <x v="4"/>
    <x v="0"/>
    <x v="0"/>
  </r>
  <r>
    <x v="0"/>
    <x v="33"/>
    <x v="17"/>
    <n v="4"/>
    <n v="1149167"/>
    <x v="32"/>
    <x v="0"/>
    <x v="4"/>
    <x v="0"/>
    <x v="0"/>
  </r>
  <r>
    <x v="0"/>
    <x v="34"/>
    <x v="17"/>
    <n v="4"/>
    <n v="1149167"/>
    <x v="33"/>
    <x v="0"/>
    <x v="4"/>
    <x v="0"/>
    <x v="0"/>
  </r>
  <r>
    <x v="0"/>
    <x v="35"/>
    <x v="17"/>
    <n v="4"/>
    <n v="1149167"/>
    <x v="34"/>
    <x v="0"/>
    <x v="4"/>
    <x v="0"/>
    <x v="0"/>
  </r>
  <r>
    <x v="0"/>
    <x v="31"/>
    <x v="17"/>
    <n v="5"/>
    <n v="1149167"/>
    <x v="30"/>
    <x v="0"/>
    <x v="4"/>
    <x v="0"/>
    <x v="0"/>
  </r>
  <r>
    <x v="0"/>
    <x v="32"/>
    <x v="17"/>
    <n v="5"/>
    <n v="1149167"/>
    <x v="31"/>
    <x v="0"/>
    <x v="4"/>
    <x v="0"/>
    <x v="0"/>
  </r>
  <r>
    <x v="0"/>
    <x v="33"/>
    <x v="17"/>
    <n v="5"/>
    <n v="1149167"/>
    <x v="32"/>
    <x v="0"/>
    <x v="4"/>
    <x v="0"/>
    <x v="0"/>
  </r>
  <r>
    <x v="0"/>
    <x v="34"/>
    <x v="17"/>
    <n v="5"/>
    <n v="1149167"/>
    <x v="33"/>
    <x v="0"/>
    <x v="4"/>
    <x v="0"/>
    <x v="0"/>
  </r>
  <r>
    <x v="0"/>
    <x v="35"/>
    <x v="17"/>
    <n v="5"/>
    <n v="1149167"/>
    <x v="34"/>
    <x v="0"/>
    <x v="4"/>
    <x v="0"/>
    <x v="0"/>
  </r>
  <r>
    <x v="0"/>
    <x v="31"/>
    <x v="17"/>
    <n v="6"/>
    <n v="1149167"/>
    <x v="30"/>
    <x v="0"/>
    <x v="4"/>
    <x v="0"/>
    <x v="0"/>
  </r>
  <r>
    <x v="0"/>
    <x v="32"/>
    <x v="17"/>
    <n v="6"/>
    <n v="1149167"/>
    <x v="31"/>
    <x v="0"/>
    <x v="4"/>
    <x v="0"/>
    <x v="0"/>
  </r>
  <r>
    <x v="0"/>
    <x v="33"/>
    <x v="17"/>
    <n v="6"/>
    <n v="1149167"/>
    <x v="32"/>
    <x v="0"/>
    <x v="4"/>
    <x v="0"/>
    <x v="0"/>
  </r>
  <r>
    <x v="0"/>
    <x v="34"/>
    <x v="17"/>
    <n v="6"/>
    <n v="1149167"/>
    <x v="33"/>
    <x v="0"/>
    <x v="4"/>
    <x v="0"/>
    <x v="0"/>
  </r>
  <r>
    <x v="0"/>
    <x v="35"/>
    <x v="17"/>
    <n v="6"/>
    <n v="1149167"/>
    <x v="34"/>
    <x v="0"/>
    <x v="4"/>
    <x v="0"/>
    <x v="0"/>
  </r>
  <r>
    <x v="0"/>
    <x v="31"/>
    <x v="17"/>
    <n v="7"/>
    <n v="1149167"/>
    <x v="30"/>
    <x v="0"/>
    <x v="4"/>
    <x v="0"/>
    <x v="0"/>
  </r>
  <r>
    <x v="0"/>
    <x v="32"/>
    <x v="17"/>
    <n v="7"/>
    <n v="1149167"/>
    <x v="31"/>
    <x v="0"/>
    <x v="4"/>
    <x v="0"/>
    <x v="0"/>
  </r>
  <r>
    <x v="0"/>
    <x v="33"/>
    <x v="17"/>
    <n v="7"/>
    <n v="1149167"/>
    <x v="32"/>
    <x v="0"/>
    <x v="4"/>
    <x v="0"/>
    <x v="0"/>
  </r>
  <r>
    <x v="0"/>
    <x v="34"/>
    <x v="17"/>
    <n v="7"/>
    <n v="1149167"/>
    <x v="33"/>
    <x v="0"/>
    <x v="4"/>
    <x v="0"/>
    <x v="0"/>
  </r>
  <r>
    <x v="0"/>
    <x v="35"/>
    <x v="17"/>
    <n v="7"/>
    <n v="1149167"/>
    <x v="34"/>
    <x v="0"/>
    <x v="4"/>
    <x v="0"/>
    <x v="0"/>
  </r>
  <r>
    <x v="0"/>
    <x v="31"/>
    <x v="17"/>
    <n v="8"/>
    <n v="1149167"/>
    <x v="30"/>
    <x v="0"/>
    <x v="4"/>
    <x v="0"/>
    <x v="0"/>
  </r>
  <r>
    <x v="0"/>
    <x v="32"/>
    <x v="17"/>
    <n v="8"/>
    <n v="1149167"/>
    <x v="31"/>
    <x v="0"/>
    <x v="4"/>
    <x v="0"/>
    <x v="0"/>
  </r>
  <r>
    <x v="0"/>
    <x v="33"/>
    <x v="17"/>
    <n v="8"/>
    <n v="1149167"/>
    <x v="32"/>
    <x v="0"/>
    <x v="4"/>
    <x v="0"/>
    <x v="0"/>
  </r>
  <r>
    <x v="0"/>
    <x v="34"/>
    <x v="17"/>
    <n v="8"/>
    <n v="1149167"/>
    <x v="33"/>
    <x v="0"/>
    <x v="4"/>
    <x v="0"/>
    <x v="0"/>
  </r>
  <r>
    <x v="0"/>
    <x v="35"/>
    <x v="17"/>
    <n v="8"/>
    <n v="1149167"/>
    <x v="34"/>
    <x v="0"/>
    <x v="4"/>
    <x v="0"/>
    <x v="0"/>
  </r>
  <r>
    <x v="0"/>
    <x v="31"/>
    <x v="17"/>
    <n v="9"/>
    <n v="1149167"/>
    <x v="30"/>
    <x v="0"/>
    <x v="4"/>
    <x v="0"/>
    <x v="0"/>
  </r>
  <r>
    <x v="0"/>
    <x v="32"/>
    <x v="17"/>
    <n v="9"/>
    <n v="1149167"/>
    <x v="31"/>
    <x v="0"/>
    <x v="4"/>
    <x v="0"/>
    <x v="0"/>
  </r>
  <r>
    <x v="0"/>
    <x v="33"/>
    <x v="17"/>
    <n v="9"/>
    <n v="1149167"/>
    <x v="32"/>
    <x v="0"/>
    <x v="4"/>
    <x v="0"/>
    <x v="0"/>
  </r>
  <r>
    <x v="0"/>
    <x v="34"/>
    <x v="17"/>
    <n v="9"/>
    <n v="1149167"/>
    <x v="33"/>
    <x v="0"/>
    <x v="4"/>
    <x v="0"/>
    <x v="0"/>
  </r>
  <r>
    <x v="0"/>
    <x v="35"/>
    <x v="17"/>
    <n v="9"/>
    <n v="1149167"/>
    <x v="34"/>
    <x v="0"/>
    <x v="4"/>
    <x v="0"/>
    <x v="0"/>
  </r>
  <r>
    <x v="0"/>
    <x v="31"/>
    <x v="17"/>
    <n v="10"/>
    <n v="1149167"/>
    <x v="30"/>
    <x v="0"/>
    <x v="4"/>
    <x v="0"/>
    <x v="0"/>
  </r>
  <r>
    <x v="0"/>
    <x v="32"/>
    <x v="17"/>
    <n v="10"/>
    <n v="1149167"/>
    <x v="31"/>
    <x v="0"/>
    <x v="4"/>
    <x v="0"/>
    <x v="0"/>
  </r>
  <r>
    <x v="0"/>
    <x v="33"/>
    <x v="17"/>
    <n v="10"/>
    <n v="1149167"/>
    <x v="32"/>
    <x v="0"/>
    <x v="4"/>
    <x v="0"/>
    <x v="0"/>
  </r>
  <r>
    <x v="0"/>
    <x v="34"/>
    <x v="17"/>
    <n v="10"/>
    <n v="1149167"/>
    <x v="33"/>
    <x v="0"/>
    <x v="4"/>
    <x v="0"/>
    <x v="0"/>
  </r>
  <r>
    <x v="0"/>
    <x v="35"/>
    <x v="17"/>
    <n v="10"/>
    <n v="1149167"/>
    <x v="34"/>
    <x v="0"/>
    <x v="4"/>
    <x v="0"/>
    <x v="0"/>
  </r>
  <r>
    <x v="0"/>
    <x v="31"/>
    <x v="17"/>
    <n v="11"/>
    <n v="1149167"/>
    <x v="30"/>
    <x v="0"/>
    <x v="4"/>
    <x v="0"/>
    <x v="0"/>
  </r>
  <r>
    <x v="0"/>
    <x v="32"/>
    <x v="17"/>
    <n v="11"/>
    <n v="1149167"/>
    <x v="31"/>
    <x v="0"/>
    <x v="4"/>
    <x v="0"/>
    <x v="0"/>
  </r>
  <r>
    <x v="0"/>
    <x v="33"/>
    <x v="17"/>
    <n v="11"/>
    <n v="1149167"/>
    <x v="32"/>
    <x v="0"/>
    <x v="4"/>
    <x v="0"/>
    <x v="0"/>
  </r>
  <r>
    <x v="0"/>
    <x v="34"/>
    <x v="17"/>
    <n v="11"/>
    <n v="1149167"/>
    <x v="33"/>
    <x v="0"/>
    <x v="4"/>
    <x v="0"/>
    <x v="0"/>
  </r>
  <r>
    <x v="0"/>
    <x v="35"/>
    <x v="17"/>
    <n v="11"/>
    <n v="1149167"/>
    <x v="34"/>
    <x v="0"/>
    <x v="4"/>
    <x v="0"/>
    <x v="0"/>
  </r>
  <r>
    <x v="0"/>
    <x v="31"/>
    <x v="17"/>
    <n v="12"/>
    <n v="1149167"/>
    <x v="30"/>
    <x v="0"/>
    <x v="4"/>
    <x v="0"/>
    <x v="0"/>
  </r>
  <r>
    <x v="0"/>
    <x v="32"/>
    <x v="17"/>
    <n v="12"/>
    <n v="1149167"/>
    <x v="31"/>
    <x v="0"/>
    <x v="4"/>
    <x v="0"/>
    <x v="0"/>
  </r>
  <r>
    <x v="0"/>
    <x v="33"/>
    <x v="17"/>
    <n v="12"/>
    <n v="1149167"/>
    <x v="32"/>
    <x v="0"/>
    <x v="4"/>
    <x v="0"/>
    <x v="0"/>
  </r>
  <r>
    <x v="0"/>
    <x v="34"/>
    <x v="17"/>
    <n v="12"/>
    <n v="1149167"/>
    <x v="33"/>
    <x v="0"/>
    <x v="4"/>
    <x v="0"/>
    <x v="0"/>
  </r>
  <r>
    <x v="0"/>
    <x v="35"/>
    <x v="17"/>
    <n v="12"/>
    <n v="1149167"/>
    <x v="34"/>
    <x v="0"/>
    <x v="4"/>
    <x v="0"/>
    <x v="0"/>
  </r>
  <r>
    <x v="1"/>
    <x v="31"/>
    <x v="17"/>
    <n v="1"/>
    <n v="1149167"/>
    <x v="30"/>
    <x v="0"/>
    <x v="4"/>
    <x v="0"/>
    <x v="0"/>
  </r>
  <r>
    <x v="1"/>
    <x v="32"/>
    <x v="17"/>
    <n v="1"/>
    <n v="1149167"/>
    <x v="31"/>
    <x v="0"/>
    <x v="4"/>
    <x v="0"/>
    <x v="0"/>
  </r>
  <r>
    <x v="1"/>
    <x v="33"/>
    <x v="17"/>
    <n v="1"/>
    <n v="1149167"/>
    <x v="32"/>
    <x v="0"/>
    <x v="4"/>
    <x v="0"/>
    <x v="0"/>
  </r>
  <r>
    <x v="1"/>
    <x v="34"/>
    <x v="17"/>
    <n v="1"/>
    <n v="1149167"/>
    <x v="33"/>
    <x v="0"/>
    <x v="4"/>
    <x v="0"/>
    <x v="0"/>
  </r>
  <r>
    <x v="1"/>
    <x v="35"/>
    <x v="17"/>
    <n v="1"/>
    <n v="1149167"/>
    <x v="34"/>
    <x v="0"/>
    <x v="4"/>
    <x v="0"/>
    <x v="0"/>
  </r>
  <r>
    <x v="1"/>
    <x v="31"/>
    <x v="17"/>
    <n v="2"/>
    <n v="1149167"/>
    <x v="30"/>
    <x v="0"/>
    <x v="4"/>
    <x v="0"/>
    <x v="0"/>
  </r>
  <r>
    <x v="1"/>
    <x v="32"/>
    <x v="17"/>
    <n v="2"/>
    <n v="1149167"/>
    <x v="31"/>
    <x v="0"/>
    <x v="4"/>
    <x v="0"/>
    <x v="0"/>
  </r>
  <r>
    <x v="1"/>
    <x v="33"/>
    <x v="17"/>
    <n v="2"/>
    <n v="1149167"/>
    <x v="32"/>
    <x v="0"/>
    <x v="4"/>
    <x v="0"/>
    <x v="0"/>
  </r>
  <r>
    <x v="1"/>
    <x v="34"/>
    <x v="17"/>
    <n v="2"/>
    <n v="1149167"/>
    <x v="33"/>
    <x v="0"/>
    <x v="4"/>
    <x v="0"/>
    <x v="0"/>
  </r>
  <r>
    <x v="1"/>
    <x v="35"/>
    <x v="17"/>
    <n v="2"/>
    <n v="1149167"/>
    <x v="34"/>
    <x v="0"/>
    <x v="4"/>
    <x v="0"/>
    <x v="0"/>
  </r>
  <r>
    <x v="1"/>
    <x v="31"/>
    <x v="17"/>
    <n v="3"/>
    <n v="1149167"/>
    <x v="30"/>
    <x v="0"/>
    <x v="4"/>
    <x v="0"/>
    <x v="0"/>
  </r>
  <r>
    <x v="1"/>
    <x v="32"/>
    <x v="17"/>
    <n v="3"/>
    <n v="1149167"/>
    <x v="31"/>
    <x v="0"/>
    <x v="4"/>
    <x v="0"/>
    <x v="0"/>
  </r>
  <r>
    <x v="1"/>
    <x v="33"/>
    <x v="17"/>
    <n v="3"/>
    <n v="1149167"/>
    <x v="32"/>
    <x v="0"/>
    <x v="4"/>
    <x v="0"/>
    <x v="0"/>
  </r>
  <r>
    <x v="1"/>
    <x v="34"/>
    <x v="17"/>
    <n v="3"/>
    <n v="1149167"/>
    <x v="33"/>
    <x v="0"/>
    <x v="4"/>
    <x v="0"/>
    <x v="0"/>
  </r>
  <r>
    <x v="1"/>
    <x v="35"/>
    <x v="17"/>
    <n v="3"/>
    <n v="1149167"/>
    <x v="34"/>
    <x v="0"/>
    <x v="4"/>
    <x v="0"/>
    <x v="0"/>
  </r>
  <r>
    <x v="1"/>
    <x v="31"/>
    <x v="17"/>
    <n v="4"/>
    <n v="1149167"/>
    <x v="30"/>
    <x v="0"/>
    <x v="4"/>
    <x v="0"/>
    <x v="0"/>
  </r>
  <r>
    <x v="1"/>
    <x v="32"/>
    <x v="17"/>
    <n v="4"/>
    <n v="1149167"/>
    <x v="31"/>
    <x v="0"/>
    <x v="4"/>
    <x v="0"/>
    <x v="0"/>
  </r>
  <r>
    <x v="1"/>
    <x v="33"/>
    <x v="17"/>
    <n v="4"/>
    <n v="1149167"/>
    <x v="32"/>
    <x v="0"/>
    <x v="4"/>
    <x v="0"/>
    <x v="0"/>
  </r>
  <r>
    <x v="1"/>
    <x v="34"/>
    <x v="17"/>
    <n v="4"/>
    <n v="1149167"/>
    <x v="33"/>
    <x v="0"/>
    <x v="4"/>
    <x v="0"/>
    <x v="0"/>
  </r>
  <r>
    <x v="1"/>
    <x v="35"/>
    <x v="17"/>
    <n v="4"/>
    <n v="1149167"/>
    <x v="34"/>
    <x v="0"/>
    <x v="4"/>
    <x v="0"/>
    <x v="0"/>
  </r>
  <r>
    <x v="1"/>
    <x v="31"/>
    <x v="17"/>
    <n v="5"/>
    <n v="1149167"/>
    <x v="30"/>
    <x v="0"/>
    <x v="4"/>
    <x v="0"/>
    <x v="0"/>
  </r>
  <r>
    <x v="1"/>
    <x v="32"/>
    <x v="17"/>
    <n v="5"/>
    <n v="1149167"/>
    <x v="31"/>
    <x v="0"/>
    <x v="4"/>
    <x v="0"/>
    <x v="0"/>
  </r>
  <r>
    <x v="1"/>
    <x v="33"/>
    <x v="17"/>
    <n v="5"/>
    <n v="1149167"/>
    <x v="32"/>
    <x v="0"/>
    <x v="4"/>
    <x v="0"/>
    <x v="0"/>
  </r>
  <r>
    <x v="1"/>
    <x v="34"/>
    <x v="17"/>
    <n v="5"/>
    <n v="1149167"/>
    <x v="33"/>
    <x v="0"/>
    <x v="4"/>
    <x v="0"/>
    <x v="0"/>
  </r>
  <r>
    <x v="1"/>
    <x v="35"/>
    <x v="17"/>
    <n v="5"/>
    <n v="1149167"/>
    <x v="34"/>
    <x v="0"/>
    <x v="4"/>
    <x v="0"/>
    <x v="0"/>
  </r>
  <r>
    <x v="1"/>
    <x v="35"/>
    <x v="17"/>
    <n v="5"/>
    <n v="1149167"/>
    <x v="34"/>
    <x v="0"/>
    <x v="4"/>
    <x v="0"/>
    <x v="0"/>
  </r>
  <r>
    <x v="1"/>
    <x v="31"/>
    <x v="17"/>
    <n v="5"/>
    <n v="1149167"/>
    <x v="30"/>
    <x v="0"/>
    <x v="4"/>
    <x v="0"/>
    <x v="0"/>
  </r>
  <r>
    <x v="1"/>
    <x v="31"/>
    <x v="17"/>
    <n v="6"/>
    <n v="1149167"/>
    <x v="30"/>
    <x v="0"/>
    <x v="4"/>
    <x v="0"/>
    <x v="0"/>
  </r>
  <r>
    <x v="1"/>
    <x v="32"/>
    <x v="17"/>
    <n v="6"/>
    <n v="1149167"/>
    <x v="31"/>
    <x v="0"/>
    <x v="4"/>
    <x v="0"/>
    <x v="0"/>
  </r>
  <r>
    <x v="1"/>
    <x v="33"/>
    <x v="17"/>
    <n v="6"/>
    <n v="1149167"/>
    <x v="32"/>
    <x v="0"/>
    <x v="4"/>
    <x v="0"/>
    <x v="0"/>
  </r>
  <r>
    <x v="1"/>
    <x v="34"/>
    <x v="17"/>
    <n v="6"/>
    <n v="1149167"/>
    <x v="33"/>
    <x v="0"/>
    <x v="4"/>
    <x v="0"/>
    <x v="0"/>
  </r>
  <r>
    <x v="1"/>
    <x v="35"/>
    <x v="17"/>
    <n v="6"/>
    <n v="1149167"/>
    <x v="34"/>
    <x v="0"/>
    <x v="4"/>
    <x v="0"/>
    <x v="0"/>
  </r>
  <r>
    <x v="1"/>
    <x v="31"/>
    <x v="17"/>
    <n v="7"/>
    <n v="1149167"/>
    <x v="30"/>
    <x v="0"/>
    <x v="4"/>
    <x v="0"/>
    <x v="0"/>
  </r>
  <r>
    <x v="1"/>
    <x v="32"/>
    <x v="17"/>
    <n v="7"/>
    <n v="1149167"/>
    <x v="31"/>
    <x v="0"/>
    <x v="4"/>
    <x v="0"/>
    <x v="0"/>
  </r>
  <r>
    <x v="1"/>
    <x v="33"/>
    <x v="17"/>
    <n v="7"/>
    <n v="1149167"/>
    <x v="32"/>
    <x v="0"/>
    <x v="4"/>
    <x v="0"/>
    <x v="0"/>
  </r>
  <r>
    <x v="1"/>
    <x v="34"/>
    <x v="17"/>
    <n v="7"/>
    <n v="1149167"/>
    <x v="33"/>
    <x v="0"/>
    <x v="4"/>
    <x v="0"/>
    <x v="0"/>
  </r>
  <r>
    <x v="1"/>
    <x v="35"/>
    <x v="17"/>
    <n v="7"/>
    <n v="1149167"/>
    <x v="34"/>
    <x v="0"/>
    <x v="4"/>
    <x v="0"/>
    <x v="0"/>
  </r>
  <r>
    <x v="1"/>
    <x v="31"/>
    <x v="17"/>
    <n v="8"/>
    <n v="1149167"/>
    <x v="30"/>
    <x v="0"/>
    <x v="4"/>
    <x v="0"/>
    <x v="0"/>
  </r>
  <r>
    <x v="1"/>
    <x v="32"/>
    <x v="17"/>
    <n v="8"/>
    <n v="1149167"/>
    <x v="31"/>
    <x v="0"/>
    <x v="4"/>
    <x v="0"/>
    <x v="0"/>
  </r>
  <r>
    <x v="1"/>
    <x v="33"/>
    <x v="17"/>
    <n v="8"/>
    <n v="1149167"/>
    <x v="32"/>
    <x v="0"/>
    <x v="4"/>
    <x v="0"/>
    <x v="0"/>
  </r>
  <r>
    <x v="1"/>
    <x v="34"/>
    <x v="17"/>
    <n v="8"/>
    <n v="1149167"/>
    <x v="33"/>
    <x v="0"/>
    <x v="4"/>
    <x v="0"/>
    <x v="0"/>
  </r>
  <r>
    <x v="1"/>
    <x v="35"/>
    <x v="17"/>
    <n v="8"/>
    <n v="1149167"/>
    <x v="34"/>
    <x v="0"/>
    <x v="4"/>
    <x v="0"/>
    <x v="0"/>
  </r>
  <r>
    <x v="1"/>
    <x v="31"/>
    <x v="17"/>
    <n v="9"/>
    <n v="1149167"/>
    <x v="30"/>
    <x v="0"/>
    <x v="4"/>
    <x v="0"/>
    <x v="0"/>
  </r>
  <r>
    <x v="1"/>
    <x v="32"/>
    <x v="17"/>
    <n v="9"/>
    <n v="1149167"/>
    <x v="31"/>
    <x v="0"/>
    <x v="4"/>
    <x v="0"/>
    <x v="0"/>
  </r>
  <r>
    <x v="1"/>
    <x v="33"/>
    <x v="17"/>
    <n v="9"/>
    <n v="1149167"/>
    <x v="32"/>
    <x v="0"/>
    <x v="4"/>
    <x v="0"/>
    <x v="0"/>
  </r>
  <r>
    <x v="1"/>
    <x v="34"/>
    <x v="17"/>
    <n v="9"/>
    <n v="1149167"/>
    <x v="33"/>
    <x v="0"/>
    <x v="4"/>
    <x v="0"/>
    <x v="0"/>
  </r>
  <r>
    <x v="1"/>
    <x v="35"/>
    <x v="17"/>
    <n v="9"/>
    <n v="1149167"/>
    <x v="34"/>
    <x v="0"/>
    <x v="4"/>
    <x v="0"/>
    <x v="0"/>
  </r>
  <r>
    <x v="0"/>
    <x v="36"/>
    <x v="18"/>
    <n v="4"/>
    <n v="3132500"/>
    <x v="35"/>
    <x v="0"/>
    <x v="4"/>
    <x v="0"/>
    <x v="0"/>
  </r>
  <r>
    <x v="0"/>
    <x v="37"/>
    <x v="18"/>
    <n v="4"/>
    <n v="3132500"/>
    <x v="36"/>
    <x v="0"/>
    <x v="4"/>
    <x v="0"/>
    <x v="0"/>
  </r>
  <r>
    <x v="0"/>
    <x v="38"/>
    <x v="18"/>
    <n v="4"/>
    <n v="3132500"/>
    <x v="37"/>
    <x v="0"/>
    <x v="4"/>
    <x v="0"/>
    <x v="0"/>
  </r>
  <r>
    <x v="0"/>
    <x v="39"/>
    <x v="18"/>
    <n v="4"/>
    <n v="3132500"/>
    <x v="38"/>
    <x v="0"/>
    <x v="4"/>
    <x v="0"/>
    <x v="0"/>
  </r>
  <r>
    <x v="0"/>
    <x v="40"/>
    <x v="18"/>
    <n v="4"/>
    <n v="3132500"/>
    <x v="39"/>
    <x v="0"/>
    <x v="4"/>
    <x v="0"/>
    <x v="0"/>
  </r>
  <r>
    <x v="0"/>
    <x v="36"/>
    <x v="18"/>
    <n v="5"/>
    <n v="3132500"/>
    <x v="35"/>
    <x v="0"/>
    <x v="4"/>
    <x v="0"/>
    <x v="0"/>
  </r>
  <r>
    <x v="0"/>
    <x v="37"/>
    <x v="18"/>
    <n v="5"/>
    <n v="3132500"/>
    <x v="36"/>
    <x v="0"/>
    <x v="4"/>
    <x v="0"/>
    <x v="0"/>
  </r>
  <r>
    <x v="0"/>
    <x v="38"/>
    <x v="18"/>
    <n v="5"/>
    <n v="3132500"/>
    <x v="37"/>
    <x v="0"/>
    <x v="4"/>
    <x v="0"/>
    <x v="0"/>
  </r>
  <r>
    <x v="0"/>
    <x v="39"/>
    <x v="18"/>
    <n v="5"/>
    <n v="3132500"/>
    <x v="38"/>
    <x v="0"/>
    <x v="4"/>
    <x v="0"/>
    <x v="0"/>
  </r>
  <r>
    <x v="0"/>
    <x v="40"/>
    <x v="18"/>
    <n v="5"/>
    <n v="3132500"/>
    <x v="39"/>
    <x v="0"/>
    <x v="4"/>
    <x v="0"/>
    <x v="0"/>
  </r>
  <r>
    <x v="0"/>
    <x v="36"/>
    <x v="18"/>
    <n v="6"/>
    <n v="3132500"/>
    <x v="35"/>
    <x v="0"/>
    <x v="4"/>
    <x v="0"/>
    <x v="0"/>
  </r>
  <r>
    <x v="0"/>
    <x v="37"/>
    <x v="18"/>
    <n v="6"/>
    <n v="3132500"/>
    <x v="36"/>
    <x v="0"/>
    <x v="4"/>
    <x v="0"/>
    <x v="0"/>
  </r>
  <r>
    <x v="0"/>
    <x v="38"/>
    <x v="18"/>
    <n v="6"/>
    <n v="3132500"/>
    <x v="37"/>
    <x v="0"/>
    <x v="4"/>
    <x v="0"/>
    <x v="0"/>
  </r>
  <r>
    <x v="0"/>
    <x v="39"/>
    <x v="18"/>
    <n v="6"/>
    <n v="3132500"/>
    <x v="38"/>
    <x v="0"/>
    <x v="4"/>
    <x v="0"/>
    <x v="0"/>
  </r>
  <r>
    <x v="0"/>
    <x v="40"/>
    <x v="18"/>
    <n v="6"/>
    <n v="3132500"/>
    <x v="39"/>
    <x v="0"/>
    <x v="4"/>
    <x v="0"/>
    <x v="0"/>
  </r>
  <r>
    <x v="0"/>
    <x v="36"/>
    <x v="18"/>
    <n v="7"/>
    <n v="3132500"/>
    <x v="35"/>
    <x v="0"/>
    <x v="4"/>
    <x v="0"/>
    <x v="0"/>
  </r>
  <r>
    <x v="0"/>
    <x v="37"/>
    <x v="18"/>
    <n v="7"/>
    <n v="3132500"/>
    <x v="36"/>
    <x v="0"/>
    <x v="4"/>
    <x v="0"/>
    <x v="0"/>
  </r>
  <r>
    <x v="0"/>
    <x v="38"/>
    <x v="18"/>
    <n v="7"/>
    <n v="3132500"/>
    <x v="37"/>
    <x v="0"/>
    <x v="4"/>
    <x v="0"/>
    <x v="0"/>
  </r>
  <r>
    <x v="0"/>
    <x v="39"/>
    <x v="18"/>
    <n v="7"/>
    <n v="3132500"/>
    <x v="38"/>
    <x v="0"/>
    <x v="4"/>
    <x v="0"/>
    <x v="0"/>
  </r>
  <r>
    <x v="0"/>
    <x v="40"/>
    <x v="18"/>
    <n v="7"/>
    <n v="3132500"/>
    <x v="39"/>
    <x v="0"/>
    <x v="4"/>
    <x v="0"/>
    <x v="0"/>
  </r>
  <r>
    <x v="0"/>
    <x v="36"/>
    <x v="18"/>
    <n v="8"/>
    <n v="3132500"/>
    <x v="35"/>
    <x v="0"/>
    <x v="4"/>
    <x v="0"/>
    <x v="0"/>
  </r>
  <r>
    <x v="0"/>
    <x v="37"/>
    <x v="18"/>
    <n v="8"/>
    <n v="3132500"/>
    <x v="36"/>
    <x v="0"/>
    <x v="4"/>
    <x v="0"/>
    <x v="0"/>
  </r>
  <r>
    <x v="0"/>
    <x v="38"/>
    <x v="18"/>
    <n v="8"/>
    <n v="3132500"/>
    <x v="37"/>
    <x v="0"/>
    <x v="4"/>
    <x v="0"/>
    <x v="0"/>
  </r>
  <r>
    <x v="0"/>
    <x v="39"/>
    <x v="18"/>
    <n v="8"/>
    <n v="3132500"/>
    <x v="38"/>
    <x v="0"/>
    <x v="4"/>
    <x v="0"/>
    <x v="0"/>
  </r>
  <r>
    <x v="0"/>
    <x v="40"/>
    <x v="18"/>
    <n v="8"/>
    <n v="3132500"/>
    <x v="39"/>
    <x v="0"/>
    <x v="4"/>
    <x v="0"/>
    <x v="0"/>
  </r>
  <r>
    <x v="0"/>
    <x v="36"/>
    <x v="18"/>
    <n v="9"/>
    <n v="3132500"/>
    <x v="35"/>
    <x v="0"/>
    <x v="4"/>
    <x v="0"/>
    <x v="0"/>
  </r>
  <r>
    <x v="0"/>
    <x v="37"/>
    <x v="18"/>
    <n v="9"/>
    <n v="3132500"/>
    <x v="36"/>
    <x v="0"/>
    <x v="4"/>
    <x v="0"/>
    <x v="0"/>
  </r>
  <r>
    <x v="0"/>
    <x v="38"/>
    <x v="18"/>
    <n v="9"/>
    <n v="3132500"/>
    <x v="37"/>
    <x v="0"/>
    <x v="4"/>
    <x v="0"/>
    <x v="0"/>
  </r>
  <r>
    <x v="0"/>
    <x v="39"/>
    <x v="18"/>
    <n v="9"/>
    <n v="3132500"/>
    <x v="38"/>
    <x v="0"/>
    <x v="4"/>
    <x v="0"/>
    <x v="0"/>
  </r>
  <r>
    <x v="0"/>
    <x v="40"/>
    <x v="18"/>
    <n v="9"/>
    <n v="3132500"/>
    <x v="39"/>
    <x v="0"/>
    <x v="4"/>
    <x v="0"/>
    <x v="0"/>
  </r>
  <r>
    <x v="0"/>
    <x v="36"/>
    <x v="18"/>
    <n v="10"/>
    <n v="3132500"/>
    <x v="35"/>
    <x v="0"/>
    <x v="4"/>
    <x v="0"/>
    <x v="0"/>
  </r>
  <r>
    <x v="0"/>
    <x v="37"/>
    <x v="18"/>
    <n v="10"/>
    <n v="3132500"/>
    <x v="36"/>
    <x v="0"/>
    <x v="4"/>
    <x v="0"/>
    <x v="0"/>
  </r>
  <r>
    <x v="0"/>
    <x v="38"/>
    <x v="18"/>
    <n v="10"/>
    <n v="3132500"/>
    <x v="37"/>
    <x v="0"/>
    <x v="4"/>
    <x v="0"/>
    <x v="0"/>
  </r>
  <r>
    <x v="0"/>
    <x v="39"/>
    <x v="18"/>
    <n v="10"/>
    <n v="3132500"/>
    <x v="38"/>
    <x v="0"/>
    <x v="4"/>
    <x v="0"/>
    <x v="0"/>
  </r>
  <r>
    <x v="0"/>
    <x v="40"/>
    <x v="18"/>
    <n v="10"/>
    <n v="3132500"/>
    <x v="39"/>
    <x v="0"/>
    <x v="4"/>
    <x v="0"/>
    <x v="0"/>
  </r>
  <r>
    <x v="0"/>
    <x v="36"/>
    <x v="18"/>
    <n v="11"/>
    <n v="3132500"/>
    <x v="35"/>
    <x v="0"/>
    <x v="4"/>
    <x v="0"/>
    <x v="0"/>
  </r>
  <r>
    <x v="0"/>
    <x v="37"/>
    <x v="18"/>
    <n v="11"/>
    <n v="3132500"/>
    <x v="36"/>
    <x v="0"/>
    <x v="4"/>
    <x v="0"/>
    <x v="0"/>
  </r>
  <r>
    <x v="0"/>
    <x v="38"/>
    <x v="18"/>
    <n v="11"/>
    <n v="3132500"/>
    <x v="37"/>
    <x v="0"/>
    <x v="4"/>
    <x v="0"/>
    <x v="0"/>
  </r>
  <r>
    <x v="0"/>
    <x v="39"/>
    <x v="18"/>
    <n v="11"/>
    <n v="3132500"/>
    <x v="38"/>
    <x v="0"/>
    <x v="4"/>
    <x v="0"/>
    <x v="0"/>
  </r>
  <r>
    <x v="0"/>
    <x v="40"/>
    <x v="18"/>
    <n v="11"/>
    <n v="3132500"/>
    <x v="39"/>
    <x v="0"/>
    <x v="4"/>
    <x v="0"/>
    <x v="0"/>
  </r>
  <r>
    <x v="0"/>
    <x v="36"/>
    <x v="18"/>
    <n v="12"/>
    <n v="3132500"/>
    <x v="35"/>
    <x v="0"/>
    <x v="4"/>
    <x v="0"/>
    <x v="0"/>
  </r>
  <r>
    <x v="0"/>
    <x v="37"/>
    <x v="18"/>
    <n v="12"/>
    <n v="3132500"/>
    <x v="36"/>
    <x v="0"/>
    <x v="4"/>
    <x v="0"/>
    <x v="0"/>
  </r>
  <r>
    <x v="0"/>
    <x v="38"/>
    <x v="18"/>
    <n v="12"/>
    <n v="3132500"/>
    <x v="37"/>
    <x v="0"/>
    <x v="4"/>
    <x v="0"/>
    <x v="0"/>
  </r>
  <r>
    <x v="0"/>
    <x v="39"/>
    <x v="18"/>
    <n v="12"/>
    <n v="3132500"/>
    <x v="38"/>
    <x v="0"/>
    <x v="4"/>
    <x v="0"/>
    <x v="0"/>
  </r>
  <r>
    <x v="0"/>
    <x v="40"/>
    <x v="18"/>
    <n v="12"/>
    <n v="3132500"/>
    <x v="39"/>
    <x v="0"/>
    <x v="4"/>
    <x v="0"/>
    <x v="0"/>
  </r>
  <r>
    <x v="1"/>
    <x v="36"/>
    <x v="18"/>
    <n v="1"/>
    <n v="3132500"/>
    <x v="35"/>
    <x v="0"/>
    <x v="4"/>
    <x v="0"/>
    <x v="0"/>
  </r>
  <r>
    <x v="1"/>
    <x v="37"/>
    <x v="18"/>
    <n v="1"/>
    <n v="3132500"/>
    <x v="36"/>
    <x v="0"/>
    <x v="4"/>
    <x v="0"/>
    <x v="0"/>
  </r>
  <r>
    <x v="1"/>
    <x v="38"/>
    <x v="18"/>
    <n v="1"/>
    <n v="3132500"/>
    <x v="37"/>
    <x v="0"/>
    <x v="4"/>
    <x v="0"/>
    <x v="0"/>
  </r>
  <r>
    <x v="1"/>
    <x v="39"/>
    <x v="18"/>
    <n v="1"/>
    <n v="3132500"/>
    <x v="38"/>
    <x v="0"/>
    <x v="4"/>
    <x v="0"/>
    <x v="0"/>
  </r>
  <r>
    <x v="1"/>
    <x v="40"/>
    <x v="18"/>
    <n v="1"/>
    <n v="3132500"/>
    <x v="39"/>
    <x v="0"/>
    <x v="4"/>
    <x v="0"/>
    <x v="0"/>
  </r>
  <r>
    <x v="1"/>
    <x v="36"/>
    <x v="18"/>
    <n v="2"/>
    <n v="3132500"/>
    <x v="35"/>
    <x v="0"/>
    <x v="4"/>
    <x v="0"/>
    <x v="0"/>
  </r>
  <r>
    <x v="1"/>
    <x v="37"/>
    <x v="18"/>
    <n v="2"/>
    <n v="3132500"/>
    <x v="36"/>
    <x v="0"/>
    <x v="4"/>
    <x v="0"/>
    <x v="0"/>
  </r>
  <r>
    <x v="1"/>
    <x v="38"/>
    <x v="18"/>
    <n v="2"/>
    <n v="3132500"/>
    <x v="37"/>
    <x v="0"/>
    <x v="4"/>
    <x v="0"/>
    <x v="0"/>
  </r>
  <r>
    <x v="1"/>
    <x v="39"/>
    <x v="18"/>
    <n v="2"/>
    <n v="3132500"/>
    <x v="38"/>
    <x v="0"/>
    <x v="4"/>
    <x v="0"/>
    <x v="0"/>
  </r>
  <r>
    <x v="1"/>
    <x v="40"/>
    <x v="18"/>
    <n v="2"/>
    <n v="3132500"/>
    <x v="39"/>
    <x v="0"/>
    <x v="4"/>
    <x v="0"/>
    <x v="0"/>
  </r>
  <r>
    <x v="1"/>
    <x v="36"/>
    <x v="18"/>
    <n v="3"/>
    <n v="3132500"/>
    <x v="35"/>
    <x v="0"/>
    <x v="4"/>
    <x v="0"/>
    <x v="0"/>
  </r>
  <r>
    <x v="1"/>
    <x v="37"/>
    <x v="18"/>
    <n v="3"/>
    <n v="3132500"/>
    <x v="36"/>
    <x v="0"/>
    <x v="4"/>
    <x v="0"/>
    <x v="0"/>
  </r>
  <r>
    <x v="1"/>
    <x v="38"/>
    <x v="18"/>
    <n v="3"/>
    <n v="3132500"/>
    <x v="37"/>
    <x v="0"/>
    <x v="4"/>
    <x v="0"/>
    <x v="0"/>
  </r>
  <r>
    <x v="1"/>
    <x v="39"/>
    <x v="18"/>
    <n v="3"/>
    <n v="3132500"/>
    <x v="38"/>
    <x v="0"/>
    <x v="4"/>
    <x v="0"/>
    <x v="0"/>
  </r>
  <r>
    <x v="1"/>
    <x v="40"/>
    <x v="18"/>
    <n v="3"/>
    <n v="3132500"/>
    <x v="39"/>
    <x v="0"/>
    <x v="4"/>
    <x v="0"/>
    <x v="0"/>
  </r>
  <r>
    <x v="1"/>
    <x v="36"/>
    <x v="18"/>
    <n v="4"/>
    <n v="3132500"/>
    <x v="35"/>
    <x v="0"/>
    <x v="4"/>
    <x v="0"/>
    <x v="0"/>
  </r>
  <r>
    <x v="1"/>
    <x v="37"/>
    <x v="18"/>
    <n v="4"/>
    <n v="3132500"/>
    <x v="36"/>
    <x v="0"/>
    <x v="4"/>
    <x v="0"/>
    <x v="0"/>
  </r>
  <r>
    <x v="1"/>
    <x v="38"/>
    <x v="18"/>
    <n v="4"/>
    <n v="3132500"/>
    <x v="37"/>
    <x v="0"/>
    <x v="4"/>
    <x v="0"/>
    <x v="0"/>
  </r>
  <r>
    <x v="1"/>
    <x v="39"/>
    <x v="18"/>
    <n v="4"/>
    <n v="3132500"/>
    <x v="38"/>
    <x v="0"/>
    <x v="4"/>
    <x v="0"/>
    <x v="0"/>
  </r>
  <r>
    <x v="1"/>
    <x v="40"/>
    <x v="18"/>
    <n v="4"/>
    <n v="3132500"/>
    <x v="39"/>
    <x v="0"/>
    <x v="4"/>
    <x v="0"/>
    <x v="0"/>
  </r>
  <r>
    <x v="1"/>
    <x v="36"/>
    <x v="18"/>
    <n v="5"/>
    <n v="3132500"/>
    <x v="35"/>
    <x v="0"/>
    <x v="4"/>
    <x v="0"/>
    <x v="0"/>
  </r>
  <r>
    <x v="1"/>
    <x v="37"/>
    <x v="18"/>
    <n v="5"/>
    <n v="3132500"/>
    <x v="36"/>
    <x v="0"/>
    <x v="4"/>
    <x v="0"/>
    <x v="0"/>
  </r>
  <r>
    <x v="1"/>
    <x v="38"/>
    <x v="18"/>
    <n v="5"/>
    <n v="3132500"/>
    <x v="37"/>
    <x v="0"/>
    <x v="4"/>
    <x v="0"/>
    <x v="0"/>
  </r>
  <r>
    <x v="1"/>
    <x v="39"/>
    <x v="18"/>
    <n v="5"/>
    <n v="3132500"/>
    <x v="38"/>
    <x v="0"/>
    <x v="4"/>
    <x v="0"/>
    <x v="0"/>
  </r>
  <r>
    <x v="1"/>
    <x v="40"/>
    <x v="18"/>
    <n v="5"/>
    <n v="3132500"/>
    <x v="39"/>
    <x v="0"/>
    <x v="4"/>
    <x v="0"/>
    <x v="0"/>
  </r>
  <r>
    <x v="1"/>
    <x v="36"/>
    <x v="18"/>
    <n v="6"/>
    <n v="3132500"/>
    <x v="35"/>
    <x v="0"/>
    <x v="4"/>
    <x v="0"/>
    <x v="0"/>
  </r>
  <r>
    <x v="1"/>
    <x v="37"/>
    <x v="18"/>
    <n v="6"/>
    <n v="3132500"/>
    <x v="36"/>
    <x v="0"/>
    <x v="4"/>
    <x v="0"/>
    <x v="0"/>
  </r>
  <r>
    <x v="1"/>
    <x v="38"/>
    <x v="18"/>
    <n v="6"/>
    <n v="3132500"/>
    <x v="37"/>
    <x v="0"/>
    <x v="4"/>
    <x v="0"/>
    <x v="0"/>
  </r>
  <r>
    <x v="1"/>
    <x v="39"/>
    <x v="18"/>
    <n v="6"/>
    <n v="3132500"/>
    <x v="38"/>
    <x v="0"/>
    <x v="4"/>
    <x v="0"/>
    <x v="0"/>
  </r>
  <r>
    <x v="1"/>
    <x v="40"/>
    <x v="18"/>
    <n v="6"/>
    <n v="3132500"/>
    <x v="39"/>
    <x v="0"/>
    <x v="4"/>
    <x v="0"/>
    <x v="0"/>
  </r>
  <r>
    <x v="1"/>
    <x v="36"/>
    <x v="18"/>
    <n v="7"/>
    <n v="3132500"/>
    <x v="35"/>
    <x v="0"/>
    <x v="4"/>
    <x v="0"/>
    <x v="0"/>
  </r>
  <r>
    <x v="1"/>
    <x v="37"/>
    <x v="18"/>
    <n v="7"/>
    <n v="3132500"/>
    <x v="36"/>
    <x v="0"/>
    <x v="4"/>
    <x v="0"/>
    <x v="0"/>
  </r>
  <r>
    <x v="1"/>
    <x v="38"/>
    <x v="18"/>
    <n v="7"/>
    <n v="3132500"/>
    <x v="37"/>
    <x v="0"/>
    <x v="4"/>
    <x v="0"/>
    <x v="0"/>
  </r>
  <r>
    <x v="1"/>
    <x v="39"/>
    <x v="18"/>
    <n v="7"/>
    <n v="3132500"/>
    <x v="38"/>
    <x v="0"/>
    <x v="4"/>
    <x v="0"/>
    <x v="0"/>
  </r>
  <r>
    <x v="1"/>
    <x v="40"/>
    <x v="18"/>
    <n v="7"/>
    <n v="3132500"/>
    <x v="39"/>
    <x v="0"/>
    <x v="4"/>
    <x v="0"/>
    <x v="0"/>
  </r>
  <r>
    <x v="1"/>
    <x v="36"/>
    <x v="18"/>
    <n v="8"/>
    <n v="3132500"/>
    <x v="35"/>
    <x v="0"/>
    <x v="4"/>
    <x v="0"/>
    <x v="0"/>
  </r>
  <r>
    <x v="1"/>
    <x v="37"/>
    <x v="18"/>
    <n v="8"/>
    <n v="3132500"/>
    <x v="36"/>
    <x v="0"/>
    <x v="4"/>
    <x v="0"/>
    <x v="0"/>
  </r>
  <r>
    <x v="1"/>
    <x v="38"/>
    <x v="18"/>
    <n v="8"/>
    <n v="3132500"/>
    <x v="37"/>
    <x v="0"/>
    <x v="4"/>
    <x v="0"/>
    <x v="0"/>
  </r>
  <r>
    <x v="1"/>
    <x v="39"/>
    <x v="18"/>
    <n v="8"/>
    <n v="3132500"/>
    <x v="38"/>
    <x v="0"/>
    <x v="4"/>
    <x v="0"/>
    <x v="0"/>
  </r>
  <r>
    <x v="1"/>
    <x v="40"/>
    <x v="18"/>
    <n v="8"/>
    <n v="3132500"/>
    <x v="39"/>
    <x v="0"/>
    <x v="4"/>
    <x v="0"/>
    <x v="0"/>
  </r>
  <r>
    <x v="1"/>
    <x v="36"/>
    <x v="18"/>
    <n v="9"/>
    <n v="3132500"/>
    <x v="35"/>
    <x v="0"/>
    <x v="4"/>
    <x v="0"/>
    <x v="0"/>
  </r>
  <r>
    <x v="1"/>
    <x v="37"/>
    <x v="18"/>
    <n v="9"/>
    <n v="3132500"/>
    <x v="36"/>
    <x v="0"/>
    <x v="4"/>
    <x v="0"/>
    <x v="0"/>
  </r>
  <r>
    <x v="1"/>
    <x v="38"/>
    <x v="18"/>
    <n v="9"/>
    <n v="3132500"/>
    <x v="37"/>
    <x v="0"/>
    <x v="4"/>
    <x v="0"/>
    <x v="0"/>
  </r>
  <r>
    <x v="1"/>
    <x v="39"/>
    <x v="18"/>
    <n v="9"/>
    <n v="3132500"/>
    <x v="38"/>
    <x v="0"/>
    <x v="4"/>
    <x v="0"/>
    <x v="0"/>
  </r>
  <r>
    <x v="1"/>
    <x v="40"/>
    <x v="18"/>
    <n v="9"/>
    <n v="3132500"/>
    <x v="39"/>
    <x v="0"/>
    <x v="4"/>
    <x v="0"/>
    <x v="0"/>
  </r>
  <r>
    <x v="0"/>
    <x v="41"/>
    <x v="19"/>
    <n v="4"/>
    <n v="1358333"/>
    <x v="40"/>
    <x v="0"/>
    <x v="4"/>
    <x v="0"/>
    <x v="0"/>
  </r>
  <r>
    <x v="0"/>
    <x v="42"/>
    <x v="19"/>
    <n v="4"/>
    <n v="1358333"/>
    <x v="41"/>
    <x v="0"/>
    <x v="4"/>
    <x v="0"/>
    <x v="0"/>
  </r>
  <r>
    <x v="0"/>
    <x v="43"/>
    <x v="19"/>
    <n v="4"/>
    <n v="1358333"/>
    <x v="42"/>
    <x v="0"/>
    <x v="4"/>
    <x v="0"/>
    <x v="0"/>
  </r>
  <r>
    <x v="0"/>
    <x v="44"/>
    <x v="19"/>
    <n v="4"/>
    <n v="1358333"/>
    <x v="43"/>
    <x v="0"/>
    <x v="4"/>
    <x v="0"/>
    <x v="0"/>
  </r>
  <r>
    <x v="0"/>
    <x v="45"/>
    <x v="19"/>
    <n v="4"/>
    <n v="1358333"/>
    <x v="44"/>
    <x v="0"/>
    <x v="4"/>
    <x v="0"/>
    <x v="0"/>
  </r>
  <r>
    <x v="0"/>
    <x v="41"/>
    <x v="19"/>
    <n v="5"/>
    <n v="1358333"/>
    <x v="40"/>
    <x v="0"/>
    <x v="4"/>
    <x v="0"/>
    <x v="0"/>
  </r>
  <r>
    <x v="0"/>
    <x v="42"/>
    <x v="19"/>
    <n v="5"/>
    <n v="1358333"/>
    <x v="41"/>
    <x v="0"/>
    <x v="4"/>
    <x v="0"/>
    <x v="0"/>
  </r>
  <r>
    <x v="0"/>
    <x v="43"/>
    <x v="19"/>
    <n v="5"/>
    <n v="1358333"/>
    <x v="42"/>
    <x v="0"/>
    <x v="4"/>
    <x v="0"/>
    <x v="0"/>
  </r>
  <r>
    <x v="0"/>
    <x v="44"/>
    <x v="19"/>
    <n v="5"/>
    <n v="1358333"/>
    <x v="43"/>
    <x v="0"/>
    <x v="4"/>
    <x v="0"/>
    <x v="0"/>
  </r>
  <r>
    <x v="0"/>
    <x v="45"/>
    <x v="19"/>
    <n v="5"/>
    <n v="1358333"/>
    <x v="44"/>
    <x v="0"/>
    <x v="4"/>
    <x v="0"/>
    <x v="0"/>
  </r>
  <r>
    <x v="0"/>
    <x v="41"/>
    <x v="19"/>
    <n v="6"/>
    <n v="1358333"/>
    <x v="40"/>
    <x v="0"/>
    <x v="4"/>
    <x v="0"/>
    <x v="0"/>
  </r>
  <r>
    <x v="0"/>
    <x v="42"/>
    <x v="19"/>
    <n v="6"/>
    <n v="1358333"/>
    <x v="41"/>
    <x v="0"/>
    <x v="4"/>
    <x v="0"/>
    <x v="0"/>
  </r>
  <r>
    <x v="0"/>
    <x v="43"/>
    <x v="19"/>
    <n v="6"/>
    <n v="1358333"/>
    <x v="42"/>
    <x v="0"/>
    <x v="4"/>
    <x v="0"/>
    <x v="0"/>
  </r>
  <r>
    <x v="0"/>
    <x v="44"/>
    <x v="19"/>
    <n v="6"/>
    <n v="1358333"/>
    <x v="43"/>
    <x v="0"/>
    <x v="4"/>
    <x v="0"/>
    <x v="0"/>
  </r>
  <r>
    <x v="0"/>
    <x v="45"/>
    <x v="19"/>
    <n v="6"/>
    <n v="1358333"/>
    <x v="44"/>
    <x v="0"/>
    <x v="4"/>
    <x v="0"/>
    <x v="0"/>
  </r>
  <r>
    <x v="0"/>
    <x v="41"/>
    <x v="19"/>
    <n v="7"/>
    <n v="1358333"/>
    <x v="40"/>
    <x v="0"/>
    <x v="4"/>
    <x v="0"/>
    <x v="0"/>
  </r>
  <r>
    <x v="0"/>
    <x v="42"/>
    <x v="19"/>
    <n v="7"/>
    <n v="1358333"/>
    <x v="41"/>
    <x v="0"/>
    <x v="4"/>
    <x v="0"/>
    <x v="0"/>
  </r>
  <r>
    <x v="0"/>
    <x v="43"/>
    <x v="19"/>
    <n v="7"/>
    <n v="1358333"/>
    <x v="42"/>
    <x v="0"/>
    <x v="4"/>
    <x v="0"/>
    <x v="0"/>
  </r>
  <r>
    <x v="0"/>
    <x v="44"/>
    <x v="19"/>
    <n v="7"/>
    <n v="1358333"/>
    <x v="43"/>
    <x v="0"/>
    <x v="4"/>
    <x v="0"/>
    <x v="0"/>
  </r>
  <r>
    <x v="0"/>
    <x v="45"/>
    <x v="19"/>
    <n v="7"/>
    <n v="1358333"/>
    <x v="44"/>
    <x v="0"/>
    <x v="4"/>
    <x v="0"/>
    <x v="0"/>
  </r>
  <r>
    <x v="0"/>
    <x v="41"/>
    <x v="19"/>
    <n v="8"/>
    <n v="1358333"/>
    <x v="40"/>
    <x v="0"/>
    <x v="4"/>
    <x v="0"/>
    <x v="0"/>
  </r>
  <r>
    <x v="0"/>
    <x v="42"/>
    <x v="19"/>
    <n v="8"/>
    <n v="1358333"/>
    <x v="41"/>
    <x v="0"/>
    <x v="4"/>
    <x v="0"/>
    <x v="0"/>
  </r>
  <r>
    <x v="0"/>
    <x v="43"/>
    <x v="19"/>
    <n v="8"/>
    <n v="1358333"/>
    <x v="42"/>
    <x v="0"/>
    <x v="4"/>
    <x v="0"/>
    <x v="0"/>
  </r>
  <r>
    <x v="0"/>
    <x v="44"/>
    <x v="19"/>
    <n v="8"/>
    <n v="1358333"/>
    <x v="43"/>
    <x v="0"/>
    <x v="4"/>
    <x v="0"/>
    <x v="0"/>
  </r>
  <r>
    <x v="0"/>
    <x v="45"/>
    <x v="19"/>
    <n v="8"/>
    <n v="1358333"/>
    <x v="44"/>
    <x v="0"/>
    <x v="4"/>
    <x v="0"/>
    <x v="0"/>
  </r>
  <r>
    <x v="0"/>
    <x v="41"/>
    <x v="19"/>
    <n v="9"/>
    <n v="1358333"/>
    <x v="40"/>
    <x v="0"/>
    <x v="4"/>
    <x v="0"/>
    <x v="0"/>
  </r>
  <r>
    <x v="0"/>
    <x v="42"/>
    <x v="19"/>
    <n v="9"/>
    <n v="1358333"/>
    <x v="41"/>
    <x v="0"/>
    <x v="4"/>
    <x v="0"/>
    <x v="0"/>
  </r>
  <r>
    <x v="0"/>
    <x v="43"/>
    <x v="19"/>
    <n v="9"/>
    <n v="1358333"/>
    <x v="42"/>
    <x v="0"/>
    <x v="4"/>
    <x v="0"/>
    <x v="0"/>
  </r>
  <r>
    <x v="0"/>
    <x v="44"/>
    <x v="19"/>
    <n v="9"/>
    <n v="1358333"/>
    <x v="43"/>
    <x v="0"/>
    <x v="4"/>
    <x v="0"/>
    <x v="0"/>
  </r>
  <r>
    <x v="0"/>
    <x v="45"/>
    <x v="19"/>
    <n v="9"/>
    <n v="1358333"/>
    <x v="44"/>
    <x v="0"/>
    <x v="4"/>
    <x v="0"/>
    <x v="0"/>
  </r>
  <r>
    <x v="0"/>
    <x v="41"/>
    <x v="19"/>
    <n v="10"/>
    <n v="1358333"/>
    <x v="40"/>
    <x v="0"/>
    <x v="4"/>
    <x v="0"/>
    <x v="0"/>
  </r>
  <r>
    <x v="0"/>
    <x v="42"/>
    <x v="19"/>
    <n v="10"/>
    <n v="1358333"/>
    <x v="41"/>
    <x v="0"/>
    <x v="4"/>
    <x v="0"/>
    <x v="0"/>
  </r>
  <r>
    <x v="0"/>
    <x v="43"/>
    <x v="19"/>
    <n v="10"/>
    <n v="1358333"/>
    <x v="42"/>
    <x v="0"/>
    <x v="4"/>
    <x v="0"/>
    <x v="0"/>
  </r>
  <r>
    <x v="0"/>
    <x v="44"/>
    <x v="19"/>
    <n v="10"/>
    <n v="1358333"/>
    <x v="43"/>
    <x v="0"/>
    <x v="4"/>
    <x v="0"/>
    <x v="0"/>
  </r>
  <r>
    <x v="0"/>
    <x v="45"/>
    <x v="19"/>
    <n v="10"/>
    <n v="1358333"/>
    <x v="44"/>
    <x v="0"/>
    <x v="4"/>
    <x v="0"/>
    <x v="0"/>
  </r>
  <r>
    <x v="0"/>
    <x v="41"/>
    <x v="19"/>
    <n v="11"/>
    <n v="1358333"/>
    <x v="40"/>
    <x v="0"/>
    <x v="4"/>
    <x v="0"/>
    <x v="0"/>
  </r>
  <r>
    <x v="0"/>
    <x v="42"/>
    <x v="19"/>
    <n v="11"/>
    <n v="1358333"/>
    <x v="41"/>
    <x v="0"/>
    <x v="4"/>
    <x v="0"/>
    <x v="0"/>
  </r>
  <r>
    <x v="0"/>
    <x v="43"/>
    <x v="19"/>
    <n v="11"/>
    <n v="1358333"/>
    <x v="42"/>
    <x v="0"/>
    <x v="4"/>
    <x v="0"/>
    <x v="0"/>
  </r>
  <r>
    <x v="0"/>
    <x v="44"/>
    <x v="19"/>
    <n v="11"/>
    <n v="1358333"/>
    <x v="43"/>
    <x v="0"/>
    <x v="4"/>
    <x v="0"/>
    <x v="0"/>
  </r>
  <r>
    <x v="0"/>
    <x v="45"/>
    <x v="19"/>
    <n v="11"/>
    <n v="1358333"/>
    <x v="44"/>
    <x v="0"/>
    <x v="4"/>
    <x v="0"/>
    <x v="0"/>
  </r>
  <r>
    <x v="0"/>
    <x v="41"/>
    <x v="19"/>
    <n v="12"/>
    <n v="1358333"/>
    <x v="40"/>
    <x v="0"/>
    <x v="4"/>
    <x v="0"/>
    <x v="0"/>
  </r>
  <r>
    <x v="0"/>
    <x v="42"/>
    <x v="19"/>
    <n v="12"/>
    <n v="1358333"/>
    <x v="41"/>
    <x v="0"/>
    <x v="4"/>
    <x v="0"/>
    <x v="0"/>
  </r>
  <r>
    <x v="0"/>
    <x v="43"/>
    <x v="19"/>
    <n v="12"/>
    <n v="1358333"/>
    <x v="42"/>
    <x v="0"/>
    <x v="4"/>
    <x v="0"/>
    <x v="0"/>
  </r>
  <r>
    <x v="0"/>
    <x v="44"/>
    <x v="19"/>
    <n v="12"/>
    <n v="1358333"/>
    <x v="43"/>
    <x v="0"/>
    <x v="4"/>
    <x v="0"/>
    <x v="0"/>
  </r>
  <r>
    <x v="0"/>
    <x v="45"/>
    <x v="19"/>
    <n v="12"/>
    <n v="1358333"/>
    <x v="44"/>
    <x v="0"/>
    <x v="4"/>
    <x v="0"/>
    <x v="0"/>
  </r>
  <r>
    <x v="1"/>
    <x v="41"/>
    <x v="19"/>
    <n v="1"/>
    <n v="1358333"/>
    <x v="40"/>
    <x v="0"/>
    <x v="4"/>
    <x v="0"/>
    <x v="0"/>
  </r>
  <r>
    <x v="1"/>
    <x v="42"/>
    <x v="19"/>
    <n v="1"/>
    <n v="1358333"/>
    <x v="41"/>
    <x v="0"/>
    <x v="4"/>
    <x v="0"/>
    <x v="0"/>
  </r>
  <r>
    <x v="1"/>
    <x v="43"/>
    <x v="19"/>
    <n v="1"/>
    <n v="1358333"/>
    <x v="42"/>
    <x v="0"/>
    <x v="4"/>
    <x v="0"/>
    <x v="0"/>
  </r>
  <r>
    <x v="1"/>
    <x v="44"/>
    <x v="19"/>
    <n v="1"/>
    <n v="1358333"/>
    <x v="43"/>
    <x v="0"/>
    <x v="4"/>
    <x v="0"/>
    <x v="0"/>
  </r>
  <r>
    <x v="1"/>
    <x v="45"/>
    <x v="19"/>
    <n v="1"/>
    <n v="1358333"/>
    <x v="44"/>
    <x v="0"/>
    <x v="4"/>
    <x v="0"/>
    <x v="0"/>
  </r>
  <r>
    <x v="1"/>
    <x v="41"/>
    <x v="19"/>
    <n v="2"/>
    <n v="1358333"/>
    <x v="40"/>
    <x v="0"/>
    <x v="4"/>
    <x v="0"/>
    <x v="0"/>
  </r>
  <r>
    <x v="1"/>
    <x v="42"/>
    <x v="19"/>
    <n v="2"/>
    <n v="1358333"/>
    <x v="41"/>
    <x v="0"/>
    <x v="4"/>
    <x v="0"/>
    <x v="0"/>
  </r>
  <r>
    <x v="1"/>
    <x v="43"/>
    <x v="19"/>
    <n v="2"/>
    <n v="1358333"/>
    <x v="42"/>
    <x v="0"/>
    <x v="4"/>
    <x v="0"/>
    <x v="0"/>
  </r>
  <r>
    <x v="1"/>
    <x v="44"/>
    <x v="19"/>
    <n v="2"/>
    <n v="1358333"/>
    <x v="43"/>
    <x v="0"/>
    <x v="4"/>
    <x v="0"/>
    <x v="0"/>
  </r>
  <r>
    <x v="1"/>
    <x v="45"/>
    <x v="19"/>
    <n v="2"/>
    <n v="1358333"/>
    <x v="44"/>
    <x v="0"/>
    <x v="4"/>
    <x v="0"/>
    <x v="0"/>
  </r>
  <r>
    <x v="1"/>
    <x v="41"/>
    <x v="19"/>
    <n v="3"/>
    <n v="1358333"/>
    <x v="40"/>
    <x v="0"/>
    <x v="4"/>
    <x v="0"/>
    <x v="0"/>
  </r>
  <r>
    <x v="1"/>
    <x v="42"/>
    <x v="19"/>
    <n v="3"/>
    <n v="1358333"/>
    <x v="41"/>
    <x v="0"/>
    <x v="4"/>
    <x v="0"/>
    <x v="0"/>
  </r>
  <r>
    <x v="1"/>
    <x v="43"/>
    <x v="19"/>
    <n v="3"/>
    <n v="1358333"/>
    <x v="42"/>
    <x v="0"/>
    <x v="4"/>
    <x v="0"/>
    <x v="0"/>
  </r>
  <r>
    <x v="1"/>
    <x v="44"/>
    <x v="19"/>
    <n v="3"/>
    <n v="1358333"/>
    <x v="43"/>
    <x v="0"/>
    <x v="4"/>
    <x v="0"/>
    <x v="0"/>
  </r>
  <r>
    <x v="1"/>
    <x v="45"/>
    <x v="19"/>
    <n v="3"/>
    <n v="1358333"/>
    <x v="44"/>
    <x v="0"/>
    <x v="4"/>
    <x v="0"/>
    <x v="0"/>
  </r>
  <r>
    <x v="1"/>
    <x v="41"/>
    <x v="19"/>
    <n v="4"/>
    <n v="1358333"/>
    <x v="40"/>
    <x v="0"/>
    <x v="4"/>
    <x v="0"/>
    <x v="0"/>
  </r>
  <r>
    <x v="1"/>
    <x v="42"/>
    <x v="19"/>
    <n v="4"/>
    <n v="1358333"/>
    <x v="41"/>
    <x v="0"/>
    <x v="4"/>
    <x v="0"/>
    <x v="0"/>
  </r>
  <r>
    <x v="1"/>
    <x v="43"/>
    <x v="19"/>
    <n v="4"/>
    <n v="1358333"/>
    <x v="42"/>
    <x v="0"/>
    <x v="4"/>
    <x v="0"/>
    <x v="0"/>
  </r>
  <r>
    <x v="1"/>
    <x v="44"/>
    <x v="19"/>
    <n v="4"/>
    <n v="1358333"/>
    <x v="43"/>
    <x v="0"/>
    <x v="4"/>
    <x v="0"/>
    <x v="0"/>
  </r>
  <r>
    <x v="1"/>
    <x v="45"/>
    <x v="19"/>
    <n v="4"/>
    <n v="1358333"/>
    <x v="44"/>
    <x v="0"/>
    <x v="4"/>
    <x v="0"/>
    <x v="0"/>
  </r>
  <r>
    <x v="1"/>
    <x v="41"/>
    <x v="19"/>
    <n v="5"/>
    <n v="1358333"/>
    <x v="40"/>
    <x v="0"/>
    <x v="4"/>
    <x v="0"/>
    <x v="0"/>
  </r>
  <r>
    <x v="1"/>
    <x v="42"/>
    <x v="19"/>
    <n v="5"/>
    <n v="1358333"/>
    <x v="41"/>
    <x v="0"/>
    <x v="4"/>
    <x v="0"/>
    <x v="0"/>
  </r>
  <r>
    <x v="1"/>
    <x v="43"/>
    <x v="19"/>
    <n v="5"/>
    <n v="1358333"/>
    <x v="42"/>
    <x v="0"/>
    <x v="4"/>
    <x v="0"/>
    <x v="0"/>
  </r>
  <r>
    <x v="1"/>
    <x v="44"/>
    <x v="19"/>
    <n v="5"/>
    <n v="1358333"/>
    <x v="43"/>
    <x v="0"/>
    <x v="4"/>
    <x v="0"/>
    <x v="0"/>
  </r>
  <r>
    <x v="1"/>
    <x v="45"/>
    <x v="19"/>
    <n v="5"/>
    <n v="1358333"/>
    <x v="44"/>
    <x v="0"/>
    <x v="4"/>
    <x v="0"/>
    <x v="0"/>
  </r>
  <r>
    <x v="1"/>
    <x v="41"/>
    <x v="19"/>
    <n v="6"/>
    <n v="1358333"/>
    <x v="40"/>
    <x v="0"/>
    <x v="4"/>
    <x v="0"/>
    <x v="0"/>
  </r>
  <r>
    <x v="1"/>
    <x v="42"/>
    <x v="19"/>
    <n v="6"/>
    <n v="1358333"/>
    <x v="41"/>
    <x v="0"/>
    <x v="4"/>
    <x v="0"/>
    <x v="0"/>
  </r>
  <r>
    <x v="1"/>
    <x v="43"/>
    <x v="19"/>
    <n v="6"/>
    <n v="1358333"/>
    <x v="42"/>
    <x v="0"/>
    <x v="4"/>
    <x v="0"/>
    <x v="0"/>
  </r>
  <r>
    <x v="1"/>
    <x v="44"/>
    <x v="19"/>
    <n v="6"/>
    <n v="1358333"/>
    <x v="43"/>
    <x v="0"/>
    <x v="4"/>
    <x v="0"/>
    <x v="0"/>
  </r>
  <r>
    <x v="1"/>
    <x v="45"/>
    <x v="19"/>
    <n v="6"/>
    <n v="1358333"/>
    <x v="44"/>
    <x v="0"/>
    <x v="4"/>
    <x v="0"/>
    <x v="0"/>
  </r>
  <r>
    <x v="1"/>
    <x v="41"/>
    <x v="19"/>
    <n v="7"/>
    <n v="1358333"/>
    <x v="40"/>
    <x v="0"/>
    <x v="4"/>
    <x v="0"/>
    <x v="0"/>
  </r>
  <r>
    <x v="1"/>
    <x v="42"/>
    <x v="19"/>
    <n v="7"/>
    <n v="1358333"/>
    <x v="41"/>
    <x v="0"/>
    <x v="4"/>
    <x v="0"/>
    <x v="0"/>
  </r>
  <r>
    <x v="1"/>
    <x v="43"/>
    <x v="19"/>
    <n v="7"/>
    <n v="1358333"/>
    <x v="42"/>
    <x v="0"/>
    <x v="4"/>
    <x v="0"/>
    <x v="0"/>
  </r>
  <r>
    <x v="1"/>
    <x v="44"/>
    <x v="19"/>
    <n v="7"/>
    <n v="1358333"/>
    <x v="43"/>
    <x v="0"/>
    <x v="4"/>
    <x v="0"/>
    <x v="0"/>
  </r>
  <r>
    <x v="1"/>
    <x v="45"/>
    <x v="19"/>
    <n v="7"/>
    <n v="1358333"/>
    <x v="44"/>
    <x v="0"/>
    <x v="4"/>
    <x v="0"/>
    <x v="0"/>
  </r>
  <r>
    <x v="1"/>
    <x v="41"/>
    <x v="19"/>
    <n v="8"/>
    <n v="1358333"/>
    <x v="40"/>
    <x v="0"/>
    <x v="4"/>
    <x v="0"/>
    <x v="0"/>
  </r>
  <r>
    <x v="1"/>
    <x v="42"/>
    <x v="19"/>
    <n v="8"/>
    <n v="1358333"/>
    <x v="41"/>
    <x v="0"/>
    <x v="4"/>
    <x v="0"/>
    <x v="0"/>
  </r>
  <r>
    <x v="1"/>
    <x v="43"/>
    <x v="19"/>
    <n v="8"/>
    <n v="1358333"/>
    <x v="42"/>
    <x v="0"/>
    <x v="4"/>
    <x v="0"/>
    <x v="0"/>
  </r>
  <r>
    <x v="1"/>
    <x v="44"/>
    <x v="19"/>
    <n v="8"/>
    <n v="1358333"/>
    <x v="43"/>
    <x v="0"/>
    <x v="4"/>
    <x v="0"/>
    <x v="0"/>
  </r>
  <r>
    <x v="1"/>
    <x v="45"/>
    <x v="19"/>
    <n v="8"/>
    <n v="1358333"/>
    <x v="44"/>
    <x v="0"/>
    <x v="4"/>
    <x v="0"/>
    <x v="0"/>
  </r>
  <r>
    <x v="1"/>
    <x v="41"/>
    <x v="19"/>
    <n v="9"/>
    <n v="1358333"/>
    <x v="40"/>
    <x v="0"/>
    <x v="4"/>
    <x v="0"/>
    <x v="0"/>
  </r>
  <r>
    <x v="1"/>
    <x v="42"/>
    <x v="19"/>
    <n v="9"/>
    <n v="1358333"/>
    <x v="41"/>
    <x v="0"/>
    <x v="4"/>
    <x v="0"/>
    <x v="0"/>
  </r>
  <r>
    <x v="1"/>
    <x v="43"/>
    <x v="19"/>
    <n v="9"/>
    <n v="1358333"/>
    <x v="42"/>
    <x v="0"/>
    <x v="4"/>
    <x v="0"/>
    <x v="0"/>
  </r>
  <r>
    <x v="1"/>
    <x v="44"/>
    <x v="19"/>
    <n v="9"/>
    <n v="1358333"/>
    <x v="43"/>
    <x v="0"/>
    <x v="4"/>
    <x v="0"/>
    <x v="0"/>
  </r>
  <r>
    <x v="1"/>
    <x v="45"/>
    <x v="19"/>
    <n v="9"/>
    <n v="1358333"/>
    <x v="44"/>
    <x v="0"/>
    <x v="4"/>
    <x v="0"/>
    <x v="0"/>
  </r>
  <r>
    <x v="0"/>
    <x v="46"/>
    <x v="20"/>
    <n v="4"/>
    <n v="2314167"/>
    <x v="45"/>
    <x v="0"/>
    <x v="4"/>
    <x v="0"/>
    <x v="0"/>
  </r>
  <r>
    <x v="0"/>
    <x v="47"/>
    <x v="20"/>
    <n v="4"/>
    <n v="2314167"/>
    <x v="46"/>
    <x v="0"/>
    <x v="4"/>
    <x v="0"/>
    <x v="0"/>
  </r>
  <r>
    <x v="0"/>
    <x v="48"/>
    <x v="20"/>
    <n v="4"/>
    <n v="2314167"/>
    <x v="47"/>
    <x v="0"/>
    <x v="4"/>
    <x v="0"/>
    <x v="0"/>
  </r>
  <r>
    <x v="0"/>
    <x v="49"/>
    <x v="20"/>
    <n v="4"/>
    <n v="2314167"/>
    <x v="48"/>
    <x v="0"/>
    <x v="4"/>
    <x v="0"/>
    <x v="0"/>
  </r>
  <r>
    <x v="0"/>
    <x v="50"/>
    <x v="20"/>
    <n v="4"/>
    <n v="2314167"/>
    <x v="49"/>
    <x v="0"/>
    <x v="4"/>
    <x v="0"/>
    <x v="0"/>
  </r>
  <r>
    <x v="0"/>
    <x v="46"/>
    <x v="20"/>
    <n v="5"/>
    <n v="2314167"/>
    <x v="45"/>
    <x v="0"/>
    <x v="4"/>
    <x v="0"/>
    <x v="0"/>
  </r>
  <r>
    <x v="0"/>
    <x v="47"/>
    <x v="20"/>
    <n v="5"/>
    <n v="2314167"/>
    <x v="46"/>
    <x v="0"/>
    <x v="4"/>
    <x v="0"/>
    <x v="0"/>
  </r>
  <r>
    <x v="0"/>
    <x v="48"/>
    <x v="20"/>
    <n v="5"/>
    <n v="2314167"/>
    <x v="47"/>
    <x v="0"/>
    <x v="4"/>
    <x v="0"/>
    <x v="0"/>
  </r>
  <r>
    <x v="0"/>
    <x v="49"/>
    <x v="20"/>
    <n v="5"/>
    <n v="2314167"/>
    <x v="48"/>
    <x v="0"/>
    <x v="4"/>
    <x v="0"/>
    <x v="0"/>
  </r>
  <r>
    <x v="0"/>
    <x v="50"/>
    <x v="20"/>
    <n v="5"/>
    <n v="2314167"/>
    <x v="49"/>
    <x v="0"/>
    <x v="4"/>
    <x v="0"/>
    <x v="0"/>
  </r>
  <r>
    <x v="0"/>
    <x v="46"/>
    <x v="20"/>
    <n v="6"/>
    <n v="2314167"/>
    <x v="45"/>
    <x v="0"/>
    <x v="4"/>
    <x v="0"/>
    <x v="0"/>
  </r>
  <r>
    <x v="0"/>
    <x v="47"/>
    <x v="20"/>
    <n v="6"/>
    <n v="2314167"/>
    <x v="46"/>
    <x v="0"/>
    <x v="4"/>
    <x v="0"/>
    <x v="0"/>
  </r>
  <r>
    <x v="0"/>
    <x v="48"/>
    <x v="20"/>
    <n v="6"/>
    <n v="2314167"/>
    <x v="47"/>
    <x v="0"/>
    <x v="4"/>
    <x v="0"/>
    <x v="0"/>
  </r>
  <r>
    <x v="0"/>
    <x v="49"/>
    <x v="20"/>
    <n v="6"/>
    <n v="2314167"/>
    <x v="48"/>
    <x v="0"/>
    <x v="4"/>
    <x v="0"/>
    <x v="0"/>
  </r>
  <r>
    <x v="0"/>
    <x v="50"/>
    <x v="20"/>
    <n v="6"/>
    <n v="2314167"/>
    <x v="49"/>
    <x v="0"/>
    <x v="4"/>
    <x v="0"/>
    <x v="0"/>
  </r>
  <r>
    <x v="0"/>
    <x v="46"/>
    <x v="20"/>
    <n v="7"/>
    <n v="2314167"/>
    <x v="45"/>
    <x v="0"/>
    <x v="4"/>
    <x v="0"/>
    <x v="0"/>
  </r>
  <r>
    <x v="0"/>
    <x v="47"/>
    <x v="20"/>
    <n v="7"/>
    <n v="2314167"/>
    <x v="46"/>
    <x v="0"/>
    <x v="4"/>
    <x v="0"/>
    <x v="0"/>
  </r>
  <r>
    <x v="0"/>
    <x v="48"/>
    <x v="20"/>
    <n v="7"/>
    <n v="2314167"/>
    <x v="47"/>
    <x v="0"/>
    <x v="4"/>
    <x v="0"/>
    <x v="0"/>
  </r>
  <r>
    <x v="0"/>
    <x v="49"/>
    <x v="20"/>
    <n v="7"/>
    <n v="2314167"/>
    <x v="48"/>
    <x v="0"/>
    <x v="4"/>
    <x v="0"/>
    <x v="0"/>
  </r>
  <r>
    <x v="0"/>
    <x v="50"/>
    <x v="20"/>
    <n v="7"/>
    <n v="2314167"/>
    <x v="49"/>
    <x v="0"/>
    <x v="4"/>
    <x v="0"/>
    <x v="0"/>
  </r>
  <r>
    <x v="0"/>
    <x v="46"/>
    <x v="20"/>
    <n v="8"/>
    <n v="2314167"/>
    <x v="45"/>
    <x v="0"/>
    <x v="4"/>
    <x v="0"/>
    <x v="0"/>
  </r>
  <r>
    <x v="0"/>
    <x v="47"/>
    <x v="20"/>
    <n v="8"/>
    <n v="2314167"/>
    <x v="46"/>
    <x v="0"/>
    <x v="4"/>
    <x v="0"/>
    <x v="0"/>
  </r>
  <r>
    <x v="0"/>
    <x v="48"/>
    <x v="20"/>
    <n v="8"/>
    <n v="2314167"/>
    <x v="47"/>
    <x v="0"/>
    <x v="4"/>
    <x v="0"/>
    <x v="0"/>
  </r>
  <r>
    <x v="0"/>
    <x v="49"/>
    <x v="20"/>
    <n v="8"/>
    <n v="2314167"/>
    <x v="48"/>
    <x v="0"/>
    <x v="4"/>
    <x v="0"/>
    <x v="0"/>
  </r>
  <r>
    <x v="0"/>
    <x v="50"/>
    <x v="20"/>
    <n v="8"/>
    <n v="2314167"/>
    <x v="49"/>
    <x v="0"/>
    <x v="4"/>
    <x v="0"/>
    <x v="0"/>
  </r>
  <r>
    <x v="0"/>
    <x v="46"/>
    <x v="20"/>
    <n v="9"/>
    <n v="2314167"/>
    <x v="45"/>
    <x v="0"/>
    <x v="4"/>
    <x v="0"/>
    <x v="0"/>
  </r>
  <r>
    <x v="0"/>
    <x v="47"/>
    <x v="20"/>
    <n v="9"/>
    <n v="2314167"/>
    <x v="46"/>
    <x v="0"/>
    <x v="4"/>
    <x v="0"/>
    <x v="0"/>
  </r>
  <r>
    <x v="0"/>
    <x v="48"/>
    <x v="20"/>
    <n v="9"/>
    <n v="2314167"/>
    <x v="47"/>
    <x v="0"/>
    <x v="4"/>
    <x v="0"/>
    <x v="0"/>
  </r>
  <r>
    <x v="0"/>
    <x v="49"/>
    <x v="20"/>
    <n v="9"/>
    <n v="2314167"/>
    <x v="48"/>
    <x v="0"/>
    <x v="4"/>
    <x v="0"/>
    <x v="0"/>
  </r>
  <r>
    <x v="0"/>
    <x v="50"/>
    <x v="20"/>
    <n v="9"/>
    <n v="2314167"/>
    <x v="49"/>
    <x v="0"/>
    <x v="4"/>
    <x v="0"/>
    <x v="0"/>
  </r>
  <r>
    <x v="0"/>
    <x v="46"/>
    <x v="20"/>
    <n v="10"/>
    <n v="2314167"/>
    <x v="45"/>
    <x v="0"/>
    <x v="4"/>
    <x v="0"/>
    <x v="0"/>
  </r>
  <r>
    <x v="0"/>
    <x v="47"/>
    <x v="20"/>
    <n v="10"/>
    <n v="2314167"/>
    <x v="46"/>
    <x v="0"/>
    <x v="4"/>
    <x v="0"/>
    <x v="0"/>
  </r>
  <r>
    <x v="0"/>
    <x v="48"/>
    <x v="20"/>
    <n v="10"/>
    <n v="2314167"/>
    <x v="47"/>
    <x v="0"/>
    <x v="4"/>
    <x v="0"/>
    <x v="0"/>
  </r>
  <r>
    <x v="0"/>
    <x v="49"/>
    <x v="20"/>
    <n v="10"/>
    <n v="2314167"/>
    <x v="48"/>
    <x v="0"/>
    <x v="4"/>
    <x v="0"/>
    <x v="0"/>
  </r>
  <r>
    <x v="0"/>
    <x v="50"/>
    <x v="20"/>
    <n v="10"/>
    <n v="2314167"/>
    <x v="49"/>
    <x v="0"/>
    <x v="4"/>
    <x v="0"/>
    <x v="0"/>
  </r>
  <r>
    <x v="0"/>
    <x v="46"/>
    <x v="20"/>
    <n v="11"/>
    <n v="2314167"/>
    <x v="45"/>
    <x v="0"/>
    <x v="4"/>
    <x v="0"/>
    <x v="0"/>
  </r>
  <r>
    <x v="0"/>
    <x v="47"/>
    <x v="20"/>
    <n v="11"/>
    <n v="2314167"/>
    <x v="46"/>
    <x v="0"/>
    <x v="4"/>
    <x v="0"/>
    <x v="0"/>
  </r>
  <r>
    <x v="0"/>
    <x v="48"/>
    <x v="20"/>
    <n v="11"/>
    <n v="2314167"/>
    <x v="47"/>
    <x v="0"/>
    <x v="4"/>
    <x v="0"/>
    <x v="0"/>
  </r>
  <r>
    <x v="0"/>
    <x v="49"/>
    <x v="20"/>
    <n v="11"/>
    <n v="2314167"/>
    <x v="48"/>
    <x v="0"/>
    <x v="4"/>
    <x v="0"/>
    <x v="0"/>
  </r>
  <r>
    <x v="0"/>
    <x v="50"/>
    <x v="20"/>
    <n v="11"/>
    <n v="2314167"/>
    <x v="49"/>
    <x v="0"/>
    <x v="4"/>
    <x v="0"/>
    <x v="0"/>
  </r>
  <r>
    <x v="0"/>
    <x v="46"/>
    <x v="20"/>
    <n v="12"/>
    <n v="2314167"/>
    <x v="45"/>
    <x v="0"/>
    <x v="4"/>
    <x v="0"/>
    <x v="0"/>
  </r>
  <r>
    <x v="0"/>
    <x v="47"/>
    <x v="20"/>
    <n v="12"/>
    <n v="2314167"/>
    <x v="46"/>
    <x v="0"/>
    <x v="4"/>
    <x v="0"/>
    <x v="0"/>
  </r>
  <r>
    <x v="0"/>
    <x v="48"/>
    <x v="20"/>
    <n v="12"/>
    <n v="2314167"/>
    <x v="47"/>
    <x v="0"/>
    <x v="4"/>
    <x v="0"/>
    <x v="0"/>
  </r>
  <r>
    <x v="0"/>
    <x v="49"/>
    <x v="20"/>
    <n v="12"/>
    <n v="2314167"/>
    <x v="48"/>
    <x v="0"/>
    <x v="4"/>
    <x v="0"/>
    <x v="0"/>
  </r>
  <r>
    <x v="0"/>
    <x v="50"/>
    <x v="20"/>
    <n v="12"/>
    <n v="2314167"/>
    <x v="49"/>
    <x v="0"/>
    <x v="4"/>
    <x v="0"/>
    <x v="0"/>
  </r>
  <r>
    <x v="1"/>
    <x v="46"/>
    <x v="20"/>
    <n v="1"/>
    <n v="2314167"/>
    <x v="45"/>
    <x v="0"/>
    <x v="4"/>
    <x v="0"/>
    <x v="0"/>
  </r>
  <r>
    <x v="1"/>
    <x v="47"/>
    <x v="20"/>
    <n v="1"/>
    <n v="2314167"/>
    <x v="46"/>
    <x v="0"/>
    <x v="4"/>
    <x v="0"/>
    <x v="0"/>
  </r>
  <r>
    <x v="1"/>
    <x v="48"/>
    <x v="20"/>
    <n v="1"/>
    <n v="2314167"/>
    <x v="47"/>
    <x v="0"/>
    <x v="4"/>
    <x v="0"/>
    <x v="0"/>
  </r>
  <r>
    <x v="1"/>
    <x v="49"/>
    <x v="20"/>
    <n v="1"/>
    <n v="2314167"/>
    <x v="48"/>
    <x v="0"/>
    <x v="4"/>
    <x v="0"/>
    <x v="0"/>
  </r>
  <r>
    <x v="1"/>
    <x v="50"/>
    <x v="20"/>
    <n v="1"/>
    <n v="2314167"/>
    <x v="49"/>
    <x v="0"/>
    <x v="4"/>
    <x v="0"/>
    <x v="0"/>
  </r>
  <r>
    <x v="1"/>
    <x v="46"/>
    <x v="20"/>
    <n v="2"/>
    <n v="2314167"/>
    <x v="45"/>
    <x v="0"/>
    <x v="4"/>
    <x v="0"/>
    <x v="0"/>
  </r>
  <r>
    <x v="1"/>
    <x v="47"/>
    <x v="20"/>
    <n v="2"/>
    <n v="2314167"/>
    <x v="46"/>
    <x v="0"/>
    <x v="4"/>
    <x v="0"/>
    <x v="0"/>
  </r>
  <r>
    <x v="1"/>
    <x v="48"/>
    <x v="20"/>
    <n v="2"/>
    <n v="2314167"/>
    <x v="47"/>
    <x v="0"/>
    <x v="4"/>
    <x v="0"/>
    <x v="0"/>
  </r>
  <r>
    <x v="1"/>
    <x v="49"/>
    <x v="20"/>
    <n v="2"/>
    <n v="2314167"/>
    <x v="48"/>
    <x v="0"/>
    <x v="4"/>
    <x v="0"/>
    <x v="0"/>
  </r>
  <r>
    <x v="1"/>
    <x v="50"/>
    <x v="20"/>
    <n v="2"/>
    <n v="2314167"/>
    <x v="49"/>
    <x v="0"/>
    <x v="4"/>
    <x v="0"/>
    <x v="0"/>
  </r>
  <r>
    <x v="1"/>
    <x v="46"/>
    <x v="20"/>
    <n v="3"/>
    <n v="2314167"/>
    <x v="45"/>
    <x v="0"/>
    <x v="4"/>
    <x v="0"/>
    <x v="0"/>
  </r>
  <r>
    <x v="1"/>
    <x v="47"/>
    <x v="20"/>
    <n v="3"/>
    <n v="2314167"/>
    <x v="46"/>
    <x v="0"/>
    <x v="4"/>
    <x v="0"/>
    <x v="0"/>
  </r>
  <r>
    <x v="1"/>
    <x v="48"/>
    <x v="20"/>
    <n v="3"/>
    <n v="2314167"/>
    <x v="47"/>
    <x v="0"/>
    <x v="4"/>
    <x v="0"/>
    <x v="0"/>
  </r>
  <r>
    <x v="1"/>
    <x v="49"/>
    <x v="20"/>
    <n v="3"/>
    <n v="2314167"/>
    <x v="48"/>
    <x v="0"/>
    <x v="4"/>
    <x v="0"/>
    <x v="0"/>
  </r>
  <r>
    <x v="1"/>
    <x v="50"/>
    <x v="20"/>
    <n v="3"/>
    <n v="2314167"/>
    <x v="49"/>
    <x v="0"/>
    <x v="4"/>
    <x v="0"/>
    <x v="0"/>
  </r>
  <r>
    <x v="1"/>
    <x v="46"/>
    <x v="20"/>
    <n v="4"/>
    <n v="2314167"/>
    <x v="45"/>
    <x v="0"/>
    <x v="4"/>
    <x v="0"/>
    <x v="0"/>
  </r>
  <r>
    <x v="1"/>
    <x v="47"/>
    <x v="20"/>
    <n v="4"/>
    <n v="2314167"/>
    <x v="46"/>
    <x v="0"/>
    <x v="4"/>
    <x v="0"/>
    <x v="0"/>
  </r>
  <r>
    <x v="1"/>
    <x v="48"/>
    <x v="20"/>
    <n v="4"/>
    <n v="2314167"/>
    <x v="47"/>
    <x v="0"/>
    <x v="4"/>
    <x v="0"/>
    <x v="0"/>
  </r>
  <r>
    <x v="1"/>
    <x v="49"/>
    <x v="20"/>
    <n v="4"/>
    <n v="2314167"/>
    <x v="48"/>
    <x v="0"/>
    <x v="4"/>
    <x v="0"/>
    <x v="0"/>
  </r>
  <r>
    <x v="1"/>
    <x v="50"/>
    <x v="20"/>
    <n v="4"/>
    <n v="2314167"/>
    <x v="49"/>
    <x v="0"/>
    <x v="4"/>
    <x v="0"/>
    <x v="0"/>
  </r>
  <r>
    <x v="1"/>
    <x v="46"/>
    <x v="20"/>
    <n v="5"/>
    <n v="2314167"/>
    <x v="45"/>
    <x v="0"/>
    <x v="4"/>
    <x v="0"/>
    <x v="0"/>
  </r>
  <r>
    <x v="1"/>
    <x v="47"/>
    <x v="20"/>
    <n v="5"/>
    <n v="2314167"/>
    <x v="46"/>
    <x v="0"/>
    <x v="4"/>
    <x v="0"/>
    <x v="0"/>
  </r>
  <r>
    <x v="1"/>
    <x v="48"/>
    <x v="20"/>
    <n v="5"/>
    <n v="2314167"/>
    <x v="47"/>
    <x v="0"/>
    <x v="4"/>
    <x v="0"/>
    <x v="0"/>
  </r>
  <r>
    <x v="1"/>
    <x v="49"/>
    <x v="20"/>
    <n v="5"/>
    <n v="2314167"/>
    <x v="48"/>
    <x v="0"/>
    <x v="4"/>
    <x v="0"/>
    <x v="0"/>
  </r>
  <r>
    <x v="1"/>
    <x v="50"/>
    <x v="20"/>
    <n v="5"/>
    <n v="2314167"/>
    <x v="49"/>
    <x v="0"/>
    <x v="4"/>
    <x v="0"/>
    <x v="0"/>
  </r>
  <r>
    <x v="1"/>
    <x v="46"/>
    <x v="20"/>
    <n v="6"/>
    <n v="2314167"/>
    <x v="45"/>
    <x v="0"/>
    <x v="4"/>
    <x v="0"/>
    <x v="0"/>
  </r>
  <r>
    <x v="1"/>
    <x v="47"/>
    <x v="20"/>
    <n v="6"/>
    <n v="2314167"/>
    <x v="46"/>
    <x v="0"/>
    <x v="4"/>
    <x v="0"/>
    <x v="0"/>
  </r>
  <r>
    <x v="1"/>
    <x v="48"/>
    <x v="20"/>
    <n v="6"/>
    <n v="2314167"/>
    <x v="47"/>
    <x v="0"/>
    <x v="4"/>
    <x v="0"/>
    <x v="0"/>
  </r>
  <r>
    <x v="1"/>
    <x v="49"/>
    <x v="20"/>
    <n v="6"/>
    <n v="2314167"/>
    <x v="48"/>
    <x v="0"/>
    <x v="4"/>
    <x v="0"/>
    <x v="0"/>
  </r>
  <r>
    <x v="1"/>
    <x v="50"/>
    <x v="20"/>
    <n v="6"/>
    <n v="2314167"/>
    <x v="49"/>
    <x v="0"/>
    <x v="4"/>
    <x v="0"/>
    <x v="0"/>
  </r>
  <r>
    <x v="1"/>
    <x v="46"/>
    <x v="20"/>
    <n v="7"/>
    <n v="2314167"/>
    <x v="45"/>
    <x v="0"/>
    <x v="4"/>
    <x v="0"/>
    <x v="0"/>
  </r>
  <r>
    <x v="1"/>
    <x v="47"/>
    <x v="20"/>
    <n v="7"/>
    <n v="2314167"/>
    <x v="46"/>
    <x v="0"/>
    <x v="4"/>
    <x v="0"/>
    <x v="0"/>
  </r>
  <r>
    <x v="1"/>
    <x v="48"/>
    <x v="20"/>
    <n v="7"/>
    <n v="2314167"/>
    <x v="47"/>
    <x v="0"/>
    <x v="4"/>
    <x v="0"/>
    <x v="0"/>
  </r>
  <r>
    <x v="1"/>
    <x v="49"/>
    <x v="20"/>
    <n v="7"/>
    <n v="2314167"/>
    <x v="48"/>
    <x v="0"/>
    <x v="4"/>
    <x v="0"/>
    <x v="0"/>
  </r>
  <r>
    <x v="1"/>
    <x v="50"/>
    <x v="20"/>
    <n v="7"/>
    <n v="2314167"/>
    <x v="49"/>
    <x v="0"/>
    <x v="4"/>
    <x v="0"/>
    <x v="0"/>
  </r>
  <r>
    <x v="1"/>
    <x v="46"/>
    <x v="20"/>
    <n v="8"/>
    <n v="2314167"/>
    <x v="45"/>
    <x v="0"/>
    <x v="4"/>
    <x v="0"/>
    <x v="0"/>
  </r>
  <r>
    <x v="1"/>
    <x v="47"/>
    <x v="20"/>
    <n v="8"/>
    <n v="2314167"/>
    <x v="46"/>
    <x v="0"/>
    <x v="4"/>
    <x v="0"/>
    <x v="0"/>
  </r>
  <r>
    <x v="1"/>
    <x v="48"/>
    <x v="20"/>
    <n v="8"/>
    <n v="2314167"/>
    <x v="47"/>
    <x v="0"/>
    <x v="4"/>
    <x v="0"/>
    <x v="0"/>
  </r>
  <r>
    <x v="1"/>
    <x v="49"/>
    <x v="20"/>
    <n v="8"/>
    <n v="2314167"/>
    <x v="48"/>
    <x v="0"/>
    <x v="4"/>
    <x v="0"/>
    <x v="0"/>
  </r>
  <r>
    <x v="1"/>
    <x v="50"/>
    <x v="20"/>
    <n v="8"/>
    <n v="2314167"/>
    <x v="49"/>
    <x v="0"/>
    <x v="4"/>
    <x v="0"/>
    <x v="0"/>
  </r>
  <r>
    <x v="1"/>
    <x v="46"/>
    <x v="20"/>
    <n v="9"/>
    <n v="2314167"/>
    <x v="45"/>
    <x v="0"/>
    <x v="4"/>
    <x v="0"/>
    <x v="0"/>
  </r>
  <r>
    <x v="1"/>
    <x v="47"/>
    <x v="20"/>
    <n v="9"/>
    <n v="2314167"/>
    <x v="46"/>
    <x v="0"/>
    <x v="4"/>
    <x v="0"/>
    <x v="0"/>
  </r>
  <r>
    <x v="1"/>
    <x v="48"/>
    <x v="20"/>
    <n v="9"/>
    <n v="2314167"/>
    <x v="47"/>
    <x v="0"/>
    <x v="4"/>
    <x v="0"/>
    <x v="0"/>
  </r>
  <r>
    <x v="1"/>
    <x v="49"/>
    <x v="20"/>
    <n v="9"/>
    <n v="2314167"/>
    <x v="48"/>
    <x v="0"/>
    <x v="4"/>
    <x v="0"/>
    <x v="0"/>
  </r>
  <r>
    <x v="1"/>
    <x v="50"/>
    <x v="20"/>
    <n v="9"/>
    <n v="2314167"/>
    <x v="49"/>
    <x v="0"/>
    <x v="4"/>
    <x v="0"/>
    <x v="0"/>
  </r>
  <r>
    <x v="0"/>
    <x v="51"/>
    <x v="21"/>
    <n v="4"/>
    <n v="12506667"/>
    <x v="50"/>
    <x v="0"/>
    <x v="4"/>
    <x v="0"/>
    <x v="0"/>
  </r>
  <r>
    <x v="0"/>
    <x v="52"/>
    <x v="21"/>
    <n v="4"/>
    <n v="12506667"/>
    <x v="51"/>
    <x v="0"/>
    <x v="4"/>
    <x v="0"/>
    <x v="0"/>
  </r>
  <r>
    <x v="0"/>
    <x v="53"/>
    <x v="21"/>
    <n v="4"/>
    <n v="12506667"/>
    <x v="52"/>
    <x v="0"/>
    <x v="4"/>
    <x v="0"/>
    <x v="0"/>
  </r>
  <r>
    <x v="0"/>
    <x v="54"/>
    <x v="21"/>
    <n v="4"/>
    <n v="12506667"/>
    <x v="53"/>
    <x v="0"/>
    <x v="4"/>
    <x v="0"/>
    <x v="0"/>
  </r>
  <r>
    <x v="0"/>
    <x v="55"/>
    <x v="21"/>
    <n v="4"/>
    <n v="12506667"/>
    <x v="54"/>
    <x v="0"/>
    <x v="4"/>
    <x v="0"/>
    <x v="0"/>
  </r>
  <r>
    <x v="0"/>
    <x v="51"/>
    <x v="21"/>
    <n v="5"/>
    <n v="12506667"/>
    <x v="50"/>
    <x v="0"/>
    <x v="4"/>
    <x v="0"/>
    <x v="0"/>
  </r>
  <r>
    <x v="0"/>
    <x v="52"/>
    <x v="21"/>
    <n v="5"/>
    <n v="12506667"/>
    <x v="51"/>
    <x v="0"/>
    <x v="4"/>
    <x v="0"/>
    <x v="0"/>
  </r>
  <r>
    <x v="0"/>
    <x v="53"/>
    <x v="21"/>
    <n v="5"/>
    <n v="12506667"/>
    <x v="52"/>
    <x v="0"/>
    <x v="4"/>
    <x v="0"/>
    <x v="0"/>
  </r>
  <r>
    <x v="0"/>
    <x v="54"/>
    <x v="21"/>
    <n v="5"/>
    <n v="12506667"/>
    <x v="53"/>
    <x v="0"/>
    <x v="4"/>
    <x v="0"/>
    <x v="0"/>
  </r>
  <r>
    <x v="0"/>
    <x v="55"/>
    <x v="21"/>
    <n v="5"/>
    <n v="12506667"/>
    <x v="54"/>
    <x v="0"/>
    <x v="4"/>
    <x v="0"/>
    <x v="0"/>
  </r>
  <r>
    <x v="0"/>
    <x v="55"/>
    <x v="21"/>
    <n v="6"/>
    <n v="12506667"/>
    <x v="54"/>
    <x v="0"/>
    <x v="4"/>
    <x v="0"/>
    <x v="0"/>
  </r>
  <r>
    <x v="0"/>
    <x v="52"/>
    <x v="21"/>
    <n v="6"/>
    <n v="12506667"/>
    <x v="51"/>
    <x v="0"/>
    <x v="4"/>
    <x v="0"/>
    <x v="0"/>
  </r>
  <r>
    <x v="0"/>
    <x v="53"/>
    <x v="21"/>
    <n v="6"/>
    <n v="12506667"/>
    <x v="52"/>
    <x v="0"/>
    <x v="4"/>
    <x v="0"/>
    <x v="0"/>
  </r>
  <r>
    <x v="0"/>
    <x v="54"/>
    <x v="21"/>
    <n v="6"/>
    <n v="12506667"/>
    <x v="53"/>
    <x v="0"/>
    <x v="4"/>
    <x v="0"/>
    <x v="0"/>
  </r>
  <r>
    <x v="0"/>
    <x v="55"/>
    <x v="21"/>
    <n v="7"/>
    <n v="12506667"/>
    <x v="54"/>
    <x v="0"/>
    <x v="4"/>
    <x v="0"/>
    <x v="0"/>
  </r>
  <r>
    <x v="0"/>
    <x v="52"/>
    <x v="21"/>
    <n v="7"/>
    <n v="12506667"/>
    <x v="51"/>
    <x v="0"/>
    <x v="4"/>
    <x v="0"/>
    <x v="0"/>
  </r>
  <r>
    <x v="0"/>
    <x v="53"/>
    <x v="21"/>
    <n v="7"/>
    <n v="12506667"/>
    <x v="52"/>
    <x v="0"/>
    <x v="4"/>
    <x v="0"/>
    <x v="0"/>
  </r>
  <r>
    <x v="0"/>
    <x v="54"/>
    <x v="21"/>
    <n v="7"/>
    <n v="12506667"/>
    <x v="53"/>
    <x v="0"/>
    <x v="4"/>
    <x v="0"/>
    <x v="0"/>
  </r>
  <r>
    <x v="0"/>
    <x v="55"/>
    <x v="21"/>
    <n v="8"/>
    <n v="12506667"/>
    <x v="54"/>
    <x v="0"/>
    <x v="4"/>
    <x v="0"/>
    <x v="0"/>
  </r>
  <r>
    <x v="0"/>
    <x v="52"/>
    <x v="21"/>
    <n v="8"/>
    <n v="12506667"/>
    <x v="51"/>
    <x v="0"/>
    <x v="4"/>
    <x v="0"/>
    <x v="0"/>
  </r>
  <r>
    <x v="0"/>
    <x v="53"/>
    <x v="21"/>
    <n v="8"/>
    <n v="12506667"/>
    <x v="52"/>
    <x v="0"/>
    <x v="4"/>
    <x v="0"/>
    <x v="0"/>
  </r>
  <r>
    <x v="0"/>
    <x v="54"/>
    <x v="21"/>
    <n v="8"/>
    <n v="12506667"/>
    <x v="53"/>
    <x v="0"/>
    <x v="4"/>
    <x v="0"/>
    <x v="0"/>
  </r>
  <r>
    <x v="0"/>
    <x v="55"/>
    <x v="21"/>
    <n v="9"/>
    <n v="12506667"/>
    <x v="54"/>
    <x v="0"/>
    <x v="4"/>
    <x v="0"/>
    <x v="0"/>
  </r>
  <r>
    <x v="0"/>
    <x v="52"/>
    <x v="21"/>
    <n v="9"/>
    <n v="12506667"/>
    <x v="51"/>
    <x v="0"/>
    <x v="4"/>
    <x v="0"/>
    <x v="0"/>
  </r>
  <r>
    <x v="0"/>
    <x v="53"/>
    <x v="21"/>
    <n v="9"/>
    <n v="12506667"/>
    <x v="52"/>
    <x v="0"/>
    <x v="4"/>
    <x v="0"/>
    <x v="0"/>
  </r>
  <r>
    <x v="0"/>
    <x v="54"/>
    <x v="21"/>
    <n v="9"/>
    <n v="12506667"/>
    <x v="53"/>
    <x v="0"/>
    <x v="4"/>
    <x v="0"/>
    <x v="0"/>
  </r>
  <r>
    <x v="0"/>
    <x v="55"/>
    <x v="21"/>
    <n v="10"/>
    <n v="12506667"/>
    <x v="54"/>
    <x v="0"/>
    <x v="4"/>
    <x v="0"/>
    <x v="0"/>
  </r>
  <r>
    <x v="0"/>
    <x v="52"/>
    <x v="21"/>
    <n v="10"/>
    <n v="12506667"/>
    <x v="51"/>
    <x v="0"/>
    <x v="4"/>
    <x v="0"/>
    <x v="0"/>
  </r>
  <r>
    <x v="0"/>
    <x v="53"/>
    <x v="21"/>
    <n v="10"/>
    <n v="12506667"/>
    <x v="52"/>
    <x v="0"/>
    <x v="4"/>
    <x v="0"/>
    <x v="0"/>
  </r>
  <r>
    <x v="0"/>
    <x v="54"/>
    <x v="21"/>
    <n v="10"/>
    <n v="12506667"/>
    <x v="53"/>
    <x v="0"/>
    <x v="4"/>
    <x v="0"/>
    <x v="0"/>
  </r>
  <r>
    <x v="0"/>
    <x v="55"/>
    <x v="21"/>
    <n v="11"/>
    <n v="12506667"/>
    <x v="54"/>
    <x v="0"/>
    <x v="4"/>
    <x v="0"/>
    <x v="0"/>
  </r>
  <r>
    <x v="0"/>
    <x v="52"/>
    <x v="21"/>
    <n v="11"/>
    <n v="12506667"/>
    <x v="51"/>
    <x v="0"/>
    <x v="4"/>
    <x v="0"/>
    <x v="0"/>
  </r>
  <r>
    <x v="0"/>
    <x v="53"/>
    <x v="21"/>
    <n v="11"/>
    <n v="12506667"/>
    <x v="52"/>
    <x v="0"/>
    <x v="4"/>
    <x v="0"/>
    <x v="0"/>
  </r>
  <r>
    <x v="0"/>
    <x v="54"/>
    <x v="21"/>
    <n v="11"/>
    <n v="12506667"/>
    <x v="53"/>
    <x v="0"/>
    <x v="4"/>
    <x v="0"/>
    <x v="0"/>
  </r>
  <r>
    <x v="0"/>
    <x v="55"/>
    <x v="21"/>
    <n v="12"/>
    <n v="12506667"/>
    <x v="54"/>
    <x v="0"/>
    <x v="4"/>
    <x v="0"/>
    <x v="0"/>
  </r>
  <r>
    <x v="0"/>
    <x v="52"/>
    <x v="21"/>
    <n v="12"/>
    <n v="12506667"/>
    <x v="51"/>
    <x v="0"/>
    <x v="4"/>
    <x v="0"/>
    <x v="0"/>
  </r>
  <r>
    <x v="0"/>
    <x v="53"/>
    <x v="21"/>
    <n v="12"/>
    <n v="12506667"/>
    <x v="52"/>
    <x v="0"/>
    <x v="4"/>
    <x v="0"/>
    <x v="0"/>
  </r>
  <r>
    <x v="0"/>
    <x v="54"/>
    <x v="21"/>
    <n v="12"/>
    <n v="12506667"/>
    <x v="53"/>
    <x v="0"/>
    <x v="4"/>
    <x v="0"/>
    <x v="0"/>
  </r>
  <r>
    <x v="0"/>
    <x v="56"/>
    <x v="22"/>
    <n v="4"/>
    <n v="148195833"/>
    <x v="55"/>
    <x v="0"/>
    <x v="4"/>
    <x v="0"/>
    <x v="0"/>
  </r>
  <r>
    <x v="0"/>
    <x v="57"/>
    <x v="22"/>
    <n v="4"/>
    <n v="148195833"/>
    <x v="56"/>
    <x v="0"/>
    <x v="4"/>
    <x v="0"/>
    <x v="0"/>
  </r>
  <r>
    <x v="0"/>
    <x v="58"/>
    <x v="22"/>
    <n v="4"/>
    <n v="148195833"/>
    <x v="57"/>
    <x v="0"/>
    <x v="4"/>
    <x v="0"/>
    <x v="0"/>
  </r>
  <r>
    <x v="0"/>
    <x v="59"/>
    <x v="22"/>
    <n v="4"/>
    <n v="148195833"/>
    <x v="58"/>
    <x v="0"/>
    <x v="4"/>
    <x v="0"/>
    <x v="0"/>
  </r>
  <r>
    <x v="0"/>
    <x v="60"/>
    <x v="22"/>
    <n v="4"/>
    <n v="148195833"/>
    <x v="59"/>
    <x v="0"/>
    <x v="4"/>
    <x v="0"/>
    <x v="0"/>
  </r>
  <r>
    <x v="0"/>
    <x v="56"/>
    <x v="22"/>
    <n v="5"/>
    <n v="148195833"/>
    <x v="55"/>
    <x v="0"/>
    <x v="4"/>
    <x v="0"/>
    <x v="0"/>
  </r>
  <r>
    <x v="0"/>
    <x v="57"/>
    <x v="22"/>
    <n v="5"/>
    <n v="148195833"/>
    <x v="56"/>
    <x v="0"/>
    <x v="4"/>
    <x v="0"/>
    <x v="0"/>
  </r>
  <r>
    <x v="0"/>
    <x v="58"/>
    <x v="22"/>
    <n v="5"/>
    <n v="148195833"/>
    <x v="57"/>
    <x v="0"/>
    <x v="4"/>
    <x v="0"/>
    <x v="0"/>
  </r>
  <r>
    <x v="0"/>
    <x v="59"/>
    <x v="22"/>
    <n v="5"/>
    <n v="148195833"/>
    <x v="58"/>
    <x v="0"/>
    <x v="4"/>
    <x v="0"/>
    <x v="0"/>
  </r>
  <r>
    <x v="0"/>
    <x v="60"/>
    <x v="22"/>
    <n v="5"/>
    <n v="148195833"/>
    <x v="59"/>
    <x v="0"/>
    <x v="4"/>
    <x v="0"/>
    <x v="0"/>
  </r>
  <r>
    <x v="0"/>
    <x v="56"/>
    <x v="22"/>
    <n v="6"/>
    <n v="148195833"/>
    <x v="55"/>
    <x v="0"/>
    <x v="4"/>
    <x v="0"/>
    <x v="0"/>
  </r>
  <r>
    <x v="0"/>
    <x v="57"/>
    <x v="22"/>
    <n v="6"/>
    <n v="148195833"/>
    <x v="56"/>
    <x v="0"/>
    <x v="4"/>
    <x v="0"/>
    <x v="0"/>
  </r>
  <r>
    <x v="0"/>
    <x v="58"/>
    <x v="22"/>
    <n v="6"/>
    <n v="148195833"/>
    <x v="57"/>
    <x v="0"/>
    <x v="4"/>
    <x v="0"/>
    <x v="0"/>
  </r>
  <r>
    <x v="0"/>
    <x v="59"/>
    <x v="22"/>
    <n v="6"/>
    <n v="148195833"/>
    <x v="58"/>
    <x v="0"/>
    <x v="4"/>
    <x v="0"/>
    <x v="0"/>
  </r>
  <r>
    <x v="0"/>
    <x v="60"/>
    <x v="22"/>
    <n v="6"/>
    <n v="148195833"/>
    <x v="59"/>
    <x v="0"/>
    <x v="4"/>
    <x v="0"/>
    <x v="0"/>
  </r>
  <r>
    <x v="0"/>
    <x v="56"/>
    <x v="22"/>
    <n v="7"/>
    <n v="148195833"/>
    <x v="55"/>
    <x v="0"/>
    <x v="4"/>
    <x v="0"/>
    <x v="0"/>
  </r>
  <r>
    <x v="0"/>
    <x v="57"/>
    <x v="22"/>
    <n v="7"/>
    <n v="148195833"/>
    <x v="56"/>
    <x v="0"/>
    <x v="4"/>
    <x v="0"/>
    <x v="0"/>
  </r>
  <r>
    <x v="0"/>
    <x v="58"/>
    <x v="22"/>
    <n v="7"/>
    <n v="148195833"/>
    <x v="57"/>
    <x v="0"/>
    <x v="4"/>
    <x v="0"/>
    <x v="0"/>
  </r>
  <r>
    <x v="0"/>
    <x v="59"/>
    <x v="22"/>
    <n v="7"/>
    <n v="148195833"/>
    <x v="58"/>
    <x v="0"/>
    <x v="4"/>
    <x v="0"/>
    <x v="0"/>
  </r>
  <r>
    <x v="0"/>
    <x v="60"/>
    <x v="22"/>
    <n v="7"/>
    <n v="148195833"/>
    <x v="59"/>
    <x v="0"/>
    <x v="4"/>
    <x v="0"/>
    <x v="0"/>
  </r>
  <r>
    <x v="0"/>
    <x v="56"/>
    <x v="22"/>
    <n v="8"/>
    <n v="148195833"/>
    <x v="55"/>
    <x v="0"/>
    <x v="4"/>
    <x v="0"/>
    <x v="0"/>
  </r>
  <r>
    <x v="0"/>
    <x v="57"/>
    <x v="22"/>
    <n v="8"/>
    <n v="148195833"/>
    <x v="56"/>
    <x v="0"/>
    <x v="4"/>
    <x v="0"/>
    <x v="0"/>
  </r>
  <r>
    <x v="0"/>
    <x v="58"/>
    <x v="22"/>
    <n v="8"/>
    <n v="148195833"/>
    <x v="57"/>
    <x v="0"/>
    <x v="4"/>
    <x v="0"/>
    <x v="0"/>
  </r>
  <r>
    <x v="0"/>
    <x v="59"/>
    <x v="22"/>
    <n v="8"/>
    <n v="148195833"/>
    <x v="58"/>
    <x v="0"/>
    <x v="4"/>
    <x v="0"/>
    <x v="0"/>
  </r>
  <r>
    <x v="0"/>
    <x v="60"/>
    <x v="22"/>
    <n v="8"/>
    <n v="148195833"/>
    <x v="59"/>
    <x v="0"/>
    <x v="4"/>
    <x v="0"/>
    <x v="0"/>
  </r>
  <r>
    <x v="0"/>
    <x v="56"/>
    <x v="22"/>
    <n v="9"/>
    <n v="148195833"/>
    <x v="55"/>
    <x v="0"/>
    <x v="4"/>
    <x v="0"/>
    <x v="0"/>
  </r>
  <r>
    <x v="0"/>
    <x v="57"/>
    <x v="22"/>
    <n v="9"/>
    <n v="148195833"/>
    <x v="56"/>
    <x v="0"/>
    <x v="4"/>
    <x v="0"/>
    <x v="0"/>
  </r>
  <r>
    <x v="0"/>
    <x v="58"/>
    <x v="22"/>
    <n v="9"/>
    <n v="148195833"/>
    <x v="57"/>
    <x v="0"/>
    <x v="4"/>
    <x v="0"/>
    <x v="0"/>
  </r>
  <r>
    <x v="0"/>
    <x v="59"/>
    <x v="22"/>
    <n v="9"/>
    <n v="148195833"/>
    <x v="58"/>
    <x v="0"/>
    <x v="4"/>
    <x v="0"/>
    <x v="0"/>
  </r>
  <r>
    <x v="0"/>
    <x v="60"/>
    <x v="22"/>
    <n v="9"/>
    <n v="148195833"/>
    <x v="59"/>
    <x v="0"/>
    <x v="4"/>
    <x v="0"/>
    <x v="0"/>
  </r>
  <r>
    <x v="0"/>
    <x v="56"/>
    <x v="22"/>
    <n v="10"/>
    <n v="148195833"/>
    <x v="55"/>
    <x v="0"/>
    <x v="4"/>
    <x v="0"/>
    <x v="0"/>
  </r>
  <r>
    <x v="0"/>
    <x v="57"/>
    <x v="22"/>
    <n v="10"/>
    <n v="148195833"/>
    <x v="56"/>
    <x v="0"/>
    <x v="4"/>
    <x v="0"/>
    <x v="0"/>
  </r>
  <r>
    <x v="0"/>
    <x v="58"/>
    <x v="22"/>
    <n v="10"/>
    <n v="148195833"/>
    <x v="57"/>
    <x v="0"/>
    <x v="4"/>
    <x v="0"/>
    <x v="0"/>
  </r>
  <r>
    <x v="0"/>
    <x v="59"/>
    <x v="22"/>
    <n v="10"/>
    <n v="148195833"/>
    <x v="58"/>
    <x v="0"/>
    <x v="4"/>
    <x v="0"/>
    <x v="0"/>
  </r>
  <r>
    <x v="0"/>
    <x v="60"/>
    <x v="22"/>
    <n v="10"/>
    <n v="148195833"/>
    <x v="59"/>
    <x v="0"/>
    <x v="4"/>
    <x v="0"/>
    <x v="0"/>
  </r>
  <r>
    <x v="0"/>
    <x v="56"/>
    <x v="22"/>
    <n v="11"/>
    <n v="148195833"/>
    <x v="55"/>
    <x v="0"/>
    <x v="4"/>
    <x v="0"/>
    <x v="0"/>
  </r>
  <r>
    <x v="0"/>
    <x v="57"/>
    <x v="22"/>
    <n v="11"/>
    <n v="148195833"/>
    <x v="56"/>
    <x v="0"/>
    <x v="4"/>
    <x v="0"/>
    <x v="0"/>
  </r>
  <r>
    <x v="0"/>
    <x v="58"/>
    <x v="22"/>
    <n v="11"/>
    <n v="148195833"/>
    <x v="57"/>
    <x v="0"/>
    <x v="4"/>
    <x v="0"/>
    <x v="0"/>
  </r>
  <r>
    <x v="0"/>
    <x v="59"/>
    <x v="22"/>
    <n v="11"/>
    <n v="148195833"/>
    <x v="58"/>
    <x v="0"/>
    <x v="4"/>
    <x v="0"/>
    <x v="0"/>
  </r>
  <r>
    <x v="0"/>
    <x v="60"/>
    <x v="22"/>
    <n v="11"/>
    <n v="148195833"/>
    <x v="59"/>
    <x v="0"/>
    <x v="4"/>
    <x v="0"/>
    <x v="0"/>
  </r>
  <r>
    <x v="0"/>
    <x v="56"/>
    <x v="22"/>
    <n v="12"/>
    <n v="148195833"/>
    <x v="55"/>
    <x v="0"/>
    <x v="4"/>
    <x v="0"/>
    <x v="0"/>
  </r>
  <r>
    <x v="0"/>
    <x v="57"/>
    <x v="22"/>
    <n v="12"/>
    <n v="148195833"/>
    <x v="56"/>
    <x v="0"/>
    <x v="4"/>
    <x v="0"/>
    <x v="0"/>
  </r>
  <r>
    <x v="0"/>
    <x v="58"/>
    <x v="22"/>
    <n v="12"/>
    <n v="148195833"/>
    <x v="57"/>
    <x v="0"/>
    <x v="4"/>
    <x v="0"/>
    <x v="0"/>
  </r>
  <r>
    <x v="0"/>
    <x v="59"/>
    <x v="22"/>
    <n v="12"/>
    <n v="148195833"/>
    <x v="58"/>
    <x v="0"/>
    <x v="4"/>
    <x v="0"/>
    <x v="0"/>
  </r>
  <r>
    <x v="0"/>
    <x v="60"/>
    <x v="22"/>
    <n v="12"/>
    <n v="148195833"/>
    <x v="59"/>
    <x v="0"/>
    <x v="4"/>
    <x v="0"/>
    <x v="0"/>
  </r>
  <r>
    <x v="1"/>
    <x v="56"/>
    <x v="22"/>
    <n v="1"/>
    <n v="148195833"/>
    <x v="55"/>
    <x v="0"/>
    <x v="4"/>
    <x v="0"/>
    <x v="0"/>
  </r>
  <r>
    <x v="1"/>
    <x v="57"/>
    <x v="22"/>
    <n v="1"/>
    <n v="148195833"/>
    <x v="56"/>
    <x v="0"/>
    <x v="4"/>
    <x v="0"/>
    <x v="0"/>
  </r>
  <r>
    <x v="1"/>
    <x v="58"/>
    <x v="22"/>
    <n v="1"/>
    <n v="148195833"/>
    <x v="57"/>
    <x v="0"/>
    <x v="4"/>
    <x v="0"/>
    <x v="0"/>
  </r>
  <r>
    <x v="1"/>
    <x v="59"/>
    <x v="22"/>
    <n v="1"/>
    <n v="148195833"/>
    <x v="58"/>
    <x v="0"/>
    <x v="4"/>
    <x v="0"/>
    <x v="0"/>
  </r>
  <r>
    <x v="1"/>
    <x v="60"/>
    <x v="22"/>
    <n v="1"/>
    <n v="148195833"/>
    <x v="59"/>
    <x v="0"/>
    <x v="4"/>
    <x v="0"/>
    <x v="0"/>
  </r>
  <r>
    <x v="1"/>
    <x v="56"/>
    <x v="22"/>
    <n v="2"/>
    <n v="148195833"/>
    <x v="55"/>
    <x v="0"/>
    <x v="4"/>
    <x v="0"/>
    <x v="0"/>
  </r>
  <r>
    <x v="1"/>
    <x v="57"/>
    <x v="22"/>
    <n v="2"/>
    <n v="148195833"/>
    <x v="56"/>
    <x v="0"/>
    <x v="4"/>
    <x v="0"/>
    <x v="0"/>
  </r>
  <r>
    <x v="1"/>
    <x v="58"/>
    <x v="22"/>
    <n v="2"/>
    <n v="148195833"/>
    <x v="57"/>
    <x v="0"/>
    <x v="4"/>
    <x v="0"/>
    <x v="0"/>
  </r>
  <r>
    <x v="1"/>
    <x v="59"/>
    <x v="22"/>
    <n v="2"/>
    <n v="148195833"/>
    <x v="58"/>
    <x v="0"/>
    <x v="4"/>
    <x v="0"/>
    <x v="0"/>
  </r>
  <r>
    <x v="1"/>
    <x v="60"/>
    <x v="22"/>
    <n v="2"/>
    <n v="148195833"/>
    <x v="59"/>
    <x v="0"/>
    <x v="4"/>
    <x v="0"/>
    <x v="0"/>
  </r>
  <r>
    <x v="1"/>
    <x v="56"/>
    <x v="22"/>
    <n v="3"/>
    <n v="148195833"/>
    <x v="55"/>
    <x v="0"/>
    <x v="4"/>
    <x v="0"/>
    <x v="0"/>
  </r>
  <r>
    <x v="1"/>
    <x v="57"/>
    <x v="22"/>
    <n v="3"/>
    <n v="148195833"/>
    <x v="56"/>
    <x v="0"/>
    <x v="4"/>
    <x v="0"/>
    <x v="0"/>
  </r>
  <r>
    <x v="1"/>
    <x v="58"/>
    <x v="22"/>
    <n v="3"/>
    <n v="148195833"/>
    <x v="57"/>
    <x v="0"/>
    <x v="4"/>
    <x v="0"/>
    <x v="0"/>
  </r>
  <r>
    <x v="1"/>
    <x v="59"/>
    <x v="22"/>
    <n v="3"/>
    <n v="148195833"/>
    <x v="58"/>
    <x v="0"/>
    <x v="4"/>
    <x v="0"/>
    <x v="0"/>
  </r>
  <r>
    <x v="1"/>
    <x v="60"/>
    <x v="22"/>
    <n v="3"/>
    <n v="148195833"/>
    <x v="59"/>
    <x v="0"/>
    <x v="4"/>
    <x v="0"/>
    <x v="0"/>
  </r>
  <r>
    <x v="1"/>
    <x v="56"/>
    <x v="22"/>
    <n v="4"/>
    <n v="148195833"/>
    <x v="55"/>
    <x v="0"/>
    <x v="4"/>
    <x v="0"/>
    <x v="0"/>
  </r>
  <r>
    <x v="1"/>
    <x v="57"/>
    <x v="22"/>
    <n v="4"/>
    <n v="148195833"/>
    <x v="56"/>
    <x v="0"/>
    <x v="4"/>
    <x v="0"/>
    <x v="0"/>
  </r>
  <r>
    <x v="1"/>
    <x v="58"/>
    <x v="22"/>
    <n v="4"/>
    <n v="148195833"/>
    <x v="57"/>
    <x v="0"/>
    <x v="4"/>
    <x v="0"/>
    <x v="0"/>
  </r>
  <r>
    <x v="1"/>
    <x v="59"/>
    <x v="22"/>
    <n v="4"/>
    <n v="148195833"/>
    <x v="58"/>
    <x v="0"/>
    <x v="4"/>
    <x v="0"/>
    <x v="0"/>
  </r>
  <r>
    <x v="1"/>
    <x v="60"/>
    <x v="22"/>
    <n v="4"/>
    <n v="148195833"/>
    <x v="59"/>
    <x v="0"/>
    <x v="4"/>
    <x v="0"/>
    <x v="0"/>
  </r>
  <r>
    <x v="1"/>
    <x v="56"/>
    <x v="22"/>
    <n v="5"/>
    <n v="148195833"/>
    <x v="55"/>
    <x v="0"/>
    <x v="4"/>
    <x v="0"/>
    <x v="0"/>
  </r>
  <r>
    <x v="1"/>
    <x v="57"/>
    <x v="22"/>
    <n v="5"/>
    <n v="148195833"/>
    <x v="56"/>
    <x v="0"/>
    <x v="4"/>
    <x v="0"/>
    <x v="0"/>
  </r>
  <r>
    <x v="1"/>
    <x v="58"/>
    <x v="22"/>
    <n v="5"/>
    <n v="148195833"/>
    <x v="57"/>
    <x v="0"/>
    <x v="4"/>
    <x v="0"/>
    <x v="0"/>
  </r>
  <r>
    <x v="1"/>
    <x v="59"/>
    <x v="22"/>
    <n v="5"/>
    <n v="148195833"/>
    <x v="58"/>
    <x v="0"/>
    <x v="4"/>
    <x v="0"/>
    <x v="0"/>
  </r>
  <r>
    <x v="1"/>
    <x v="60"/>
    <x v="22"/>
    <n v="5"/>
    <n v="148195833"/>
    <x v="59"/>
    <x v="0"/>
    <x v="4"/>
    <x v="0"/>
    <x v="0"/>
  </r>
  <r>
    <x v="1"/>
    <x v="56"/>
    <x v="22"/>
    <n v="6"/>
    <n v="148195833"/>
    <x v="55"/>
    <x v="0"/>
    <x v="4"/>
    <x v="0"/>
    <x v="0"/>
  </r>
  <r>
    <x v="1"/>
    <x v="57"/>
    <x v="22"/>
    <n v="6"/>
    <n v="148195833"/>
    <x v="56"/>
    <x v="0"/>
    <x v="4"/>
    <x v="0"/>
    <x v="0"/>
  </r>
  <r>
    <x v="1"/>
    <x v="58"/>
    <x v="22"/>
    <n v="6"/>
    <n v="148195833"/>
    <x v="57"/>
    <x v="0"/>
    <x v="4"/>
    <x v="0"/>
    <x v="0"/>
  </r>
  <r>
    <x v="1"/>
    <x v="59"/>
    <x v="22"/>
    <n v="6"/>
    <n v="148195833"/>
    <x v="58"/>
    <x v="0"/>
    <x v="4"/>
    <x v="0"/>
    <x v="0"/>
  </r>
  <r>
    <x v="1"/>
    <x v="60"/>
    <x v="22"/>
    <n v="6"/>
    <n v="148195833"/>
    <x v="59"/>
    <x v="0"/>
    <x v="4"/>
    <x v="0"/>
    <x v="0"/>
  </r>
  <r>
    <x v="1"/>
    <x v="56"/>
    <x v="22"/>
    <n v="7"/>
    <n v="148195833"/>
    <x v="55"/>
    <x v="0"/>
    <x v="4"/>
    <x v="0"/>
    <x v="0"/>
  </r>
  <r>
    <x v="1"/>
    <x v="57"/>
    <x v="22"/>
    <n v="7"/>
    <n v="148195833"/>
    <x v="56"/>
    <x v="0"/>
    <x v="4"/>
    <x v="0"/>
    <x v="0"/>
  </r>
  <r>
    <x v="1"/>
    <x v="58"/>
    <x v="22"/>
    <n v="7"/>
    <n v="148195833"/>
    <x v="57"/>
    <x v="0"/>
    <x v="4"/>
    <x v="0"/>
    <x v="0"/>
  </r>
  <r>
    <x v="1"/>
    <x v="59"/>
    <x v="22"/>
    <n v="7"/>
    <n v="148195833"/>
    <x v="58"/>
    <x v="0"/>
    <x v="4"/>
    <x v="0"/>
    <x v="0"/>
  </r>
  <r>
    <x v="1"/>
    <x v="60"/>
    <x v="22"/>
    <n v="7"/>
    <n v="148195833"/>
    <x v="59"/>
    <x v="0"/>
    <x v="4"/>
    <x v="0"/>
    <x v="0"/>
  </r>
  <r>
    <x v="1"/>
    <x v="56"/>
    <x v="22"/>
    <n v="8"/>
    <n v="148195833"/>
    <x v="55"/>
    <x v="0"/>
    <x v="4"/>
    <x v="0"/>
    <x v="0"/>
  </r>
  <r>
    <x v="1"/>
    <x v="57"/>
    <x v="22"/>
    <n v="8"/>
    <n v="148195833"/>
    <x v="56"/>
    <x v="0"/>
    <x v="4"/>
    <x v="0"/>
    <x v="0"/>
  </r>
  <r>
    <x v="1"/>
    <x v="58"/>
    <x v="22"/>
    <n v="8"/>
    <n v="148195833"/>
    <x v="57"/>
    <x v="0"/>
    <x v="4"/>
    <x v="0"/>
    <x v="0"/>
  </r>
  <r>
    <x v="1"/>
    <x v="59"/>
    <x v="22"/>
    <n v="8"/>
    <n v="148195833"/>
    <x v="58"/>
    <x v="0"/>
    <x v="4"/>
    <x v="0"/>
    <x v="0"/>
  </r>
  <r>
    <x v="1"/>
    <x v="60"/>
    <x v="22"/>
    <n v="8"/>
    <n v="148195833"/>
    <x v="59"/>
    <x v="0"/>
    <x v="4"/>
    <x v="0"/>
    <x v="0"/>
  </r>
  <r>
    <x v="1"/>
    <x v="56"/>
    <x v="22"/>
    <n v="9"/>
    <n v="148195833"/>
    <x v="55"/>
    <x v="0"/>
    <x v="4"/>
    <x v="0"/>
    <x v="0"/>
  </r>
  <r>
    <x v="1"/>
    <x v="57"/>
    <x v="22"/>
    <n v="9"/>
    <n v="148195833"/>
    <x v="56"/>
    <x v="0"/>
    <x v="4"/>
    <x v="0"/>
    <x v="0"/>
  </r>
  <r>
    <x v="1"/>
    <x v="58"/>
    <x v="22"/>
    <n v="9"/>
    <n v="148195833"/>
    <x v="57"/>
    <x v="0"/>
    <x v="4"/>
    <x v="0"/>
    <x v="0"/>
  </r>
  <r>
    <x v="1"/>
    <x v="59"/>
    <x v="22"/>
    <n v="9"/>
    <n v="148195833"/>
    <x v="58"/>
    <x v="0"/>
    <x v="4"/>
    <x v="0"/>
    <x v="0"/>
  </r>
  <r>
    <x v="1"/>
    <x v="60"/>
    <x v="22"/>
    <n v="9"/>
    <n v="148195833"/>
    <x v="59"/>
    <x v="0"/>
    <x v="4"/>
    <x v="0"/>
    <x v="0"/>
  </r>
  <r>
    <x v="0"/>
    <x v="61"/>
    <x v="23"/>
    <n v="4"/>
    <n v="2808333"/>
    <x v="60"/>
    <x v="0"/>
    <x v="4"/>
    <x v="0"/>
    <x v="2"/>
  </r>
  <r>
    <x v="0"/>
    <x v="61"/>
    <x v="23"/>
    <n v="5"/>
    <n v="2808333"/>
    <x v="60"/>
    <x v="0"/>
    <x v="4"/>
    <x v="0"/>
    <x v="2"/>
  </r>
  <r>
    <x v="0"/>
    <x v="61"/>
    <x v="23"/>
    <n v="6"/>
    <n v="2808333"/>
    <x v="60"/>
    <x v="0"/>
    <x v="4"/>
    <x v="0"/>
    <x v="2"/>
  </r>
  <r>
    <x v="0"/>
    <x v="61"/>
    <x v="23"/>
    <n v="7"/>
    <n v="2808333"/>
    <x v="60"/>
    <x v="0"/>
    <x v="4"/>
    <x v="0"/>
    <x v="2"/>
  </r>
  <r>
    <x v="0"/>
    <x v="61"/>
    <x v="23"/>
    <n v="8"/>
    <n v="2808333"/>
    <x v="60"/>
    <x v="0"/>
    <x v="4"/>
    <x v="0"/>
    <x v="2"/>
  </r>
  <r>
    <x v="0"/>
    <x v="61"/>
    <x v="23"/>
    <n v="9"/>
    <n v="2808333"/>
    <x v="60"/>
    <x v="0"/>
    <x v="4"/>
    <x v="0"/>
    <x v="2"/>
  </r>
  <r>
    <x v="0"/>
    <x v="61"/>
    <x v="23"/>
    <n v="10"/>
    <n v="2808333"/>
    <x v="60"/>
    <x v="0"/>
    <x v="4"/>
    <x v="0"/>
    <x v="2"/>
  </r>
  <r>
    <x v="0"/>
    <x v="61"/>
    <x v="23"/>
    <n v="11"/>
    <n v="2808333"/>
    <x v="60"/>
    <x v="0"/>
    <x v="4"/>
    <x v="0"/>
    <x v="2"/>
  </r>
  <r>
    <x v="0"/>
    <x v="61"/>
    <x v="23"/>
    <n v="12"/>
    <n v="2808333"/>
    <x v="60"/>
    <x v="0"/>
    <x v="4"/>
    <x v="0"/>
    <x v="2"/>
  </r>
  <r>
    <x v="1"/>
    <x v="61"/>
    <x v="23"/>
    <n v="1"/>
    <n v="2808333"/>
    <x v="60"/>
    <x v="0"/>
    <x v="4"/>
    <x v="0"/>
    <x v="2"/>
  </r>
  <r>
    <x v="1"/>
    <x v="61"/>
    <x v="23"/>
    <n v="2"/>
    <n v="2808333"/>
    <x v="60"/>
    <x v="0"/>
    <x v="4"/>
    <x v="0"/>
    <x v="2"/>
  </r>
  <r>
    <x v="1"/>
    <x v="61"/>
    <x v="23"/>
    <n v="3"/>
    <n v="2808333"/>
    <x v="60"/>
    <x v="0"/>
    <x v="4"/>
    <x v="0"/>
    <x v="2"/>
  </r>
  <r>
    <x v="1"/>
    <x v="61"/>
    <x v="23"/>
    <n v="4"/>
    <n v="2808333"/>
    <x v="60"/>
    <x v="0"/>
    <x v="4"/>
    <x v="0"/>
    <x v="2"/>
  </r>
  <r>
    <x v="1"/>
    <x v="61"/>
    <x v="23"/>
    <n v="5"/>
    <n v="2808333"/>
    <x v="60"/>
    <x v="0"/>
    <x v="4"/>
    <x v="0"/>
    <x v="2"/>
  </r>
  <r>
    <x v="1"/>
    <x v="61"/>
    <x v="23"/>
    <n v="6"/>
    <n v="2808333"/>
    <x v="60"/>
    <x v="0"/>
    <x v="4"/>
    <x v="0"/>
    <x v="2"/>
  </r>
  <r>
    <x v="1"/>
    <x v="61"/>
    <x v="23"/>
    <n v="7"/>
    <n v="2808333"/>
    <x v="60"/>
    <x v="0"/>
    <x v="4"/>
    <x v="0"/>
    <x v="2"/>
  </r>
  <r>
    <x v="1"/>
    <x v="61"/>
    <x v="23"/>
    <n v="8"/>
    <n v="2808333"/>
    <x v="60"/>
    <x v="0"/>
    <x v="4"/>
    <x v="0"/>
    <x v="2"/>
  </r>
  <r>
    <x v="1"/>
    <x v="61"/>
    <x v="23"/>
    <n v="9"/>
    <n v="2808333"/>
    <x v="60"/>
    <x v="0"/>
    <x v="4"/>
    <x v="0"/>
    <x v="2"/>
  </r>
  <r>
    <x v="0"/>
    <x v="62"/>
    <x v="24"/>
    <n v="4"/>
    <n v="4868333"/>
    <x v="61"/>
    <x v="0"/>
    <x v="4"/>
    <x v="0"/>
    <x v="0"/>
  </r>
  <r>
    <x v="0"/>
    <x v="63"/>
    <x v="24"/>
    <n v="4"/>
    <n v="4868333"/>
    <x v="62"/>
    <x v="0"/>
    <x v="4"/>
    <x v="0"/>
    <x v="0"/>
  </r>
  <r>
    <x v="0"/>
    <x v="64"/>
    <x v="24"/>
    <n v="4"/>
    <n v="4868333"/>
    <x v="63"/>
    <x v="0"/>
    <x v="4"/>
    <x v="0"/>
    <x v="0"/>
  </r>
  <r>
    <x v="0"/>
    <x v="65"/>
    <x v="24"/>
    <n v="4"/>
    <n v="4868333"/>
    <x v="64"/>
    <x v="0"/>
    <x v="4"/>
    <x v="0"/>
    <x v="0"/>
  </r>
  <r>
    <x v="0"/>
    <x v="66"/>
    <x v="24"/>
    <n v="4"/>
    <n v="4868333"/>
    <x v="65"/>
    <x v="0"/>
    <x v="4"/>
    <x v="0"/>
    <x v="0"/>
  </r>
  <r>
    <x v="0"/>
    <x v="62"/>
    <x v="24"/>
    <n v="5"/>
    <n v="4868333"/>
    <x v="61"/>
    <x v="0"/>
    <x v="4"/>
    <x v="0"/>
    <x v="0"/>
  </r>
  <r>
    <x v="0"/>
    <x v="63"/>
    <x v="24"/>
    <n v="5"/>
    <n v="4868333"/>
    <x v="62"/>
    <x v="0"/>
    <x v="4"/>
    <x v="0"/>
    <x v="0"/>
  </r>
  <r>
    <x v="0"/>
    <x v="64"/>
    <x v="24"/>
    <n v="5"/>
    <n v="4868333"/>
    <x v="63"/>
    <x v="0"/>
    <x v="4"/>
    <x v="0"/>
    <x v="0"/>
  </r>
  <r>
    <x v="0"/>
    <x v="65"/>
    <x v="24"/>
    <n v="5"/>
    <n v="4868333"/>
    <x v="64"/>
    <x v="0"/>
    <x v="4"/>
    <x v="0"/>
    <x v="0"/>
  </r>
  <r>
    <x v="0"/>
    <x v="66"/>
    <x v="24"/>
    <n v="5"/>
    <n v="4868333"/>
    <x v="65"/>
    <x v="0"/>
    <x v="4"/>
    <x v="0"/>
    <x v="0"/>
  </r>
  <r>
    <x v="0"/>
    <x v="62"/>
    <x v="24"/>
    <n v="6"/>
    <n v="4868333"/>
    <x v="61"/>
    <x v="0"/>
    <x v="4"/>
    <x v="0"/>
    <x v="0"/>
  </r>
  <r>
    <x v="0"/>
    <x v="63"/>
    <x v="24"/>
    <n v="6"/>
    <n v="4868333"/>
    <x v="62"/>
    <x v="0"/>
    <x v="4"/>
    <x v="0"/>
    <x v="0"/>
  </r>
  <r>
    <x v="0"/>
    <x v="64"/>
    <x v="24"/>
    <n v="6"/>
    <n v="4868333"/>
    <x v="63"/>
    <x v="0"/>
    <x v="4"/>
    <x v="0"/>
    <x v="0"/>
  </r>
  <r>
    <x v="0"/>
    <x v="65"/>
    <x v="24"/>
    <n v="6"/>
    <n v="4868333"/>
    <x v="64"/>
    <x v="0"/>
    <x v="4"/>
    <x v="0"/>
    <x v="0"/>
  </r>
  <r>
    <x v="0"/>
    <x v="66"/>
    <x v="24"/>
    <n v="6"/>
    <n v="4868333"/>
    <x v="65"/>
    <x v="0"/>
    <x v="4"/>
    <x v="0"/>
    <x v="0"/>
  </r>
  <r>
    <x v="0"/>
    <x v="62"/>
    <x v="24"/>
    <n v="7"/>
    <n v="4868333"/>
    <x v="61"/>
    <x v="0"/>
    <x v="4"/>
    <x v="0"/>
    <x v="0"/>
  </r>
  <r>
    <x v="0"/>
    <x v="63"/>
    <x v="24"/>
    <n v="7"/>
    <n v="4868333"/>
    <x v="62"/>
    <x v="0"/>
    <x v="4"/>
    <x v="0"/>
    <x v="0"/>
  </r>
  <r>
    <x v="0"/>
    <x v="64"/>
    <x v="24"/>
    <n v="7"/>
    <n v="4868333"/>
    <x v="63"/>
    <x v="0"/>
    <x v="4"/>
    <x v="0"/>
    <x v="0"/>
  </r>
  <r>
    <x v="0"/>
    <x v="65"/>
    <x v="24"/>
    <n v="7"/>
    <n v="4868333"/>
    <x v="64"/>
    <x v="0"/>
    <x v="4"/>
    <x v="0"/>
    <x v="0"/>
  </r>
  <r>
    <x v="0"/>
    <x v="66"/>
    <x v="24"/>
    <n v="7"/>
    <n v="4868333"/>
    <x v="65"/>
    <x v="0"/>
    <x v="4"/>
    <x v="0"/>
    <x v="0"/>
  </r>
  <r>
    <x v="0"/>
    <x v="62"/>
    <x v="24"/>
    <n v="8"/>
    <n v="4868333"/>
    <x v="61"/>
    <x v="0"/>
    <x v="4"/>
    <x v="0"/>
    <x v="0"/>
  </r>
  <r>
    <x v="0"/>
    <x v="63"/>
    <x v="24"/>
    <n v="8"/>
    <n v="4868333"/>
    <x v="62"/>
    <x v="0"/>
    <x v="4"/>
    <x v="0"/>
    <x v="0"/>
  </r>
  <r>
    <x v="0"/>
    <x v="64"/>
    <x v="24"/>
    <n v="8"/>
    <n v="4868333"/>
    <x v="63"/>
    <x v="0"/>
    <x v="4"/>
    <x v="0"/>
    <x v="0"/>
  </r>
  <r>
    <x v="0"/>
    <x v="65"/>
    <x v="24"/>
    <n v="8"/>
    <n v="4868333"/>
    <x v="64"/>
    <x v="0"/>
    <x v="4"/>
    <x v="0"/>
    <x v="0"/>
  </r>
  <r>
    <x v="0"/>
    <x v="66"/>
    <x v="24"/>
    <n v="8"/>
    <n v="4868333"/>
    <x v="65"/>
    <x v="0"/>
    <x v="4"/>
    <x v="0"/>
    <x v="0"/>
  </r>
  <r>
    <x v="0"/>
    <x v="62"/>
    <x v="24"/>
    <n v="9"/>
    <n v="4868333"/>
    <x v="61"/>
    <x v="0"/>
    <x v="4"/>
    <x v="0"/>
    <x v="0"/>
  </r>
  <r>
    <x v="0"/>
    <x v="63"/>
    <x v="24"/>
    <n v="9"/>
    <n v="4868333"/>
    <x v="62"/>
    <x v="0"/>
    <x v="4"/>
    <x v="0"/>
    <x v="0"/>
  </r>
  <r>
    <x v="0"/>
    <x v="64"/>
    <x v="24"/>
    <n v="9"/>
    <n v="4868333"/>
    <x v="63"/>
    <x v="0"/>
    <x v="4"/>
    <x v="0"/>
    <x v="0"/>
  </r>
  <r>
    <x v="0"/>
    <x v="65"/>
    <x v="24"/>
    <n v="9"/>
    <n v="4868333"/>
    <x v="64"/>
    <x v="0"/>
    <x v="4"/>
    <x v="0"/>
    <x v="0"/>
  </r>
  <r>
    <x v="0"/>
    <x v="66"/>
    <x v="24"/>
    <n v="9"/>
    <n v="4868333"/>
    <x v="65"/>
    <x v="0"/>
    <x v="4"/>
    <x v="0"/>
    <x v="0"/>
  </r>
  <r>
    <x v="0"/>
    <x v="62"/>
    <x v="24"/>
    <n v="10"/>
    <n v="4868333"/>
    <x v="61"/>
    <x v="0"/>
    <x v="4"/>
    <x v="0"/>
    <x v="0"/>
  </r>
  <r>
    <x v="0"/>
    <x v="63"/>
    <x v="24"/>
    <n v="10"/>
    <n v="4868333"/>
    <x v="62"/>
    <x v="0"/>
    <x v="4"/>
    <x v="0"/>
    <x v="0"/>
  </r>
  <r>
    <x v="0"/>
    <x v="64"/>
    <x v="24"/>
    <n v="10"/>
    <n v="4868333"/>
    <x v="63"/>
    <x v="0"/>
    <x v="4"/>
    <x v="0"/>
    <x v="0"/>
  </r>
  <r>
    <x v="0"/>
    <x v="65"/>
    <x v="24"/>
    <n v="10"/>
    <n v="4868333"/>
    <x v="64"/>
    <x v="0"/>
    <x v="4"/>
    <x v="0"/>
    <x v="0"/>
  </r>
  <r>
    <x v="0"/>
    <x v="66"/>
    <x v="24"/>
    <n v="10"/>
    <n v="4868333"/>
    <x v="65"/>
    <x v="0"/>
    <x v="4"/>
    <x v="0"/>
    <x v="0"/>
  </r>
  <r>
    <x v="0"/>
    <x v="62"/>
    <x v="24"/>
    <n v="11"/>
    <n v="4868333"/>
    <x v="61"/>
    <x v="0"/>
    <x v="4"/>
    <x v="0"/>
    <x v="0"/>
  </r>
  <r>
    <x v="0"/>
    <x v="63"/>
    <x v="24"/>
    <n v="11"/>
    <n v="4868333"/>
    <x v="62"/>
    <x v="0"/>
    <x v="4"/>
    <x v="0"/>
    <x v="0"/>
  </r>
  <r>
    <x v="0"/>
    <x v="64"/>
    <x v="24"/>
    <n v="11"/>
    <n v="4868333"/>
    <x v="63"/>
    <x v="0"/>
    <x v="4"/>
    <x v="0"/>
    <x v="0"/>
  </r>
  <r>
    <x v="0"/>
    <x v="65"/>
    <x v="24"/>
    <n v="11"/>
    <n v="4868333"/>
    <x v="64"/>
    <x v="0"/>
    <x v="4"/>
    <x v="0"/>
    <x v="0"/>
  </r>
  <r>
    <x v="0"/>
    <x v="66"/>
    <x v="24"/>
    <n v="11"/>
    <n v="4868333"/>
    <x v="65"/>
    <x v="0"/>
    <x v="4"/>
    <x v="0"/>
    <x v="0"/>
  </r>
  <r>
    <x v="0"/>
    <x v="62"/>
    <x v="24"/>
    <n v="12"/>
    <n v="4868333"/>
    <x v="61"/>
    <x v="0"/>
    <x v="4"/>
    <x v="0"/>
    <x v="0"/>
  </r>
  <r>
    <x v="0"/>
    <x v="63"/>
    <x v="24"/>
    <n v="12"/>
    <n v="4868333"/>
    <x v="62"/>
    <x v="0"/>
    <x v="4"/>
    <x v="0"/>
    <x v="0"/>
  </r>
  <r>
    <x v="0"/>
    <x v="64"/>
    <x v="24"/>
    <n v="12"/>
    <n v="4868333"/>
    <x v="63"/>
    <x v="0"/>
    <x v="4"/>
    <x v="0"/>
    <x v="0"/>
  </r>
  <r>
    <x v="0"/>
    <x v="65"/>
    <x v="24"/>
    <n v="12"/>
    <n v="4868333"/>
    <x v="64"/>
    <x v="0"/>
    <x v="4"/>
    <x v="0"/>
    <x v="0"/>
  </r>
  <r>
    <x v="0"/>
    <x v="66"/>
    <x v="24"/>
    <n v="12"/>
    <n v="4868333"/>
    <x v="65"/>
    <x v="0"/>
    <x v="4"/>
    <x v="0"/>
    <x v="0"/>
  </r>
  <r>
    <x v="1"/>
    <x v="62"/>
    <x v="24"/>
    <n v="1"/>
    <n v="4868333"/>
    <x v="61"/>
    <x v="0"/>
    <x v="4"/>
    <x v="0"/>
    <x v="0"/>
  </r>
  <r>
    <x v="1"/>
    <x v="63"/>
    <x v="24"/>
    <n v="1"/>
    <n v="4868333"/>
    <x v="62"/>
    <x v="0"/>
    <x v="4"/>
    <x v="0"/>
    <x v="0"/>
  </r>
  <r>
    <x v="1"/>
    <x v="64"/>
    <x v="24"/>
    <n v="1"/>
    <n v="4868333"/>
    <x v="63"/>
    <x v="0"/>
    <x v="4"/>
    <x v="0"/>
    <x v="0"/>
  </r>
  <r>
    <x v="1"/>
    <x v="65"/>
    <x v="24"/>
    <n v="1"/>
    <n v="4868333"/>
    <x v="64"/>
    <x v="0"/>
    <x v="4"/>
    <x v="0"/>
    <x v="0"/>
  </r>
  <r>
    <x v="1"/>
    <x v="66"/>
    <x v="24"/>
    <n v="1"/>
    <n v="4868333"/>
    <x v="65"/>
    <x v="0"/>
    <x v="4"/>
    <x v="0"/>
    <x v="0"/>
  </r>
  <r>
    <x v="1"/>
    <x v="62"/>
    <x v="24"/>
    <n v="2"/>
    <n v="4868333"/>
    <x v="61"/>
    <x v="0"/>
    <x v="4"/>
    <x v="0"/>
    <x v="0"/>
  </r>
  <r>
    <x v="1"/>
    <x v="63"/>
    <x v="24"/>
    <n v="2"/>
    <n v="4868333"/>
    <x v="62"/>
    <x v="0"/>
    <x v="4"/>
    <x v="0"/>
    <x v="0"/>
  </r>
  <r>
    <x v="1"/>
    <x v="64"/>
    <x v="24"/>
    <n v="2"/>
    <n v="4868333"/>
    <x v="63"/>
    <x v="0"/>
    <x v="4"/>
    <x v="0"/>
    <x v="0"/>
  </r>
  <r>
    <x v="1"/>
    <x v="65"/>
    <x v="24"/>
    <n v="2"/>
    <n v="4868333"/>
    <x v="64"/>
    <x v="0"/>
    <x v="4"/>
    <x v="0"/>
    <x v="0"/>
  </r>
  <r>
    <x v="1"/>
    <x v="66"/>
    <x v="24"/>
    <n v="2"/>
    <n v="4868333"/>
    <x v="65"/>
    <x v="0"/>
    <x v="4"/>
    <x v="0"/>
    <x v="0"/>
  </r>
  <r>
    <x v="1"/>
    <x v="62"/>
    <x v="24"/>
    <n v="3"/>
    <n v="4868333"/>
    <x v="61"/>
    <x v="0"/>
    <x v="4"/>
    <x v="0"/>
    <x v="0"/>
  </r>
  <r>
    <x v="1"/>
    <x v="63"/>
    <x v="24"/>
    <n v="3"/>
    <n v="4868333"/>
    <x v="62"/>
    <x v="0"/>
    <x v="4"/>
    <x v="0"/>
    <x v="0"/>
  </r>
  <r>
    <x v="1"/>
    <x v="64"/>
    <x v="24"/>
    <n v="3"/>
    <n v="4868333"/>
    <x v="63"/>
    <x v="0"/>
    <x v="4"/>
    <x v="0"/>
    <x v="0"/>
  </r>
  <r>
    <x v="1"/>
    <x v="65"/>
    <x v="24"/>
    <n v="3"/>
    <n v="4868333"/>
    <x v="64"/>
    <x v="0"/>
    <x v="4"/>
    <x v="0"/>
    <x v="0"/>
  </r>
  <r>
    <x v="1"/>
    <x v="66"/>
    <x v="24"/>
    <n v="3"/>
    <n v="4868333"/>
    <x v="65"/>
    <x v="0"/>
    <x v="4"/>
    <x v="0"/>
    <x v="0"/>
  </r>
  <r>
    <x v="1"/>
    <x v="62"/>
    <x v="24"/>
    <n v="4"/>
    <n v="4868333"/>
    <x v="61"/>
    <x v="0"/>
    <x v="4"/>
    <x v="0"/>
    <x v="0"/>
  </r>
  <r>
    <x v="1"/>
    <x v="63"/>
    <x v="24"/>
    <n v="4"/>
    <n v="4868333"/>
    <x v="62"/>
    <x v="0"/>
    <x v="4"/>
    <x v="0"/>
    <x v="0"/>
  </r>
  <r>
    <x v="1"/>
    <x v="64"/>
    <x v="24"/>
    <n v="4"/>
    <n v="4868333"/>
    <x v="63"/>
    <x v="0"/>
    <x v="4"/>
    <x v="0"/>
    <x v="0"/>
  </r>
  <r>
    <x v="1"/>
    <x v="65"/>
    <x v="24"/>
    <n v="4"/>
    <n v="4868333"/>
    <x v="64"/>
    <x v="0"/>
    <x v="4"/>
    <x v="0"/>
    <x v="0"/>
  </r>
  <r>
    <x v="1"/>
    <x v="66"/>
    <x v="24"/>
    <n v="4"/>
    <n v="4868333"/>
    <x v="65"/>
    <x v="0"/>
    <x v="4"/>
    <x v="0"/>
    <x v="0"/>
  </r>
  <r>
    <x v="1"/>
    <x v="62"/>
    <x v="24"/>
    <n v="5"/>
    <n v="4868333"/>
    <x v="61"/>
    <x v="0"/>
    <x v="4"/>
    <x v="0"/>
    <x v="0"/>
  </r>
  <r>
    <x v="1"/>
    <x v="63"/>
    <x v="24"/>
    <n v="5"/>
    <n v="4868333"/>
    <x v="62"/>
    <x v="0"/>
    <x v="4"/>
    <x v="0"/>
    <x v="0"/>
  </r>
  <r>
    <x v="1"/>
    <x v="64"/>
    <x v="24"/>
    <n v="5"/>
    <n v="4868333"/>
    <x v="63"/>
    <x v="0"/>
    <x v="4"/>
    <x v="0"/>
    <x v="0"/>
  </r>
  <r>
    <x v="1"/>
    <x v="65"/>
    <x v="24"/>
    <n v="5"/>
    <n v="4868333"/>
    <x v="64"/>
    <x v="0"/>
    <x v="4"/>
    <x v="0"/>
    <x v="0"/>
  </r>
  <r>
    <x v="1"/>
    <x v="66"/>
    <x v="24"/>
    <n v="5"/>
    <n v="4868333"/>
    <x v="65"/>
    <x v="0"/>
    <x v="4"/>
    <x v="0"/>
    <x v="0"/>
  </r>
  <r>
    <x v="1"/>
    <x v="62"/>
    <x v="24"/>
    <n v="6"/>
    <n v="4868333"/>
    <x v="61"/>
    <x v="0"/>
    <x v="4"/>
    <x v="0"/>
    <x v="0"/>
  </r>
  <r>
    <x v="1"/>
    <x v="63"/>
    <x v="24"/>
    <n v="6"/>
    <n v="4868333"/>
    <x v="62"/>
    <x v="0"/>
    <x v="4"/>
    <x v="0"/>
    <x v="0"/>
  </r>
  <r>
    <x v="1"/>
    <x v="64"/>
    <x v="24"/>
    <n v="6"/>
    <n v="4868333"/>
    <x v="63"/>
    <x v="0"/>
    <x v="4"/>
    <x v="0"/>
    <x v="0"/>
  </r>
  <r>
    <x v="1"/>
    <x v="65"/>
    <x v="24"/>
    <n v="6"/>
    <n v="4868333"/>
    <x v="64"/>
    <x v="0"/>
    <x v="4"/>
    <x v="0"/>
    <x v="0"/>
  </r>
  <r>
    <x v="1"/>
    <x v="66"/>
    <x v="24"/>
    <n v="6"/>
    <n v="4868333"/>
    <x v="65"/>
    <x v="0"/>
    <x v="4"/>
    <x v="0"/>
    <x v="0"/>
  </r>
  <r>
    <x v="1"/>
    <x v="62"/>
    <x v="24"/>
    <n v="7"/>
    <n v="4868333"/>
    <x v="61"/>
    <x v="0"/>
    <x v="4"/>
    <x v="0"/>
    <x v="0"/>
  </r>
  <r>
    <x v="1"/>
    <x v="63"/>
    <x v="24"/>
    <n v="7"/>
    <n v="4868333"/>
    <x v="62"/>
    <x v="0"/>
    <x v="4"/>
    <x v="0"/>
    <x v="0"/>
  </r>
  <r>
    <x v="1"/>
    <x v="64"/>
    <x v="24"/>
    <n v="7"/>
    <n v="4868333"/>
    <x v="63"/>
    <x v="0"/>
    <x v="4"/>
    <x v="0"/>
    <x v="0"/>
  </r>
  <r>
    <x v="1"/>
    <x v="65"/>
    <x v="24"/>
    <n v="7"/>
    <n v="4868333"/>
    <x v="64"/>
    <x v="0"/>
    <x v="4"/>
    <x v="0"/>
    <x v="0"/>
  </r>
  <r>
    <x v="1"/>
    <x v="66"/>
    <x v="24"/>
    <n v="7"/>
    <n v="4868333"/>
    <x v="65"/>
    <x v="0"/>
    <x v="4"/>
    <x v="0"/>
    <x v="0"/>
  </r>
  <r>
    <x v="1"/>
    <x v="62"/>
    <x v="24"/>
    <n v="8"/>
    <n v="4868333"/>
    <x v="61"/>
    <x v="0"/>
    <x v="4"/>
    <x v="0"/>
    <x v="0"/>
  </r>
  <r>
    <x v="1"/>
    <x v="63"/>
    <x v="24"/>
    <n v="8"/>
    <n v="4868333"/>
    <x v="62"/>
    <x v="0"/>
    <x v="4"/>
    <x v="0"/>
    <x v="0"/>
  </r>
  <r>
    <x v="1"/>
    <x v="64"/>
    <x v="24"/>
    <n v="8"/>
    <n v="4868333"/>
    <x v="63"/>
    <x v="0"/>
    <x v="4"/>
    <x v="0"/>
    <x v="0"/>
  </r>
  <r>
    <x v="1"/>
    <x v="65"/>
    <x v="24"/>
    <n v="8"/>
    <n v="4868333"/>
    <x v="64"/>
    <x v="0"/>
    <x v="4"/>
    <x v="0"/>
    <x v="0"/>
  </r>
  <r>
    <x v="1"/>
    <x v="66"/>
    <x v="24"/>
    <n v="8"/>
    <n v="4868333"/>
    <x v="65"/>
    <x v="0"/>
    <x v="4"/>
    <x v="0"/>
    <x v="0"/>
  </r>
  <r>
    <x v="1"/>
    <x v="62"/>
    <x v="24"/>
    <n v="9"/>
    <n v="4868333"/>
    <x v="61"/>
    <x v="0"/>
    <x v="4"/>
    <x v="0"/>
    <x v="0"/>
  </r>
  <r>
    <x v="1"/>
    <x v="63"/>
    <x v="24"/>
    <n v="9"/>
    <n v="4868333"/>
    <x v="62"/>
    <x v="0"/>
    <x v="4"/>
    <x v="0"/>
    <x v="0"/>
  </r>
  <r>
    <x v="1"/>
    <x v="64"/>
    <x v="24"/>
    <n v="9"/>
    <n v="4868333"/>
    <x v="63"/>
    <x v="0"/>
    <x v="4"/>
    <x v="0"/>
    <x v="0"/>
  </r>
  <r>
    <x v="1"/>
    <x v="65"/>
    <x v="24"/>
    <n v="9"/>
    <n v="4868333"/>
    <x v="64"/>
    <x v="0"/>
    <x v="4"/>
    <x v="0"/>
    <x v="0"/>
  </r>
  <r>
    <x v="1"/>
    <x v="66"/>
    <x v="24"/>
    <n v="9"/>
    <n v="4868333"/>
    <x v="65"/>
    <x v="0"/>
    <x v="4"/>
    <x v="0"/>
    <x v="0"/>
  </r>
  <r>
    <x v="0"/>
    <x v="67"/>
    <x v="25"/>
    <n v="4"/>
    <n v="1330833"/>
    <x v="66"/>
    <x v="0"/>
    <x v="4"/>
    <x v="0"/>
    <x v="0"/>
  </r>
  <r>
    <x v="0"/>
    <x v="68"/>
    <x v="25"/>
    <n v="4"/>
    <n v="1330833"/>
    <x v="67"/>
    <x v="0"/>
    <x v="4"/>
    <x v="0"/>
    <x v="0"/>
  </r>
  <r>
    <x v="0"/>
    <x v="69"/>
    <x v="25"/>
    <n v="4"/>
    <n v="1330833"/>
    <x v="68"/>
    <x v="0"/>
    <x v="4"/>
    <x v="0"/>
    <x v="0"/>
  </r>
  <r>
    <x v="0"/>
    <x v="70"/>
    <x v="25"/>
    <n v="4"/>
    <n v="1330833"/>
    <x v="69"/>
    <x v="0"/>
    <x v="4"/>
    <x v="0"/>
    <x v="0"/>
  </r>
  <r>
    <x v="0"/>
    <x v="71"/>
    <x v="25"/>
    <n v="4"/>
    <n v="1330833"/>
    <x v="70"/>
    <x v="0"/>
    <x v="4"/>
    <x v="0"/>
    <x v="0"/>
  </r>
  <r>
    <x v="0"/>
    <x v="67"/>
    <x v="25"/>
    <n v="5"/>
    <n v="1330833"/>
    <x v="66"/>
    <x v="0"/>
    <x v="4"/>
    <x v="0"/>
    <x v="0"/>
  </r>
  <r>
    <x v="0"/>
    <x v="68"/>
    <x v="25"/>
    <n v="5"/>
    <n v="1330833"/>
    <x v="67"/>
    <x v="0"/>
    <x v="4"/>
    <x v="0"/>
    <x v="0"/>
  </r>
  <r>
    <x v="0"/>
    <x v="69"/>
    <x v="25"/>
    <n v="5"/>
    <n v="1330833"/>
    <x v="68"/>
    <x v="0"/>
    <x v="4"/>
    <x v="0"/>
    <x v="0"/>
  </r>
  <r>
    <x v="0"/>
    <x v="70"/>
    <x v="25"/>
    <n v="5"/>
    <n v="1330833"/>
    <x v="69"/>
    <x v="0"/>
    <x v="4"/>
    <x v="0"/>
    <x v="0"/>
  </r>
  <r>
    <x v="0"/>
    <x v="71"/>
    <x v="25"/>
    <n v="5"/>
    <n v="1330833"/>
    <x v="70"/>
    <x v="0"/>
    <x v="4"/>
    <x v="0"/>
    <x v="0"/>
  </r>
  <r>
    <x v="0"/>
    <x v="67"/>
    <x v="25"/>
    <n v="6"/>
    <n v="1330833"/>
    <x v="66"/>
    <x v="0"/>
    <x v="4"/>
    <x v="0"/>
    <x v="0"/>
  </r>
  <r>
    <x v="0"/>
    <x v="68"/>
    <x v="25"/>
    <n v="6"/>
    <n v="1330833"/>
    <x v="67"/>
    <x v="0"/>
    <x v="4"/>
    <x v="0"/>
    <x v="0"/>
  </r>
  <r>
    <x v="0"/>
    <x v="69"/>
    <x v="25"/>
    <n v="6"/>
    <n v="1330833"/>
    <x v="68"/>
    <x v="0"/>
    <x v="4"/>
    <x v="0"/>
    <x v="0"/>
  </r>
  <r>
    <x v="0"/>
    <x v="70"/>
    <x v="25"/>
    <n v="6"/>
    <n v="1330833"/>
    <x v="69"/>
    <x v="0"/>
    <x v="4"/>
    <x v="0"/>
    <x v="0"/>
  </r>
  <r>
    <x v="0"/>
    <x v="71"/>
    <x v="25"/>
    <n v="6"/>
    <n v="1330833"/>
    <x v="70"/>
    <x v="0"/>
    <x v="4"/>
    <x v="0"/>
    <x v="0"/>
  </r>
  <r>
    <x v="0"/>
    <x v="67"/>
    <x v="25"/>
    <n v="7"/>
    <n v="1330833"/>
    <x v="66"/>
    <x v="0"/>
    <x v="4"/>
    <x v="0"/>
    <x v="0"/>
  </r>
  <r>
    <x v="0"/>
    <x v="68"/>
    <x v="25"/>
    <n v="7"/>
    <n v="1330833"/>
    <x v="67"/>
    <x v="0"/>
    <x v="4"/>
    <x v="0"/>
    <x v="0"/>
  </r>
  <r>
    <x v="0"/>
    <x v="69"/>
    <x v="25"/>
    <n v="7"/>
    <n v="1330833"/>
    <x v="68"/>
    <x v="0"/>
    <x v="4"/>
    <x v="0"/>
    <x v="0"/>
  </r>
  <r>
    <x v="0"/>
    <x v="70"/>
    <x v="25"/>
    <n v="7"/>
    <n v="1330833"/>
    <x v="69"/>
    <x v="0"/>
    <x v="4"/>
    <x v="0"/>
    <x v="0"/>
  </r>
  <r>
    <x v="0"/>
    <x v="71"/>
    <x v="25"/>
    <n v="7"/>
    <n v="1330833"/>
    <x v="70"/>
    <x v="0"/>
    <x v="4"/>
    <x v="0"/>
    <x v="0"/>
  </r>
  <r>
    <x v="0"/>
    <x v="67"/>
    <x v="25"/>
    <n v="8"/>
    <n v="1330833"/>
    <x v="66"/>
    <x v="0"/>
    <x v="4"/>
    <x v="0"/>
    <x v="0"/>
  </r>
  <r>
    <x v="0"/>
    <x v="68"/>
    <x v="25"/>
    <n v="8"/>
    <n v="1330833"/>
    <x v="67"/>
    <x v="0"/>
    <x v="4"/>
    <x v="0"/>
    <x v="0"/>
  </r>
  <r>
    <x v="0"/>
    <x v="69"/>
    <x v="25"/>
    <n v="8"/>
    <n v="1330833"/>
    <x v="68"/>
    <x v="0"/>
    <x v="4"/>
    <x v="0"/>
    <x v="0"/>
  </r>
  <r>
    <x v="0"/>
    <x v="70"/>
    <x v="25"/>
    <n v="8"/>
    <n v="1330833"/>
    <x v="69"/>
    <x v="0"/>
    <x v="4"/>
    <x v="0"/>
    <x v="0"/>
  </r>
  <r>
    <x v="0"/>
    <x v="71"/>
    <x v="25"/>
    <n v="8"/>
    <n v="1330833"/>
    <x v="70"/>
    <x v="0"/>
    <x v="4"/>
    <x v="0"/>
    <x v="0"/>
  </r>
  <r>
    <x v="0"/>
    <x v="67"/>
    <x v="25"/>
    <n v="9"/>
    <n v="1330833"/>
    <x v="66"/>
    <x v="0"/>
    <x v="4"/>
    <x v="0"/>
    <x v="0"/>
  </r>
  <r>
    <x v="0"/>
    <x v="68"/>
    <x v="25"/>
    <n v="9"/>
    <n v="1330833"/>
    <x v="67"/>
    <x v="0"/>
    <x v="4"/>
    <x v="0"/>
    <x v="0"/>
  </r>
  <r>
    <x v="0"/>
    <x v="69"/>
    <x v="25"/>
    <n v="9"/>
    <n v="1330833"/>
    <x v="68"/>
    <x v="0"/>
    <x v="4"/>
    <x v="0"/>
    <x v="0"/>
  </r>
  <r>
    <x v="0"/>
    <x v="70"/>
    <x v="25"/>
    <n v="9"/>
    <n v="1330833"/>
    <x v="69"/>
    <x v="0"/>
    <x v="4"/>
    <x v="0"/>
    <x v="0"/>
  </r>
  <r>
    <x v="0"/>
    <x v="71"/>
    <x v="25"/>
    <n v="9"/>
    <n v="1330833"/>
    <x v="70"/>
    <x v="0"/>
    <x v="4"/>
    <x v="0"/>
    <x v="0"/>
  </r>
  <r>
    <x v="0"/>
    <x v="67"/>
    <x v="25"/>
    <n v="10"/>
    <n v="1330833"/>
    <x v="66"/>
    <x v="0"/>
    <x v="4"/>
    <x v="0"/>
    <x v="0"/>
  </r>
  <r>
    <x v="0"/>
    <x v="68"/>
    <x v="25"/>
    <n v="10"/>
    <n v="1330833"/>
    <x v="67"/>
    <x v="0"/>
    <x v="4"/>
    <x v="0"/>
    <x v="0"/>
  </r>
  <r>
    <x v="0"/>
    <x v="69"/>
    <x v="25"/>
    <n v="10"/>
    <n v="1330833"/>
    <x v="68"/>
    <x v="0"/>
    <x v="4"/>
    <x v="0"/>
    <x v="0"/>
  </r>
  <r>
    <x v="0"/>
    <x v="70"/>
    <x v="25"/>
    <n v="10"/>
    <n v="1330833"/>
    <x v="69"/>
    <x v="0"/>
    <x v="4"/>
    <x v="0"/>
    <x v="0"/>
  </r>
  <r>
    <x v="0"/>
    <x v="71"/>
    <x v="25"/>
    <n v="10"/>
    <n v="1330833"/>
    <x v="70"/>
    <x v="0"/>
    <x v="4"/>
    <x v="0"/>
    <x v="0"/>
  </r>
  <r>
    <x v="0"/>
    <x v="67"/>
    <x v="25"/>
    <n v="11"/>
    <n v="1330833"/>
    <x v="66"/>
    <x v="0"/>
    <x v="4"/>
    <x v="0"/>
    <x v="0"/>
  </r>
  <r>
    <x v="0"/>
    <x v="68"/>
    <x v="25"/>
    <n v="11"/>
    <n v="1330833"/>
    <x v="67"/>
    <x v="0"/>
    <x v="4"/>
    <x v="0"/>
    <x v="0"/>
  </r>
  <r>
    <x v="0"/>
    <x v="69"/>
    <x v="25"/>
    <n v="11"/>
    <n v="1330833"/>
    <x v="68"/>
    <x v="0"/>
    <x v="4"/>
    <x v="0"/>
    <x v="0"/>
  </r>
  <r>
    <x v="0"/>
    <x v="70"/>
    <x v="25"/>
    <n v="11"/>
    <n v="1330833"/>
    <x v="69"/>
    <x v="0"/>
    <x v="4"/>
    <x v="0"/>
    <x v="0"/>
  </r>
  <r>
    <x v="0"/>
    <x v="71"/>
    <x v="25"/>
    <n v="11"/>
    <n v="1330833"/>
    <x v="70"/>
    <x v="0"/>
    <x v="4"/>
    <x v="0"/>
    <x v="0"/>
  </r>
  <r>
    <x v="0"/>
    <x v="67"/>
    <x v="25"/>
    <n v="12"/>
    <n v="1330833"/>
    <x v="66"/>
    <x v="0"/>
    <x v="4"/>
    <x v="0"/>
    <x v="0"/>
  </r>
  <r>
    <x v="0"/>
    <x v="68"/>
    <x v="25"/>
    <n v="12"/>
    <n v="1330833"/>
    <x v="67"/>
    <x v="0"/>
    <x v="4"/>
    <x v="0"/>
    <x v="0"/>
  </r>
  <r>
    <x v="0"/>
    <x v="69"/>
    <x v="25"/>
    <n v="12"/>
    <n v="1330833"/>
    <x v="68"/>
    <x v="0"/>
    <x v="4"/>
    <x v="0"/>
    <x v="0"/>
  </r>
  <r>
    <x v="0"/>
    <x v="70"/>
    <x v="25"/>
    <n v="12"/>
    <n v="1330833"/>
    <x v="69"/>
    <x v="0"/>
    <x v="4"/>
    <x v="0"/>
    <x v="0"/>
  </r>
  <r>
    <x v="0"/>
    <x v="71"/>
    <x v="25"/>
    <n v="12"/>
    <n v="1330833"/>
    <x v="70"/>
    <x v="0"/>
    <x v="4"/>
    <x v="0"/>
    <x v="0"/>
  </r>
  <r>
    <x v="1"/>
    <x v="67"/>
    <x v="25"/>
    <n v="1"/>
    <n v="1330833"/>
    <x v="66"/>
    <x v="0"/>
    <x v="4"/>
    <x v="0"/>
    <x v="0"/>
  </r>
  <r>
    <x v="1"/>
    <x v="68"/>
    <x v="25"/>
    <n v="1"/>
    <n v="1330833"/>
    <x v="67"/>
    <x v="0"/>
    <x v="4"/>
    <x v="0"/>
    <x v="0"/>
  </r>
  <r>
    <x v="1"/>
    <x v="69"/>
    <x v="25"/>
    <n v="1"/>
    <n v="1330833"/>
    <x v="68"/>
    <x v="0"/>
    <x v="4"/>
    <x v="0"/>
    <x v="0"/>
  </r>
  <r>
    <x v="1"/>
    <x v="70"/>
    <x v="25"/>
    <n v="1"/>
    <n v="1330833"/>
    <x v="69"/>
    <x v="0"/>
    <x v="4"/>
    <x v="0"/>
    <x v="0"/>
  </r>
  <r>
    <x v="1"/>
    <x v="71"/>
    <x v="25"/>
    <n v="1"/>
    <n v="1330833"/>
    <x v="70"/>
    <x v="0"/>
    <x v="4"/>
    <x v="0"/>
    <x v="0"/>
  </r>
  <r>
    <x v="1"/>
    <x v="67"/>
    <x v="25"/>
    <n v="2"/>
    <n v="1330833"/>
    <x v="66"/>
    <x v="0"/>
    <x v="4"/>
    <x v="0"/>
    <x v="0"/>
  </r>
  <r>
    <x v="1"/>
    <x v="68"/>
    <x v="25"/>
    <n v="2"/>
    <n v="1330833"/>
    <x v="67"/>
    <x v="0"/>
    <x v="4"/>
    <x v="0"/>
    <x v="0"/>
  </r>
  <r>
    <x v="1"/>
    <x v="69"/>
    <x v="25"/>
    <n v="2"/>
    <n v="1330833"/>
    <x v="68"/>
    <x v="0"/>
    <x v="4"/>
    <x v="0"/>
    <x v="0"/>
  </r>
  <r>
    <x v="1"/>
    <x v="70"/>
    <x v="25"/>
    <n v="2"/>
    <n v="1330833"/>
    <x v="69"/>
    <x v="0"/>
    <x v="4"/>
    <x v="0"/>
    <x v="0"/>
  </r>
  <r>
    <x v="1"/>
    <x v="71"/>
    <x v="25"/>
    <n v="2"/>
    <n v="1330833"/>
    <x v="70"/>
    <x v="0"/>
    <x v="4"/>
    <x v="0"/>
    <x v="0"/>
  </r>
  <r>
    <x v="1"/>
    <x v="67"/>
    <x v="25"/>
    <n v="3"/>
    <n v="1330833"/>
    <x v="66"/>
    <x v="0"/>
    <x v="4"/>
    <x v="0"/>
    <x v="0"/>
  </r>
  <r>
    <x v="1"/>
    <x v="68"/>
    <x v="25"/>
    <n v="3"/>
    <n v="1330833"/>
    <x v="67"/>
    <x v="0"/>
    <x v="4"/>
    <x v="0"/>
    <x v="0"/>
  </r>
  <r>
    <x v="1"/>
    <x v="69"/>
    <x v="25"/>
    <n v="3"/>
    <n v="1330833"/>
    <x v="68"/>
    <x v="0"/>
    <x v="4"/>
    <x v="0"/>
    <x v="0"/>
  </r>
  <r>
    <x v="1"/>
    <x v="70"/>
    <x v="25"/>
    <n v="3"/>
    <n v="1330833"/>
    <x v="69"/>
    <x v="0"/>
    <x v="4"/>
    <x v="0"/>
    <x v="0"/>
  </r>
  <r>
    <x v="1"/>
    <x v="71"/>
    <x v="25"/>
    <n v="3"/>
    <n v="1330833"/>
    <x v="70"/>
    <x v="0"/>
    <x v="4"/>
    <x v="0"/>
    <x v="0"/>
  </r>
  <r>
    <x v="1"/>
    <x v="67"/>
    <x v="25"/>
    <n v="4"/>
    <n v="1330833"/>
    <x v="66"/>
    <x v="0"/>
    <x v="4"/>
    <x v="0"/>
    <x v="0"/>
  </r>
  <r>
    <x v="1"/>
    <x v="68"/>
    <x v="25"/>
    <n v="4"/>
    <n v="1330833"/>
    <x v="67"/>
    <x v="0"/>
    <x v="4"/>
    <x v="0"/>
    <x v="0"/>
  </r>
  <r>
    <x v="1"/>
    <x v="69"/>
    <x v="25"/>
    <n v="4"/>
    <n v="1330833"/>
    <x v="68"/>
    <x v="0"/>
    <x v="4"/>
    <x v="0"/>
    <x v="0"/>
  </r>
  <r>
    <x v="1"/>
    <x v="70"/>
    <x v="25"/>
    <n v="4"/>
    <n v="1330833"/>
    <x v="69"/>
    <x v="0"/>
    <x v="4"/>
    <x v="0"/>
    <x v="0"/>
  </r>
  <r>
    <x v="1"/>
    <x v="71"/>
    <x v="25"/>
    <n v="4"/>
    <n v="1330833"/>
    <x v="70"/>
    <x v="0"/>
    <x v="4"/>
    <x v="0"/>
    <x v="0"/>
  </r>
  <r>
    <x v="1"/>
    <x v="67"/>
    <x v="25"/>
    <n v="5"/>
    <n v="1330833"/>
    <x v="66"/>
    <x v="0"/>
    <x v="4"/>
    <x v="0"/>
    <x v="0"/>
  </r>
  <r>
    <x v="1"/>
    <x v="68"/>
    <x v="25"/>
    <n v="5"/>
    <n v="1330833"/>
    <x v="67"/>
    <x v="0"/>
    <x v="4"/>
    <x v="0"/>
    <x v="0"/>
  </r>
  <r>
    <x v="1"/>
    <x v="69"/>
    <x v="25"/>
    <n v="5"/>
    <n v="1330833"/>
    <x v="68"/>
    <x v="0"/>
    <x v="4"/>
    <x v="0"/>
    <x v="0"/>
  </r>
  <r>
    <x v="1"/>
    <x v="70"/>
    <x v="25"/>
    <n v="5"/>
    <n v="1330833"/>
    <x v="69"/>
    <x v="0"/>
    <x v="4"/>
    <x v="0"/>
    <x v="0"/>
  </r>
  <r>
    <x v="1"/>
    <x v="71"/>
    <x v="25"/>
    <n v="5"/>
    <n v="1330833"/>
    <x v="70"/>
    <x v="0"/>
    <x v="4"/>
    <x v="0"/>
    <x v="0"/>
  </r>
  <r>
    <x v="1"/>
    <x v="67"/>
    <x v="25"/>
    <n v="6"/>
    <n v="1330833"/>
    <x v="66"/>
    <x v="0"/>
    <x v="4"/>
    <x v="0"/>
    <x v="0"/>
  </r>
  <r>
    <x v="1"/>
    <x v="68"/>
    <x v="25"/>
    <n v="6"/>
    <n v="1330833"/>
    <x v="67"/>
    <x v="0"/>
    <x v="4"/>
    <x v="0"/>
    <x v="0"/>
  </r>
  <r>
    <x v="1"/>
    <x v="69"/>
    <x v="25"/>
    <n v="6"/>
    <n v="1330833"/>
    <x v="68"/>
    <x v="0"/>
    <x v="4"/>
    <x v="0"/>
    <x v="0"/>
  </r>
  <r>
    <x v="1"/>
    <x v="70"/>
    <x v="25"/>
    <n v="6"/>
    <n v="1330833"/>
    <x v="69"/>
    <x v="0"/>
    <x v="4"/>
    <x v="0"/>
    <x v="0"/>
  </r>
  <r>
    <x v="1"/>
    <x v="71"/>
    <x v="25"/>
    <n v="6"/>
    <n v="1330833"/>
    <x v="70"/>
    <x v="0"/>
    <x v="4"/>
    <x v="0"/>
    <x v="0"/>
  </r>
  <r>
    <x v="1"/>
    <x v="67"/>
    <x v="25"/>
    <n v="7"/>
    <n v="1330833"/>
    <x v="66"/>
    <x v="0"/>
    <x v="4"/>
    <x v="0"/>
    <x v="0"/>
  </r>
  <r>
    <x v="1"/>
    <x v="68"/>
    <x v="25"/>
    <n v="7"/>
    <n v="1330833"/>
    <x v="67"/>
    <x v="0"/>
    <x v="4"/>
    <x v="0"/>
    <x v="0"/>
  </r>
  <r>
    <x v="1"/>
    <x v="69"/>
    <x v="25"/>
    <n v="7"/>
    <n v="1330833"/>
    <x v="68"/>
    <x v="0"/>
    <x v="4"/>
    <x v="0"/>
    <x v="0"/>
  </r>
  <r>
    <x v="1"/>
    <x v="70"/>
    <x v="25"/>
    <n v="7"/>
    <n v="1330833"/>
    <x v="69"/>
    <x v="0"/>
    <x v="4"/>
    <x v="0"/>
    <x v="0"/>
  </r>
  <r>
    <x v="1"/>
    <x v="71"/>
    <x v="25"/>
    <n v="7"/>
    <n v="1330833"/>
    <x v="70"/>
    <x v="0"/>
    <x v="4"/>
    <x v="0"/>
    <x v="0"/>
  </r>
  <r>
    <x v="1"/>
    <x v="67"/>
    <x v="25"/>
    <n v="8"/>
    <n v="1330833"/>
    <x v="66"/>
    <x v="0"/>
    <x v="4"/>
    <x v="0"/>
    <x v="0"/>
  </r>
  <r>
    <x v="1"/>
    <x v="68"/>
    <x v="25"/>
    <n v="8"/>
    <n v="1330833"/>
    <x v="67"/>
    <x v="0"/>
    <x v="4"/>
    <x v="0"/>
    <x v="0"/>
  </r>
  <r>
    <x v="1"/>
    <x v="69"/>
    <x v="25"/>
    <n v="8"/>
    <n v="1330833"/>
    <x v="68"/>
    <x v="0"/>
    <x v="4"/>
    <x v="0"/>
    <x v="0"/>
  </r>
  <r>
    <x v="1"/>
    <x v="70"/>
    <x v="25"/>
    <n v="8"/>
    <n v="1330833"/>
    <x v="69"/>
    <x v="0"/>
    <x v="4"/>
    <x v="0"/>
    <x v="0"/>
  </r>
  <r>
    <x v="1"/>
    <x v="71"/>
    <x v="25"/>
    <n v="8"/>
    <n v="1330833"/>
    <x v="70"/>
    <x v="0"/>
    <x v="4"/>
    <x v="0"/>
    <x v="0"/>
  </r>
  <r>
    <x v="1"/>
    <x v="67"/>
    <x v="25"/>
    <n v="9"/>
    <n v="1330833"/>
    <x v="66"/>
    <x v="0"/>
    <x v="4"/>
    <x v="0"/>
    <x v="0"/>
  </r>
  <r>
    <x v="1"/>
    <x v="68"/>
    <x v="25"/>
    <n v="9"/>
    <n v="1330833"/>
    <x v="67"/>
    <x v="0"/>
    <x v="4"/>
    <x v="0"/>
    <x v="0"/>
  </r>
  <r>
    <x v="1"/>
    <x v="69"/>
    <x v="25"/>
    <n v="9"/>
    <n v="1330833"/>
    <x v="68"/>
    <x v="0"/>
    <x v="4"/>
    <x v="0"/>
    <x v="0"/>
  </r>
  <r>
    <x v="1"/>
    <x v="70"/>
    <x v="25"/>
    <n v="9"/>
    <n v="1330833"/>
    <x v="69"/>
    <x v="0"/>
    <x v="4"/>
    <x v="0"/>
    <x v="0"/>
  </r>
  <r>
    <x v="1"/>
    <x v="71"/>
    <x v="25"/>
    <n v="9"/>
    <n v="1330833"/>
    <x v="70"/>
    <x v="0"/>
    <x v="4"/>
    <x v="0"/>
    <x v="0"/>
  </r>
  <r>
    <x v="0"/>
    <x v="72"/>
    <x v="26"/>
    <n v="4"/>
    <n v="11392500"/>
    <x v="71"/>
    <x v="0"/>
    <x v="4"/>
    <x v="0"/>
    <x v="0"/>
  </r>
  <r>
    <x v="0"/>
    <x v="72"/>
    <x v="26"/>
    <n v="5"/>
    <n v="11392500"/>
    <x v="71"/>
    <x v="0"/>
    <x v="4"/>
    <x v="0"/>
    <x v="0"/>
  </r>
  <r>
    <x v="0"/>
    <x v="72"/>
    <x v="26"/>
    <n v="6"/>
    <n v="11392500"/>
    <x v="71"/>
    <x v="0"/>
    <x v="4"/>
    <x v="0"/>
    <x v="0"/>
  </r>
  <r>
    <x v="0"/>
    <x v="72"/>
    <x v="26"/>
    <n v="7"/>
    <n v="11392500"/>
    <x v="71"/>
    <x v="0"/>
    <x v="4"/>
    <x v="0"/>
    <x v="0"/>
  </r>
  <r>
    <x v="0"/>
    <x v="72"/>
    <x v="26"/>
    <n v="8"/>
    <n v="11392500"/>
    <x v="71"/>
    <x v="0"/>
    <x v="4"/>
    <x v="0"/>
    <x v="0"/>
  </r>
  <r>
    <x v="0"/>
    <x v="72"/>
    <x v="26"/>
    <n v="9"/>
    <n v="11392500"/>
    <x v="71"/>
    <x v="0"/>
    <x v="4"/>
    <x v="0"/>
    <x v="0"/>
  </r>
  <r>
    <x v="0"/>
    <x v="72"/>
    <x v="26"/>
    <n v="10"/>
    <n v="11392500"/>
    <x v="71"/>
    <x v="0"/>
    <x v="4"/>
    <x v="0"/>
    <x v="0"/>
  </r>
  <r>
    <x v="0"/>
    <x v="72"/>
    <x v="26"/>
    <n v="11"/>
    <n v="11392500"/>
    <x v="71"/>
    <x v="0"/>
    <x v="4"/>
    <x v="0"/>
    <x v="0"/>
  </r>
  <r>
    <x v="0"/>
    <x v="72"/>
    <x v="26"/>
    <n v="12"/>
    <n v="11392500"/>
    <x v="71"/>
    <x v="0"/>
    <x v="4"/>
    <x v="0"/>
    <x v="0"/>
  </r>
  <r>
    <x v="1"/>
    <x v="72"/>
    <x v="26"/>
    <n v="1"/>
    <n v="11392500"/>
    <x v="71"/>
    <x v="0"/>
    <x v="4"/>
    <x v="0"/>
    <x v="0"/>
  </r>
  <r>
    <x v="1"/>
    <x v="72"/>
    <x v="26"/>
    <n v="2"/>
    <n v="11392500"/>
    <x v="71"/>
    <x v="0"/>
    <x v="4"/>
    <x v="0"/>
    <x v="0"/>
  </r>
  <r>
    <x v="1"/>
    <x v="72"/>
    <x v="26"/>
    <n v="3"/>
    <n v="11392500"/>
    <x v="71"/>
    <x v="0"/>
    <x v="4"/>
    <x v="0"/>
    <x v="0"/>
  </r>
  <r>
    <x v="1"/>
    <x v="72"/>
    <x v="26"/>
    <n v="4"/>
    <n v="11392500"/>
    <x v="71"/>
    <x v="0"/>
    <x v="4"/>
    <x v="0"/>
    <x v="0"/>
  </r>
  <r>
    <x v="1"/>
    <x v="72"/>
    <x v="26"/>
    <n v="5"/>
    <n v="11392500"/>
    <x v="71"/>
    <x v="0"/>
    <x v="4"/>
    <x v="0"/>
    <x v="0"/>
  </r>
  <r>
    <x v="1"/>
    <x v="72"/>
    <x v="26"/>
    <n v="6"/>
    <n v="11392500"/>
    <x v="71"/>
    <x v="0"/>
    <x v="4"/>
    <x v="0"/>
    <x v="0"/>
  </r>
  <r>
    <x v="1"/>
    <x v="72"/>
    <x v="26"/>
    <n v="7"/>
    <n v="11392500"/>
    <x v="71"/>
    <x v="0"/>
    <x v="4"/>
    <x v="0"/>
    <x v="0"/>
  </r>
  <r>
    <x v="1"/>
    <x v="72"/>
    <x v="26"/>
    <n v="8"/>
    <n v="11392500"/>
    <x v="71"/>
    <x v="0"/>
    <x v="4"/>
    <x v="0"/>
    <x v="0"/>
  </r>
  <r>
    <x v="1"/>
    <x v="72"/>
    <x v="26"/>
    <n v="9"/>
    <n v="11392500"/>
    <x v="71"/>
    <x v="0"/>
    <x v="4"/>
    <x v="0"/>
    <x v="0"/>
  </r>
  <r>
    <x v="1"/>
    <x v="73"/>
    <x v="27"/>
    <n v="4"/>
    <n v="7908414"/>
    <x v="72"/>
    <x v="0"/>
    <x v="9"/>
    <x v="1"/>
    <x v="0"/>
  </r>
  <r>
    <x v="1"/>
    <x v="73"/>
    <x v="27"/>
    <n v="5"/>
    <n v="7908414"/>
    <x v="72"/>
    <x v="0"/>
    <x v="9"/>
    <x v="1"/>
    <x v="0"/>
  </r>
  <r>
    <x v="1"/>
    <x v="73"/>
    <x v="27"/>
    <n v="6"/>
    <n v="7908414"/>
    <x v="72"/>
    <x v="0"/>
    <x v="9"/>
    <x v="1"/>
    <x v="0"/>
  </r>
  <r>
    <x v="0"/>
    <x v="74"/>
    <x v="28"/>
    <n v="4"/>
    <n v="1535000"/>
    <x v="73"/>
    <x v="0"/>
    <x v="4"/>
    <x v="0"/>
    <x v="0"/>
  </r>
  <r>
    <x v="0"/>
    <x v="75"/>
    <x v="28"/>
    <n v="4"/>
    <n v="1535000"/>
    <x v="74"/>
    <x v="0"/>
    <x v="4"/>
    <x v="0"/>
    <x v="0"/>
  </r>
  <r>
    <x v="0"/>
    <x v="76"/>
    <x v="28"/>
    <n v="4"/>
    <n v="1535000"/>
    <x v="75"/>
    <x v="0"/>
    <x v="4"/>
    <x v="0"/>
    <x v="0"/>
  </r>
  <r>
    <x v="0"/>
    <x v="77"/>
    <x v="28"/>
    <n v="4"/>
    <n v="1535000"/>
    <x v="76"/>
    <x v="0"/>
    <x v="4"/>
    <x v="0"/>
    <x v="0"/>
  </r>
  <r>
    <x v="0"/>
    <x v="78"/>
    <x v="28"/>
    <n v="4"/>
    <n v="1535000"/>
    <x v="77"/>
    <x v="0"/>
    <x v="4"/>
    <x v="0"/>
    <x v="0"/>
  </r>
  <r>
    <x v="0"/>
    <x v="74"/>
    <x v="28"/>
    <n v="5"/>
    <n v="1535000"/>
    <x v="73"/>
    <x v="0"/>
    <x v="4"/>
    <x v="0"/>
    <x v="0"/>
  </r>
  <r>
    <x v="0"/>
    <x v="75"/>
    <x v="28"/>
    <n v="5"/>
    <n v="1535000"/>
    <x v="74"/>
    <x v="0"/>
    <x v="4"/>
    <x v="0"/>
    <x v="0"/>
  </r>
  <r>
    <x v="0"/>
    <x v="76"/>
    <x v="28"/>
    <n v="5"/>
    <n v="1535000"/>
    <x v="75"/>
    <x v="0"/>
    <x v="4"/>
    <x v="0"/>
    <x v="0"/>
  </r>
  <r>
    <x v="0"/>
    <x v="77"/>
    <x v="28"/>
    <n v="5"/>
    <n v="1535000"/>
    <x v="76"/>
    <x v="0"/>
    <x v="4"/>
    <x v="0"/>
    <x v="0"/>
  </r>
  <r>
    <x v="0"/>
    <x v="78"/>
    <x v="28"/>
    <n v="5"/>
    <n v="1535000"/>
    <x v="77"/>
    <x v="0"/>
    <x v="4"/>
    <x v="0"/>
    <x v="0"/>
  </r>
  <r>
    <x v="0"/>
    <x v="74"/>
    <x v="28"/>
    <n v="6"/>
    <n v="1535000"/>
    <x v="73"/>
    <x v="0"/>
    <x v="4"/>
    <x v="0"/>
    <x v="0"/>
  </r>
  <r>
    <x v="0"/>
    <x v="75"/>
    <x v="28"/>
    <n v="6"/>
    <n v="1535000"/>
    <x v="74"/>
    <x v="0"/>
    <x v="4"/>
    <x v="0"/>
    <x v="0"/>
  </r>
  <r>
    <x v="0"/>
    <x v="76"/>
    <x v="28"/>
    <n v="6"/>
    <n v="1535000"/>
    <x v="75"/>
    <x v="0"/>
    <x v="4"/>
    <x v="0"/>
    <x v="0"/>
  </r>
  <r>
    <x v="0"/>
    <x v="77"/>
    <x v="28"/>
    <n v="6"/>
    <n v="1535000"/>
    <x v="76"/>
    <x v="0"/>
    <x v="4"/>
    <x v="0"/>
    <x v="0"/>
  </r>
  <r>
    <x v="0"/>
    <x v="78"/>
    <x v="28"/>
    <n v="6"/>
    <n v="1535000"/>
    <x v="77"/>
    <x v="0"/>
    <x v="4"/>
    <x v="0"/>
    <x v="0"/>
  </r>
  <r>
    <x v="0"/>
    <x v="74"/>
    <x v="28"/>
    <n v="7"/>
    <n v="1535000"/>
    <x v="73"/>
    <x v="0"/>
    <x v="4"/>
    <x v="0"/>
    <x v="0"/>
  </r>
  <r>
    <x v="0"/>
    <x v="75"/>
    <x v="28"/>
    <n v="7"/>
    <n v="1535000"/>
    <x v="74"/>
    <x v="0"/>
    <x v="4"/>
    <x v="0"/>
    <x v="0"/>
  </r>
  <r>
    <x v="0"/>
    <x v="76"/>
    <x v="28"/>
    <n v="7"/>
    <n v="1535000"/>
    <x v="75"/>
    <x v="0"/>
    <x v="4"/>
    <x v="0"/>
    <x v="0"/>
  </r>
  <r>
    <x v="0"/>
    <x v="77"/>
    <x v="28"/>
    <n v="7"/>
    <n v="1535000"/>
    <x v="76"/>
    <x v="0"/>
    <x v="4"/>
    <x v="0"/>
    <x v="0"/>
  </r>
  <r>
    <x v="0"/>
    <x v="78"/>
    <x v="28"/>
    <n v="7"/>
    <n v="1535000"/>
    <x v="77"/>
    <x v="0"/>
    <x v="4"/>
    <x v="0"/>
    <x v="0"/>
  </r>
  <r>
    <x v="0"/>
    <x v="74"/>
    <x v="28"/>
    <n v="8"/>
    <n v="1535000"/>
    <x v="73"/>
    <x v="0"/>
    <x v="4"/>
    <x v="0"/>
    <x v="0"/>
  </r>
  <r>
    <x v="0"/>
    <x v="75"/>
    <x v="28"/>
    <n v="8"/>
    <n v="1535000"/>
    <x v="74"/>
    <x v="0"/>
    <x v="4"/>
    <x v="0"/>
    <x v="0"/>
  </r>
  <r>
    <x v="0"/>
    <x v="76"/>
    <x v="28"/>
    <n v="8"/>
    <n v="1535000"/>
    <x v="75"/>
    <x v="0"/>
    <x v="4"/>
    <x v="0"/>
    <x v="0"/>
  </r>
  <r>
    <x v="0"/>
    <x v="77"/>
    <x v="28"/>
    <n v="8"/>
    <n v="1535000"/>
    <x v="76"/>
    <x v="0"/>
    <x v="4"/>
    <x v="0"/>
    <x v="0"/>
  </r>
  <r>
    <x v="0"/>
    <x v="78"/>
    <x v="28"/>
    <n v="8"/>
    <n v="1535000"/>
    <x v="77"/>
    <x v="0"/>
    <x v="4"/>
    <x v="0"/>
    <x v="0"/>
  </r>
  <r>
    <x v="0"/>
    <x v="74"/>
    <x v="28"/>
    <n v="9"/>
    <n v="1535000"/>
    <x v="73"/>
    <x v="0"/>
    <x v="4"/>
    <x v="0"/>
    <x v="0"/>
  </r>
  <r>
    <x v="0"/>
    <x v="75"/>
    <x v="28"/>
    <n v="9"/>
    <n v="1535000"/>
    <x v="74"/>
    <x v="0"/>
    <x v="4"/>
    <x v="0"/>
    <x v="0"/>
  </r>
  <r>
    <x v="0"/>
    <x v="76"/>
    <x v="28"/>
    <n v="9"/>
    <n v="1535000"/>
    <x v="75"/>
    <x v="0"/>
    <x v="4"/>
    <x v="0"/>
    <x v="0"/>
  </r>
  <r>
    <x v="0"/>
    <x v="77"/>
    <x v="28"/>
    <n v="9"/>
    <n v="1535000"/>
    <x v="76"/>
    <x v="0"/>
    <x v="4"/>
    <x v="0"/>
    <x v="0"/>
  </r>
  <r>
    <x v="0"/>
    <x v="78"/>
    <x v="28"/>
    <n v="9"/>
    <n v="1535000"/>
    <x v="77"/>
    <x v="0"/>
    <x v="4"/>
    <x v="0"/>
    <x v="0"/>
  </r>
  <r>
    <x v="0"/>
    <x v="74"/>
    <x v="28"/>
    <n v="10"/>
    <n v="1535000"/>
    <x v="73"/>
    <x v="0"/>
    <x v="4"/>
    <x v="0"/>
    <x v="0"/>
  </r>
  <r>
    <x v="0"/>
    <x v="75"/>
    <x v="28"/>
    <n v="10"/>
    <n v="1535000"/>
    <x v="74"/>
    <x v="0"/>
    <x v="4"/>
    <x v="0"/>
    <x v="0"/>
  </r>
  <r>
    <x v="0"/>
    <x v="76"/>
    <x v="28"/>
    <n v="10"/>
    <n v="1535000"/>
    <x v="75"/>
    <x v="0"/>
    <x v="4"/>
    <x v="0"/>
    <x v="0"/>
  </r>
  <r>
    <x v="0"/>
    <x v="77"/>
    <x v="28"/>
    <n v="10"/>
    <n v="1535000"/>
    <x v="76"/>
    <x v="0"/>
    <x v="4"/>
    <x v="0"/>
    <x v="0"/>
  </r>
  <r>
    <x v="0"/>
    <x v="78"/>
    <x v="28"/>
    <n v="10"/>
    <n v="1535000"/>
    <x v="77"/>
    <x v="0"/>
    <x v="4"/>
    <x v="0"/>
    <x v="0"/>
  </r>
  <r>
    <x v="0"/>
    <x v="74"/>
    <x v="28"/>
    <n v="11"/>
    <n v="1535000"/>
    <x v="73"/>
    <x v="0"/>
    <x v="4"/>
    <x v="0"/>
    <x v="0"/>
  </r>
  <r>
    <x v="0"/>
    <x v="75"/>
    <x v="28"/>
    <n v="11"/>
    <n v="1535000"/>
    <x v="74"/>
    <x v="0"/>
    <x v="4"/>
    <x v="0"/>
    <x v="0"/>
  </r>
  <r>
    <x v="0"/>
    <x v="76"/>
    <x v="28"/>
    <n v="11"/>
    <n v="1535000"/>
    <x v="75"/>
    <x v="0"/>
    <x v="4"/>
    <x v="0"/>
    <x v="0"/>
  </r>
  <r>
    <x v="0"/>
    <x v="77"/>
    <x v="28"/>
    <n v="11"/>
    <n v="1535000"/>
    <x v="76"/>
    <x v="0"/>
    <x v="4"/>
    <x v="0"/>
    <x v="0"/>
  </r>
  <r>
    <x v="0"/>
    <x v="78"/>
    <x v="28"/>
    <n v="11"/>
    <n v="1535000"/>
    <x v="77"/>
    <x v="0"/>
    <x v="4"/>
    <x v="0"/>
    <x v="0"/>
  </r>
  <r>
    <x v="0"/>
    <x v="74"/>
    <x v="28"/>
    <n v="12"/>
    <n v="1535000"/>
    <x v="73"/>
    <x v="0"/>
    <x v="4"/>
    <x v="0"/>
    <x v="0"/>
  </r>
  <r>
    <x v="0"/>
    <x v="75"/>
    <x v="28"/>
    <n v="12"/>
    <n v="1535000"/>
    <x v="74"/>
    <x v="0"/>
    <x v="4"/>
    <x v="0"/>
    <x v="0"/>
  </r>
  <r>
    <x v="0"/>
    <x v="76"/>
    <x v="28"/>
    <n v="12"/>
    <n v="1535000"/>
    <x v="75"/>
    <x v="0"/>
    <x v="4"/>
    <x v="0"/>
    <x v="0"/>
  </r>
  <r>
    <x v="0"/>
    <x v="77"/>
    <x v="28"/>
    <n v="12"/>
    <n v="1535000"/>
    <x v="76"/>
    <x v="0"/>
    <x v="4"/>
    <x v="0"/>
    <x v="0"/>
  </r>
  <r>
    <x v="0"/>
    <x v="78"/>
    <x v="28"/>
    <n v="12"/>
    <n v="1535000"/>
    <x v="77"/>
    <x v="0"/>
    <x v="4"/>
    <x v="0"/>
    <x v="0"/>
  </r>
  <r>
    <x v="1"/>
    <x v="74"/>
    <x v="28"/>
    <n v="1"/>
    <n v="1535000"/>
    <x v="73"/>
    <x v="0"/>
    <x v="4"/>
    <x v="0"/>
    <x v="0"/>
  </r>
  <r>
    <x v="1"/>
    <x v="75"/>
    <x v="28"/>
    <n v="1"/>
    <n v="1535000"/>
    <x v="74"/>
    <x v="0"/>
    <x v="4"/>
    <x v="0"/>
    <x v="0"/>
  </r>
  <r>
    <x v="1"/>
    <x v="76"/>
    <x v="28"/>
    <n v="1"/>
    <n v="1535000"/>
    <x v="75"/>
    <x v="0"/>
    <x v="4"/>
    <x v="0"/>
    <x v="0"/>
  </r>
  <r>
    <x v="1"/>
    <x v="77"/>
    <x v="28"/>
    <n v="1"/>
    <n v="1535000"/>
    <x v="76"/>
    <x v="0"/>
    <x v="4"/>
    <x v="0"/>
    <x v="0"/>
  </r>
  <r>
    <x v="1"/>
    <x v="78"/>
    <x v="28"/>
    <n v="1"/>
    <n v="1535000"/>
    <x v="77"/>
    <x v="0"/>
    <x v="4"/>
    <x v="0"/>
    <x v="0"/>
  </r>
  <r>
    <x v="1"/>
    <x v="74"/>
    <x v="28"/>
    <n v="2"/>
    <n v="1535000"/>
    <x v="73"/>
    <x v="0"/>
    <x v="4"/>
    <x v="0"/>
    <x v="0"/>
  </r>
  <r>
    <x v="1"/>
    <x v="75"/>
    <x v="28"/>
    <n v="2"/>
    <n v="1535000"/>
    <x v="74"/>
    <x v="0"/>
    <x v="4"/>
    <x v="0"/>
    <x v="0"/>
  </r>
  <r>
    <x v="1"/>
    <x v="76"/>
    <x v="28"/>
    <n v="2"/>
    <n v="1535000"/>
    <x v="75"/>
    <x v="0"/>
    <x v="4"/>
    <x v="0"/>
    <x v="0"/>
  </r>
  <r>
    <x v="1"/>
    <x v="77"/>
    <x v="28"/>
    <n v="2"/>
    <n v="1535000"/>
    <x v="76"/>
    <x v="0"/>
    <x v="4"/>
    <x v="0"/>
    <x v="0"/>
  </r>
  <r>
    <x v="1"/>
    <x v="78"/>
    <x v="28"/>
    <n v="2"/>
    <n v="1535000"/>
    <x v="77"/>
    <x v="0"/>
    <x v="4"/>
    <x v="0"/>
    <x v="0"/>
  </r>
  <r>
    <x v="1"/>
    <x v="74"/>
    <x v="28"/>
    <n v="3"/>
    <n v="1535000"/>
    <x v="73"/>
    <x v="0"/>
    <x v="4"/>
    <x v="0"/>
    <x v="0"/>
  </r>
  <r>
    <x v="1"/>
    <x v="75"/>
    <x v="28"/>
    <n v="3"/>
    <n v="1535000"/>
    <x v="74"/>
    <x v="0"/>
    <x v="4"/>
    <x v="0"/>
    <x v="0"/>
  </r>
  <r>
    <x v="1"/>
    <x v="76"/>
    <x v="28"/>
    <n v="3"/>
    <n v="1535000"/>
    <x v="75"/>
    <x v="0"/>
    <x v="4"/>
    <x v="0"/>
    <x v="0"/>
  </r>
  <r>
    <x v="1"/>
    <x v="77"/>
    <x v="28"/>
    <n v="3"/>
    <n v="1535000"/>
    <x v="76"/>
    <x v="0"/>
    <x v="4"/>
    <x v="0"/>
    <x v="0"/>
  </r>
  <r>
    <x v="1"/>
    <x v="78"/>
    <x v="28"/>
    <n v="3"/>
    <n v="1535000"/>
    <x v="77"/>
    <x v="0"/>
    <x v="4"/>
    <x v="0"/>
    <x v="0"/>
  </r>
  <r>
    <x v="1"/>
    <x v="74"/>
    <x v="28"/>
    <n v="4"/>
    <n v="1535000"/>
    <x v="73"/>
    <x v="0"/>
    <x v="4"/>
    <x v="0"/>
    <x v="0"/>
  </r>
  <r>
    <x v="1"/>
    <x v="75"/>
    <x v="28"/>
    <n v="4"/>
    <n v="1535000"/>
    <x v="74"/>
    <x v="0"/>
    <x v="4"/>
    <x v="0"/>
    <x v="0"/>
  </r>
  <r>
    <x v="1"/>
    <x v="76"/>
    <x v="28"/>
    <n v="4"/>
    <n v="1535000"/>
    <x v="75"/>
    <x v="0"/>
    <x v="4"/>
    <x v="0"/>
    <x v="0"/>
  </r>
  <r>
    <x v="1"/>
    <x v="77"/>
    <x v="28"/>
    <n v="4"/>
    <n v="1535000"/>
    <x v="76"/>
    <x v="0"/>
    <x v="4"/>
    <x v="0"/>
    <x v="0"/>
  </r>
  <r>
    <x v="1"/>
    <x v="78"/>
    <x v="28"/>
    <n v="4"/>
    <n v="1535000"/>
    <x v="77"/>
    <x v="0"/>
    <x v="4"/>
    <x v="0"/>
    <x v="0"/>
  </r>
  <r>
    <x v="1"/>
    <x v="74"/>
    <x v="28"/>
    <n v="5"/>
    <n v="1535000"/>
    <x v="73"/>
    <x v="0"/>
    <x v="4"/>
    <x v="0"/>
    <x v="0"/>
  </r>
  <r>
    <x v="1"/>
    <x v="75"/>
    <x v="28"/>
    <n v="5"/>
    <n v="1535000"/>
    <x v="74"/>
    <x v="0"/>
    <x v="4"/>
    <x v="0"/>
    <x v="0"/>
  </r>
  <r>
    <x v="1"/>
    <x v="76"/>
    <x v="28"/>
    <n v="5"/>
    <n v="1535000"/>
    <x v="75"/>
    <x v="0"/>
    <x v="4"/>
    <x v="0"/>
    <x v="0"/>
  </r>
  <r>
    <x v="1"/>
    <x v="77"/>
    <x v="28"/>
    <n v="5"/>
    <n v="1535000"/>
    <x v="76"/>
    <x v="0"/>
    <x v="4"/>
    <x v="0"/>
    <x v="0"/>
  </r>
  <r>
    <x v="1"/>
    <x v="78"/>
    <x v="28"/>
    <n v="5"/>
    <n v="1535000"/>
    <x v="77"/>
    <x v="0"/>
    <x v="4"/>
    <x v="0"/>
    <x v="0"/>
  </r>
  <r>
    <x v="1"/>
    <x v="74"/>
    <x v="28"/>
    <n v="6"/>
    <n v="1535000"/>
    <x v="73"/>
    <x v="0"/>
    <x v="4"/>
    <x v="0"/>
    <x v="0"/>
  </r>
  <r>
    <x v="1"/>
    <x v="75"/>
    <x v="28"/>
    <n v="6"/>
    <n v="1535000"/>
    <x v="74"/>
    <x v="0"/>
    <x v="4"/>
    <x v="0"/>
    <x v="0"/>
  </r>
  <r>
    <x v="1"/>
    <x v="76"/>
    <x v="28"/>
    <n v="6"/>
    <n v="1535000"/>
    <x v="75"/>
    <x v="0"/>
    <x v="4"/>
    <x v="0"/>
    <x v="0"/>
  </r>
  <r>
    <x v="1"/>
    <x v="77"/>
    <x v="28"/>
    <n v="6"/>
    <n v="1535000"/>
    <x v="76"/>
    <x v="0"/>
    <x v="4"/>
    <x v="0"/>
    <x v="0"/>
  </r>
  <r>
    <x v="1"/>
    <x v="78"/>
    <x v="28"/>
    <n v="6"/>
    <n v="1535000"/>
    <x v="77"/>
    <x v="0"/>
    <x v="4"/>
    <x v="0"/>
    <x v="0"/>
  </r>
  <r>
    <x v="1"/>
    <x v="74"/>
    <x v="28"/>
    <n v="7"/>
    <n v="1535000"/>
    <x v="73"/>
    <x v="0"/>
    <x v="4"/>
    <x v="0"/>
    <x v="0"/>
  </r>
  <r>
    <x v="1"/>
    <x v="75"/>
    <x v="28"/>
    <n v="7"/>
    <n v="1535000"/>
    <x v="74"/>
    <x v="0"/>
    <x v="4"/>
    <x v="0"/>
    <x v="0"/>
  </r>
  <r>
    <x v="1"/>
    <x v="76"/>
    <x v="28"/>
    <n v="7"/>
    <n v="1535000"/>
    <x v="75"/>
    <x v="0"/>
    <x v="4"/>
    <x v="0"/>
    <x v="0"/>
  </r>
  <r>
    <x v="1"/>
    <x v="77"/>
    <x v="28"/>
    <n v="7"/>
    <n v="1535000"/>
    <x v="76"/>
    <x v="0"/>
    <x v="4"/>
    <x v="0"/>
    <x v="0"/>
  </r>
  <r>
    <x v="1"/>
    <x v="78"/>
    <x v="28"/>
    <n v="7"/>
    <n v="1535000"/>
    <x v="77"/>
    <x v="0"/>
    <x v="4"/>
    <x v="0"/>
    <x v="0"/>
  </r>
  <r>
    <x v="1"/>
    <x v="74"/>
    <x v="28"/>
    <n v="8"/>
    <n v="1535000"/>
    <x v="73"/>
    <x v="0"/>
    <x v="4"/>
    <x v="0"/>
    <x v="0"/>
  </r>
  <r>
    <x v="1"/>
    <x v="75"/>
    <x v="28"/>
    <n v="8"/>
    <n v="1535000"/>
    <x v="74"/>
    <x v="0"/>
    <x v="4"/>
    <x v="0"/>
    <x v="0"/>
  </r>
  <r>
    <x v="1"/>
    <x v="76"/>
    <x v="28"/>
    <n v="8"/>
    <n v="1535000"/>
    <x v="75"/>
    <x v="0"/>
    <x v="4"/>
    <x v="0"/>
    <x v="0"/>
  </r>
  <r>
    <x v="1"/>
    <x v="77"/>
    <x v="28"/>
    <n v="8"/>
    <n v="1535000"/>
    <x v="76"/>
    <x v="0"/>
    <x v="4"/>
    <x v="0"/>
    <x v="0"/>
  </r>
  <r>
    <x v="1"/>
    <x v="78"/>
    <x v="28"/>
    <n v="8"/>
    <n v="1535000"/>
    <x v="77"/>
    <x v="0"/>
    <x v="4"/>
    <x v="0"/>
    <x v="0"/>
  </r>
  <r>
    <x v="1"/>
    <x v="74"/>
    <x v="28"/>
    <n v="9"/>
    <n v="1535000"/>
    <x v="73"/>
    <x v="0"/>
    <x v="4"/>
    <x v="0"/>
    <x v="0"/>
  </r>
  <r>
    <x v="1"/>
    <x v="75"/>
    <x v="28"/>
    <n v="9"/>
    <n v="1535000"/>
    <x v="74"/>
    <x v="0"/>
    <x v="4"/>
    <x v="0"/>
    <x v="0"/>
  </r>
  <r>
    <x v="1"/>
    <x v="76"/>
    <x v="28"/>
    <n v="9"/>
    <n v="1535000"/>
    <x v="75"/>
    <x v="0"/>
    <x v="4"/>
    <x v="0"/>
    <x v="0"/>
  </r>
  <r>
    <x v="1"/>
    <x v="77"/>
    <x v="28"/>
    <n v="9"/>
    <n v="1535000"/>
    <x v="76"/>
    <x v="0"/>
    <x v="4"/>
    <x v="0"/>
    <x v="0"/>
  </r>
  <r>
    <x v="1"/>
    <x v="78"/>
    <x v="28"/>
    <n v="9"/>
    <n v="1535000"/>
    <x v="77"/>
    <x v="0"/>
    <x v="4"/>
    <x v="0"/>
    <x v="0"/>
  </r>
  <r>
    <x v="1"/>
    <x v="74"/>
    <x v="28"/>
    <n v="10"/>
    <n v="1535000"/>
    <x v="73"/>
    <x v="0"/>
    <x v="4"/>
    <x v="0"/>
    <x v="0"/>
  </r>
  <r>
    <x v="1"/>
    <x v="75"/>
    <x v="28"/>
    <n v="10"/>
    <n v="1535000"/>
    <x v="74"/>
    <x v="0"/>
    <x v="4"/>
    <x v="0"/>
    <x v="0"/>
  </r>
  <r>
    <x v="1"/>
    <x v="76"/>
    <x v="28"/>
    <n v="10"/>
    <n v="1535000"/>
    <x v="75"/>
    <x v="0"/>
    <x v="4"/>
    <x v="0"/>
    <x v="0"/>
  </r>
  <r>
    <x v="1"/>
    <x v="77"/>
    <x v="28"/>
    <n v="10"/>
    <n v="1535000"/>
    <x v="76"/>
    <x v="0"/>
    <x v="4"/>
    <x v="0"/>
    <x v="0"/>
  </r>
  <r>
    <x v="1"/>
    <x v="78"/>
    <x v="28"/>
    <n v="10"/>
    <n v="1535000"/>
    <x v="77"/>
    <x v="0"/>
    <x v="4"/>
    <x v="0"/>
    <x v="0"/>
  </r>
  <r>
    <x v="1"/>
    <x v="74"/>
    <x v="28"/>
    <n v="11"/>
    <n v="1535000"/>
    <x v="73"/>
    <x v="0"/>
    <x v="4"/>
    <x v="0"/>
    <x v="0"/>
  </r>
  <r>
    <x v="1"/>
    <x v="75"/>
    <x v="28"/>
    <n v="11"/>
    <n v="1535000"/>
    <x v="74"/>
    <x v="0"/>
    <x v="4"/>
    <x v="0"/>
    <x v="0"/>
  </r>
  <r>
    <x v="1"/>
    <x v="76"/>
    <x v="28"/>
    <n v="11"/>
    <n v="1535000"/>
    <x v="75"/>
    <x v="0"/>
    <x v="4"/>
    <x v="0"/>
    <x v="0"/>
  </r>
  <r>
    <x v="1"/>
    <x v="77"/>
    <x v="28"/>
    <n v="11"/>
    <n v="1535000"/>
    <x v="76"/>
    <x v="0"/>
    <x v="4"/>
    <x v="0"/>
    <x v="0"/>
  </r>
  <r>
    <x v="1"/>
    <x v="78"/>
    <x v="28"/>
    <n v="11"/>
    <n v="1535000"/>
    <x v="77"/>
    <x v="0"/>
    <x v="4"/>
    <x v="0"/>
    <x v="0"/>
  </r>
  <r>
    <x v="1"/>
    <x v="74"/>
    <x v="28"/>
    <n v="12"/>
    <n v="1535000"/>
    <x v="73"/>
    <x v="0"/>
    <x v="4"/>
    <x v="0"/>
    <x v="0"/>
  </r>
  <r>
    <x v="1"/>
    <x v="78"/>
    <x v="28"/>
    <n v="12"/>
    <n v="1535000"/>
    <x v="77"/>
    <x v="0"/>
    <x v="4"/>
    <x v="0"/>
    <x v="0"/>
  </r>
  <r>
    <x v="1"/>
    <x v="77"/>
    <x v="28"/>
    <n v="12"/>
    <n v="1535000"/>
    <x v="76"/>
    <x v="0"/>
    <x v="4"/>
    <x v="0"/>
    <x v="0"/>
  </r>
  <r>
    <x v="1"/>
    <x v="76"/>
    <x v="28"/>
    <n v="12"/>
    <n v="1535000"/>
    <x v="75"/>
    <x v="0"/>
    <x v="4"/>
    <x v="0"/>
    <x v="0"/>
  </r>
  <r>
    <x v="1"/>
    <x v="75"/>
    <x v="28"/>
    <n v="12"/>
    <n v="1535000"/>
    <x v="74"/>
    <x v="0"/>
    <x v="4"/>
    <x v="0"/>
    <x v="0"/>
  </r>
  <r>
    <x v="0"/>
    <x v="79"/>
    <x v="29"/>
    <n v="4"/>
    <n v="808333"/>
    <x v="78"/>
    <x v="0"/>
    <x v="4"/>
    <x v="0"/>
    <x v="0"/>
  </r>
  <r>
    <x v="0"/>
    <x v="80"/>
    <x v="29"/>
    <n v="4"/>
    <n v="808333"/>
    <x v="79"/>
    <x v="0"/>
    <x v="4"/>
    <x v="0"/>
    <x v="0"/>
  </r>
  <r>
    <x v="0"/>
    <x v="81"/>
    <x v="29"/>
    <n v="4"/>
    <n v="808333"/>
    <x v="80"/>
    <x v="0"/>
    <x v="4"/>
    <x v="0"/>
    <x v="0"/>
  </r>
  <r>
    <x v="0"/>
    <x v="82"/>
    <x v="29"/>
    <n v="4"/>
    <n v="808333"/>
    <x v="81"/>
    <x v="0"/>
    <x v="4"/>
    <x v="0"/>
    <x v="0"/>
  </r>
  <r>
    <x v="0"/>
    <x v="83"/>
    <x v="29"/>
    <n v="4"/>
    <n v="808333"/>
    <x v="82"/>
    <x v="0"/>
    <x v="4"/>
    <x v="0"/>
    <x v="0"/>
  </r>
  <r>
    <x v="0"/>
    <x v="79"/>
    <x v="29"/>
    <n v="5"/>
    <n v="808333"/>
    <x v="78"/>
    <x v="0"/>
    <x v="4"/>
    <x v="0"/>
    <x v="0"/>
  </r>
  <r>
    <x v="0"/>
    <x v="80"/>
    <x v="29"/>
    <n v="5"/>
    <n v="808333"/>
    <x v="79"/>
    <x v="0"/>
    <x v="4"/>
    <x v="0"/>
    <x v="0"/>
  </r>
  <r>
    <x v="0"/>
    <x v="81"/>
    <x v="29"/>
    <n v="5"/>
    <n v="808333"/>
    <x v="80"/>
    <x v="0"/>
    <x v="4"/>
    <x v="0"/>
    <x v="0"/>
  </r>
  <r>
    <x v="0"/>
    <x v="82"/>
    <x v="29"/>
    <n v="5"/>
    <n v="808333"/>
    <x v="81"/>
    <x v="0"/>
    <x v="4"/>
    <x v="0"/>
    <x v="0"/>
  </r>
  <r>
    <x v="0"/>
    <x v="83"/>
    <x v="29"/>
    <n v="5"/>
    <n v="808333"/>
    <x v="82"/>
    <x v="0"/>
    <x v="4"/>
    <x v="0"/>
    <x v="0"/>
  </r>
  <r>
    <x v="0"/>
    <x v="79"/>
    <x v="29"/>
    <n v="6"/>
    <n v="808333"/>
    <x v="78"/>
    <x v="0"/>
    <x v="4"/>
    <x v="0"/>
    <x v="0"/>
  </r>
  <r>
    <x v="0"/>
    <x v="80"/>
    <x v="29"/>
    <n v="6"/>
    <n v="808333"/>
    <x v="79"/>
    <x v="0"/>
    <x v="4"/>
    <x v="0"/>
    <x v="0"/>
  </r>
  <r>
    <x v="0"/>
    <x v="81"/>
    <x v="29"/>
    <n v="6"/>
    <n v="808333"/>
    <x v="80"/>
    <x v="0"/>
    <x v="4"/>
    <x v="0"/>
    <x v="0"/>
  </r>
  <r>
    <x v="0"/>
    <x v="82"/>
    <x v="29"/>
    <n v="6"/>
    <n v="808333"/>
    <x v="81"/>
    <x v="0"/>
    <x v="4"/>
    <x v="0"/>
    <x v="0"/>
  </r>
  <r>
    <x v="0"/>
    <x v="83"/>
    <x v="29"/>
    <n v="6"/>
    <n v="808333"/>
    <x v="82"/>
    <x v="0"/>
    <x v="4"/>
    <x v="0"/>
    <x v="0"/>
  </r>
  <r>
    <x v="0"/>
    <x v="79"/>
    <x v="29"/>
    <n v="7"/>
    <n v="808333"/>
    <x v="78"/>
    <x v="0"/>
    <x v="4"/>
    <x v="0"/>
    <x v="0"/>
  </r>
  <r>
    <x v="0"/>
    <x v="80"/>
    <x v="29"/>
    <n v="7"/>
    <n v="808333"/>
    <x v="79"/>
    <x v="0"/>
    <x v="4"/>
    <x v="0"/>
    <x v="0"/>
  </r>
  <r>
    <x v="0"/>
    <x v="81"/>
    <x v="29"/>
    <n v="7"/>
    <n v="808333"/>
    <x v="80"/>
    <x v="0"/>
    <x v="4"/>
    <x v="0"/>
    <x v="0"/>
  </r>
  <r>
    <x v="0"/>
    <x v="82"/>
    <x v="29"/>
    <n v="7"/>
    <n v="808333"/>
    <x v="81"/>
    <x v="0"/>
    <x v="4"/>
    <x v="0"/>
    <x v="0"/>
  </r>
  <r>
    <x v="0"/>
    <x v="83"/>
    <x v="29"/>
    <n v="7"/>
    <n v="808333"/>
    <x v="82"/>
    <x v="0"/>
    <x v="4"/>
    <x v="0"/>
    <x v="0"/>
  </r>
  <r>
    <x v="0"/>
    <x v="79"/>
    <x v="29"/>
    <n v="8"/>
    <n v="808333"/>
    <x v="78"/>
    <x v="0"/>
    <x v="4"/>
    <x v="0"/>
    <x v="0"/>
  </r>
  <r>
    <x v="0"/>
    <x v="80"/>
    <x v="29"/>
    <n v="8"/>
    <n v="808333"/>
    <x v="79"/>
    <x v="0"/>
    <x v="4"/>
    <x v="0"/>
    <x v="0"/>
  </r>
  <r>
    <x v="0"/>
    <x v="81"/>
    <x v="29"/>
    <n v="8"/>
    <n v="808333"/>
    <x v="80"/>
    <x v="0"/>
    <x v="4"/>
    <x v="0"/>
    <x v="0"/>
  </r>
  <r>
    <x v="0"/>
    <x v="82"/>
    <x v="29"/>
    <n v="8"/>
    <n v="808333"/>
    <x v="81"/>
    <x v="0"/>
    <x v="4"/>
    <x v="0"/>
    <x v="0"/>
  </r>
  <r>
    <x v="0"/>
    <x v="83"/>
    <x v="29"/>
    <n v="8"/>
    <n v="808333"/>
    <x v="82"/>
    <x v="0"/>
    <x v="4"/>
    <x v="0"/>
    <x v="0"/>
  </r>
  <r>
    <x v="0"/>
    <x v="79"/>
    <x v="29"/>
    <n v="9"/>
    <n v="808333"/>
    <x v="78"/>
    <x v="0"/>
    <x v="4"/>
    <x v="0"/>
    <x v="0"/>
  </r>
  <r>
    <x v="0"/>
    <x v="80"/>
    <x v="29"/>
    <n v="9"/>
    <n v="808333"/>
    <x v="79"/>
    <x v="0"/>
    <x v="4"/>
    <x v="0"/>
    <x v="0"/>
  </r>
  <r>
    <x v="0"/>
    <x v="81"/>
    <x v="29"/>
    <n v="9"/>
    <n v="808333"/>
    <x v="80"/>
    <x v="0"/>
    <x v="4"/>
    <x v="0"/>
    <x v="0"/>
  </r>
  <r>
    <x v="0"/>
    <x v="82"/>
    <x v="29"/>
    <n v="9"/>
    <n v="808333"/>
    <x v="81"/>
    <x v="0"/>
    <x v="4"/>
    <x v="0"/>
    <x v="0"/>
  </r>
  <r>
    <x v="0"/>
    <x v="83"/>
    <x v="29"/>
    <n v="9"/>
    <n v="808333"/>
    <x v="82"/>
    <x v="0"/>
    <x v="4"/>
    <x v="0"/>
    <x v="0"/>
  </r>
  <r>
    <x v="0"/>
    <x v="79"/>
    <x v="29"/>
    <n v="10"/>
    <n v="808333"/>
    <x v="78"/>
    <x v="0"/>
    <x v="4"/>
    <x v="0"/>
    <x v="0"/>
  </r>
  <r>
    <x v="0"/>
    <x v="80"/>
    <x v="29"/>
    <n v="10"/>
    <n v="808333"/>
    <x v="79"/>
    <x v="0"/>
    <x v="4"/>
    <x v="0"/>
    <x v="0"/>
  </r>
  <r>
    <x v="0"/>
    <x v="81"/>
    <x v="29"/>
    <n v="10"/>
    <n v="808333"/>
    <x v="80"/>
    <x v="0"/>
    <x v="4"/>
    <x v="0"/>
    <x v="0"/>
  </r>
  <r>
    <x v="0"/>
    <x v="82"/>
    <x v="29"/>
    <n v="10"/>
    <n v="808333"/>
    <x v="81"/>
    <x v="0"/>
    <x v="4"/>
    <x v="0"/>
    <x v="0"/>
  </r>
  <r>
    <x v="0"/>
    <x v="83"/>
    <x v="29"/>
    <n v="10"/>
    <n v="808333"/>
    <x v="82"/>
    <x v="0"/>
    <x v="4"/>
    <x v="0"/>
    <x v="0"/>
  </r>
  <r>
    <x v="0"/>
    <x v="79"/>
    <x v="29"/>
    <n v="11"/>
    <n v="808333"/>
    <x v="78"/>
    <x v="0"/>
    <x v="4"/>
    <x v="0"/>
    <x v="0"/>
  </r>
  <r>
    <x v="0"/>
    <x v="80"/>
    <x v="29"/>
    <n v="11"/>
    <n v="808333"/>
    <x v="79"/>
    <x v="0"/>
    <x v="4"/>
    <x v="0"/>
    <x v="0"/>
  </r>
  <r>
    <x v="0"/>
    <x v="81"/>
    <x v="29"/>
    <n v="11"/>
    <n v="808333"/>
    <x v="80"/>
    <x v="0"/>
    <x v="4"/>
    <x v="0"/>
    <x v="0"/>
  </r>
  <r>
    <x v="0"/>
    <x v="82"/>
    <x v="29"/>
    <n v="11"/>
    <n v="808333"/>
    <x v="81"/>
    <x v="0"/>
    <x v="4"/>
    <x v="0"/>
    <x v="0"/>
  </r>
  <r>
    <x v="0"/>
    <x v="83"/>
    <x v="29"/>
    <n v="11"/>
    <n v="808333"/>
    <x v="82"/>
    <x v="0"/>
    <x v="4"/>
    <x v="0"/>
    <x v="0"/>
  </r>
  <r>
    <x v="0"/>
    <x v="79"/>
    <x v="29"/>
    <n v="12"/>
    <n v="808333"/>
    <x v="78"/>
    <x v="0"/>
    <x v="4"/>
    <x v="0"/>
    <x v="0"/>
  </r>
  <r>
    <x v="0"/>
    <x v="80"/>
    <x v="29"/>
    <n v="12"/>
    <n v="808333"/>
    <x v="79"/>
    <x v="0"/>
    <x v="4"/>
    <x v="0"/>
    <x v="0"/>
  </r>
  <r>
    <x v="0"/>
    <x v="81"/>
    <x v="29"/>
    <n v="12"/>
    <n v="808333"/>
    <x v="80"/>
    <x v="0"/>
    <x v="4"/>
    <x v="0"/>
    <x v="0"/>
  </r>
  <r>
    <x v="0"/>
    <x v="82"/>
    <x v="29"/>
    <n v="12"/>
    <n v="808333"/>
    <x v="81"/>
    <x v="0"/>
    <x v="4"/>
    <x v="0"/>
    <x v="0"/>
  </r>
  <r>
    <x v="0"/>
    <x v="83"/>
    <x v="29"/>
    <n v="12"/>
    <n v="808333"/>
    <x v="82"/>
    <x v="0"/>
    <x v="4"/>
    <x v="0"/>
    <x v="0"/>
  </r>
  <r>
    <x v="1"/>
    <x v="79"/>
    <x v="29"/>
    <n v="1"/>
    <n v="808333"/>
    <x v="78"/>
    <x v="0"/>
    <x v="4"/>
    <x v="0"/>
    <x v="0"/>
  </r>
  <r>
    <x v="1"/>
    <x v="80"/>
    <x v="29"/>
    <n v="1"/>
    <n v="808333"/>
    <x v="79"/>
    <x v="0"/>
    <x v="4"/>
    <x v="0"/>
    <x v="0"/>
  </r>
  <r>
    <x v="1"/>
    <x v="79"/>
    <x v="29"/>
    <n v="2"/>
    <n v="808333"/>
    <x v="78"/>
    <x v="0"/>
    <x v="4"/>
    <x v="0"/>
    <x v="0"/>
  </r>
  <r>
    <x v="1"/>
    <x v="80"/>
    <x v="29"/>
    <n v="2"/>
    <n v="808333"/>
    <x v="79"/>
    <x v="0"/>
    <x v="4"/>
    <x v="0"/>
    <x v="0"/>
  </r>
  <r>
    <x v="1"/>
    <x v="79"/>
    <x v="29"/>
    <n v="3"/>
    <n v="808333"/>
    <x v="78"/>
    <x v="0"/>
    <x v="4"/>
    <x v="0"/>
    <x v="0"/>
  </r>
  <r>
    <x v="1"/>
    <x v="80"/>
    <x v="29"/>
    <n v="3"/>
    <n v="808333"/>
    <x v="79"/>
    <x v="0"/>
    <x v="4"/>
    <x v="0"/>
    <x v="0"/>
  </r>
  <r>
    <x v="1"/>
    <x v="79"/>
    <x v="29"/>
    <n v="4"/>
    <n v="808333"/>
    <x v="78"/>
    <x v="0"/>
    <x v="4"/>
    <x v="0"/>
    <x v="0"/>
  </r>
  <r>
    <x v="1"/>
    <x v="80"/>
    <x v="29"/>
    <n v="4"/>
    <n v="808333"/>
    <x v="79"/>
    <x v="0"/>
    <x v="4"/>
    <x v="0"/>
    <x v="0"/>
  </r>
  <r>
    <x v="1"/>
    <x v="81"/>
    <x v="29"/>
    <n v="4"/>
    <n v="808333"/>
    <x v="80"/>
    <x v="0"/>
    <x v="4"/>
    <x v="0"/>
    <x v="0"/>
  </r>
  <r>
    <x v="1"/>
    <x v="82"/>
    <x v="29"/>
    <n v="4"/>
    <n v="808333"/>
    <x v="81"/>
    <x v="0"/>
    <x v="4"/>
    <x v="0"/>
    <x v="0"/>
  </r>
  <r>
    <x v="1"/>
    <x v="83"/>
    <x v="29"/>
    <n v="4"/>
    <n v="808333"/>
    <x v="82"/>
    <x v="0"/>
    <x v="4"/>
    <x v="0"/>
    <x v="0"/>
  </r>
  <r>
    <x v="1"/>
    <x v="79"/>
    <x v="29"/>
    <n v="5"/>
    <n v="808333"/>
    <x v="78"/>
    <x v="0"/>
    <x v="4"/>
    <x v="0"/>
    <x v="0"/>
  </r>
  <r>
    <x v="1"/>
    <x v="80"/>
    <x v="29"/>
    <n v="5"/>
    <n v="808333"/>
    <x v="79"/>
    <x v="0"/>
    <x v="4"/>
    <x v="0"/>
    <x v="0"/>
  </r>
  <r>
    <x v="1"/>
    <x v="81"/>
    <x v="29"/>
    <n v="5"/>
    <n v="808333"/>
    <x v="80"/>
    <x v="0"/>
    <x v="4"/>
    <x v="0"/>
    <x v="0"/>
  </r>
  <r>
    <x v="1"/>
    <x v="82"/>
    <x v="29"/>
    <n v="5"/>
    <n v="808333"/>
    <x v="81"/>
    <x v="0"/>
    <x v="4"/>
    <x v="0"/>
    <x v="0"/>
  </r>
  <r>
    <x v="1"/>
    <x v="83"/>
    <x v="29"/>
    <n v="5"/>
    <n v="808333"/>
    <x v="82"/>
    <x v="0"/>
    <x v="4"/>
    <x v="0"/>
    <x v="0"/>
  </r>
  <r>
    <x v="1"/>
    <x v="79"/>
    <x v="29"/>
    <n v="5"/>
    <n v="808333"/>
    <x v="78"/>
    <x v="0"/>
    <x v="4"/>
    <x v="0"/>
    <x v="0"/>
  </r>
  <r>
    <x v="1"/>
    <x v="79"/>
    <x v="29"/>
    <n v="6"/>
    <n v="808333"/>
    <x v="78"/>
    <x v="0"/>
    <x v="4"/>
    <x v="0"/>
    <x v="0"/>
  </r>
  <r>
    <x v="1"/>
    <x v="80"/>
    <x v="29"/>
    <n v="6"/>
    <n v="808333"/>
    <x v="79"/>
    <x v="0"/>
    <x v="4"/>
    <x v="0"/>
    <x v="0"/>
  </r>
  <r>
    <x v="1"/>
    <x v="81"/>
    <x v="29"/>
    <n v="6"/>
    <n v="808333"/>
    <x v="80"/>
    <x v="0"/>
    <x v="4"/>
    <x v="0"/>
    <x v="0"/>
  </r>
  <r>
    <x v="1"/>
    <x v="82"/>
    <x v="29"/>
    <n v="6"/>
    <n v="808333"/>
    <x v="81"/>
    <x v="0"/>
    <x v="4"/>
    <x v="0"/>
    <x v="0"/>
  </r>
  <r>
    <x v="1"/>
    <x v="83"/>
    <x v="29"/>
    <n v="6"/>
    <n v="808333"/>
    <x v="82"/>
    <x v="0"/>
    <x v="4"/>
    <x v="0"/>
    <x v="0"/>
  </r>
  <r>
    <x v="1"/>
    <x v="79"/>
    <x v="29"/>
    <n v="6"/>
    <n v="808333"/>
    <x v="78"/>
    <x v="0"/>
    <x v="4"/>
    <x v="0"/>
    <x v="0"/>
  </r>
  <r>
    <x v="1"/>
    <x v="79"/>
    <x v="29"/>
    <n v="6"/>
    <n v="808333"/>
    <x v="78"/>
    <x v="0"/>
    <x v="4"/>
    <x v="0"/>
    <x v="0"/>
  </r>
  <r>
    <x v="0"/>
    <x v="84"/>
    <x v="30"/>
    <n v="4"/>
    <n v="1141667"/>
    <x v="83"/>
    <x v="0"/>
    <x v="4"/>
    <x v="0"/>
    <x v="0"/>
  </r>
  <r>
    <x v="0"/>
    <x v="85"/>
    <x v="30"/>
    <n v="4"/>
    <n v="1141667"/>
    <x v="84"/>
    <x v="0"/>
    <x v="4"/>
    <x v="0"/>
    <x v="0"/>
  </r>
  <r>
    <x v="0"/>
    <x v="86"/>
    <x v="30"/>
    <n v="4"/>
    <n v="1141667"/>
    <x v="85"/>
    <x v="0"/>
    <x v="4"/>
    <x v="0"/>
    <x v="0"/>
  </r>
  <r>
    <x v="0"/>
    <x v="84"/>
    <x v="30"/>
    <n v="5"/>
    <n v="1141667"/>
    <x v="83"/>
    <x v="0"/>
    <x v="4"/>
    <x v="0"/>
    <x v="0"/>
  </r>
  <r>
    <x v="0"/>
    <x v="85"/>
    <x v="30"/>
    <n v="5"/>
    <n v="1141667"/>
    <x v="84"/>
    <x v="0"/>
    <x v="4"/>
    <x v="0"/>
    <x v="0"/>
  </r>
  <r>
    <x v="0"/>
    <x v="86"/>
    <x v="30"/>
    <n v="5"/>
    <n v="1141667"/>
    <x v="85"/>
    <x v="0"/>
    <x v="4"/>
    <x v="0"/>
    <x v="0"/>
  </r>
  <r>
    <x v="0"/>
    <x v="84"/>
    <x v="30"/>
    <n v="6"/>
    <n v="1141667"/>
    <x v="83"/>
    <x v="0"/>
    <x v="4"/>
    <x v="0"/>
    <x v="0"/>
  </r>
  <r>
    <x v="0"/>
    <x v="85"/>
    <x v="30"/>
    <n v="6"/>
    <n v="1141667"/>
    <x v="84"/>
    <x v="0"/>
    <x v="4"/>
    <x v="0"/>
    <x v="0"/>
  </r>
  <r>
    <x v="0"/>
    <x v="86"/>
    <x v="30"/>
    <n v="6"/>
    <n v="1141667"/>
    <x v="85"/>
    <x v="0"/>
    <x v="4"/>
    <x v="0"/>
    <x v="0"/>
  </r>
  <r>
    <x v="0"/>
    <x v="84"/>
    <x v="30"/>
    <n v="7"/>
    <n v="1141667"/>
    <x v="83"/>
    <x v="0"/>
    <x v="4"/>
    <x v="0"/>
    <x v="0"/>
  </r>
  <r>
    <x v="0"/>
    <x v="85"/>
    <x v="30"/>
    <n v="7"/>
    <n v="1141667"/>
    <x v="84"/>
    <x v="0"/>
    <x v="4"/>
    <x v="0"/>
    <x v="0"/>
  </r>
  <r>
    <x v="0"/>
    <x v="86"/>
    <x v="30"/>
    <n v="7"/>
    <n v="1141667"/>
    <x v="85"/>
    <x v="0"/>
    <x v="4"/>
    <x v="0"/>
    <x v="0"/>
  </r>
  <r>
    <x v="0"/>
    <x v="84"/>
    <x v="30"/>
    <n v="8"/>
    <n v="1141667"/>
    <x v="83"/>
    <x v="0"/>
    <x v="4"/>
    <x v="0"/>
    <x v="0"/>
  </r>
  <r>
    <x v="0"/>
    <x v="85"/>
    <x v="30"/>
    <n v="8"/>
    <n v="1141667"/>
    <x v="84"/>
    <x v="0"/>
    <x v="4"/>
    <x v="0"/>
    <x v="0"/>
  </r>
  <r>
    <x v="0"/>
    <x v="86"/>
    <x v="30"/>
    <n v="8"/>
    <n v="1141667"/>
    <x v="85"/>
    <x v="0"/>
    <x v="4"/>
    <x v="0"/>
    <x v="0"/>
  </r>
  <r>
    <x v="0"/>
    <x v="84"/>
    <x v="30"/>
    <n v="9"/>
    <n v="1141667"/>
    <x v="83"/>
    <x v="0"/>
    <x v="4"/>
    <x v="0"/>
    <x v="0"/>
  </r>
  <r>
    <x v="0"/>
    <x v="85"/>
    <x v="30"/>
    <n v="9"/>
    <n v="1141667"/>
    <x v="84"/>
    <x v="0"/>
    <x v="4"/>
    <x v="0"/>
    <x v="0"/>
  </r>
  <r>
    <x v="0"/>
    <x v="86"/>
    <x v="30"/>
    <n v="9"/>
    <n v="1141667"/>
    <x v="85"/>
    <x v="0"/>
    <x v="4"/>
    <x v="0"/>
    <x v="0"/>
  </r>
  <r>
    <x v="0"/>
    <x v="84"/>
    <x v="30"/>
    <n v="10"/>
    <n v="1141667"/>
    <x v="83"/>
    <x v="0"/>
    <x v="4"/>
    <x v="0"/>
    <x v="0"/>
  </r>
  <r>
    <x v="0"/>
    <x v="85"/>
    <x v="30"/>
    <n v="10"/>
    <n v="1141667"/>
    <x v="84"/>
    <x v="0"/>
    <x v="4"/>
    <x v="0"/>
    <x v="0"/>
  </r>
  <r>
    <x v="0"/>
    <x v="86"/>
    <x v="30"/>
    <n v="10"/>
    <n v="1141667"/>
    <x v="85"/>
    <x v="0"/>
    <x v="4"/>
    <x v="0"/>
    <x v="0"/>
  </r>
  <r>
    <x v="0"/>
    <x v="84"/>
    <x v="30"/>
    <n v="11"/>
    <n v="1141667"/>
    <x v="83"/>
    <x v="0"/>
    <x v="4"/>
    <x v="0"/>
    <x v="0"/>
  </r>
  <r>
    <x v="0"/>
    <x v="85"/>
    <x v="30"/>
    <n v="11"/>
    <n v="1141667"/>
    <x v="84"/>
    <x v="0"/>
    <x v="4"/>
    <x v="0"/>
    <x v="0"/>
  </r>
  <r>
    <x v="0"/>
    <x v="86"/>
    <x v="30"/>
    <n v="11"/>
    <n v="1141667"/>
    <x v="85"/>
    <x v="0"/>
    <x v="4"/>
    <x v="0"/>
    <x v="0"/>
  </r>
  <r>
    <x v="0"/>
    <x v="84"/>
    <x v="30"/>
    <n v="12"/>
    <n v="1141667"/>
    <x v="83"/>
    <x v="0"/>
    <x v="4"/>
    <x v="0"/>
    <x v="0"/>
  </r>
  <r>
    <x v="0"/>
    <x v="85"/>
    <x v="30"/>
    <n v="12"/>
    <n v="1141667"/>
    <x v="84"/>
    <x v="0"/>
    <x v="4"/>
    <x v="0"/>
    <x v="0"/>
  </r>
  <r>
    <x v="0"/>
    <x v="86"/>
    <x v="30"/>
    <n v="12"/>
    <n v="1141667"/>
    <x v="85"/>
    <x v="0"/>
    <x v="4"/>
    <x v="0"/>
    <x v="0"/>
  </r>
  <r>
    <x v="1"/>
    <x v="84"/>
    <x v="30"/>
    <n v="1"/>
    <n v="1141667"/>
    <x v="83"/>
    <x v="0"/>
    <x v="4"/>
    <x v="0"/>
    <x v="0"/>
  </r>
  <r>
    <x v="1"/>
    <x v="85"/>
    <x v="30"/>
    <n v="1"/>
    <n v="1141667"/>
    <x v="84"/>
    <x v="0"/>
    <x v="4"/>
    <x v="0"/>
    <x v="0"/>
  </r>
  <r>
    <x v="1"/>
    <x v="86"/>
    <x v="30"/>
    <n v="1"/>
    <n v="1141667"/>
    <x v="85"/>
    <x v="0"/>
    <x v="4"/>
    <x v="0"/>
    <x v="0"/>
  </r>
  <r>
    <x v="1"/>
    <x v="84"/>
    <x v="30"/>
    <n v="2"/>
    <n v="1141667"/>
    <x v="83"/>
    <x v="0"/>
    <x v="4"/>
    <x v="0"/>
    <x v="0"/>
  </r>
  <r>
    <x v="1"/>
    <x v="85"/>
    <x v="30"/>
    <n v="2"/>
    <n v="1141667"/>
    <x v="84"/>
    <x v="0"/>
    <x v="4"/>
    <x v="0"/>
    <x v="0"/>
  </r>
  <r>
    <x v="1"/>
    <x v="86"/>
    <x v="30"/>
    <n v="2"/>
    <n v="1141667"/>
    <x v="85"/>
    <x v="0"/>
    <x v="4"/>
    <x v="0"/>
    <x v="0"/>
  </r>
  <r>
    <x v="1"/>
    <x v="84"/>
    <x v="30"/>
    <n v="3"/>
    <n v="1141667"/>
    <x v="83"/>
    <x v="0"/>
    <x v="4"/>
    <x v="0"/>
    <x v="0"/>
  </r>
  <r>
    <x v="1"/>
    <x v="85"/>
    <x v="30"/>
    <n v="3"/>
    <n v="1141667"/>
    <x v="84"/>
    <x v="0"/>
    <x v="4"/>
    <x v="0"/>
    <x v="0"/>
  </r>
  <r>
    <x v="1"/>
    <x v="86"/>
    <x v="30"/>
    <n v="3"/>
    <n v="1141667"/>
    <x v="85"/>
    <x v="0"/>
    <x v="4"/>
    <x v="0"/>
    <x v="0"/>
  </r>
  <r>
    <x v="1"/>
    <x v="84"/>
    <x v="30"/>
    <n v="4"/>
    <n v="1141667"/>
    <x v="83"/>
    <x v="0"/>
    <x v="4"/>
    <x v="0"/>
    <x v="0"/>
  </r>
  <r>
    <x v="1"/>
    <x v="85"/>
    <x v="30"/>
    <n v="4"/>
    <n v="1141667"/>
    <x v="84"/>
    <x v="0"/>
    <x v="4"/>
    <x v="0"/>
    <x v="0"/>
  </r>
  <r>
    <x v="1"/>
    <x v="86"/>
    <x v="30"/>
    <n v="4"/>
    <n v="1141667"/>
    <x v="85"/>
    <x v="0"/>
    <x v="4"/>
    <x v="0"/>
    <x v="0"/>
  </r>
  <r>
    <x v="1"/>
    <x v="84"/>
    <x v="30"/>
    <n v="5"/>
    <n v="1141667"/>
    <x v="83"/>
    <x v="0"/>
    <x v="4"/>
    <x v="0"/>
    <x v="0"/>
  </r>
  <r>
    <x v="1"/>
    <x v="85"/>
    <x v="30"/>
    <n v="5"/>
    <n v="1141667"/>
    <x v="84"/>
    <x v="0"/>
    <x v="4"/>
    <x v="0"/>
    <x v="0"/>
  </r>
  <r>
    <x v="1"/>
    <x v="86"/>
    <x v="30"/>
    <n v="5"/>
    <n v="1141667"/>
    <x v="85"/>
    <x v="0"/>
    <x v="4"/>
    <x v="0"/>
    <x v="0"/>
  </r>
  <r>
    <x v="1"/>
    <x v="84"/>
    <x v="30"/>
    <n v="6"/>
    <n v="1141667"/>
    <x v="83"/>
    <x v="0"/>
    <x v="4"/>
    <x v="0"/>
    <x v="0"/>
  </r>
  <r>
    <x v="1"/>
    <x v="85"/>
    <x v="30"/>
    <n v="6"/>
    <n v="1141667"/>
    <x v="84"/>
    <x v="0"/>
    <x v="4"/>
    <x v="0"/>
    <x v="0"/>
  </r>
  <r>
    <x v="1"/>
    <x v="86"/>
    <x v="30"/>
    <n v="6"/>
    <n v="1141667"/>
    <x v="85"/>
    <x v="0"/>
    <x v="4"/>
    <x v="0"/>
    <x v="0"/>
  </r>
  <r>
    <x v="1"/>
    <x v="84"/>
    <x v="30"/>
    <n v="7"/>
    <n v="1141667"/>
    <x v="83"/>
    <x v="0"/>
    <x v="4"/>
    <x v="0"/>
    <x v="0"/>
  </r>
  <r>
    <x v="1"/>
    <x v="85"/>
    <x v="30"/>
    <n v="7"/>
    <n v="1141667"/>
    <x v="84"/>
    <x v="0"/>
    <x v="4"/>
    <x v="0"/>
    <x v="0"/>
  </r>
  <r>
    <x v="1"/>
    <x v="86"/>
    <x v="30"/>
    <n v="7"/>
    <n v="1141667"/>
    <x v="85"/>
    <x v="0"/>
    <x v="4"/>
    <x v="0"/>
    <x v="0"/>
  </r>
  <r>
    <x v="1"/>
    <x v="84"/>
    <x v="30"/>
    <n v="8"/>
    <n v="1141667"/>
    <x v="83"/>
    <x v="0"/>
    <x v="4"/>
    <x v="0"/>
    <x v="0"/>
  </r>
  <r>
    <x v="1"/>
    <x v="85"/>
    <x v="30"/>
    <n v="8"/>
    <n v="1141667"/>
    <x v="84"/>
    <x v="0"/>
    <x v="4"/>
    <x v="0"/>
    <x v="0"/>
  </r>
  <r>
    <x v="1"/>
    <x v="86"/>
    <x v="30"/>
    <n v="8"/>
    <n v="1141667"/>
    <x v="85"/>
    <x v="0"/>
    <x v="4"/>
    <x v="0"/>
    <x v="0"/>
  </r>
  <r>
    <x v="1"/>
    <x v="84"/>
    <x v="30"/>
    <n v="9"/>
    <n v="1141667"/>
    <x v="83"/>
    <x v="0"/>
    <x v="4"/>
    <x v="0"/>
    <x v="0"/>
  </r>
  <r>
    <x v="1"/>
    <x v="85"/>
    <x v="30"/>
    <n v="9"/>
    <n v="1141667"/>
    <x v="84"/>
    <x v="0"/>
    <x v="4"/>
    <x v="0"/>
    <x v="0"/>
  </r>
  <r>
    <x v="1"/>
    <x v="86"/>
    <x v="30"/>
    <n v="9"/>
    <n v="1141667"/>
    <x v="85"/>
    <x v="0"/>
    <x v="4"/>
    <x v="0"/>
    <x v="0"/>
  </r>
  <r>
    <x v="1"/>
    <x v="84"/>
    <x v="30"/>
    <n v="10"/>
    <n v="1141667"/>
    <x v="83"/>
    <x v="0"/>
    <x v="4"/>
    <x v="0"/>
    <x v="0"/>
  </r>
  <r>
    <x v="1"/>
    <x v="85"/>
    <x v="30"/>
    <n v="10"/>
    <n v="1141667"/>
    <x v="84"/>
    <x v="0"/>
    <x v="4"/>
    <x v="0"/>
    <x v="0"/>
  </r>
  <r>
    <x v="1"/>
    <x v="86"/>
    <x v="30"/>
    <n v="10"/>
    <n v="1141667"/>
    <x v="85"/>
    <x v="0"/>
    <x v="4"/>
    <x v="0"/>
    <x v="0"/>
  </r>
  <r>
    <x v="1"/>
    <x v="84"/>
    <x v="30"/>
    <n v="11"/>
    <n v="1141667"/>
    <x v="83"/>
    <x v="0"/>
    <x v="4"/>
    <x v="0"/>
    <x v="0"/>
  </r>
  <r>
    <x v="1"/>
    <x v="85"/>
    <x v="30"/>
    <n v="11"/>
    <n v="1141667"/>
    <x v="84"/>
    <x v="0"/>
    <x v="4"/>
    <x v="0"/>
    <x v="0"/>
  </r>
  <r>
    <x v="1"/>
    <x v="86"/>
    <x v="30"/>
    <n v="11"/>
    <n v="1141667"/>
    <x v="85"/>
    <x v="0"/>
    <x v="4"/>
    <x v="0"/>
    <x v="0"/>
  </r>
  <r>
    <x v="1"/>
    <x v="84"/>
    <x v="30"/>
    <n v="12"/>
    <n v="1141667"/>
    <x v="83"/>
    <x v="0"/>
    <x v="4"/>
    <x v="0"/>
    <x v="0"/>
  </r>
  <r>
    <x v="1"/>
    <x v="85"/>
    <x v="30"/>
    <n v="12"/>
    <n v="1141667"/>
    <x v="84"/>
    <x v="0"/>
    <x v="4"/>
    <x v="0"/>
    <x v="0"/>
  </r>
  <r>
    <x v="1"/>
    <x v="86"/>
    <x v="30"/>
    <n v="12"/>
    <n v="1141667"/>
    <x v="85"/>
    <x v="0"/>
    <x v="4"/>
    <x v="0"/>
    <x v="0"/>
  </r>
  <r>
    <x v="0"/>
    <x v="87"/>
    <x v="31"/>
    <n v="4"/>
    <n v="236667"/>
    <x v="86"/>
    <x v="0"/>
    <x v="4"/>
    <x v="0"/>
    <x v="0"/>
  </r>
  <r>
    <x v="0"/>
    <x v="88"/>
    <x v="31"/>
    <n v="4"/>
    <n v="236667"/>
    <x v="87"/>
    <x v="0"/>
    <x v="4"/>
    <x v="0"/>
    <x v="0"/>
  </r>
  <r>
    <x v="0"/>
    <x v="89"/>
    <x v="31"/>
    <n v="4"/>
    <n v="236667"/>
    <x v="88"/>
    <x v="0"/>
    <x v="4"/>
    <x v="0"/>
    <x v="0"/>
  </r>
  <r>
    <x v="0"/>
    <x v="90"/>
    <x v="31"/>
    <n v="4"/>
    <n v="236667"/>
    <x v="89"/>
    <x v="0"/>
    <x v="4"/>
    <x v="0"/>
    <x v="0"/>
  </r>
  <r>
    <x v="0"/>
    <x v="87"/>
    <x v="31"/>
    <n v="5"/>
    <n v="236667"/>
    <x v="86"/>
    <x v="0"/>
    <x v="4"/>
    <x v="0"/>
    <x v="0"/>
  </r>
  <r>
    <x v="0"/>
    <x v="88"/>
    <x v="31"/>
    <n v="5"/>
    <n v="236667"/>
    <x v="87"/>
    <x v="0"/>
    <x v="4"/>
    <x v="0"/>
    <x v="0"/>
  </r>
  <r>
    <x v="0"/>
    <x v="89"/>
    <x v="31"/>
    <n v="5"/>
    <n v="236667"/>
    <x v="88"/>
    <x v="0"/>
    <x v="4"/>
    <x v="0"/>
    <x v="0"/>
  </r>
  <r>
    <x v="0"/>
    <x v="90"/>
    <x v="31"/>
    <n v="5"/>
    <n v="236667"/>
    <x v="89"/>
    <x v="0"/>
    <x v="4"/>
    <x v="0"/>
    <x v="0"/>
  </r>
  <r>
    <x v="0"/>
    <x v="87"/>
    <x v="31"/>
    <n v="6"/>
    <n v="236667"/>
    <x v="86"/>
    <x v="0"/>
    <x v="4"/>
    <x v="0"/>
    <x v="0"/>
  </r>
  <r>
    <x v="0"/>
    <x v="88"/>
    <x v="31"/>
    <n v="6"/>
    <n v="236667"/>
    <x v="87"/>
    <x v="0"/>
    <x v="4"/>
    <x v="0"/>
    <x v="0"/>
  </r>
  <r>
    <x v="0"/>
    <x v="89"/>
    <x v="31"/>
    <n v="6"/>
    <n v="236667"/>
    <x v="88"/>
    <x v="0"/>
    <x v="4"/>
    <x v="0"/>
    <x v="0"/>
  </r>
  <r>
    <x v="0"/>
    <x v="90"/>
    <x v="31"/>
    <n v="6"/>
    <n v="236667"/>
    <x v="89"/>
    <x v="0"/>
    <x v="4"/>
    <x v="0"/>
    <x v="0"/>
  </r>
  <r>
    <x v="0"/>
    <x v="87"/>
    <x v="31"/>
    <n v="7"/>
    <n v="236667"/>
    <x v="86"/>
    <x v="0"/>
    <x v="4"/>
    <x v="0"/>
    <x v="0"/>
  </r>
  <r>
    <x v="0"/>
    <x v="88"/>
    <x v="31"/>
    <n v="7"/>
    <n v="236667"/>
    <x v="87"/>
    <x v="0"/>
    <x v="4"/>
    <x v="0"/>
    <x v="0"/>
  </r>
  <r>
    <x v="0"/>
    <x v="89"/>
    <x v="31"/>
    <n v="7"/>
    <n v="236667"/>
    <x v="88"/>
    <x v="0"/>
    <x v="4"/>
    <x v="0"/>
    <x v="0"/>
  </r>
  <r>
    <x v="0"/>
    <x v="90"/>
    <x v="31"/>
    <n v="7"/>
    <n v="236667"/>
    <x v="89"/>
    <x v="0"/>
    <x v="4"/>
    <x v="0"/>
    <x v="0"/>
  </r>
  <r>
    <x v="0"/>
    <x v="87"/>
    <x v="31"/>
    <n v="8"/>
    <n v="236667"/>
    <x v="86"/>
    <x v="0"/>
    <x v="4"/>
    <x v="0"/>
    <x v="0"/>
  </r>
  <r>
    <x v="0"/>
    <x v="88"/>
    <x v="31"/>
    <n v="8"/>
    <n v="236667"/>
    <x v="87"/>
    <x v="0"/>
    <x v="4"/>
    <x v="0"/>
    <x v="0"/>
  </r>
  <r>
    <x v="0"/>
    <x v="89"/>
    <x v="31"/>
    <n v="8"/>
    <n v="236667"/>
    <x v="88"/>
    <x v="0"/>
    <x v="4"/>
    <x v="0"/>
    <x v="0"/>
  </r>
  <r>
    <x v="0"/>
    <x v="90"/>
    <x v="31"/>
    <n v="8"/>
    <n v="236667"/>
    <x v="89"/>
    <x v="0"/>
    <x v="4"/>
    <x v="0"/>
    <x v="0"/>
  </r>
  <r>
    <x v="0"/>
    <x v="87"/>
    <x v="31"/>
    <n v="9"/>
    <n v="236667"/>
    <x v="86"/>
    <x v="0"/>
    <x v="4"/>
    <x v="0"/>
    <x v="0"/>
  </r>
  <r>
    <x v="0"/>
    <x v="88"/>
    <x v="31"/>
    <n v="9"/>
    <n v="236667"/>
    <x v="87"/>
    <x v="0"/>
    <x v="4"/>
    <x v="0"/>
    <x v="0"/>
  </r>
  <r>
    <x v="0"/>
    <x v="89"/>
    <x v="31"/>
    <n v="9"/>
    <n v="236667"/>
    <x v="88"/>
    <x v="0"/>
    <x v="4"/>
    <x v="0"/>
    <x v="0"/>
  </r>
  <r>
    <x v="0"/>
    <x v="90"/>
    <x v="31"/>
    <n v="9"/>
    <n v="236667"/>
    <x v="89"/>
    <x v="0"/>
    <x v="4"/>
    <x v="0"/>
    <x v="0"/>
  </r>
  <r>
    <x v="0"/>
    <x v="87"/>
    <x v="31"/>
    <n v="10"/>
    <n v="236667"/>
    <x v="86"/>
    <x v="0"/>
    <x v="4"/>
    <x v="0"/>
    <x v="0"/>
  </r>
  <r>
    <x v="0"/>
    <x v="88"/>
    <x v="31"/>
    <n v="10"/>
    <n v="236667"/>
    <x v="87"/>
    <x v="0"/>
    <x v="4"/>
    <x v="0"/>
    <x v="0"/>
  </r>
  <r>
    <x v="0"/>
    <x v="89"/>
    <x v="31"/>
    <n v="10"/>
    <n v="236667"/>
    <x v="88"/>
    <x v="0"/>
    <x v="4"/>
    <x v="0"/>
    <x v="0"/>
  </r>
  <r>
    <x v="0"/>
    <x v="90"/>
    <x v="31"/>
    <n v="10"/>
    <n v="236667"/>
    <x v="89"/>
    <x v="0"/>
    <x v="4"/>
    <x v="0"/>
    <x v="0"/>
  </r>
  <r>
    <x v="0"/>
    <x v="87"/>
    <x v="31"/>
    <n v="11"/>
    <n v="236667"/>
    <x v="86"/>
    <x v="0"/>
    <x v="4"/>
    <x v="0"/>
    <x v="0"/>
  </r>
  <r>
    <x v="0"/>
    <x v="88"/>
    <x v="31"/>
    <n v="11"/>
    <n v="236667"/>
    <x v="87"/>
    <x v="0"/>
    <x v="4"/>
    <x v="0"/>
    <x v="0"/>
  </r>
  <r>
    <x v="0"/>
    <x v="89"/>
    <x v="31"/>
    <n v="11"/>
    <n v="236667"/>
    <x v="88"/>
    <x v="0"/>
    <x v="4"/>
    <x v="0"/>
    <x v="0"/>
  </r>
  <r>
    <x v="0"/>
    <x v="90"/>
    <x v="31"/>
    <n v="11"/>
    <n v="236667"/>
    <x v="89"/>
    <x v="0"/>
    <x v="4"/>
    <x v="0"/>
    <x v="0"/>
  </r>
  <r>
    <x v="0"/>
    <x v="87"/>
    <x v="31"/>
    <n v="12"/>
    <n v="236667"/>
    <x v="86"/>
    <x v="0"/>
    <x v="4"/>
    <x v="0"/>
    <x v="0"/>
  </r>
  <r>
    <x v="0"/>
    <x v="88"/>
    <x v="31"/>
    <n v="12"/>
    <n v="236667"/>
    <x v="87"/>
    <x v="0"/>
    <x v="4"/>
    <x v="0"/>
    <x v="0"/>
  </r>
  <r>
    <x v="0"/>
    <x v="89"/>
    <x v="31"/>
    <n v="12"/>
    <n v="236667"/>
    <x v="88"/>
    <x v="0"/>
    <x v="4"/>
    <x v="0"/>
    <x v="0"/>
  </r>
  <r>
    <x v="0"/>
    <x v="90"/>
    <x v="31"/>
    <n v="12"/>
    <n v="236667"/>
    <x v="89"/>
    <x v="0"/>
    <x v="4"/>
    <x v="0"/>
    <x v="0"/>
  </r>
  <r>
    <x v="1"/>
    <x v="87"/>
    <x v="31"/>
    <n v="1"/>
    <n v="236667"/>
    <x v="86"/>
    <x v="0"/>
    <x v="4"/>
    <x v="0"/>
    <x v="0"/>
  </r>
  <r>
    <x v="1"/>
    <x v="88"/>
    <x v="31"/>
    <n v="1"/>
    <n v="236667"/>
    <x v="87"/>
    <x v="0"/>
    <x v="4"/>
    <x v="0"/>
    <x v="0"/>
  </r>
  <r>
    <x v="1"/>
    <x v="89"/>
    <x v="31"/>
    <n v="1"/>
    <n v="236667"/>
    <x v="88"/>
    <x v="0"/>
    <x v="4"/>
    <x v="0"/>
    <x v="0"/>
  </r>
  <r>
    <x v="1"/>
    <x v="90"/>
    <x v="31"/>
    <n v="1"/>
    <n v="236667"/>
    <x v="89"/>
    <x v="0"/>
    <x v="4"/>
    <x v="0"/>
    <x v="0"/>
  </r>
  <r>
    <x v="1"/>
    <x v="87"/>
    <x v="31"/>
    <n v="2"/>
    <n v="236667"/>
    <x v="86"/>
    <x v="0"/>
    <x v="4"/>
    <x v="0"/>
    <x v="0"/>
  </r>
  <r>
    <x v="1"/>
    <x v="88"/>
    <x v="31"/>
    <n v="2"/>
    <n v="236667"/>
    <x v="87"/>
    <x v="0"/>
    <x v="4"/>
    <x v="0"/>
    <x v="0"/>
  </r>
  <r>
    <x v="1"/>
    <x v="89"/>
    <x v="31"/>
    <n v="2"/>
    <n v="236667"/>
    <x v="88"/>
    <x v="0"/>
    <x v="4"/>
    <x v="0"/>
    <x v="0"/>
  </r>
  <r>
    <x v="1"/>
    <x v="90"/>
    <x v="31"/>
    <n v="2"/>
    <n v="236667"/>
    <x v="89"/>
    <x v="0"/>
    <x v="4"/>
    <x v="0"/>
    <x v="0"/>
  </r>
  <r>
    <x v="1"/>
    <x v="87"/>
    <x v="31"/>
    <n v="3"/>
    <n v="236667"/>
    <x v="86"/>
    <x v="0"/>
    <x v="4"/>
    <x v="0"/>
    <x v="0"/>
  </r>
  <r>
    <x v="1"/>
    <x v="88"/>
    <x v="31"/>
    <n v="3"/>
    <n v="236667"/>
    <x v="87"/>
    <x v="0"/>
    <x v="4"/>
    <x v="0"/>
    <x v="0"/>
  </r>
  <r>
    <x v="1"/>
    <x v="89"/>
    <x v="31"/>
    <n v="3"/>
    <n v="236667"/>
    <x v="88"/>
    <x v="0"/>
    <x v="4"/>
    <x v="0"/>
    <x v="0"/>
  </r>
  <r>
    <x v="1"/>
    <x v="90"/>
    <x v="31"/>
    <n v="3"/>
    <n v="236667"/>
    <x v="89"/>
    <x v="0"/>
    <x v="4"/>
    <x v="0"/>
    <x v="0"/>
  </r>
  <r>
    <x v="1"/>
    <x v="87"/>
    <x v="31"/>
    <n v="4"/>
    <n v="236667"/>
    <x v="86"/>
    <x v="0"/>
    <x v="4"/>
    <x v="0"/>
    <x v="0"/>
  </r>
  <r>
    <x v="1"/>
    <x v="88"/>
    <x v="31"/>
    <n v="4"/>
    <n v="236667"/>
    <x v="87"/>
    <x v="0"/>
    <x v="4"/>
    <x v="0"/>
    <x v="0"/>
  </r>
  <r>
    <x v="1"/>
    <x v="89"/>
    <x v="31"/>
    <n v="4"/>
    <n v="236667"/>
    <x v="88"/>
    <x v="0"/>
    <x v="4"/>
    <x v="0"/>
    <x v="0"/>
  </r>
  <r>
    <x v="1"/>
    <x v="90"/>
    <x v="31"/>
    <n v="4"/>
    <n v="236667"/>
    <x v="89"/>
    <x v="0"/>
    <x v="4"/>
    <x v="0"/>
    <x v="0"/>
  </r>
  <r>
    <x v="1"/>
    <x v="87"/>
    <x v="31"/>
    <n v="5"/>
    <n v="236667"/>
    <x v="86"/>
    <x v="0"/>
    <x v="4"/>
    <x v="0"/>
    <x v="0"/>
  </r>
  <r>
    <x v="1"/>
    <x v="88"/>
    <x v="31"/>
    <n v="5"/>
    <n v="236667"/>
    <x v="87"/>
    <x v="0"/>
    <x v="4"/>
    <x v="0"/>
    <x v="0"/>
  </r>
  <r>
    <x v="1"/>
    <x v="89"/>
    <x v="31"/>
    <n v="5"/>
    <n v="236667"/>
    <x v="88"/>
    <x v="0"/>
    <x v="4"/>
    <x v="0"/>
    <x v="0"/>
  </r>
  <r>
    <x v="1"/>
    <x v="90"/>
    <x v="31"/>
    <n v="5"/>
    <n v="236667"/>
    <x v="89"/>
    <x v="0"/>
    <x v="4"/>
    <x v="0"/>
    <x v="0"/>
  </r>
  <r>
    <x v="1"/>
    <x v="87"/>
    <x v="31"/>
    <n v="6"/>
    <n v="236667"/>
    <x v="86"/>
    <x v="0"/>
    <x v="4"/>
    <x v="0"/>
    <x v="0"/>
  </r>
  <r>
    <x v="1"/>
    <x v="88"/>
    <x v="31"/>
    <n v="6"/>
    <n v="236667"/>
    <x v="87"/>
    <x v="0"/>
    <x v="4"/>
    <x v="0"/>
    <x v="0"/>
  </r>
  <r>
    <x v="1"/>
    <x v="89"/>
    <x v="31"/>
    <n v="6"/>
    <n v="236667"/>
    <x v="88"/>
    <x v="0"/>
    <x v="4"/>
    <x v="0"/>
    <x v="0"/>
  </r>
  <r>
    <x v="1"/>
    <x v="90"/>
    <x v="31"/>
    <n v="6"/>
    <n v="236667"/>
    <x v="89"/>
    <x v="0"/>
    <x v="4"/>
    <x v="0"/>
    <x v="0"/>
  </r>
  <r>
    <x v="1"/>
    <x v="87"/>
    <x v="31"/>
    <n v="7"/>
    <n v="236667"/>
    <x v="86"/>
    <x v="0"/>
    <x v="4"/>
    <x v="0"/>
    <x v="0"/>
  </r>
  <r>
    <x v="1"/>
    <x v="88"/>
    <x v="31"/>
    <n v="7"/>
    <n v="236667"/>
    <x v="87"/>
    <x v="0"/>
    <x v="4"/>
    <x v="0"/>
    <x v="0"/>
  </r>
  <r>
    <x v="1"/>
    <x v="89"/>
    <x v="31"/>
    <n v="7"/>
    <n v="236667"/>
    <x v="88"/>
    <x v="0"/>
    <x v="4"/>
    <x v="0"/>
    <x v="0"/>
  </r>
  <r>
    <x v="1"/>
    <x v="90"/>
    <x v="31"/>
    <n v="7"/>
    <n v="236667"/>
    <x v="89"/>
    <x v="0"/>
    <x v="4"/>
    <x v="0"/>
    <x v="0"/>
  </r>
  <r>
    <x v="1"/>
    <x v="87"/>
    <x v="31"/>
    <n v="8"/>
    <n v="236667"/>
    <x v="86"/>
    <x v="0"/>
    <x v="4"/>
    <x v="0"/>
    <x v="0"/>
  </r>
  <r>
    <x v="1"/>
    <x v="88"/>
    <x v="31"/>
    <n v="8"/>
    <n v="236667"/>
    <x v="87"/>
    <x v="0"/>
    <x v="4"/>
    <x v="0"/>
    <x v="0"/>
  </r>
  <r>
    <x v="1"/>
    <x v="89"/>
    <x v="31"/>
    <n v="8"/>
    <n v="236667"/>
    <x v="88"/>
    <x v="0"/>
    <x v="4"/>
    <x v="0"/>
    <x v="0"/>
  </r>
  <r>
    <x v="1"/>
    <x v="90"/>
    <x v="31"/>
    <n v="8"/>
    <n v="236667"/>
    <x v="89"/>
    <x v="0"/>
    <x v="4"/>
    <x v="0"/>
    <x v="0"/>
  </r>
  <r>
    <x v="1"/>
    <x v="87"/>
    <x v="31"/>
    <n v="9"/>
    <n v="236667"/>
    <x v="86"/>
    <x v="0"/>
    <x v="4"/>
    <x v="0"/>
    <x v="0"/>
  </r>
  <r>
    <x v="1"/>
    <x v="88"/>
    <x v="31"/>
    <n v="9"/>
    <n v="236667"/>
    <x v="87"/>
    <x v="0"/>
    <x v="4"/>
    <x v="0"/>
    <x v="0"/>
  </r>
  <r>
    <x v="1"/>
    <x v="89"/>
    <x v="31"/>
    <n v="9"/>
    <n v="236667"/>
    <x v="88"/>
    <x v="0"/>
    <x v="4"/>
    <x v="0"/>
    <x v="0"/>
  </r>
  <r>
    <x v="1"/>
    <x v="90"/>
    <x v="31"/>
    <n v="9"/>
    <n v="236667"/>
    <x v="89"/>
    <x v="0"/>
    <x v="4"/>
    <x v="0"/>
    <x v="0"/>
  </r>
  <r>
    <x v="1"/>
    <x v="87"/>
    <x v="31"/>
    <n v="10"/>
    <n v="236667"/>
    <x v="86"/>
    <x v="0"/>
    <x v="4"/>
    <x v="0"/>
    <x v="0"/>
  </r>
  <r>
    <x v="1"/>
    <x v="88"/>
    <x v="31"/>
    <n v="10"/>
    <n v="236667"/>
    <x v="87"/>
    <x v="0"/>
    <x v="4"/>
    <x v="0"/>
    <x v="0"/>
  </r>
  <r>
    <x v="1"/>
    <x v="89"/>
    <x v="31"/>
    <n v="10"/>
    <n v="236667"/>
    <x v="88"/>
    <x v="0"/>
    <x v="4"/>
    <x v="0"/>
    <x v="0"/>
  </r>
  <r>
    <x v="1"/>
    <x v="90"/>
    <x v="31"/>
    <n v="10"/>
    <n v="236667"/>
    <x v="89"/>
    <x v="0"/>
    <x v="4"/>
    <x v="0"/>
    <x v="0"/>
  </r>
  <r>
    <x v="1"/>
    <x v="87"/>
    <x v="31"/>
    <n v="11"/>
    <n v="236667"/>
    <x v="86"/>
    <x v="0"/>
    <x v="4"/>
    <x v="0"/>
    <x v="0"/>
  </r>
  <r>
    <x v="1"/>
    <x v="88"/>
    <x v="31"/>
    <n v="11"/>
    <n v="236667"/>
    <x v="87"/>
    <x v="0"/>
    <x v="4"/>
    <x v="0"/>
    <x v="0"/>
  </r>
  <r>
    <x v="1"/>
    <x v="89"/>
    <x v="31"/>
    <n v="11"/>
    <n v="236667"/>
    <x v="88"/>
    <x v="0"/>
    <x v="4"/>
    <x v="0"/>
    <x v="0"/>
  </r>
  <r>
    <x v="1"/>
    <x v="90"/>
    <x v="31"/>
    <n v="11"/>
    <n v="236667"/>
    <x v="89"/>
    <x v="0"/>
    <x v="4"/>
    <x v="0"/>
    <x v="0"/>
  </r>
  <r>
    <x v="1"/>
    <x v="87"/>
    <x v="31"/>
    <n v="12"/>
    <n v="236667"/>
    <x v="86"/>
    <x v="0"/>
    <x v="4"/>
    <x v="0"/>
    <x v="0"/>
  </r>
  <r>
    <x v="1"/>
    <x v="88"/>
    <x v="31"/>
    <n v="12"/>
    <n v="236667"/>
    <x v="87"/>
    <x v="0"/>
    <x v="4"/>
    <x v="0"/>
    <x v="0"/>
  </r>
  <r>
    <x v="1"/>
    <x v="89"/>
    <x v="31"/>
    <n v="12"/>
    <n v="236667"/>
    <x v="88"/>
    <x v="0"/>
    <x v="4"/>
    <x v="0"/>
    <x v="0"/>
  </r>
  <r>
    <x v="1"/>
    <x v="90"/>
    <x v="31"/>
    <n v="12"/>
    <n v="236667"/>
    <x v="89"/>
    <x v="0"/>
    <x v="4"/>
    <x v="0"/>
    <x v="0"/>
  </r>
  <r>
    <x v="0"/>
    <x v="91"/>
    <x v="32"/>
    <n v="4"/>
    <n v="116667"/>
    <x v="90"/>
    <x v="0"/>
    <x v="4"/>
    <x v="0"/>
    <x v="0"/>
  </r>
  <r>
    <x v="0"/>
    <x v="91"/>
    <x v="32"/>
    <n v="5"/>
    <n v="116667"/>
    <x v="90"/>
    <x v="0"/>
    <x v="4"/>
    <x v="0"/>
    <x v="0"/>
  </r>
  <r>
    <x v="0"/>
    <x v="91"/>
    <x v="32"/>
    <n v="6"/>
    <n v="116667"/>
    <x v="90"/>
    <x v="0"/>
    <x v="4"/>
    <x v="0"/>
    <x v="0"/>
  </r>
  <r>
    <x v="0"/>
    <x v="91"/>
    <x v="32"/>
    <n v="7"/>
    <n v="116667"/>
    <x v="90"/>
    <x v="0"/>
    <x v="4"/>
    <x v="0"/>
    <x v="0"/>
  </r>
  <r>
    <x v="0"/>
    <x v="91"/>
    <x v="32"/>
    <n v="8"/>
    <n v="116667"/>
    <x v="90"/>
    <x v="0"/>
    <x v="4"/>
    <x v="0"/>
    <x v="0"/>
  </r>
  <r>
    <x v="0"/>
    <x v="91"/>
    <x v="32"/>
    <n v="9"/>
    <n v="116667"/>
    <x v="90"/>
    <x v="0"/>
    <x v="4"/>
    <x v="0"/>
    <x v="0"/>
  </r>
  <r>
    <x v="0"/>
    <x v="91"/>
    <x v="32"/>
    <n v="10"/>
    <n v="116667"/>
    <x v="90"/>
    <x v="0"/>
    <x v="4"/>
    <x v="0"/>
    <x v="0"/>
  </r>
  <r>
    <x v="0"/>
    <x v="91"/>
    <x v="32"/>
    <n v="11"/>
    <n v="116667"/>
    <x v="90"/>
    <x v="0"/>
    <x v="4"/>
    <x v="0"/>
    <x v="0"/>
  </r>
  <r>
    <x v="0"/>
    <x v="91"/>
    <x v="32"/>
    <n v="12"/>
    <n v="116667"/>
    <x v="90"/>
    <x v="0"/>
    <x v="4"/>
    <x v="0"/>
    <x v="0"/>
  </r>
  <r>
    <x v="1"/>
    <x v="91"/>
    <x v="32"/>
    <n v="1"/>
    <n v="116667"/>
    <x v="90"/>
    <x v="0"/>
    <x v="4"/>
    <x v="0"/>
    <x v="0"/>
  </r>
  <r>
    <x v="1"/>
    <x v="91"/>
    <x v="32"/>
    <n v="2"/>
    <n v="116667"/>
    <x v="90"/>
    <x v="0"/>
    <x v="4"/>
    <x v="0"/>
    <x v="0"/>
  </r>
  <r>
    <x v="1"/>
    <x v="91"/>
    <x v="32"/>
    <n v="3"/>
    <n v="116667"/>
    <x v="90"/>
    <x v="0"/>
    <x v="4"/>
    <x v="0"/>
    <x v="0"/>
  </r>
  <r>
    <x v="1"/>
    <x v="91"/>
    <x v="32"/>
    <n v="4"/>
    <n v="116667"/>
    <x v="90"/>
    <x v="0"/>
    <x v="4"/>
    <x v="0"/>
    <x v="0"/>
  </r>
  <r>
    <x v="1"/>
    <x v="91"/>
    <x v="32"/>
    <n v="5"/>
    <n v="116667"/>
    <x v="90"/>
    <x v="0"/>
    <x v="4"/>
    <x v="0"/>
    <x v="0"/>
  </r>
  <r>
    <x v="1"/>
    <x v="91"/>
    <x v="32"/>
    <n v="6"/>
    <n v="116667"/>
    <x v="90"/>
    <x v="0"/>
    <x v="4"/>
    <x v="0"/>
    <x v="0"/>
  </r>
  <r>
    <x v="1"/>
    <x v="91"/>
    <x v="32"/>
    <n v="7"/>
    <n v="116667"/>
    <x v="90"/>
    <x v="0"/>
    <x v="4"/>
    <x v="0"/>
    <x v="0"/>
  </r>
  <r>
    <x v="1"/>
    <x v="91"/>
    <x v="32"/>
    <n v="8"/>
    <n v="116667"/>
    <x v="90"/>
    <x v="0"/>
    <x v="4"/>
    <x v="0"/>
    <x v="0"/>
  </r>
  <r>
    <x v="1"/>
    <x v="91"/>
    <x v="32"/>
    <n v="9"/>
    <n v="116667"/>
    <x v="90"/>
    <x v="0"/>
    <x v="4"/>
    <x v="0"/>
    <x v="0"/>
  </r>
  <r>
    <x v="1"/>
    <x v="91"/>
    <x v="32"/>
    <n v="10"/>
    <n v="116667"/>
    <x v="90"/>
    <x v="0"/>
    <x v="4"/>
    <x v="0"/>
    <x v="0"/>
  </r>
  <r>
    <x v="1"/>
    <x v="91"/>
    <x v="32"/>
    <n v="11"/>
    <n v="116667"/>
    <x v="90"/>
    <x v="0"/>
    <x v="4"/>
    <x v="0"/>
    <x v="0"/>
  </r>
  <r>
    <x v="1"/>
    <x v="91"/>
    <x v="32"/>
    <n v="12"/>
    <n v="116667"/>
    <x v="90"/>
    <x v="0"/>
    <x v="4"/>
    <x v="0"/>
    <x v="0"/>
  </r>
  <r>
    <x v="0"/>
    <x v="92"/>
    <x v="33"/>
    <n v="4"/>
    <n v="83333"/>
    <x v="91"/>
    <x v="0"/>
    <x v="4"/>
    <x v="0"/>
    <x v="0"/>
  </r>
  <r>
    <x v="0"/>
    <x v="92"/>
    <x v="33"/>
    <n v="5"/>
    <n v="83333"/>
    <x v="91"/>
    <x v="0"/>
    <x v="4"/>
    <x v="0"/>
    <x v="0"/>
  </r>
  <r>
    <x v="0"/>
    <x v="92"/>
    <x v="33"/>
    <n v="6"/>
    <n v="83333"/>
    <x v="91"/>
    <x v="0"/>
    <x v="4"/>
    <x v="0"/>
    <x v="0"/>
  </r>
  <r>
    <x v="0"/>
    <x v="92"/>
    <x v="33"/>
    <n v="7"/>
    <n v="83333"/>
    <x v="91"/>
    <x v="0"/>
    <x v="4"/>
    <x v="0"/>
    <x v="0"/>
  </r>
  <r>
    <x v="0"/>
    <x v="92"/>
    <x v="33"/>
    <n v="8"/>
    <n v="83333"/>
    <x v="91"/>
    <x v="0"/>
    <x v="4"/>
    <x v="0"/>
    <x v="0"/>
  </r>
  <r>
    <x v="0"/>
    <x v="92"/>
    <x v="33"/>
    <n v="9"/>
    <n v="83333"/>
    <x v="91"/>
    <x v="0"/>
    <x v="4"/>
    <x v="0"/>
    <x v="0"/>
  </r>
  <r>
    <x v="0"/>
    <x v="92"/>
    <x v="33"/>
    <n v="10"/>
    <n v="83333"/>
    <x v="91"/>
    <x v="0"/>
    <x v="4"/>
    <x v="0"/>
    <x v="0"/>
  </r>
  <r>
    <x v="0"/>
    <x v="92"/>
    <x v="33"/>
    <n v="11"/>
    <n v="83333"/>
    <x v="91"/>
    <x v="0"/>
    <x v="4"/>
    <x v="0"/>
    <x v="0"/>
  </r>
  <r>
    <x v="0"/>
    <x v="92"/>
    <x v="33"/>
    <n v="12"/>
    <n v="83333"/>
    <x v="91"/>
    <x v="0"/>
    <x v="4"/>
    <x v="0"/>
    <x v="0"/>
  </r>
  <r>
    <x v="1"/>
    <x v="92"/>
    <x v="33"/>
    <n v="1"/>
    <n v="83333"/>
    <x v="91"/>
    <x v="0"/>
    <x v="4"/>
    <x v="0"/>
    <x v="0"/>
  </r>
  <r>
    <x v="1"/>
    <x v="92"/>
    <x v="33"/>
    <n v="2"/>
    <n v="83333"/>
    <x v="91"/>
    <x v="0"/>
    <x v="4"/>
    <x v="0"/>
    <x v="0"/>
  </r>
  <r>
    <x v="1"/>
    <x v="92"/>
    <x v="33"/>
    <n v="3"/>
    <n v="83333"/>
    <x v="91"/>
    <x v="0"/>
    <x v="4"/>
    <x v="0"/>
    <x v="0"/>
  </r>
  <r>
    <x v="1"/>
    <x v="92"/>
    <x v="33"/>
    <n v="4"/>
    <n v="83333"/>
    <x v="91"/>
    <x v="0"/>
    <x v="4"/>
    <x v="0"/>
    <x v="0"/>
  </r>
  <r>
    <x v="1"/>
    <x v="92"/>
    <x v="33"/>
    <n v="5"/>
    <n v="83333"/>
    <x v="91"/>
    <x v="0"/>
    <x v="4"/>
    <x v="0"/>
    <x v="0"/>
  </r>
  <r>
    <x v="1"/>
    <x v="92"/>
    <x v="33"/>
    <n v="6"/>
    <n v="83333"/>
    <x v="91"/>
    <x v="0"/>
    <x v="4"/>
    <x v="0"/>
    <x v="0"/>
  </r>
  <r>
    <x v="1"/>
    <x v="92"/>
    <x v="33"/>
    <n v="7"/>
    <n v="83333"/>
    <x v="91"/>
    <x v="0"/>
    <x v="4"/>
    <x v="0"/>
    <x v="0"/>
  </r>
  <r>
    <x v="1"/>
    <x v="92"/>
    <x v="33"/>
    <n v="8"/>
    <n v="83333"/>
    <x v="91"/>
    <x v="0"/>
    <x v="4"/>
    <x v="0"/>
    <x v="0"/>
  </r>
  <r>
    <x v="1"/>
    <x v="92"/>
    <x v="33"/>
    <n v="9"/>
    <n v="83333"/>
    <x v="91"/>
    <x v="0"/>
    <x v="4"/>
    <x v="0"/>
    <x v="0"/>
  </r>
  <r>
    <x v="1"/>
    <x v="92"/>
    <x v="33"/>
    <n v="10"/>
    <n v="83333"/>
    <x v="91"/>
    <x v="0"/>
    <x v="4"/>
    <x v="0"/>
    <x v="0"/>
  </r>
  <r>
    <x v="1"/>
    <x v="92"/>
    <x v="33"/>
    <n v="11"/>
    <n v="83333"/>
    <x v="91"/>
    <x v="0"/>
    <x v="4"/>
    <x v="0"/>
    <x v="0"/>
  </r>
  <r>
    <x v="1"/>
    <x v="92"/>
    <x v="33"/>
    <n v="12"/>
    <n v="83333"/>
    <x v="91"/>
    <x v="0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8F323-DBC5-4CDD-95DE-01DDA2B3DBD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mergeItem="1" createdVersion="6" indent="0" compact="0" outline="1" outlineData="1" compactData="0">
  <location ref="A3:J1007" firstHeaderRow="0" firstDataRow="1" firstDataCol="8"/>
  <pivotFields count="10">
    <pivotField axis="axisRow" compact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defaultSubtotal="0">
      <items count="93">
        <item x="2"/>
        <item x="3"/>
        <item x="32"/>
        <item x="33"/>
        <item x="34"/>
        <item x="35"/>
        <item x="31"/>
        <item x="37"/>
        <item x="38"/>
        <item x="39"/>
        <item x="40"/>
        <item x="36"/>
        <item x="42"/>
        <item x="43"/>
        <item x="44"/>
        <item x="45"/>
        <item x="41"/>
        <item x="48"/>
        <item x="49"/>
        <item x="50"/>
        <item x="47"/>
        <item x="46"/>
        <item x="57"/>
        <item x="59"/>
        <item x="60"/>
        <item x="56"/>
        <item x="58"/>
        <item x="29"/>
        <item x="27"/>
        <item x="30"/>
        <item x="26"/>
        <item x="28"/>
        <item x="52"/>
        <item x="53"/>
        <item x="54"/>
        <item x="55"/>
        <item x="51"/>
        <item x="61"/>
        <item x="63"/>
        <item x="64"/>
        <item x="62"/>
        <item x="65"/>
        <item x="66"/>
        <item x="70"/>
        <item x="68"/>
        <item x="71"/>
        <item x="67"/>
        <item x="69"/>
        <item x="72"/>
        <item x="79"/>
        <item x="80"/>
        <item x="81"/>
        <item x="83"/>
        <item x="82"/>
        <item x="84"/>
        <item x="85"/>
        <item x="86"/>
        <item x="90"/>
        <item x="88"/>
        <item x="87"/>
        <item x="89"/>
        <item x="91"/>
        <item x="92"/>
        <item x="11"/>
        <item x="13"/>
        <item x="14"/>
        <item x="12"/>
        <item x="6"/>
        <item x="76"/>
        <item x="75"/>
        <item x="77"/>
        <item x="74"/>
        <item x="78"/>
        <item x="25"/>
        <item x="23"/>
        <item x="24"/>
        <item x="22"/>
        <item x="20"/>
        <item x="21"/>
        <item x="1"/>
        <item x="17"/>
        <item x="18"/>
        <item x="19"/>
        <item x="10"/>
        <item x="7"/>
        <item x="0"/>
        <item x="9"/>
        <item x="8"/>
        <item x="16"/>
        <item x="73"/>
        <item x="5"/>
        <item x="1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defaultSubtotal="0">
      <items count="34">
        <item x="7"/>
        <item x="8"/>
        <item x="3"/>
        <item x="4"/>
        <item x="5"/>
        <item x="6"/>
        <item x="1"/>
        <item x="2"/>
        <item x="0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defaultSubtotal="0">
      <items count="92">
        <item x="14"/>
        <item x="48"/>
        <item x="31"/>
        <item x="41"/>
        <item x="42"/>
        <item x="44"/>
        <item x="43"/>
        <item x="40"/>
        <item x="36"/>
        <item x="37"/>
        <item x="38"/>
        <item x="39"/>
        <item x="35"/>
        <item x="32"/>
        <item x="33"/>
        <item x="34"/>
        <item x="30"/>
        <item x="56"/>
        <item x="58"/>
        <item x="47"/>
        <item x="52"/>
        <item x="53"/>
        <item x="49"/>
        <item x="51"/>
        <item x="46"/>
        <item x="45"/>
        <item x="29"/>
        <item x="26"/>
        <item x="28"/>
        <item x="25"/>
        <item x="27"/>
        <item x="12"/>
        <item x="6"/>
        <item x="50"/>
        <item x="57"/>
        <item x="24"/>
        <item x="71"/>
        <item x="13"/>
        <item x="59"/>
        <item x="18"/>
        <item x="89"/>
        <item x="78"/>
        <item x="91"/>
        <item x="79"/>
        <item x="80"/>
        <item x="82"/>
        <item x="81"/>
        <item x="83"/>
        <item x="84"/>
        <item x="87"/>
        <item x="85"/>
        <item x="75"/>
        <item x="86"/>
        <item x="88"/>
        <item x="74"/>
        <item x="76"/>
        <item x="73"/>
        <item x="90"/>
        <item x="77"/>
        <item x="2"/>
        <item x="22"/>
        <item x="23"/>
        <item x="21"/>
        <item x="20"/>
        <item x="19"/>
        <item x="60"/>
        <item x="0"/>
        <item x="1"/>
        <item x="11"/>
        <item x="55"/>
        <item x="54"/>
        <item x="15"/>
        <item x="72"/>
        <item x="68"/>
        <item x="70"/>
        <item x="66"/>
        <item x="63"/>
        <item x="61"/>
        <item x="64"/>
        <item x="65"/>
        <item x="69"/>
        <item x="67"/>
        <item x="62"/>
        <item x="3"/>
        <item x="4"/>
        <item x="10"/>
        <item x="9"/>
        <item x="7"/>
        <item x="8"/>
        <item x="5"/>
        <item x="17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2"/>
    <field x="0"/>
    <field x="9"/>
    <field x="1"/>
    <field x="5"/>
    <field x="7"/>
    <field x="6"/>
    <field x="8"/>
  </rowFields>
  <rowItems count="1004">
    <i>
      <x/>
    </i>
    <i r="1">
      <x/>
    </i>
    <i r="2">
      <x/>
    </i>
    <i r="3">
      <x v="84"/>
    </i>
    <i r="4">
      <x v="87"/>
    </i>
    <i r="5">
      <x v="5"/>
    </i>
    <i r="6">
      <x/>
    </i>
    <i r="7">
      <x/>
    </i>
    <i r="1">
      <x v="1"/>
    </i>
    <i r="2">
      <x/>
    </i>
    <i r="3">
      <x v="84"/>
    </i>
    <i r="4">
      <x v="87"/>
    </i>
    <i r="5">
      <x v="5"/>
    </i>
    <i r="6">
      <x/>
    </i>
    <i r="7">
      <x/>
    </i>
    <i>
      <x v="1"/>
    </i>
    <i r="1">
      <x/>
    </i>
    <i r="2">
      <x/>
    </i>
    <i r="3">
      <x v="83"/>
    </i>
    <i r="4">
      <x v="85"/>
    </i>
    <i r="5">
      <x v="5"/>
    </i>
    <i r="6">
      <x/>
    </i>
    <i r="7">
      <x/>
    </i>
    <i r="3">
      <x v="86"/>
    </i>
    <i r="4">
      <x v="86"/>
    </i>
    <i r="5">
      <x v="5"/>
    </i>
    <i r="6">
      <x/>
    </i>
    <i r="7">
      <x/>
    </i>
    <i r="3">
      <x v="87"/>
    </i>
    <i r="4">
      <x v="88"/>
    </i>
    <i r="5">
      <x v="5"/>
    </i>
    <i r="6">
      <x/>
    </i>
    <i r="7">
      <x/>
    </i>
    <i r="1">
      <x v="1"/>
    </i>
    <i r="2">
      <x/>
    </i>
    <i r="3">
      <x v="83"/>
    </i>
    <i r="4">
      <x v="85"/>
    </i>
    <i r="5">
      <x v="5"/>
    </i>
    <i r="6">
      <x/>
    </i>
    <i r="7">
      <x/>
    </i>
    <i>
      <x v="2"/>
    </i>
    <i r="1">
      <x/>
    </i>
    <i r="2">
      <x/>
    </i>
    <i r="3">
      <x v="1"/>
    </i>
    <i r="4">
      <x v="83"/>
    </i>
    <i r="5">
      <x v="1"/>
    </i>
    <i r="6">
      <x/>
    </i>
    <i r="7">
      <x/>
    </i>
    <i r="1">
      <x v="1"/>
    </i>
    <i r="2">
      <x/>
    </i>
    <i r="3">
      <x v="1"/>
    </i>
    <i r="4">
      <x v="83"/>
    </i>
    <i r="5">
      <x v="1"/>
    </i>
    <i r="6">
      <x/>
    </i>
    <i r="7">
      <x/>
    </i>
    <i>
      <x v="3"/>
    </i>
    <i r="1">
      <x v="1"/>
    </i>
    <i r="2">
      <x/>
    </i>
    <i r="3">
      <x v="92"/>
    </i>
    <i r="4">
      <x v="84"/>
    </i>
    <i r="5">
      <x v="2"/>
    </i>
    <i r="6">
      <x/>
    </i>
    <i r="7">
      <x/>
    </i>
    <i>
      <x v="4"/>
    </i>
    <i r="1">
      <x v="1"/>
    </i>
    <i r="2">
      <x/>
    </i>
    <i r="3">
      <x v="90"/>
    </i>
    <i r="4">
      <x v="89"/>
    </i>
    <i r="5">
      <x v="3"/>
    </i>
    <i r="6">
      <x/>
    </i>
    <i r="7">
      <x/>
    </i>
    <i>
      <x v="5"/>
    </i>
    <i r="1">
      <x/>
    </i>
    <i r="2">
      <x/>
    </i>
    <i r="3">
      <x v="67"/>
    </i>
    <i r="4">
      <x v="32"/>
    </i>
    <i r="5">
      <x v="4"/>
    </i>
    <i r="6">
      <x/>
    </i>
    <i r="7">
      <x/>
    </i>
    <i r="1">
      <x v="1"/>
    </i>
    <i r="2">
      <x/>
    </i>
    <i r="3">
      <x v="67"/>
    </i>
    <i r="4">
      <x v="32"/>
    </i>
    <i r="5">
      <x v="4"/>
    </i>
    <i r="6">
      <x/>
    </i>
    <i r="7">
      <x/>
    </i>
    <i>
      <x v="6"/>
    </i>
    <i r="1">
      <x/>
    </i>
    <i r="2">
      <x/>
    </i>
    <i r="3">
      <x v="79"/>
    </i>
    <i r="4">
      <x v="67"/>
    </i>
    <i r="5">
      <x/>
    </i>
    <i r="6">
      <x/>
    </i>
    <i r="7">
      <x/>
    </i>
    <i>
      <x v="7"/>
    </i>
    <i r="1">
      <x/>
    </i>
    <i r="2">
      <x/>
    </i>
    <i r="3">
      <x/>
    </i>
    <i r="4">
      <x v="59"/>
    </i>
    <i r="5">
      <x/>
    </i>
    <i r="6">
      <x/>
    </i>
    <i r="7">
      <x/>
    </i>
    <i r="1">
      <x v="1"/>
    </i>
    <i r="2">
      <x/>
    </i>
    <i r="3">
      <x/>
    </i>
    <i r="4">
      <x v="59"/>
    </i>
    <i r="5">
      <x/>
    </i>
    <i r="6">
      <x/>
    </i>
    <i r="7">
      <x/>
    </i>
    <i>
      <x v="8"/>
    </i>
    <i r="1">
      <x/>
    </i>
    <i r="2">
      <x/>
    </i>
    <i r="3">
      <x v="85"/>
    </i>
    <i r="4">
      <x v="66"/>
    </i>
    <i r="5">
      <x/>
    </i>
    <i r="6">
      <x/>
    </i>
    <i r="7">
      <x/>
    </i>
    <i>
      <x v="9"/>
    </i>
    <i r="1">
      <x/>
    </i>
    <i r="2">
      <x/>
    </i>
    <i r="3">
      <x v="74"/>
    </i>
    <i r="4">
      <x v="60"/>
    </i>
    <i r="5">
      <x v="4"/>
    </i>
    <i r="6">
      <x/>
    </i>
    <i r="7">
      <x/>
    </i>
    <i r="3">
      <x v="75"/>
    </i>
    <i r="4">
      <x v="61"/>
    </i>
    <i r="5">
      <x v="4"/>
    </i>
    <i r="6">
      <x/>
    </i>
    <i r="7">
      <x/>
    </i>
    <i r="3">
      <x v="76"/>
    </i>
    <i r="4">
      <x v="62"/>
    </i>
    <i r="5">
      <x v="4"/>
    </i>
    <i r="6">
      <x/>
    </i>
    <i r="7">
      <x/>
    </i>
    <i r="3">
      <x v="77"/>
    </i>
    <i r="4">
      <x v="64"/>
    </i>
    <i r="5">
      <x v="4"/>
    </i>
    <i r="6">
      <x/>
    </i>
    <i r="7">
      <x/>
    </i>
    <i r="3">
      <x v="78"/>
    </i>
    <i r="4">
      <x v="63"/>
    </i>
    <i r="5">
      <x v="4"/>
    </i>
    <i r="6">
      <x/>
    </i>
    <i r="7">
      <x/>
    </i>
    <i r="1">
      <x v="1"/>
    </i>
    <i r="2">
      <x/>
    </i>
    <i r="3">
      <x v="74"/>
    </i>
    <i r="4">
      <x v="60"/>
    </i>
    <i r="5">
      <x v="4"/>
    </i>
    <i r="6">
      <x/>
    </i>
    <i r="7">
      <x/>
    </i>
    <i r="3">
      <x v="75"/>
    </i>
    <i r="4">
      <x v="61"/>
    </i>
    <i r="5">
      <x v="4"/>
    </i>
    <i r="6">
      <x/>
    </i>
    <i r="7">
      <x/>
    </i>
    <i r="3">
      <x v="76"/>
    </i>
    <i r="4">
      <x v="62"/>
    </i>
    <i r="5">
      <x v="4"/>
    </i>
    <i r="6">
      <x/>
    </i>
    <i r="7">
      <x/>
    </i>
    <i r="3">
      <x v="77"/>
    </i>
    <i r="4">
      <x v="64"/>
    </i>
    <i r="5">
      <x v="4"/>
    </i>
    <i r="6">
      <x/>
    </i>
    <i r="7">
      <x/>
    </i>
    <i r="3">
      <x v="78"/>
    </i>
    <i r="4">
      <x v="63"/>
    </i>
    <i r="5">
      <x v="4"/>
    </i>
    <i r="6">
      <x/>
    </i>
    <i r="7">
      <x/>
    </i>
    <i>
      <x v="10"/>
    </i>
    <i r="1">
      <x/>
    </i>
    <i r="2">
      <x v="1"/>
    </i>
    <i r="3">
      <x v="73"/>
    </i>
    <i r="4">
      <x v="35"/>
    </i>
    <i r="5">
      <x v="4"/>
    </i>
    <i r="6">
      <x/>
    </i>
    <i r="7">
      <x/>
    </i>
    <i r="1">
      <x v="1"/>
    </i>
    <i r="2">
      <x v="1"/>
    </i>
    <i r="3">
      <x v="73"/>
    </i>
    <i r="4">
      <x v="35"/>
    </i>
    <i r="5">
      <x v="4"/>
    </i>
    <i r="6">
      <x/>
    </i>
    <i r="7">
      <x/>
    </i>
    <i>
      <x v="11"/>
    </i>
    <i r="1">
      <x/>
    </i>
    <i r="2">
      <x/>
    </i>
    <i r="3">
      <x v="27"/>
    </i>
    <i r="4">
      <x v="28"/>
    </i>
    <i r="5">
      <x v="4"/>
    </i>
    <i r="6">
      <x/>
    </i>
    <i r="7">
      <x/>
    </i>
    <i r="3">
      <x v="28"/>
    </i>
    <i r="4">
      <x v="27"/>
    </i>
    <i r="5">
      <x v="4"/>
    </i>
    <i r="6">
      <x/>
    </i>
    <i r="7">
      <x/>
    </i>
    <i r="3">
      <x v="29"/>
    </i>
    <i r="4">
      <x v="26"/>
    </i>
    <i r="5">
      <x v="4"/>
    </i>
    <i r="6">
      <x/>
    </i>
    <i r="7">
      <x/>
    </i>
    <i r="3">
      <x v="30"/>
    </i>
    <i r="4">
      <x v="29"/>
    </i>
    <i r="5">
      <x v="4"/>
    </i>
    <i r="6">
      <x/>
    </i>
    <i r="7">
      <x/>
    </i>
    <i r="3">
      <x v="31"/>
    </i>
    <i r="4">
      <x v="30"/>
    </i>
    <i r="5">
      <x v="4"/>
    </i>
    <i r="6">
      <x/>
    </i>
    <i r="7">
      <x/>
    </i>
    <i r="1">
      <x v="1"/>
    </i>
    <i r="2">
      <x/>
    </i>
    <i r="3">
      <x v="27"/>
    </i>
    <i r="4">
      <x v="28"/>
    </i>
    <i r="5">
      <x v="4"/>
    </i>
    <i r="6">
      <x/>
    </i>
    <i r="7">
      <x/>
    </i>
    <i r="3">
      <x v="28"/>
    </i>
    <i r="4">
      <x v="27"/>
    </i>
    <i r="5">
      <x v="4"/>
    </i>
    <i r="6">
      <x/>
    </i>
    <i r="7">
      <x/>
    </i>
    <i r="3">
      <x v="29"/>
    </i>
    <i r="4">
      <x v="26"/>
    </i>
    <i r="5">
      <x v="4"/>
    </i>
    <i r="6">
      <x/>
    </i>
    <i r="7">
      <x/>
    </i>
    <i r="3">
      <x v="30"/>
    </i>
    <i r="4">
      <x v="29"/>
    </i>
    <i r="5">
      <x v="4"/>
    </i>
    <i r="6">
      <x/>
    </i>
    <i r="7">
      <x/>
    </i>
    <i r="3">
      <x v="31"/>
    </i>
    <i r="4">
      <x v="30"/>
    </i>
    <i r="5">
      <x v="4"/>
    </i>
    <i r="6">
      <x/>
    </i>
    <i r="7">
      <x/>
    </i>
    <i>
      <x v="12"/>
    </i>
    <i r="1">
      <x/>
    </i>
    <i r="2">
      <x/>
    </i>
    <i r="3">
      <x v="2"/>
    </i>
    <i r="4">
      <x v="2"/>
    </i>
    <i r="5">
      <x v="4"/>
    </i>
    <i r="6">
      <x/>
    </i>
    <i r="7">
      <x/>
    </i>
    <i r="3">
      <x v="3"/>
    </i>
    <i r="4">
      <x v="13"/>
    </i>
    <i r="5">
      <x v="4"/>
    </i>
    <i r="6">
      <x/>
    </i>
    <i r="7">
      <x/>
    </i>
    <i r="3">
      <x v="4"/>
    </i>
    <i r="4">
      <x v="14"/>
    </i>
    <i r="5">
      <x v="4"/>
    </i>
    <i r="6">
      <x/>
    </i>
    <i r="7">
      <x/>
    </i>
    <i r="3">
      <x v="5"/>
    </i>
    <i r="4">
      <x v="15"/>
    </i>
    <i r="5">
      <x v="4"/>
    </i>
    <i r="6">
      <x/>
    </i>
    <i r="7">
      <x/>
    </i>
    <i r="3">
      <x v="6"/>
    </i>
    <i r="4">
      <x v="16"/>
    </i>
    <i r="5">
      <x v="4"/>
    </i>
    <i r="6">
      <x/>
    </i>
    <i r="7">
      <x/>
    </i>
    <i r="1">
      <x v="1"/>
    </i>
    <i r="2">
      <x/>
    </i>
    <i r="3">
      <x v="2"/>
    </i>
    <i r="4">
      <x v="2"/>
    </i>
    <i r="5">
      <x v="4"/>
    </i>
    <i r="6">
      <x/>
    </i>
    <i r="7">
      <x/>
    </i>
    <i r="3">
      <x v="3"/>
    </i>
    <i r="4">
      <x v="13"/>
    </i>
    <i r="5">
      <x v="4"/>
    </i>
    <i r="6">
      <x/>
    </i>
    <i r="7">
      <x/>
    </i>
    <i r="3">
      <x v="4"/>
    </i>
    <i r="4">
      <x v="14"/>
    </i>
    <i r="5">
      <x v="4"/>
    </i>
    <i r="6">
      <x/>
    </i>
    <i r="7">
      <x/>
    </i>
    <i r="3">
      <x v="5"/>
    </i>
    <i r="4">
      <x v="15"/>
    </i>
    <i r="5">
      <x v="4"/>
    </i>
    <i r="6">
      <x/>
    </i>
    <i r="7">
      <x/>
    </i>
    <i r="3">
      <x v="6"/>
    </i>
    <i r="4">
      <x v="16"/>
    </i>
    <i r="5">
      <x v="4"/>
    </i>
    <i r="6">
      <x/>
    </i>
    <i r="7">
      <x/>
    </i>
    <i>
      <x v="13"/>
    </i>
    <i r="1">
      <x/>
    </i>
    <i r="2">
      <x/>
    </i>
    <i r="3">
      <x v="7"/>
    </i>
    <i r="4">
      <x v="8"/>
    </i>
    <i r="5">
      <x v="4"/>
    </i>
    <i r="6">
      <x/>
    </i>
    <i r="7">
      <x/>
    </i>
    <i r="3">
      <x v="8"/>
    </i>
    <i r="4">
      <x v="9"/>
    </i>
    <i r="5">
      <x v="4"/>
    </i>
    <i r="6">
      <x/>
    </i>
    <i r="7">
      <x/>
    </i>
    <i r="3">
      <x v="9"/>
    </i>
    <i r="4">
      <x v="10"/>
    </i>
    <i r="5">
      <x v="4"/>
    </i>
    <i r="6">
      <x/>
    </i>
    <i r="7">
      <x/>
    </i>
    <i r="3">
      <x v="10"/>
    </i>
    <i r="4">
      <x v="11"/>
    </i>
    <i r="5">
      <x v="4"/>
    </i>
    <i r="6">
      <x/>
    </i>
    <i r="7">
      <x/>
    </i>
    <i r="3">
      <x v="11"/>
    </i>
    <i r="4">
      <x v="12"/>
    </i>
    <i r="5">
      <x v="4"/>
    </i>
    <i r="6">
      <x/>
    </i>
    <i r="7">
      <x/>
    </i>
    <i r="1">
      <x v="1"/>
    </i>
    <i r="2">
      <x/>
    </i>
    <i r="3">
      <x v="7"/>
    </i>
    <i r="4">
      <x v="8"/>
    </i>
    <i r="5">
      <x v="4"/>
    </i>
    <i r="6">
      <x/>
    </i>
    <i r="7">
      <x/>
    </i>
    <i r="3">
      <x v="8"/>
    </i>
    <i r="4">
      <x v="9"/>
    </i>
    <i r="5">
      <x v="4"/>
    </i>
    <i r="6">
      <x/>
    </i>
    <i r="7">
      <x/>
    </i>
    <i r="3">
      <x v="9"/>
    </i>
    <i r="4">
      <x v="10"/>
    </i>
    <i r="5">
      <x v="4"/>
    </i>
    <i r="6">
      <x/>
    </i>
    <i r="7">
      <x/>
    </i>
    <i r="3">
      <x v="10"/>
    </i>
    <i r="4">
      <x v="11"/>
    </i>
    <i r="5">
      <x v="4"/>
    </i>
    <i r="6">
      <x/>
    </i>
    <i r="7">
      <x/>
    </i>
    <i r="3">
      <x v="11"/>
    </i>
    <i r="4">
      <x v="12"/>
    </i>
    <i r="5">
      <x v="4"/>
    </i>
    <i r="6">
      <x/>
    </i>
    <i r="7">
      <x/>
    </i>
    <i>
      <x v="14"/>
    </i>
    <i r="1">
      <x/>
    </i>
    <i r="2">
      <x/>
    </i>
    <i r="3">
      <x v="12"/>
    </i>
    <i r="4">
      <x v="3"/>
    </i>
    <i r="5">
      <x v="4"/>
    </i>
    <i r="6">
      <x/>
    </i>
    <i r="7">
      <x/>
    </i>
    <i r="3">
      <x v="13"/>
    </i>
    <i r="4">
      <x v="4"/>
    </i>
    <i r="5">
      <x v="4"/>
    </i>
    <i r="6">
      <x/>
    </i>
    <i r="7">
      <x/>
    </i>
    <i r="3">
      <x v="14"/>
    </i>
    <i r="4">
      <x v="6"/>
    </i>
    <i r="5">
      <x v="4"/>
    </i>
    <i r="6">
      <x/>
    </i>
    <i r="7">
      <x/>
    </i>
    <i r="3">
      <x v="15"/>
    </i>
    <i r="4">
      <x v="5"/>
    </i>
    <i r="5">
      <x v="4"/>
    </i>
    <i r="6">
      <x/>
    </i>
    <i r="7">
      <x/>
    </i>
    <i r="3">
      <x v="16"/>
    </i>
    <i r="4">
      <x v="7"/>
    </i>
    <i r="5">
      <x v="4"/>
    </i>
    <i r="6">
      <x/>
    </i>
    <i r="7">
      <x/>
    </i>
    <i r="1">
      <x v="1"/>
    </i>
    <i r="2">
      <x/>
    </i>
    <i r="3">
      <x v="12"/>
    </i>
    <i r="4">
      <x v="3"/>
    </i>
    <i r="5">
      <x v="4"/>
    </i>
    <i r="6">
      <x/>
    </i>
    <i r="7">
      <x/>
    </i>
    <i r="3">
      <x v="13"/>
    </i>
    <i r="4">
      <x v="4"/>
    </i>
    <i r="5">
      <x v="4"/>
    </i>
    <i r="6">
      <x/>
    </i>
    <i r="7">
      <x/>
    </i>
    <i r="3">
      <x v="14"/>
    </i>
    <i r="4">
      <x v="6"/>
    </i>
    <i r="5">
      <x v="4"/>
    </i>
    <i r="6">
      <x/>
    </i>
    <i r="7">
      <x/>
    </i>
    <i r="3">
      <x v="15"/>
    </i>
    <i r="4">
      <x v="5"/>
    </i>
    <i r="5">
      <x v="4"/>
    </i>
    <i r="6">
      <x/>
    </i>
    <i r="7">
      <x/>
    </i>
    <i r="3">
      <x v="16"/>
    </i>
    <i r="4">
      <x v="7"/>
    </i>
    <i r="5">
      <x v="4"/>
    </i>
    <i r="6">
      <x/>
    </i>
    <i r="7">
      <x/>
    </i>
    <i>
      <x v="15"/>
    </i>
    <i r="1">
      <x/>
    </i>
    <i r="2">
      <x/>
    </i>
    <i r="3">
      <x v="17"/>
    </i>
    <i r="4">
      <x v="19"/>
    </i>
    <i r="5">
      <x v="4"/>
    </i>
    <i r="6">
      <x/>
    </i>
    <i r="7">
      <x/>
    </i>
    <i r="3">
      <x v="18"/>
    </i>
    <i r="4">
      <x v="1"/>
    </i>
    <i r="5">
      <x v="4"/>
    </i>
    <i r="6">
      <x/>
    </i>
    <i r="7">
      <x/>
    </i>
    <i r="3">
      <x v="19"/>
    </i>
    <i r="4">
      <x v="22"/>
    </i>
    <i r="5">
      <x v="4"/>
    </i>
    <i r="6">
      <x/>
    </i>
    <i r="7">
      <x/>
    </i>
    <i r="3">
      <x v="20"/>
    </i>
    <i r="4">
      <x v="24"/>
    </i>
    <i r="5">
      <x v="4"/>
    </i>
    <i r="6">
      <x/>
    </i>
    <i r="7">
      <x/>
    </i>
    <i r="3">
      <x v="21"/>
    </i>
    <i r="4">
      <x v="25"/>
    </i>
    <i r="5">
      <x v="4"/>
    </i>
    <i r="6">
      <x/>
    </i>
    <i r="7">
      <x/>
    </i>
    <i r="1">
      <x v="1"/>
    </i>
    <i r="2">
      <x/>
    </i>
    <i r="3">
      <x v="17"/>
    </i>
    <i r="4">
      <x v="19"/>
    </i>
    <i r="5">
      <x v="4"/>
    </i>
    <i r="6">
      <x/>
    </i>
    <i r="7">
      <x/>
    </i>
    <i r="3">
      <x v="18"/>
    </i>
    <i r="4">
      <x v="1"/>
    </i>
    <i r="5">
      <x v="4"/>
    </i>
    <i r="6">
      <x/>
    </i>
    <i r="7">
      <x/>
    </i>
    <i r="3">
      <x v="19"/>
    </i>
    <i r="4">
      <x v="22"/>
    </i>
    <i r="5">
      <x v="4"/>
    </i>
    <i r="6">
      <x/>
    </i>
    <i r="7">
      <x/>
    </i>
    <i r="3">
      <x v="20"/>
    </i>
    <i r="4">
      <x v="24"/>
    </i>
    <i r="5">
      <x v="4"/>
    </i>
    <i r="6">
      <x/>
    </i>
    <i r="7">
      <x/>
    </i>
    <i r="3">
      <x v="21"/>
    </i>
    <i r="4">
      <x v="25"/>
    </i>
    <i r="5">
      <x v="4"/>
    </i>
    <i r="6">
      <x/>
    </i>
    <i r="7">
      <x/>
    </i>
    <i>
      <x v="16"/>
    </i>
    <i r="1">
      <x/>
    </i>
    <i r="2">
      <x/>
    </i>
    <i r="3">
      <x v="32"/>
    </i>
    <i r="4">
      <x v="23"/>
    </i>
    <i r="5">
      <x v="4"/>
    </i>
    <i r="6">
      <x/>
    </i>
    <i r="7">
      <x/>
    </i>
    <i r="3">
      <x v="33"/>
    </i>
    <i r="4">
      <x v="20"/>
    </i>
    <i r="5">
      <x v="4"/>
    </i>
    <i r="6">
      <x/>
    </i>
    <i r="7">
      <x/>
    </i>
    <i r="3">
      <x v="34"/>
    </i>
    <i r="4">
      <x v="21"/>
    </i>
    <i r="5">
      <x v="4"/>
    </i>
    <i r="6">
      <x/>
    </i>
    <i r="7">
      <x/>
    </i>
    <i r="3">
      <x v="35"/>
    </i>
    <i r="4">
      <x v="70"/>
    </i>
    <i r="5">
      <x v="4"/>
    </i>
    <i r="6">
      <x/>
    </i>
    <i r="7">
      <x/>
    </i>
    <i r="3">
      <x v="36"/>
    </i>
    <i r="4">
      <x v="33"/>
    </i>
    <i r="5">
      <x v="4"/>
    </i>
    <i r="6">
      <x/>
    </i>
    <i r="7">
      <x/>
    </i>
    <i>
      <x v="17"/>
    </i>
    <i r="1">
      <x/>
    </i>
    <i r="2">
      <x/>
    </i>
    <i r="3">
      <x v="22"/>
    </i>
    <i r="4">
      <x v="17"/>
    </i>
    <i r="5">
      <x v="4"/>
    </i>
    <i r="6">
      <x/>
    </i>
    <i r="7">
      <x/>
    </i>
    <i r="3">
      <x v="23"/>
    </i>
    <i r="4">
      <x v="18"/>
    </i>
    <i r="5">
      <x v="4"/>
    </i>
    <i r="6">
      <x/>
    </i>
    <i r="7">
      <x/>
    </i>
    <i r="3">
      <x v="24"/>
    </i>
    <i r="4">
      <x v="38"/>
    </i>
    <i r="5">
      <x v="4"/>
    </i>
    <i r="6">
      <x/>
    </i>
    <i r="7">
      <x/>
    </i>
    <i r="3">
      <x v="25"/>
    </i>
    <i r="4">
      <x v="69"/>
    </i>
    <i r="5">
      <x v="4"/>
    </i>
    <i r="6">
      <x/>
    </i>
    <i r="7">
      <x/>
    </i>
    <i r="3">
      <x v="26"/>
    </i>
    <i r="4">
      <x v="34"/>
    </i>
    <i r="5">
      <x v="4"/>
    </i>
    <i r="6">
      <x/>
    </i>
    <i r="7">
      <x/>
    </i>
    <i r="1">
      <x v="1"/>
    </i>
    <i r="2">
      <x/>
    </i>
    <i r="3">
      <x v="22"/>
    </i>
    <i r="4">
      <x v="17"/>
    </i>
    <i r="5">
      <x v="4"/>
    </i>
    <i r="6">
      <x/>
    </i>
    <i r="7">
      <x/>
    </i>
    <i r="3">
      <x v="23"/>
    </i>
    <i r="4">
      <x v="18"/>
    </i>
    <i r="5">
      <x v="4"/>
    </i>
    <i r="6">
      <x/>
    </i>
    <i r="7">
      <x/>
    </i>
    <i r="3">
      <x v="24"/>
    </i>
    <i r="4">
      <x v="38"/>
    </i>
    <i r="5">
      <x v="4"/>
    </i>
    <i r="6">
      <x/>
    </i>
    <i r="7">
      <x/>
    </i>
    <i r="3">
      <x v="25"/>
    </i>
    <i r="4">
      <x v="69"/>
    </i>
    <i r="5">
      <x v="4"/>
    </i>
    <i r="6">
      <x/>
    </i>
    <i r="7">
      <x/>
    </i>
    <i r="3">
      <x v="26"/>
    </i>
    <i r="4">
      <x v="34"/>
    </i>
    <i r="5">
      <x v="4"/>
    </i>
    <i r="6">
      <x/>
    </i>
    <i r="7">
      <x/>
    </i>
    <i>
      <x v="18"/>
    </i>
    <i r="1">
      <x/>
    </i>
    <i r="2">
      <x v="2"/>
    </i>
    <i r="3">
      <x v="37"/>
    </i>
    <i r="4">
      <x v="65"/>
    </i>
    <i r="5">
      <x v="4"/>
    </i>
    <i r="6">
      <x/>
    </i>
    <i r="7">
      <x/>
    </i>
    <i r="1">
      <x v="1"/>
    </i>
    <i r="2">
      <x v="2"/>
    </i>
    <i r="3">
      <x v="37"/>
    </i>
    <i r="4">
      <x v="65"/>
    </i>
    <i r="5">
      <x v="4"/>
    </i>
    <i r="6">
      <x/>
    </i>
    <i r="7">
      <x/>
    </i>
    <i>
      <x v="19"/>
    </i>
    <i r="1">
      <x/>
    </i>
    <i r="2">
      <x/>
    </i>
    <i r="3">
      <x v="38"/>
    </i>
    <i r="4">
      <x v="82"/>
    </i>
    <i r="5">
      <x v="4"/>
    </i>
    <i r="6">
      <x/>
    </i>
    <i r="7">
      <x/>
    </i>
    <i r="3">
      <x v="39"/>
    </i>
    <i r="4">
      <x v="76"/>
    </i>
    <i r="5">
      <x v="4"/>
    </i>
    <i r="6">
      <x/>
    </i>
    <i r="7">
      <x/>
    </i>
    <i r="3">
      <x v="40"/>
    </i>
    <i r="4">
      <x v="77"/>
    </i>
    <i r="5">
      <x v="4"/>
    </i>
    <i r="6">
      <x/>
    </i>
    <i r="7">
      <x/>
    </i>
    <i r="3">
      <x v="41"/>
    </i>
    <i r="4">
      <x v="78"/>
    </i>
    <i r="5">
      <x v="4"/>
    </i>
    <i r="6">
      <x/>
    </i>
    <i r="7">
      <x/>
    </i>
    <i r="3">
      <x v="42"/>
    </i>
    <i r="4">
      <x v="79"/>
    </i>
    <i r="5">
      <x v="4"/>
    </i>
    <i r="6">
      <x/>
    </i>
    <i r="7">
      <x/>
    </i>
    <i r="1">
      <x v="1"/>
    </i>
    <i r="2">
      <x/>
    </i>
    <i r="3">
      <x v="38"/>
    </i>
    <i r="4">
      <x v="82"/>
    </i>
    <i r="5">
      <x v="4"/>
    </i>
    <i r="6">
      <x/>
    </i>
    <i r="7">
      <x/>
    </i>
    <i r="3">
      <x v="39"/>
    </i>
    <i r="4">
      <x v="76"/>
    </i>
    <i r="5">
      <x v="4"/>
    </i>
    <i r="6">
      <x/>
    </i>
    <i r="7">
      <x/>
    </i>
    <i r="3">
      <x v="40"/>
    </i>
    <i r="4">
      <x v="77"/>
    </i>
    <i r="5">
      <x v="4"/>
    </i>
    <i r="6">
      <x/>
    </i>
    <i r="7">
      <x/>
    </i>
    <i r="3">
      <x v="41"/>
    </i>
    <i r="4">
      <x v="78"/>
    </i>
    <i r="5">
      <x v="4"/>
    </i>
    <i r="6">
      <x/>
    </i>
    <i r="7">
      <x/>
    </i>
    <i r="3">
      <x v="42"/>
    </i>
    <i r="4">
      <x v="79"/>
    </i>
    <i r="5">
      <x v="4"/>
    </i>
    <i r="6">
      <x/>
    </i>
    <i r="7">
      <x/>
    </i>
    <i>
      <x v="20"/>
    </i>
    <i r="1">
      <x/>
    </i>
    <i r="2">
      <x/>
    </i>
    <i r="3">
      <x v="43"/>
    </i>
    <i r="4">
      <x v="80"/>
    </i>
    <i r="5">
      <x v="4"/>
    </i>
    <i r="6">
      <x/>
    </i>
    <i r="7">
      <x/>
    </i>
    <i r="3">
      <x v="44"/>
    </i>
    <i r="4">
      <x v="81"/>
    </i>
    <i r="5">
      <x v="4"/>
    </i>
    <i r="6">
      <x/>
    </i>
    <i r="7">
      <x/>
    </i>
    <i r="3">
      <x v="45"/>
    </i>
    <i r="4">
      <x v="74"/>
    </i>
    <i r="5">
      <x v="4"/>
    </i>
    <i r="6">
      <x/>
    </i>
    <i r="7">
      <x/>
    </i>
    <i r="3">
      <x v="46"/>
    </i>
    <i r="4">
      <x v="75"/>
    </i>
    <i r="5">
      <x v="4"/>
    </i>
    <i r="6">
      <x/>
    </i>
    <i r="7">
      <x/>
    </i>
    <i r="3">
      <x v="47"/>
    </i>
    <i r="4">
      <x v="73"/>
    </i>
    <i r="5">
      <x v="4"/>
    </i>
    <i r="6">
      <x/>
    </i>
    <i r="7">
      <x/>
    </i>
    <i r="1">
      <x v="1"/>
    </i>
    <i r="2">
      <x/>
    </i>
    <i r="3">
      <x v="43"/>
    </i>
    <i r="4">
      <x v="80"/>
    </i>
    <i r="5">
      <x v="4"/>
    </i>
    <i r="6">
      <x/>
    </i>
    <i r="7">
      <x/>
    </i>
    <i r="3">
      <x v="44"/>
    </i>
    <i r="4">
      <x v="81"/>
    </i>
    <i r="5">
      <x v="4"/>
    </i>
    <i r="6">
      <x/>
    </i>
    <i r="7">
      <x/>
    </i>
    <i r="3">
      <x v="45"/>
    </i>
    <i r="4">
      <x v="74"/>
    </i>
    <i r="5">
      <x v="4"/>
    </i>
    <i r="6">
      <x/>
    </i>
    <i r="7">
      <x/>
    </i>
    <i r="3">
      <x v="46"/>
    </i>
    <i r="4">
      <x v="75"/>
    </i>
    <i r="5">
      <x v="4"/>
    </i>
    <i r="6">
      <x/>
    </i>
    <i r="7">
      <x/>
    </i>
    <i r="3">
      <x v="47"/>
    </i>
    <i r="4">
      <x v="73"/>
    </i>
    <i r="5">
      <x v="4"/>
    </i>
    <i r="6">
      <x/>
    </i>
    <i r="7">
      <x/>
    </i>
    <i>
      <x v="21"/>
    </i>
    <i r="1">
      <x/>
    </i>
    <i r="2">
      <x/>
    </i>
    <i r="3">
      <x v="48"/>
    </i>
    <i r="4">
      <x v="36"/>
    </i>
    <i r="5">
      <x v="4"/>
    </i>
    <i r="6">
      <x/>
    </i>
    <i r="7">
      <x/>
    </i>
    <i r="1">
      <x v="1"/>
    </i>
    <i r="2">
      <x/>
    </i>
    <i r="3">
      <x v="48"/>
    </i>
    <i r="4">
      <x v="36"/>
    </i>
    <i r="5">
      <x v="4"/>
    </i>
    <i r="6">
      <x/>
    </i>
    <i r="7">
      <x/>
    </i>
    <i>
      <x v="22"/>
    </i>
    <i r="1">
      <x v="1"/>
    </i>
    <i r="2">
      <x/>
    </i>
    <i r="3">
      <x v="89"/>
    </i>
    <i r="4">
      <x v="72"/>
    </i>
    <i r="5">
      <x v="9"/>
    </i>
    <i r="6">
      <x/>
    </i>
    <i r="7">
      <x v="1"/>
    </i>
    <i>
      <x v="23"/>
    </i>
    <i r="1">
      <x/>
    </i>
    <i r="2">
      <x/>
    </i>
    <i r="3">
      <x v="68"/>
    </i>
    <i r="4">
      <x v="51"/>
    </i>
    <i r="5">
      <x v="4"/>
    </i>
    <i r="6">
      <x/>
    </i>
    <i r="7">
      <x/>
    </i>
    <i r="3">
      <x v="69"/>
    </i>
    <i r="4">
      <x v="54"/>
    </i>
    <i r="5">
      <x v="4"/>
    </i>
    <i r="6">
      <x/>
    </i>
    <i r="7">
      <x/>
    </i>
    <i r="3">
      <x v="70"/>
    </i>
    <i r="4">
      <x v="55"/>
    </i>
    <i r="5">
      <x v="4"/>
    </i>
    <i r="6">
      <x/>
    </i>
    <i r="7">
      <x/>
    </i>
    <i r="3">
      <x v="71"/>
    </i>
    <i r="4">
      <x v="56"/>
    </i>
    <i r="5">
      <x v="4"/>
    </i>
    <i r="6">
      <x/>
    </i>
    <i r="7">
      <x/>
    </i>
    <i r="3">
      <x v="72"/>
    </i>
    <i r="4">
      <x v="58"/>
    </i>
    <i r="5">
      <x v="4"/>
    </i>
    <i r="6">
      <x/>
    </i>
    <i r="7">
      <x/>
    </i>
    <i r="1">
      <x v="1"/>
    </i>
    <i r="2">
      <x/>
    </i>
    <i r="3">
      <x v="68"/>
    </i>
    <i r="4">
      <x v="51"/>
    </i>
    <i r="5">
      <x v="4"/>
    </i>
    <i r="6">
      <x/>
    </i>
    <i r="7">
      <x/>
    </i>
    <i r="3">
      <x v="69"/>
    </i>
    <i r="4">
      <x v="54"/>
    </i>
    <i r="5">
      <x v="4"/>
    </i>
    <i r="6">
      <x/>
    </i>
    <i r="7">
      <x/>
    </i>
    <i r="3">
      <x v="70"/>
    </i>
    <i r="4">
      <x v="55"/>
    </i>
    <i r="5">
      <x v="4"/>
    </i>
    <i r="6">
      <x/>
    </i>
    <i r="7">
      <x/>
    </i>
    <i r="3">
      <x v="71"/>
    </i>
    <i r="4">
      <x v="56"/>
    </i>
    <i r="5">
      <x v="4"/>
    </i>
    <i r="6">
      <x/>
    </i>
    <i r="7">
      <x/>
    </i>
    <i r="3">
      <x v="72"/>
    </i>
    <i r="4">
      <x v="58"/>
    </i>
    <i r="5">
      <x v="4"/>
    </i>
    <i r="6">
      <x/>
    </i>
    <i r="7">
      <x/>
    </i>
    <i>
      <x v="24"/>
    </i>
    <i r="1">
      <x/>
    </i>
    <i r="2">
      <x/>
    </i>
    <i r="3">
      <x v="49"/>
    </i>
    <i r="4">
      <x v="41"/>
    </i>
    <i r="5">
      <x v="4"/>
    </i>
    <i r="6">
      <x/>
    </i>
    <i r="7">
      <x/>
    </i>
    <i r="3">
      <x v="50"/>
    </i>
    <i r="4">
      <x v="43"/>
    </i>
    <i r="5">
      <x v="4"/>
    </i>
    <i r="6">
      <x/>
    </i>
    <i r="7">
      <x/>
    </i>
    <i r="3">
      <x v="51"/>
    </i>
    <i r="4">
      <x v="44"/>
    </i>
    <i r="5">
      <x v="4"/>
    </i>
    <i r="6">
      <x/>
    </i>
    <i r="7">
      <x/>
    </i>
    <i r="3">
      <x v="52"/>
    </i>
    <i r="4">
      <x v="45"/>
    </i>
    <i r="5">
      <x v="4"/>
    </i>
    <i r="6">
      <x/>
    </i>
    <i r="7">
      <x/>
    </i>
    <i r="3">
      <x v="53"/>
    </i>
    <i r="4">
      <x v="46"/>
    </i>
    <i r="5">
      <x v="4"/>
    </i>
    <i r="6">
      <x/>
    </i>
    <i r="7">
      <x/>
    </i>
    <i r="1">
      <x v="1"/>
    </i>
    <i r="2">
      <x/>
    </i>
    <i r="3">
      <x v="49"/>
    </i>
    <i r="4">
      <x v="41"/>
    </i>
    <i r="5">
      <x v="4"/>
    </i>
    <i r="6">
      <x/>
    </i>
    <i r="7">
      <x/>
    </i>
    <i r="3">
      <x v="50"/>
    </i>
    <i r="4">
      <x v="43"/>
    </i>
    <i r="5">
      <x v="4"/>
    </i>
    <i r="6">
      <x/>
    </i>
    <i r="7">
      <x/>
    </i>
    <i r="3">
      <x v="51"/>
    </i>
    <i r="4">
      <x v="44"/>
    </i>
    <i r="5">
      <x v="4"/>
    </i>
    <i r="6">
      <x/>
    </i>
    <i r="7">
      <x/>
    </i>
    <i r="3">
      <x v="52"/>
    </i>
    <i r="4">
      <x v="45"/>
    </i>
    <i r="5">
      <x v="4"/>
    </i>
    <i r="6">
      <x/>
    </i>
    <i r="7">
      <x/>
    </i>
    <i r="3">
      <x v="53"/>
    </i>
    <i r="4">
      <x v="46"/>
    </i>
    <i r="5">
      <x v="4"/>
    </i>
    <i r="6">
      <x/>
    </i>
    <i r="7">
      <x/>
    </i>
    <i>
      <x v="25"/>
    </i>
    <i r="1">
      <x/>
    </i>
    <i r="2">
      <x/>
    </i>
    <i r="3">
      <x v="54"/>
    </i>
    <i r="4">
      <x v="47"/>
    </i>
    <i r="5">
      <x v="4"/>
    </i>
    <i r="6">
      <x/>
    </i>
    <i r="7">
      <x/>
    </i>
    <i r="3">
      <x v="55"/>
    </i>
    <i r="4">
      <x v="48"/>
    </i>
    <i r="5">
      <x v="4"/>
    </i>
    <i r="6">
      <x/>
    </i>
    <i r="7">
      <x/>
    </i>
    <i r="3">
      <x v="56"/>
    </i>
    <i r="4">
      <x v="50"/>
    </i>
    <i r="5">
      <x v="4"/>
    </i>
    <i r="6">
      <x/>
    </i>
    <i r="7">
      <x/>
    </i>
    <i r="1">
      <x v="1"/>
    </i>
    <i r="2">
      <x/>
    </i>
    <i r="3">
      <x v="54"/>
    </i>
    <i r="4">
      <x v="47"/>
    </i>
    <i r="5">
      <x v="4"/>
    </i>
    <i r="6">
      <x/>
    </i>
    <i r="7">
      <x/>
    </i>
    <i r="3">
      <x v="55"/>
    </i>
    <i r="4">
      <x v="48"/>
    </i>
    <i r="5">
      <x v="4"/>
    </i>
    <i r="6">
      <x/>
    </i>
    <i r="7">
      <x/>
    </i>
    <i r="3">
      <x v="56"/>
    </i>
    <i r="4">
      <x v="50"/>
    </i>
    <i r="5">
      <x v="4"/>
    </i>
    <i r="6">
      <x/>
    </i>
    <i r="7">
      <x/>
    </i>
    <i>
      <x v="26"/>
    </i>
    <i r="1">
      <x/>
    </i>
    <i r="2">
      <x/>
    </i>
    <i r="3">
      <x v="57"/>
    </i>
    <i r="4">
      <x v="40"/>
    </i>
    <i r="5">
      <x v="4"/>
    </i>
    <i r="6">
      <x/>
    </i>
    <i r="7">
      <x/>
    </i>
    <i r="3">
      <x v="58"/>
    </i>
    <i r="4">
      <x v="49"/>
    </i>
    <i r="5">
      <x v="4"/>
    </i>
    <i r="6">
      <x/>
    </i>
    <i r="7">
      <x/>
    </i>
    <i r="3">
      <x v="59"/>
    </i>
    <i r="4">
      <x v="52"/>
    </i>
    <i r="5">
      <x v="4"/>
    </i>
    <i r="6">
      <x/>
    </i>
    <i r="7">
      <x/>
    </i>
    <i r="3">
      <x v="60"/>
    </i>
    <i r="4">
      <x v="53"/>
    </i>
    <i r="5">
      <x v="4"/>
    </i>
    <i r="6">
      <x/>
    </i>
    <i r="7">
      <x/>
    </i>
    <i r="1">
      <x v="1"/>
    </i>
    <i r="2">
      <x/>
    </i>
    <i r="3">
      <x v="57"/>
    </i>
    <i r="4">
      <x v="40"/>
    </i>
    <i r="5">
      <x v="4"/>
    </i>
    <i r="6">
      <x/>
    </i>
    <i r="7">
      <x/>
    </i>
    <i r="3">
      <x v="58"/>
    </i>
    <i r="4">
      <x v="49"/>
    </i>
    <i r="5">
      <x v="4"/>
    </i>
    <i r="6">
      <x/>
    </i>
    <i r="7">
      <x/>
    </i>
    <i r="3">
      <x v="59"/>
    </i>
    <i r="4">
      <x v="52"/>
    </i>
    <i r="5">
      <x v="4"/>
    </i>
    <i r="6">
      <x/>
    </i>
    <i r="7">
      <x/>
    </i>
    <i r="3">
      <x v="60"/>
    </i>
    <i r="4">
      <x v="53"/>
    </i>
    <i r="5">
      <x v="4"/>
    </i>
    <i r="6">
      <x/>
    </i>
    <i r="7">
      <x/>
    </i>
    <i>
      <x v="27"/>
    </i>
    <i r="1">
      <x/>
    </i>
    <i r="2">
      <x/>
    </i>
    <i r="3">
      <x v="61"/>
    </i>
    <i r="4">
      <x v="57"/>
    </i>
    <i r="5">
      <x v="4"/>
    </i>
    <i r="6">
      <x/>
    </i>
    <i r="7">
      <x/>
    </i>
    <i r="1">
      <x v="1"/>
    </i>
    <i r="2">
      <x/>
    </i>
    <i r="3">
      <x v="61"/>
    </i>
    <i r="4">
      <x v="57"/>
    </i>
    <i r="5">
      <x v="4"/>
    </i>
    <i r="6">
      <x/>
    </i>
    <i r="7">
      <x/>
    </i>
    <i>
      <x v="28"/>
    </i>
    <i r="1">
      <x/>
    </i>
    <i r="2">
      <x/>
    </i>
    <i r="3">
      <x v="62"/>
    </i>
    <i r="4">
      <x v="42"/>
    </i>
    <i r="5">
      <x v="4"/>
    </i>
    <i r="6">
      <x/>
    </i>
    <i r="7">
      <x/>
    </i>
    <i r="1">
      <x v="1"/>
    </i>
    <i r="2">
      <x/>
    </i>
    <i r="3">
      <x v="62"/>
    </i>
    <i r="4">
      <x v="42"/>
    </i>
    <i r="5">
      <x v="4"/>
    </i>
    <i r="6">
      <x/>
    </i>
    <i r="7">
      <x/>
    </i>
    <i>
      <x v="29"/>
    </i>
    <i r="1">
      <x/>
    </i>
    <i r="2">
      <x/>
    </i>
    <i r="3">
      <x v="63"/>
    </i>
    <i r="4">
      <x v="68"/>
    </i>
    <i r="5">
      <x v="6"/>
    </i>
    <i r="6">
      <x/>
    </i>
    <i r="7">
      <x/>
    </i>
    <i r="1">
      <x v="1"/>
    </i>
    <i r="2">
      <x/>
    </i>
    <i r="3">
      <x v="63"/>
    </i>
    <i r="4">
      <x v="68"/>
    </i>
    <i r="5">
      <x v="6"/>
    </i>
    <i r="6">
      <x/>
    </i>
    <i r="7">
      <x/>
    </i>
    <i>
      <x v="30"/>
    </i>
    <i r="1">
      <x/>
    </i>
    <i r="2">
      <x/>
    </i>
    <i r="3">
      <x v="64"/>
    </i>
    <i r="4">
      <x v="37"/>
    </i>
    <i r="5">
      <x v="4"/>
    </i>
    <i r="6">
      <x/>
    </i>
    <i r="7">
      <x/>
    </i>
    <i r="3">
      <x v="65"/>
    </i>
    <i r="4">
      <x/>
    </i>
    <i r="5">
      <x v="4"/>
    </i>
    <i r="6">
      <x/>
    </i>
    <i r="7">
      <x/>
    </i>
    <i r="3">
      <x v="66"/>
    </i>
    <i r="4">
      <x v="31"/>
    </i>
    <i r="5">
      <x v="4"/>
    </i>
    <i r="6">
      <x/>
    </i>
    <i r="7">
      <x/>
    </i>
    <i r="1">
      <x v="1"/>
    </i>
    <i r="2">
      <x/>
    </i>
    <i r="3">
      <x v="64"/>
    </i>
    <i r="4">
      <x v="37"/>
    </i>
    <i r="5">
      <x v="4"/>
    </i>
    <i r="6">
      <x/>
    </i>
    <i r="7">
      <x/>
    </i>
    <i r="3">
      <x v="65"/>
    </i>
    <i r="4">
      <x/>
    </i>
    <i r="5">
      <x v="4"/>
    </i>
    <i r="6">
      <x/>
    </i>
    <i r="7">
      <x/>
    </i>
    <i r="3">
      <x v="66"/>
    </i>
    <i r="4">
      <x v="31"/>
    </i>
    <i r="5">
      <x v="4"/>
    </i>
    <i r="6">
      <x/>
    </i>
    <i r="7">
      <x/>
    </i>
    <i r="1">
      <x v="2"/>
    </i>
    <i r="2">
      <x/>
    </i>
    <i r="3">
      <x v="65"/>
    </i>
    <i r="4">
      <x/>
    </i>
    <i r="5">
      <x v="4"/>
    </i>
    <i r="6">
      <x/>
    </i>
    <i r="7">
      <x/>
    </i>
    <i>
      <x v="31"/>
    </i>
    <i r="1">
      <x v="1"/>
    </i>
    <i r="2">
      <x/>
    </i>
    <i r="3">
      <x v="91"/>
    </i>
    <i r="4">
      <x v="71"/>
    </i>
    <i r="5">
      <x v="7"/>
    </i>
    <i r="6">
      <x/>
    </i>
    <i r="7">
      <x/>
    </i>
    <i>
      <x v="32"/>
    </i>
    <i r="1">
      <x/>
    </i>
    <i r="2">
      <x/>
    </i>
    <i r="3">
      <x v="80"/>
    </i>
    <i r="4">
      <x v="91"/>
    </i>
    <i r="5">
      <x v="8"/>
    </i>
    <i r="6">
      <x/>
    </i>
    <i r="7">
      <x/>
    </i>
    <i r="3">
      <x v="81"/>
    </i>
    <i r="4">
      <x v="90"/>
    </i>
    <i r="5">
      <x v="8"/>
    </i>
    <i r="6">
      <x/>
    </i>
    <i r="7">
      <x/>
    </i>
    <i r="3">
      <x v="88"/>
    </i>
    <i r="4">
      <x v="86"/>
    </i>
    <i r="5">
      <x v="8"/>
    </i>
    <i r="6">
      <x/>
    </i>
    <i r="7">
      <x/>
    </i>
    <i>
      <x v="33"/>
    </i>
    <i r="1">
      <x/>
    </i>
    <i r="2">
      <x/>
    </i>
    <i r="3">
      <x v="82"/>
    </i>
    <i r="4">
      <x v="39"/>
    </i>
    <i r="5">
      <x/>
    </i>
    <i r="6">
      <x/>
    </i>
    <i r="7">
      <x/>
    </i>
  </rowItems>
  <colFields count="1">
    <field x="-2"/>
  </colFields>
  <colItems count="2">
    <i>
      <x/>
    </i>
    <i i="1">
      <x v="1"/>
    </i>
  </colItems>
  <dataFields count="2">
    <dataField name="Average of TOTAL_PERMIT_QTY" fld="4" subtotal="average" baseField="0" baseItem="1"/>
    <dataField name="Count of RPT_MONTH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40F5-722E-4D84-96AB-40AA1E6661DA}">
  <dimension ref="A1:J170"/>
  <sheetViews>
    <sheetView tabSelected="1" zoomScaleNormal="100" workbookViewId="0">
      <selection activeCell="C16" sqref="C16"/>
    </sheetView>
  </sheetViews>
  <sheetFormatPr defaultRowHeight="15" x14ac:dyDescent="0.25"/>
  <cols>
    <col min="1" max="1" width="13.5703125" style="34" bestFit="1" customWidth="1"/>
    <col min="2" max="2" width="13.28515625" style="34" bestFit="1" customWidth="1"/>
    <col min="3" max="3" width="18.42578125" style="34" bestFit="1" customWidth="1"/>
    <col min="4" max="4" width="29.42578125" style="34" bestFit="1" customWidth="1"/>
    <col min="5" max="5" width="22.5703125" style="34" customWidth="1"/>
    <col min="6" max="7" width="29.42578125" style="34" bestFit="1" customWidth="1"/>
    <col min="8" max="8" width="16.42578125" bestFit="1" customWidth="1"/>
    <col min="9" max="9" width="29.42578125" style="34" bestFit="1" customWidth="1"/>
    <col min="10" max="10" width="20" bestFit="1" customWidth="1"/>
  </cols>
  <sheetData>
    <row r="1" spans="1:10" s="2" customFormat="1" x14ac:dyDescent="0.25">
      <c r="A1" s="4" t="s">
        <v>2</v>
      </c>
      <c r="B1" s="4" t="s">
        <v>33</v>
      </c>
      <c r="C1" s="4" t="s">
        <v>393</v>
      </c>
      <c r="D1" s="4" t="s">
        <v>8</v>
      </c>
      <c r="E1" s="4" t="s">
        <v>9</v>
      </c>
      <c r="F1" s="4" t="s">
        <v>347</v>
      </c>
      <c r="G1" s="4" t="s">
        <v>356</v>
      </c>
      <c r="H1" s="4" t="s">
        <v>385</v>
      </c>
      <c r="I1" s="4" t="s">
        <v>391</v>
      </c>
      <c r="J1" s="2" t="s">
        <v>398</v>
      </c>
    </row>
    <row r="2" spans="1:10" x14ac:dyDescent="0.25">
      <c r="A2" s="34">
        <v>3260</v>
      </c>
      <c r="B2" s="34">
        <v>2016</v>
      </c>
      <c r="C2" s="34">
        <v>1</v>
      </c>
      <c r="D2" s="34">
        <v>1902</v>
      </c>
      <c r="E2" s="34" t="s">
        <v>121</v>
      </c>
      <c r="F2" s="34">
        <v>6</v>
      </c>
      <c r="G2" s="34">
        <v>2</v>
      </c>
      <c r="H2" s="53">
        <v>2</v>
      </c>
      <c r="I2" s="34">
        <v>20637</v>
      </c>
      <c r="J2" s="53">
        <f>I2*12</f>
        <v>247644</v>
      </c>
    </row>
    <row r="3" spans="1:10" x14ac:dyDescent="0.25">
      <c r="A3" s="34">
        <v>3260</v>
      </c>
      <c r="B3" s="34">
        <v>2017</v>
      </c>
      <c r="C3" s="34">
        <v>1</v>
      </c>
      <c r="D3" s="34">
        <v>1902</v>
      </c>
      <c r="E3" s="34" t="s">
        <v>121</v>
      </c>
      <c r="F3" s="34">
        <v>6</v>
      </c>
      <c r="G3" s="34">
        <v>2</v>
      </c>
      <c r="H3" s="53">
        <v>2</v>
      </c>
      <c r="I3" s="34">
        <v>20637</v>
      </c>
      <c r="J3" s="53">
        <f t="shared" ref="J3:J66" si="0">I3*12</f>
        <v>247644</v>
      </c>
    </row>
    <row r="4" spans="1:10" x14ac:dyDescent="0.25">
      <c r="A4" s="34">
        <v>29486</v>
      </c>
      <c r="B4" s="34">
        <v>2017</v>
      </c>
      <c r="C4" s="34">
        <v>1</v>
      </c>
      <c r="D4" s="34">
        <v>2285</v>
      </c>
      <c r="E4" s="34" t="s">
        <v>112</v>
      </c>
      <c r="F4" s="34">
        <v>4</v>
      </c>
      <c r="G4" s="34">
        <v>2</v>
      </c>
      <c r="H4" s="53">
        <v>2</v>
      </c>
      <c r="I4" s="34">
        <v>60833</v>
      </c>
      <c r="J4" s="53">
        <f t="shared" si="0"/>
        <v>729996</v>
      </c>
    </row>
    <row r="5" spans="1:10" x14ac:dyDescent="0.25">
      <c r="A5" s="34" t="s">
        <v>308</v>
      </c>
      <c r="B5" s="34">
        <v>2016</v>
      </c>
      <c r="C5" s="34">
        <v>1</v>
      </c>
      <c r="D5" s="34">
        <v>399</v>
      </c>
      <c r="E5" s="34" t="s">
        <v>309</v>
      </c>
      <c r="F5" s="34">
        <v>5</v>
      </c>
      <c r="G5" s="34">
        <v>2</v>
      </c>
      <c r="H5">
        <v>2</v>
      </c>
      <c r="I5" s="34">
        <v>83333</v>
      </c>
      <c r="J5" s="53">
        <f t="shared" si="0"/>
        <v>999996</v>
      </c>
    </row>
    <row r="6" spans="1:10" x14ac:dyDescent="0.25">
      <c r="A6" s="34" t="s">
        <v>308</v>
      </c>
      <c r="B6" s="34">
        <v>2017</v>
      </c>
      <c r="C6" s="34">
        <v>1</v>
      </c>
      <c r="D6" s="34">
        <v>399</v>
      </c>
      <c r="E6" s="34" t="s">
        <v>309</v>
      </c>
      <c r="F6" s="34">
        <v>5</v>
      </c>
      <c r="G6" s="34">
        <v>2</v>
      </c>
      <c r="H6">
        <v>2</v>
      </c>
      <c r="I6" s="34">
        <v>83333</v>
      </c>
      <c r="J6" s="53">
        <f t="shared" si="0"/>
        <v>999996</v>
      </c>
    </row>
    <row r="7" spans="1:10" x14ac:dyDescent="0.25">
      <c r="A7" s="34" t="s">
        <v>305</v>
      </c>
      <c r="B7" s="34">
        <v>2016</v>
      </c>
      <c r="C7" s="34">
        <v>1</v>
      </c>
      <c r="D7" s="34">
        <v>397</v>
      </c>
      <c r="E7" s="34" t="s">
        <v>306</v>
      </c>
      <c r="F7" s="34">
        <v>5</v>
      </c>
      <c r="G7" s="34">
        <v>2</v>
      </c>
      <c r="H7">
        <v>2</v>
      </c>
      <c r="I7" s="34">
        <v>116667</v>
      </c>
      <c r="J7" s="53">
        <f t="shared" si="0"/>
        <v>1400004</v>
      </c>
    </row>
    <row r="8" spans="1:10" x14ac:dyDescent="0.25">
      <c r="A8" s="34" t="s">
        <v>305</v>
      </c>
      <c r="B8" s="34">
        <v>2017</v>
      </c>
      <c r="C8" s="34">
        <v>1</v>
      </c>
      <c r="D8" s="34">
        <v>397</v>
      </c>
      <c r="E8" s="34" t="s">
        <v>306</v>
      </c>
      <c r="F8" s="34">
        <v>5</v>
      </c>
      <c r="G8" s="34">
        <v>2</v>
      </c>
      <c r="H8">
        <v>2</v>
      </c>
      <c r="I8" s="34">
        <v>116667</v>
      </c>
      <c r="J8" s="53">
        <f t="shared" si="0"/>
        <v>1400004</v>
      </c>
    </row>
    <row r="9" spans="1:10" x14ac:dyDescent="0.25">
      <c r="A9" s="34" t="s">
        <v>169</v>
      </c>
      <c r="B9" s="34">
        <v>2016</v>
      </c>
      <c r="C9" s="34">
        <v>1</v>
      </c>
      <c r="D9" s="34">
        <v>1400</v>
      </c>
      <c r="E9" s="34" t="s">
        <v>171</v>
      </c>
      <c r="F9" s="34">
        <v>1</v>
      </c>
      <c r="G9" s="34">
        <v>2</v>
      </c>
      <c r="H9">
        <v>2</v>
      </c>
      <c r="I9" s="34">
        <v>166667</v>
      </c>
      <c r="J9" s="53">
        <f t="shared" si="0"/>
        <v>2000004</v>
      </c>
    </row>
    <row r="10" spans="1:10" x14ac:dyDescent="0.25">
      <c r="A10" s="34" t="s">
        <v>296</v>
      </c>
      <c r="B10" s="34">
        <v>2016</v>
      </c>
      <c r="C10" s="34">
        <v>1</v>
      </c>
      <c r="D10" s="34">
        <v>392</v>
      </c>
      <c r="E10" s="34" t="s">
        <v>303</v>
      </c>
      <c r="F10" s="34">
        <v>5</v>
      </c>
      <c r="G10" s="34">
        <v>2</v>
      </c>
      <c r="H10">
        <v>2</v>
      </c>
      <c r="I10" s="34">
        <v>236667</v>
      </c>
      <c r="J10" s="53">
        <f t="shared" si="0"/>
        <v>2840004</v>
      </c>
    </row>
    <row r="11" spans="1:10" x14ac:dyDescent="0.25">
      <c r="A11" s="34" t="s">
        <v>296</v>
      </c>
      <c r="B11" s="34">
        <v>2016</v>
      </c>
      <c r="C11" s="34">
        <v>1</v>
      </c>
      <c r="D11" s="34">
        <v>393</v>
      </c>
      <c r="E11" s="34" t="s">
        <v>299</v>
      </c>
      <c r="F11" s="34">
        <v>5</v>
      </c>
      <c r="G11" s="34">
        <v>2</v>
      </c>
      <c r="H11">
        <v>2</v>
      </c>
      <c r="I11" s="34">
        <v>236667</v>
      </c>
      <c r="J11" s="53">
        <f t="shared" si="0"/>
        <v>2840004</v>
      </c>
    </row>
    <row r="12" spans="1:10" x14ac:dyDescent="0.25">
      <c r="A12" s="34" t="s">
        <v>296</v>
      </c>
      <c r="B12" s="34">
        <v>2016</v>
      </c>
      <c r="C12" s="34">
        <v>1</v>
      </c>
      <c r="D12" s="34">
        <v>394</v>
      </c>
      <c r="E12" s="34" t="s">
        <v>297</v>
      </c>
      <c r="F12" s="34">
        <v>5</v>
      </c>
      <c r="G12" s="34">
        <v>2</v>
      </c>
      <c r="H12">
        <v>2</v>
      </c>
      <c r="I12" s="34">
        <v>236667</v>
      </c>
      <c r="J12" s="53">
        <f t="shared" si="0"/>
        <v>2840004</v>
      </c>
    </row>
    <row r="13" spans="1:10" x14ac:dyDescent="0.25">
      <c r="A13" s="34" t="s">
        <v>296</v>
      </c>
      <c r="B13" s="34">
        <v>2016</v>
      </c>
      <c r="C13" s="34">
        <v>1</v>
      </c>
      <c r="D13" s="34">
        <v>395</v>
      </c>
      <c r="E13" s="34" t="s">
        <v>301</v>
      </c>
      <c r="F13" s="34">
        <v>5</v>
      </c>
      <c r="G13" s="34">
        <v>2</v>
      </c>
      <c r="H13">
        <v>2</v>
      </c>
      <c r="I13" s="34">
        <v>236667</v>
      </c>
      <c r="J13" s="53">
        <f t="shared" si="0"/>
        <v>2840004</v>
      </c>
    </row>
    <row r="14" spans="1:10" x14ac:dyDescent="0.25">
      <c r="A14" s="34" t="s">
        <v>296</v>
      </c>
      <c r="B14" s="34">
        <v>2017</v>
      </c>
      <c r="C14" s="34">
        <v>1</v>
      </c>
      <c r="D14" s="34">
        <v>392</v>
      </c>
      <c r="E14" s="34" t="s">
        <v>303</v>
      </c>
      <c r="F14" s="34">
        <v>5</v>
      </c>
      <c r="G14" s="34">
        <v>2</v>
      </c>
      <c r="H14">
        <v>2</v>
      </c>
      <c r="I14" s="34">
        <v>236667</v>
      </c>
      <c r="J14" s="53">
        <f t="shared" si="0"/>
        <v>2840004</v>
      </c>
    </row>
    <row r="15" spans="1:10" x14ac:dyDescent="0.25">
      <c r="A15" s="34" t="s">
        <v>296</v>
      </c>
      <c r="B15" s="34">
        <v>2017</v>
      </c>
      <c r="C15" s="34">
        <v>1</v>
      </c>
      <c r="D15" s="34">
        <v>393</v>
      </c>
      <c r="E15" s="34" t="s">
        <v>299</v>
      </c>
      <c r="F15" s="34">
        <v>5</v>
      </c>
      <c r="G15" s="34">
        <v>2</v>
      </c>
      <c r="H15">
        <v>2</v>
      </c>
      <c r="I15" s="34">
        <v>236667</v>
      </c>
      <c r="J15" s="53">
        <f t="shared" si="0"/>
        <v>2840004</v>
      </c>
    </row>
    <row r="16" spans="1:10" x14ac:dyDescent="0.25">
      <c r="A16" s="34" t="s">
        <v>296</v>
      </c>
      <c r="B16" s="34">
        <v>2017</v>
      </c>
      <c r="C16" s="34">
        <v>1</v>
      </c>
      <c r="D16" s="34">
        <v>394</v>
      </c>
      <c r="E16" s="34" t="s">
        <v>297</v>
      </c>
      <c r="F16" s="34">
        <v>5</v>
      </c>
      <c r="G16" s="34">
        <v>2</v>
      </c>
      <c r="H16">
        <v>2</v>
      </c>
      <c r="I16" s="34">
        <v>236667</v>
      </c>
      <c r="J16" s="53">
        <f t="shared" si="0"/>
        <v>2840004</v>
      </c>
    </row>
    <row r="17" spans="1:10" x14ac:dyDescent="0.25">
      <c r="A17" s="34" t="s">
        <v>296</v>
      </c>
      <c r="B17" s="34">
        <v>2017</v>
      </c>
      <c r="C17" s="34">
        <v>1</v>
      </c>
      <c r="D17" s="34">
        <v>395</v>
      </c>
      <c r="E17" s="34" t="s">
        <v>301</v>
      </c>
      <c r="F17" s="34">
        <v>5</v>
      </c>
      <c r="G17" s="34">
        <v>2</v>
      </c>
      <c r="H17">
        <v>2</v>
      </c>
      <c r="I17" s="34">
        <v>236667</v>
      </c>
      <c r="J17" s="53">
        <f t="shared" si="0"/>
        <v>2840004</v>
      </c>
    </row>
    <row r="18" spans="1:10" x14ac:dyDescent="0.25">
      <c r="A18" s="34">
        <v>3261</v>
      </c>
      <c r="B18" s="34">
        <v>2016</v>
      </c>
      <c r="C18" s="34">
        <v>1</v>
      </c>
      <c r="D18" s="34">
        <v>1882</v>
      </c>
      <c r="E18" s="34" t="s">
        <v>131</v>
      </c>
      <c r="F18" s="34">
        <v>6</v>
      </c>
      <c r="G18" s="34">
        <v>2</v>
      </c>
      <c r="H18" s="53">
        <v>2</v>
      </c>
      <c r="I18" s="34">
        <v>251176</v>
      </c>
      <c r="J18" s="53">
        <f t="shared" si="0"/>
        <v>3014112</v>
      </c>
    </row>
    <row r="19" spans="1:10" x14ac:dyDescent="0.25">
      <c r="A19" s="34">
        <v>3261</v>
      </c>
      <c r="B19" s="34">
        <v>2016</v>
      </c>
      <c r="C19" s="34">
        <v>1</v>
      </c>
      <c r="D19" s="34">
        <v>2061</v>
      </c>
      <c r="E19" s="34" t="s">
        <v>127</v>
      </c>
      <c r="F19" s="34">
        <v>6</v>
      </c>
      <c r="G19" s="34">
        <v>2</v>
      </c>
      <c r="H19" s="53">
        <v>2</v>
      </c>
      <c r="I19" s="34">
        <v>251176</v>
      </c>
      <c r="J19" s="53">
        <f t="shared" si="0"/>
        <v>3014112</v>
      </c>
    </row>
    <row r="20" spans="1:10" x14ac:dyDescent="0.25">
      <c r="A20" s="34">
        <v>3261</v>
      </c>
      <c r="B20" s="34">
        <v>2016</v>
      </c>
      <c r="C20" s="34">
        <v>1</v>
      </c>
      <c r="D20" s="34">
        <v>2062</v>
      </c>
      <c r="E20" s="34" t="s">
        <v>124</v>
      </c>
      <c r="F20" s="34">
        <v>6</v>
      </c>
      <c r="G20" s="34">
        <v>2</v>
      </c>
      <c r="H20" s="53">
        <v>2</v>
      </c>
      <c r="I20" s="34">
        <v>251176</v>
      </c>
      <c r="J20" s="53">
        <f t="shared" si="0"/>
        <v>3014112</v>
      </c>
    </row>
    <row r="21" spans="1:10" x14ac:dyDescent="0.25">
      <c r="A21" s="34">
        <v>3261</v>
      </c>
      <c r="B21" s="34">
        <v>2017</v>
      </c>
      <c r="C21" s="34">
        <v>1</v>
      </c>
      <c r="D21" s="34">
        <v>1882</v>
      </c>
      <c r="E21" s="34" t="s">
        <v>131</v>
      </c>
      <c r="F21" s="34">
        <v>6</v>
      </c>
      <c r="G21" s="34">
        <v>2</v>
      </c>
      <c r="H21" s="53">
        <v>2</v>
      </c>
      <c r="I21" s="34">
        <v>251176</v>
      </c>
      <c r="J21" s="53">
        <f t="shared" si="0"/>
        <v>3014112</v>
      </c>
    </row>
    <row r="22" spans="1:10" x14ac:dyDescent="0.25">
      <c r="A22" s="34" t="s">
        <v>197</v>
      </c>
      <c r="B22" s="34">
        <v>2016</v>
      </c>
      <c r="C22" s="34">
        <v>1</v>
      </c>
      <c r="D22" s="34">
        <v>354</v>
      </c>
      <c r="E22" s="34" t="s">
        <v>201</v>
      </c>
      <c r="F22" s="34">
        <v>5</v>
      </c>
      <c r="G22" s="34">
        <v>2</v>
      </c>
      <c r="H22">
        <v>2</v>
      </c>
      <c r="I22" s="34">
        <v>449167</v>
      </c>
      <c r="J22" s="53">
        <f t="shared" si="0"/>
        <v>5390004</v>
      </c>
    </row>
    <row r="23" spans="1:10" x14ac:dyDescent="0.25">
      <c r="A23" s="34" t="s">
        <v>197</v>
      </c>
      <c r="B23" s="34">
        <v>2016</v>
      </c>
      <c r="C23" s="34">
        <v>1</v>
      </c>
      <c r="D23" s="34">
        <v>355</v>
      </c>
      <c r="E23" s="34" t="s">
        <v>199</v>
      </c>
      <c r="F23" s="34">
        <v>5</v>
      </c>
      <c r="G23" s="34">
        <v>2</v>
      </c>
      <c r="H23">
        <v>2</v>
      </c>
      <c r="I23" s="34">
        <v>449167</v>
      </c>
      <c r="J23" s="53">
        <f t="shared" si="0"/>
        <v>5390004</v>
      </c>
    </row>
    <row r="24" spans="1:10" x14ac:dyDescent="0.25">
      <c r="A24" s="34" t="s">
        <v>197</v>
      </c>
      <c r="B24" s="34">
        <v>2016</v>
      </c>
      <c r="C24" s="34">
        <v>1</v>
      </c>
      <c r="D24" s="34">
        <v>356</v>
      </c>
      <c r="E24" s="34" t="s">
        <v>202</v>
      </c>
      <c r="F24" s="34">
        <v>5</v>
      </c>
      <c r="G24" s="34">
        <v>2</v>
      </c>
      <c r="H24">
        <v>2</v>
      </c>
      <c r="I24" s="34">
        <v>449167</v>
      </c>
      <c r="J24" s="53">
        <f t="shared" si="0"/>
        <v>5390004</v>
      </c>
    </row>
    <row r="25" spans="1:10" x14ac:dyDescent="0.25">
      <c r="A25" s="34" t="s">
        <v>197</v>
      </c>
      <c r="B25" s="34">
        <v>2016</v>
      </c>
      <c r="C25" s="34">
        <v>1</v>
      </c>
      <c r="D25" s="34">
        <v>357</v>
      </c>
      <c r="E25" s="34" t="s">
        <v>198</v>
      </c>
      <c r="F25" s="34">
        <v>5</v>
      </c>
      <c r="G25" s="34">
        <v>2</v>
      </c>
      <c r="H25">
        <v>2</v>
      </c>
      <c r="I25" s="34">
        <v>449167</v>
      </c>
      <c r="J25" s="53">
        <f t="shared" si="0"/>
        <v>5390004</v>
      </c>
    </row>
    <row r="26" spans="1:10" x14ac:dyDescent="0.25">
      <c r="A26" s="34" t="s">
        <v>197</v>
      </c>
      <c r="B26" s="34">
        <v>2016</v>
      </c>
      <c r="C26" s="34">
        <v>1</v>
      </c>
      <c r="D26" s="34">
        <v>358</v>
      </c>
      <c r="E26" s="34" t="s">
        <v>200</v>
      </c>
      <c r="F26" s="34">
        <v>5</v>
      </c>
      <c r="G26" s="34">
        <v>2</v>
      </c>
      <c r="H26">
        <v>2</v>
      </c>
      <c r="I26" s="34">
        <v>449167</v>
      </c>
      <c r="J26" s="53">
        <f t="shared" si="0"/>
        <v>5390004</v>
      </c>
    </row>
    <row r="27" spans="1:10" x14ac:dyDescent="0.25">
      <c r="A27" s="34" t="s">
        <v>197</v>
      </c>
      <c r="B27" s="34">
        <v>2017</v>
      </c>
      <c r="C27" s="34">
        <v>1</v>
      </c>
      <c r="D27" s="34">
        <v>354</v>
      </c>
      <c r="E27" s="34" t="s">
        <v>201</v>
      </c>
      <c r="F27" s="34">
        <v>5</v>
      </c>
      <c r="G27" s="34">
        <v>2</v>
      </c>
      <c r="H27">
        <v>2</v>
      </c>
      <c r="I27" s="34">
        <v>449167</v>
      </c>
      <c r="J27" s="53">
        <f t="shared" si="0"/>
        <v>5390004</v>
      </c>
    </row>
    <row r="28" spans="1:10" x14ac:dyDescent="0.25">
      <c r="A28" s="34" t="s">
        <v>197</v>
      </c>
      <c r="B28" s="34">
        <v>2017</v>
      </c>
      <c r="C28" s="34">
        <v>1</v>
      </c>
      <c r="D28" s="34">
        <v>355</v>
      </c>
      <c r="E28" s="34" t="s">
        <v>199</v>
      </c>
      <c r="F28" s="34">
        <v>5</v>
      </c>
      <c r="G28" s="34">
        <v>2</v>
      </c>
      <c r="H28">
        <v>2</v>
      </c>
      <c r="I28" s="34">
        <v>449167</v>
      </c>
      <c r="J28" s="53">
        <f t="shared" si="0"/>
        <v>5390004</v>
      </c>
    </row>
    <row r="29" spans="1:10" x14ac:dyDescent="0.25">
      <c r="A29" s="34" t="s">
        <v>197</v>
      </c>
      <c r="B29" s="34">
        <v>2017</v>
      </c>
      <c r="C29" s="34">
        <v>1</v>
      </c>
      <c r="D29" s="34">
        <v>356</v>
      </c>
      <c r="E29" s="34" t="s">
        <v>202</v>
      </c>
      <c r="F29" s="34">
        <v>5</v>
      </c>
      <c r="G29" s="34">
        <v>2</v>
      </c>
      <c r="H29">
        <v>2</v>
      </c>
      <c r="I29" s="34">
        <v>449167</v>
      </c>
      <c r="J29" s="53">
        <f t="shared" si="0"/>
        <v>5390004</v>
      </c>
    </row>
    <row r="30" spans="1:10" x14ac:dyDescent="0.25">
      <c r="A30" s="34" t="s">
        <v>197</v>
      </c>
      <c r="B30" s="34">
        <v>2017</v>
      </c>
      <c r="C30" s="34">
        <v>1</v>
      </c>
      <c r="D30" s="34">
        <v>357</v>
      </c>
      <c r="E30" s="34" t="s">
        <v>198</v>
      </c>
      <c r="F30" s="34">
        <v>5</v>
      </c>
      <c r="G30" s="34">
        <v>2</v>
      </c>
      <c r="H30">
        <v>2</v>
      </c>
      <c r="I30" s="34">
        <v>449167</v>
      </c>
      <c r="J30" s="53">
        <f t="shared" si="0"/>
        <v>5390004</v>
      </c>
    </row>
    <row r="31" spans="1:10" x14ac:dyDescent="0.25">
      <c r="A31" s="34" t="s">
        <v>197</v>
      </c>
      <c r="B31" s="34">
        <v>2017</v>
      </c>
      <c r="C31" s="34">
        <v>1</v>
      </c>
      <c r="D31" s="34">
        <v>358</v>
      </c>
      <c r="E31" s="34" t="s">
        <v>200</v>
      </c>
      <c r="F31" s="34">
        <v>5</v>
      </c>
      <c r="G31" s="34">
        <v>2</v>
      </c>
      <c r="H31">
        <v>2</v>
      </c>
      <c r="I31" s="34">
        <v>449167</v>
      </c>
      <c r="J31" s="53">
        <f t="shared" si="0"/>
        <v>5390004</v>
      </c>
    </row>
    <row r="32" spans="1:10" x14ac:dyDescent="0.25">
      <c r="A32" s="34" t="s">
        <v>141</v>
      </c>
      <c r="B32" s="34">
        <v>2016</v>
      </c>
      <c r="C32" s="34">
        <v>1</v>
      </c>
      <c r="D32" s="34">
        <v>403</v>
      </c>
      <c r="E32" s="34" t="s">
        <v>144</v>
      </c>
      <c r="F32" s="34">
        <v>5</v>
      </c>
      <c r="G32" s="34">
        <v>2</v>
      </c>
      <c r="H32">
        <v>2</v>
      </c>
      <c r="I32" s="34">
        <v>536667</v>
      </c>
      <c r="J32" s="53">
        <f t="shared" si="0"/>
        <v>6440004</v>
      </c>
    </row>
    <row r="33" spans="1:10" x14ac:dyDescent="0.25">
      <c r="A33" s="34" t="s">
        <v>141</v>
      </c>
      <c r="B33" s="34">
        <v>2016</v>
      </c>
      <c r="C33" s="34">
        <v>1</v>
      </c>
      <c r="D33" s="34">
        <v>404</v>
      </c>
      <c r="E33" s="34" t="s">
        <v>146</v>
      </c>
      <c r="F33" s="34">
        <v>5</v>
      </c>
      <c r="G33" s="34">
        <v>2</v>
      </c>
      <c r="H33">
        <v>2</v>
      </c>
      <c r="I33" s="34">
        <v>536667</v>
      </c>
      <c r="J33" s="53">
        <f t="shared" si="0"/>
        <v>6440004</v>
      </c>
    </row>
    <row r="34" spans="1:10" x14ac:dyDescent="0.25">
      <c r="A34" s="34" t="s">
        <v>141</v>
      </c>
      <c r="B34" s="34">
        <v>2016</v>
      </c>
      <c r="C34" s="34">
        <v>1</v>
      </c>
      <c r="D34" s="34">
        <v>405</v>
      </c>
      <c r="E34" s="34" t="s">
        <v>142</v>
      </c>
      <c r="F34" s="34">
        <v>5</v>
      </c>
      <c r="G34" s="34">
        <v>2</v>
      </c>
      <c r="H34">
        <v>2</v>
      </c>
      <c r="I34" s="34">
        <v>536667</v>
      </c>
      <c r="J34" s="53">
        <f t="shared" si="0"/>
        <v>6440004</v>
      </c>
    </row>
    <row r="35" spans="1:10" x14ac:dyDescent="0.25">
      <c r="A35" s="34" t="s">
        <v>141</v>
      </c>
      <c r="B35" s="34">
        <v>2017</v>
      </c>
      <c r="C35" s="34">
        <v>1</v>
      </c>
      <c r="D35" s="34">
        <v>403</v>
      </c>
      <c r="E35" s="34" t="s">
        <v>144</v>
      </c>
      <c r="F35" s="34">
        <v>5</v>
      </c>
      <c r="G35" s="34">
        <v>2</v>
      </c>
      <c r="H35">
        <v>2</v>
      </c>
      <c r="I35" s="34">
        <v>536667</v>
      </c>
      <c r="J35" s="53">
        <f t="shared" si="0"/>
        <v>6440004</v>
      </c>
    </row>
    <row r="36" spans="1:10" x14ac:dyDescent="0.25">
      <c r="A36" s="34" t="s">
        <v>141</v>
      </c>
      <c r="B36" s="34">
        <v>2017</v>
      </c>
      <c r="C36" s="34">
        <v>1</v>
      </c>
      <c r="D36" s="34">
        <v>404</v>
      </c>
      <c r="E36" s="34" t="s">
        <v>146</v>
      </c>
      <c r="F36" s="34">
        <v>5</v>
      </c>
      <c r="G36" s="34">
        <v>2</v>
      </c>
      <c r="H36">
        <v>2</v>
      </c>
      <c r="I36" s="34">
        <v>536667</v>
      </c>
      <c r="J36" s="53">
        <f t="shared" si="0"/>
        <v>6440004</v>
      </c>
    </row>
    <row r="37" spans="1:10" x14ac:dyDescent="0.25">
      <c r="A37" s="34" t="s">
        <v>141</v>
      </c>
      <c r="B37" s="34">
        <v>2017</v>
      </c>
      <c r="C37" s="34">
        <v>1</v>
      </c>
      <c r="D37" s="34">
        <v>405</v>
      </c>
      <c r="E37" s="34" t="s">
        <v>142</v>
      </c>
      <c r="F37" s="34">
        <v>5</v>
      </c>
      <c r="G37" s="34">
        <v>2</v>
      </c>
      <c r="H37">
        <v>2</v>
      </c>
      <c r="I37" s="34">
        <v>536667</v>
      </c>
      <c r="J37" s="53">
        <f t="shared" si="0"/>
        <v>6440004</v>
      </c>
    </row>
    <row r="38" spans="1:10" x14ac:dyDescent="0.25">
      <c r="A38" s="34" t="s">
        <v>141</v>
      </c>
      <c r="B38" s="34">
        <v>2018</v>
      </c>
      <c r="C38" s="34">
        <v>1</v>
      </c>
      <c r="D38" s="34">
        <v>404</v>
      </c>
      <c r="E38" s="34" t="s">
        <v>146</v>
      </c>
      <c r="F38" s="34">
        <v>5</v>
      </c>
      <c r="G38" s="34">
        <v>2</v>
      </c>
      <c r="H38">
        <v>2</v>
      </c>
      <c r="I38" s="34">
        <v>536667</v>
      </c>
      <c r="J38" s="53">
        <f t="shared" si="0"/>
        <v>6440004</v>
      </c>
    </row>
    <row r="39" spans="1:10" x14ac:dyDescent="0.25">
      <c r="A39" s="34" t="s">
        <v>278</v>
      </c>
      <c r="B39" s="34">
        <v>2016</v>
      </c>
      <c r="C39" s="34">
        <v>1</v>
      </c>
      <c r="D39" s="34">
        <v>382</v>
      </c>
      <c r="E39" s="34" t="s">
        <v>279</v>
      </c>
      <c r="F39" s="34">
        <v>5</v>
      </c>
      <c r="G39" s="34">
        <v>2</v>
      </c>
      <c r="H39">
        <v>2</v>
      </c>
      <c r="I39" s="34">
        <v>808333</v>
      </c>
      <c r="J39" s="53">
        <f t="shared" si="0"/>
        <v>9699996</v>
      </c>
    </row>
    <row r="40" spans="1:10" x14ac:dyDescent="0.25">
      <c r="A40" s="34" t="s">
        <v>278</v>
      </c>
      <c r="B40" s="34">
        <v>2016</v>
      </c>
      <c r="C40" s="34">
        <v>1</v>
      </c>
      <c r="D40" s="34">
        <v>383</v>
      </c>
      <c r="E40" s="34" t="s">
        <v>281</v>
      </c>
      <c r="F40" s="34">
        <v>5</v>
      </c>
      <c r="G40" s="34">
        <v>2</v>
      </c>
      <c r="H40">
        <v>2</v>
      </c>
      <c r="I40" s="34">
        <v>808333</v>
      </c>
      <c r="J40" s="53">
        <f t="shared" si="0"/>
        <v>9699996</v>
      </c>
    </row>
    <row r="41" spans="1:10" x14ac:dyDescent="0.25">
      <c r="A41" s="34" t="s">
        <v>278</v>
      </c>
      <c r="B41" s="34">
        <v>2016</v>
      </c>
      <c r="C41" s="34">
        <v>1</v>
      </c>
      <c r="D41" s="34">
        <v>384</v>
      </c>
      <c r="E41" s="34" t="s">
        <v>283</v>
      </c>
      <c r="F41" s="34">
        <v>5</v>
      </c>
      <c r="G41" s="34">
        <v>2</v>
      </c>
      <c r="H41">
        <v>2</v>
      </c>
      <c r="I41" s="34">
        <v>808333</v>
      </c>
      <c r="J41" s="53">
        <f t="shared" si="0"/>
        <v>9699996</v>
      </c>
    </row>
    <row r="42" spans="1:10" x14ac:dyDescent="0.25">
      <c r="A42" s="34" t="s">
        <v>278</v>
      </c>
      <c r="B42" s="34">
        <v>2016</v>
      </c>
      <c r="C42" s="34">
        <v>1</v>
      </c>
      <c r="D42" s="34">
        <v>385</v>
      </c>
      <c r="E42" s="34" t="s">
        <v>287</v>
      </c>
      <c r="F42" s="34">
        <v>5</v>
      </c>
      <c r="G42" s="34">
        <v>2</v>
      </c>
      <c r="H42">
        <v>2</v>
      </c>
      <c r="I42" s="34">
        <v>808333</v>
      </c>
      <c r="J42" s="53">
        <f t="shared" si="0"/>
        <v>9699996</v>
      </c>
    </row>
    <row r="43" spans="1:10" x14ac:dyDescent="0.25">
      <c r="A43" s="34" t="s">
        <v>278</v>
      </c>
      <c r="B43" s="34">
        <v>2016</v>
      </c>
      <c r="C43" s="34">
        <v>1</v>
      </c>
      <c r="D43" s="34">
        <v>386</v>
      </c>
      <c r="E43" s="34" t="s">
        <v>285</v>
      </c>
      <c r="F43" s="34">
        <v>5</v>
      </c>
      <c r="G43" s="34">
        <v>2</v>
      </c>
      <c r="H43">
        <v>2</v>
      </c>
      <c r="I43" s="34">
        <v>808333</v>
      </c>
      <c r="J43" s="53">
        <f t="shared" si="0"/>
        <v>9699996</v>
      </c>
    </row>
    <row r="44" spans="1:10" x14ac:dyDescent="0.25">
      <c r="A44" s="34" t="s">
        <v>278</v>
      </c>
      <c r="B44" s="34">
        <v>2017</v>
      </c>
      <c r="C44" s="34">
        <v>1</v>
      </c>
      <c r="D44" s="34">
        <v>382</v>
      </c>
      <c r="E44" s="34" t="s">
        <v>279</v>
      </c>
      <c r="F44" s="34">
        <v>5</v>
      </c>
      <c r="G44" s="34">
        <v>2</v>
      </c>
      <c r="H44">
        <v>2</v>
      </c>
      <c r="I44" s="34">
        <v>808333</v>
      </c>
      <c r="J44" s="53">
        <f t="shared" si="0"/>
        <v>9699996</v>
      </c>
    </row>
    <row r="45" spans="1:10" x14ac:dyDescent="0.25">
      <c r="A45" s="34" t="s">
        <v>278</v>
      </c>
      <c r="B45" s="34">
        <v>2017</v>
      </c>
      <c r="C45" s="34">
        <v>1</v>
      </c>
      <c r="D45" s="34">
        <v>383</v>
      </c>
      <c r="E45" s="34" t="s">
        <v>281</v>
      </c>
      <c r="F45" s="34">
        <v>5</v>
      </c>
      <c r="G45" s="34">
        <v>2</v>
      </c>
      <c r="H45">
        <v>2</v>
      </c>
      <c r="I45" s="34">
        <v>808333</v>
      </c>
      <c r="J45" s="53">
        <f t="shared" si="0"/>
        <v>9699996</v>
      </c>
    </row>
    <row r="46" spans="1:10" x14ac:dyDescent="0.25">
      <c r="A46" s="34" t="s">
        <v>278</v>
      </c>
      <c r="B46" s="34">
        <v>2017</v>
      </c>
      <c r="C46" s="34">
        <v>1</v>
      </c>
      <c r="D46" s="34">
        <v>384</v>
      </c>
      <c r="E46" s="34" t="s">
        <v>283</v>
      </c>
      <c r="F46" s="34">
        <v>5</v>
      </c>
      <c r="G46" s="34">
        <v>2</v>
      </c>
      <c r="H46">
        <v>2</v>
      </c>
      <c r="I46" s="34">
        <v>808333</v>
      </c>
      <c r="J46" s="53">
        <f t="shared" si="0"/>
        <v>9699996</v>
      </c>
    </row>
    <row r="47" spans="1:10" x14ac:dyDescent="0.25">
      <c r="A47" s="34" t="s">
        <v>278</v>
      </c>
      <c r="B47" s="34">
        <v>2017</v>
      </c>
      <c r="C47" s="34">
        <v>1</v>
      </c>
      <c r="D47" s="34">
        <v>385</v>
      </c>
      <c r="E47" s="34" t="s">
        <v>287</v>
      </c>
      <c r="F47" s="34">
        <v>5</v>
      </c>
      <c r="G47" s="34">
        <v>2</v>
      </c>
      <c r="H47">
        <v>2</v>
      </c>
      <c r="I47" s="34">
        <v>808333</v>
      </c>
      <c r="J47" s="53">
        <f t="shared" si="0"/>
        <v>9699996</v>
      </c>
    </row>
    <row r="48" spans="1:10" x14ac:dyDescent="0.25">
      <c r="A48" s="34" t="s">
        <v>278</v>
      </c>
      <c r="B48" s="34">
        <v>2017</v>
      </c>
      <c r="C48" s="34">
        <v>1</v>
      </c>
      <c r="D48" s="34">
        <v>386</v>
      </c>
      <c r="E48" s="34" t="s">
        <v>285</v>
      </c>
      <c r="F48" s="34">
        <v>5</v>
      </c>
      <c r="G48" s="34">
        <v>2</v>
      </c>
      <c r="H48">
        <v>2</v>
      </c>
      <c r="I48" s="34">
        <v>808333</v>
      </c>
      <c r="J48" s="53">
        <f t="shared" si="0"/>
        <v>9699996</v>
      </c>
    </row>
    <row r="49" spans="1:10" x14ac:dyDescent="0.25">
      <c r="A49" s="34" t="s">
        <v>158</v>
      </c>
      <c r="B49" s="34">
        <v>2016</v>
      </c>
      <c r="C49" s="34">
        <v>1</v>
      </c>
      <c r="D49" s="34">
        <v>1102</v>
      </c>
      <c r="E49" s="34" t="s">
        <v>163</v>
      </c>
      <c r="F49" s="34">
        <v>9</v>
      </c>
      <c r="G49" s="34">
        <v>2</v>
      </c>
      <c r="H49">
        <v>2</v>
      </c>
      <c r="I49" s="34">
        <v>875000</v>
      </c>
      <c r="J49" s="53">
        <f t="shared" si="0"/>
        <v>10500000</v>
      </c>
    </row>
    <row r="50" spans="1:10" x14ac:dyDescent="0.25">
      <c r="A50" s="34" t="s">
        <v>158</v>
      </c>
      <c r="B50" s="34">
        <v>2016</v>
      </c>
      <c r="C50" s="34">
        <v>1</v>
      </c>
      <c r="D50" s="34">
        <v>1104</v>
      </c>
      <c r="E50" s="34" t="s">
        <v>166</v>
      </c>
      <c r="F50" s="34">
        <v>9</v>
      </c>
      <c r="G50" s="34">
        <v>2</v>
      </c>
      <c r="H50">
        <v>2</v>
      </c>
      <c r="I50" s="34">
        <v>875000</v>
      </c>
      <c r="J50" s="53">
        <f t="shared" si="0"/>
        <v>10500000</v>
      </c>
    </row>
    <row r="51" spans="1:10" x14ac:dyDescent="0.25">
      <c r="A51" s="34" t="s">
        <v>158</v>
      </c>
      <c r="B51" s="34">
        <v>2016</v>
      </c>
      <c r="C51" s="34">
        <v>1</v>
      </c>
      <c r="D51" s="34">
        <v>2069</v>
      </c>
      <c r="E51" s="34" t="s">
        <v>127</v>
      </c>
      <c r="F51" s="34">
        <v>9</v>
      </c>
      <c r="G51" s="34">
        <v>2</v>
      </c>
      <c r="H51">
        <v>2</v>
      </c>
      <c r="I51" s="34">
        <v>875000</v>
      </c>
      <c r="J51" s="53">
        <f t="shared" si="0"/>
        <v>10500000</v>
      </c>
    </row>
    <row r="52" spans="1:10" x14ac:dyDescent="0.25">
      <c r="A52" s="34">
        <v>29976</v>
      </c>
      <c r="B52" s="34">
        <v>2016</v>
      </c>
      <c r="C52" s="34">
        <v>1</v>
      </c>
      <c r="D52" s="34">
        <v>407</v>
      </c>
      <c r="E52" s="34" t="s">
        <v>117</v>
      </c>
      <c r="F52" s="34">
        <v>5</v>
      </c>
      <c r="G52" s="34">
        <v>2</v>
      </c>
      <c r="H52" s="53">
        <v>2</v>
      </c>
      <c r="I52" s="34">
        <v>958333</v>
      </c>
      <c r="J52" s="53">
        <f t="shared" si="0"/>
        <v>11499996</v>
      </c>
    </row>
    <row r="53" spans="1:10" x14ac:dyDescent="0.25">
      <c r="A53" s="34">
        <v>29976</v>
      </c>
      <c r="B53" s="34">
        <v>2017</v>
      </c>
      <c r="C53" s="34">
        <v>1</v>
      </c>
      <c r="D53" s="34">
        <v>407</v>
      </c>
      <c r="E53" s="34" t="s">
        <v>117</v>
      </c>
      <c r="F53" s="34">
        <v>5</v>
      </c>
      <c r="G53" s="34">
        <v>2</v>
      </c>
      <c r="H53" s="53">
        <v>2</v>
      </c>
      <c r="I53" s="34">
        <v>958333</v>
      </c>
      <c r="J53" s="53">
        <f t="shared" si="0"/>
        <v>11499996</v>
      </c>
    </row>
    <row r="54" spans="1:10" x14ac:dyDescent="0.25">
      <c r="A54" s="34" t="s">
        <v>289</v>
      </c>
      <c r="B54" s="34">
        <v>2016</v>
      </c>
      <c r="C54" s="34">
        <v>1</v>
      </c>
      <c r="D54" s="34">
        <v>388</v>
      </c>
      <c r="E54" s="34" t="s">
        <v>290</v>
      </c>
      <c r="F54" s="34">
        <v>5</v>
      </c>
      <c r="G54" s="34">
        <v>2</v>
      </c>
      <c r="H54">
        <v>2</v>
      </c>
      <c r="I54" s="34">
        <v>1141667</v>
      </c>
      <c r="J54" s="53">
        <f t="shared" si="0"/>
        <v>13700004</v>
      </c>
    </row>
    <row r="55" spans="1:10" x14ac:dyDescent="0.25">
      <c r="A55" s="34" t="s">
        <v>289</v>
      </c>
      <c r="B55" s="34">
        <v>2016</v>
      </c>
      <c r="C55" s="34">
        <v>1</v>
      </c>
      <c r="D55" s="34">
        <v>389</v>
      </c>
      <c r="E55" s="34" t="s">
        <v>292</v>
      </c>
      <c r="F55" s="34">
        <v>5</v>
      </c>
      <c r="G55" s="34">
        <v>2</v>
      </c>
      <c r="H55">
        <v>2</v>
      </c>
      <c r="I55" s="34">
        <v>1141667</v>
      </c>
      <c r="J55" s="53">
        <f t="shared" si="0"/>
        <v>13700004</v>
      </c>
    </row>
    <row r="56" spans="1:10" x14ac:dyDescent="0.25">
      <c r="A56" s="34" t="s">
        <v>289</v>
      </c>
      <c r="B56" s="34">
        <v>2016</v>
      </c>
      <c r="C56" s="34">
        <v>1</v>
      </c>
      <c r="D56" s="34">
        <v>390</v>
      </c>
      <c r="E56" s="34" t="s">
        <v>294</v>
      </c>
      <c r="F56" s="34">
        <v>5</v>
      </c>
      <c r="G56" s="34">
        <v>2</v>
      </c>
      <c r="H56">
        <v>2</v>
      </c>
      <c r="I56" s="34">
        <v>1141667</v>
      </c>
      <c r="J56" s="53">
        <f t="shared" si="0"/>
        <v>13700004</v>
      </c>
    </row>
    <row r="57" spans="1:10" x14ac:dyDescent="0.25">
      <c r="A57" s="34" t="s">
        <v>289</v>
      </c>
      <c r="B57" s="34">
        <v>2017</v>
      </c>
      <c r="C57" s="34">
        <v>1</v>
      </c>
      <c r="D57" s="34">
        <v>388</v>
      </c>
      <c r="E57" s="34" t="s">
        <v>290</v>
      </c>
      <c r="F57" s="34">
        <v>5</v>
      </c>
      <c r="G57" s="34">
        <v>2</v>
      </c>
      <c r="H57">
        <v>2</v>
      </c>
      <c r="I57" s="34">
        <v>1141667</v>
      </c>
      <c r="J57" s="53">
        <f t="shared" si="0"/>
        <v>13700004</v>
      </c>
    </row>
    <row r="58" spans="1:10" x14ac:dyDescent="0.25">
      <c r="A58" s="34" t="s">
        <v>289</v>
      </c>
      <c r="B58" s="34">
        <v>2017</v>
      </c>
      <c r="C58" s="34">
        <v>1</v>
      </c>
      <c r="D58" s="34">
        <v>389</v>
      </c>
      <c r="E58" s="34" t="s">
        <v>292</v>
      </c>
      <c r="F58" s="34">
        <v>5</v>
      </c>
      <c r="G58" s="34">
        <v>2</v>
      </c>
      <c r="H58">
        <v>2</v>
      </c>
      <c r="I58" s="34">
        <v>1141667</v>
      </c>
      <c r="J58" s="53">
        <f t="shared" si="0"/>
        <v>13700004</v>
      </c>
    </row>
    <row r="59" spans="1:10" x14ac:dyDescent="0.25">
      <c r="A59" s="34" t="s">
        <v>289</v>
      </c>
      <c r="B59" s="34">
        <v>2017</v>
      </c>
      <c r="C59" s="34">
        <v>1</v>
      </c>
      <c r="D59" s="34">
        <v>390</v>
      </c>
      <c r="E59" s="34" t="s">
        <v>294</v>
      </c>
      <c r="F59" s="34">
        <v>5</v>
      </c>
      <c r="G59" s="34">
        <v>2</v>
      </c>
      <c r="H59">
        <v>2</v>
      </c>
      <c r="I59" s="34">
        <v>1141667</v>
      </c>
      <c r="J59" s="53">
        <f t="shared" si="0"/>
        <v>13700004</v>
      </c>
    </row>
    <row r="60" spans="1:10" x14ac:dyDescent="0.25">
      <c r="A60" s="34" t="s">
        <v>203</v>
      </c>
      <c r="B60" s="34">
        <v>2016</v>
      </c>
      <c r="C60" s="34">
        <v>1</v>
      </c>
      <c r="D60" s="34">
        <v>324</v>
      </c>
      <c r="E60" s="34" t="s">
        <v>205</v>
      </c>
      <c r="F60" s="34">
        <v>5</v>
      </c>
      <c r="G60" s="34">
        <v>2</v>
      </c>
      <c r="H60">
        <v>2</v>
      </c>
      <c r="I60" s="34">
        <v>1149167</v>
      </c>
      <c r="J60" s="53">
        <f t="shared" si="0"/>
        <v>13790004</v>
      </c>
    </row>
    <row r="61" spans="1:10" x14ac:dyDescent="0.25">
      <c r="A61" s="34" t="s">
        <v>203</v>
      </c>
      <c r="B61" s="34">
        <v>2016</v>
      </c>
      <c r="C61" s="34">
        <v>1</v>
      </c>
      <c r="D61" s="34">
        <v>325</v>
      </c>
      <c r="E61" s="34" t="s">
        <v>206</v>
      </c>
      <c r="F61" s="34">
        <v>5</v>
      </c>
      <c r="G61" s="34">
        <v>2</v>
      </c>
      <c r="H61">
        <v>2</v>
      </c>
      <c r="I61" s="34">
        <v>1149167</v>
      </c>
      <c r="J61" s="53">
        <f t="shared" si="0"/>
        <v>13790004</v>
      </c>
    </row>
    <row r="62" spans="1:10" x14ac:dyDescent="0.25">
      <c r="A62" s="34" t="s">
        <v>203</v>
      </c>
      <c r="B62" s="34">
        <v>2016</v>
      </c>
      <c r="C62" s="34">
        <v>1</v>
      </c>
      <c r="D62" s="34">
        <v>326</v>
      </c>
      <c r="E62" s="34" t="s">
        <v>207</v>
      </c>
      <c r="F62" s="34">
        <v>5</v>
      </c>
      <c r="G62" s="34">
        <v>2</v>
      </c>
      <c r="H62">
        <v>2</v>
      </c>
      <c r="I62" s="34">
        <v>1149167</v>
      </c>
      <c r="J62" s="53">
        <f t="shared" si="0"/>
        <v>13790004</v>
      </c>
    </row>
    <row r="63" spans="1:10" x14ac:dyDescent="0.25">
      <c r="A63" s="34" t="s">
        <v>203</v>
      </c>
      <c r="B63" s="34">
        <v>2016</v>
      </c>
      <c r="C63" s="34">
        <v>1</v>
      </c>
      <c r="D63" s="34">
        <v>327</v>
      </c>
      <c r="E63" s="34" t="s">
        <v>208</v>
      </c>
      <c r="F63" s="34">
        <v>5</v>
      </c>
      <c r="G63" s="34">
        <v>2</v>
      </c>
      <c r="H63">
        <v>2</v>
      </c>
      <c r="I63" s="34">
        <v>1149167</v>
      </c>
      <c r="J63" s="53">
        <f t="shared" si="0"/>
        <v>13790004</v>
      </c>
    </row>
    <row r="64" spans="1:10" x14ac:dyDescent="0.25">
      <c r="A64" s="34" t="s">
        <v>203</v>
      </c>
      <c r="B64" s="34">
        <v>2016</v>
      </c>
      <c r="C64" s="34">
        <v>1</v>
      </c>
      <c r="D64" s="34">
        <v>328</v>
      </c>
      <c r="E64" s="34" t="s">
        <v>204</v>
      </c>
      <c r="F64" s="34">
        <v>5</v>
      </c>
      <c r="G64" s="34">
        <v>2</v>
      </c>
      <c r="H64">
        <v>2</v>
      </c>
      <c r="I64" s="34">
        <v>1149167</v>
      </c>
      <c r="J64" s="53">
        <f t="shared" si="0"/>
        <v>13790004</v>
      </c>
    </row>
    <row r="65" spans="1:10" x14ac:dyDescent="0.25">
      <c r="A65" s="34" t="s">
        <v>203</v>
      </c>
      <c r="B65" s="34">
        <v>2017</v>
      </c>
      <c r="C65" s="34">
        <v>1</v>
      </c>
      <c r="D65" s="34">
        <v>324</v>
      </c>
      <c r="E65" s="34" t="s">
        <v>205</v>
      </c>
      <c r="F65" s="34">
        <v>5</v>
      </c>
      <c r="G65" s="34">
        <v>2</v>
      </c>
      <c r="H65">
        <v>2</v>
      </c>
      <c r="I65" s="34">
        <v>1149167</v>
      </c>
      <c r="J65" s="53">
        <f t="shared" si="0"/>
        <v>13790004</v>
      </c>
    </row>
    <row r="66" spans="1:10" x14ac:dyDescent="0.25">
      <c r="A66" s="34" t="s">
        <v>203</v>
      </c>
      <c r="B66" s="34">
        <v>2017</v>
      </c>
      <c r="C66" s="34">
        <v>1</v>
      </c>
      <c r="D66" s="34">
        <v>325</v>
      </c>
      <c r="E66" s="34" t="s">
        <v>206</v>
      </c>
      <c r="F66" s="34">
        <v>5</v>
      </c>
      <c r="G66" s="34">
        <v>2</v>
      </c>
      <c r="H66">
        <v>2</v>
      </c>
      <c r="I66" s="34">
        <v>1149167</v>
      </c>
      <c r="J66" s="53">
        <f t="shared" si="0"/>
        <v>13790004</v>
      </c>
    </row>
    <row r="67" spans="1:10" x14ac:dyDescent="0.25">
      <c r="A67" s="34" t="s">
        <v>203</v>
      </c>
      <c r="B67" s="34">
        <v>2017</v>
      </c>
      <c r="C67" s="34">
        <v>1</v>
      </c>
      <c r="D67" s="34">
        <v>326</v>
      </c>
      <c r="E67" s="34" t="s">
        <v>207</v>
      </c>
      <c r="F67" s="34">
        <v>5</v>
      </c>
      <c r="G67" s="34">
        <v>2</v>
      </c>
      <c r="H67">
        <v>2</v>
      </c>
      <c r="I67" s="34">
        <v>1149167</v>
      </c>
      <c r="J67" s="53">
        <f t="shared" ref="J67:J130" si="1">I67*12</f>
        <v>13790004</v>
      </c>
    </row>
    <row r="68" spans="1:10" x14ac:dyDescent="0.25">
      <c r="A68" s="34" t="s">
        <v>203</v>
      </c>
      <c r="B68" s="34">
        <v>2017</v>
      </c>
      <c r="C68" s="34">
        <v>1</v>
      </c>
      <c r="D68" s="34">
        <v>327</v>
      </c>
      <c r="E68" s="34" t="s">
        <v>208</v>
      </c>
      <c r="F68" s="34">
        <v>5</v>
      </c>
      <c r="G68" s="34">
        <v>2</v>
      </c>
      <c r="H68">
        <v>2</v>
      </c>
      <c r="I68" s="34">
        <v>1149167</v>
      </c>
      <c r="J68" s="53">
        <f t="shared" si="1"/>
        <v>13790004</v>
      </c>
    </row>
    <row r="69" spans="1:10" x14ac:dyDescent="0.25">
      <c r="A69" s="34" t="s">
        <v>203</v>
      </c>
      <c r="B69" s="34">
        <v>2017</v>
      </c>
      <c r="C69" s="34">
        <v>1</v>
      </c>
      <c r="D69" s="34">
        <v>328</v>
      </c>
      <c r="E69" s="34" t="s">
        <v>204</v>
      </c>
      <c r="F69" s="34">
        <v>5</v>
      </c>
      <c r="G69" s="34">
        <v>2</v>
      </c>
      <c r="H69">
        <v>2</v>
      </c>
      <c r="I69" s="34">
        <v>1149167</v>
      </c>
      <c r="J69" s="53">
        <f t="shared" si="1"/>
        <v>13790004</v>
      </c>
    </row>
    <row r="70" spans="1:10" x14ac:dyDescent="0.25">
      <c r="A70" s="34" t="s">
        <v>252</v>
      </c>
      <c r="B70" s="34">
        <v>2016</v>
      </c>
      <c r="C70" s="34">
        <v>1</v>
      </c>
      <c r="D70" s="34">
        <v>374</v>
      </c>
      <c r="E70" s="34" t="s">
        <v>256</v>
      </c>
      <c r="F70" s="34">
        <v>5</v>
      </c>
      <c r="G70" s="34">
        <v>2</v>
      </c>
      <c r="H70">
        <v>2</v>
      </c>
      <c r="I70" s="34">
        <v>1330833</v>
      </c>
      <c r="J70" s="53">
        <f t="shared" si="1"/>
        <v>15969996</v>
      </c>
    </row>
    <row r="71" spans="1:10" x14ac:dyDescent="0.25">
      <c r="A71" s="34" t="s">
        <v>252</v>
      </c>
      <c r="B71" s="34">
        <v>2016</v>
      </c>
      <c r="C71" s="34">
        <v>1</v>
      </c>
      <c r="D71" s="34">
        <v>375</v>
      </c>
      <c r="E71" s="34" t="s">
        <v>254</v>
      </c>
      <c r="F71" s="34">
        <v>5</v>
      </c>
      <c r="G71" s="34">
        <v>2</v>
      </c>
      <c r="H71">
        <v>2</v>
      </c>
      <c r="I71" s="34">
        <v>1330833</v>
      </c>
      <c r="J71" s="53">
        <f t="shared" si="1"/>
        <v>15969996</v>
      </c>
    </row>
    <row r="72" spans="1:10" x14ac:dyDescent="0.25">
      <c r="A72" s="34" t="s">
        <v>252</v>
      </c>
      <c r="B72" s="34">
        <v>2016</v>
      </c>
      <c r="C72" s="34">
        <v>1</v>
      </c>
      <c r="D72" s="34">
        <v>376</v>
      </c>
      <c r="E72" s="34" t="s">
        <v>257</v>
      </c>
      <c r="F72" s="34">
        <v>5</v>
      </c>
      <c r="G72" s="34">
        <v>2</v>
      </c>
      <c r="H72">
        <v>2</v>
      </c>
      <c r="I72" s="34">
        <v>1330833</v>
      </c>
      <c r="J72" s="53">
        <f t="shared" si="1"/>
        <v>15969996</v>
      </c>
    </row>
    <row r="73" spans="1:10" x14ac:dyDescent="0.25">
      <c r="A73" s="34" t="s">
        <v>252</v>
      </c>
      <c r="B73" s="34">
        <v>2016</v>
      </c>
      <c r="C73" s="34">
        <v>1</v>
      </c>
      <c r="D73" s="34">
        <v>377</v>
      </c>
      <c r="E73" s="34" t="s">
        <v>253</v>
      </c>
      <c r="F73" s="34">
        <v>5</v>
      </c>
      <c r="G73" s="34">
        <v>2</v>
      </c>
      <c r="H73">
        <v>2</v>
      </c>
      <c r="I73" s="34">
        <v>1330833</v>
      </c>
      <c r="J73" s="53">
        <f t="shared" si="1"/>
        <v>15969996</v>
      </c>
    </row>
    <row r="74" spans="1:10" x14ac:dyDescent="0.25">
      <c r="A74" s="34" t="s">
        <v>252</v>
      </c>
      <c r="B74" s="34">
        <v>2016</v>
      </c>
      <c r="C74" s="34">
        <v>1</v>
      </c>
      <c r="D74" s="34">
        <v>378</v>
      </c>
      <c r="E74" s="34" t="s">
        <v>255</v>
      </c>
      <c r="F74" s="34">
        <v>5</v>
      </c>
      <c r="G74" s="34">
        <v>2</v>
      </c>
      <c r="H74">
        <v>2</v>
      </c>
      <c r="I74" s="34">
        <v>1330833</v>
      </c>
      <c r="J74" s="53">
        <f t="shared" si="1"/>
        <v>15969996</v>
      </c>
    </row>
    <row r="75" spans="1:10" x14ac:dyDescent="0.25">
      <c r="A75" s="34" t="s">
        <v>252</v>
      </c>
      <c r="B75" s="34">
        <v>2017</v>
      </c>
      <c r="C75" s="34">
        <v>1</v>
      </c>
      <c r="D75" s="34">
        <v>374</v>
      </c>
      <c r="E75" s="34" t="s">
        <v>256</v>
      </c>
      <c r="F75" s="34">
        <v>5</v>
      </c>
      <c r="G75" s="34">
        <v>2</v>
      </c>
      <c r="H75">
        <v>2</v>
      </c>
      <c r="I75" s="34">
        <v>1330833</v>
      </c>
      <c r="J75" s="53">
        <f t="shared" si="1"/>
        <v>15969996</v>
      </c>
    </row>
    <row r="76" spans="1:10" x14ac:dyDescent="0.25">
      <c r="A76" s="34" t="s">
        <v>252</v>
      </c>
      <c r="B76" s="34">
        <v>2017</v>
      </c>
      <c r="C76" s="34">
        <v>1</v>
      </c>
      <c r="D76" s="34">
        <v>375</v>
      </c>
      <c r="E76" s="34" t="s">
        <v>254</v>
      </c>
      <c r="F76" s="34">
        <v>5</v>
      </c>
      <c r="G76" s="34">
        <v>2</v>
      </c>
      <c r="H76">
        <v>2</v>
      </c>
      <c r="I76" s="34">
        <v>1330833</v>
      </c>
      <c r="J76" s="53">
        <f t="shared" si="1"/>
        <v>15969996</v>
      </c>
    </row>
    <row r="77" spans="1:10" x14ac:dyDescent="0.25">
      <c r="A77" s="34" t="s">
        <v>252</v>
      </c>
      <c r="B77" s="34">
        <v>2017</v>
      </c>
      <c r="C77" s="34">
        <v>1</v>
      </c>
      <c r="D77" s="34">
        <v>376</v>
      </c>
      <c r="E77" s="34" t="s">
        <v>257</v>
      </c>
      <c r="F77" s="34">
        <v>5</v>
      </c>
      <c r="G77" s="34">
        <v>2</v>
      </c>
      <c r="H77">
        <v>2</v>
      </c>
      <c r="I77" s="34">
        <v>1330833</v>
      </c>
      <c r="J77" s="53">
        <f t="shared" si="1"/>
        <v>15969996</v>
      </c>
    </row>
    <row r="78" spans="1:10" x14ac:dyDescent="0.25">
      <c r="A78" s="34" t="s">
        <v>252</v>
      </c>
      <c r="B78" s="34">
        <v>2017</v>
      </c>
      <c r="C78" s="34">
        <v>1</v>
      </c>
      <c r="D78" s="34">
        <v>377</v>
      </c>
      <c r="E78" s="34" t="s">
        <v>253</v>
      </c>
      <c r="F78" s="34">
        <v>5</v>
      </c>
      <c r="G78" s="34">
        <v>2</v>
      </c>
      <c r="H78">
        <v>2</v>
      </c>
      <c r="I78" s="34">
        <v>1330833</v>
      </c>
      <c r="J78" s="53">
        <f t="shared" si="1"/>
        <v>15969996</v>
      </c>
    </row>
    <row r="79" spans="1:10" x14ac:dyDescent="0.25">
      <c r="A79" s="34" t="s">
        <v>252</v>
      </c>
      <c r="B79" s="34">
        <v>2017</v>
      </c>
      <c r="C79" s="34">
        <v>1</v>
      </c>
      <c r="D79" s="34">
        <v>378</v>
      </c>
      <c r="E79" s="34" t="s">
        <v>255</v>
      </c>
      <c r="F79" s="34">
        <v>5</v>
      </c>
      <c r="G79" s="34">
        <v>2</v>
      </c>
      <c r="H79">
        <v>2</v>
      </c>
      <c r="I79" s="34">
        <v>1330833</v>
      </c>
      <c r="J79" s="53">
        <f t="shared" si="1"/>
        <v>15969996</v>
      </c>
    </row>
    <row r="80" spans="1:10" x14ac:dyDescent="0.25">
      <c r="A80" s="34" t="s">
        <v>134</v>
      </c>
      <c r="B80" s="34">
        <v>2016</v>
      </c>
      <c r="C80" s="34">
        <v>1</v>
      </c>
      <c r="D80" s="34">
        <v>401</v>
      </c>
      <c r="E80" s="34" t="s">
        <v>135</v>
      </c>
      <c r="F80" s="34">
        <v>7</v>
      </c>
      <c r="G80" s="34">
        <v>2</v>
      </c>
      <c r="H80">
        <v>2</v>
      </c>
      <c r="I80" s="34">
        <v>1341667</v>
      </c>
      <c r="J80" s="53">
        <f t="shared" si="1"/>
        <v>16100004</v>
      </c>
    </row>
    <row r="81" spans="1:10" x14ac:dyDescent="0.25">
      <c r="A81" s="34" t="s">
        <v>134</v>
      </c>
      <c r="B81" s="34">
        <v>2017</v>
      </c>
      <c r="C81" s="34">
        <v>1</v>
      </c>
      <c r="D81" s="34">
        <v>401</v>
      </c>
      <c r="E81" s="34" t="s">
        <v>135</v>
      </c>
      <c r="F81" s="34">
        <v>7</v>
      </c>
      <c r="G81" s="34">
        <v>2</v>
      </c>
      <c r="H81">
        <v>2</v>
      </c>
      <c r="I81" s="34">
        <v>1341667</v>
      </c>
      <c r="J81" s="53">
        <f t="shared" si="1"/>
        <v>16100004</v>
      </c>
    </row>
    <row r="82" spans="1:10" x14ac:dyDescent="0.25">
      <c r="A82" s="34" t="s">
        <v>216</v>
      </c>
      <c r="B82" s="34">
        <v>2016</v>
      </c>
      <c r="C82" s="34">
        <v>1</v>
      </c>
      <c r="D82" s="34">
        <v>336</v>
      </c>
      <c r="E82" s="34" t="s">
        <v>218</v>
      </c>
      <c r="F82" s="34">
        <v>5</v>
      </c>
      <c r="G82" s="34">
        <v>2</v>
      </c>
      <c r="H82">
        <v>2</v>
      </c>
      <c r="I82" s="34">
        <v>1358333</v>
      </c>
      <c r="J82" s="53">
        <f t="shared" si="1"/>
        <v>16299996</v>
      </c>
    </row>
    <row r="83" spans="1:10" x14ac:dyDescent="0.25">
      <c r="A83" s="34" t="s">
        <v>216</v>
      </c>
      <c r="B83" s="34">
        <v>2016</v>
      </c>
      <c r="C83" s="34">
        <v>1</v>
      </c>
      <c r="D83" s="34">
        <v>337</v>
      </c>
      <c r="E83" s="34" t="s">
        <v>219</v>
      </c>
      <c r="F83" s="34">
        <v>5</v>
      </c>
      <c r="G83" s="34">
        <v>2</v>
      </c>
      <c r="H83">
        <v>2</v>
      </c>
      <c r="I83" s="34">
        <v>1358333</v>
      </c>
      <c r="J83" s="53">
        <f t="shared" si="1"/>
        <v>16299996</v>
      </c>
    </row>
    <row r="84" spans="1:10" x14ac:dyDescent="0.25">
      <c r="A84" s="34" t="s">
        <v>216</v>
      </c>
      <c r="B84" s="34">
        <v>2016</v>
      </c>
      <c r="C84" s="34">
        <v>1</v>
      </c>
      <c r="D84" s="34">
        <v>338</v>
      </c>
      <c r="E84" s="34" t="s">
        <v>220</v>
      </c>
      <c r="F84" s="34">
        <v>5</v>
      </c>
      <c r="G84" s="34">
        <v>2</v>
      </c>
      <c r="H84">
        <v>2</v>
      </c>
      <c r="I84" s="34">
        <v>1358333</v>
      </c>
      <c r="J84" s="53">
        <f t="shared" si="1"/>
        <v>16299996</v>
      </c>
    </row>
    <row r="85" spans="1:10" x14ac:dyDescent="0.25">
      <c r="A85" s="34" t="s">
        <v>216</v>
      </c>
      <c r="B85" s="34">
        <v>2016</v>
      </c>
      <c r="C85" s="34">
        <v>1</v>
      </c>
      <c r="D85" s="34">
        <v>339</v>
      </c>
      <c r="E85" s="34" t="s">
        <v>221</v>
      </c>
      <c r="F85" s="34">
        <v>5</v>
      </c>
      <c r="G85" s="34">
        <v>2</v>
      </c>
      <c r="H85">
        <v>2</v>
      </c>
      <c r="I85" s="34">
        <v>1358333</v>
      </c>
      <c r="J85" s="53">
        <f t="shared" si="1"/>
        <v>16299996</v>
      </c>
    </row>
    <row r="86" spans="1:10" x14ac:dyDescent="0.25">
      <c r="A86" s="34" t="s">
        <v>216</v>
      </c>
      <c r="B86" s="34">
        <v>2016</v>
      </c>
      <c r="C86" s="34">
        <v>1</v>
      </c>
      <c r="D86" s="34">
        <v>340</v>
      </c>
      <c r="E86" s="34" t="s">
        <v>217</v>
      </c>
      <c r="F86" s="34">
        <v>5</v>
      </c>
      <c r="G86" s="34">
        <v>2</v>
      </c>
      <c r="H86">
        <v>2</v>
      </c>
      <c r="I86" s="34">
        <v>1358333</v>
      </c>
      <c r="J86" s="53">
        <f t="shared" si="1"/>
        <v>16299996</v>
      </c>
    </row>
    <row r="87" spans="1:10" x14ac:dyDescent="0.25">
      <c r="A87" s="34" t="s">
        <v>216</v>
      </c>
      <c r="B87" s="34">
        <v>2017</v>
      </c>
      <c r="C87" s="34">
        <v>1</v>
      </c>
      <c r="D87" s="34">
        <v>336</v>
      </c>
      <c r="E87" s="34" t="s">
        <v>218</v>
      </c>
      <c r="F87" s="34">
        <v>5</v>
      </c>
      <c r="G87" s="34">
        <v>2</v>
      </c>
      <c r="H87">
        <v>2</v>
      </c>
      <c r="I87" s="34">
        <v>1358333</v>
      </c>
      <c r="J87" s="53">
        <f t="shared" si="1"/>
        <v>16299996</v>
      </c>
    </row>
    <row r="88" spans="1:10" x14ac:dyDescent="0.25">
      <c r="A88" s="34" t="s">
        <v>216</v>
      </c>
      <c r="B88" s="34">
        <v>2017</v>
      </c>
      <c r="C88" s="34">
        <v>1</v>
      </c>
      <c r="D88" s="34">
        <v>337</v>
      </c>
      <c r="E88" s="34" t="s">
        <v>219</v>
      </c>
      <c r="F88" s="34">
        <v>5</v>
      </c>
      <c r="G88" s="34">
        <v>2</v>
      </c>
      <c r="H88">
        <v>2</v>
      </c>
      <c r="I88" s="34">
        <v>1358333</v>
      </c>
      <c r="J88" s="53">
        <f t="shared" si="1"/>
        <v>16299996</v>
      </c>
    </row>
    <row r="89" spans="1:10" x14ac:dyDescent="0.25">
      <c r="A89" s="34" t="s">
        <v>216</v>
      </c>
      <c r="B89" s="34">
        <v>2017</v>
      </c>
      <c r="C89" s="34">
        <v>1</v>
      </c>
      <c r="D89" s="34">
        <v>338</v>
      </c>
      <c r="E89" s="34" t="s">
        <v>220</v>
      </c>
      <c r="F89" s="34">
        <v>5</v>
      </c>
      <c r="G89" s="34">
        <v>2</v>
      </c>
      <c r="H89">
        <v>2</v>
      </c>
      <c r="I89" s="34">
        <v>1358333</v>
      </c>
      <c r="J89" s="53">
        <f t="shared" si="1"/>
        <v>16299996</v>
      </c>
    </row>
    <row r="90" spans="1:10" x14ac:dyDescent="0.25">
      <c r="A90" s="34" t="s">
        <v>216</v>
      </c>
      <c r="B90" s="34">
        <v>2017</v>
      </c>
      <c r="C90" s="34">
        <v>1</v>
      </c>
      <c r="D90" s="34">
        <v>339</v>
      </c>
      <c r="E90" s="34" t="s">
        <v>221</v>
      </c>
      <c r="F90" s="34">
        <v>5</v>
      </c>
      <c r="G90" s="34">
        <v>2</v>
      </c>
      <c r="H90">
        <v>2</v>
      </c>
      <c r="I90" s="34">
        <v>1358333</v>
      </c>
      <c r="J90" s="53">
        <f t="shared" si="1"/>
        <v>16299996</v>
      </c>
    </row>
    <row r="91" spans="1:10" x14ac:dyDescent="0.25">
      <c r="A91" s="34" t="s">
        <v>216</v>
      </c>
      <c r="B91" s="34">
        <v>2017</v>
      </c>
      <c r="C91" s="34">
        <v>1</v>
      </c>
      <c r="D91" s="34">
        <v>340</v>
      </c>
      <c r="E91" s="34" t="s">
        <v>217</v>
      </c>
      <c r="F91" s="34">
        <v>5</v>
      </c>
      <c r="G91" s="34">
        <v>2</v>
      </c>
      <c r="H91">
        <v>2</v>
      </c>
      <c r="I91" s="34">
        <v>1358333</v>
      </c>
      <c r="J91" s="53">
        <f t="shared" si="1"/>
        <v>16299996</v>
      </c>
    </row>
    <row r="92" spans="1:10" x14ac:dyDescent="0.25">
      <c r="A92" s="34" t="s">
        <v>266</v>
      </c>
      <c r="B92" s="34">
        <v>2016</v>
      </c>
      <c r="C92" s="34">
        <v>1</v>
      </c>
      <c r="D92" s="34">
        <v>409</v>
      </c>
      <c r="E92" s="34" t="s">
        <v>272</v>
      </c>
      <c r="F92" s="34">
        <v>5</v>
      </c>
      <c r="G92" s="34">
        <v>2</v>
      </c>
      <c r="H92">
        <v>2</v>
      </c>
      <c r="I92" s="34">
        <v>1535000</v>
      </c>
      <c r="J92" s="53">
        <f t="shared" si="1"/>
        <v>18420000</v>
      </c>
    </row>
    <row r="93" spans="1:10" x14ac:dyDescent="0.25">
      <c r="A93" s="34" t="s">
        <v>266</v>
      </c>
      <c r="B93" s="34">
        <v>2016</v>
      </c>
      <c r="C93" s="34">
        <v>1</v>
      </c>
      <c r="D93" s="34">
        <v>410</v>
      </c>
      <c r="E93" s="34" t="s">
        <v>270</v>
      </c>
      <c r="F93" s="34">
        <v>5</v>
      </c>
      <c r="G93" s="34">
        <v>2</v>
      </c>
      <c r="H93">
        <v>2</v>
      </c>
      <c r="I93" s="34">
        <v>1535000</v>
      </c>
      <c r="J93" s="53">
        <f t="shared" si="1"/>
        <v>18420000</v>
      </c>
    </row>
    <row r="94" spans="1:10" x14ac:dyDescent="0.25">
      <c r="A94" s="34" t="s">
        <v>266</v>
      </c>
      <c r="B94" s="34">
        <v>2016</v>
      </c>
      <c r="C94" s="34">
        <v>1</v>
      </c>
      <c r="D94" s="34">
        <v>411</v>
      </c>
      <c r="E94" s="34" t="s">
        <v>274</v>
      </c>
      <c r="F94" s="34">
        <v>5</v>
      </c>
      <c r="G94" s="34">
        <v>2</v>
      </c>
      <c r="H94">
        <v>2</v>
      </c>
      <c r="I94" s="34">
        <v>1535000</v>
      </c>
      <c r="J94" s="53">
        <f t="shared" si="1"/>
        <v>18420000</v>
      </c>
    </row>
    <row r="95" spans="1:10" x14ac:dyDescent="0.25">
      <c r="A95" s="34" t="s">
        <v>266</v>
      </c>
      <c r="B95" s="34">
        <v>2016</v>
      </c>
      <c r="C95" s="34">
        <v>1</v>
      </c>
      <c r="D95" s="34">
        <v>412</v>
      </c>
      <c r="E95" s="34" t="s">
        <v>268</v>
      </c>
      <c r="F95" s="34">
        <v>5</v>
      </c>
      <c r="G95" s="34">
        <v>2</v>
      </c>
      <c r="H95">
        <v>2</v>
      </c>
      <c r="I95" s="34">
        <v>1535000</v>
      </c>
      <c r="J95" s="53">
        <f t="shared" si="1"/>
        <v>18420000</v>
      </c>
    </row>
    <row r="96" spans="1:10" x14ac:dyDescent="0.25">
      <c r="A96" s="34" t="s">
        <v>266</v>
      </c>
      <c r="B96" s="34">
        <v>2016</v>
      </c>
      <c r="C96" s="34">
        <v>1</v>
      </c>
      <c r="D96" s="34">
        <v>413</v>
      </c>
      <c r="E96" s="34" t="s">
        <v>276</v>
      </c>
      <c r="F96" s="34">
        <v>5</v>
      </c>
      <c r="G96" s="34">
        <v>2</v>
      </c>
      <c r="H96">
        <v>2</v>
      </c>
      <c r="I96" s="34">
        <v>1535000</v>
      </c>
      <c r="J96" s="53">
        <f t="shared" si="1"/>
        <v>18420000</v>
      </c>
    </row>
    <row r="97" spans="1:10" x14ac:dyDescent="0.25">
      <c r="A97" s="34" t="s">
        <v>266</v>
      </c>
      <c r="B97" s="34">
        <v>2017</v>
      </c>
      <c r="C97" s="34">
        <v>1</v>
      </c>
      <c r="D97" s="34">
        <v>409</v>
      </c>
      <c r="E97" s="34" t="s">
        <v>272</v>
      </c>
      <c r="F97" s="34">
        <v>5</v>
      </c>
      <c r="G97" s="34">
        <v>2</v>
      </c>
      <c r="H97">
        <v>2</v>
      </c>
      <c r="I97" s="34">
        <v>1535000</v>
      </c>
      <c r="J97" s="53">
        <f t="shared" si="1"/>
        <v>18420000</v>
      </c>
    </row>
    <row r="98" spans="1:10" x14ac:dyDescent="0.25">
      <c r="A98" s="34" t="s">
        <v>266</v>
      </c>
      <c r="B98" s="34">
        <v>2017</v>
      </c>
      <c r="C98" s="34">
        <v>1</v>
      </c>
      <c r="D98" s="34">
        <v>410</v>
      </c>
      <c r="E98" s="34" t="s">
        <v>270</v>
      </c>
      <c r="F98" s="34">
        <v>5</v>
      </c>
      <c r="G98" s="34">
        <v>2</v>
      </c>
      <c r="H98">
        <v>2</v>
      </c>
      <c r="I98" s="34">
        <v>1535000</v>
      </c>
      <c r="J98" s="53">
        <f t="shared" si="1"/>
        <v>18420000</v>
      </c>
    </row>
    <row r="99" spans="1:10" x14ac:dyDescent="0.25">
      <c r="A99" s="34" t="s">
        <v>266</v>
      </c>
      <c r="B99" s="34">
        <v>2017</v>
      </c>
      <c r="C99" s="34">
        <v>1</v>
      </c>
      <c r="D99" s="34">
        <v>411</v>
      </c>
      <c r="E99" s="34" t="s">
        <v>274</v>
      </c>
      <c r="F99" s="34">
        <v>5</v>
      </c>
      <c r="G99" s="34">
        <v>2</v>
      </c>
      <c r="H99">
        <v>2</v>
      </c>
      <c r="I99" s="34">
        <v>1535000</v>
      </c>
      <c r="J99" s="53">
        <f t="shared" si="1"/>
        <v>18420000</v>
      </c>
    </row>
    <row r="100" spans="1:10" x14ac:dyDescent="0.25">
      <c r="A100" s="34" t="s">
        <v>266</v>
      </c>
      <c r="B100" s="34">
        <v>2017</v>
      </c>
      <c r="C100" s="34">
        <v>1</v>
      </c>
      <c r="D100" s="34">
        <v>412</v>
      </c>
      <c r="E100" s="34" t="s">
        <v>268</v>
      </c>
      <c r="F100" s="34">
        <v>5</v>
      </c>
      <c r="G100" s="34">
        <v>2</v>
      </c>
      <c r="H100">
        <v>2</v>
      </c>
      <c r="I100" s="34">
        <v>1535000</v>
      </c>
      <c r="J100" s="53">
        <f t="shared" si="1"/>
        <v>18420000</v>
      </c>
    </row>
    <row r="101" spans="1:10" x14ac:dyDescent="0.25">
      <c r="A101" s="34" t="s">
        <v>266</v>
      </c>
      <c r="B101" s="34">
        <v>2017</v>
      </c>
      <c r="C101" s="34">
        <v>1</v>
      </c>
      <c r="D101" s="34">
        <v>413</v>
      </c>
      <c r="E101" s="34" t="s">
        <v>276</v>
      </c>
      <c r="F101" s="34">
        <v>5</v>
      </c>
      <c r="G101" s="34">
        <v>2</v>
      </c>
      <c r="H101">
        <v>2</v>
      </c>
      <c r="I101" s="34">
        <v>1535000</v>
      </c>
      <c r="J101" s="53">
        <f t="shared" si="1"/>
        <v>18420000</v>
      </c>
    </row>
    <row r="102" spans="1:10" x14ac:dyDescent="0.25">
      <c r="A102" s="34" t="s">
        <v>222</v>
      </c>
      <c r="B102" s="34">
        <v>2016</v>
      </c>
      <c r="C102" s="34">
        <v>1</v>
      </c>
      <c r="D102" s="34">
        <v>342</v>
      </c>
      <c r="E102" s="34" t="s">
        <v>225</v>
      </c>
      <c r="F102" s="34">
        <v>5</v>
      </c>
      <c r="G102" s="34">
        <v>2</v>
      </c>
      <c r="H102">
        <v>2</v>
      </c>
      <c r="I102" s="34">
        <v>2314167</v>
      </c>
      <c r="J102" s="53">
        <f t="shared" si="1"/>
        <v>27770004</v>
      </c>
    </row>
    <row r="103" spans="1:10" x14ac:dyDescent="0.25">
      <c r="A103" s="34" t="s">
        <v>222</v>
      </c>
      <c r="B103" s="34">
        <v>2016</v>
      </c>
      <c r="C103" s="34">
        <v>1</v>
      </c>
      <c r="D103" s="34">
        <v>343</v>
      </c>
      <c r="E103" s="34" t="s">
        <v>226</v>
      </c>
      <c r="F103" s="34">
        <v>5</v>
      </c>
      <c r="G103" s="34">
        <v>2</v>
      </c>
      <c r="H103">
        <v>2</v>
      </c>
      <c r="I103" s="34">
        <v>2314167</v>
      </c>
      <c r="J103" s="53">
        <f t="shared" si="1"/>
        <v>27770004</v>
      </c>
    </row>
    <row r="104" spans="1:10" x14ac:dyDescent="0.25">
      <c r="A104" s="34" t="s">
        <v>222</v>
      </c>
      <c r="B104" s="34">
        <v>2016</v>
      </c>
      <c r="C104" s="34">
        <v>1</v>
      </c>
      <c r="D104" s="34">
        <v>344</v>
      </c>
      <c r="E104" s="34" t="s">
        <v>227</v>
      </c>
      <c r="F104" s="34">
        <v>5</v>
      </c>
      <c r="G104" s="34">
        <v>2</v>
      </c>
      <c r="H104">
        <v>2</v>
      </c>
      <c r="I104" s="34">
        <v>2314167</v>
      </c>
      <c r="J104" s="53">
        <f t="shared" si="1"/>
        <v>27770004</v>
      </c>
    </row>
    <row r="105" spans="1:10" x14ac:dyDescent="0.25">
      <c r="A105" s="34" t="s">
        <v>222</v>
      </c>
      <c r="B105" s="34">
        <v>2016</v>
      </c>
      <c r="C105" s="34">
        <v>1</v>
      </c>
      <c r="D105" s="34">
        <v>345</v>
      </c>
      <c r="E105" s="34" t="s">
        <v>224</v>
      </c>
      <c r="F105" s="34">
        <v>5</v>
      </c>
      <c r="G105" s="34">
        <v>2</v>
      </c>
      <c r="H105">
        <v>2</v>
      </c>
      <c r="I105" s="34">
        <v>2314167</v>
      </c>
      <c r="J105" s="53">
        <f t="shared" si="1"/>
        <v>27770004</v>
      </c>
    </row>
    <row r="106" spans="1:10" x14ac:dyDescent="0.25">
      <c r="A106" s="34" t="s">
        <v>222</v>
      </c>
      <c r="B106" s="34">
        <v>2016</v>
      </c>
      <c r="C106" s="34">
        <v>1</v>
      </c>
      <c r="D106" s="34">
        <v>346</v>
      </c>
      <c r="E106" s="34" t="s">
        <v>223</v>
      </c>
      <c r="F106" s="34">
        <v>5</v>
      </c>
      <c r="G106" s="34">
        <v>2</v>
      </c>
      <c r="H106">
        <v>2</v>
      </c>
      <c r="I106" s="34">
        <v>2314167</v>
      </c>
      <c r="J106" s="53">
        <f t="shared" si="1"/>
        <v>27770004</v>
      </c>
    </row>
    <row r="107" spans="1:10" x14ac:dyDescent="0.25">
      <c r="A107" s="34" t="s">
        <v>222</v>
      </c>
      <c r="B107" s="34">
        <v>2017</v>
      </c>
      <c r="C107" s="34">
        <v>1</v>
      </c>
      <c r="D107" s="34">
        <v>342</v>
      </c>
      <c r="E107" s="34" t="s">
        <v>225</v>
      </c>
      <c r="F107" s="34">
        <v>5</v>
      </c>
      <c r="G107" s="34">
        <v>2</v>
      </c>
      <c r="H107">
        <v>2</v>
      </c>
      <c r="I107" s="34">
        <v>2314167</v>
      </c>
      <c r="J107" s="53">
        <f t="shared" si="1"/>
        <v>27770004</v>
      </c>
    </row>
    <row r="108" spans="1:10" x14ac:dyDescent="0.25">
      <c r="A108" s="34" t="s">
        <v>222</v>
      </c>
      <c r="B108" s="34">
        <v>2017</v>
      </c>
      <c r="C108" s="34">
        <v>1</v>
      </c>
      <c r="D108" s="34">
        <v>343</v>
      </c>
      <c r="E108" s="34" t="s">
        <v>226</v>
      </c>
      <c r="F108" s="34">
        <v>5</v>
      </c>
      <c r="G108" s="34">
        <v>2</v>
      </c>
      <c r="H108">
        <v>2</v>
      </c>
      <c r="I108" s="34">
        <v>2314167</v>
      </c>
      <c r="J108" s="53">
        <f t="shared" si="1"/>
        <v>27770004</v>
      </c>
    </row>
    <row r="109" spans="1:10" x14ac:dyDescent="0.25">
      <c r="A109" s="34" t="s">
        <v>222</v>
      </c>
      <c r="B109" s="34">
        <v>2017</v>
      </c>
      <c r="C109" s="34">
        <v>1</v>
      </c>
      <c r="D109" s="34">
        <v>344</v>
      </c>
      <c r="E109" s="34" t="s">
        <v>227</v>
      </c>
      <c r="F109" s="34">
        <v>5</v>
      </c>
      <c r="G109" s="34">
        <v>2</v>
      </c>
      <c r="H109">
        <v>2</v>
      </c>
      <c r="I109" s="34">
        <v>2314167</v>
      </c>
      <c r="J109" s="53">
        <f t="shared" si="1"/>
        <v>27770004</v>
      </c>
    </row>
    <row r="110" spans="1:10" x14ac:dyDescent="0.25">
      <c r="A110" s="34" t="s">
        <v>222</v>
      </c>
      <c r="B110" s="34">
        <v>2017</v>
      </c>
      <c r="C110" s="34">
        <v>1</v>
      </c>
      <c r="D110" s="34">
        <v>345</v>
      </c>
      <c r="E110" s="34" t="s">
        <v>224</v>
      </c>
      <c r="F110" s="34">
        <v>5</v>
      </c>
      <c r="G110" s="34">
        <v>2</v>
      </c>
      <c r="H110">
        <v>2</v>
      </c>
      <c r="I110" s="34">
        <v>2314167</v>
      </c>
      <c r="J110" s="53">
        <f t="shared" si="1"/>
        <v>27770004</v>
      </c>
    </row>
    <row r="111" spans="1:10" x14ac:dyDescent="0.25">
      <c r="A111" s="34" t="s">
        <v>222</v>
      </c>
      <c r="B111" s="34">
        <v>2017</v>
      </c>
      <c r="C111" s="34">
        <v>1</v>
      </c>
      <c r="D111" s="34">
        <v>346</v>
      </c>
      <c r="E111" s="34" t="s">
        <v>223</v>
      </c>
      <c r="F111" s="34">
        <v>5</v>
      </c>
      <c r="G111" s="34">
        <v>2</v>
      </c>
      <c r="H111">
        <v>2</v>
      </c>
      <c r="I111" s="34">
        <v>2314167</v>
      </c>
      <c r="J111" s="53">
        <f t="shared" si="1"/>
        <v>27770004</v>
      </c>
    </row>
    <row r="112" spans="1:10" s="6" customFormat="1" x14ac:dyDescent="0.25">
      <c r="A112" s="7" t="s">
        <v>191</v>
      </c>
      <c r="B112" s="7">
        <v>2016</v>
      </c>
      <c r="C112" s="7">
        <v>2</v>
      </c>
      <c r="D112" s="7">
        <v>422</v>
      </c>
      <c r="E112" s="7" t="s">
        <v>192</v>
      </c>
      <c r="F112" s="7">
        <v>5</v>
      </c>
      <c r="G112" s="7">
        <v>2</v>
      </c>
      <c r="H112" s="6">
        <v>2</v>
      </c>
      <c r="I112" s="7">
        <v>2808333</v>
      </c>
      <c r="J112" s="56">
        <f t="shared" si="1"/>
        <v>33699996</v>
      </c>
    </row>
    <row r="113" spans="1:10" s="6" customFormat="1" x14ac:dyDescent="0.25">
      <c r="A113" s="7" t="s">
        <v>191</v>
      </c>
      <c r="B113" s="7">
        <v>2017</v>
      </c>
      <c r="C113" s="7">
        <v>2</v>
      </c>
      <c r="D113" s="7">
        <v>422</v>
      </c>
      <c r="E113" s="7" t="s">
        <v>192</v>
      </c>
      <c r="F113" s="7">
        <v>5</v>
      </c>
      <c r="G113" s="7">
        <v>2</v>
      </c>
      <c r="H113" s="6">
        <v>2</v>
      </c>
      <c r="I113" s="7">
        <v>2808333</v>
      </c>
      <c r="J113" s="56">
        <f t="shared" si="1"/>
        <v>33699996</v>
      </c>
    </row>
    <row r="114" spans="1:10" x14ac:dyDescent="0.25">
      <c r="A114" s="34" t="s">
        <v>241</v>
      </c>
      <c r="B114" s="34">
        <v>2016</v>
      </c>
      <c r="C114" s="34">
        <v>3</v>
      </c>
      <c r="D114" s="34">
        <v>366</v>
      </c>
      <c r="E114" s="34" t="s">
        <v>242</v>
      </c>
      <c r="F114" s="34">
        <v>5</v>
      </c>
      <c r="G114" s="34">
        <v>2</v>
      </c>
      <c r="H114">
        <v>2</v>
      </c>
      <c r="I114" s="34">
        <v>2808333</v>
      </c>
      <c r="J114" s="53">
        <f t="shared" si="1"/>
        <v>33699996</v>
      </c>
    </row>
    <row r="115" spans="1:10" x14ac:dyDescent="0.25">
      <c r="A115" s="34" t="s">
        <v>241</v>
      </c>
      <c r="B115" s="34">
        <v>2017</v>
      </c>
      <c r="C115" s="34">
        <v>3</v>
      </c>
      <c r="D115" s="34">
        <v>366</v>
      </c>
      <c r="E115" s="34" t="s">
        <v>242</v>
      </c>
      <c r="F115" s="34">
        <v>5</v>
      </c>
      <c r="G115" s="34">
        <v>2</v>
      </c>
      <c r="H115">
        <v>2</v>
      </c>
      <c r="I115" s="34">
        <v>2808333</v>
      </c>
      <c r="J115" s="53">
        <f t="shared" si="1"/>
        <v>33699996</v>
      </c>
    </row>
    <row r="116" spans="1:10" x14ac:dyDescent="0.25">
      <c r="A116" s="34" t="s">
        <v>209</v>
      </c>
      <c r="B116" s="34">
        <v>2016</v>
      </c>
      <c r="C116" s="34">
        <v>1</v>
      </c>
      <c r="D116" s="34">
        <v>330</v>
      </c>
      <c r="E116" s="34" t="s">
        <v>211</v>
      </c>
      <c r="F116" s="34">
        <v>5</v>
      </c>
      <c r="G116" s="34">
        <v>2</v>
      </c>
      <c r="H116">
        <v>2</v>
      </c>
      <c r="I116" s="34">
        <v>3132500</v>
      </c>
      <c r="J116" s="53">
        <f t="shared" si="1"/>
        <v>37590000</v>
      </c>
    </row>
    <row r="117" spans="1:10" x14ac:dyDescent="0.25">
      <c r="A117" s="34" t="s">
        <v>209</v>
      </c>
      <c r="B117" s="34">
        <v>2016</v>
      </c>
      <c r="C117" s="34">
        <v>1</v>
      </c>
      <c r="D117" s="34">
        <v>331</v>
      </c>
      <c r="E117" s="34" t="s">
        <v>213</v>
      </c>
      <c r="F117" s="34">
        <v>5</v>
      </c>
      <c r="G117" s="34">
        <v>2</v>
      </c>
      <c r="H117">
        <v>2</v>
      </c>
      <c r="I117" s="34">
        <v>3132500</v>
      </c>
      <c r="J117" s="53">
        <f t="shared" si="1"/>
        <v>37590000</v>
      </c>
    </row>
    <row r="118" spans="1:10" x14ac:dyDescent="0.25">
      <c r="A118" s="34" t="s">
        <v>209</v>
      </c>
      <c r="B118" s="34">
        <v>2016</v>
      </c>
      <c r="C118" s="34">
        <v>1</v>
      </c>
      <c r="D118" s="34">
        <v>332</v>
      </c>
      <c r="E118" s="34" t="s">
        <v>214</v>
      </c>
      <c r="F118" s="34">
        <v>5</v>
      </c>
      <c r="G118" s="34">
        <v>2</v>
      </c>
      <c r="H118">
        <v>2</v>
      </c>
      <c r="I118" s="34">
        <v>3132500</v>
      </c>
      <c r="J118" s="53">
        <f t="shared" si="1"/>
        <v>37590000</v>
      </c>
    </row>
    <row r="119" spans="1:10" x14ac:dyDescent="0.25">
      <c r="A119" s="34" t="s">
        <v>209</v>
      </c>
      <c r="B119" s="34">
        <v>2016</v>
      </c>
      <c r="C119" s="34">
        <v>1</v>
      </c>
      <c r="D119" s="34">
        <v>333</v>
      </c>
      <c r="E119" s="34" t="s">
        <v>215</v>
      </c>
      <c r="F119" s="34">
        <v>5</v>
      </c>
      <c r="G119" s="34">
        <v>2</v>
      </c>
      <c r="H119">
        <v>2</v>
      </c>
      <c r="I119" s="34">
        <v>3132500</v>
      </c>
      <c r="J119" s="53">
        <f t="shared" si="1"/>
        <v>37590000</v>
      </c>
    </row>
    <row r="120" spans="1:10" x14ac:dyDescent="0.25">
      <c r="A120" s="34" t="s">
        <v>209</v>
      </c>
      <c r="B120" s="34">
        <v>2016</v>
      </c>
      <c r="C120" s="34">
        <v>1</v>
      </c>
      <c r="D120" s="34">
        <v>334</v>
      </c>
      <c r="E120" s="34" t="s">
        <v>210</v>
      </c>
      <c r="F120" s="34">
        <v>5</v>
      </c>
      <c r="G120" s="34">
        <v>2</v>
      </c>
      <c r="H120">
        <v>2</v>
      </c>
      <c r="I120" s="34">
        <v>3132500</v>
      </c>
      <c r="J120" s="53">
        <f t="shared" si="1"/>
        <v>37590000</v>
      </c>
    </row>
    <row r="121" spans="1:10" x14ac:dyDescent="0.25">
      <c r="A121" s="34" t="s">
        <v>209</v>
      </c>
      <c r="B121" s="34">
        <v>2017</v>
      </c>
      <c r="C121" s="34">
        <v>1</v>
      </c>
      <c r="D121" s="34">
        <v>330</v>
      </c>
      <c r="E121" s="34" t="s">
        <v>211</v>
      </c>
      <c r="F121" s="34">
        <v>5</v>
      </c>
      <c r="G121" s="34">
        <v>2</v>
      </c>
      <c r="H121">
        <v>2</v>
      </c>
      <c r="I121" s="34">
        <v>3132500</v>
      </c>
      <c r="J121" s="53">
        <f t="shared" si="1"/>
        <v>37590000</v>
      </c>
    </row>
    <row r="122" spans="1:10" x14ac:dyDescent="0.25">
      <c r="A122" s="34" t="s">
        <v>209</v>
      </c>
      <c r="B122" s="34">
        <v>2017</v>
      </c>
      <c r="C122" s="34">
        <v>1</v>
      </c>
      <c r="D122" s="34">
        <v>331</v>
      </c>
      <c r="E122" s="34" t="s">
        <v>213</v>
      </c>
      <c r="F122" s="34">
        <v>5</v>
      </c>
      <c r="G122" s="34">
        <v>2</v>
      </c>
      <c r="H122">
        <v>2</v>
      </c>
      <c r="I122" s="34">
        <v>3132500</v>
      </c>
      <c r="J122" s="53">
        <f t="shared" si="1"/>
        <v>37590000</v>
      </c>
    </row>
    <row r="123" spans="1:10" x14ac:dyDescent="0.25">
      <c r="A123" s="34" t="s">
        <v>209</v>
      </c>
      <c r="B123" s="34">
        <v>2017</v>
      </c>
      <c r="C123" s="34">
        <v>1</v>
      </c>
      <c r="D123" s="34">
        <v>332</v>
      </c>
      <c r="E123" s="34" t="s">
        <v>214</v>
      </c>
      <c r="F123" s="34">
        <v>5</v>
      </c>
      <c r="G123" s="34">
        <v>2</v>
      </c>
      <c r="H123">
        <v>2</v>
      </c>
      <c r="I123" s="34">
        <v>3132500</v>
      </c>
      <c r="J123" s="53">
        <f t="shared" si="1"/>
        <v>37590000</v>
      </c>
    </row>
    <row r="124" spans="1:10" x14ac:dyDescent="0.25">
      <c r="A124" s="34" t="s">
        <v>209</v>
      </c>
      <c r="B124" s="34">
        <v>2017</v>
      </c>
      <c r="C124" s="34">
        <v>1</v>
      </c>
      <c r="D124" s="34">
        <v>333</v>
      </c>
      <c r="E124" s="34" t="s">
        <v>215</v>
      </c>
      <c r="F124" s="34">
        <v>5</v>
      </c>
      <c r="G124" s="34">
        <v>2</v>
      </c>
      <c r="H124">
        <v>2</v>
      </c>
      <c r="I124" s="34">
        <v>3132500</v>
      </c>
      <c r="J124" s="53">
        <f t="shared" si="1"/>
        <v>37590000</v>
      </c>
    </row>
    <row r="125" spans="1:10" x14ac:dyDescent="0.25">
      <c r="A125" s="34" t="s">
        <v>209</v>
      </c>
      <c r="B125" s="34">
        <v>2017</v>
      </c>
      <c r="C125" s="34">
        <v>1</v>
      </c>
      <c r="D125" s="34">
        <v>334</v>
      </c>
      <c r="E125" s="34" t="s">
        <v>210</v>
      </c>
      <c r="F125" s="34">
        <v>5</v>
      </c>
      <c r="G125" s="34">
        <v>2</v>
      </c>
      <c r="H125">
        <v>2</v>
      </c>
      <c r="I125" s="34">
        <v>3132500</v>
      </c>
      <c r="J125" s="53">
        <f t="shared" si="1"/>
        <v>37590000</v>
      </c>
    </row>
    <row r="126" spans="1:10" x14ac:dyDescent="0.25">
      <c r="A126" s="34" t="s">
        <v>246</v>
      </c>
      <c r="B126" s="34">
        <v>2016</v>
      </c>
      <c r="C126" s="34">
        <v>1</v>
      </c>
      <c r="D126" s="34">
        <v>368</v>
      </c>
      <c r="E126" s="34" t="s">
        <v>248</v>
      </c>
      <c r="F126" s="34">
        <v>5</v>
      </c>
      <c r="G126" s="34">
        <v>2</v>
      </c>
      <c r="H126">
        <v>2</v>
      </c>
      <c r="I126" s="34">
        <v>4868333</v>
      </c>
      <c r="J126" s="53">
        <f t="shared" si="1"/>
        <v>58419996</v>
      </c>
    </row>
    <row r="127" spans="1:10" x14ac:dyDescent="0.25">
      <c r="A127" s="34" t="s">
        <v>246</v>
      </c>
      <c r="B127" s="34">
        <v>2016</v>
      </c>
      <c r="C127" s="34">
        <v>1</v>
      </c>
      <c r="D127" s="34">
        <v>369</v>
      </c>
      <c r="E127" s="34" t="s">
        <v>249</v>
      </c>
      <c r="F127" s="34">
        <v>5</v>
      </c>
      <c r="G127" s="34">
        <v>2</v>
      </c>
      <c r="H127">
        <v>2</v>
      </c>
      <c r="I127" s="34">
        <v>4868333</v>
      </c>
      <c r="J127" s="53">
        <f t="shared" si="1"/>
        <v>58419996</v>
      </c>
    </row>
    <row r="128" spans="1:10" x14ac:dyDescent="0.25">
      <c r="A128" s="34" t="s">
        <v>246</v>
      </c>
      <c r="B128" s="34">
        <v>2016</v>
      </c>
      <c r="C128" s="34">
        <v>1</v>
      </c>
      <c r="D128" s="34">
        <v>370</v>
      </c>
      <c r="E128" s="34" t="s">
        <v>247</v>
      </c>
      <c r="F128" s="34">
        <v>5</v>
      </c>
      <c r="G128" s="34">
        <v>2</v>
      </c>
      <c r="H128">
        <v>2</v>
      </c>
      <c r="I128" s="34">
        <v>4868333</v>
      </c>
      <c r="J128" s="53">
        <f t="shared" si="1"/>
        <v>58419996</v>
      </c>
    </row>
    <row r="129" spans="1:10" x14ac:dyDescent="0.25">
      <c r="A129" s="34" t="s">
        <v>246</v>
      </c>
      <c r="B129" s="34">
        <v>2016</v>
      </c>
      <c r="C129" s="34">
        <v>1</v>
      </c>
      <c r="D129" s="34">
        <v>371</v>
      </c>
      <c r="E129" s="34" t="s">
        <v>250</v>
      </c>
      <c r="F129" s="34">
        <v>5</v>
      </c>
      <c r="G129" s="34">
        <v>2</v>
      </c>
      <c r="H129">
        <v>2</v>
      </c>
      <c r="I129" s="34">
        <v>4868333</v>
      </c>
      <c r="J129" s="53">
        <f t="shared" si="1"/>
        <v>58419996</v>
      </c>
    </row>
    <row r="130" spans="1:10" x14ac:dyDescent="0.25">
      <c r="A130" s="34" t="s">
        <v>246</v>
      </c>
      <c r="B130" s="34">
        <v>2016</v>
      </c>
      <c r="C130" s="34">
        <v>1</v>
      </c>
      <c r="D130" s="34">
        <v>372</v>
      </c>
      <c r="E130" s="34" t="s">
        <v>251</v>
      </c>
      <c r="F130" s="34">
        <v>5</v>
      </c>
      <c r="G130" s="34">
        <v>2</v>
      </c>
      <c r="H130">
        <v>2</v>
      </c>
      <c r="I130" s="34">
        <v>4868333</v>
      </c>
      <c r="J130" s="53">
        <f t="shared" si="1"/>
        <v>58419996</v>
      </c>
    </row>
    <row r="131" spans="1:10" x14ac:dyDescent="0.25">
      <c r="A131" s="34" t="s">
        <v>246</v>
      </c>
      <c r="B131" s="34">
        <v>2017</v>
      </c>
      <c r="C131" s="34">
        <v>1</v>
      </c>
      <c r="D131" s="34">
        <v>368</v>
      </c>
      <c r="E131" s="34" t="s">
        <v>248</v>
      </c>
      <c r="F131" s="34">
        <v>5</v>
      </c>
      <c r="G131" s="34">
        <v>2</v>
      </c>
      <c r="H131">
        <v>2</v>
      </c>
      <c r="I131" s="34">
        <v>4868333</v>
      </c>
      <c r="J131" s="53">
        <f t="shared" ref="J131:J170" si="2">I131*12</f>
        <v>58419996</v>
      </c>
    </row>
    <row r="132" spans="1:10" x14ac:dyDescent="0.25">
      <c r="A132" s="34" t="s">
        <v>246</v>
      </c>
      <c r="B132" s="34">
        <v>2017</v>
      </c>
      <c r="C132" s="34">
        <v>1</v>
      </c>
      <c r="D132" s="34">
        <v>369</v>
      </c>
      <c r="E132" s="34" t="s">
        <v>249</v>
      </c>
      <c r="F132" s="34">
        <v>5</v>
      </c>
      <c r="G132" s="34">
        <v>2</v>
      </c>
      <c r="H132">
        <v>2</v>
      </c>
      <c r="I132" s="34">
        <v>4868333</v>
      </c>
      <c r="J132" s="53">
        <f t="shared" si="2"/>
        <v>58419996</v>
      </c>
    </row>
    <row r="133" spans="1:10" ht="15.75" customHeight="1" x14ac:dyDescent="0.25">
      <c r="A133" s="34" t="s">
        <v>246</v>
      </c>
      <c r="B133" s="34">
        <v>2017</v>
      </c>
      <c r="C133" s="34">
        <v>1</v>
      </c>
      <c r="D133" s="34">
        <v>370</v>
      </c>
      <c r="E133" s="34" t="s">
        <v>247</v>
      </c>
      <c r="F133" s="34">
        <v>5</v>
      </c>
      <c r="G133" s="34">
        <v>2</v>
      </c>
      <c r="H133">
        <v>2</v>
      </c>
      <c r="I133" s="34">
        <v>4868333</v>
      </c>
      <c r="J133" s="53">
        <f t="shared" si="2"/>
        <v>58419996</v>
      </c>
    </row>
    <row r="134" spans="1:10" x14ac:dyDescent="0.25">
      <c r="A134" s="34" t="s">
        <v>246</v>
      </c>
      <c r="B134" s="34">
        <v>2017</v>
      </c>
      <c r="C134" s="34">
        <v>1</v>
      </c>
      <c r="D134" s="34">
        <v>371</v>
      </c>
      <c r="E134" s="34" t="s">
        <v>250</v>
      </c>
      <c r="F134" s="34">
        <v>5</v>
      </c>
      <c r="G134" s="34">
        <v>2</v>
      </c>
      <c r="H134">
        <v>2</v>
      </c>
      <c r="I134" s="34">
        <v>4868333</v>
      </c>
      <c r="J134" s="53">
        <f t="shared" si="2"/>
        <v>58419996</v>
      </c>
    </row>
    <row r="135" spans="1:10" x14ac:dyDescent="0.25">
      <c r="A135" s="34" t="s">
        <v>246</v>
      </c>
      <c r="B135" s="34">
        <v>2017</v>
      </c>
      <c r="C135" s="34">
        <v>1</v>
      </c>
      <c r="D135" s="34">
        <v>372</v>
      </c>
      <c r="E135" s="34" t="s">
        <v>251</v>
      </c>
      <c r="F135" s="34">
        <v>5</v>
      </c>
      <c r="G135" s="34">
        <v>2</v>
      </c>
      <c r="H135">
        <v>2</v>
      </c>
      <c r="I135" s="34">
        <v>4868333</v>
      </c>
      <c r="J135" s="53">
        <f t="shared" si="2"/>
        <v>58419996</v>
      </c>
    </row>
    <row r="136" spans="1:10" x14ac:dyDescent="0.25">
      <c r="A136" s="34">
        <v>20178</v>
      </c>
      <c r="B136" s="34">
        <v>2017</v>
      </c>
      <c r="C136" s="34">
        <v>1</v>
      </c>
      <c r="D136" s="34">
        <v>2622</v>
      </c>
      <c r="E136" s="34" t="s">
        <v>56</v>
      </c>
      <c r="F136" s="34">
        <v>3</v>
      </c>
      <c r="G136" s="34">
        <v>2</v>
      </c>
      <c r="H136" s="53">
        <v>2</v>
      </c>
      <c r="I136" s="34">
        <v>5822965</v>
      </c>
      <c r="J136" s="53">
        <f t="shared" si="2"/>
        <v>69875580</v>
      </c>
    </row>
    <row r="137" spans="1:10" x14ac:dyDescent="0.25">
      <c r="A137" s="34" t="s">
        <v>258</v>
      </c>
      <c r="B137" s="34">
        <v>2016</v>
      </c>
      <c r="C137" s="34">
        <v>1</v>
      </c>
      <c r="D137" s="34">
        <v>380</v>
      </c>
      <c r="E137" s="34" t="s">
        <v>259</v>
      </c>
      <c r="F137" s="34">
        <v>5</v>
      </c>
      <c r="G137" s="34">
        <v>2</v>
      </c>
      <c r="H137">
        <v>2</v>
      </c>
      <c r="I137" s="34">
        <v>11392500</v>
      </c>
      <c r="J137" s="53">
        <f t="shared" si="2"/>
        <v>136710000</v>
      </c>
    </row>
    <row r="138" spans="1:10" x14ac:dyDescent="0.25">
      <c r="A138" s="34" t="s">
        <v>258</v>
      </c>
      <c r="B138" s="34">
        <v>2017</v>
      </c>
      <c r="C138" s="34">
        <v>1</v>
      </c>
      <c r="D138" s="34">
        <v>380</v>
      </c>
      <c r="E138" s="34" t="s">
        <v>259</v>
      </c>
      <c r="F138" s="34">
        <v>5</v>
      </c>
      <c r="G138" s="34">
        <v>2</v>
      </c>
      <c r="H138">
        <v>2</v>
      </c>
      <c r="I138" s="34">
        <v>11392500</v>
      </c>
      <c r="J138" s="53">
        <f t="shared" si="2"/>
        <v>136710000</v>
      </c>
    </row>
    <row r="139" spans="1:10" x14ac:dyDescent="0.25">
      <c r="A139" s="34" t="s">
        <v>228</v>
      </c>
      <c r="B139" s="34">
        <v>2016</v>
      </c>
      <c r="C139" s="34">
        <v>1</v>
      </c>
      <c r="D139" s="34">
        <v>360</v>
      </c>
      <c r="E139" s="34" t="s">
        <v>230</v>
      </c>
      <c r="F139" s="34">
        <v>5</v>
      </c>
      <c r="G139" s="34">
        <v>2</v>
      </c>
      <c r="H139">
        <v>2</v>
      </c>
      <c r="I139" s="34">
        <v>12506667</v>
      </c>
      <c r="J139" s="53">
        <f t="shared" si="2"/>
        <v>150080004</v>
      </c>
    </row>
    <row r="140" spans="1:10" x14ac:dyDescent="0.25">
      <c r="A140" s="34" t="s">
        <v>228</v>
      </c>
      <c r="B140" s="34">
        <v>2016</v>
      </c>
      <c r="C140" s="34">
        <v>1</v>
      </c>
      <c r="D140" s="34">
        <v>361</v>
      </c>
      <c r="E140" s="34" t="s">
        <v>231</v>
      </c>
      <c r="F140" s="34">
        <v>5</v>
      </c>
      <c r="G140" s="34">
        <v>2</v>
      </c>
      <c r="H140">
        <v>2</v>
      </c>
      <c r="I140" s="34">
        <v>12506667</v>
      </c>
      <c r="J140" s="53">
        <f t="shared" si="2"/>
        <v>150080004</v>
      </c>
    </row>
    <row r="141" spans="1:10" x14ac:dyDescent="0.25">
      <c r="A141" s="34" t="s">
        <v>228</v>
      </c>
      <c r="B141" s="34">
        <v>2016</v>
      </c>
      <c r="C141" s="34">
        <v>1</v>
      </c>
      <c r="D141" s="34">
        <v>362</v>
      </c>
      <c r="E141" s="34" t="s">
        <v>232</v>
      </c>
      <c r="F141" s="34">
        <v>5</v>
      </c>
      <c r="G141" s="34">
        <v>2</v>
      </c>
      <c r="H141">
        <v>2</v>
      </c>
      <c r="I141" s="34">
        <v>12506667</v>
      </c>
      <c r="J141" s="53">
        <f t="shared" si="2"/>
        <v>150080004</v>
      </c>
    </row>
    <row r="142" spans="1:10" x14ac:dyDescent="0.25">
      <c r="A142" s="34" t="s">
        <v>228</v>
      </c>
      <c r="B142" s="34">
        <v>2016</v>
      </c>
      <c r="C142" s="34">
        <v>1</v>
      </c>
      <c r="D142" s="34">
        <v>363</v>
      </c>
      <c r="E142" s="34" t="s">
        <v>233</v>
      </c>
      <c r="F142" s="34">
        <v>5</v>
      </c>
      <c r="G142" s="34">
        <v>2</v>
      </c>
      <c r="H142">
        <v>2</v>
      </c>
      <c r="I142" s="34">
        <v>12506667</v>
      </c>
      <c r="J142" s="53">
        <f t="shared" si="2"/>
        <v>150080004</v>
      </c>
    </row>
    <row r="143" spans="1:10" x14ac:dyDescent="0.25">
      <c r="A143" s="34" t="s">
        <v>228</v>
      </c>
      <c r="B143" s="34">
        <v>2016</v>
      </c>
      <c r="C143" s="34">
        <v>1</v>
      </c>
      <c r="D143" s="34">
        <v>364</v>
      </c>
      <c r="E143" s="34" t="s">
        <v>229</v>
      </c>
      <c r="F143" s="34">
        <v>5</v>
      </c>
      <c r="G143" s="34">
        <v>2</v>
      </c>
      <c r="H143">
        <v>2</v>
      </c>
      <c r="I143" s="34">
        <v>12506667</v>
      </c>
      <c r="J143" s="53">
        <f t="shared" si="2"/>
        <v>150080004</v>
      </c>
    </row>
    <row r="144" spans="1:10" x14ac:dyDescent="0.25">
      <c r="A144" s="34">
        <v>19238</v>
      </c>
      <c r="B144" s="34">
        <v>2016</v>
      </c>
      <c r="C144" s="34">
        <v>1</v>
      </c>
      <c r="D144" s="34">
        <v>302</v>
      </c>
      <c r="E144" s="34" t="s">
        <v>93</v>
      </c>
      <c r="F144" s="34">
        <v>2</v>
      </c>
      <c r="G144" s="34">
        <v>2</v>
      </c>
      <c r="H144" s="53">
        <v>2</v>
      </c>
      <c r="I144" s="34">
        <v>15741547</v>
      </c>
      <c r="J144" s="53">
        <f t="shared" si="2"/>
        <v>188898564</v>
      </c>
    </row>
    <row r="145" spans="1:10" x14ac:dyDescent="0.25">
      <c r="A145" s="34">
        <v>19238</v>
      </c>
      <c r="B145" s="34">
        <v>2017</v>
      </c>
      <c r="C145" s="34">
        <v>1</v>
      </c>
      <c r="D145" s="34">
        <v>302</v>
      </c>
      <c r="E145" s="34" t="s">
        <v>93</v>
      </c>
      <c r="F145" s="34">
        <v>2</v>
      </c>
      <c r="G145" s="34">
        <v>2</v>
      </c>
      <c r="H145" s="53">
        <v>2</v>
      </c>
      <c r="I145" s="34">
        <v>15741547</v>
      </c>
      <c r="J145" s="53">
        <f t="shared" si="2"/>
        <v>188898564</v>
      </c>
    </row>
    <row r="146" spans="1:10" x14ac:dyDescent="0.25">
      <c r="A146" s="34" t="s">
        <v>153</v>
      </c>
      <c r="B146" s="34">
        <v>2017</v>
      </c>
      <c r="C146" s="34">
        <v>1</v>
      </c>
      <c r="D146" s="34">
        <v>2304</v>
      </c>
      <c r="E146" s="34" t="s">
        <v>154</v>
      </c>
      <c r="F146" s="34">
        <v>8</v>
      </c>
      <c r="G146" s="34">
        <v>2</v>
      </c>
      <c r="H146">
        <v>2</v>
      </c>
      <c r="I146" s="34">
        <v>18416580</v>
      </c>
      <c r="J146" s="53">
        <f t="shared" si="2"/>
        <v>220998960</v>
      </c>
    </row>
    <row r="147" spans="1:10" s="6" customFormat="1" x14ac:dyDescent="0.25">
      <c r="A147" s="7">
        <v>212648</v>
      </c>
      <c r="B147" s="7">
        <v>2016</v>
      </c>
      <c r="C147" s="7">
        <v>1</v>
      </c>
      <c r="D147" s="7">
        <v>1922</v>
      </c>
      <c r="E147" s="7" t="s">
        <v>68</v>
      </c>
      <c r="F147" s="7">
        <v>1</v>
      </c>
      <c r="G147" s="7">
        <v>2</v>
      </c>
      <c r="H147" s="56">
        <v>2</v>
      </c>
      <c r="I147" s="7">
        <v>19241991</v>
      </c>
      <c r="J147" s="56">
        <f t="shared" si="2"/>
        <v>230903892</v>
      </c>
    </row>
    <row r="148" spans="1:10" x14ac:dyDescent="0.25">
      <c r="A148" s="34" t="s">
        <v>183</v>
      </c>
      <c r="B148" s="34">
        <v>2016</v>
      </c>
      <c r="C148" s="34">
        <v>1</v>
      </c>
      <c r="D148" s="34">
        <v>424</v>
      </c>
      <c r="E148" s="34" t="s">
        <v>189</v>
      </c>
      <c r="F148" s="34">
        <v>5</v>
      </c>
      <c r="G148" s="34">
        <v>2</v>
      </c>
      <c r="H148" s="53">
        <v>2</v>
      </c>
      <c r="I148" s="34">
        <v>22918333</v>
      </c>
      <c r="J148" s="53">
        <f t="shared" si="2"/>
        <v>275019996</v>
      </c>
    </row>
    <row r="149" spans="1:10" x14ac:dyDescent="0.25">
      <c r="A149" s="34" t="s">
        <v>183</v>
      </c>
      <c r="B149" s="34">
        <v>2016</v>
      </c>
      <c r="C149" s="34">
        <v>1</v>
      </c>
      <c r="D149" s="34">
        <v>425</v>
      </c>
      <c r="E149" s="34" t="s">
        <v>190</v>
      </c>
      <c r="F149" s="34">
        <v>5</v>
      </c>
      <c r="G149" s="34">
        <v>2</v>
      </c>
      <c r="H149" s="53">
        <v>2</v>
      </c>
      <c r="I149" s="34">
        <v>22918333</v>
      </c>
      <c r="J149" s="53">
        <f t="shared" si="2"/>
        <v>275019996</v>
      </c>
    </row>
    <row r="150" spans="1:10" x14ac:dyDescent="0.25">
      <c r="A150" s="34" t="s">
        <v>183</v>
      </c>
      <c r="B150" s="34">
        <v>2016</v>
      </c>
      <c r="C150" s="34">
        <v>1</v>
      </c>
      <c r="D150" s="34">
        <v>426</v>
      </c>
      <c r="E150" s="34" t="s">
        <v>187</v>
      </c>
      <c r="F150" s="34">
        <v>5</v>
      </c>
      <c r="G150" s="34">
        <v>2</v>
      </c>
      <c r="H150" s="53">
        <v>2</v>
      </c>
      <c r="I150" s="34">
        <v>22918333</v>
      </c>
      <c r="J150" s="53">
        <f t="shared" si="2"/>
        <v>275019996</v>
      </c>
    </row>
    <row r="151" spans="1:10" x14ac:dyDescent="0.25">
      <c r="A151" s="34" t="s">
        <v>183</v>
      </c>
      <c r="B151" s="34">
        <v>2016</v>
      </c>
      <c r="C151" s="34">
        <v>1</v>
      </c>
      <c r="D151" s="34">
        <v>428</v>
      </c>
      <c r="E151" s="34" t="s">
        <v>184</v>
      </c>
      <c r="F151" s="34">
        <v>5</v>
      </c>
      <c r="G151" s="34">
        <v>2</v>
      </c>
      <c r="H151" s="53">
        <v>2</v>
      </c>
      <c r="I151" s="34">
        <v>22918333</v>
      </c>
      <c r="J151" s="53">
        <f t="shared" si="2"/>
        <v>275019996</v>
      </c>
    </row>
    <row r="152" spans="1:10" x14ac:dyDescent="0.25">
      <c r="A152" s="34" t="s">
        <v>183</v>
      </c>
      <c r="B152" s="34">
        <v>2016</v>
      </c>
      <c r="C152" s="34">
        <v>1</v>
      </c>
      <c r="D152" s="34">
        <v>429</v>
      </c>
      <c r="E152" s="34" t="s">
        <v>186</v>
      </c>
      <c r="F152" s="34">
        <v>5</v>
      </c>
      <c r="G152" s="34">
        <v>2</v>
      </c>
      <c r="H152" s="53">
        <v>2</v>
      </c>
      <c r="I152" s="34">
        <v>22918333</v>
      </c>
      <c r="J152" s="53">
        <f t="shared" si="2"/>
        <v>275019996</v>
      </c>
    </row>
    <row r="153" spans="1:10" x14ac:dyDescent="0.25">
      <c r="A153" s="34" t="s">
        <v>183</v>
      </c>
      <c r="B153" s="34">
        <v>2017</v>
      </c>
      <c r="C153" s="34">
        <v>1</v>
      </c>
      <c r="D153" s="34">
        <v>424</v>
      </c>
      <c r="E153" s="34" t="s">
        <v>189</v>
      </c>
      <c r="F153" s="34">
        <v>5</v>
      </c>
      <c r="G153" s="34">
        <v>2</v>
      </c>
      <c r="H153" s="53">
        <v>2</v>
      </c>
      <c r="I153" s="34">
        <v>22918333</v>
      </c>
      <c r="J153" s="53">
        <f t="shared" si="2"/>
        <v>275019996</v>
      </c>
    </row>
    <row r="154" spans="1:10" x14ac:dyDescent="0.25">
      <c r="A154" s="34" t="s">
        <v>183</v>
      </c>
      <c r="B154" s="34">
        <v>2017</v>
      </c>
      <c r="C154" s="34">
        <v>1</v>
      </c>
      <c r="D154" s="34">
        <v>425</v>
      </c>
      <c r="E154" s="34" t="s">
        <v>190</v>
      </c>
      <c r="F154" s="34">
        <v>5</v>
      </c>
      <c r="G154" s="34">
        <v>2</v>
      </c>
      <c r="H154" s="53">
        <v>2</v>
      </c>
      <c r="I154" s="34">
        <v>22918333</v>
      </c>
      <c r="J154" s="53">
        <f t="shared" si="2"/>
        <v>275019996</v>
      </c>
    </row>
    <row r="155" spans="1:10" x14ac:dyDescent="0.25">
      <c r="A155" s="34" t="s">
        <v>183</v>
      </c>
      <c r="B155" s="34">
        <v>2017</v>
      </c>
      <c r="C155" s="34">
        <v>1</v>
      </c>
      <c r="D155" s="34">
        <v>426</v>
      </c>
      <c r="E155" s="34" t="s">
        <v>187</v>
      </c>
      <c r="F155" s="34">
        <v>5</v>
      </c>
      <c r="G155" s="34">
        <v>2</v>
      </c>
      <c r="H155" s="53">
        <v>2</v>
      </c>
      <c r="I155" s="34">
        <v>22918333</v>
      </c>
      <c r="J155" s="53">
        <f t="shared" si="2"/>
        <v>275019996</v>
      </c>
    </row>
    <row r="156" spans="1:10" x14ac:dyDescent="0.25">
      <c r="A156" s="34" t="s">
        <v>183</v>
      </c>
      <c r="B156" s="34">
        <v>2017</v>
      </c>
      <c r="C156" s="34">
        <v>1</v>
      </c>
      <c r="D156" s="34">
        <v>428</v>
      </c>
      <c r="E156" s="34" t="s">
        <v>184</v>
      </c>
      <c r="F156" s="34">
        <v>5</v>
      </c>
      <c r="G156" s="34">
        <v>2</v>
      </c>
      <c r="H156" s="53">
        <v>2</v>
      </c>
      <c r="I156" s="34">
        <v>22918333</v>
      </c>
      <c r="J156" s="53">
        <f t="shared" si="2"/>
        <v>275019996</v>
      </c>
    </row>
    <row r="157" spans="1:10" x14ac:dyDescent="0.25">
      <c r="A157" s="34" t="s">
        <v>183</v>
      </c>
      <c r="B157" s="34">
        <v>2017</v>
      </c>
      <c r="C157" s="34">
        <v>1</v>
      </c>
      <c r="D157" s="34">
        <v>429</v>
      </c>
      <c r="E157" s="34" t="s">
        <v>186</v>
      </c>
      <c r="F157" s="34">
        <v>5</v>
      </c>
      <c r="G157" s="34">
        <v>2</v>
      </c>
      <c r="H157">
        <v>2</v>
      </c>
      <c r="I157" s="34">
        <v>22918333</v>
      </c>
      <c r="J157" s="53">
        <f t="shared" si="2"/>
        <v>275019996</v>
      </c>
    </row>
    <row r="158" spans="1:10" x14ac:dyDescent="0.25">
      <c r="A158" s="34">
        <v>39797</v>
      </c>
      <c r="B158" s="34">
        <v>2016</v>
      </c>
      <c r="C158" s="34">
        <v>1</v>
      </c>
      <c r="D158" s="34">
        <v>842</v>
      </c>
      <c r="E158" s="34" t="s">
        <v>78</v>
      </c>
      <c r="F158" s="34">
        <v>1</v>
      </c>
      <c r="G158" s="34">
        <v>2</v>
      </c>
      <c r="H158" s="53">
        <v>2</v>
      </c>
      <c r="I158" s="7">
        <v>91250000</v>
      </c>
      <c r="J158" s="53">
        <f t="shared" si="2"/>
        <v>1095000000</v>
      </c>
    </row>
    <row r="159" spans="1:10" x14ac:dyDescent="0.25">
      <c r="A159" s="34" t="s">
        <v>234</v>
      </c>
      <c r="B159" s="34">
        <v>2016</v>
      </c>
      <c r="C159" s="34">
        <v>1</v>
      </c>
      <c r="D159" s="34">
        <v>348</v>
      </c>
      <c r="E159" s="34" t="s">
        <v>237</v>
      </c>
      <c r="F159" s="34">
        <v>5</v>
      </c>
      <c r="G159" s="34">
        <v>2</v>
      </c>
      <c r="H159">
        <v>2</v>
      </c>
      <c r="I159" s="34">
        <v>148195833</v>
      </c>
      <c r="J159" s="53">
        <f t="shared" si="2"/>
        <v>1778349996</v>
      </c>
    </row>
    <row r="160" spans="1:10" x14ac:dyDescent="0.25">
      <c r="A160" s="34" t="s">
        <v>234</v>
      </c>
      <c r="B160" s="34">
        <v>2016</v>
      </c>
      <c r="C160" s="34">
        <v>1</v>
      </c>
      <c r="D160" s="34">
        <v>349</v>
      </c>
      <c r="E160" s="34" t="s">
        <v>239</v>
      </c>
      <c r="F160" s="34">
        <v>5</v>
      </c>
      <c r="G160" s="34">
        <v>2</v>
      </c>
      <c r="H160">
        <v>2</v>
      </c>
      <c r="I160" s="34">
        <v>148195833</v>
      </c>
      <c r="J160" s="53">
        <f t="shared" si="2"/>
        <v>1778349996</v>
      </c>
    </row>
    <row r="161" spans="1:10" x14ac:dyDescent="0.25">
      <c r="A161" s="34" t="s">
        <v>234</v>
      </c>
      <c r="B161" s="34">
        <v>2016</v>
      </c>
      <c r="C161" s="34">
        <v>1</v>
      </c>
      <c r="D161" s="34">
        <v>350</v>
      </c>
      <c r="E161" s="34" t="s">
        <v>240</v>
      </c>
      <c r="F161" s="34">
        <v>5</v>
      </c>
      <c r="G161" s="34">
        <v>2</v>
      </c>
      <c r="H161">
        <v>2</v>
      </c>
      <c r="I161" s="34">
        <v>148195833</v>
      </c>
      <c r="J161" s="53">
        <f t="shared" si="2"/>
        <v>1778349996</v>
      </c>
    </row>
    <row r="162" spans="1:10" x14ac:dyDescent="0.25">
      <c r="A162" s="34" t="s">
        <v>234</v>
      </c>
      <c r="B162" s="34">
        <v>2016</v>
      </c>
      <c r="C162" s="34">
        <v>1</v>
      </c>
      <c r="D162" s="34">
        <v>351</v>
      </c>
      <c r="E162" s="34" t="s">
        <v>235</v>
      </c>
      <c r="F162" s="34">
        <v>5</v>
      </c>
      <c r="G162" s="34">
        <v>2</v>
      </c>
      <c r="H162">
        <v>2</v>
      </c>
      <c r="I162" s="34">
        <v>148195833</v>
      </c>
      <c r="J162" s="53">
        <f t="shared" si="2"/>
        <v>1778349996</v>
      </c>
    </row>
    <row r="163" spans="1:10" x14ac:dyDescent="0.25">
      <c r="A163" s="34" t="s">
        <v>234</v>
      </c>
      <c r="B163" s="34">
        <v>2016</v>
      </c>
      <c r="C163" s="34">
        <v>1</v>
      </c>
      <c r="D163" s="34">
        <v>352</v>
      </c>
      <c r="E163" s="34" t="s">
        <v>238</v>
      </c>
      <c r="F163" s="34">
        <v>5</v>
      </c>
      <c r="G163" s="34">
        <v>2</v>
      </c>
      <c r="H163">
        <v>2</v>
      </c>
      <c r="I163" s="34">
        <v>148195833</v>
      </c>
      <c r="J163" s="53">
        <f t="shared" si="2"/>
        <v>1778349996</v>
      </c>
    </row>
    <row r="164" spans="1:10" x14ac:dyDescent="0.25">
      <c r="A164" s="34" t="s">
        <v>234</v>
      </c>
      <c r="B164" s="34">
        <v>2017</v>
      </c>
      <c r="C164" s="34">
        <v>1</v>
      </c>
      <c r="D164" s="34">
        <v>348</v>
      </c>
      <c r="E164" s="34" t="s">
        <v>237</v>
      </c>
      <c r="F164" s="34">
        <v>5</v>
      </c>
      <c r="G164" s="34">
        <v>2</v>
      </c>
      <c r="H164">
        <v>2</v>
      </c>
      <c r="I164" s="34">
        <v>148195833</v>
      </c>
      <c r="J164" s="53">
        <f t="shared" si="2"/>
        <v>1778349996</v>
      </c>
    </row>
    <row r="165" spans="1:10" x14ac:dyDescent="0.25">
      <c r="A165" s="34" t="s">
        <v>234</v>
      </c>
      <c r="B165" s="34">
        <v>2017</v>
      </c>
      <c r="C165" s="34">
        <v>1</v>
      </c>
      <c r="D165" s="34">
        <v>349</v>
      </c>
      <c r="E165" s="34" t="s">
        <v>239</v>
      </c>
      <c r="F165" s="34">
        <v>5</v>
      </c>
      <c r="G165" s="34">
        <v>2</v>
      </c>
      <c r="H165">
        <v>2</v>
      </c>
      <c r="I165" s="34">
        <v>148195833</v>
      </c>
      <c r="J165" s="53">
        <f t="shared" si="2"/>
        <v>1778349996</v>
      </c>
    </row>
    <row r="166" spans="1:10" x14ac:dyDescent="0.25">
      <c r="A166" s="34" t="s">
        <v>234</v>
      </c>
      <c r="B166" s="34">
        <v>2017</v>
      </c>
      <c r="C166" s="34">
        <v>1</v>
      </c>
      <c r="D166" s="34">
        <v>350</v>
      </c>
      <c r="E166" s="34" t="s">
        <v>240</v>
      </c>
      <c r="F166" s="34">
        <v>5</v>
      </c>
      <c r="G166" s="34">
        <v>2</v>
      </c>
      <c r="H166">
        <v>2</v>
      </c>
      <c r="I166" s="34">
        <v>148195833</v>
      </c>
      <c r="J166" s="53">
        <f t="shared" si="2"/>
        <v>1778349996</v>
      </c>
    </row>
    <row r="167" spans="1:10" x14ac:dyDescent="0.25">
      <c r="A167" s="34" t="s">
        <v>234</v>
      </c>
      <c r="B167" s="34">
        <v>2017</v>
      </c>
      <c r="C167" s="34">
        <v>1</v>
      </c>
      <c r="D167" s="34">
        <v>351</v>
      </c>
      <c r="E167" s="34" t="s">
        <v>235</v>
      </c>
      <c r="F167" s="34">
        <v>5</v>
      </c>
      <c r="G167" s="34">
        <v>2</v>
      </c>
      <c r="H167">
        <v>2</v>
      </c>
      <c r="I167" s="34">
        <v>148195833</v>
      </c>
      <c r="J167" s="53">
        <f t="shared" si="2"/>
        <v>1778349996</v>
      </c>
    </row>
    <row r="168" spans="1:10" x14ac:dyDescent="0.25">
      <c r="A168" s="34" t="s">
        <v>234</v>
      </c>
      <c r="B168" s="34">
        <v>2017</v>
      </c>
      <c r="C168" s="34">
        <v>1</v>
      </c>
      <c r="D168" s="34">
        <v>352</v>
      </c>
      <c r="E168" s="34" t="s">
        <v>238</v>
      </c>
      <c r="F168" s="34">
        <v>5</v>
      </c>
      <c r="G168" s="34">
        <v>2</v>
      </c>
      <c r="H168">
        <v>2</v>
      </c>
      <c r="I168" s="34">
        <v>148195833</v>
      </c>
      <c r="J168" s="53">
        <f t="shared" si="2"/>
        <v>1778349996</v>
      </c>
    </row>
    <row r="169" spans="1:10" x14ac:dyDescent="0.25">
      <c r="A169" s="34">
        <v>42925</v>
      </c>
      <c r="B169" s="34">
        <v>2016</v>
      </c>
      <c r="C169" s="34">
        <v>1</v>
      </c>
      <c r="D169" s="34">
        <v>221</v>
      </c>
      <c r="E169" s="34" t="s">
        <v>86</v>
      </c>
      <c r="F169" s="34">
        <v>1</v>
      </c>
      <c r="G169" s="34">
        <v>2</v>
      </c>
      <c r="H169" s="53">
        <v>2</v>
      </c>
      <c r="I169" s="34">
        <v>152083333</v>
      </c>
      <c r="J169" s="53">
        <f t="shared" si="2"/>
        <v>1824999996</v>
      </c>
    </row>
    <row r="170" spans="1:10" x14ac:dyDescent="0.25">
      <c r="A170" s="34">
        <v>42925</v>
      </c>
      <c r="B170" s="34">
        <v>2017</v>
      </c>
      <c r="C170" s="34">
        <v>1</v>
      </c>
      <c r="D170" s="34">
        <v>221</v>
      </c>
      <c r="E170" s="34" t="s">
        <v>86</v>
      </c>
      <c r="F170" s="34">
        <v>1</v>
      </c>
      <c r="G170" s="34">
        <v>2</v>
      </c>
      <c r="H170" s="53">
        <v>2</v>
      </c>
      <c r="I170" s="34">
        <v>152083333</v>
      </c>
      <c r="J170" s="53">
        <f t="shared" si="2"/>
        <v>1824999996</v>
      </c>
    </row>
  </sheetData>
  <sortState ref="A2:I170">
    <sortCondition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A99A-1156-47CA-8C89-D7B917E475F5}">
  <dimension ref="A3:Z1007"/>
  <sheetViews>
    <sheetView topLeftCell="E1" zoomScale="85" zoomScaleNormal="85" workbookViewId="0">
      <selection activeCell="K3" sqref="K3:S1007"/>
    </sheetView>
  </sheetViews>
  <sheetFormatPr defaultRowHeight="15" x14ac:dyDescent="0.25"/>
  <cols>
    <col min="1" max="1" width="15.42578125" bestFit="1" customWidth="1"/>
    <col min="2" max="2" width="29.42578125" bestFit="1" customWidth="1"/>
    <col min="3" max="3" width="23.28515625" bestFit="1" customWidth="1"/>
    <col min="4" max="4" width="27.140625" bestFit="1" customWidth="1"/>
    <col min="5" max="5" width="13.42578125" bestFit="1" customWidth="1"/>
    <col min="6" max="6" width="16.28515625" bestFit="1" customWidth="1"/>
    <col min="7" max="8" width="21.42578125" bestFit="1" customWidth="1"/>
    <col min="9" max="9" width="29.42578125" bestFit="1" customWidth="1"/>
    <col min="10" max="10" width="20.5703125" bestFit="1" customWidth="1"/>
    <col min="11" max="12" width="20.7109375" style="34" customWidth="1"/>
    <col min="13" max="13" width="18.42578125" style="34" bestFit="1" customWidth="1"/>
    <col min="14" max="21" width="20.7109375" style="34" customWidth="1"/>
    <col min="22" max="22" width="29.140625" bestFit="1" customWidth="1"/>
    <col min="23" max="23" width="20.42578125" style="34" bestFit="1" customWidth="1"/>
    <col min="24" max="24" width="13.28515625" style="34" customWidth="1"/>
    <col min="25" max="25" width="29.140625" bestFit="1" customWidth="1"/>
    <col min="26" max="26" width="29.5703125" bestFit="1" customWidth="1"/>
    <col min="27" max="53" width="6.28515625" bestFit="1" customWidth="1"/>
    <col min="54" max="54" width="5.140625" bestFit="1" customWidth="1"/>
    <col min="55" max="96" width="6.28515625" bestFit="1" customWidth="1"/>
    <col min="97" max="110" width="5.140625" bestFit="1" customWidth="1"/>
    <col min="111" max="111" width="25.5703125" bestFit="1" customWidth="1"/>
    <col min="112" max="146" width="5.140625" bestFit="1" customWidth="1"/>
    <col min="147" max="147" width="4.140625" bestFit="1" customWidth="1"/>
    <col min="148" max="189" width="5.140625" bestFit="1" customWidth="1"/>
    <col min="190" max="190" width="4.140625" bestFit="1" customWidth="1"/>
    <col min="191" max="203" width="5.140625" bestFit="1" customWidth="1"/>
    <col min="204" max="204" width="26" bestFit="1" customWidth="1"/>
    <col min="205" max="205" width="10.5703125" bestFit="1" customWidth="1"/>
    <col min="206" max="225" width="9.42578125" bestFit="1" customWidth="1"/>
    <col min="226" max="230" width="11.5703125" bestFit="1" customWidth="1"/>
    <col min="231" max="235" width="8.42578125" bestFit="1" customWidth="1"/>
    <col min="236" max="239" width="10.5703125" bestFit="1" customWidth="1"/>
    <col min="240" max="251" width="9.42578125" bestFit="1" customWidth="1"/>
    <col min="252" max="252" width="10.5703125" bestFit="1" customWidth="1"/>
    <col min="253" max="254" width="9.42578125" bestFit="1" customWidth="1"/>
    <col min="255" max="257" width="8.42578125" bestFit="1" customWidth="1"/>
    <col min="258" max="260" width="9.42578125" bestFit="1" customWidth="1"/>
    <col min="261" max="266" width="8.42578125" bestFit="1" customWidth="1"/>
    <col min="267" max="277" width="9.42578125" bestFit="1" customWidth="1"/>
    <col min="278" max="282" width="10.5703125" bestFit="1" customWidth="1"/>
    <col min="283" max="283" width="9.42578125" bestFit="1" customWidth="1"/>
    <col min="284" max="286" width="7.28515625" bestFit="1" customWidth="1"/>
    <col min="287" max="287" width="8.42578125" bestFit="1" customWidth="1"/>
    <col min="288" max="288" width="6.28515625" bestFit="1" customWidth="1"/>
    <col min="289" max="289" width="9.42578125" bestFit="1" customWidth="1"/>
    <col min="290" max="292" width="7.28515625" bestFit="1" customWidth="1"/>
    <col min="293" max="293" width="9.42578125" bestFit="1" customWidth="1"/>
    <col min="294" max="294" width="6.28515625" bestFit="1" customWidth="1"/>
    <col min="295" max="296" width="9.42578125" bestFit="1" customWidth="1"/>
    <col min="297" max="297" width="21.7109375" bestFit="1" customWidth="1"/>
    <col min="298" max="298" width="30.5703125" bestFit="1" customWidth="1"/>
    <col min="299" max="299" width="31" bestFit="1" customWidth="1"/>
  </cols>
  <sheetData>
    <row r="3" spans="1:26" x14ac:dyDescent="0.25">
      <c r="A3" s="51" t="s">
        <v>2</v>
      </c>
      <c r="B3" s="51" t="s">
        <v>33</v>
      </c>
      <c r="C3" s="51" t="s">
        <v>393</v>
      </c>
      <c r="D3" s="51" t="s">
        <v>8</v>
      </c>
      <c r="E3" s="51" t="s">
        <v>9</v>
      </c>
      <c r="F3" s="51" t="s">
        <v>347</v>
      </c>
      <c r="G3" s="51" t="s">
        <v>356</v>
      </c>
      <c r="H3" s="51" t="s">
        <v>385</v>
      </c>
      <c r="I3" s="34" t="s">
        <v>391</v>
      </c>
      <c r="J3" s="34" t="s">
        <v>390</v>
      </c>
      <c r="K3" s="4" t="s">
        <v>2</v>
      </c>
      <c r="L3" s="4" t="s">
        <v>33</v>
      </c>
      <c r="M3" s="4" t="s">
        <v>393</v>
      </c>
      <c r="N3" s="4" t="s">
        <v>8</v>
      </c>
      <c r="O3" s="4" t="s">
        <v>9</v>
      </c>
      <c r="P3" s="4" t="s">
        <v>347</v>
      </c>
      <c r="Q3" s="4" t="s">
        <v>356</v>
      </c>
      <c r="R3" s="4" t="s">
        <v>385</v>
      </c>
      <c r="S3" s="4" t="s">
        <v>391</v>
      </c>
      <c r="T3" s="4" t="s">
        <v>397</v>
      </c>
      <c r="U3" s="4"/>
      <c r="V3" s="18"/>
      <c r="W3" s="4"/>
      <c r="X3" s="4"/>
      <c r="Y3" s="4"/>
      <c r="Z3" s="4"/>
    </row>
    <row r="4" spans="1:26" x14ac:dyDescent="0.25">
      <c r="A4" s="34">
        <v>3260</v>
      </c>
      <c r="B4" s="34"/>
      <c r="C4" s="34"/>
      <c r="D4" s="34"/>
      <c r="E4" s="34"/>
      <c r="F4" s="34"/>
      <c r="G4" s="34"/>
      <c r="H4" s="34"/>
      <c r="I4" s="50"/>
      <c r="J4" s="50"/>
      <c r="K4" s="52">
        <v>3260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7"/>
    </row>
    <row r="5" spans="1:26" x14ac:dyDescent="0.25">
      <c r="A5" s="34">
        <v>3260</v>
      </c>
      <c r="B5" s="34">
        <v>2016</v>
      </c>
      <c r="C5" s="34"/>
      <c r="D5" s="34"/>
      <c r="E5" s="34"/>
      <c r="F5" s="34"/>
      <c r="G5" s="34"/>
      <c r="H5" s="34"/>
      <c r="I5" s="50"/>
      <c r="J5" s="50"/>
      <c r="K5" s="52">
        <v>3260</v>
      </c>
      <c r="L5" s="52">
        <v>2016</v>
      </c>
      <c r="M5" s="52"/>
      <c r="N5" s="52"/>
      <c r="O5" s="52"/>
      <c r="P5" s="52"/>
      <c r="Q5" s="52"/>
      <c r="R5" s="52"/>
      <c r="S5" s="52"/>
      <c r="T5" s="52"/>
      <c r="U5" s="52"/>
      <c r="V5" s="7"/>
    </row>
    <row r="6" spans="1:26" x14ac:dyDescent="0.25">
      <c r="A6" s="34">
        <v>3260</v>
      </c>
      <c r="B6" s="34">
        <v>2016</v>
      </c>
      <c r="C6" s="34">
        <v>1</v>
      </c>
      <c r="D6" s="34"/>
      <c r="E6" s="34"/>
      <c r="F6" s="34"/>
      <c r="G6" s="34"/>
      <c r="H6" s="34"/>
      <c r="I6" s="50"/>
      <c r="J6" s="50"/>
      <c r="K6" s="52">
        <v>3260</v>
      </c>
      <c r="L6" s="52">
        <v>2016</v>
      </c>
      <c r="M6" s="52">
        <v>1</v>
      </c>
      <c r="N6" s="52"/>
      <c r="O6" s="52"/>
      <c r="P6" s="52"/>
      <c r="Q6" s="52"/>
      <c r="R6" s="52"/>
      <c r="S6" s="52"/>
      <c r="T6" s="52"/>
      <c r="U6" s="52"/>
      <c r="V6" s="7"/>
      <c r="Y6" s="34"/>
      <c r="Z6" s="34"/>
    </row>
    <row r="7" spans="1:26" x14ac:dyDescent="0.25">
      <c r="A7" s="34">
        <v>3260</v>
      </c>
      <c r="B7" s="34">
        <v>2016</v>
      </c>
      <c r="C7" s="34">
        <v>1</v>
      </c>
      <c r="D7" s="34">
        <v>1902</v>
      </c>
      <c r="E7" s="34"/>
      <c r="F7" s="34"/>
      <c r="G7" s="34"/>
      <c r="H7" s="34"/>
      <c r="I7" s="50"/>
      <c r="J7" s="50"/>
      <c r="K7" s="52">
        <v>3260</v>
      </c>
      <c r="L7" s="52">
        <v>2016</v>
      </c>
      <c r="M7" s="52">
        <v>1</v>
      </c>
      <c r="N7" s="52">
        <v>1902</v>
      </c>
      <c r="O7" s="52"/>
      <c r="P7" s="52"/>
      <c r="Q7" s="52"/>
      <c r="R7" s="52"/>
      <c r="S7" s="52"/>
      <c r="T7" s="52"/>
      <c r="U7" s="52"/>
      <c r="V7" s="7"/>
      <c r="Y7" s="34"/>
      <c r="Z7" s="34"/>
    </row>
    <row r="8" spans="1:26" x14ac:dyDescent="0.25">
      <c r="A8" s="34">
        <v>3260</v>
      </c>
      <c r="B8" s="34">
        <v>2016</v>
      </c>
      <c r="C8" s="34">
        <v>1</v>
      </c>
      <c r="D8" s="34">
        <v>1902</v>
      </c>
      <c r="E8" s="34" t="s">
        <v>121</v>
      </c>
      <c r="F8" s="34"/>
      <c r="G8" s="34"/>
      <c r="H8" s="34"/>
      <c r="I8" s="50"/>
      <c r="J8" s="50"/>
      <c r="K8" s="52">
        <v>3260</v>
      </c>
      <c r="L8" s="52">
        <v>2016</v>
      </c>
      <c r="M8" s="52">
        <v>1</v>
      </c>
      <c r="N8" s="52">
        <v>1902</v>
      </c>
      <c r="O8" s="52" t="s">
        <v>121</v>
      </c>
      <c r="P8" s="52"/>
      <c r="Q8" s="52"/>
      <c r="R8" s="52"/>
      <c r="S8" s="52"/>
      <c r="T8" s="52"/>
      <c r="U8" s="52"/>
      <c r="V8" s="7"/>
      <c r="Y8" s="34"/>
      <c r="Z8" s="34"/>
    </row>
    <row r="9" spans="1:26" x14ac:dyDescent="0.25">
      <c r="A9" s="34">
        <v>3260</v>
      </c>
      <c r="B9" s="34">
        <v>2016</v>
      </c>
      <c r="C9" s="34">
        <v>1</v>
      </c>
      <c r="D9" s="34">
        <v>1902</v>
      </c>
      <c r="E9" s="34" t="s">
        <v>121</v>
      </c>
      <c r="F9" s="34">
        <v>6</v>
      </c>
      <c r="G9" s="34"/>
      <c r="H9" s="34"/>
      <c r="I9" s="50"/>
      <c r="J9" s="50"/>
      <c r="K9" s="52">
        <v>3260</v>
      </c>
      <c r="L9" s="52">
        <v>2016</v>
      </c>
      <c r="M9" s="52">
        <v>1</v>
      </c>
      <c r="N9" s="52">
        <v>1902</v>
      </c>
      <c r="O9" s="52" t="s">
        <v>121</v>
      </c>
      <c r="P9" s="52">
        <v>6</v>
      </c>
      <c r="Q9" s="52"/>
      <c r="R9" s="52"/>
      <c r="S9" s="52"/>
      <c r="T9" s="52"/>
      <c r="U9" s="52"/>
      <c r="V9" s="34"/>
      <c r="Y9" s="34"/>
      <c r="Z9" s="34"/>
    </row>
    <row r="10" spans="1:26" x14ac:dyDescent="0.25">
      <c r="A10" s="34">
        <v>3260</v>
      </c>
      <c r="B10" s="34">
        <v>2016</v>
      </c>
      <c r="C10" s="34">
        <v>1</v>
      </c>
      <c r="D10" s="34">
        <v>1902</v>
      </c>
      <c r="E10" s="34" t="s">
        <v>121</v>
      </c>
      <c r="F10" s="34">
        <v>6</v>
      </c>
      <c r="G10" s="34">
        <v>2</v>
      </c>
      <c r="H10" s="34"/>
      <c r="I10" s="50"/>
      <c r="J10" s="50"/>
      <c r="K10" s="52">
        <v>3260</v>
      </c>
      <c r="L10" s="52">
        <v>2016</v>
      </c>
      <c r="M10" s="52">
        <v>1</v>
      </c>
      <c r="N10" s="52">
        <v>1902</v>
      </c>
      <c r="O10" s="52" t="s">
        <v>121</v>
      </c>
      <c r="P10" s="52">
        <v>6</v>
      </c>
      <c r="Q10" s="52">
        <v>2</v>
      </c>
      <c r="R10" s="52"/>
      <c r="S10" s="52"/>
      <c r="T10" s="52">
        <v>1</v>
      </c>
      <c r="U10" s="52"/>
      <c r="V10" s="34"/>
      <c r="Y10" s="34"/>
      <c r="Z10" s="34"/>
    </row>
    <row r="11" spans="1:26" x14ac:dyDescent="0.25">
      <c r="A11" s="34">
        <v>3260</v>
      </c>
      <c r="B11" s="34">
        <v>2016</v>
      </c>
      <c r="C11" s="34">
        <v>1</v>
      </c>
      <c r="D11" s="34">
        <v>1902</v>
      </c>
      <c r="E11" s="34" t="s">
        <v>121</v>
      </c>
      <c r="F11" s="34">
        <v>6</v>
      </c>
      <c r="G11" s="34">
        <v>2</v>
      </c>
      <c r="H11" s="34">
        <v>2</v>
      </c>
      <c r="I11" s="50">
        <v>20637</v>
      </c>
      <c r="J11" s="50">
        <v>1</v>
      </c>
      <c r="K11" s="52">
        <v>3260</v>
      </c>
      <c r="L11" s="52">
        <v>2016</v>
      </c>
      <c r="M11" s="52">
        <v>1</v>
      </c>
      <c r="N11" s="52">
        <v>1902</v>
      </c>
      <c r="O11" s="52" t="s">
        <v>121</v>
      </c>
      <c r="P11" s="52">
        <v>6</v>
      </c>
      <c r="Q11" s="52">
        <v>2</v>
      </c>
      <c r="R11" s="52">
        <v>2</v>
      </c>
      <c r="S11" s="52">
        <v>20637</v>
      </c>
      <c r="T11" s="52"/>
      <c r="U11" s="52"/>
      <c r="V11" s="34"/>
      <c r="Y11" s="34"/>
      <c r="Z11" s="34"/>
    </row>
    <row r="12" spans="1:26" x14ac:dyDescent="0.25">
      <c r="A12" s="34">
        <v>3260</v>
      </c>
      <c r="B12" s="34">
        <v>2017</v>
      </c>
      <c r="C12" s="34"/>
      <c r="D12" s="34"/>
      <c r="E12" s="34"/>
      <c r="F12" s="34"/>
      <c r="G12" s="34"/>
      <c r="H12" s="34"/>
      <c r="I12" s="50"/>
      <c r="J12" s="50"/>
      <c r="K12" s="52">
        <v>3260</v>
      </c>
      <c r="L12" s="52">
        <v>2017</v>
      </c>
      <c r="M12" s="52"/>
      <c r="N12" s="52"/>
      <c r="O12" s="52"/>
      <c r="P12" s="52"/>
      <c r="Q12" s="52"/>
      <c r="R12" s="52"/>
      <c r="S12" s="52"/>
      <c r="T12" s="52"/>
      <c r="U12" s="52"/>
      <c r="V12" s="34"/>
      <c r="Y12" s="34"/>
      <c r="Z12" s="34"/>
    </row>
    <row r="13" spans="1:26" x14ac:dyDescent="0.25">
      <c r="A13" s="34">
        <v>3260</v>
      </c>
      <c r="B13" s="34">
        <v>2017</v>
      </c>
      <c r="C13" s="34">
        <v>1</v>
      </c>
      <c r="D13" s="34"/>
      <c r="E13" s="34"/>
      <c r="F13" s="34"/>
      <c r="G13" s="34"/>
      <c r="H13" s="34"/>
      <c r="I13" s="50"/>
      <c r="J13" s="50"/>
      <c r="K13" s="52">
        <v>3260</v>
      </c>
      <c r="L13" s="52">
        <v>2017</v>
      </c>
      <c r="M13" s="52">
        <v>1</v>
      </c>
      <c r="N13" s="52"/>
      <c r="O13" s="52"/>
      <c r="P13" s="52"/>
      <c r="Q13" s="52"/>
      <c r="R13" s="52"/>
      <c r="S13" s="52"/>
      <c r="T13" s="52"/>
      <c r="U13" s="52"/>
      <c r="V13" s="34"/>
      <c r="Y13" s="34"/>
      <c r="Z13" s="34"/>
    </row>
    <row r="14" spans="1:26" x14ac:dyDescent="0.25">
      <c r="A14" s="34">
        <v>3260</v>
      </c>
      <c r="B14" s="34">
        <v>2017</v>
      </c>
      <c r="C14" s="34">
        <v>1</v>
      </c>
      <c r="D14" s="34">
        <v>1902</v>
      </c>
      <c r="E14" s="34"/>
      <c r="F14" s="34"/>
      <c r="G14" s="34"/>
      <c r="H14" s="34"/>
      <c r="I14" s="50"/>
      <c r="J14" s="50"/>
      <c r="K14" s="52">
        <v>3260</v>
      </c>
      <c r="L14" s="52">
        <v>2017</v>
      </c>
      <c r="M14" s="52">
        <v>1</v>
      </c>
      <c r="N14" s="52">
        <v>1902</v>
      </c>
      <c r="O14" s="52"/>
      <c r="P14" s="52"/>
      <c r="Q14" s="52"/>
      <c r="R14" s="52"/>
      <c r="S14" s="52"/>
      <c r="T14" s="52"/>
      <c r="U14" s="52"/>
      <c r="V14" s="34"/>
      <c r="Y14" s="34"/>
      <c r="Z14" s="34"/>
    </row>
    <row r="15" spans="1:26" x14ac:dyDescent="0.25">
      <c r="A15" s="34">
        <v>3260</v>
      </c>
      <c r="B15" s="34">
        <v>2017</v>
      </c>
      <c r="C15" s="34">
        <v>1</v>
      </c>
      <c r="D15" s="34">
        <v>1902</v>
      </c>
      <c r="E15" s="34" t="s">
        <v>121</v>
      </c>
      <c r="F15" s="34"/>
      <c r="G15" s="34"/>
      <c r="H15" s="34"/>
      <c r="I15" s="50"/>
      <c r="J15" s="50"/>
      <c r="K15" s="52">
        <v>3260</v>
      </c>
      <c r="L15" s="52">
        <v>2017</v>
      </c>
      <c r="M15" s="52">
        <v>1</v>
      </c>
      <c r="N15" s="52">
        <v>1902</v>
      </c>
      <c r="O15" s="52" t="s">
        <v>121</v>
      </c>
      <c r="P15" s="52"/>
      <c r="Q15" s="52"/>
      <c r="R15" s="52"/>
      <c r="S15" s="52"/>
      <c r="T15" s="52"/>
      <c r="U15" s="52"/>
      <c r="V15" s="34"/>
      <c r="Y15" s="34"/>
      <c r="Z15" s="34"/>
    </row>
    <row r="16" spans="1:26" x14ac:dyDescent="0.25">
      <c r="A16" s="34">
        <v>3260</v>
      </c>
      <c r="B16" s="34">
        <v>2017</v>
      </c>
      <c r="C16" s="34">
        <v>1</v>
      </c>
      <c r="D16" s="34">
        <v>1902</v>
      </c>
      <c r="E16" s="34" t="s">
        <v>121</v>
      </c>
      <c r="F16" s="34">
        <v>6</v>
      </c>
      <c r="G16" s="34"/>
      <c r="H16" s="34"/>
      <c r="I16" s="50"/>
      <c r="J16" s="50"/>
      <c r="K16" s="52">
        <v>3260</v>
      </c>
      <c r="L16" s="52">
        <v>2017</v>
      </c>
      <c r="M16" s="52">
        <v>1</v>
      </c>
      <c r="N16" s="52">
        <v>1902</v>
      </c>
      <c r="O16" s="52" t="s">
        <v>121</v>
      </c>
      <c r="P16" s="52">
        <v>6</v>
      </c>
      <c r="Q16" s="52"/>
      <c r="R16" s="52"/>
      <c r="S16" s="52"/>
      <c r="T16" s="52">
        <v>3</v>
      </c>
      <c r="U16" s="52"/>
      <c r="V16" s="34"/>
      <c r="Y16" s="34"/>
      <c r="Z16" s="34"/>
    </row>
    <row r="17" spans="1:26" x14ac:dyDescent="0.25">
      <c r="A17" s="34">
        <v>3260</v>
      </c>
      <c r="B17" s="34">
        <v>2017</v>
      </c>
      <c r="C17" s="34">
        <v>1</v>
      </c>
      <c r="D17" s="34">
        <v>1902</v>
      </c>
      <c r="E17" s="34" t="s">
        <v>121</v>
      </c>
      <c r="F17" s="34">
        <v>6</v>
      </c>
      <c r="G17" s="34">
        <v>2</v>
      </c>
      <c r="H17" s="34"/>
      <c r="I17" s="50"/>
      <c r="J17" s="50"/>
      <c r="K17" s="52">
        <v>3260</v>
      </c>
      <c r="L17" s="52">
        <v>2017</v>
      </c>
      <c r="M17" s="52">
        <v>1</v>
      </c>
      <c r="N17" s="52">
        <v>1902</v>
      </c>
      <c r="O17" s="52" t="s">
        <v>121</v>
      </c>
      <c r="P17" s="52">
        <v>6</v>
      </c>
      <c r="Q17" s="52">
        <v>2</v>
      </c>
      <c r="R17" s="52"/>
      <c r="S17" s="52"/>
      <c r="T17" s="52"/>
      <c r="U17" s="52"/>
      <c r="V17" s="34"/>
      <c r="Y17" s="34"/>
      <c r="Z17" s="34"/>
    </row>
    <row r="18" spans="1:26" x14ac:dyDescent="0.25">
      <c r="A18" s="34">
        <v>3260</v>
      </c>
      <c r="B18" s="34">
        <v>2017</v>
      </c>
      <c r="C18" s="34">
        <v>1</v>
      </c>
      <c r="D18" s="34">
        <v>1902</v>
      </c>
      <c r="E18" s="34" t="s">
        <v>121</v>
      </c>
      <c r="F18" s="34">
        <v>6</v>
      </c>
      <c r="G18" s="34">
        <v>2</v>
      </c>
      <c r="H18" s="34">
        <v>2</v>
      </c>
      <c r="I18" s="50">
        <v>20637</v>
      </c>
      <c r="J18" s="50">
        <v>3</v>
      </c>
      <c r="K18" s="52">
        <v>3260</v>
      </c>
      <c r="L18" s="52">
        <v>2017</v>
      </c>
      <c r="M18" s="52">
        <v>1</v>
      </c>
      <c r="N18" s="52">
        <v>1902</v>
      </c>
      <c r="O18" s="52" t="s">
        <v>121</v>
      </c>
      <c r="P18" s="52">
        <v>6</v>
      </c>
      <c r="Q18" s="52">
        <v>2</v>
      </c>
      <c r="R18" s="52">
        <v>2</v>
      </c>
      <c r="S18" s="52">
        <v>20637</v>
      </c>
      <c r="T18" s="52"/>
      <c r="U18" s="52"/>
      <c r="V18" s="34"/>
      <c r="Y18" s="34"/>
      <c r="Z18" s="34"/>
    </row>
    <row r="19" spans="1:26" x14ac:dyDescent="0.25">
      <c r="A19" s="34">
        <v>3261</v>
      </c>
      <c r="B19" s="34"/>
      <c r="C19" s="34"/>
      <c r="D19" s="34"/>
      <c r="E19" s="34"/>
      <c r="F19" s="34"/>
      <c r="G19" s="34"/>
      <c r="H19" s="34"/>
      <c r="I19" s="50"/>
      <c r="J19" s="50"/>
      <c r="K19" s="52">
        <v>3261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34"/>
      <c r="Y19" s="34"/>
      <c r="Z19" s="34"/>
    </row>
    <row r="20" spans="1:26" x14ac:dyDescent="0.25">
      <c r="A20" s="34">
        <v>3261</v>
      </c>
      <c r="B20" s="34">
        <v>2016</v>
      </c>
      <c r="C20" s="34"/>
      <c r="D20" s="34"/>
      <c r="E20" s="34"/>
      <c r="F20" s="34"/>
      <c r="G20" s="34"/>
      <c r="H20" s="34"/>
      <c r="I20" s="50"/>
      <c r="J20" s="50"/>
      <c r="K20" s="52">
        <v>3261</v>
      </c>
      <c r="L20" s="52">
        <v>2016</v>
      </c>
      <c r="M20" s="52"/>
      <c r="N20" s="52"/>
      <c r="O20" s="52"/>
      <c r="P20" s="52"/>
      <c r="Q20" s="52"/>
      <c r="R20" s="52"/>
      <c r="S20" s="52"/>
      <c r="T20" s="52"/>
      <c r="U20" s="52"/>
      <c r="V20" s="34"/>
      <c r="Y20" s="34"/>
      <c r="Z20" s="34"/>
    </row>
    <row r="21" spans="1:26" x14ac:dyDescent="0.25">
      <c r="A21" s="34">
        <v>3261</v>
      </c>
      <c r="B21" s="34">
        <v>2016</v>
      </c>
      <c r="C21" s="34">
        <v>1</v>
      </c>
      <c r="D21" s="34"/>
      <c r="E21" s="34"/>
      <c r="F21" s="34"/>
      <c r="G21" s="34"/>
      <c r="H21" s="34"/>
      <c r="I21" s="50"/>
      <c r="J21" s="50"/>
      <c r="K21" s="52">
        <v>3261</v>
      </c>
      <c r="L21" s="52">
        <v>2016</v>
      </c>
      <c r="M21" s="52">
        <v>1</v>
      </c>
      <c r="N21" s="52"/>
      <c r="O21" s="52"/>
      <c r="P21" s="52"/>
      <c r="Q21" s="52"/>
      <c r="R21" s="52"/>
      <c r="S21" s="52"/>
      <c r="T21" s="52"/>
      <c r="U21" s="52"/>
      <c r="V21" s="34"/>
      <c r="Y21" s="34"/>
      <c r="Z21" s="34"/>
    </row>
    <row r="22" spans="1:26" x14ac:dyDescent="0.25">
      <c r="A22" s="34">
        <v>3261</v>
      </c>
      <c r="B22" s="34">
        <v>2016</v>
      </c>
      <c r="C22" s="34">
        <v>1</v>
      </c>
      <c r="D22" s="34">
        <v>1882</v>
      </c>
      <c r="E22" s="34"/>
      <c r="F22" s="34"/>
      <c r="G22" s="34"/>
      <c r="H22" s="34"/>
      <c r="I22" s="50"/>
      <c r="J22" s="50"/>
      <c r="K22" s="52">
        <v>3261</v>
      </c>
      <c r="L22" s="52">
        <v>2016</v>
      </c>
      <c r="M22" s="52">
        <v>1</v>
      </c>
      <c r="N22" s="52">
        <v>1882</v>
      </c>
      <c r="O22" s="52"/>
      <c r="P22" s="52"/>
      <c r="Q22" s="52"/>
      <c r="R22" s="52"/>
      <c r="S22" s="52"/>
      <c r="T22" s="52"/>
      <c r="U22" s="52"/>
      <c r="V22" s="34"/>
      <c r="Y22" s="34"/>
      <c r="Z22" s="34"/>
    </row>
    <row r="23" spans="1:26" x14ac:dyDescent="0.25">
      <c r="A23" s="34">
        <v>3261</v>
      </c>
      <c r="B23" s="34">
        <v>2016</v>
      </c>
      <c r="C23" s="34">
        <v>1</v>
      </c>
      <c r="D23" s="34">
        <v>1882</v>
      </c>
      <c r="E23" s="34" t="s">
        <v>131</v>
      </c>
      <c r="F23" s="34"/>
      <c r="G23" s="34"/>
      <c r="H23" s="34"/>
      <c r="I23" s="50"/>
      <c r="J23" s="50"/>
      <c r="K23" s="52">
        <v>3261</v>
      </c>
      <c r="L23" s="52">
        <v>2016</v>
      </c>
      <c r="M23" s="52">
        <v>1</v>
      </c>
      <c r="N23" s="52">
        <v>1882</v>
      </c>
      <c r="O23" s="52" t="s">
        <v>131</v>
      </c>
      <c r="P23" s="52"/>
      <c r="Q23" s="52"/>
      <c r="R23" s="52"/>
      <c r="S23" s="52"/>
      <c r="T23" s="52">
        <v>1</v>
      </c>
      <c r="U23" s="52"/>
      <c r="V23" s="34"/>
      <c r="Y23" s="34"/>
      <c r="Z23" s="34"/>
    </row>
    <row r="24" spans="1:26" x14ac:dyDescent="0.25">
      <c r="A24" s="34">
        <v>3261</v>
      </c>
      <c r="B24" s="34">
        <v>2016</v>
      </c>
      <c r="C24" s="34">
        <v>1</v>
      </c>
      <c r="D24" s="34">
        <v>1882</v>
      </c>
      <c r="E24" s="34" t="s">
        <v>131</v>
      </c>
      <c r="F24" s="34">
        <v>6</v>
      </c>
      <c r="G24" s="34"/>
      <c r="H24" s="34"/>
      <c r="I24" s="50"/>
      <c r="J24" s="50"/>
      <c r="K24" s="52">
        <v>3261</v>
      </c>
      <c r="L24" s="52">
        <v>2016</v>
      </c>
      <c r="M24" s="52">
        <v>1</v>
      </c>
      <c r="N24" s="52">
        <v>1882</v>
      </c>
      <c r="O24" s="52" t="s">
        <v>131</v>
      </c>
      <c r="P24" s="52">
        <v>6</v>
      </c>
      <c r="Q24" s="52"/>
      <c r="R24" s="52"/>
      <c r="S24" s="52"/>
      <c r="T24" s="52"/>
      <c r="U24" s="52"/>
      <c r="V24" s="34"/>
      <c r="Y24" s="34"/>
      <c r="Z24" s="34"/>
    </row>
    <row r="25" spans="1:26" x14ac:dyDescent="0.25">
      <c r="A25" s="34">
        <v>3261</v>
      </c>
      <c r="B25" s="34">
        <v>2016</v>
      </c>
      <c r="C25" s="34">
        <v>1</v>
      </c>
      <c r="D25" s="34">
        <v>1882</v>
      </c>
      <c r="E25" s="34" t="s">
        <v>131</v>
      </c>
      <c r="F25" s="34">
        <v>6</v>
      </c>
      <c r="G25" s="34">
        <v>2</v>
      </c>
      <c r="H25" s="34"/>
      <c r="I25" s="50"/>
      <c r="J25" s="50"/>
      <c r="K25" s="52">
        <v>3261</v>
      </c>
      <c r="L25" s="52">
        <v>2016</v>
      </c>
      <c r="M25" s="52">
        <v>1</v>
      </c>
      <c r="N25" s="52">
        <v>1882</v>
      </c>
      <c r="O25" s="52" t="s">
        <v>131</v>
      </c>
      <c r="P25" s="52">
        <v>6</v>
      </c>
      <c r="Q25" s="52">
        <v>2</v>
      </c>
      <c r="R25" s="52"/>
      <c r="S25" s="52"/>
      <c r="T25" s="52"/>
      <c r="U25" s="52"/>
      <c r="V25" s="34"/>
      <c r="Y25" s="34"/>
      <c r="Z25" s="34"/>
    </row>
    <row r="26" spans="1:26" x14ac:dyDescent="0.25">
      <c r="A26" s="34">
        <v>3261</v>
      </c>
      <c r="B26" s="34">
        <v>2016</v>
      </c>
      <c r="C26" s="34">
        <v>1</v>
      </c>
      <c r="D26" s="34">
        <v>1882</v>
      </c>
      <c r="E26" s="34" t="s">
        <v>131</v>
      </c>
      <c r="F26" s="34">
        <v>6</v>
      </c>
      <c r="G26" s="34">
        <v>2</v>
      </c>
      <c r="H26" s="34">
        <v>2</v>
      </c>
      <c r="I26" s="50">
        <v>251176</v>
      </c>
      <c r="J26" s="50">
        <v>1</v>
      </c>
      <c r="K26" s="52">
        <v>3261</v>
      </c>
      <c r="L26" s="52">
        <v>2016</v>
      </c>
      <c r="M26" s="52">
        <v>1</v>
      </c>
      <c r="N26" s="52">
        <v>1882</v>
      </c>
      <c r="O26" s="52" t="s">
        <v>131</v>
      </c>
      <c r="P26" s="52">
        <v>6</v>
      </c>
      <c r="Q26" s="52">
        <v>2</v>
      </c>
      <c r="R26" s="52">
        <v>2</v>
      </c>
      <c r="S26" s="52">
        <v>251176</v>
      </c>
      <c r="T26" s="52"/>
      <c r="U26" s="52"/>
      <c r="V26" s="34"/>
      <c r="Y26" s="34"/>
      <c r="Z26" s="34"/>
    </row>
    <row r="27" spans="1:26" x14ac:dyDescent="0.25">
      <c r="A27" s="34">
        <v>3261</v>
      </c>
      <c r="B27" s="34">
        <v>2016</v>
      </c>
      <c r="C27" s="34">
        <v>1</v>
      </c>
      <c r="D27" s="34">
        <v>2061</v>
      </c>
      <c r="E27" s="34"/>
      <c r="F27" s="34"/>
      <c r="G27" s="34"/>
      <c r="H27" s="34"/>
      <c r="I27" s="50"/>
      <c r="J27" s="50"/>
      <c r="K27" s="52">
        <v>3261</v>
      </c>
      <c r="L27" s="52">
        <v>2016</v>
      </c>
      <c r="M27" s="52">
        <v>1</v>
      </c>
      <c r="N27" s="52">
        <v>2061</v>
      </c>
      <c r="O27" s="52"/>
      <c r="P27" s="52"/>
      <c r="Q27" s="52"/>
      <c r="R27" s="52"/>
      <c r="S27" s="52"/>
      <c r="T27" s="52"/>
      <c r="U27" s="52"/>
      <c r="V27" s="34"/>
      <c r="Y27" s="34"/>
      <c r="Z27" s="34"/>
    </row>
    <row r="28" spans="1:26" x14ac:dyDescent="0.25">
      <c r="A28" s="34">
        <v>3261</v>
      </c>
      <c r="B28" s="34">
        <v>2016</v>
      </c>
      <c r="C28" s="34">
        <v>1</v>
      </c>
      <c r="D28" s="34">
        <v>2061</v>
      </c>
      <c r="E28" s="34" t="s">
        <v>127</v>
      </c>
      <c r="F28" s="34"/>
      <c r="G28" s="34"/>
      <c r="H28" s="34"/>
      <c r="I28" s="50"/>
      <c r="J28" s="50"/>
      <c r="K28" s="52">
        <v>3261</v>
      </c>
      <c r="L28" s="52">
        <v>2016</v>
      </c>
      <c r="M28" s="52">
        <v>1</v>
      </c>
      <c r="N28" s="52">
        <v>2061</v>
      </c>
      <c r="O28" s="52" t="s">
        <v>127</v>
      </c>
      <c r="P28" s="52"/>
      <c r="Q28" s="52"/>
      <c r="R28" s="52"/>
      <c r="S28" s="52"/>
      <c r="T28" s="52">
        <v>1</v>
      </c>
      <c r="U28" s="52"/>
      <c r="V28" s="34"/>
      <c r="Y28" s="34"/>
      <c r="Z28" s="34"/>
    </row>
    <row r="29" spans="1:26" x14ac:dyDescent="0.25">
      <c r="A29" s="34">
        <v>3261</v>
      </c>
      <c r="B29" s="34">
        <v>2016</v>
      </c>
      <c r="C29" s="34">
        <v>1</v>
      </c>
      <c r="D29" s="34">
        <v>2061</v>
      </c>
      <c r="E29" s="34" t="s">
        <v>127</v>
      </c>
      <c r="F29" s="34">
        <v>6</v>
      </c>
      <c r="G29" s="34"/>
      <c r="H29" s="34"/>
      <c r="I29" s="50"/>
      <c r="J29" s="50"/>
      <c r="K29" s="52">
        <v>3261</v>
      </c>
      <c r="L29" s="52">
        <v>2016</v>
      </c>
      <c r="M29" s="52">
        <v>1</v>
      </c>
      <c r="N29" s="52">
        <v>2061</v>
      </c>
      <c r="O29" s="52" t="s">
        <v>127</v>
      </c>
      <c r="P29" s="52">
        <v>6</v>
      </c>
      <c r="Q29" s="52"/>
      <c r="R29" s="52"/>
      <c r="S29" s="52"/>
      <c r="T29" s="52"/>
      <c r="U29" s="52"/>
      <c r="V29" s="34"/>
      <c r="Y29" s="34"/>
      <c r="Z29" s="34"/>
    </row>
    <row r="30" spans="1:26" x14ac:dyDescent="0.25">
      <c r="A30" s="34">
        <v>3261</v>
      </c>
      <c r="B30" s="34">
        <v>2016</v>
      </c>
      <c r="C30" s="34">
        <v>1</v>
      </c>
      <c r="D30" s="34">
        <v>2061</v>
      </c>
      <c r="E30" s="34" t="s">
        <v>127</v>
      </c>
      <c r="F30" s="34">
        <v>6</v>
      </c>
      <c r="G30" s="34">
        <v>2</v>
      </c>
      <c r="H30" s="34"/>
      <c r="I30" s="50"/>
      <c r="J30" s="50"/>
      <c r="K30" s="52">
        <v>3261</v>
      </c>
      <c r="L30" s="52">
        <v>2016</v>
      </c>
      <c r="M30" s="52">
        <v>1</v>
      </c>
      <c r="N30" s="52">
        <v>2061</v>
      </c>
      <c r="O30" s="52" t="s">
        <v>127</v>
      </c>
      <c r="P30" s="52">
        <v>6</v>
      </c>
      <c r="Q30" s="52">
        <v>2</v>
      </c>
      <c r="R30" s="52"/>
      <c r="S30" s="52"/>
      <c r="T30" s="52"/>
      <c r="U30" s="52"/>
      <c r="V30" s="34"/>
      <c r="Y30" s="34"/>
      <c r="Z30" s="34"/>
    </row>
    <row r="31" spans="1:26" x14ac:dyDescent="0.25">
      <c r="A31" s="34">
        <v>3261</v>
      </c>
      <c r="B31" s="34">
        <v>2016</v>
      </c>
      <c r="C31" s="34">
        <v>1</v>
      </c>
      <c r="D31" s="34">
        <v>2061</v>
      </c>
      <c r="E31" s="34" t="s">
        <v>127</v>
      </c>
      <c r="F31" s="34">
        <v>6</v>
      </c>
      <c r="G31" s="34">
        <v>2</v>
      </c>
      <c r="H31" s="34">
        <v>2</v>
      </c>
      <c r="I31" s="50">
        <v>251176</v>
      </c>
      <c r="J31" s="50">
        <v>1</v>
      </c>
      <c r="K31" s="52">
        <v>3261</v>
      </c>
      <c r="L31" s="52">
        <v>2016</v>
      </c>
      <c r="M31" s="52">
        <v>1</v>
      </c>
      <c r="N31" s="52">
        <v>2061</v>
      </c>
      <c r="O31" s="52" t="s">
        <v>127</v>
      </c>
      <c r="P31" s="52">
        <v>6</v>
      </c>
      <c r="Q31" s="52">
        <v>2</v>
      </c>
      <c r="R31" s="52">
        <v>2</v>
      </c>
      <c r="S31" s="52">
        <v>251176</v>
      </c>
      <c r="T31" s="52"/>
      <c r="U31" s="52"/>
      <c r="V31" s="34"/>
      <c r="Y31" s="34"/>
      <c r="Z31" s="34"/>
    </row>
    <row r="32" spans="1:26" x14ac:dyDescent="0.25">
      <c r="A32" s="34">
        <v>3261</v>
      </c>
      <c r="B32" s="34">
        <v>2016</v>
      </c>
      <c r="C32" s="34">
        <v>1</v>
      </c>
      <c r="D32" s="34">
        <v>2062</v>
      </c>
      <c r="E32" s="34"/>
      <c r="F32" s="34"/>
      <c r="G32" s="34"/>
      <c r="H32" s="34"/>
      <c r="I32" s="50"/>
      <c r="J32" s="50"/>
      <c r="K32" s="52">
        <v>3261</v>
      </c>
      <c r="L32" s="52">
        <v>2016</v>
      </c>
      <c r="M32" s="52">
        <v>1</v>
      </c>
      <c r="N32" s="52">
        <v>2062</v>
      </c>
      <c r="O32" s="52"/>
      <c r="P32" s="52"/>
      <c r="Q32" s="52"/>
      <c r="R32" s="52"/>
      <c r="S32" s="52"/>
      <c r="T32" s="52"/>
      <c r="U32" s="52"/>
      <c r="V32" s="34"/>
      <c r="Y32" s="34"/>
      <c r="Z32" s="34"/>
    </row>
    <row r="33" spans="1:26" x14ac:dyDescent="0.25">
      <c r="A33" s="34">
        <v>3261</v>
      </c>
      <c r="B33" s="34">
        <v>2016</v>
      </c>
      <c r="C33" s="34">
        <v>1</v>
      </c>
      <c r="D33" s="34">
        <v>2062</v>
      </c>
      <c r="E33" s="34" t="s">
        <v>124</v>
      </c>
      <c r="F33" s="34"/>
      <c r="G33" s="34"/>
      <c r="H33" s="34"/>
      <c r="I33" s="50"/>
      <c r="J33" s="50"/>
      <c r="K33" s="52">
        <v>3261</v>
      </c>
      <c r="L33" s="52">
        <v>2016</v>
      </c>
      <c r="M33" s="52">
        <v>1</v>
      </c>
      <c r="N33" s="52">
        <v>2062</v>
      </c>
      <c r="O33" s="52" t="s">
        <v>124</v>
      </c>
      <c r="P33" s="52"/>
      <c r="Q33" s="52"/>
      <c r="R33" s="52"/>
      <c r="S33" s="52"/>
      <c r="T33" s="52">
        <v>1</v>
      </c>
      <c r="U33" s="52"/>
      <c r="V33" s="34"/>
      <c r="Y33" s="34"/>
      <c r="Z33" s="34"/>
    </row>
    <row r="34" spans="1:26" x14ac:dyDescent="0.25">
      <c r="A34" s="34">
        <v>3261</v>
      </c>
      <c r="B34" s="34">
        <v>2016</v>
      </c>
      <c r="C34" s="34">
        <v>1</v>
      </c>
      <c r="D34" s="34">
        <v>2062</v>
      </c>
      <c r="E34" s="34" t="s">
        <v>124</v>
      </c>
      <c r="F34" s="34">
        <v>6</v>
      </c>
      <c r="G34" s="34"/>
      <c r="H34" s="34"/>
      <c r="I34" s="50"/>
      <c r="J34" s="50"/>
      <c r="K34" s="52">
        <v>3261</v>
      </c>
      <c r="L34" s="52">
        <v>2016</v>
      </c>
      <c r="M34" s="52">
        <v>1</v>
      </c>
      <c r="N34" s="52">
        <v>2062</v>
      </c>
      <c r="O34" s="52" t="s">
        <v>124</v>
      </c>
      <c r="P34" s="52">
        <v>6</v>
      </c>
      <c r="Q34" s="52"/>
      <c r="R34" s="52"/>
      <c r="S34" s="52"/>
      <c r="T34" s="52"/>
      <c r="U34" s="52"/>
      <c r="V34" s="34"/>
      <c r="Y34" s="34"/>
      <c r="Z34" s="34"/>
    </row>
    <row r="35" spans="1:26" x14ac:dyDescent="0.25">
      <c r="A35" s="34">
        <v>3261</v>
      </c>
      <c r="B35" s="34">
        <v>2016</v>
      </c>
      <c r="C35" s="34">
        <v>1</v>
      </c>
      <c r="D35" s="34">
        <v>2062</v>
      </c>
      <c r="E35" s="34" t="s">
        <v>124</v>
      </c>
      <c r="F35" s="34">
        <v>6</v>
      </c>
      <c r="G35" s="34">
        <v>2</v>
      </c>
      <c r="H35" s="34"/>
      <c r="I35" s="50"/>
      <c r="J35" s="50"/>
      <c r="K35" s="52">
        <v>3261</v>
      </c>
      <c r="L35" s="52">
        <v>2016</v>
      </c>
      <c r="M35" s="52">
        <v>1</v>
      </c>
      <c r="N35" s="52">
        <v>2062</v>
      </c>
      <c r="O35" s="52" t="s">
        <v>124</v>
      </c>
      <c r="P35" s="52">
        <v>6</v>
      </c>
      <c r="Q35" s="52">
        <v>2</v>
      </c>
      <c r="R35" s="52"/>
      <c r="S35" s="52"/>
      <c r="T35" s="52"/>
      <c r="U35" s="52"/>
      <c r="V35" s="34"/>
      <c r="Y35" s="34"/>
      <c r="Z35" s="34"/>
    </row>
    <row r="36" spans="1:26" x14ac:dyDescent="0.25">
      <c r="A36" s="34">
        <v>3261</v>
      </c>
      <c r="B36" s="34">
        <v>2016</v>
      </c>
      <c r="C36" s="34">
        <v>1</v>
      </c>
      <c r="D36" s="34">
        <v>2062</v>
      </c>
      <c r="E36" s="34" t="s">
        <v>124</v>
      </c>
      <c r="F36" s="34">
        <v>6</v>
      </c>
      <c r="G36" s="34">
        <v>2</v>
      </c>
      <c r="H36" s="34">
        <v>2</v>
      </c>
      <c r="I36" s="50">
        <v>251176</v>
      </c>
      <c r="J36" s="50">
        <v>1</v>
      </c>
      <c r="K36" s="52">
        <v>3261</v>
      </c>
      <c r="L36" s="52">
        <v>2016</v>
      </c>
      <c r="M36" s="52">
        <v>1</v>
      </c>
      <c r="N36" s="52">
        <v>2062</v>
      </c>
      <c r="O36" s="52" t="s">
        <v>124</v>
      </c>
      <c r="P36" s="52">
        <v>6</v>
      </c>
      <c r="Q36" s="52">
        <v>2</v>
      </c>
      <c r="R36" s="52">
        <v>2</v>
      </c>
      <c r="S36" s="52">
        <v>251176</v>
      </c>
      <c r="T36" s="52"/>
      <c r="U36" s="52"/>
      <c r="V36" s="34"/>
      <c r="Y36" s="34"/>
      <c r="Z36" s="34"/>
    </row>
    <row r="37" spans="1:26" x14ac:dyDescent="0.25">
      <c r="A37" s="34">
        <v>3261</v>
      </c>
      <c r="B37" s="34">
        <v>2017</v>
      </c>
      <c r="C37" s="34"/>
      <c r="D37" s="34"/>
      <c r="E37" s="34"/>
      <c r="F37" s="34"/>
      <c r="G37" s="34"/>
      <c r="H37" s="34"/>
      <c r="I37" s="50"/>
      <c r="J37" s="50"/>
      <c r="K37" s="52">
        <v>3261</v>
      </c>
      <c r="L37" s="52">
        <v>2017</v>
      </c>
      <c r="M37" s="52"/>
      <c r="N37" s="52"/>
      <c r="O37" s="52"/>
      <c r="P37" s="52"/>
      <c r="Q37" s="52"/>
      <c r="R37" s="52"/>
      <c r="S37" s="52"/>
      <c r="T37" s="52"/>
      <c r="U37" s="52"/>
      <c r="V37" s="34"/>
      <c r="Y37" s="34"/>
      <c r="Z37" s="34"/>
    </row>
    <row r="38" spans="1:26" x14ac:dyDescent="0.25">
      <c r="A38" s="34">
        <v>3261</v>
      </c>
      <c r="B38" s="34">
        <v>2017</v>
      </c>
      <c r="C38" s="34">
        <v>1</v>
      </c>
      <c r="D38" s="34"/>
      <c r="E38" s="34"/>
      <c r="F38" s="34"/>
      <c r="G38" s="34"/>
      <c r="H38" s="34"/>
      <c r="I38" s="50"/>
      <c r="J38" s="50"/>
      <c r="K38" s="52">
        <v>3261</v>
      </c>
      <c r="L38" s="52">
        <v>2017</v>
      </c>
      <c r="M38" s="52">
        <v>1</v>
      </c>
      <c r="N38" s="52"/>
      <c r="O38" s="52"/>
      <c r="P38" s="52"/>
      <c r="Q38" s="52"/>
      <c r="R38" s="52"/>
      <c r="S38" s="52"/>
      <c r="T38" s="52"/>
      <c r="U38" s="52"/>
      <c r="V38" s="34"/>
      <c r="Y38" s="34"/>
      <c r="Z38" s="34"/>
    </row>
    <row r="39" spans="1:26" x14ac:dyDescent="0.25">
      <c r="A39" s="34">
        <v>3261</v>
      </c>
      <c r="B39" s="34">
        <v>2017</v>
      </c>
      <c r="C39" s="34">
        <v>1</v>
      </c>
      <c r="D39" s="34">
        <v>1882</v>
      </c>
      <c r="E39" s="34"/>
      <c r="F39" s="34"/>
      <c r="G39" s="34"/>
      <c r="H39" s="34"/>
      <c r="I39" s="50"/>
      <c r="J39" s="50"/>
      <c r="K39" s="52">
        <v>3261</v>
      </c>
      <c r="L39" s="52">
        <v>2017</v>
      </c>
      <c r="M39" s="52">
        <v>1</v>
      </c>
      <c r="N39" s="52">
        <v>1882</v>
      </c>
      <c r="O39" s="52"/>
      <c r="P39" s="52"/>
      <c r="Q39" s="52"/>
      <c r="R39" s="52"/>
      <c r="S39" s="52"/>
      <c r="T39" s="52">
        <v>3</v>
      </c>
      <c r="U39" s="52"/>
      <c r="V39" s="34"/>
      <c r="Y39" s="34"/>
      <c r="Z39" s="34"/>
    </row>
    <row r="40" spans="1:26" x14ac:dyDescent="0.25">
      <c r="A40" s="34">
        <v>3261</v>
      </c>
      <c r="B40" s="34">
        <v>2017</v>
      </c>
      <c r="C40" s="34">
        <v>1</v>
      </c>
      <c r="D40" s="34">
        <v>1882</v>
      </c>
      <c r="E40" s="34" t="s">
        <v>131</v>
      </c>
      <c r="F40" s="34"/>
      <c r="G40" s="34"/>
      <c r="H40" s="34"/>
      <c r="I40" s="50"/>
      <c r="J40" s="50"/>
      <c r="K40" s="52">
        <v>3261</v>
      </c>
      <c r="L40" s="52">
        <v>2017</v>
      </c>
      <c r="M40" s="52">
        <v>1</v>
      </c>
      <c r="N40" s="52">
        <v>1882</v>
      </c>
      <c r="O40" s="52" t="s">
        <v>131</v>
      </c>
      <c r="P40" s="52"/>
      <c r="Q40" s="52"/>
      <c r="R40" s="52"/>
      <c r="S40" s="52"/>
      <c r="T40" s="52"/>
      <c r="U40" s="52"/>
      <c r="V40" s="34"/>
      <c r="Y40" s="34"/>
      <c r="Z40" s="34"/>
    </row>
    <row r="41" spans="1:26" x14ac:dyDescent="0.25">
      <c r="A41" s="34">
        <v>3261</v>
      </c>
      <c r="B41" s="34">
        <v>2017</v>
      </c>
      <c r="C41" s="34">
        <v>1</v>
      </c>
      <c r="D41" s="34">
        <v>1882</v>
      </c>
      <c r="E41" s="34" t="s">
        <v>131</v>
      </c>
      <c r="F41" s="34">
        <v>6</v>
      </c>
      <c r="G41" s="34"/>
      <c r="H41" s="34"/>
      <c r="I41" s="50"/>
      <c r="J41" s="50"/>
      <c r="K41" s="52">
        <v>3261</v>
      </c>
      <c r="L41" s="52">
        <v>2017</v>
      </c>
      <c r="M41" s="52">
        <v>1</v>
      </c>
      <c r="N41" s="52">
        <v>1882</v>
      </c>
      <c r="O41" s="52" t="s">
        <v>131</v>
      </c>
      <c r="P41" s="52">
        <v>6</v>
      </c>
      <c r="Q41" s="52"/>
      <c r="R41" s="52"/>
      <c r="S41" s="52"/>
      <c r="T41" s="52"/>
      <c r="U41" s="52"/>
      <c r="V41" s="34"/>
      <c r="Y41" s="34"/>
      <c r="Z41" s="34"/>
    </row>
    <row r="42" spans="1:26" x14ac:dyDescent="0.25">
      <c r="A42" s="34">
        <v>3261</v>
      </c>
      <c r="B42" s="34">
        <v>2017</v>
      </c>
      <c r="C42" s="34">
        <v>1</v>
      </c>
      <c r="D42" s="34">
        <v>1882</v>
      </c>
      <c r="E42" s="34" t="s">
        <v>131</v>
      </c>
      <c r="F42" s="34">
        <v>6</v>
      </c>
      <c r="G42" s="34">
        <v>2</v>
      </c>
      <c r="H42" s="34"/>
      <c r="I42" s="50"/>
      <c r="J42" s="50"/>
      <c r="K42" s="52">
        <v>3261</v>
      </c>
      <c r="L42" s="52">
        <v>2017</v>
      </c>
      <c r="M42" s="52">
        <v>1</v>
      </c>
      <c r="N42" s="52">
        <v>1882</v>
      </c>
      <c r="O42" s="52" t="s">
        <v>131</v>
      </c>
      <c r="P42" s="52">
        <v>6</v>
      </c>
      <c r="Q42" s="52">
        <v>2</v>
      </c>
      <c r="R42" s="52"/>
      <c r="S42" s="52"/>
      <c r="T42" s="52"/>
      <c r="U42" s="52"/>
      <c r="V42" s="34"/>
      <c r="Y42" s="34"/>
      <c r="Z42" s="34"/>
    </row>
    <row r="43" spans="1:26" x14ac:dyDescent="0.25">
      <c r="A43" s="34">
        <v>3261</v>
      </c>
      <c r="B43" s="34">
        <v>2017</v>
      </c>
      <c r="C43" s="34">
        <v>1</v>
      </c>
      <c r="D43" s="34">
        <v>1882</v>
      </c>
      <c r="E43" s="34" t="s">
        <v>131</v>
      </c>
      <c r="F43" s="34">
        <v>6</v>
      </c>
      <c r="G43" s="34">
        <v>2</v>
      </c>
      <c r="H43" s="34">
        <v>2</v>
      </c>
      <c r="I43" s="50">
        <v>251176</v>
      </c>
      <c r="J43" s="50">
        <v>3</v>
      </c>
      <c r="K43" s="52">
        <v>3261</v>
      </c>
      <c r="L43" s="52">
        <v>2017</v>
      </c>
      <c r="M43" s="52">
        <v>1</v>
      </c>
      <c r="N43" s="52">
        <v>1882</v>
      </c>
      <c r="O43" s="52" t="s">
        <v>131</v>
      </c>
      <c r="P43" s="52">
        <v>6</v>
      </c>
      <c r="Q43" s="52">
        <v>2</v>
      </c>
      <c r="R43" s="52">
        <v>2</v>
      </c>
      <c r="S43" s="52">
        <v>251176</v>
      </c>
      <c r="T43" s="52"/>
      <c r="U43" s="52"/>
      <c r="V43" s="34"/>
      <c r="Y43" s="34"/>
      <c r="Z43" s="34"/>
    </row>
    <row r="44" spans="1:26" x14ac:dyDescent="0.25">
      <c r="A44" s="34">
        <v>19238</v>
      </c>
      <c r="B44" s="34"/>
      <c r="C44" s="34"/>
      <c r="D44" s="34"/>
      <c r="E44" s="34"/>
      <c r="F44" s="34"/>
      <c r="G44" s="34"/>
      <c r="H44" s="34"/>
      <c r="I44" s="50"/>
      <c r="J44" s="50"/>
      <c r="K44" s="52">
        <v>19238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34"/>
      <c r="Y44" s="34"/>
      <c r="Z44" s="34"/>
    </row>
    <row r="45" spans="1:26" x14ac:dyDescent="0.25">
      <c r="A45" s="34">
        <v>19238</v>
      </c>
      <c r="B45" s="34">
        <v>2016</v>
      </c>
      <c r="C45" s="34"/>
      <c r="D45" s="34"/>
      <c r="E45" s="34"/>
      <c r="F45" s="34"/>
      <c r="G45" s="34"/>
      <c r="H45" s="34"/>
      <c r="I45" s="50"/>
      <c r="J45" s="50"/>
      <c r="K45" s="52">
        <v>19238</v>
      </c>
      <c r="L45" s="52">
        <v>2016</v>
      </c>
      <c r="M45" s="52"/>
      <c r="N45" s="52"/>
      <c r="O45" s="52"/>
      <c r="P45" s="52"/>
      <c r="Q45" s="52"/>
      <c r="R45" s="52"/>
      <c r="S45" s="52"/>
      <c r="T45" s="52"/>
      <c r="U45" s="52"/>
      <c r="V45" s="34"/>
      <c r="Y45" s="34"/>
      <c r="Z45" s="34"/>
    </row>
    <row r="46" spans="1:26" x14ac:dyDescent="0.25">
      <c r="A46" s="34">
        <v>19238</v>
      </c>
      <c r="B46" s="34">
        <v>2016</v>
      </c>
      <c r="C46" s="34">
        <v>1</v>
      </c>
      <c r="D46" s="34"/>
      <c r="E46" s="34"/>
      <c r="F46" s="34"/>
      <c r="G46" s="34"/>
      <c r="H46" s="34"/>
      <c r="I46" s="50"/>
      <c r="J46" s="50"/>
      <c r="K46" s="52">
        <v>19238</v>
      </c>
      <c r="L46" s="52">
        <v>2016</v>
      </c>
      <c r="M46" s="52">
        <v>1</v>
      </c>
      <c r="N46" s="52"/>
      <c r="O46" s="52"/>
      <c r="P46" s="52"/>
      <c r="Q46" s="52"/>
      <c r="R46" s="52"/>
      <c r="S46" s="52"/>
      <c r="T46" s="52">
        <v>7</v>
      </c>
      <c r="U46" s="52"/>
      <c r="V46" s="34"/>
      <c r="Y46" s="34"/>
      <c r="Z46" s="34"/>
    </row>
    <row r="47" spans="1:26" x14ac:dyDescent="0.25">
      <c r="A47" s="34">
        <v>19238</v>
      </c>
      <c r="B47" s="34">
        <v>2016</v>
      </c>
      <c r="C47" s="34">
        <v>1</v>
      </c>
      <c r="D47" s="34">
        <v>302</v>
      </c>
      <c r="E47" s="34"/>
      <c r="F47" s="34"/>
      <c r="G47" s="34"/>
      <c r="H47" s="34"/>
      <c r="I47" s="50"/>
      <c r="J47" s="50"/>
      <c r="K47" s="52">
        <v>19238</v>
      </c>
      <c r="L47" s="52">
        <v>2016</v>
      </c>
      <c r="M47" s="52">
        <v>1</v>
      </c>
      <c r="N47" s="52">
        <v>302</v>
      </c>
      <c r="O47" s="52"/>
      <c r="P47" s="52"/>
      <c r="Q47" s="52"/>
      <c r="R47" s="52"/>
      <c r="S47" s="52"/>
      <c r="T47" s="52"/>
      <c r="U47" s="52"/>
      <c r="V47" s="34"/>
      <c r="Y47" s="34"/>
      <c r="Z47" s="34"/>
    </row>
    <row r="48" spans="1:26" x14ac:dyDescent="0.25">
      <c r="A48" s="34">
        <v>19238</v>
      </c>
      <c r="B48" s="34">
        <v>2016</v>
      </c>
      <c r="C48" s="34">
        <v>1</v>
      </c>
      <c r="D48" s="34">
        <v>302</v>
      </c>
      <c r="E48" s="34" t="s">
        <v>93</v>
      </c>
      <c r="F48" s="34"/>
      <c r="G48" s="34"/>
      <c r="H48" s="34"/>
      <c r="I48" s="50"/>
      <c r="J48" s="50"/>
      <c r="K48" s="52">
        <v>19238</v>
      </c>
      <c r="L48" s="52">
        <v>2016</v>
      </c>
      <c r="M48" s="52">
        <v>1</v>
      </c>
      <c r="N48" s="52">
        <v>302</v>
      </c>
      <c r="O48" s="52" t="s">
        <v>93</v>
      </c>
      <c r="P48" s="52"/>
      <c r="Q48" s="52"/>
      <c r="R48" s="52"/>
      <c r="S48" s="52"/>
      <c r="T48" s="52"/>
      <c r="U48" s="52"/>
      <c r="V48" s="34"/>
      <c r="Y48" s="34"/>
      <c r="Z48" s="34"/>
    </row>
    <row r="49" spans="1:26" x14ac:dyDescent="0.25">
      <c r="A49" s="34">
        <v>19238</v>
      </c>
      <c r="B49" s="34">
        <v>2016</v>
      </c>
      <c r="C49" s="34">
        <v>1</v>
      </c>
      <c r="D49" s="34">
        <v>302</v>
      </c>
      <c r="E49" s="34" t="s">
        <v>93</v>
      </c>
      <c r="F49" s="34">
        <v>2</v>
      </c>
      <c r="G49" s="34"/>
      <c r="H49" s="34"/>
      <c r="I49" s="50"/>
      <c r="J49" s="50"/>
      <c r="K49" s="52">
        <v>19238</v>
      </c>
      <c r="L49" s="52">
        <v>2016</v>
      </c>
      <c r="M49" s="52">
        <v>1</v>
      </c>
      <c r="N49" s="52">
        <v>302</v>
      </c>
      <c r="O49" s="52" t="s">
        <v>93</v>
      </c>
      <c r="P49" s="52">
        <v>2</v>
      </c>
      <c r="Q49" s="52"/>
      <c r="R49" s="52"/>
      <c r="S49" s="52"/>
      <c r="T49" s="52"/>
      <c r="U49" s="52"/>
      <c r="V49" s="34"/>
      <c r="Y49" s="34"/>
      <c r="Z49" s="34"/>
    </row>
    <row r="50" spans="1:26" x14ac:dyDescent="0.25">
      <c r="A50" s="34">
        <v>19238</v>
      </c>
      <c r="B50" s="34">
        <v>2016</v>
      </c>
      <c r="C50" s="34">
        <v>1</v>
      </c>
      <c r="D50" s="34">
        <v>302</v>
      </c>
      <c r="E50" s="34" t="s">
        <v>93</v>
      </c>
      <c r="F50" s="34">
        <v>2</v>
      </c>
      <c r="G50" s="34">
        <v>2</v>
      </c>
      <c r="H50" s="34"/>
      <c r="I50" s="50"/>
      <c r="J50" s="50"/>
      <c r="K50" s="52">
        <v>19238</v>
      </c>
      <c r="L50" s="52">
        <v>2016</v>
      </c>
      <c r="M50" s="52">
        <v>1</v>
      </c>
      <c r="N50" s="52">
        <v>302</v>
      </c>
      <c r="O50" s="52" t="s">
        <v>93</v>
      </c>
      <c r="P50" s="52">
        <v>2</v>
      </c>
      <c r="Q50" s="52">
        <v>2</v>
      </c>
      <c r="R50" s="52"/>
      <c r="S50" s="52"/>
      <c r="T50" s="52"/>
      <c r="U50" s="52"/>
      <c r="V50" s="34"/>
      <c r="Y50" s="34"/>
      <c r="Z50" s="34"/>
    </row>
    <row r="51" spans="1:26" x14ac:dyDescent="0.25">
      <c r="A51" s="34">
        <v>19238</v>
      </c>
      <c r="B51" s="34">
        <v>2016</v>
      </c>
      <c r="C51" s="34">
        <v>1</v>
      </c>
      <c r="D51" s="34">
        <v>302</v>
      </c>
      <c r="E51" s="34" t="s">
        <v>93</v>
      </c>
      <c r="F51" s="34">
        <v>2</v>
      </c>
      <c r="G51" s="34">
        <v>2</v>
      </c>
      <c r="H51" s="34">
        <v>2</v>
      </c>
      <c r="I51" s="50">
        <v>15741547</v>
      </c>
      <c r="J51" s="50">
        <v>7</v>
      </c>
      <c r="K51" s="52">
        <v>19238</v>
      </c>
      <c r="L51" s="52">
        <v>2016</v>
      </c>
      <c r="M51" s="52">
        <v>1</v>
      </c>
      <c r="N51" s="52">
        <v>302</v>
      </c>
      <c r="O51" s="52" t="s">
        <v>93</v>
      </c>
      <c r="P51" s="52">
        <v>2</v>
      </c>
      <c r="Q51" s="52">
        <v>2</v>
      </c>
      <c r="R51" s="52">
        <v>2</v>
      </c>
      <c r="S51" s="52">
        <v>15741547</v>
      </c>
      <c r="T51" s="52"/>
      <c r="U51" s="52"/>
      <c r="V51" s="34"/>
      <c r="Y51" s="34"/>
      <c r="Z51" s="34"/>
    </row>
    <row r="52" spans="1:26" x14ac:dyDescent="0.25">
      <c r="A52" s="34">
        <v>19238</v>
      </c>
      <c r="B52" s="34">
        <v>2017</v>
      </c>
      <c r="C52" s="34"/>
      <c r="D52" s="34"/>
      <c r="E52" s="34"/>
      <c r="F52" s="34"/>
      <c r="G52" s="34"/>
      <c r="H52" s="34"/>
      <c r="I52" s="50"/>
      <c r="J52" s="50"/>
      <c r="K52" s="52">
        <v>19238</v>
      </c>
      <c r="L52" s="52">
        <v>2017</v>
      </c>
      <c r="M52" s="52"/>
      <c r="N52" s="52"/>
      <c r="O52" s="52"/>
      <c r="P52" s="52"/>
      <c r="Q52" s="52"/>
      <c r="R52" s="52"/>
      <c r="S52" s="52"/>
      <c r="T52" s="52">
        <v>4</v>
      </c>
      <c r="U52" s="52"/>
      <c r="V52" s="34"/>
      <c r="Y52" s="34"/>
      <c r="Z52" s="34"/>
    </row>
    <row r="53" spans="1:26" x14ac:dyDescent="0.25">
      <c r="A53" s="34">
        <v>19238</v>
      </c>
      <c r="B53" s="34">
        <v>2017</v>
      </c>
      <c r="C53" s="34">
        <v>1</v>
      </c>
      <c r="D53" s="34"/>
      <c r="E53" s="34"/>
      <c r="F53" s="34"/>
      <c r="G53" s="34"/>
      <c r="H53" s="34"/>
      <c r="I53" s="50"/>
      <c r="J53" s="50"/>
      <c r="K53" s="52">
        <v>19238</v>
      </c>
      <c r="L53" s="52">
        <v>2017</v>
      </c>
      <c r="M53" s="52">
        <v>1</v>
      </c>
      <c r="N53" s="52"/>
      <c r="O53" s="52"/>
      <c r="P53" s="52"/>
      <c r="Q53" s="52"/>
      <c r="R53" s="52"/>
      <c r="S53" s="52"/>
      <c r="T53" s="52"/>
      <c r="U53" s="52"/>
      <c r="V53" s="34"/>
      <c r="Y53" s="34"/>
      <c r="Z53" s="34"/>
    </row>
    <row r="54" spans="1:26" x14ac:dyDescent="0.25">
      <c r="A54" s="34">
        <v>19238</v>
      </c>
      <c r="B54" s="34">
        <v>2017</v>
      </c>
      <c r="C54" s="34">
        <v>1</v>
      </c>
      <c r="D54" s="34">
        <v>302</v>
      </c>
      <c r="E54" s="34"/>
      <c r="F54" s="34"/>
      <c r="G54" s="34"/>
      <c r="H54" s="34"/>
      <c r="I54" s="50"/>
      <c r="J54" s="50"/>
      <c r="K54" s="52">
        <v>19238</v>
      </c>
      <c r="L54" s="52">
        <v>2017</v>
      </c>
      <c r="M54" s="52">
        <v>1</v>
      </c>
      <c r="N54" s="52">
        <v>302</v>
      </c>
      <c r="O54" s="52"/>
      <c r="P54" s="52"/>
      <c r="Q54" s="52"/>
      <c r="R54" s="52"/>
      <c r="S54" s="52"/>
      <c r="T54" s="52"/>
      <c r="U54" s="52"/>
      <c r="V54" s="34"/>
      <c r="Y54" s="34"/>
      <c r="Z54" s="34"/>
    </row>
    <row r="55" spans="1:26" x14ac:dyDescent="0.25">
      <c r="A55" s="34">
        <v>19238</v>
      </c>
      <c r="B55" s="34">
        <v>2017</v>
      </c>
      <c r="C55" s="34">
        <v>1</v>
      </c>
      <c r="D55" s="34">
        <v>302</v>
      </c>
      <c r="E55" s="34" t="s">
        <v>93</v>
      </c>
      <c r="F55" s="34"/>
      <c r="G55" s="34"/>
      <c r="H55" s="34"/>
      <c r="I55" s="50"/>
      <c r="J55" s="50"/>
      <c r="K55" s="52">
        <v>19238</v>
      </c>
      <c r="L55" s="52">
        <v>2017</v>
      </c>
      <c r="M55" s="52">
        <v>1</v>
      </c>
      <c r="N55" s="52">
        <v>302</v>
      </c>
      <c r="O55" s="52" t="s">
        <v>93</v>
      </c>
      <c r="P55" s="52"/>
      <c r="Q55" s="52"/>
      <c r="R55" s="52"/>
      <c r="S55" s="52"/>
      <c r="T55" s="52"/>
      <c r="U55" s="52"/>
      <c r="V55" s="34"/>
      <c r="Y55" s="34"/>
      <c r="Z55" s="34"/>
    </row>
    <row r="56" spans="1:26" x14ac:dyDescent="0.25">
      <c r="A56" s="34">
        <v>19238</v>
      </c>
      <c r="B56" s="34">
        <v>2017</v>
      </c>
      <c r="C56" s="34">
        <v>1</v>
      </c>
      <c r="D56" s="34">
        <v>302</v>
      </c>
      <c r="E56" s="34" t="s">
        <v>93</v>
      </c>
      <c r="F56" s="34">
        <v>2</v>
      </c>
      <c r="G56" s="34"/>
      <c r="H56" s="34"/>
      <c r="I56" s="50"/>
      <c r="J56" s="50"/>
      <c r="K56" s="52">
        <v>19238</v>
      </c>
      <c r="L56" s="52">
        <v>2017</v>
      </c>
      <c r="M56" s="52">
        <v>1</v>
      </c>
      <c r="N56" s="52">
        <v>302</v>
      </c>
      <c r="O56" s="52" t="s">
        <v>93</v>
      </c>
      <c r="P56" s="52">
        <v>2</v>
      </c>
      <c r="Q56" s="52"/>
      <c r="R56" s="52"/>
      <c r="S56" s="52"/>
      <c r="T56" s="52"/>
      <c r="U56" s="52"/>
      <c r="V56" s="34"/>
      <c r="Y56" s="34"/>
      <c r="Z56" s="34"/>
    </row>
    <row r="57" spans="1:26" x14ac:dyDescent="0.25">
      <c r="A57" s="34">
        <v>19238</v>
      </c>
      <c r="B57" s="34">
        <v>2017</v>
      </c>
      <c r="C57" s="34">
        <v>1</v>
      </c>
      <c r="D57" s="34">
        <v>302</v>
      </c>
      <c r="E57" s="34" t="s">
        <v>93</v>
      </c>
      <c r="F57" s="34">
        <v>2</v>
      </c>
      <c r="G57" s="34">
        <v>2</v>
      </c>
      <c r="H57" s="34"/>
      <c r="I57" s="50"/>
      <c r="J57" s="50"/>
      <c r="K57" s="52">
        <v>19238</v>
      </c>
      <c r="L57" s="52">
        <v>2017</v>
      </c>
      <c r="M57" s="52">
        <v>1</v>
      </c>
      <c r="N57" s="52">
        <v>302</v>
      </c>
      <c r="O57" s="52" t="s">
        <v>93</v>
      </c>
      <c r="P57" s="52">
        <v>2</v>
      </c>
      <c r="Q57" s="52">
        <v>2</v>
      </c>
      <c r="R57" s="52"/>
      <c r="S57" s="52"/>
      <c r="T57" s="52"/>
      <c r="U57" s="52"/>
      <c r="V57" s="34"/>
      <c r="Y57" s="34"/>
      <c r="Z57" s="34"/>
    </row>
    <row r="58" spans="1:26" x14ac:dyDescent="0.25">
      <c r="A58" s="34">
        <v>19238</v>
      </c>
      <c r="B58" s="34">
        <v>2017</v>
      </c>
      <c r="C58" s="34">
        <v>1</v>
      </c>
      <c r="D58" s="34">
        <v>302</v>
      </c>
      <c r="E58" s="34" t="s">
        <v>93</v>
      </c>
      <c r="F58" s="34">
        <v>2</v>
      </c>
      <c r="G58" s="34">
        <v>2</v>
      </c>
      <c r="H58" s="34">
        <v>2</v>
      </c>
      <c r="I58" s="50">
        <v>15741547</v>
      </c>
      <c r="J58" s="50">
        <v>4</v>
      </c>
      <c r="K58" s="52">
        <v>19238</v>
      </c>
      <c r="L58" s="52">
        <v>2017</v>
      </c>
      <c r="M58" s="52">
        <v>1</v>
      </c>
      <c r="N58" s="52">
        <v>302</v>
      </c>
      <c r="O58" s="52" t="s">
        <v>93</v>
      </c>
      <c r="P58" s="52">
        <v>2</v>
      </c>
      <c r="Q58" s="52">
        <v>2</v>
      </c>
      <c r="R58" s="52">
        <v>2</v>
      </c>
      <c r="S58" s="52">
        <v>15741547</v>
      </c>
      <c r="T58" s="52"/>
      <c r="U58" s="52"/>
      <c r="V58" s="34"/>
      <c r="Y58" s="34"/>
      <c r="Z58" s="34"/>
    </row>
    <row r="59" spans="1:26" x14ac:dyDescent="0.25">
      <c r="A59" s="34">
        <v>20178</v>
      </c>
      <c r="B59" s="34"/>
      <c r="C59" s="34"/>
      <c r="D59" s="34"/>
      <c r="E59" s="34"/>
      <c r="F59" s="34"/>
      <c r="G59" s="34"/>
      <c r="H59" s="34"/>
      <c r="I59" s="50"/>
      <c r="J59" s="50"/>
      <c r="K59" s="52">
        <v>20178</v>
      </c>
      <c r="L59" s="52"/>
      <c r="M59" s="52"/>
      <c r="N59" s="52"/>
      <c r="O59" s="52"/>
      <c r="P59" s="52"/>
      <c r="Q59" s="52"/>
      <c r="R59" s="52"/>
      <c r="S59" s="52"/>
      <c r="T59" s="52">
        <v>2</v>
      </c>
      <c r="U59" s="52"/>
      <c r="V59" s="34"/>
      <c r="Y59" s="34"/>
      <c r="Z59" s="34"/>
    </row>
    <row r="60" spans="1:26" x14ac:dyDescent="0.25">
      <c r="A60" s="34">
        <v>20178</v>
      </c>
      <c r="B60" s="34">
        <v>2017</v>
      </c>
      <c r="C60" s="34"/>
      <c r="D60" s="34"/>
      <c r="E60" s="34"/>
      <c r="F60" s="34"/>
      <c r="G60" s="34"/>
      <c r="H60" s="34"/>
      <c r="I60" s="50"/>
      <c r="J60" s="50"/>
      <c r="K60" s="52">
        <v>20178</v>
      </c>
      <c r="L60" s="52">
        <v>2017</v>
      </c>
      <c r="M60" s="52"/>
      <c r="N60" s="52"/>
      <c r="O60" s="52"/>
      <c r="P60" s="52"/>
      <c r="Q60" s="52"/>
      <c r="R60" s="52"/>
      <c r="S60" s="52"/>
      <c r="T60" s="52"/>
      <c r="U60" s="52"/>
      <c r="V60" s="34"/>
      <c r="Y60" s="34"/>
      <c r="Z60" s="34"/>
    </row>
    <row r="61" spans="1:26" x14ac:dyDescent="0.25">
      <c r="A61" s="34">
        <v>20178</v>
      </c>
      <c r="B61" s="34">
        <v>2017</v>
      </c>
      <c r="C61" s="34">
        <v>1</v>
      </c>
      <c r="D61" s="34"/>
      <c r="E61" s="34"/>
      <c r="F61" s="34"/>
      <c r="G61" s="34"/>
      <c r="H61" s="34"/>
      <c r="I61" s="50"/>
      <c r="J61" s="50"/>
      <c r="K61" s="52">
        <v>20178</v>
      </c>
      <c r="L61" s="52">
        <v>2017</v>
      </c>
      <c r="M61" s="52">
        <v>1</v>
      </c>
      <c r="N61" s="52"/>
      <c r="O61" s="52"/>
      <c r="P61" s="52"/>
      <c r="Q61" s="52"/>
      <c r="R61" s="52"/>
      <c r="S61" s="52"/>
      <c r="T61" s="52"/>
      <c r="U61" s="52"/>
      <c r="V61" s="34"/>
      <c r="Y61" s="34"/>
      <c r="Z61" s="34"/>
    </row>
    <row r="62" spans="1:26" x14ac:dyDescent="0.25">
      <c r="A62" s="34">
        <v>20178</v>
      </c>
      <c r="B62" s="34">
        <v>2017</v>
      </c>
      <c r="C62" s="34">
        <v>1</v>
      </c>
      <c r="D62" s="34">
        <v>2622</v>
      </c>
      <c r="E62" s="34"/>
      <c r="F62" s="34"/>
      <c r="G62" s="34"/>
      <c r="H62" s="34"/>
      <c r="I62" s="50"/>
      <c r="J62" s="50"/>
      <c r="K62" s="52">
        <v>20178</v>
      </c>
      <c r="L62" s="52">
        <v>2017</v>
      </c>
      <c r="M62" s="52">
        <v>1</v>
      </c>
      <c r="N62" s="52">
        <v>2622</v>
      </c>
      <c r="O62" s="52"/>
      <c r="P62" s="52"/>
      <c r="Q62" s="52"/>
      <c r="R62" s="52"/>
      <c r="S62" s="52"/>
      <c r="T62" s="52"/>
      <c r="U62" s="52"/>
      <c r="V62" s="34"/>
      <c r="Y62" s="34"/>
      <c r="Z62" s="34"/>
    </row>
    <row r="63" spans="1:26" x14ac:dyDescent="0.25">
      <c r="A63" s="34">
        <v>20178</v>
      </c>
      <c r="B63" s="34">
        <v>2017</v>
      </c>
      <c r="C63" s="34">
        <v>1</v>
      </c>
      <c r="D63" s="34">
        <v>2622</v>
      </c>
      <c r="E63" s="34" t="s">
        <v>56</v>
      </c>
      <c r="F63" s="34"/>
      <c r="G63" s="34"/>
      <c r="H63" s="34"/>
      <c r="I63" s="50"/>
      <c r="J63" s="50"/>
      <c r="K63" s="52">
        <v>20178</v>
      </c>
      <c r="L63" s="52">
        <v>2017</v>
      </c>
      <c r="M63" s="52">
        <v>1</v>
      </c>
      <c r="N63" s="52">
        <v>2622</v>
      </c>
      <c r="O63" s="52" t="s">
        <v>56</v>
      </c>
      <c r="P63" s="52"/>
      <c r="Q63" s="52"/>
      <c r="R63" s="52"/>
      <c r="S63" s="52"/>
      <c r="T63" s="52"/>
      <c r="U63" s="52"/>
      <c r="V63" s="34"/>
      <c r="Y63" s="34"/>
      <c r="Z63" s="34"/>
    </row>
    <row r="64" spans="1:26" x14ac:dyDescent="0.25">
      <c r="A64" s="34">
        <v>20178</v>
      </c>
      <c r="B64" s="34">
        <v>2017</v>
      </c>
      <c r="C64" s="34">
        <v>1</v>
      </c>
      <c r="D64" s="34">
        <v>2622</v>
      </c>
      <c r="E64" s="34" t="s">
        <v>56</v>
      </c>
      <c r="F64" s="34">
        <v>3</v>
      </c>
      <c r="G64" s="34"/>
      <c r="H64" s="34"/>
      <c r="I64" s="50"/>
      <c r="J64" s="50"/>
      <c r="K64" s="52">
        <v>20178</v>
      </c>
      <c r="L64" s="52">
        <v>2017</v>
      </c>
      <c r="M64" s="52">
        <v>1</v>
      </c>
      <c r="N64" s="52">
        <v>2622</v>
      </c>
      <c r="O64" s="52" t="s">
        <v>56</v>
      </c>
      <c r="P64" s="52">
        <v>3</v>
      </c>
      <c r="Q64" s="52"/>
      <c r="R64" s="52"/>
      <c r="S64" s="52"/>
      <c r="T64" s="52"/>
      <c r="U64" s="52"/>
      <c r="V64" s="34"/>
      <c r="Y64" s="34"/>
      <c r="Z64" s="34"/>
    </row>
    <row r="65" spans="1:26" x14ac:dyDescent="0.25">
      <c r="A65" s="34">
        <v>20178</v>
      </c>
      <c r="B65" s="34">
        <v>2017</v>
      </c>
      <c r="C65" s="34">
        <v>1</v>
      </c>
      <c r="D65" s="34">
        <v>2622</v>
      </c>
      <c r="E65" s="34" t="s">
        <v>56</v>
      </c>
      <c r="F65" s="34">
        <v>3</v>
      </c>
      <c r="G65" s="34">
        <v>2</v>
      </c>
      <c r="H65" s="34"/>
      <c r="I65" s="50"/>
      <c r="J65" s="50"/>
      <c r="K65" s="52">
        <v>20178</v>
      </c>
      <c r="L65" s="52">
        <v>2017</v>
      </c>
      <c r="M65" s="52">
        <v>1</v>
      </c>
      <c r="N65" s="52">
        <v>2622</v>
      </c>
      <c r="O65" s="52" t="s">
        <v>56</v>
      </c>
      <c r="P65" s="52">
        <v>3</v>
      </c>
      <c r="Q65" s="52">
        <v>2</v>
      </c>
      <c r="R65" s="52"/>
      <c r="S65" s="52"/>
      <c r="T65" s="52"/>
      <c r="U65" s="52"/>
      <c r="V65" s="34"/>
      <c r="Y65" s="34"/>
      <c r="Z65" s="34"/>
    </row>
    <row r="66" spans="1:26" x14ac:dyDescent="0.25">
      <c r="A66" s="34">
        <v>20178</v>
      </c>
      <c r="B66" s="34">
        <v>2017</v>
      </c>
      <c r="C66" s="34">
        <v>1</v>
      </c>
      <c r="D66" s="34">
        <v>2622</v>
      </c>
      <c r="E66" s="34" t="s">
        <v>56</v>
      </c>
      <c r="F66" s="34">
        <v>3</v>
      </c>
      <c r="G66" s="34">
        <v>2</v>
      </c>
      <c r="H66" s="34">
        <v>2</v>
      </c>
      <c r="I66" s="50">
        <v>5822965</v>
      </c>
      <c r="J66" s="50">
        <v>2</v>
      </c>
      <c r="K66" s="52">
        <v>20178</v>
      </c>
      <c r="L66" s="52">
        <v>2017</v>
      </c>
      <c r="M66" s="52">
        <v>1</v>
      </c>
      <c r="N66" s="52">
        <v>2622</v>
      </c>
      <c r="O66" s="52" t="s">
        <v>56</v>
      </c>
      <c r="P66" s="52">
        <v>3</v>
      </c>
      <c r="Q66" s="52">
        <v>2</v>
      </c>
      <c r="R66" s="52">
        <v>2</v>
      </c>
      <c r="S66" s="52">
        <v>5822965</v>
      </c>
      <c r="T66" s="52">
        <v>1</v>
      </c>
      <c r="U66" s="52"/>
      <c r="V66" s="34"/>
      <c r="Y66" s="34"/>
      <c r="Z66" s="34"/>
    </row>
    <row r="67" spans="1:26" x14ac:dyDescent="0.25">
      <c r="A67" s="34">
        <v>29486</v>
      </c>
      <c r="B67" s="34"/>
      <c r="C67" s="34"/>
      <c r="D67" s="34"/>
      <c r="E67" s="34"/>
      <c r="F67" s="34"/>
      <c r="G67" s="34"/>
      <c r="H67" s="34"/>
      <c r="I67" s="50"/>
      <c r="J67" s="50"/>
      <c r="K67" s="52">
        <v>29486</v>
      </c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34"/>
      <c r="Y67" s="34"/>
      <c r="Z67" s="34"/>
    </row>
    <row r="68" spans="1:26" x14ac:dyDescent="0.25">
      <c r="A68" s="34">
        <v>29486</v>
      </c>
      <c r="B68" s="34">
        <v>2017</v>
      </c>
      <c r="C68" s="34"/>
      <c r="D68" s="34"/>
      <c r="E68" s="34"/>
      <c r="F68" s="34"/>
      <c r="G68" s="34"/>
      <c r="H68" s="34"/>
      <c r="I68" s="50"/>
      <c r="J68" s="50"/>
      <c r="K68" s="52">
        <v>29486</v>
      </c>
      <c r="L68" s="52">
        <v>2017</v>
      </c>
      <c r="M68" s="52"/>
      <c r="N68" s="52"/>
      <c r="O68" s="52"/>
      <c r="P68" s="52"/>
      <c r="Q68" s="52"/>
      <c r="R68" s="52"/>
      <c r="S68" s="52"/>
      <c r="T68" s="52"/>
      <c r="U68" s="52"/>
      <c r="V68" s="34"/>
      <c r="Y68" s="34"/>
      <c r="Z68" s="34"/>
    </row>
    <row r="69" spans="1:26" x14ac:dyDescent="0.25">
      <c r="A69" s="34">
        <v>29486</v>
      </c>
      <c r="B69" s="34">
        <v>2017</v>
      </c>
      <c r="C69" s="34">
        <v>1</v>
      </c>
      <c r="D69" s="34"/>
      <c r="E69" s="34"/>
      <c r="F69" s="34"/>
      <c r="G69" s="34"/>
      <c r="H69" s="34"/>
      <c r="I69" s="50"/>
      <c r="J69" s="50"/>
      <c r="K69" s="52">
        <v>29486</v>
      </c>
      <c r="L69" s="52">
        <v>2017</v>
      </c>
      <c r="M69" s="52">
        <v>1</v>
      </c>
      <c r="N69" s="52"/>
      <c r="O69" s="52"/>
      <c r="P69" s="52"/>
      <c r="Q69" s="52"/>
      <c r="R69" s="52"/>
      <c r="S69" s="52"/>
      <c r="T69" s="52"/>
      <c r="U69" s="52"/>
      <c r="V69" s="34"/>
      <c r="Y69" s="34"/>
      <c r="Z69" s="34"/>
    </row>
    <row r="70" spans="1:26" x14ac:dyDescent="0.25">
      <c r="A70" s="34">
        <v>29486</v>
      </c>
      <c r="B70" s="34">
        <v>2017</v>
      </c>
      <c r="C70" s="34">
        <v>1</v>
      </c>
      <c r="D70" s="34">
        <v>2285</v>
      </c>
      <c r="E70" s="34"/>
      <c r="F70" s="34"/>
      <c r="G70" s="34"/>
      <c r="H70" s="34"/>
      <c r="I70" s="50"/>
      <c r="J70" s="50"/>
      <c r="K70" s="52">
        <v>29486</v>
      </c>
      <c r="L70" s="52">
        <v>2017</v>
      </c>
      <c r="M70" s="52">
        <v>1</v>
      </c>
      <c r="N70" s="52">
        <v>2285</v>
      </c>
      <c r="O70" s="52"/>
      <c r="P70" s="52"/>
      <c r="Q70" s="52"/>
      <c r="R70" s="52"/>
      <c r="S70" s="52"/>
      <c r="T70" s="52"/>
      <c r="U70" s="52"/>
      <c r="V70" s="34"/>
      <c r="Y70" s="34"/>
      <c r="Z70" s="34"/>
    </row>
    <row r="71" spans="1:26" x14ac:dyDescent="0.25">
      <c r="A71" s="34">
        <v>29486</v>
      </c>
      <c r="B71" s="34">
        <v>2017</v>
      </c>
      <c r="C71" s="34">
        <v>1</v>
      </c>
      <c r="D71" s="34">
        <v>2285</v>
      </c>
      <c r="E71" s="34" t="s">
        <v>112</v>
      </c>
      <c r="F71" s="34"/>
      <c r="G71" s="34"/>
      <c r="H71" s="34"/>
      <c r="I71" s="50"/>
      <c r="J71" s="50"/>
      <c r="K71" s="52">
        <v>29486</v>
      </c>
      <c r="L71" s="52">
        <v>2017</v>
      </c>
      <c r="M71" s="52">
        <v>1</v>
      </c>
      <c r="N71" s="52">
        <v>2285</v>
      </c>
      <c r="O71" s="52" t="s">
        <v>112</v>
      </c>
      <c r="P71" s="52"/>
      <c r="Q71" s="52"/>
      <c r="R71" s="52"/>
      <c r="S71" s="52"/>
      <c r="T71" s="52"/>
      <c r="U71" s="52"/>
      <c r="V71" s="34"/>
      <c r="Y71" s="34"/>
      <c r="Z71" s="34"/>
    </row>
    <row r="72" spans="1:26" x14ac:dyDescent="0.25">
      <c r="A72" s="34">
        <v>29486</v>
      </c>
      <c r="B72" s="34">
        <v>2017</v>
      </c>
      <c r="C72" s="34">
        <v>1</v>
      </c>
      <c r="D72" s="34">
        <v>2285</v>
      </c>
      <c r="E72" s="34" t="s">
        <v>112</v>
      </c>
      <c r="F72" s="34">
        <v>4</v>
      </c>
      <c r="G72" s="34"/>
      <c r="H72" s="34"/>
      <c r="I72" s="50"/>
      <c r="J72" s="50"/>
      <c r="K72" s="52">
        <v>29486</v>
      </c>
      <c r="L72" s="52">
        <v>2017</v>
      </c>
      <c r="M72" s="52">
        <v>1</v>
      </c>
      <c r="N72" s="52">
        <v>2285</v>
      </c>
      <c r="O72" s="52" t="s">
        <v>112</v>
      </c>
      <c r="P72" s="52">
        <v>4</v>
      </c>
      <c r="Q72" s="52"/>
      <c r="R72" s="52"/>
      <c r="S72" s="52"/>
      <c r="T72" s="52"/>
      <c r="U72" s="52"/>
      <c r="V72" s="34"/>
      <c r="Y72" s="34"/>
      <c r="Z72" s="34"/>
    </row>
    <row r="73" spans="1:26" x14ac:dyDescent="0.25">
      <c r="A73" s="34">
        <v>29486</v>
      </c>
      <c r="B73" s="34">
        <v>2017</v>
      </c>
      <c r="C73" s="34">
        <v>1</v>
      </c>
      <c r="D73" s="34">
        <v>2285</v>
      </c>
      <c r="E73" s="34" t="s">
        <v>112</v>
      </c>
      <c r="F73" s="34">
        <v>4</v>
      </c>
      <c r="G73" s="34">
        <v>2</v>
      </c>
      <c r="H73" s="34"/>
      <c r="I73" s="50"/>
      <c r="J73" s="50"/>
      <c r="K73" s="52">
        <v>29486</v>
      </c>
      <c r="L73" s="52">
        <v>2017</v>
      </c>
      <c r="M73" s="52">
        <v>1</v>
      </c>
      <c r="N73" s="52">
        <v>2285</v>
      </c>
      <c r="O73" s="52" t="s">
        <v>112</v>
      </c>
      <c r="P73" s="52">
        <v>4</v>
      </c>
      <c r="Q73" s="52">
        <v>2</v>
      </c>
      <c r="R73" s="52"/>
      <c r="S73" s="52"/>
      <c r="T73" s="52">
        <v>7</v>
      </c>
      <c r="U73" s="52"/>
      <c r="V73" s="34"/>
      <c r="Y73" s="34"/>
      <c r="Z73" s="34"/>
    </row>
    <row r="74" spans="1:26" x14ac:dyDescent="0.25">
      <c r="A74" s="34">
        <v>29486</v>
      </c>
      <c r="B74" s="34">
        <v>2017</v>
      </c>
      <c r="C74" s="34">
        <v>1</v>
      </c>
      <c r="D74" s="34">
        <v>2285</v>
      </c>
      <c r="E74" s="34" t="s">
        <v>112</v>
      </c>
      <c r="F74" s="34">
        <v>4</v>
      </c>
      <c r="G74" s="34">
        <v>2</v>
      </c>
      <c r="H74" s="34">
        <v>2</v>
      </c>
      <c r="I74" s="50">
        <v>60833</v>
      </c>
      <c r="J74" s="50">
        <v>1</v>
      </c>
      <c r="K74" s="52">
        <v>29486</v>
      </c>
      <c r="L74" s="52">
        <v>2017</v>
      </c>
      <c r="M74" s="52">
        <v>1</v>
      </c>
      <c r="N74" s="52">
        <v>2285</v>
      </c>
      <c r="O74" s="52" t="s">
        <v>112</v>
      </c>
      <c r="P74" s="52">
        <v>4</v>
      </c>
      <c r="Q74" s="52">
        <v>2</v>
      </c>
      <c r="R74" s="52">
        <v>2</v>
      </c>
      <c r="S74" s="52">
        <v>60833</v>
      </c>
      <c r="T74" s="52"/>
      <c r="U74" s="52"/>
      <c r="V74" s="34"/>
      <c r="Y74" s="34"/>
      <c r="Z74" s="34"/>
    </row>
    <row r="75" spans="1:26" x14ac:dyDescent="0.25">
      <c r="A75" s="34">
        <v>29976</v>
      </c>
      <c r="B75" s="34"/>
      <c r="C75" s="34"/>
      <c r="D75" s="34"/>
      <c r="E75" s="34"/>
      <c r="F75" s="34"/>
      <c r="G75" s="34"/>
      <c r="H75" s="34"/>
      <c r="I75" s="50"/>
      <c r="J75" s="50"/>
      <c r="K75" s="52">
        <v>29976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34"/>
      <c r="Y75" s="34"/>
      <c r="Z75" s="34"/>
    </row>
    <row r="76" spans="1:26" x14ac:dyDescent="0.25">
      <c r="A76" s="34">
        <v>29976</v>
      </c>
      <c r="B76" s="34">
        <v>2016</v>
      </c>
      <c r="C76" s="34"/>
      <c r="D76" s="34"/>
      <c r="E76" s="34"/>
      <c r="F76" s="34"/>
      <c r="G76" s="34"/>
      <c r="H76" s="34"/>
      <c r="I76" s="50"/>
      <c r="J76" s="50"/>
      <c r="K76" s="52">
        <v>29976</v>
      </c>
      <c r="L76" s="52">
        <v>2016</v>
      </c>
      <c r="M76" s="52"/>
      <c r="N76" s="52"/>
      <c r="O76" s="52"/>
      <c r="P76" s="52"/>
      <c r="Q76" s="52"/>
      <c r="R76" s="52"/>
      <c r="S76" s="52"/>
      <c r="T76" s="52"/>
      <c r="U76" s="52"/>
      <c r="V76" s="34"/>
      <c r="Y76" s="34"/>
      <c r="Z76" s="34"/>
    </row>
    <row r="77" spans="1:26" x14ac:dyDescent="0.25">
      <c r="A77" s="34">
        <v>29976</v>
      </c>
      <c r="B77" s="34">
        <v>2016</v>
      </c>
      <c r="C77" s="34">
        <v>1</v>
      </c>
      <c r="D77" s="34"/>
      <c r="E77" s="34"/>
      <c r="F77" s="34"/>
      <c r="G77" s="34"/>
      <c r="H77" s="34"/>
      <c r="I77" s="50"/>
      <c r="J77" s="50"/>
      <c r="K77" s="52">
        <v>29976</v>
      </c>
      <c r="L77" s="52">
        <v>2016</v>
      </c>
      <c r="M77" s="52">
        <v>1</v>
      </c>
      <c r="N77" s="52"/>
      <c r="O77" s="52"/>
      <c r="P77" s="52"/>
      <c r="Q77" s="52"/>
      <c r="R77" s="52"/>
      <c r="S77" s="52"/>
      <c r="T77" s="52"/>
      <c r="U77" s="52"/>
      <c r="V77" s="34"/>
      <c r="Y77" s="34"/>
      <c r="Z77" s="34"/>
    </row>
    <row r="78" spans="1:26" x14ac:dyDescent="0.25">
      <c r="A78" s="34">
        <v>29976</v>
      </c>
      <c r="B78" s="34">
        <v>2016</v>
      </c>
      <c r="C78" s="34">
        <v>1</v>
      </c>
      <c r="D78" s="34">
        <v>407</v>
      </c>
      <c r="E78" s="34"/>
      <c r="F78" s="34"/>
      <c r="G78" s="34"/>
      <c r="H78" s="34"/>
      <c r="I78" s="50"/>
      <c r="J78" s="50"/>
      <c r="K78" s="52">
        <v>29976</v>
      </c>
      <c r="L78" s="52">
        <v>2016</v>
      </c>
      <c r="M78" s="52">
        <v>1</v>
      </c>
      <c r="N78" s="52">
        <v>407</v>
      </c>
      <c r="O78" s="52"/>
      <c r="P78" s="52"/>
      <c r="Q78" s="52"/>
      <c r="R78" s="52"/>
      <c r="S78" s="52"/>
      <c r="T78" s="52"/>
      <c r="U78" s="52"/>
      <c r="V78" s="34"/>
      <c r="Y78" s="34"/>
      <c r="Z78" s="34"/>
    </row>
    <row r="79" spans="1:26" x14ac:dyDescent="0.25">
      <c r="A79" s="34">
        <v>29976</v>
      </c>
      <c r="B79" s="34">
        <v>2016</v>
      </c>
      <c r="C79" s="34">
        <v>1</v>
      </c>
      <c r="D79" s="34">
        <v>407</v>
      </c>
      <c r="E79" s="34" t="s">
        <v>117</v>
      </c>
      <c r="F79" s="34"/>
      <c r="G79" s="34"/>
      <c r="H79" s="34"/>
      <c r="I79" s="50"/>
      <c r="J79" s="50"/>
      <c r="K79" s="52">
        <v>29976</v>
      </c>
      <c r="L79" s="52">
        <v>2016</v>
      </c>
      <c r="M79" s="52">
        <v>1</v>
      </c>
      <c r="N79" s="52">
        <v>407</v>
      </c>
      <c r="O79" s="52" t="s">
        <v>117</v>
      </c>
      <c r="P79" s="52"/>
      <c r="Q79" s="52"/>
      <c r="R79" s="52"/>
      <c r="S79" s="52"/>
      <c r="T79" s="52">
        <v>12</v>
      </c>
      <c r="U79" s="52"/>
      <c r="V79" s="34"/>
      <c r="Y79" s="34"/>
      <c r="Z79" s="34"/>
    </row>
    <row r="80" spans="1:26" x14ac:dyDescent="0.25">
      <c r="A80" s="34">
        <v>29976</v>
      </c>
      <c r="B80" s="34">
        <v>2016</v>
      </c>
      <c r="C80" s="34">
        <v>1</v>
      </c>
      <c r="D80" s="34">
        <v>407</v>
      </c>
      <c r="E80" s="34" t="s">
        <v>117</v>
      </c>
      <c r="F80" s="34">
        <v>5</v>
      </c>
      <c r="G80" s="34"/>
      <c r="H80" s="34"/>
      <c r="I80" s="50"/>
      <c r="J80" s="50"/>
      <c r="K80" s="52">
        <v>29976</v>
      </c>
      <c r="L80" s="52">
        <v>2016</v>
      </c>
      <c r="M80" s="52">
        <v>1</v>
      </c>
      <c r="N80" s="52">
        <v>407</v>
      </c>
      <c r="O80" s="52" t="s">
        <v>117</v>
      </c>
      <c r="P80" s="52">
        <v>5</v>
      </c>
      <c r="Q80" s="52"/>
      <c r="R80" s="52"/>
      <c r="S80" s="52"/>
      <c r="T80" s="52"/>
      <c r="U80" s="52"/>
      <c r="V80" s="34"/>
      <c r="Y80" s="34"/>
      <c r="Z80" s="34"/>
    </row>
    <row r="81" spans="1:26" x14ac:dyDescent="0.25">
      <c r="A81" s="34">
        <v>29976</v>
      </c>
      <c r="B81" s="34">
        <v>2016</v>
      </c>
      <c r="C81" s="34">
        <v>1</v>
      </c>
      <c r="D81" s="34">
        <v>407</v>
      </c>
      <c r="E81" s="34" t="s">
        <v>117</v>
      </c>
      <c r="F81" s="34">
        <v>5</v>
      </c>
      <c r="G81" s="34">
        <v>2</v>
      </c>
      <c r="H81" s="34"/>
      <c r="I81" s="50"/>
      <c r="J81" s="50"/>
      <c r="K81" s="52">
        <v>29976</v>
      </c>
      <c r="L81" s="52">
        <v>2016</v>
      </c>
      <c r="M81" s="52">
        <v>1</v>
      </c>
      <c r="N81" s="52">
        <v>407</v>
      </c>
      <c r="O81" s="52" t="s">
        <v>117</v>
      </c>
      <c r="P81" s="52">
        <v>5</v>
      </c>
      <c r="Q81" s="52">
        <v>2</v>
      </c>
      <c r="R81" s="52"/>
      <c r="S81" s="52"/>
      <c r="T81" s="52"/>
      <c r="U81" s="52"/>
      <c r="V81" s="34"/>
      <c r="Y81" s="34"/>
      <c r="Z81" s="34"/>
    </row>
    <row r="82" spans="1:26" x14ac:dyDescent="0.25">
      <c r="A82" s="34">
        <v>29976</v>
      </c>
      <c r="B82" s="34">
        <v>2016</v>
      </c>
      <c r="C82" s="34">
        <v>1</v>
      </c>
      <c r="D82" s="34">
        <v>407</v>
      </c>
      <c r="E82" s="34" t="s">
        <v>117</v>
      </c>
      <c r="F82" s="34">
        <v>5</v>
      </c>
      <c r="G82" s="34">
        <v>2</v>
      </c>
      <c r="H82" s="34">
        <v>2</v>
      </c>
      <c r="I82" s="50">
        <v>958333</v>
      </c>
      <c r="J82" s="50">
        <v>7</v>
      </c>
      <c r="K82" s="52">
        <v>29976</v>
      </c>
      <c r="L82" s="52">
        <v>2016</v>
      </c>
      <c r="M82" s="52">
        <v>1</v>
      </c>
      <c r="N82" s="52">
        <v>407</v>
      </c>
      <c r="O82" s="52" t="s">
        <v>117</v>
      </c>
      <c r="P82" s="52">
        <v>5</v>
      </c>
      <c r="Q82" s="52">
        <v>2</v>
      </c>
      <c r="R82" s="52">
        <v>2</v>
      </c>
      <c r="S82" s="52">
        <v>958333</v>
      </c>
      <c r="T82" s="52"/>
      <c r="U82" s="52"/>
      <c r="V82" s="34"/>
      <c r="Y82" s="34"/>
      <c r="Z82" s="34"/>
    </row>
    <row r="83" spans="1:26" x14ac:dyDescent="0.25">
      <c r="A83" s="34">
        <v>29976</v>
      </c>
      <c r="B83" s="34">
        <v>2017</v>
      </c>
      <c r="C83" s="34"/>
      <c r="D83" s="34"/>
      <c r="E83" s="34"/>
      <c r="F83" s="34"/>
      <c r="G83" s="34"/>
      <c r="H83" s="34"/>
      <c r="I83" s="50"/>
      <c r="J83" s="50"/>
      <c r="K83" s="52">
        <v>29976</v>
      </c>
      <c r="L83" s="52">
        <v>2017</v>
      </c>
      <c r="M83" s="52"/>
      <c r="N83" s="52"/>
      <c r="O83" s="52"/>
      <c r="P83" s="52"/>
      <c r="Q83" s="52"/>
      <c r="R83" s="52"/>
      <c r="S83" s="52"/>
      <c r="T83" s="52"/>
      <c r="U83" s="52"/>
      <c r="V83" s="34"/>
      <c r="Y83" s="34"/>
      <c r="Z83" s="34"/>
    </row>
    <row r="84" spans="1:26" x14ac:dyDescent="0.25">
      <c r="A84" s="34">
        <v>29976</v>
      </c>
      <c r="B84" s="34">
        <v>2017</v>
      </c>
      <c r="C84" s="34">
        <v>1</v>
      </c>
      <c r="D84" s="34"/>
      <c r="E84" s="34"/>
      <c r="F84" s="34"/>
      <c r="G84" s="34"/>
      <c r="H84" s="34"/>
      <c r="I84" s="50"/>
      <c r="J84" s="50"/>
      <c r="K84" s="52">
        <v>29976</v>
      </c>
      <c r="L84" s="52">
        <v>2017</v>
      </c>
      <c r="M84" s="52">
        <v>1</v>
      </c>
      <c r="N84" s="52"/>
      <c r="O84" s="52"/>
      <c r="P84" s="52"/>
      <c r="Q84" s="52"/>
      <c r="R84" s="52"/>
      <c r="S84" s="52"/>
      <c r="T84" s="52"/>
      <c r="U84" s="52"/>
      <c r="V84" s="34"/>
      <c r="Y84" s="34"/>
      <c r="Z84" s="34"/>
    </row>
    <row r="85" spans="1:26" x14ac:dyDescent="0.25">
      <c r="A85" s="34">
        <v>29976</v>
      </c>
      <c r="B85" s="34">
        <v>2017</v>
      </c>
      <c r="C85" s="34">
        <v>1</v>
      </c>
      <c r="D85" s="34">
        <v>407</v>
      </c>
      <c r="E85" s="34"/>
      <c r="F85" s="34"/>
      <c r="G85" s="34"/>
      <c r="H85" s="34"/>
      <c r="I85" s="50"/>
      <c r="J85" s="50"/>
      <c r="K85" s="52">
        <v>29976</v>
      </c>
      <c r="L85" s="52">
        <v>2017</v>
      </c>
      <c r="M85" s="52">
        <v>1</v>
      </c>
      <c r="N85" s="52">
        <v>407</v>
      </c>
      <c r="O85" s="52"/>
      <c r="P85" s="52"/>
      <c r="Q85" s="52"/>
      <c r="R85" s="52"/>
      <c r="S85" s="52"/>
      <c r="T85" s="52"/>
      <c r="U85" s="52"/>
      <c r="V85" s="34"/>
      <c r="Y85" s="34"/>
      <c r="Z85" s="34"/>
    </row>
    <row r="86" spans="1:26" x14ac:dyDescent="0.25">
      <c r="A86" s="34">
        <v>29976</v>
      </c>
      <c r="B86" s="34">
        <v>2017</v>
      </c>
      <c r="C86" s="34">
        <v>1</v>
      </c>
      <c r="D86" s="34">
        <v>407</v>
      </c>
      <c r="E86" s="34" t="s">
        <v>117</v>
      </c>
      <c r="F86" s="34"/>
      <c r="G86" s="34"/>
      <c r="H86" s="34"/>
      <c r="I86" s="50"/>
      <c r="J86" s="50"/>
      <c r="K86" s="52">
        <v>29976</v>
      </c>
      <c r="L86" s="52">
        <v>2017</v>
      </c>
      <c r="M86" s="52">
        <v>1</v>
      </c>
      <c r="N86" s="52">
        <v>407</v>
      </c>
      <c r="O86" s="52" t="s">
        <v>117</v>
      </c>
      <c r="P86" s="52"/>
      <c r="Q86" s="52"/>
      <c r="R86" s="52"/>
      <c r="S86" s="52"/>
      <c r="T86" s="52">
        <v>1</v>
      </c>
      <c r="U86" s="52"/>
      <c r="V86" s="34"/>
      <c r="Y86" s="34"/>
      <c r="Z86" s="34"/>
    </row>
    <row r="87" spans="1:26" x14ac:dyDescent="0.25">
      <c r="A87" s="34">
        <v>29976</v>
      </c>
      <c r="B87" s="34">
        <v>2017</v>
      </c>
      <c r="C87" s="34">
        <v>1</v>
      </c>
      <c r="D87" s="34">
        <v>407</v>
      </c>
      <c r="E87" s="34" t="s">
        <v>117</v>
      </c>
      <c r="F87" s="34">
        <v>5</v>
      </c>
      <c r="G87" s="34"/>
      <c r="H87" s="34"/>
      <c r="I87" s="50"/>
      <c r="J87" s="50"/>
      <c r="K87" s="52">
        <v>29976</v>
      </c>
      <c r="L87" s="52">
        <v>2017</v>
      </c>
      <c r="M87" s="52">
        <v>1</v>
      </c>
      <c r="N87" s="52">
        <v>407</v>
      </c>
      <c r="O87" s="52" t="s">
        <v>117</v>
      </c>
      <c r="P87" s="52">
        <v>5</v>
      </c>
      <c r="Q87" s="52"/>
      <c r="R87" s="52"/>
      <c r="S87" s="52"/>
      <c r="T87" s="52"/>
      <c r="U87" s="52"/>
      <c r="V87" s="34"/>
      <c r="Y87" s="34"/>
      <c r="Z87" s="34"/>
    </row>
    <row r="88" spans="1:26" x14ac:dyDescent="0.25">
      <c r="A88" s="34">
        <v>29976</v>
      </c>
      <c r="B88" s="34">
        <v>2017</v>
      </c>
      <c r="C88" s="34">
        <v>1</v>
      </c>
      <c r="D88" s="34">
        <v>407</v>
      </c>
      <c r="E88" s="34" t="s">
        <v>117</v>
      </c>
      <c r="F88" s="34">
        <v>5</v>
      </c>
      <c r="G88" s="34">
        <v>2</v>
      </c>
      <c r="H88" s="34"/>
      <c r="I88" s="50"/>
      <c r="J88" s="50"/>
      <c r="K88" s="52">
        <v>29976</v>
      </c>
      <c r="L88" s="52">
        <v>2017</v>
      </c>
      <c r="M88" s="52">
        <v>1</v>
      </c>
      <c r="N88" s="52">
        <v>407</v>
      </c>
      <c r="O88" s="52" t="s">
        <v>117</v>
      </c>
      <c r="P88" s="52">
        <v>5</v>
      </c>
      <c r="Q88" s="52">
        <v>2</v>
      </c>
      <c r="R88" s="52"/>
      <c r="S88" s="52"/>
      <c r="T88" s="52"/>
      <c r="U88" s="52"/>
      <c r="V88" s="34"/>
      <c r="Y88" s="34"/>
      <c r="Z88" s="34"/>
    </row>
    <row r="89" spans="1:26" x14ac:dyDescent="0.25">
      <c r="A89" s="34">
        <v>29976</v>
      </c>
      <c r="B89" s="34">
        <v>2017</v>
      </c>
      <c r="C89" s="34">
        <v>1</v>
      </c>
      <c r="D89" s="34">
        <v>407</v>
      </c>
      <c r="E89" s="34" t="s">
        <v>117</v>
      </c>
      <c r="F89" s="34">
        <v>5</v>
      </c>
      <c r="G89" s="34">
        <v>2</v>
      </c>
      <c r="H89" s="34">
        <v>2</v>
      </c>
      <c r="I89" s="50">
        <v>958333</v>
      </c>
      <c r="J89" s="50">
        <v>12</v>
      </c>
      <c r="K89" s="52">
        <v>29976</v>
      </c>
      <c r="L89" s="52">
        <v>2017</v>
      </c>
      <c r="M89" s="52">
        <v>1</v>
      </c>
      <c r="N89" s="52">
        <v>407</v>
      </c>
      <c r="O89" s="52" t="s">
        <v>117</v>
      </c>
      <c r="P89" s="52">
        <v>5</v>
      </c>
      <c r="Q89" s="52">
        <v>2</v>
      </c>
      <c r="R89" s="52">
        <v>2</v>
      </c>
      <c r="S89" s="52">
        <v>958333</v>
      </c>
      <c r="T89" s="52"/>
      <c r="U89" s="52"/>
      <c r="V89" s="34"/>
      <c r="Y89" s="34"/>
      <c r="Z89" s="34"/>
    </row>
    <row r="90" spans="1:26" x14ac:dyDescent="0.25">
      <c r="A90" s="34">
        <v>39797</v>
      </c>
      <c r="B90" s="34"/>
      <c r="C90" s="34"/>
      <c r="D90" s="34"/>
      <c r="E90" s="34"/>
      <c r="F90" s="34"/>
      <c r="G90" s="34"/>
      <c r="H90" s="34"/>
      <c r="I90" s="50"/>
      <c r="J90" s="50"/>
      <c r="K90" s="52">
        <v>39797</v>
      </c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34"/>
      <c r="Y90" s="34"/>
      <c r="Z90" s="34"/>
    </row>
    <row r="91" spans="1:26" x14ac:dyDescent="0.25">
      <c r="A91" s="34">
        <v>39797</v>
      </c>
      <c r="B91" s="34">
        <v>2016</v>
      </c>
      <c r="C91" s="34"/>
      <c r="D91" s="34"/>
      <c r="E91" s="34"/>
      <c r="F91" s="34"/>
      <c r="G91" s="34"/>
      <c r="H91" s="34"/>
      <c r="I91" s="50"/>
      <c r="J91" s="50"/>
      <c r="K91" s="52">
        <v>39797</v>
      </c>
      <c r="L91" s="52">
        <v>2016</v>
      </c>
      <c r="M91" s="52"/>
      <c r="N91" s="52"/>
      <c r="O91" s="52"/>
      <c r="P91" s="52"/>
      <c r="Q91" s="52"/>
      <c r="R91" s="52"/>
      <c r="S91" s="52"/>
      <c r="T91" s="52"/>
      <c r="U91" s="52"/>
      <c r="V91" s="34"/>
      <c r="Y91" s="34"/>
      <c r="Z91" s="34"/>
    </row>
    <row r="92" spans="1:26" x14ac:dyDescent="0.25">
      <c r="A92" s="34">
        <v>39797</v>
      </c>
      <c r="B92" s="34">
        <v>2016</v>
      </c>
      <c r="C92" s="34">
        <v>1</v>
      </c>
      <c r="D92" s="34"/>
      <c r="E92" s="34"/>
      <c r="F92" s="34"/>
      <c r="G92" s="34"/>
      <c r="H92" s="34"/>
      <c r="I92" s="50"/>
      <c r="J92" s="50"/>
      <c r="K92" s="52">
        <v>39797</v>
      </c>
      <c r="L92" s="52">
        <v>2016</v>
      </c>
      <c r="M92" s="52">
        <v>1</v>
      </c>
      <c r="N92" s="52"/>
      <c r="O92" s="52"/>
      <c r="P92" s="52"/>
      <c r="Q92" s="52"/>
      <c r="R92" s="52"/>
      <c r="S92" s="52"/>
      <c r="T92" s="52"/>
      <c r="U92" s="52"/>
      <c r="V92" s="34"/>
      <c r="Y92" s="34"/>
      <c r="Z92" s="34"/>
    </row>
    <row r="93" spans="1:26" x14ac:dyDescent="0.25">
      <c r="A93" s="34">
        <v>39797</v>
      </c>
      <c r="B93" s="34">
        <v>2016</v>
      </c>
      <c r="C93" s="34">
        <v>1</v>
      </c>
      <c r="D93" s="34">
        <v>842</v>
      </c>
      <c r="E93" s="34"/>
      <c r="F93" s="34"/>
      <c r="G93" s="34"/>
      <c r="H93" s="34"/>
      <c r="I93" s="50"/>
      <c r="J93" s="50"/>
      <c r="K93" s="52">
        <v>39797</v>
      </c>
      <c r="L93" s="52">
        <v>2016</v>
      </c>
      <c r="M93" s="52">
        <v>1</v>
      </c>
      <c r="N93" s="52">
        <v>842</v>
      </c>
      <c r="O93" s="52"/>
      <c r="P93" s="52"/>
      <c r="Q93" s="52"/>
      <c r="R93" s="52"/>
      <c r="S93" s="52"/>
      <c r="T93" s="52">
        <v>7</v>
      </c>
      <c r="U93" s="52"/>
      <c r="V93" s="34"/>
      <c r="Y93" s="34"/>
      <c r="Z93" s="34"/>
    </row>
    <row r="94" spans="1:26" x14ac:dyDescent="0.25">
      <c r="A94" s="34">
        <v>39797</v>
      </c>
      <c r="B94" s="34">
        <v>2016</v>
      </c>
      <c r="C94" s="34">
        <v>1</v>
      </c>
      <c r="D94" s="34">
        <v>842</v>
      </c>
      <c r="E94" s="34" t="s">
        <v>78</v>
      </c>
      <c r="F94" s="34"/>
      <c r="G94" s="34"/>
      <c r="H94" s="34"/>
      <c r="I94" s="50"/>
      <c r="J94" s="50"/>
      <c r="K94" s="52">
        <v>39797</v>
      </c>
      <c r="L94" s="52">
        <v>2016</v>
      </c>
      <c r="M94" s="52">
        <v>1</v>
      </c>
      <c r="N94" s="52">
        <v>842</v>
      </c>
      <c r="O94" s="52" t="s">
        <v>78</v>
      </c>
      <c r="P94" s="52"/>
      <c r="Q94" s="52"/>
      <c r="R94" s="52"/>
      <c r="S94" s="52"/>
      <c r="T94" s="52"/>
      <c r="U94" s="52"/>
      <c r="V94" s="34"/>
      <c r="Y94" s="34"/>
      <c r="Z94" s="34"/>
    </row>
    <row r="95" spans="1:26" x14ac:dyDescent="0.25">
      <c r="A95" s="34">
        <v>39797</v>
      </c>
      <c r="B95" s="34">
        <v>2016</v>
      </c>
      <c r="C95" s="34">
        <v>1</v>
      </c>
      <c r="D95" s="34">
        <v>842</v>
      </c>
      <c r="E95" s="34" t="s">
        <v>78</v>
      </c>
      <c r="F95" s="34">
        <v>1</v>
      </c>
      <c r="G95" s="34"/>
      <c r="H95" s="34"/>
      <c r="I95" s="50"/>
      <c r="J95" s="50"/>
      <c r="K95" s="52">
        <v>39797</v>
      </c>
      <c r="L95" s="52">
        <v>2016</v>
      </c>
      <c r="M95" s="52">
        <v>1</v>
      </c>
      <c r="N95" s="52">
        <v>842</v>
      </c>
      <c r="O95" s="52" t="s">
        <v>78</v>
      </c>
      <c r="P95" s="52">
        <v>1</v>
      </c>
      <c r="Q95" s="52"/>
      <c r="R95" s="52"/>
      <c r="S95" s="52"/>
      <c r="T95" s="52"/>
      <c r="U95" s="52"/>
      <c r="V95" s="34"/>
      <c r="Y95" s="34"/>
      <c r="Z95" s="34"/>
    </row>
    <row r="96" spans="1:26" x14ac:dyDescent="0.25">
      <c r="A96" s="34">
        <v>39797</v>
      </c>
      <c r="B96" s="34">
        <v>2016</v>
      </c>
      <c r="C96" s="34">
        <v>1</v>
      </c>
      <c r="D96" s="34">
        <v>842</v>
      </c>
      <c r="E96" s="34" t="s">
        <v>78</v>
      </c>
      <c r="F96" s="34">
        <v>1</v>
      </c>
      <c r="G96" s="34">
        <v>2</v>
      </c>
      <c r="H96" s="34"/>
      <c r="I96" s="50"/>
      <c r="J96" s="50"/>
      <c r="K96" s="52">
        <v>39797</v>
      </c>
      <c r="L96" s="52">
        <v>2016</v>
      </c>
      <c r="M96" s="52">
        <v>1</v>
      </c>
      <c r="N96" s="52">
        <v>842</v>
      </c>
      <c r="O96" s="52" t="s">
        <v>78</v>
      </c>
      <c r="P96" s="52">
        <v>1</v>
      </c>
      <c r="Q96" s="52">
        <v>2</v>
      </c>
      <c r="R96" s="52"/>
      <c r="S96" s="52"/>
      <c r="T96" s="52"/>
      <c r="U96" s="52"/>
      <c r="V96" s="34"/>
      <c r="Y96" s="34"/>
      <c r="Z96" s="34"/>
    </row>
    <row r="97" spans="1:26" x14ac:dyDescent="0.25">
      <c r="A97" s="34">
        <v>39797</v>
      </c>
      <c r="B97" s="34">
        <v>2016</v>
      </c>
      <c r="C97" s="34">
        <v>1</v>
      </c>
      <c r="D97" s="34">
        <v>842</v>
      </c>
      <c r="E97" s="34" t="s">
        <v>78</v>
      </c>
      <c r="F97" s="34">
        <v>1</v>
      </c>
      <c r="G97" s="34">
        <v>2</v>
      </c>
      <c r="H97" s="34">
        <v>2</v>
      </c>
      <c r="I97" s="50">
        <v>91250000</v>
      </c>
      <c r="J97" s="50">
        <v>1</v>
      </c>
      <c r="K97" s="52">
        <v>39797</v>
      </c>
      <c r="L97" s="52">
        <v>2016</v>
      </c>
      <c r="M97" s="52">
        <v>1</v>
      </c>
      <c r="N97" s="52">
        <v>842</v>
      </c>
      <c r="O97" s="52" t="s">
        <v>78</v>
      </c>
      <c r="P97" s="52">
        <v>1</v>
      </c>
      <c r="Q97" s="52">
        <v>2</v>
      </c>
      <c r="R97" s="52">
        <v>2</v>
      </c>
      <c r="S97" s="52">
        <v>91250000</v>
      </c>
      <c r="T97" s="52"/>
      <c r="U97" s="52"/>
      <c r="V97" s="34"/>
      <c r="Y97" s="34"/>
      <c r="Z97" s="34"/>
    </row>
    <row r="98" spans="1:26" x14ac:dyDescent="0.25">
      <c r="A98" s="34">
        <v>42925</v>
      </c>
      <c r="B98" s="34"/>
      <c r="C98" s="34"/>
      <c r="D98" s="34"/>
      <c r="E98" s="34"/>
      <c r="F98" s="34"/>
      <c r="G98" s="34"/>
      <c r="H98" s="34"/>
      <c r="I98" s="50"/>
      <c r="J98" s="50"/>
      <c r="K98" s="52">
        <v>42925</v>
      </c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34"/>
      <c r="Y98" s="34"/>
      <c r="Z98" s="34"/>
    </row>
    <row r="99" spans="1:26" x14ac:dyDescent="0.25">
      <c r="A99" s="34">
        <v>42925</v>
      </c>
      <c r="B99" s="34">
        <v>2016</v>
      </c>
      <c r="C99" s="34"/>
      <c r="D99" s="34"/>
      <c r="E99" s="34"/>
      <c r="F99" s="34"/>
      <c r="G99" s="34"/>
      <c r="H99" s="34"/>
      <c r="I99" s="50"/>
      <c r="J99" s="50"/>
      <c r="K99" s="52">
        <v>42925</v>
      </c>
      <c r="L99" s="52">
        <v>2016</v>
      </c>
      <c r="M99" s="52"/>
      <c r="N99" s="52"/>
      <c r="O99" s="52"/>
      <c r="P99" s="52"/>
      <c r="Q99" s="52"/>
      <c r="R99" s="52"/>
      <c r="S99" s="52"/>
      <c r="T99" s="52">
        <v>12</v>
      </c>
      <c r="U99" s="52"/>
      <c r="V99" s="34"/>
      <c r="Y99" s="34"/>
      <c r="Z99" s="34"/>
    </row>
    <row r="100" spans="1:26" x14ac:dyDescent="0.25">
      <c r="A100" s="34">
        <v>42925</v>
      </c>
      <c r="B100" s="34">
        <v>2016</v>
      </c>
      <c r="C100" s="34">
        <v>1</v>
      </c>
      <c r="D100" s="34"/>
      <c r="E100" s="34"/>
      <c r="F100" s="34"/>
      <c r="G100" s="34"/>
      <c r="H100" s="34"/>
      <c r="I100" s="50"/>
      <c r="J100" s="50"/>
      <c r="K100" s="52">
        <v>42925</v>
      </c>
      <c r="L100" s="52">
        <v>2016</v>
      </c>
      <c r="M100" s="52">
        <v>1</v>
      </c>
      <c r="N100" s="52"/>
      <c r="O100" s="52"/>
      <c r="P100" s="52"/>
      <c r="Q100" s="52"/>
      <c r="R100" s="52"/>
      <c r="S100" s="52"/>
      <c r="T100" s="52"/>
      <c r="U100" s="52"/>
      <c r="V100" s="34"/>
      <c r="Y100" s="34"/>
      <c r="Z100" s="34"/>
    </row>
    <row r="101" spans="1:26" x14ac:dyDescent="0.25">
      <c r="A101" s="34">
        <v>42925</v>
      </c>
      <c r="B101" s="34">
        <v>2016</v>
      </c>
      <c r="C101" s="34">
        <v>1</v>
      </c>
      <c r="D101" s="34">
        <v>221</v>
      </c>
      <c r="E101" s="34"/>
      <c r="F101" s="34"/>
      <c r="G101" s="34"/>
      <c r="H101" s="34"/>
      <c r="I101" s="50"/>
      <c r="J101" s="50"/>
      <c r="K101" s="52">
        <v>42925</v>
      </c>
      <c r="L101" s="52">
        <v>2016</v>
      </c>
      <c r="M101" s="52">
        <v>1</v>
      </c>
      <c r="N101" s="52">
        <v>221</v>
      </c>
      <c r="O101" s="52"/>
      <c r="P101" s="52"/>
      <c r="Q101" s="52"/>
      <c r="R101" s="52"/>
      <c r="S101" s="52"/>
      <c r="T101" s="52"/>
      <c r="U101" s="52"/>
      <c r="V101" s="34"/>
      <c r="Y101" s="34"/>
      <c r="Z101" s="34"/>
    </row>
    <row r="102" spans="1:26" x14ac:dyDescent="0.25">
      <c r="A102" s="34">
        <v>42925</v>
      </c>
      <c r="B102" s="34">
        <v>2016</v>
      </c>
      <c r="C102" s="34">
        <v>1</v>
      </c>
      <c r="D102" s="34">
        <v>221</v>
      </c>
      <c r="E102" s="34" t="s">
        <v>86</v>
      </c>
      <c r="F102" s="34"/>
      <c r="G102" s="34"/>
      <c r="H102" s="34"/>
      <c r="I102" s="50"/>
      <c r="J102" s="50"/>
      <c r="K102" s="52">
        <v>42925</v>
      </c>
      <c r="L102" s="52">
        <v>2016</v>
      </c>
      <c r="M102" s="52">
        <v>1</v>
      </c>
      <c r="N102" s="52">
        <v>221</v>
      </c>
      <c r="O102" s="52" t="s">
        <v>86</v>
      </c>
      <c r="P102" s="52"/>
      <c r="Q102" s="52"/>
      <c r="R102" s="52"/>
      <c r="S102" s="52"/>
      <c r="T102" s="52"/>
      <c r="U102" s="52"/>
      <c r="V102" s="34"/>
      <c r="Y102" s="34"/>
      <c r="Z102" s="34"/>
    </row>
    <row r="103" spans="1:26" x14ac:dyDescent="0.25">
      <c r="A103" s="34">
        <v>42925</v>
      </c>
      <c r="B103" s="34">
        <v>2016</v>
      </c>
      <c r="C103" s="34">
        <v>1</v>
      </c>
      <c r="D103" s="34">
        <v>221</v>
      </c>
      <c r="E103" s="34" t="s">
        <v>86</v>
      </c>
      <c r="F103" s="34">
        <v>1</v>
      </c>
      <c r="G103" s="34"/>
      <c r="H103" s="34"/>
      <c r="I103" s="50"/>
      <c r="J103" s="50"/>
      <c r="K103" s="52">
        <v>42925</v>
      </c>
      <c r="L103" s="52">
        <v>2016</v>
      </c>
      <c r="M103" s="52">
        <v>1</v>
      </c>
      <c r="N103" s="52">
        <v>221</v>
      </c>
      <c r="O103" s="52" t="s">
        <v>86</v>
      </c>
      <c r="P103" s="52">
        <v>1</v>
      </c>
      <c r="Q103" s="52"/>
      <c r="R103" s="52"/>
      <c r="S103" s="52"/>
      <c r="T103" s="52"/>
      <c r="U103" s="52"/>
      <c r="V103" s="34"/>
      <c r="Y103" s="34"/>
      <c r="Z103" s="34"/>
    </row>
    <row r="104" spans="1:26" x14ac:dyDescent="0.25">
      <c r="A104" s="34">
        <v>42925</v>
      </c>
      <c r="B104" s="34">
        <v>2016</v>
      </c>
      <c r="C104" s="34">
        <v>1</v>
      </c>
      <c r="D104" s="34">
        <v>221</v>
      </c>
      <c r="E104" s="34" t="s">
        <v>86</v>
      </c>
      <c r="F104" s="34">
        <v>1</v>
      </c>
      <c r="G104" s="34">
        <v>2</v>
      </c>
      <c r="H104" s="34"/>
      <c r="I104" s="50"/>
      <c r="J104" s="50"/>
      <c r="K104" s="52">
        <v>42925</v>
      </c>
      <c r="L104" s="52">
        <v>2016</v>
      </c>
      <c r="M104" s="52">
        <v>1</v>
      </c>
      <c r="N104" s="52">
        <v>221</v>
      </c>
      <c r="O104" s="52" t="s">
        <v>86</v>
      </c>
      <c r="P104" s="52">
        <v>1</v>
      </c>
      <c r="Q104" s="52">
        <v>2</v>
      </c>
      <c r="R104" s="52"/>
      <c r="S104" s="52"/>
      <c r="T104" s="52"/>
      <c r="U104" s="52"/>
      <c r="V104" s="34"/>
      <c r="Y104" s="34"/>
      <c r="Z104" s="34"/>
    </row>
    <row r="105" spans="1:26" x14ac:dyDescent="0.25">
      <c r="A105" s="34">
        <v>42925</v>
      </c>
      <c r="B105" s="34">
        <v>2016</v>
      </c>
      <c r="C105" s="34">
        <v>1</v>
      </c>
      <c r="D105" s="34">
        <v>221</v>
      </c>
      <c r="E105" s="34" t="s">
        <v>86</v>
      </c>
      <c r="F105" s="34">
        <v>1</v>
      </c>
      <c r="G105" s="34">
        <v>2</v>
      </c>
      <c r="H105" s="34">
        <v>2</v>
      </c>
      <c r="I105" s="50">
        <v>152083333</v>
      </c>
      <c r="J105" s="50">
        <v>7</v>
      </c>
      <c r="K105" s="52">
        <v>42925</v>
      </c>
      <c r="L105" s="52">
        <v>2016</v>
      </c>
      <c r="M105" s="52">
        <v>1</v>
      </c>
      <c r="N105" s="52">
        <v>221</v>
      </c>
      <c r="O105" s="52" t="s">
        <v>86</v>
      </c>
      <c r="P105" s="52">
        <v>1</v>
      </c>
      <c r="Q105" s="52">
        <v>2</v>
      </c>
      <c r="R105" s="52">
        <v>2</v>
      </c>
      <c r="S105" s="52">
        <v>152083333</v>
      </c>
      <c r="T105" s="52"/>
      <c r="U105" s="52"/>
      <c r="V105" s="34"/>
      <c r="Y105" s="34"/>
      <c r="Z105" s="34"/>
    </row>
    <row r="106" spans="1:26" x14ac:dyDescent="0.25">
      <c r="A106" s="34">
        <v>42925</v>
      </c>
      <c r="B106" s="34">
        <v>2017</v>
      </c>
      <c r="C106" s="34"/>
      <c r="D106" s="34"/>
      <c r="E106" s="34"/>
      <c r="F106" s="34"/>
      <c r="G106" s="34"/>
      <c r="H106" s="34"/>
      <c r="I106" s="50"/>
      <c r="J106" s="50"/>
      <c r="K106" s="52">
        <v>42925</v>
      </c>
      <c r="L106" s="52">
        <v>2017</v>
      </c>
      <c r="M106" s="52"/>
      <c r="N106" s="52"/>
      <c r="O106" s="52"/>
      <c r="P106" s="52"/>
      <c r="Q106" s="52"/>
      <c r="R106" s="52"/>
      <c r="S106" s="52"/>
      <c r="T106" s="52">
        <v>1</v>
      </c>
      <c r="U106" s="52"/>
      <c r="V106" s="34"/>
      <c r="Y106" s="34"/>
      <c r="Z106" s="34"/>
    </row>
    <row r="107" spans="1:26" x14ac:dyDescent="0.25">
      <c r="A107" s="34">
        <v>42925</v>
      </c>
      <c r="B107" s="34">
        <v>2017</v>
      </c>
      <c r="C107" s="34">
        <v>1</v>
      </c>
      <c r="D107" s="34"/>
      <c r="E107" s="34"/>
      <c r="F107" s="34"/>
      <c r="G107" s="34"/>
      <c r="H107" s="34"/>
      <c r="I107" s="50"/>
      <c r="J107" s="50"/>
      <c r="K107" s="52">
        <v>42925</v>
      </c>
      <c r="L107" s="52">
        <v>2017</v>
      </c>
      <c r="M107" s="52">
        <v>1</v>
      </c>
      <c r="N107" s="52"/>
      <c r="O107" s="52"/>
      <c r="P107" s="52"/>
      <c r="Q107" s="52"/>
      <c r="R107" s="52"/>
      <c r="S107" s="52"/>
      <c r="T107" s="52"/>
      <c r="U107" s="52"/>
      <c r="V107" s="34"/>
      <c r="Y107" s="34"/>
      <c r="Z107" s="34"/>
    </row>
    <row r="108" spans="1:26" x14ac:dyDescent="0.25">
      <c r="A108" s="34">
        <v>42925</v>
      </c>
      <c r="B108" s="34">
        <v>2017</v>
      </c>
      <c r="C108" s="34">
        <v>1</v>
      </c>
      <c r="D108" s="34">
        <v>221</v>
      </c>
      <c r="E108" s="34"/>
      <c r="F108" s="34"/>
      <c r="G108" s="34"/>
      <c r="H108" s="34"/>
      <c r="I108" s="50"/>
      <c r="J108" s="50"/>
      <c r="K108" s="52">
        <v>42925</v>
      </c>
      <c r="L108" s="52">
        <v>2017</v>
      </c>
      <c r="M108" s="52">
        <v>1</v>
      </c>
      <c r="N108" s="52">
        <v>221</v>
      </c>
      <c r="O108" s="52"/>
      <c r="P108" s="52"/>
      <c r="Q108" s="52"/>
      <c r="R108" s="52"/>
      <c r="S108" s="52"/>
      <c r="T108" s="52"/>
      <c r="U108" s="52"/>
      <c r="V108" s="34"/>
      <c r="Y108" s="34"/>
      <c r="Z108" s="34"/>
    </row>
    <row r="109" spans="1:26" x14ac:dyDescent="0.25">
      <c r="A109" s="34">
        <v>42925</v>
      </c>
      <c r="B109" s="34">
        <v>2017</v>
      </c>
      <c r="C109" s="34">
        <v>1</v>
      </c>
      <c r="D109" s="34">
        <v>221</v>
      </c>
      <c r="E109" s="34" t="s">
        <v>86</v>
      </c>
      <c r="F109" s="34"/>
      <c r="G109" s="34"/>
      <c r="H109" s="34"/>
      <c r="I109" s="50"/>
      <c r="J109" s="50"/>
      <c r="K109" s="52">
        <v>42925</v>
      </c>
      <c r="L109" s="52">
        <v>2017</v>
      </c>
      <c r="M109" s="52">
        <v>1</v>
      </c>
      <c r="N109" s="52">
        <v>221</v>
      </c>
      <c r="O109" s="52" t="s">
        <v>86</v>
      </c>
      <c r="P109" s="52"/>
      <c r="Q109" s="52"/>
      <c r="R109" s="52"/>
      <c r="S109" s="52"/>
      <c r="T109" s="52"/>
      <c r="U109" s="52"/>
      <c r="V109" s="34"/>
      <c r="Y109" s="34"/>
      <c r="Z109" s="34"/>
    </row>
    <row r="110" spans="1:26" x14ac:dyDescent="0.25">
      <c r="A110" s="34">
        <v>42925</v>
      </c>
      <c r="B110" s="34">
        <v>2017</v>
      </c>
      <c r="C110" s="34">
        <v>1</v>
      </c>
      <c r="D110" s="34">
        <v>221</v>
      </c>
      <c r="E110" s="34" t="s">
        <v>86</v>
      </c>
      <c r="F110" s="34">
        <v>1</v>
      </c>
      <c r="G110" s="34"/>
      <c r="H110" s="34"/>
      <c r="I110" s="50"/>
      <c r="J110" s="50"/>
      <c r="K110" s="52">
        <v>42925</v>
      </c>
      <c r="L110" s="52">
        <v>2017</v>
      </c>
      <c r="M110" s="52">
        <v>1</v>
      </c>
      <c r="N110" s="52">
        <v>221</v>
      </c>
      <c r="O110" s="52" t="s">
        <v>86</v>
      </c>
      <c r="P110" s="52">
        <v>1</v>
      </c>
      <c r="Q110" s="52"/>
      <c r="R110" s="52"/>
      <c r="S110" s="52"/>
      <c r="T110" s="52"/>
      <c r="U110" s="52"/>
      <c r="V110" s="34"/>
      <c r="Y110" s="34"/>
      <c r="Z110" s="34"/>
    </row>
    <row r="111" spans="1:26" x14ac:dyDescent="0.25">
      <c r="A111" s="34">
        <v>42925</v>
      </c>
      <c r="B111" s="34">
        <v>2017</v>
      </c>
      <c r="C111" s="34">
        <v>1</v>
      </c>
      <c r="D111" s="34">
        <v>221</v>
      </c>
      <c r="E111" s="34" t="s">
        <v>86</v>
      </c>
      <c r="F111" s="34">
        <v>1</v>
      </c>
      <c r="G111" s="34">
        <v>2</v>
      </c>
      <c r="H111" s="34"/>
      <c r="I111" s="50"/>
      <c r="J111" s="50"/>
      <c r="K111" s="52">
        <v>42925</v>
      </c>
      <c r="L111" s="52">
        <v>2017</v>
      </c>
      <c r="M111" s="52">
        <v>1</v>
      </c>
      <c r="N111" s="52">
        <v>221</v>
      </c>
      <c r="O111" s="52" t="s">
        <v>86</v>
      </c>
      <c r="P111" s="52">
        <v>1</v>
      </c>
      <c r="Q111" s="52">
        <v>2</v>
      </c>
      <c r="R111" s="52"/>
      <c r="S111" s="52"/>
      <c r="T111" s="52"/>
      <c r="U111" s="52"/>
      <c r="V111" s="34"/>
      <c r="Y111" s="34"/>
      <c r="Z111" s="34"/>
    </row>
    <row r="112" spans="1:26" x14ac:dyDescent="0.25">
      <c r="A112" s="34">
        <v>42925</v>
      </c>
      <c r="B112" s="34">
        <v>2017</v>
      </c>
      <c r="C112" s="34">
        <v>1</v>
      </c>
      <c r="D112" s="34">
        <v>221</v>
      </c>
      <c r="E112" s="34" t="s">
        <v>86</v>
      </c>
      <c r="F112" s="34">
        <v>1</v>
      </c>
      <c r="G112" s="34">
        <v>2</v>
      </c>
      <c r="H112" s="34">
        <v>2</v>
      </c>
      <c r="I112" s="50">
        <v>152083333</v>
      </c>
      <c r="J112" s="50">
        <v>12</v>
      </c>
      <c r="K112" s="52">
        <v>42925</v>
      </c>
      <c r="L112" s="52">
        <v>2017</v>
      </c>
      <c r="M112" s="52">
        <v>1</v>
      </c>
      <c r="N112" s="52">
        <v>221</v>
      </c>
      <c r="O112" s="52" t="s">
        <v>86</v>
      </c>
      <c r="P112" s="52">
        <v>1</v>
      </c>
      <c r="Q112" s="52">
        <v>2</v>
      </c>
      <c r="R112" s="52">
        <v>2</v>
      </c>
      <c r="S112" s="52">
        <v>152083333</v>
      </c>
      <c r="T112" s="52"/>
      <c r="U112" s="52"/>
      <c r="V112" s="34"/>
      <c r="Y112" s="34"/>
      <c r="Z112" s="34"/>
    </row>
    <row r="113" spans="1:26" x14ac:dyDescent="0.25">
      <c r="A113" s="34">
        <v>212648</v>
      </c>
      <c r="B113" s="34"/>
      <c r="C113" s="34"/>
      <c r="D113" s="34"/>
      <c r="E113" s="34"/>
      <c r="F113" s="34"/>
      <c r="G113" s="34"/>
      <c r="H113" s="34"/>
      <c r="I113" s="50"/>
      <c r="J113" s="50"/>
      <c r="K113" s="52">
        <v>212648</v>
      </c>
      <c r="L113" s="52"/>
      <c r="M113" s="52"/>
      <c r="N113" s="52"/>
      <c r="O113" s="52"/>
      <c r="P113" s="52"/>
      <c r="Q113" s="52"/>
      <c r="R113" s="52"/>
      <c r="S113" s="52"/>
      <c r="T113" s="52">
        <v>9</v>
      </c>
      <c r="U113" s="52"/>
      <c r="V113" s="34"/>
      <c r="Y113" s="34"/>
      <c r="Z113" s="34"/>
    </row>
    <row r="114" spans="1:26" x14ac:dyDescent="0.25">
      <c r="A114" s="34">
        <v>212648</v>
      </c>
      <c r="B114" s="34">
        <v>2016</v>
      </c>
      <c r="C114" s="34"/>
      <c r="D114" s="34"/>
      <c r="E114" s="34"/>
      <c r="F114" s="34"/>
      <c r="G114" s="34"/>
      <c r="H114" s="34"/>
      <c r="I114" s="50"/>
      <c r="J114" s="50"/>
      <c r="K114" s="52">
        <v>212648</v>
      </c>
      <c r="L114" s="52">
        <v>2016</v>
      </c>
      <c r="M114" s="52"/>
      <c r="N114" s="52"/>
      <c r="O114" s="52"/>
      <c r="P114" s="52"/>
      <c r="Q114" s="52"/>
      <c r="R114" s="52"/>
      <c r="S114" s="52"/>
      <c r="T114" s="52"/>
      <c r="U114" s="52"/>
      <c r="V114" s="34"/>
      <c r="Y114" s="34"/>
      <c r="Z114" s="34"/>
    </row>
    <row r="115" spans="1:26" x14ac:dyDescent="0.25">
      <c r="A115" s="34">
        <v>212648</v>
      </c>
      <c r="B115" s="34">
        <v>2016</v>
      </c>
      <c r="C115" s="34">
        <v>1</v>
      </c>
      <c r="D115" s="34"/>
      <c r="E115" s="34"/>
      <c r="F115" s="34"/>
      <c r="G115" s="34"/>
      <c r="H115" s="34"/>
      <c r="I115" s="50"/>
      <c r="J115" s="50"/>
      <c r="K115" s="52">
        <v>212648</v>
      </c>
      <c r="L115" s="52">
        <v>2016</v>
      </c>
      <c r="M115" s="52">
        <v>1</v>
      </c>
      <c r="N115" s="52"/>
      <c r="O115" s="52"/>
      <c r="P115" s="52"/>
      <c r="Q115" s="52"/>
      <c r="R115" s="52"/>
      <c r="S115" s="52"/>
      <c r="T115" s="52"/>
      <c r="U115" s="52"/>
      <c r="V115" s="34"/>
      <c r="Y115" s="34"/>
      <c r="Z115" s="34"/>
    </row>
    <row r="116" spans="1:26" x14ac:dyDescent="0.25">
      <c r="A116" s="34">
        <v>212648</v>
      </c>
      <c r="B116" s="34">
        <v>2016</v>
      </c>
      <c r="C116" s="34">
        <v>1</v>
      </c>
      <c r="D116" s="34">
        <v>1922</v>
      </c>
      <c r="E116" s="34"/>
      <c r="F116" s="34"/>
      <c r="G116" s="34"/>
      <c r="H116" s="34"/>
      <c r="I116" s="50"/>
      <c r="J116" s="50"/>
      <c r="K116" s="52">
        <v>212648</v>
      </c>
      <c r="L116" s="52">
        <v>2016</v>
      </c>
      <c r="M116" s="52">
        <v>1</v>
      </c>
      <c r="N116" s="52">
        <v>1922</v>
      </c>
      <c r="O116" s="52"/>
      <c r="P116" s="52"/>
      <c r="Q116" s="52"/>
      <c r="R116" s="52"/>
      <c r="S116" s="52"/>
      <c r="T116" s="52"/>
      <c r="U116" s="52"/>
      <c r="V116" s="34"/>
      <c r="Y116" s="34"/>
      <c r="Z116" s="34"/>
    </row>
    <row r="117" spans="1:26" x14ac:dyDescent="0.25">
      <c r="A117" s="34">
        <v>212648</v>
      </c>
      <c r="B117" s="34">
        <v>2016</v>
      </c>
      <c r="C117" s="34">
        <v>1</v>
      </c>
      <c r="D117" s="34">
        <v>1922</v>
      </c>
      <c r="E117" s="34" t="s">
        <v>68</v>
      </c>
      <c r="F117" s="34"/>
      <c r="G117" s="34"/>
      <c r="H117" s="34"/>
      <c r="I117" s="50"/>
      <c r="J117" s="50"/>
      <c r="K117" s="52">
        <v>212648</v>
      </c>
      <c r="L117" s="52">
        <v>2016</v>
      </c>
      <c r="M117" s="52">
        <v>1</v>
      </c>
      <c r="N117" s="52">
        <v>1922</v>
      </c>
      <c r="O117" s="52" t="s">
        <v>68</v>
      </c>
      <c r="P117" s="52"/>
      <c r="Q117" s="52"/>
      <c r="R117" s="52"/>
      <c r="S117" s="52"/>
      <c r="T117" s="52"/>
      <c r="U117" s="52"/>
      <c r="V117" s="34"/>
      <c r="Y117" s="34"/>
      <c r="Z117" s="34"/>
    </row>
    <row r="118" spans="1:26" x14ac:dyDescent="0.25">
      <c r="A118" s="34">
        <v>212648</v>
      </c>
      <c r="B118" s="34">
        <v>2016</v>
      </c>
      <c r="C118" s="34">
        <v>1</v>
      </c>
      <c r="D118" s="34">
        <v>1922</v>
      </c>
      <c r="E118" s="34" t="s">
        <v>68</v>
      </c>
      <c r="F118" s="34">
        <v>1</v>
      </c>
      <c r="G118" s="34"/>
      <c r="H118" s="34"/>
      <c r="I118" s="50"/>
      <c r="J118" s="50"/>
      <c r="K118" s="52">
        <v>212648</v>
      </c>
      <c r="L118" s="52">
        <v>2016</v>
      </c>
      <c r="M118" s="52">
        <v>1</v>
      </c>
      <c r="N118" s="52">
        <v>1922</v>
      </c>
      <c r="O118" s="52" t="s">
        <v>68</v>
      </c>
      <c r="P118" s="52">
        <v>1</v>
      </c>
      <c r="Q118" s="52"/>
      <c r="R118" s="52"/>
      <c r="S118" s="52"/>
      <c r="T118" s="52">
        <v>9</v>
      </c>
      <c r="U118" s="52"/>
      <c r="V118" s="34"/>
      <c r="Y118" s="34"/>
      <c r="Z118" s="34"/>
    </row>
    <row r="119" spans="1:26" x14ac:dyDescent="0.25">
      <c r="A119" s="34">
        <v>212648</v>
      </c>
      <c r="B119" s="34">
        <v>2016</v>
      </c>
      <c r="C119" s="34">
        <v>1</v>
      </c>
      <c r="D119" s="34">
        <v>1922</v>
      </c>
      <c r="E119" s="34" t="s">
        <v>68</v>
      </c>
      <c r="F119" s="34">
        <v>1</v>
      </c>
      <c r="G119" s="34">
        <v>2</v>
      </c>
      <c r="H119" s="34"/>
      <c r="I119" s="50"/>
      <c r="J119" s="50"/>
      <c r="K119" s="52">
        <v>212648</v>
      </c>
      <c r="L119" s="52">
        <v>2016</v>
      </c>
      <c r="M119" s="52">
        <v>1</v>
      </c>
      <c r="N119" s="52">
        <v>1922</v>
      </c>
      <c r="O119" s="52" t="s">
        <v>68</v>
      </c>
      <c r="P119" s="52">
        <v>1</v>
      </c>
      <c r="Q119" s="52">
        <v>2</v>
      </c>
      <c r="R119" s="52"/>
      <c r="S119" s="52"/>
      <c r="T119" s="52"/>
      <c r="U119" s="52"/>
      <c r="V119" s="34"/>
      <c r="Y119" s="34"/>
      <c r="Z119" s="34"/>
    </row>
    <row r="120" spans="1:26" x14ac:dyDescent="0.25">
      <c r="A120" s="34">
        <v>212648</v>
      </c>
      <c r="B120" s="34">
        <v>2016</v>
      </c>
      <c r="C120" s="34">
        <v>1</v>
      </c>
      <c r="D120" s="34">
        <v>1922</v>
      </c>
      <c r="E120" s="34" t="s">
        <v>68</v>
      </c>
      <c r="F120" s="34">
        <v>1</v>
      </c>
      <c r="G120" s="34">
        <v>2</v>
      </c>
      <c r="H120" s="34">
        <v>2</v>
      </c>
      <c r="I120" s="50">
        <v>19241991</v>
      </c>
      <c r="J120" s="50">
        <v>1</v>
      </c>
      <c r="K120" s="52">
        <v>212648</v>
      </c>
      <c r="L120" s="52">
        <v>2016</v>
      </c>
      <c r="M120" s="52">
        <v>1</v>
      </c>
      <c r="N120" s="52">
        <v>1922</v>
      </c>
      <c r="O120" s="52" t="s">
        <v>68</v>
      </c>
      <c r="P120" s="52">
        <v>1</v>
      </c>
      <c r="Q120" s="52">
        <v>2</v>
      </c>
      <c r="R120" s="52">
        <v>2</v>
      </c>
      <c r="S120" s="52">
        <v>19241991</v>
      </c>
      <c r="T120" s="52"/>
      <c r="U120" s="52"/>
      <c r="V120" s="34"/>
      <c r="Y120" s="34"/>
      <c r="Z120" s="34"/>
    </row>
    <row r="121" spans="1:26" x14ac:dyDescent="0.25">
      <c r="A121" s="34" t="s">
        <v>183</v>
      </c>
      <c r="B121" s="34"/>
      <c r="C121" s="34"/>
      <c r="D121" s="34"/>
      <c r="E121" s="34"/>
      <c r="F121" s="34"/>
      <c r="G121" s="34"/>
      <c r="H121" s="34"/>
      <c r="I121" s="50"/>
      <c r="J121" s="50"/>
      <c r="K121" s="52" t="s">
        <v>183</v>
      </c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34"/>
      <c r="Y121" s="34"/>
      <c r="Z121" s="34"/>
    </row>
    <row r="122" spans="1:26" x14ac:dyDescent="0.25">
      <c r="A122" s="34" t="s">
        <v>183</v>
      </c>
      <c r="B122" s="34">
        <v>2016</v>
      </c>
      <c r="C122" s="34"/>
      <c r="D122" s="34"/>
      <c r="E122" s="34"/>
      <c r="F122" s="34"/>
      <c r="G122" s="34"/>
      <c r="H122" s="34"/>
      <c r="I122" s="50"/>
      <c r="J122" s="50"/>
      <c r="K122" s="52" t="s">
        <v>183</v>
      </c>
      <c r="L122" s="52">
        <v>2016</v>
      </c>
      <c r="M122" s="52"/>
      <c r="N122" s="52"/>
      <c r="O122" s="52"/>
      <c r="P122" s="52"/>
      <c r="Q122" s="52"/>
      <c r="R122" s="52"/>
      <c r="S122" s="52"/>
      <c r="T122" s="52"/>
      <c r="U122" s="52"/>
      <c r="V122" s="34"/>
      <c r="Y122" s="34"/>
      <c r="Z122" s="34"/>
    </row>
    <row r="123" spans="1:26" x14ac:dyDescent="0.25">
      <c r="A123" s="34" t="s">
        <v>183</v>
      </c>
      <c r="B123" s="34">
        <v>2016</v>
      </c>
      <c r="C123" s="34">
        <v>1</v>
      </c>
      <c r="D123" s="34"/>
      <c r="E123" s="34"/>
      <c r="F123" s="34"/>
      <c r="G123" s="34"/>
      <c r="H123" s="34"/>
      <c r="I123" s="50"/>
      <c r="J123" s="50"/>
      <c r="K123" s="52" t="s">
        <v>183</v>
      </c>
      <c r="L123" s="52">
        <v>2016</v>
      </c>
      <c r="M123" s="52">
        <v>1</v>
      </c>
      <c r="N123" s="52"/>
      <c r="O123" s="52"/>
      <c r="P123" s="52"/>
      <c r="Q123" s="52"/>
      <c r="R123" s="52"/>
      <c r="S123" s="52"/>
      <c r="T123" s="52">
        <v>9</v>
      </c>
      <c r="U123" s="52"/>
      <c r="V123" s="34"/>
      <c r="Y123" s="34"/>
      <c r="Z123" s="34"/>
    </row>
    <row r="124" spans="1:26" x14ac:dyDescent="0.25">
      <c r="A124" s="34" t="s">
        <v>183</v>
      </c>
      <c r="B124" s="34">
        <v>2016</v>
      </c>
      <c r="C124" s="34">
        <v>1</v>
      </c>
      <c r="D124" s="34">
        <v>424</v>
      </c>
      <c r="E124" s="34"/>
      <c r="F124" s="34"/>
      <c r="G124" s="34"/>
      <c r="H124" s="34"/>
      <c r="I124" s="50"/>
      <c r="J124" s="50"/>
      <c r="K124" s="52" t="s">
        <v>183</v>
      </c>
      <c r="L124" s="52">
        <v>2016</v>
      </c>
      <c r="M124" s="52">
        <v>1</v>
      </c>
      <c r="N124" s="52">
        <v>424</v>
      </c>
      <c r="O124" s="52"/>
      <c r="P124" s="52"/>
      <c r="Q124" s="52"/>
      <c r="R124" s="52"/>
      <c r="S124" s="52"/>
      <c r="T124" s="52"/>
      <c r="U124" s="52"/>
      <c r="V124" s="34"/>
      <c r="Y124" s="34"/>
      <c r="Z124" s="34"/>
    </row>
    <row r="125" spans="1:26" x14ac:dyDescent="0.25">
      <c r="A125" s="34" t="s">
        <v>183</v>
      </c>
      <c r="B125" s="34">
        <v>2016</v>
      </c>
      <c r="C125" s="34">
        <v>1</v>
      </c>
      <c r="D125" s="34">
        <v>424</v>
      </c>
      <c r="E125" s="34" t="s">
        <v>189</v>
      </c>
      <c r="F125" s="34"/>
      <c r="G125" s="34"/>
      <c r="H125" s="34"/>
      <c r="I125" s="50"/>
      <c r="J125" s="50"/>
      <c r="K125" s="52" t="s">
        <v>183</v>
      </c>
      <c r="L125" s="52">
        <v>2016</v>
      </c>
      <c r="M125" s="52">
        <v>1</v>
      </c>
      <c r="N125" s="52">
        <v>424</v>
      </c>
      <c r="O125" s="52" t="s">
        <v>189</v>
      </c>
      <c r="P125" s="52"/>
      <c r="Q125" s="52"/>
      <c r="R125" s="52"/>
      <c r="S125" s="52"/>
      <c r="T125" s="52"/>
      <c r="U125" s="52"/>
      <c r="V125" s="34"/>
      <c r="Y125" s="34"/>
      <c r="Z125" s="34"/>
    </row>
    <row r="126" spans="1:26" x14ac:dyDescent="0.25">
      <c r="A126" s="34" t="s">
        <v>183</v>
      </c>
      <c r="B126" s="34">
        <v>2016</v>
      </c>
      <c r="C126" s="34">
        <v>1</v>
      </c>
      <c r="D126" s="34">
        <v>424</v>
      </c>
      <c r="E126" s="34" t="s">
        <v>189</v>
      </c>
      <c r="F126" s="34">
        <v>5</v>
      </c>
      <c r="G126" s="34"/>
      <c r="H126" s="34"/>
      <c r="I126" s="50"/>
      <c r="J126" s="50"/>
      <c r="K126" s="52" t="s">
        <v>183</v>
      </c>
      <c r="L126" s="52">
        <v>2016</v>
      </c>
      <c r="M126" s="52">
        <v>1</v>
      </c>
      <c r="N126" s="52">
        <v>424</v>
      </c>
      <c r="O126" s="52" t="s">
        <v>189</v>
      </c>
      <c r="P126" s="52">
        <v>5</v>
      </c>
      <c r="Q126" s="52"/>
      <c r="R126" s="52"/>
      <c r="S126" s="52"/>
      <c r="T126" s="52"/>
      <c r="U126" s="52"/>
      <c r="V126" s="34"/>
      <c r="Y126" s="34"/>
      <c r="Z126" s="34"/>
    </row>
    <row r="127" spans="1:26" x14ac:dyDescent="0.25">
      <c r="A127" s="34" t="s">
        <v>183</v>
      </c>
      <c r="B127" s="34">
        <v>2016</v>
      </c>
      <c r="C127" s="34">
        <v>1</v>
      </c>
      <c r="D127" s="34">
        <v>424</v>
      </c>
      <c r="E127" s="34" t="s">
        <v>189</v>
      </c>
      <c r="F127" s="34">
        <v>5</v>
      </c>
      <c r="G127" s="34">
        <v>2</v>
      </c>
      <c r="H127" s="34"/>
      <c r="I127" s="50"/>
      <c r="J127" s="50"/>
      <c r="K127" s="52" t="s">
        <v>183</v>
      </c>
      <c r="L127" s="52">
        <v>2016</v>
      </c>
      <c r="M127" s="52">
        <v>1</v>
      </c>
      <c r="N127" s="52">
        <v>424</v>
      </c>
      <c r="O127" s="52" t="s">
        <v>189</v>
      </c>
      <c r="P127" s="52">
        <v>5</v>
      </c>
      <c r="Q127" s="52">
        <v>2</v>
      </c>
      <c r="R127" s="52"/>
      <c r="S127" s="52"/>
      <c r="T127" s="52"/>
      <c r="U127" s="52"/>
      <c r="V127" s="34"/>
      <c r="Y127" s="34"/>
      <c r="Z127" s="34"/>
    </row>
    <row r="128" spans="1:26" x14ac:dyDescent="0.25">
      <c r="A128" s="34" t="s">
        <v>183</v>
      </c>
      <c r="B128" s="34">
        <v>2016</v>
      </c>
      <c r="C128" s="34">
        <v>1</v>
      </c>
      <c r="D128" s="34">
        <v>424</v>
      </c>
      <c r="E128" s="34" t="s">
        <v>189</v>
      </c>
      <c r="F128" s="34">
        <v>5</v>
      </c>
      <c r="G128" s="34">
        <v>2</v>
      </c>
      <c r="H128" s="34">
        <v>2</v>
      </c>
      <c r="I128" s="50">
        <v>22918333</v>
      </c>
      <c r="J128" s="50">
        <v>9</v>
      </c>
      <c r="K128" s="52" t="s">
        <v>183</v>
      </c>
      <c r="L128" s="52">
        <v>2016</v>
      </c>
      <c r="M128" s="52">
        <v>1</v>
      </c>
      <c r="N128" s="52">
        <v>424</v>
      </c>
      <c r="O128" s="52" t="s">
        <v>189</v>
      </c>
      <c r="P128" s="52">
        <v>5</v>
      </c>
      <c r="Q128" s="52">
        <v>2</v>
      </c>
      <c r="R128" s="52">
        <v>2</v>
      </c>
      <c r="S128" s="52">
        <v>22918333</v>
      </c>
      <c r="T128" s="52">
        <v>9</v>
      </c>
      <c r="U128" s="52"/>
      <c r="V128" s="34"/>
      <c r="Y128" s="34"/>
      <c r="Z128" s="34"/>
    </row>
    <row r="129" spans="1:26" x14ac:dyDescent="0.25">
      <c r="A129" s="34" t="s">
        <v>183</v>
      </c>
      <c r="B129" s="34">
        <v>2016</v>
      </c>
      <c r="C129" s="34">
        <v>1</v>
      </c>
      <c r="D129" s="34">
        <v>425</v>
      </c>
      <c r="E129" s="34"/>
      <c r="F129" s="34"/>
      <c r="G129" s="34"/>
      <c r="H129" s="34"/>
      <c r="I129" s="50"/>
      <c r="J129" s="50"/>
      <c r="K129" s="52" t="s">
        <v>183</v>
      </c>
      <c r="L129" s="52">
        <v>2016</v>
      </c>
      <c r="M129" s="52">
        <v>1</v>
      </c>
      <c r="N129" s="52">
        <v>425</v>
      </c>
      <c r="O129" s="52"/>
      <c r="P129" s="52"/>
      <c r="Q129" s="52"/>
      <c r="R129" s="52"/>
      <c r="S129" s="52"/>
      <c r="T129" s="52"/>
      <c r="U129" s="52"/>
      <c r="V129" s="34"/>
      <c r="Y129" s="34"/>
      <c r="Z129" s="34"/>
    </row>
    <row r="130" spans="1:26" x14ac:dyDescent="0.25">
      <c r="A130" s="34" t="s">
        <v>183</v>
      </c>
      <c r="B130" s="34">
        <v>2016</v>
      </c>
      <c r="C130" s="34">
        <v>1</v>
      </c>
      <c r="D130" s="34">
        <v>425</v>
      </c>
      <c r="E130" s="34" t="s">
        <v>190</v>
      </c>
      <c r="F130" s="34"/>
      <c r="G130" s="34"/>
      <c r="H130" s="34"/>
      <c r="I130" s="50"/>
      <c r="J130" s="50"/>
      <c r="K130" s="52" t="s">
        <v>183</v>
      </c>
      <c r="L130" s="52">
        <v>2016</v>
      </c>
      <c r="M130" s="52">
        <v>1</v>
      </c>
      <c r="N130" s="52">
        <v>425</v>
      </c>
      <c r="O130" s="52" t="s">
        <v>190</v>
      </c>
      <c r="P130" s="52"/>
      <c r="Q130" s="52"/>
      <c r="R130" s="52"/>
      <c r="S130" s="52"/>
      <c r="T130" s="52"/>
      <c r="U130" s="52"/>
      <c r="V130" s="34"/>
      <c r="Y130" s="34"/>
      <c r="Z130" s="34"/>
    </row>
    <row r="131" spans="1:26" x14ac:dyDescent="0.25">
      <c r="A131" s="34" t="s">
        <v>183</v>
      </c>
      <c r="B131" s="34">
        <v>2016</v>
      </c>
      <c r="C131" s="34">
        <v>1</v>
      </c>
      <c r="D131" s="34">
        <v>425</v>
      </c>
      <c r="E131" s="34" t="s">
        <v>190</v>
      </c>
      <c r="F131" s="34">
        <v>5</v>
      </c>
      <c r="G131" s="34"/>
      <c r="H131" s="34"/>
      <c r="I131" s="50"/>
      <c r="J131" s="50"/>
      <c r="K131" s="52" t="s">
        <v>183</v>
      </c>
      <c r="L131" s="52">
        <v>2016</v>
      </c>
      <c r="M131" s="52">
        <v>1</v>
      </c>
      <c r="N131" s="52">
        <v>425</v>
      </c>
      <c r="O131" s="52" t="s">
        <v>190</v>
      </c>
      <c r="P131" s="52">
        <v>5</v>
      </c>
      <c r="Q131" s="52"/>
      <c r="R131" s="52"/>
      <c r="S131" s="52"/>
      <c r="T131" s="52"/>
      <c r="U131" s="52"/>
      <c r="V131" s="34"/>
      <c r="Y131" s="34"/>
      <c r="Z131" s="34"/>
    </row>
    <row r="132" spans="1:26" x14ac:dyDescent="0.25">
      <c r="A132" s="34" t="s">
        <v>183</v>
      </c>
      <c r="B132" s="34">
        <v>2016</v>
      </c>
      <c r="C132" s="34">
        <v>1</v>
      </c>
      <c r="D132" s="34">
        <v>425</v>
      </c>
      <c r="E132" s="34" t="s">
        <v>190</v>
      </c>
      <c r="F132" s="34">
        <v>5</v>
      </c>
      <c r="G132" s="34">
        <v>2</v>
      </c>
      <c r="H132" s="34"/>
      <c r="I132" s="50"/>
      <c r="J132" s="50"/>
      <c r="K132" s="52" t="s">
        <v>183</v>
      </c>
      <c r="L132" s="52">
        <v>2016</v>
      </c>
      <c r="M132" s="52">
        <v>1</v>
      </c>
      <c r="N132" s="52">
        <v>425</v>
      </c>
      <c r="O132" s="52" t="s">
        <v>190</v>
      </c>
      <c r="P132" s="52">
        <v>5</v>
      </c>
      <c r="Q132" s="52">
        <v>2</v>
      </c>
      <c r="R132" s="52"/>
      <c r="S132" s="52"/>
      <c r="T132" s="52"/>
      <c r="U132" s="52"/>
      <c r="V132" s="34"/>
      <c r="Y132" s="34"/>
      <c r="Z132" s="34"/>
    </row>
    <row r="133" spans="1:26" x14ac:dyDescent="0.25">
      <c r="A133" s="34" t="s">
        <v>183</v>
      </c>
      <c r="B133" s="34">
        <v>2016</v>
      </c>
      <c r="C133" s="34">
        <v>1</v>
      </c>
      <c r="D133" s="34">
        <v>425</v>
      </c>
      <c r="E133" s="34" t="s">
        <v>190</v>
      </c>
      <c r="F133" s="34">
        <v>5</v>
      </c>
      <c r="G133" s="34">
        <v>2</v>
      </c>
      <c r="H133" s="34">
        <v>2</v>
      </c>
      <c r="I133" s="50">
        <v>22918333</v>
      </c>
      <c r="J133" s="50">
        <v>9</v>
      </c>
      <c r="K133" s="52" t="s">
        <v>183</v>
      </c>
      <c r="L133" s="52">
        <v>2016</v>
      </c>
      <c r="M133" s="52">
        <v>1</v>
      </c>
      <c r="N133" s="52">
        <v>425</v>
      </c>
      <c r="O133" s="52" t="s">
        <v>190</v>
      </c>
      <c r="P133" s="52">
        <v>5</v>
      </c>
      <c r="Q133" s="52">
        <v>2</v>
      </c>
      <c r="R133" s="52">
        <v>2</v>
      </c>
      <c r="S133" s="52">
        <v>22918333</v>
      </c>
      <c r="T133" s="52">
        <v>9</v>
      </c>
      <c r="U133" s="52"/>
      <c r="V133" s="34"/>
      <c r="Y133" s="34"/>
      <c r="Z133" s="34"/>
    </row>
    <row r="134" spans="1:26" x14ac:dyDescent="0.25">
      <c r="A134" s="34" t="s">
        <v>183</v>
      </c>
      <c r="B134" s="34">
        <v>2016</v>
      </c>
      <c r="C134" s="34">
        <v>1</v>
      </c>
      <c r="D134" s="34">
        <v>426</v>
      </c>
      <c r="E134" s="34"/>
      <c r="F134" s="34"/>
      <c r="G134" s="34"/>
      <c r="H134" s="34"/>
      <c r="I134" s="50"/>
      <c r="J134" s="50"/>
      <c r="K134" s="52" t="s">
        <v>183</v>
      </c>
      <c r="L134" s="52">
        <v>2016</v>
      </c>
      <c r="M134" s="52">
        <v>1</v>
      </c>
      <c r="N134" s="52">
        <v>426</v>
      </c>
      <c r="O134" s="52"/>
      <c r="P134" s="52"/>
      <c r="Q134" s="52"/>
      <c r="R134" s="52"/>
      <c r="S134" s="52"/>
      <c r="T134" s="52"/>
      <c r="U134" s="52"/>
      <c r="V134" s="34"/>
      <c r="Y134" s="34"/>
      <c r="Z134" s="34"/>
    </row>
    <row r="135" spans="1:26" x14ac:dyDescent="0.25">
      <c r="A135" s="34" t="s">
        <v>183</v>
      </c>
      <c r="B135" s="34">
        <v>2016</v>
      </c>
      <c r="C135" s="34">
        <v>1</v>
      </c>
      <c r="D135" s="34">
        <v>426</v>
      </c>
      <c r="E135" s="34" t="s">
        <v>187</v>
      </c>
      <c r="F135" s="34"/>
      <c r="G135" s="34"/>
      <c r="H135" s="34"/>
      <c r="I135" s="50"/>
      <c r="J135" s="50"/>
      <c r="K135" s="52" t="s">
        <v>183</v>
      </c>
      <c r="L135" s="52">
        <v>2016</v>
      </c>
      <c r="M135" s="52">
        <v>1</v>
      </c>
      <c r="N135" s="52">
        <v>426</v>
      </c>
      <c r="O135" s="52" t="s">
        <v>187</v>
      </c>
      <c r="P135" s="52"/>
      <c r="Q135" s="52"/>
      <c r="R135" s="52"/>
      <c r="S135" s="52"/>
      <c r="T135" s="52"/>
      <c r="U135" s="52"/>
      <c r="V135" s="34"/>
      <c r="Y135" s="34"/>
      <c r="Z135" s="34"/>
    </row>
    <row r="136" spans="1:26" x14ac:dyDescent="0.25">
      <c r="A136" s="34" t="s">
        <v>183</v>
      </c>
      <c r="B136" s="34">
        <v>2016</v>
      </c>
      <c r="C136" s="34">
        <v>1</v>
      </c>
      <c r="D136" s="34">
        <v>426</v>
      </c>
      <c r="E136" s="34" t="s">
        <v>187</v>
      </c>
      <c r="F136" s="34">
        <v>5</v>
      </c>
      <c r="G136" s="34"/>
      <c r="H136" s="34"/>
      <c r="I136" s="50"/>
      <c r="J136" s="50"/>
      <c r="K136" s="52" t="s">
        <v>183</v>
      </c>
      <c r="L136" s="52">
        <v>2016</v>
      </c>
      <c r="M136" s="52">
        <v>1</v>
      </c>
      <c r="N136" s="52">
        <v>426</v>
      </c>
      <c r="O136" s="52" t="s">
        <v>187</v>
      </c>
      <c r="P136" s="52">
        <v>5</v>
      </c>
      <c r="Q136" s="52"/>
      <c r="R136" s="52"/>
      <c r="S136" s="52"/>
      <c r="T136" s="52"/>
      <c r="U136" s="52"/>
      <c r="V136" s="34"/>
      <c r="Y136" s="34"/>
      <c r="Z136" s="34"/>
    </row>
    <row r="137" spans="1:26" x14ac:dyDescent="0.25">
      <c r="A137" s="34" t="s">
        <v>183</v>
      </c>
      <c r="B137" s="34">
        <v>2016</v>
      </c>
      <c r="C137" s="34">
        <v>1</v>
      </c>
      <c r="D137" s="34">
        <v>426</v>
      </c>
      <c r="E137" s="34" t="s">
        <v>187</v>
      </c>
      <c r="F137" s="34">
        <v>5</v>
      </c>
      <c r="G137" s="34">
        <v>2</v>
      </c>
      <c r="H137" s="34"/>
      <c r="I137" s="50"/>
      <c r="J137" s="50"/>
      <c r="K137" s="52" t="s">
        <v>183</v>
      </c>
      <c r="L137" s="52">
        <v>2016</v>
      </c>
      <c r="M137" s="52">
        <v>1</v>
      </c>
      <c r="N137" s="52">
        <v>426</v>
      </c>
      <c r="O137" s="52" t="s">
        <v>187</v>
      </c>
      <c r="P137" s="52">
        <v>5</v>
      </c>
      <c r="Q137" s="52">
        <v>2</v>
      </c>
      <c r="R137" s="52"/>
      <c r="S137" s="52"/>
      <c r="T137" s="52"/>
      <c r="U137" s="52"/>
      <c r="V137" s="34"/>
      <c r="Y137" s="34"/>
      <c r="Z137" s="34"/>
    </row>
    <row r="138" spans="1:26" x14ac:dyDescent="0.25">
      <c r="A138" s="34" t="s">
        <v>183</v>
      </c>
      <c r="B138" s="34">
        <v>2016</v>
      </c>
      <c r="C138" s="34">
        <v>1</v>
      </c>
      <c r="D138" s="34">
        <v>426</v>
      </c>
      <c r="E138" s="34" t="s">
        <v>187</v>
      </c>
      <c r="F138" s="34">
        <v>5</v>
      </c>
      <c r="G138" s="34">
        <v>2</v>
      </c>
      <c r="H138" s="34">
        <v>2</v>
      </c>
      <c r="I138" s="50">
        <v>22918333</v>
      </c>
      <c r="J138" s="50">
        <v>9</v>
      </c>
      <c r="K138" s="52" t="s">
        <v>183</v>
      </c>
      <c r="L138" s="52">
        <v>2016</v>
      </c>
      <c r="M138" s="52">
        <v>1</v>
      </c>
      <c r="N138" s="52">
        <v>426</v>
      </c>
      <c r="O138" s="52" t="s">
        <v>187</v>
      </c>
      <c r="P138" s="52">
        <v>5</v>
      </c>
      <c r="Q138" s="52">
        <v>2</v>
      </c>
      <c r="R138" s="52">
        <v>2</v>
      </c>
      <c r="S138" s="52">
        <v>22918333</v>
      </c>
      <c r="T138" s="52"/>
      <c r="U138" s="52"/>
      <c r="V138" s="34"/>
      <c r="Y138" s="34"/>
      <c r="Z138" s="34"/>
    </row>
    <row r="139" spans="1:26" x14ac:dyDescent="0.25">
      <c r="A139" s="34" t="s">
        <v>183</v>
      </c>
      <c r="B139" s="34">
        <v>2016</v>
      </c>
      <c r="C139" s="34">
        <v>1</v>
      </c>
      <c r="D139" s="34">
        <v>428</v>
      </c>
      <c r="E139" s="34"/>
      <c r="F139" s="34"/>
      <c r="G139" s="34"/>
      <c r="H139" s="34"/>
      <c r="I139" s="50"/>
      <c r="J139" s="50"/>
      <c r="K139" s="52" t="s">
        <v>183</v>
      </c>
      <c r="L139" s="52">
        <v>2016</v>
      </c>
      <c r="M139" s="52">
        <v>1</v>
      </c>
      <c r="N139" s="52">
        <v>428</v>
      </c>
      <c r="O139" s="52"/>
      <c r="P139" s="52"/>
      <c r="Q139" s="52"/>
      <c r="R139" s="52"/>
      <c r="S139" s="52"/>
      <c r="T139" s="52">
        <v>9</v>
      </c>
      <c r="U139" s="52"/>
      <c r="V139" s="34"/>
      <c r="Y139" s="34"/>
      <c r="Z139" s="34"/>
    </row>
    <row r="140" spans="1:26" x14ac:dyDescent="0.25">
      <c r="A140" s="34" t="s">
        <v>183</v>
      </c>
      <c r="B140" s="34">
        <v>2016</v>
      </c>
      <c r="C140" s="34">
        <v>1</v>
      </c>
      <c r="D140" s="34">
        <v>428</v>
      </c>
      <c r="E140" s="34" t="s">
        <v>184</v>
      </c>
      <c r="F140" s="34"/>
      <c r="G140" s="34"/>
      <c r="H140" s="34"/>
      <c r="I140" s="50"/>
      <c r="J140" s="50"/>
      <c r="K140" s="52" t="s">
        <v>183</v>
      </c>
      <c r="L140" s="52">
        <v>2016</v>
      </c>
      <c r="M140" s="52">
        <v>1</v>
      </c>
      <c r="N140" s="52">
        <v>428</v>
      </c>
      <c r="O140" s="52" t="s">
        <v>184</v>
      </c>
      <c r="P140" s="52"/>
      <c r="Q140" s="52"/>
      <c r="R140" s="52"/>
      <c r="S140" s="52"/>
      <c r="T140" s="52"/>
      <c r="U140" s="52"/>
      <c r="V140" s="34"/>
      <c r="Y140" s="34"/>
      <c r="Z140" s="34"/>
    </row>
    <row r="141" spans="1:26" x14ac:dyDescent="0.25">
      <c r="A141" s="34" t="s">
        <v>183</v>
      </c>
      <c r="B141" s="34">
        <v>2016</v>
      </c>
      <c r="C141" s="34">
        <v>1</v>
      </c>
      <c r="D141" s="34">
        <v>428</v>
      </c>
      <c r="E141" s="34" t="s">
        <v>184</v>
      </c>
      <c r="F141" s="34">
        <v>5</v>
      </c>
      <c r="G141" s="34"/>
      <c r="H141" s="34"/>
      <c r="I141" s="50"/>
      <c r="J141" s="50"/>
      <c r="K141" s="52" t="s">
        <v>183</v>
      </c>
      <c r="L141" s="52">
        <v>2016</v>
      </c>
      <c r="M141" s="52">
        <v>1</v>
      </c>
      <c r="N141" s="52">
        <v>428</v>
      </c>
      <c r="O141" s="52" t="s">
        <v>184</v>
      </c>
      <c r="P141" s="52">
        <v>5</v>
      </c>
      <c r="Q141" s="52"/>
      <c r="R141" s="52"/>
      <c r="S141" s="52"/>
      <c r="T141" s="52"/>
      <c r="U141" s="52"/>
      <c r="V141" s="34"/>
      <c r="Y141" s="34"/>
      <c r="Z141" s="34"/>
    </row>
    <row r="142" spans="1:26" x14ac:dyDescent="0.25">
      <c r="A142" s="34" t="s">
        <v>183</v>
      </c>
      <c r="B142" s="34">
        <v>2016</v>
      </c>
      <c r="C142" s="34">
        <v>1</v>
      </c>
      <c r="D142" s="34">
        <v>428</v>
      </c>
      <c r="E142" s="34" t="s">
        <v>184</v>
      </c>
      <c r="F142" s="34">
        <v>5</v>
      </c>
      <c r="G142" s="34">
        <v>2</v>
      </c>
      <c r="H142" s="34"/>
      <c r="I142" s="50"/>
      <c r="J142" s="50"/>
      <c r="K142" s="52" t="s">
        <v>183</v>
      </c>
      <c r="L142" s="52">
        <v>2016</v>
      </c>
      <c r="M142" s="52">
        <v>1</v>
      </c>
      <c r="N142" s="52">
        <v>428</v>
      </c>
      <c r="O142" s="52" t="s">
        <v>184</v>
      </c>
      <c r="P142" s="52">
        <v>5</v>
      </c>
      <c r="Q142" s="52">
        <v>2</v>
      </c>
      <c r="R142" s="52"/>
      <c r="S142" s="52"/>
      <c r="T142" s="52"/>
      <c r="U142" s="52"/>
      <c r="V142" s="34"/>
      <c r="Y142" s="34"/>
      <c r="Z142" s="34"/>
    </row>
    <row r="143" spans="1:26" x14ac:dyDescent="0.25">
      <c r="A143" s="34" t="s">
        <v>183</v>
      </c>
      <c r="B143" s="34">
        <v>2016</v>
      </c>
      <c r="C143" s="34">
        <v>1</v>
      </c>
      <c r="D143" s="34">
        <v>428</v>
      </c>
      <c r="E143" s="34" t="s">
        <v>184</v>
      </c>
      <c r="F143" s="34">
        <v>5</v>
      </c>
      <c r="G143" s="34">
        <v>2</v>
      </c>
      <c r="H143" s="34">
        <v>2</v>
      </c>
      <c r="I143" s="50">
        <v>22918333</v>
      </c>
      <c r="J143" s="50">
        <v>9</v>
      </c>
      <c r="K143" s="52" t="s">
        <v>183</v>
      </c>
      <c r="L143" s="52">
        <v>2016</v>
      </c>
      <c r="M143" s="52">
        <v>1</v>
      </c>
      <c r="N143" s="52">
        <v>428</v>
      </c>
      <c r="O143" s="52" t="s">
        <v>184</v>
      </c>
      <c r="P143" s="52">
        <v>5</v>
      </c>
      <c r="Q143" s="52">
        <v>2</v>
      </c>
      <c r="R143" s="52">
        <v>2</v>
      </c>
      <c r="S143" s="52">
        <v>22918333</v>
      </c>
      <c r="T143" s="52"/>
      <c r="U143" s="52"/>
      <c r="V143" s="34"/>
      <c r="Y143" s="34"/>
      <c r="Z143" s="34"/>
    </row>
    <row r="144" spans="1:26" x14ac:dyDescent="0.25">
      <c r="A144" s="34" t="s">
        <v>183</v>
      </c>
      <c r="B144" s="34">
        <v>2016</v>
      </c>
      <c r="C144" s="34">
        <v>1</v>
      </c>
      <c r="D144" s="34">
        <v>429</v>
      </c>
      <c r="E144" s="34"/>
      <c r="F144" s="34"/>
      <c r="G144" s="34"/>
      <c r="H144" s="34"/>
      <c r="I144" s="50"/>
      <c r="J144" s="50"/>
      <c r="K144" s="52" t="s">
        <v>183</v>
      </c>
      <c r="L144" s="52">
        <v>2016</v>
      </c>
      <c r="M144" s="52">
        <v>1</v>
      </c>
      <c r="N144" s="52">
        <v>429</v>
      </c>
      <c r="O144" s="52"/>
      <c r="P144" s="52"/>
      <c r="Q144" s="52"/>
      <c r="R144" s="52"/>
      <c r="S144" s="52"/>
      <c r="T144" s="52">
        <v>9</v>
      </c>
      <c r="U144" s="52"/>
      <c r="V144" s="34"/>
      <c r="Y144" s="34"/>
      <c r="Z144" s="34"/>
    </row>
    <row r="145" spans="1:26" x14ac:dyDescent="0.25">
      <c r="A145" s="34" t="s">
        <v>183</v>
      </c>
      <c r="B145" s="34">
        <v>2016</v>
      </c>
      <c r="C145" s="34">
        <v>1</v>
      </c>
      <c r="D145" s="34">
        <v>429</v>
      </c>
      <c r="E145" s="34" t="s">
        <v>186</v>
      </c>
      <c r="F145" s="34"/>
      <c r="G145" s="34"/>
      <c r="H145" s="34"/>
      <c r="I145" s="50"/>
      <c r="J145" s="50"/>
      <c r="K145" s="52" t="s">
        <v>183</v>
      </c>
      <c r="L145" s="52">
        <v>2016</v>
      </c>
      <c r="M145" s="52">
        <v>1</v>
      </c>
      <c r="N145" s="52">
        <v>429</v>
      </c>
      <c r="O145" s="52" t="s">
        <v>186</v>
      </c>
      <c r="P145" s="52"/>
      <c r="Q145" s="52"/>
      <c r="R145" s="52"/>
      <c r="S145" s="52"/>
      <c r="T145" s="52"/>
      <c r="U145" s="52"/>
      <c r="V145" s="34"/>
      <c r="Y145" s="34"/>
      <c r="Z145" s="34"/>
    </row>
    <row r="146" spans="1:26" x14ac:dyDescent="0.25">
      <c r="A146" s="34" t="s">
        <v>183</v>
      </c>
      <c r="B146" s="34">
        <v>2016</v>
      </c>
      <c r="C146" s="34">
        <v>1</v>
      </c>
      <c r="D146" s="34">
        <v>429</v>
      </c>
      <c r="E146" s="34" t="s">
        <v>186</v>
      </c>
      <c r="F146" s="34">
        <v>5</v>
      </c>
      <c r="G146" s="34"/>
      <c r="H146" s="34"/>
      <c r="I146" s="50"/>
      <c r="J146" s="50"/>
      <c r="K146" s="52" t="s">
        <v>183</v>
      </c>
      <c r="L146" s="52">
        <v>2016</v>
      </c>
      <c r="M146" s="52">
        <v>1</v>
      </c>
      <c r="N146" s="52">
        <v>429</v>
      </c>
      <c r="O146" s="52" t="s">
        <v>186</v>
      </c>
      <c r="P146" s="52">
        <v>5</v>
      </c>
      <c r="Q146" s="52"/>
      <c r="R146" s="52"/>
      <c r="S146" s="52"/>
      <c r="T146" s="52"/>
      <c r="U146" s="52"/>
      <c r="V146" s="34"/>
      <c r="Y146" s="34"/>
      <c r="Z146" s="34"/>
    </row>
    <row r="147" spans="1:26" x14ac:dyDescent="0.25">
      <c r="A147" s="34" t="s">
        <v>183</v>
      </c>
      <c r="B147" s="34">
        <v>2016</v>
      </c>
      <c r="C147" s="34">
        <v>1</v>
      </c>
      <c r="D147" s="34">
        <v>429</v>
      </c>
      <c r="E147" s="34" t="s">
        <v>186</v>
      </c>
      <c r="F147" s="34">
        <v>5</v>
      </c>
      <c r="G147" s="34">
        <v>2</v>
      </c>
      <c r="H147" s="34"/>
      <c r="I147" s="50"/>
      <c r="J147" s="50"/>
      <c r="K147" s="52" t="s">
        <v>183</v>
      </c>
      <c r="L147" s="52">
        <v>2016</v>
      </c>
      <c r="M147" s="52">
        <v>1</v>
      </c>
      <c r="N147" s="52">
        <v>429</v>
      </c>
      <c r="O147" s="52" t="s">
        <v>186</v>
      </c>
      <c r="P147" s="52">
        <v>5</v>
      </c>
      <c r="Q147" s="52">
        <v>2</v>
      </c>
      <c r="R147" s="52"/>
      <c r="S147" s="52"/>
      <c r="T147" s="52"/>
      <c r="U147" s="52"/>
      <c r="V147" s="34"/>
      <c r="Y147" s="34"/>
      <c r="Z147" s="34"/>
    </row>
    <row r="148" spans="1:26" x14ac:dyDescent="0.25">
      <c r="A148" s="34" t="s">
        <v>183</v>
      </c>
      <c r="B148" s="34">
        <v>2016</v>
      </c>
      <c r="C148" s="34">
        <v>1</v>
      </c>
      <c r="D148" s="34">
        <v>429</v>
      </c>
      <c r="E148" s="34" t="s">
        <v>186</v>
      </c>
      <c r="F148" s="34">
        <v>5</v>
      </c>
      <c r="G148" s="34">
        <v>2</v>
      </c>
      <c r="H148" s="34">
        <v>2</v>
      </c>
      <c r="I148" s="50">
        <v>22918333</v>
      </c>
      <c r="J148" s="50">
        <v>9</v>
      </c>
      <c r="K148" s="52" t="s">
        <v>183</v>
      </c>
      <c r="L148" s="52">
        <v>2016</v>
      </c>
      <c r="M148" s="52">
        <v>1</v>
      </c>
      <c r="N148" s="52">
        <v>429</v>
      </c>
      <c r="O148" s="52" t="s">
        <v>186</v>
      </c>
      <c r="P148" s="52">
        <v>5</v>
      </c>
      <c r="Q148" s="52">
        <v>2</v>
      </c>
      <c r="R148" s="52">
        <v>2</v>
      </c>
      <c r="S148" s="52">
        <v>22918333</v>
      </c>
      <c r="T148" s="52"/>
      <c r="U148" s="52"/>
      <c r="V148" s="34"/>
      <c r="Y148" s="34"/>
      <c r="Z148" s="34"/>
    </row>
    <row r="149" spans="1:26" x14ac:dyDescent="0.25">
      <c r="A149" s="34" t="s">
        <v>183</v>
      </c>
      <c r="B149" s="34">
        <v>2017</v>
      </c>
      <c r="C149" s="34"/>
      <c r="D149" s="34"/>
      <c r="E149" s="34"/>
      <c r="F149" s="34"/>
      <c r="G149" s="34"/>
      <c r="H149" s="34"/>
      <c r="I149" s="50"/>
      <c r="J149" s="50"/>
      <c r="K149" s="52" t="s">
        <v>183</v>
      </c>
      <c r="L149" s="52">
        <v>2017</v>
      </c>
      <c r="M149" s="52"/>
      <c r="N149" s="52"/>
      <c r="O149" s="52"/>
      <c r="P149" s="52"/>
      <c r="Q149" s="52"/>
      <c r="R149" s="52"/>
      <c r="S149" s="52"/>
      <c r="T149" s="52">
        <v>9</v>
      </c>
      <c r="U149" s="52"/>
      <c r="V149" s="34"/>
      <c r="Y149" s="34"/>
      <c r="Z149" s="34"/>
    </row>
    <row r="150" spans="1:26" x14ac:dyDescent="0.25">
      <c r="A150" s="34" t="s">
        <v>183</v>
      </c>
      <c r="B150" s="34">
        <v>2017</v>
      </c>
      <c r="C150" s="34">
        <v>1</v>
      </c>
      <c r="D150" s="34"/>
      <c r="E150" s="34"/>
      <c r="F150" s="34"/>
      <c r="G150" s="34"/>
      <c r="H150" s="34"/>
      <c r="I150" s="50"/>
      <c r="J150" s="50"/>
      <c r="K150" s="52" t="s">
        <v>183</v>
      </c>
      <c r="L150" s="52">
        <v>2017</v>
      </c>
      <c r="M150" s="52">
        <v>1</v>
      </c>
      <c r="N150" s="52"/>
      <c r="O150" s="52"/>
      <c r="P150" s="52"/>
      <c r="Q150" s="52"/>
      <c r="R150" s="52"/>
      <c r="S150" s="52"/>
      <c r="T150" s="52"/>
      <c r="U150" s="52"/>
      <c r="V150" s="34"/>
      <c r="Y150" s="34"/>
      <c r="Z150" s="34"/>
    </row>
    <row r="151" spans="1:26" x14ac:dyDescent="0.25">
      <c r="A151" s="34" t="s">
        <v>183</v>
      </c>
      <c r="B151" s="34">
        <v>2017</v>
      </c>
      <c r="C151" s="34">
        <v>1</v>
      </c>
      <c r="D151" s="34">
        <v>424</v>
      </c>
      <c r="E151" s="34"/>
      <c r="F151" s="34"/>
      <c r="G151" s="34"/>
      <c r="H151" s="34"/>
      <c r="I151" s="50"/>
      <c r="J151" s="50"/>
      <c r="K151" s="52" t="s">
        <v>183</v>
      </c>
      <c r="L151" s="52">
        <v>2017</v>
      </c>
      <c r="M151" s="52">
        <v>1</v>
      </c>
      <c r="N151" s="52">
        <v>424</v>
      </c>
      <c r="O151" s="52"/>
      <c r="P151" s="52"/>
      <c r="Q151" s="52"/>
      <c r="R151" s="52"/>
      <c r="S151" s="52"/>
      <c r="T151" s="52"/>
      <c r="U151" s="52"/>
      <c r="V151" s="34"/>
      <c r="Y151" s="34"/>
      <c r="Z151" s="34"/>
    </row>
    <row r="152" spans="1:26" x14ac:dyDescent="0.25">
      <c r="A152" s="34" t="s">
        <v>183</v>
      </c>
      <c r="B152" s="34">
        <v>2017</v>
      </c>
      <c r="C152" s="34">
        <v>1</v>
      </c>
      <c r="D152" s="34">
        <v>424</v>
      </c>
      <c r="E152" s="34" t="s">
        <v>189</v>
      </c>
      <c r="F152" s="34"/>
      <c r="G152" s="34"/>
      <c r="H152" s="34"/>
      <c r="I152" s="50"/>
      <c r="J152" s="50"/>
      <c r="K152" s="52" t="s">
        <v>183</v>
      </c>
      <c r="L152" s="52">
        <v>2017</v>
      </c>
      <c r="M152" s="52">
        <v>1</v>
      </c>
      <c r="N152" s="52">
        <v>424</v>
      </c>
      <c r="O152" s="52" t="s">
        <v>189</v>
      </c>
      <c r="P152" s="52"/>
      <c r="Q152" s="52"/>
      <c r="R152" s="52"/>
      <c r="S152" s="52"/>
      <c r="T152" s="52"/>
      <c r="U152" s="52"/>
      <c r="V152" s="34"/>
      <c r="Y152" s="34"/>
      <c r="Z152" s="34"/>
    </row>
    <row r="153" spans="1:26" x14ac:dyDescent="0.25">
      <c r="A153" s="34" t="s">
        <v>183</v>
      </c>
      <c r="B153" s="34">
        <v>2017</v>
      </c>
      <c r="C153" s="34">
        <v>1</v>
      </c>
      <c r="D153" s="34">
        <v>424</v>
      </c>
      <c r="E153" s="34" t="s">
        <v>189</v>
      </c>
      <c r="F153" s="34">
        <v>5</v>
      </c>
      <c r="G153" s="34"/>
      <c r="H153" s="34"/>
      <c r="I153" s="50"/>
      <c r="J153" s="50"/>
      <c r="K153" s="52" t="s">
        <v>183</v>
      </c>
      <c r="L153" s="52">
        <v>2017</v>
      </c>
      <c r="M153" s="52">
        <v>1</v>
      </c>
      <c r="N153" s="52">
        <v>424</v>
      </c>
      <c r="O153" s="52" t="s">
        <v>189</v>
      </c>
      <c r="P153" s="52">
        <v>5</v>
      </c>
      <c r="Q153" s="52"/>
      <c r="R153" s="52"/>
      <c r="S153" s="52"/>
      <c r="T153" s="52"/>
      <c r="U153" s="52"/>
      <c r="V153" s="34"/>
      <c r="Y153" s="34"/>
      <c r="Z153" s="34"/>
    </row>
    <row r="154" spans="1:26" x14ac:dyDescent="0.25">
      <c r="A154" s="34" t="s">
        <v>183</v>
      </c>
      <c r="B154" s="34">
        <v>2017</v>
      </c>
      <c r="C154" s="34">
        <v>1</v>
      </c>
      <c r="D154" s="34">
        <v>424</v>
      </c>
      <c r="E154" s="34" t="s">
        <v>189</v>
      </c>
      <c r="F154" s="34">
        <v>5</v>
      </c>
      <c r="G154" s="34">
        <v>2</v>
      </c>
      <c r="H154" s="34"/>
      <c r="I154" s="50"/>
      <c r="J154" s="50"/>
      <c r="K154" s="52" t="s">
        <v>183</v>
      </c>
      <c r="L154" s="52">
        <v>2017</v>
      </c>
      <c r="M154" s="52">
        <v>1</v>
      </c>
      <c r="N154" s="52">
        <v>424</v>
      </c>
      <c r="O154" s="52" t="s">
        <v>189</v>
      </c>
      <c r="P154" s="52">
        <v>5</v>
      </c>
      <c r="Q154" s="52">
        <v>2</v>
      </c>
      <c r="R154" s="52"/>
      <c r="S154" s="52"/>
      <c r="T154" s="52">
        <v>10</v>
      </c>
      <c r="U154" s="52"/>
      <c r="V154" s="34"/>
      <c r="Y154" s="34"/>
      <c r="Z154" s="34"/>
    </row>
    <row r="155" spans="1:26" x14ac:dyDescent="0.25">
      <c r="A155" s="34" t="s">
        <v>183</v>
      </c>
      <c r="B155" s="34">
        <v>2017</v>
      </c>
      <c r="C155" s="34">
        <v>1</v>
      </c>
      <c r="D155" s="34">
        <v>424</v>
      </c>
      <c r="E155" s="34" t="s">
        <v>189</v>
      </c>
      <c r="F155" s="34">
        <v>5</v>
      </c>
      <c r="G155" s="34">
        <v>2</v>
      </c>
      <c r="H155" s="34">
        <v>2</v>
      </c>
      <c r="I155" s="50">
        <v>22918333</v>
      </c>
      <c r="J155" s="50">
        <v>9</v>
      </c>
      <c r="K155" s="52" t="s">
        <v>183</v>
      </c>
      <c r="L155" s="52">
        <v>2017</v>
      </c>
      <c r="M155" s="52">
        <v>1</v>
      </c>
      <c r="N155" s="52">
        <v>424</v>
      </c>
      <c r="O155" s="52" t="s">
        <v>189</v>
      </c>
      <c r="P155" s="52">
        <v>5</v>
      </c>
      <c r="Q155" s="52">
        <v>2</v>
      </c>
      <c r="R155" s="52">
        <v>2</v>
      </c>
      <c r="S155" s="52">
        <v>22918333</v>
      </c>
      <c r="T155" s="52"/>
      <c r="U155" s="52"/>
      <c r="V155" s="34"/>
      <c r="Y155" s="34"/>
      <c r="Z155" s="34"/>
    </row>
    <row r="156" spans="1:26" x14ac:dyDescent="0.25">
      <c r="A156" s="34" t="s">
        <v>183</v>
      </c>
      <c r="B156" s="34">
        <v>2017</v>
      </c>
      <c r="C156" s="34">
        <v>1</v>
      </c>
      <c r="D156" s="34">
        <v>425</v>
      </c>
      <c r="E156" s="34"/>
      <c r="F156" s="34"/>
      <c r="G156" s="34"/>
      <c r="H156" s="34"/>
      <c r="I156" s="50"/>
      <c r="J156" s="50"/>
      <c r="K156" s="52" t="s">
        <v>183</v>
      </c>
      <c r="L156" s="52">
        <v>2017</v>
      </c>
      <c r="M156" s="52">
        <v>1</v>
      </c>
      <c r="N156" s="52">
        <v>425</v>
      </c>
      <c r="O156" s="52"/>
      <c r="P156" s="52"/>
      <c r="Q156" s="52"/>
      <c r="R156" s="52"/>
      <c r="S156" s="52"/>
      <c r="T156" s="52"/>
      <c r="U156" s="52"/>
      <c r="V156" s="34"/>
      <c r="Y156" s="34"/>
      <c r="Z156" s="34"/>
    </row>
    <row r="157" spans="1:26" x14ac:dyDescent="0.25">
      <c r="A157" s="34" t="s">
        <v>183</v>
      </c>
      <c r="B157" s="34">
        <v>2017</v>
      </c>
      <c r="C157" s="34">
        <v>1</v>
      </c>
      <c r="D157" s="34">
        <v>425</v>
      </c>
      <c r="E157" s="34" t="s">
        <v>190</v>
      </c>
      <c r="F157" s="34"/>
      <c r="G157" s="34"/>
      <c r="H157" s="34"/>
      <c r="I157" s="50"/>
      <c r="J157" s="50"/>
      <c r="K157" s="52" t="s">
        <v>183</v>
      </c>
      <c r="L157" s="52">
        <v>2017</v>
      </c>
      <c r="M157" s="52">
        <v>1</v>
      </c>
      <c r="N157" s="52">
        <v>425</v>
      </c>
      <c r="O157" s="52" t="s">
        <v>190</v>
      </c>
      <c r="P157" s="52"/>
      <c r="Q157" s="52"/>
      <c r="R157" s="52"/>
      <c r="S157" s="52"/>
      <c r="T157" s="52"/>
      <c r="U157" s="52"/>
      <c r="V157" s="34"/>
      <c r="Y157" s="34"/>
      <c r="Z157" s="34"/>
    </row>
    <row r="158" spans="1:26" x14ac:dyDescent="0.25">
      <c r="A158" s="34" t="s">
        <v>183</v>
      </c>
      <c r="B158" s="34">
        <v>2017</v>
      </c>
      <c r="C158" s="34">
        <v>1</v>
      </c>
      <c r="D158" s="34">
        <v>425</v>
      </c>
      <c r="E158" s="34" t="s">
        <v>190</v>
      </c>
      <c r="F158" s="34">
        <v>5</v>
      </c>
      <c r="G158" s="34"/>
      <c r="H158" s="34"/>
      <c r="I158" s="50"/>
      <c r="J158" s="50"/>
      <c r="K158" s="52" t="s">
        <v>183</v>
      </c>
      <c r="L158" s="52">
        <v>2017</v>
      </c>
      <c r="M158" s="52">
        <v>1</v>
      </c>
      <c r="N158" s="52">
        <v>425</v>
      </c>
      <c r="O158" s="52" t="s">
        <v>190</v>
      </c>
      <c r="P158" s="52">
        <v>5</v>
      </c>
      <c r="Q158" s="52"/>
      <c r="R158" s="52"/>
      <c r="S158" s="52"/>
      <c r="T158" s="52"/>
      <c r="U158" s="52"/>
      <c r="V158" s="34"/>
      <c r="Y158" s="34"/>
      <c r="Z158" s="34"/>
    </row>
    <row r="159" spans="1:26" x14ac:dyDescent="0.25">
      <c r="A159" s="34" t="s">
        <v>183</v>
      </c>
      <c r="B159" s="34">
        <v>2017</v>
      </c>
      <c r="C159" s="34">
        <v>1</v>
      </c>
      <c r="D159" s="34">
        <v>425</v>
      </c>
      <c r="E159" s="34" t="s">
        <v>190</v>
      </c>
      <c r="F159" s="34">
        <v>5</v>
      </c>
      <c r="G159" s="34">
        <v>2</v>
      </c>
      <c r="H159" s="34"/>
      <c r="I159" s="50"/>
      <c r="J159" s="50"/>
      <c r="K159" s="52" t="s">
        <v>183</v>
      </c>
      <c r="L159" s="52">
        <v>2017</v>
      </c>
      <c r="M159" s="52">
        <v>1</v>
      </c>
      <c r="N159" s="52">
        <v>425</v>
      </c>
      <c r="O159" s="52" t="s">
        <v>190</v>
      </c>
      <c r="P159" s="52">
        <v>5</v>
      </c>
      <c r="Q159" s="52">
        <v>2</v>
      </c>
      <c r="R159" s="52"/>
      <c r="S159" s="52"/>
      <c r="T159" s="52">
        <v>9</v>
      </c>
      <c r="U159" s="52"/>
      <c r="V159" s="34"/>
      <c r="Y159" s="34"/>
      <c r="Z159" s="34"/>
    </row>
    <row r="160" spans="1:26" x14ac:dyDescent="0.25">
      <c r="A160" s="34" t="s">
        <v>183</v>
      </c>
      <c r="B160" s="34">
        <v>2017</v>
      </c>
      <c r="C160" s="34">
        <v>1</v>
      </c>
      <c r="D160" s="34">
        <v>425</v>
      </c>
      <c r="E160" s="34" t="s">
        <v>190</v>
      </c>
      <c r="F160" s="34">
        <v>5</v>
      </c>
      <c r="G160" s="34">
        <v>2</v>
      </c>
      <c r="H160" s="34">
        <v>2</v>
      </c>
      <c r="I160" s="50">
        <v>22918333</v>
      </c>
      <c r="J160" s="50">
        <v>9</v>
      </c>
      <c r="K160" s="52" t="s">
        <v>183</v>
      </c>
      <c r="L160" s="52">
        <v>2017</v>
      </c>
      <c r="M160" s="52">
        <v>1</v>
      </c>
      <c r="N160" s="52">
        <v>425</v>
      </c>
      <c r="O160" s="52" t="s">
        <v>190</v>
      </c>
      <c r="P160" s="52">
        <v>5</v>
      </c>
      <c r="Q160" s="52">
        <v>2</v>
      </c>
      <c r="R160" s="52">
        <v>2</v>
      </c>
      <c r="S160" s="52">
        <v>22918333</v>
      </c>
      <c r="T160" s="52"/>
      <c r="U160" s="52"/>
      <c r="V160" s="34"/>
      <c r="Y160" s="34"/>
      <c r="Z160" s="34"/>
    </row>
    <row r="161" spans="1:26" x14ac:dyDescent="0.25">
      <c r="A161" s="34" t="s">
        <v>183</v>
      </c>
      <c r="B161" s="34">
        <v>2017</v>
      </c>
      <c r="C161" s="34">
        <v>1</v>
      </c>
      <c r="D161" s="34">
        <v>426</v>
      </c>
      <c r="E161" s="34"/>
      <c r="F161" s="34"/>
      <c r="G161" s="34"/>
      <c r="H161" s="34"/>
      <c r="I161" s="50"/>
      <c r="J161" s="50"/>
      <c r="K161" s="52" t="s">
        <v>183</v>
      </c>
      <c r="L161" s="52">
        <v>2017</v>
      </c>
      <c r="M161" s="52">
        <v>1</v>
      </c>
      <c r="N161" s="52">
        <v>426</v>
      </c>
      <c r="O161" s="52"/>
      <c r="P161" s="52"/>
      <c r="Q161" s="52"/>
      <c r="R161" s="52"/>
      <c r="S161" s="52"/>
      <c r="T161" s="52"/>
      <c r="U161" s="52"/>
      <c r="V161" s="34"/>
      <c r="Y161" s="34"/>
      <c r="Z161" s="34"/>
    </row>
    <row r="162" spans="1:26" x14ac:dyDescent="0.25">
      <c r="A162" s="34" t="s">
        <v>183</v>
      </c>
      <c r="B162" s="34">
        <v>2017</v>
      </c>
      <c r="C162" s="34">
        <v>1</v>
      </c>
      <c r="D162" s="34">
        <v>426</v>
      </c>
      <c r="E162" s="34" t="s">
        <v>187</v>
      </c>
      <c r="F162" s="34"/>
      <c r="G162" s="34"/>
      <c r="H162" s="34"/>
      <c r="I162" s="50"/>
      <c r="J162" s="50"/>
      <c r="K162" s="52" t="s">
        <v>183</v>
      </c>
      <c r="L162" s="52">
        <v>2017</v>
      </c>
      <c r="M162" s="52">
        <v>1</v>
      </c>
      <c r="N162" s="52">
        <v>426</v>
      </c>
      <c r="O162" s="52" t="s">
        <v>187</v>
      </c>
      <c r="P162" s="52"/>
      <c r="Q162" s="52"/>
      <c r="R162" s="52"/>
      <c r="S162" s="52"/>
      <c r="T162" s="52"/>
      <c r="U162" s="52"/>
      <c r="V162" s="34"/>
      <c r="Y162" s="34"/>
      <c r="Z162" s="34"/>
    </row>
    <row r="163" spans="1:26" x14ac:dyDescent="0.25">
      <c r="A163" s="34" t="s">
        <v>183</v>
      </c>
      <c r="B163" s="34">
        <v>2017</v>
      </c>
      <c r="C163" s="34">
        <v>1</v>
      </c>
      <c r="D163" s="34">
        <v>426</v>
      </c>
      <c r="E163" s="34" t="s">
        <v>187</v>
      </c>
      <c r="F163" s="34">
        <v>5</v>
      </c>
      <c r="G163" s="34"/>
      <c r="H163" s="34"/>
      <c r="I163" s="50"/>
      <c r="J163" s="50"/>
      <c r="K163" s="52" t="s">
        <v>183</v>
      </c>
      <c r="L163" s="52">
        <v>2017</v>
      </c>
      <c r="M163" s="52">
        <v>1</v>
      </c>
      <c r="N163" s="52">
        <v>426</v>
      </c>
      <c r="O163" s="52" t="s">
        <v>187</v>
      </c>
      <c r="P163" s="52">
        <v>5</v>
      </c>
      <c r="Q163" s="52"/>
      <c r="R163" s="52"/>
      <c r="S163" s="52"/>
      <c r="T163" s="52"/>
      <c r="U163" s="52"/>
      <c r="V163" s="34"/>
      <c r="Y163" s="34"/>
      <c r="Z163" s="34"/>
    </row>
    <row r="164" spans="1:26" x14ac:dyDescent="0.25">
      <c r="A164" s="34" t="s">
        <v>183</v>
      </c>
      <c r="B164" s="34">
        <v>2017</v>
      </c>
      <c r="C164" s="34">
        <v>1</v>
      </c>
      <c r="D164" s="34">
        <v>426</v>
      </c>
      <c r="E164" s="34" t="s">
        <v>187</v>
      </c>
      <c r="F164" s="34">
        <v>5</v>
      </c>
      <c r="G164" s="34">
        <v>2</v>
      </c>
      <c r="H164" s="34"/>
      <c r="I164" s="50"/>
      <c r="J164" s="50"/>
      <c r="K164" s="52" t="s">
        <v>183</v>
      </c>
      <c r="L164" s="52">
        <v>2017</v>
      </c>
      <c r="M164" s="52">
        <v>1</v>
      </c>
      <c r="N164" s="52">
        <v>426</v>
      </c>
      <c r="O164" s="52" t="s">
        <v>187</v>
      </c>
      <c r="P164" s="52">
        <v>5</v>
      </c>
      <c r="Q164" s="52">
        <v>2</v>
      </c>
      <c r="R164" s="52"/>
      <c r="S164" s="52"/>
      <c r="T164" s="52"/>
      <c r="U164" s="52"/>
      <c r="V164" s="34"/>
      <c r="Y164" s="34"/>
      <c r="Z164" s="34"/>
    </row>
    <row r="165" spans="1:26" x14ac:dyDescent="0.25">
      <c r="A165" s="34" t="s">
        <v>183</v>
      </c>
      <c r="B165" s="34">
        <v>2017</v>
      </c>
      <c r="C165" s="34">
        <v>1</v>
      </c>
      <c r="D165" s="34">
        <v>426</v>
      </c>
      <c r="E165" s="34" t="s">
        <v>187</v>
      </c>
      <c r="F165" s="34">
        <v>5</v>
      </c>
      <c r="G165" s="34">
        <v>2</v>
      </c>
      <c r="H165" s="34">
        <v>2</v>
      </c>
      <c r="I165" s="50">
        <v>22918333</v>
      </c>
      <c r="J165" s="50">
        <v>9</v>
      </c>
      <c r="K165" s="52" t="s">
        <v>183</v>
      </c>
      <c r="L165" s="52">
        <v>2017</v>
      </c>
      <c r="M165" s="52">
        <v>1</v>
      </c>
      <c r="N165" s="52">
        <v>426</v>
      </c>
      <c r="O165" s="52" t="s">
        <v>187</v>
      </c>
      <c r="P165" s="52">
        <v>5</v>
      </c>
      <c r="Q165" s="52">
        <v>2</v>
      </c>
      <c r="R165" s="52">
        <v>2</v>
      </c>
      <c r="S165" s="52">
        <v>22918333</v>
      </c>
      <c r="T165" s="52"/>
      <c r="U165" s="52"/>
      <c r="V165" s="34"/>
      <c r="Y165" s="34"/>
      <c r="Z165" s="34"/>
    </row>
    <row r="166" spans="1:26" x14ac:dyDescent="0.25">
      <c r="A166" s="34" t="s">
        <v>183</v>
      </c>
      <c r="B166" s="34">
        <v>2017</v>
      </c>
      <c r="C166" s="34">
        <v>1</v>
      </c>
      <c r="D166" s="34">
        <v>428</v>
      </c>
      <c r="E166" s="34"/>
      <c r="F166" s="34"/>
      <c r="G166" s="34"/>
      <c r="H166" s="34"/>
      <c r="I166" s="50"/>
      <c r="J166" s="50"/>
      <c r="K166" s="52" t="s">
        <v>183</v>
      </c>
      <c r="L166" s="52">
        <v>2017</v>
      </c>
      <c r="M166" s="52">
        <v>1</v>
      </c>
      <c r="N166" s="52">
        <v>428</v>
      </c>
      <c r="O166" s="52"/>
      <c r="P166" s="52"/>
      <c r="Q166" s="52"/>
      <c r="R166" s="52"/>
      <c r="S166" s="52"/>
      <c r="T166" s="52">
        <v>18</v>
      </c>
      <c r="U166" s="52"/>
      <c r="V166" s="34"/>
      <c r="Y166" s="34"/>
      <c r="Z166" s="34"/>
    </row>
    <row r="167" spans="1:26" x14ac:dyDescent="0.25">
      <c r="A167" s="34" t="s">
        <v>183</v>
      </c>
      <c r="B167" s="34">
        <v>2017</v>
      </c>
      <c r="C167" s="34">
        <v>1</v>
      </c>
      <c r="D167" s="34">
        <v>428</v>
      </c>
      <c r="E167" s="34" t="s">
        <v>184</v>
      </c>
      <c r="F167" s="34"/>
      <c r="G167" s="34"/>
      <c r="H167" s="34"/>
      <c r="I167" s="50"/>
      <c r="J167" s="50"/>
      <c r="K167" s="52" t="s">
        <v>183</v>
      </c>
      <c r="L167" s="52">
        <v>2017</v>
      </c>
      <c r="M167" s="52">
        <v>1</v>
      </c>
      <c r="N167" s="52">
        <v>428</v>
      </c>
      <c r="O167" s="52" t="s">
        <v>184</v>
      </c>
      <c r="P167" s="52"/>
      <c r="Q167" s="52"/>
      <c r="R167" s="52"/>
      <c r="S167" s="52"/>
      <c r="T167" s="52"/>
      <c r="U167" s="52"/>
      <c r="V167" s="34"/>
      <c r="Y167" s="34"/>
      <c r="Z167" s="34"/>
    </row>
    <row r="168" spans="1:26" x14ac:dyDescent="0.25">
      <c r="A168" s="34" t="s">
        <v>183</v>
      </c>
      <c r="B168" s="34">
        <v>2017</v>
      </c>
      <c r="C168" s="34">
        <v>1</v>
      </c>
      <c r="D168" s="34">
        <v>428</v>
      </c>
      <c r="E168" s="34" t="s">
        <v>184</v>
      </c>
      <c r="F168" s="34">
        <v>5</v>
      </c>
      <c r="G168" s="34"/>
      <c r="H168" s="34"/>
      <c r="I168" s="50"/>
      <c r="J168" s="50"/>
      <c r="K168" s="52" t="s">
        <v>183</v>
      </c>
      <c r="L168" s="52">
        <v>2017</v>
      </c>
      <c r="M168" s="52">
        <v>1</v>
      </c>
      <c r="N168" s="52">
        <v>428</v>
      </c>
      <c r="O168" s="52" t="s">
        <v>184</v>
      </c>
      <c r="P168" s="52">
        <v>5</v>
      </c>
      <c r="Q168" s="52"/>
      <c r="R168" s="52"/>
      <c r="S168" s="52"/>
      <c r="T168" s="52"/>
      <c r="U168" s="52"/>
      <c r="V168" s="34"/>
      <c r="Y168" s="34"/>
      <c r="Z168" s="34"/>
    </row>
    <row r="169" spans="1:26" x14ac:dyDescent="0.25">
      <c r="A169" s="34" t="s">
        <v>183</v>
      </c>
      <c r="B169" s="34">
        <v>2017</v>
      </c>
      <c r="C169" s="34">
        <v>1</v>
      </c>
      <c r="D169" s="34">
        <v>428</v>
      </c>
      <c r="E169" s="34" t="s">
        <v>184</v>
      </c>
      <c r="F169" s="34">
        <v>5</v>
      </c>
      <c r="G169" s="34">
        <v>2</v>
      </c>
      <c r="H169" s="34"/>
      <c r="I169" s="50"/>
      <c r="J169" s="50"/>
      <c r="K169" s="52" t="s">
        <v>183</v>
      </c>
      <c r="L169" s="52">
        <v>2017</v>
      </c>
      <c r="M169" s="52">
        <v>1</v>
      </c>
      <c r="N169" s="52">
        <v>428</v>
      </c>
      <c r="O169" s="52" t="s">
        <v>184</v>
      </c>
      <c r="P169" s="52">
        <v>5</v>
      </c>
      <c r="Q169" s="52">
        <v>2</v>
      </c>
      <c r="R169" s="52"/>
      <c r="S169" s="52"/>
      <c r="T169" s="52"/>
      <c r="U169" s="52"/>
      <c r="V169" s="34"/>
      <c r="Y169" s="34"/>
      <c r="Z169" s="34"/>
    </row>
    <row r="170" spans="1:26" x14ac:dyDescent="0.25">
      <c r="A170" s="34" t="s">
        <v>183</v>
      </c>
      <c r="B170" s="34">
        <v>2017</v>
      </c>
      <c r="C170" s="34">
        <v>1</v>
      </c>
      <c r="D170" s="34">
        <v>428</v>
      </c>
      <c r="E170" s="34" t="s">
        <v>184</v>
      </c>
      <c r="F170" s="34">
        <v>5</v>
      </c>
      <c r="G170" s="34">
        <v>2</v>
      </c>
      <c r="H170" s="34">
        <v>2</v>
      </c>
      <c r="I170" s="50">
        <v>22918333</v>
      </c>
      <c r="J170" s="50">
        <v>10</v>
      </c>
      <c r="K170" s="52" t="s">
        <v>183</v>
      </c>
      <c r="L170" s="52">
        <v>2017</v>
      </c>
      <c r="M170" s="52">
        <v>1</v>
      </c>
      <c r="N170" s="52">
        <v>428</v>
      </c>
      <c r="O170" s="52" t="s">
        <v>184</v>
      </c>
      <c r="P170" s="52">
        <v>5</v>
      </c>
      <c r="Q170" s="52">
        <v>2</v>
      </c>
      <c r="R170" s="52">
        <v>2</v>
      </c>
      <c r="S170" s="52">
        <v>22918333</v>
      </c>
      <c r="T170" s="52"/>
      <c r="U170" s="52"/>
      <c r="V170" s="34"/>
      <c r="Y170" s="34"/>
      <c r="Z170" s="34"/>
    </row>
    <row r="171" spans="1:26" x14ac:dyDescent="0.25">
      <c r="A171" s="34" t="s">
        <v>183</v>
      </c>
      <c r="B171" s="34">
        <v>2017</v>
      </c>
      <c r="C171" s="34">
        <v>1</v>
      </c>
      <c r="D171" s="34">
        <v>429</v>
      </c>
      <c r="E171" s="34"/>
      <c r="F171" s="34"/>
      <c r="G171" s="34"/>
      <c r="H171" s="34"/>
      <c r="I171" s="50"/>
      <c r="J171" s="50"/>
      <c r="K171" s="52" t="s">
        <v>183</v>
      </c>
      <c r="L171" s="52">
        <v>2017</v>
      </c>
      <c r="M171" s="52">
        <v>1</v>
      </c>
      <c r="N171" s="52">
        <v>429</v>
      </c>
      <c r="O171" s="52"/>
      <c r="P171" s="52"/>
      <c r="Q171" s="52"/>
      <c r="R171" s="52"/>
      <c r="S171" s="52"/>
      <c r="T171" s="52"/>
      <c r="U171" s="52"/>
      <c r="V171" s="34"/>
      <c r="Y171" s="34"/>
      <c r="Z171" s="34"/>
    </row>
    <row r="172" spans="1:26" x14ac:dyDescent="0.25">
      <c r="A172" s="34" t="s">
        <v>183</v>
      </c>
      <c r="B172" s="34">
        <v>2017</v>
      </c>
      <c r="C172" s="34">
        <v>1</v>
      </c>
      <c r="D172" s="34">
        <v>429</v>
      </c>
      <c r="E172" s="34" t="s">
        <v>186</v>
      </c>
      <c r="F172" s="34"/>
      <c r="G172" s="34"/>
      <c r="H172" s="34"/>
      <c r="I172" s="50"/>
      <c r="J172" s="50"/>
      <c r="K172" s="52" t="s">
        <v>183</v>
      </c>
      <c r="L172" s="52">
        <v>2017</v>
      </c>
      <c r="M172" s="52">
        <v>1</v>
      </c>
      <c r="N172" s="52">
        <v>429</v>
      </c>
      <c r="O172" s="52" t="s">
        <v>186</v>
      </c>
      <c r="P172" s="52"/>
      <c r="Q172" s="52"/>
      <c r="R172" s="52"/>
      <c r="S172" s="52"/>
      <c r="T172" s="52">
        <v>18</v>
      </c>
      <c r="U172" s="52"/>
      <c r="V172" s="34"/>
      <c r="Y172" s="34"/>
      <c r="Z172" s="34"/>
    </row>
    <row r="173" spans="1:26" x14ac:dyDescent="0.25">
      <c r="A173" s="34" t="s">
        <v>183</v>
      </c>
      <c r="B173" s="34">
        <v>2017</v>
      </c>
      <c r="C173" s="34">
        <v>1</v>
      </c>
      <c r="D173" s="34">
        <v>429</v>
      </c>
      <c r="E173" s="34" t="s">
        <v>186</v>
      </c>
      <c r="F173" s="34">
        <v>5</v>
      </c>
      <c r="G173" s="34"/>
      <c r="H173" s="34"/>
      <c r="I173" s="50"/>
      <c r="J173" s="50"/>
      <c r="K173" s="52" t="s">
        <v>183</v>
      </c>
      <c r="L173" s="52">
        <v>2017</v>
      </c>
      <c r="M173" s="52">
        <v>1</v>
      </c>
      <c r="N173" s="52">
        <v>429</v>
      </c>
      <c r="O173" s="52" t="s">
        <v>186</v>
      </c>
      <c r="P173" s="52">
        <v>5</v>
      </c>
      <c r="Q173" s="52"/>
      <c r="R173" s="52"/>
      <c r="S173" s="52"/>
      <c r="T173" s="52"/>
      <c r="U173" s="52"/>
      <c r="V173" s="34"/>
      <c r="Y173" s="34"/>
      <c r="Z173" s="34"/>
    </row>
    <row r="174" spans="1:26" x14ac:dyDescent="0.25">
      <c r="A174" s="34" t="s">
        <v>183</v>
      </c>
      <c r="B174" s="34">
        <v>2017</v>
      </c>
      <c r="C174" s="34">
        <v>1</v>
      </c>
      <c r="D174" s="34">
        <v>429</v>
      </c>
      <c r="E174" s="34" t="s">
        <v>186</v>
      </c>
      <c r="F174" s="34">
        <v>5</v>
      </c>
      <c r="G174" s="34">
        <v>2</v>
      </c>
      <c r="H174" s="34"/>
      <c r="I174" s="50"/>
      <c r="J174" s="50"/>
      <c r="K174" s="52" t="s">
        <v>183</v>
      </c>
      <c r="L174" s="52">
        <v>2017</v>
      </c>
      <c r="M174" s="52">
        <v>1</v>
      </c>
      <c r="N174" s="52">
        <v>429</v>
      </c>
      <c r="O174" s="52" t="s">
        <v>186</v>
      </c>
      <c r="P174" s="52">
        <v>5</v>
      </c>
      <c r="Q174" s="52">
        <v>2</v>
      </c>
      <c r="R174" s="52"/>
      <c r="S174" s="52"/>
      <c r="T174" s="52"/>
      <c r="U174" s="52"/>
      <c r="V174" s="34"/>
      <c r="Y174" s="34"/>
      <c r="Z174" s="34"/>
    </row>
    <row r="175" spans="1:26" x14ac:dyDescent="0.25">
      <c r="A175" s="34" t="s">
        <v>183</v>
      </c>
      <c r="B175" s="34">
        <v>2017</v>
      </c>
      <c r="C175" s="34">
        <v>1</v>
      </c>
      <c r="D175" s="34">
        <v>429</v>
      </c>
      <c r="E175" s="34" t="s">
        <v>186</v>
      </c>
      <c r="F175" s="34">
        <v>5</v>
      </c>
      <c r="G175" s="34">
        <v>2</v>
      </c>
      <c r="H175" s="34">
        <v>2</v>
      </c>
      <c r="I175" s="50">
        <v>22918333</v>
      </c>
      <c r="J175" s="50">
        <v>9</v>
      </c>
      <c r="K175" s="52" t="s">
        <v>183</v>
      </c>
      <c r="L175" s="52">
        <v>2017</v>
      </c>
      <c r="M175" s="52">
        <v>1</v>
      </c>
      <c r="N175" s="52">
        <v>429</v>
      </c>
      <c r="O175" s="52" t="s">
        <v>186</v>
      </c>
      <c r="P175" s="52">
        <v>5</v>
      </c>
      <c r="Q175" s="52">
        <v>2</v>
      </c>
      <c r="R175" s="52">
        <v>2</v>
      </c>
      <c r="S175" s="52">
        <v>22918333</v>
      </c>
      <c r="T175" s="52"/>
      <c r="U175" s="52"/>
      <c r="V175" s="34"/>
      <c r="Y175" s="34"/>
      <c r="Z175" s="34"/>
    </row>
    <row r="176" spans="1:26" x14ac:dyDescent="0.25">
      <c r="A176" s="34" t="s">
        <v>191</v>
      </c>
      <c r="B176" s="34"/>
      <c r="C176" s="34"/>
      <c r="D176" s="34"/>
      <c r="E176" s="34"/>
      <c r="F176" s="34"/>
      <c r="G176" s="34"/>
      <c r="H176" s="34"/>
      <c r="I176" s="50"/>
      <c r="J176" s="50"/>
      <c r="K176" s="52" t="s">
        <v>191</v>
      </c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34"/>
      <c r="Y176" s="34"/>
      <c r="Z176" s="34"/>
    </row>
    <row r="177" spans="1:26" x14ac:dyDescent="0.25">
      <c r="A177" s="34" t="s">
        <v>191</v>
      </c>
      <c r="B177" s="34">
        <v>2016</v>
      </c>
      <c r="C177" s="34"/>
      <c r="D177" s="34"/>
      <c r="E177" s="34"/>
      <c r="F177" s="34"/>
      <c r="G177" s="34"/>
      <c r="H177" s="34"/>
      <c r="I177" s="50"/>
      <c r="J177" s="50"/>
      <c r="K177" s="52" t="s">
        <v>191</v>
      </c>
      <c r="L177" s="52">
        <v>2016</v>
      </c>
      <c r="M177" s="52"/>
      <c r="N177" s="52"/>
      <c r="O177" s="52"/>
      <c r="P177" s="52"/>
      <c r="Q177" s="52"/>
      <c r="R177" s="52"/>
      <c r="S177" s="52"/>
      <c r="T177" s="52"/>
      <c r="U177" s="52"/>
      <c r="V177" s="34"/>
      <c r="Y177" s="34"/>
      <c r="Z177" s="34"/>
    </row>
    <row r="178" spans="1:26" x14ac:dyDescent="0.25">
      <c r="A178" s="34" t="s">
        <v>191</v>
      </c>
      <c r="B178" s="34">
        <v>2016</v>
      </c>
      <c r="C178" s="34">
        <v>2</v>
      </c>
      <c r="D178" s="34"/>
      <c r="E178" s="34"/>
      <c r="F178" s="34"/>
      <c r="G178" s="34"/>
      <c r="H178" s="34"/>
      <c r="I178" s="50"/>
      <c r="J178" s="50"/>
      <c r="K178" s="52" t="s">
        <v>191</v>
      </c>
      <c r="L178" s="52">
        <v>2016</v>
      </c>
      <c r="M178" s="52">
        <v>2</v>
      </c>
      <c r="N178" s="52"/>
      <c r="O178" s="52"/>
      <c r="P178" s="52"/>
      <c r="Q178" s="52"/>
      <c r="R178" s="52"/>
      <c r="S178" s="52"/>
      <c r="T178" s="52"/>
      <c r="U178" s="52"/>
      <c r="V178" s="34"/>
      <c r="Y178" s="34"/>
      <c r="Z178" s="34"/>
    </row>
    <row r="179" spans="1:26" x14ac:dyDescent="0.25">
      <c r="A179" s="34" t="s">
        <v>191</v>
      </c>
      <c r="B179" s="34">
        <v>2016</v>
      </c>
      <c r="C179" s="34">
        <v>2</v>
      </c>
      <c r="D179" s="34">
        <v>422</v>
      </c>
      <c r="E179" s="34"/>
      <c r="F179" s="34"/>
      <c r="G179" s="34"/>
      <c r="H179" s="34"/>
      <c r="I179" s="50"/>
      <c r="J179" s="50"/>
      <c r="K179" s="52" t="s">
        <v>191</v>
      </c>
      <c r="L179" s="52">
        <v>2016</v>
      </c>
      <c r="M179" s="52">
        <v>2</v>
      </c>
      <c r="N179" s="52">
        <v>422</v>
      </c>
      <c r="O179" s="52"/>
      <c r="P179" s="52"/>
      <c r="Q179" s="52"/>
      <c r="R179" s="52"/>
      <c r="S179" s="52"/>
      <c r="T179" s="52">
        <v>9</v>
      </c>
      <c r="U179" s="52"/>
      <c r="V179" s="34"/>
      <c r="Y179" s="34"/>
      <c r="Z179" s="34"/>
    </row>
    <row r="180" spans="1:26" x14ac:dyDescent="0.25">
      <c r="A180" s="34" t="s">
        <v>191</v>
      </c>
      <c r="B180" s="34">
        <v>2016</v>
      </c>
      <c r="C180" s="34">
        <v>2</v>
      </c>
      <c r="D180" s="34">
        <v>422</v>
      </c>
      <c r="E180" s="34" t="s">
        <v>192</v>
      </c>
      <c r="F180" s="34"/>
      <c r="G180" s="34"/>
      <c r="H180" s="34"/>
      <c r="I180" s="50"/>
      <c r="J180" s="50"/>
      <c r="K180" s="52" t="s">
        <v>191</v>
      </c>
      <c r="L180" s="52">
        <v>2016</v>
      </c>
      <c r="M180" s="52">
        <v>2</v>
      </c>
      <c r="N180" s="52">
        <v>422</v>
      </c>
      <c r="O180" s="52" t="s">
        <v>192</v>
      </c>
      <c r="P180" s="52"/>
      <c r="Q180" s="52"/>
      <c r="R180" s="52"/>
      <c r="S180" s="52"/>
      <c r="T180" s="52"/>
      <c r="U180" s="52"/>
      <c r="V180" s="34"/>
      <c r="Y180" s="34"/>
      <c r="Z180" s="34"/>
    </row>
    <row r="181" spans="1:26" x14ac:dyDescent="0.25">
      <c r="A181" s="34" t="s">
        <v>191</v>
      </c>
      <c r="B181" s="34">
        <v>2016</v>
      </c>
      <c r="C181" s="34">
        <v>2</v>
      </c>
      <c r="D181" s="34">
        <v>422</v>
      </c>
      <c r="E181" s="34" t="s">
        <v>192</v>
      </c>
      <c r="F181" s="34">
        <v>5</v>
      </c>
      <c r="G181" s="34"/>
      <c r="H181" s="34"/>
      <c r="I181" s="50"/>
      <c r="J181" s="50"/>
      <c r="K181" s="52" t="s">
        <v>191</v>
      </c>
      <c r="L181" s="52">
        <v>2016</v>
      </c>
      <c r="M181" s="52">
        <v>2</v>
      </c>
      <c r="N181" s="52">
        <v>422</v>
      </c>
      <c r="O181" s="52" t="s">
        <v>192</v>
      </c>
      <c r="P181" s="52">
        <v>5</v>
      </c>
      <c r="Q181" s="52"/>
      <c r="R181" s="52"/>
      <c r="S181" s="52"/>
      <c r="T181" s="52"/>
      <c r="U181" s="52"/>
      <c r="V181" s="34"/>
      <c r="Y181" s="34"/>
      <c r="Z181" s="34"/>
    </row>
    <row r="182" spans="1:26" x14ac:dyDescent="0.25">
      <c r="A182" s="34" t="s">
        <v>191</v>
      </c>
      <c r="B182" s="34">
        <v>2016</v>
      </c>
      <c r="C182" s="34">
        <v>2</v>
      </c>
      <c r="D182" s="34">
        <v>422</v>
      </c>
      <c r="E182" s="34" t="s">
        <v>192</v>
      </c>
      <c r="F182" s="34">
        <v>5</v>
      </c>
      <c r="G182" s="34">
        <v>2</v>
      </c>
      <c r="H182" s="34"/>
      <c r="I182" s="50"/>
      <c r="J182" s="50"/>
      <c r="K182" s="52" t="s">
        <v>191</v>
      </c>
      <c r="L182" s="52">
        <v>2016</v>
      </c>
      <c r="M182" s="52">
        <v>2</v>
      </c>
      <c r="N182" s="52">
        <v>422</v>
      </c>
      <c r="O182" s="52" t="s">
        <v>192</v>
      </c>
      <c r="P182" s="52">
        <v>5</v>
      </c>
      <c r="Q182" s="52">
        <v>2</v>
      </c>
      <c r="R182" s="52"/>
      <c r="S182" s="52"/>
      <c r="T182" s="52"/>
      <c r="U182" s="52"/>
      <c r="V182" s="34"/>
      <c r="Y182" s="34"/>
      <c r="Z182" s="34"/>
    </row>
    <row r="183" spans="1:26" x14ac:dyDescent="0.25">
      <c r="A183" s="34" t="s">
        <v>191</v>
      </c>
      <c r="B183" s="34">
        <v>2016</v>
      </c>
      <c r="C183" s="34">
        <v>2</v>
      </c>
      <c r="D183" s="34">
        <v>422</v>
      </c>
      <c r="E183" s="34" t="s">
        <v>192</v>
      </c>
      <c r="F183" s="34">
        <v>5</v>
      </c>
      <c r="G183" s="34">
        <v>2</v>
      </c>
      <c r="H183" s="34">
        <v>2</v>
      </c>
      <c r="I183" s="50">
        <v>2808333</v>
      </c>
      <c r="J183" s="50">
        <v>9</v>
      </c>
      <c r="K183" s="52" t="s">
        <v>191</v>
      </c>
      <c r="L183" s="52">
        <v>2016</v>
      </c>
      <c r="M183" s="52">
        <v>2</v>
      </c>
      <c r="N183" s="52">
        <v>422</v>
      </c>
      <c r="O183" s="52" t="s">
        <v>192</v>
      </c>
      <c r="P183" s="52">
        <v>5</v>
      </c>
      <c r="Q183" s="52">
        <v>2</v>
      </c>
      <c r="R183" s="52">
        <v>2</v>
      </c>
      <c r="S183" s="52">
        <v>2808333</v>
      </c>
      <c r="T183" s="52"/>
      <c r="U183" s="52"/>
      <c r="V183" s="34"/>
      <c r="Y183" s="34"/>
      <c r="Z183" s="34"/>
    </row>
    <row r="184" spans="1:26" x14ac:dyDescent="0.25">
      <c r="A184" s="34" t="s">
        <v>191</v>
      </c>
      <c r="B184" s="34">
        <v>2017</v>
      </c>
      <c r="C184" s="34"/>
      <c r="D184" s="34"/>
      <c r="E184" s="34"/>
      <c r="F184" s="34"/>
      <c r="G184" s="34"/>
      <c r="H184" s="34"/>
      <c r="I184" s="50"/>
      <c r="J184" s="50"/>
      <c r="K184" s="52" t="s">
        <v>191</v>
      </c>
      <c r="L184" s="52">
        <v>2017</v>
      </c>
      <c r="M184" s="52"/>
      <c r="N184" s="52"/>
      <c r="O184" s="52"/>
      <c r="P184" s="52"/>
      <c r="Q184" s="52"/>
      <c r="R184" s="52"/>
      <c r="S184" s="52"/>
      <c r="T184" s="52">
        <v>9</v>
      </c>
      <c r="U184" s="52"/>
      <c r="V184" s="34"/>
      <c r="Y184" s="34"/>
      <c r="Z184" s="34"/>
    </row>
    <row r="185" spans="1:26" x14ac:dyDescent="0.25">
      <c r="A185" s="34" t="s">
        <v>191</v>
      </c>
      <c r="B185" s="34">
        <v>2017</v>
      </c>
      <c r="C185" s="34">
        <v>2</v>
      </c>
      <c r="D185" s="34"/>
      <c r="E185" s="34"/>
      <c r="F185" s="34"/>
      <c r="G185" s="34"/>
      <c r="H185" s="34"/>
      <c r="I185" s="50"/>
      <c r="J185" s="50"/>
      <c r="K185" s="52" t="s">
        <v>191</v>
      </c>
      <c r="L185" s="52">
        <v>2017</v>
      </c>
      <c r="M185" s="52">
        <v>2</v>
      </c>
      <c r="N185" s="52"/>
      <c r="O185" s="52"/>
      <c r="P185" s="52"/>
      <c r="Q185" s="52"/>
      <c r="R185" s="52"/>
      <c r="S185" s="52"/>
      <c r="T185" s="52"/>
      <c r="U185" s="52"/>
      <c r="V185" s="34"/>
      <c r="Y185" s="34"/>
      <c r="Z185" s="34"/>
    </row>
    <row r="186" spans="1:26" x14ac:dyDescent="0.25">
      <c r="A186" s="34" t="s">
        <v>191</v>
      </c>
      <c r="B186" s="34">
        <v>2017</v>
      </c>
      <c r="C186" s="34">
        <v>2</v>
      </c>
      <c r="D186" s="34">
        <v>422</v>
      </c>
      <c r="E186" s="34"/>
      <c r="F186" s="34"/>
      <c r="G186" s="34"/>
      <c r="H186" s="34"/>
      <c r="I186" s="50"/>
      <c r="J186" s="50"/>
      <c r="K186" s="52" t="s">
        <v>191</v>
      </c>
      <c r="L186" s="52">
        <v>2017</v>
      </c>
      <c r="M186" s="52">
        <v>2</v>
      </c>
      <c r="N186" s="52">
        <v>422</v>
      </c>
      <c r="O186" s="52"/>
      <c r="P186" s="52"/>
      <c r="Q186" s="52"/>
      <c r="R186" s="52"/>
      <c r="S186" s="52"/>
      <c r="T186" s="52"/>
      <c r="U186" s="52"/>
      <c r="V186" s="34"/>
      <c r="Y186" s="34"/>
      <c r="Z186" s="34"/>
    </row>
    <row r="187" spans="1:26" x14ac:dyDescent="0.25">
      <c r="A187" s="34" t="s">
        <v>191</v>
      </c>
      <c r="B187" s="34">
        <v>2017</v>
      </c>
      <c r="C187" s="34">
        <v>2</v>
      </c>
      <c r="D187" s="34">
        <v>422</v>
      </c>
      <c r="E187" s="34" t="s">
        <v>192</v>
      </c>
      <c r="F187" s="34"/>
      <c r="G187" s="34"/>
      <c r="H187" s="34"/>
      <c r="I187" s="50"/>
      <c r="J187" s="50"/>
      <c r="K187" s="52" t="s">
        <v>191</v>
      </c>
      <c r="L187" s="52">
        <v>2017</v>
      </c>
      <c r="M187" s="52">
        <v>2</v>
      </c>
      <c r="N187" s="52">
        <v>422</v>
      </c>
      <c r="O187" s="52" t="s">
        <v>192</v>
      </c>
      <c r="P187" s="52"/>
      <c r="Q187" s="52"/>
      <c r="R187" s="52"/>
      <c r="S187" s="52"/>
      <c r="T187" s="52"/>
      <c r="U187" s="52"/>
      <c r="V187" s="34"/>
      <c r="Y187" s="34"/>
      <c r="Z187" s="34"/>
    </row>
    <row r="188" spans="1:26" x14ac:dyDescent="0.25">
      <c r="A188" s="34" t="s">
        <v>191</v>
      </c>
      <c r="B188" s="34">
        <v>2017</v>
      </c>
      <c r="C188" s="34">
        <v>2</v>
      </c>
      <c r="D188" s="34">
        <v>422</v>
      </c>
      <c r="E188" s="34" t="s">
        <v>192</v>
      </c>
      <c r="F188" s="34">
        <v>5</v>
      </c>
      <c r="G188" s="34"/>
      <c r="H188" s="34"/>
      <c r="I188" s="50"/>
      <c r="J188" s="50"/>
      <c r="K188" s="52" t="s">
        <v>191</v>
      </c>
      <c r="L188" s="52">
        <v>2017</v>
      </c>
      <c r="M188" s="52">
        <v>2</v>
      </c>
      <c r="N188" s="52">
        <v>422</v>
      </c>
      <c r="O188" s="52" t="s">
        <v>192</v>
      </c>
      <c r="P188" s="52">
        <v>5</v>
      </c>
      <c r="Q188" s="52"/>
      <c r="R188" s="52"/>
      <c r="S188" s="52"/>
      <c r="T188" s="52"/>
      <c r="U188" s="52"/>
      <c r="V188" s="34"/>
      <c r="Y188" s="34"/>
      <c r="Z188" s="34"/>
    </row>
    <row r="189" spans="1:26" x14ac:dyDescent="0.25">
      <c r="A189" s="34" t="s">
        <v>191</v>
      </c>
      <c r="B189" s="34">
        <v>2017</v>
      </c>
      <c r="C189" s="34">
        <v>2</v>
      </c>
      <c r="D189" s="34">
        <v>422</v>
      </c>
      <c r="E189" s="34" t="s">
        <v>192</v>
      </c>
      <c r="F189" s="34">
        <v>5</v>
      </c>
      <c r="G189" s="34">
        <v>2</v>
      </c>
      <c r="H189" s="34"/>
      <c r="I189" s="50"/>
      <c r="J189" s="50"/>
      <c r="K189" s="52" t="s">
        <v>191</v>
      </c>
      <c r="L189" s="52">
        <v>2017</v>
      </c>
      <c r="M189" s="52">
        <v>2</v>
      </c>
      <c r="N189" s="52">
        <v>422</v>
      </c>
      <c r="O189" s="52" t="s">
        <v>192</v>
      </c>
      <c r="P189" s="52">
        <v>5</v>
      </c>
      <c r="Q189" s="52">
        <v>2</v>
      </c>
      <c r="R189" s="52"/>
      <c r="S189" s="52"/>
      <c r="T189" s="52">
        <v>9</v>
      </c>
      <c r="U189" s="52"/>
      <c r="V189" s="34"/>
      <c r="Y189" s="34"/>
      <c r="Z189" s="34"/>
    </row>
    <row r="190" spans="1:26" x14ac:dyDescent="0.25">
      <c r="A190" s="34" t="s">
        <v>191</v>
      </c>
      <c r="B190" s="34">
        <v>2017</v>
      </c>
      <c r="C190" s="34">
        <v>2</v>
      </c>
      <c r="D190" s="34">
        <v>422</v>
      </c>
      <c r="E190" s="34" t="s">
        <v>192</v>
      </c>
      <c r="F190" s="34">
        <v>5</v>
      </c>
      <c r="G190" s="34">
        <v>2</v>
      </c>
      <c r="H190" s="34">
        <v>2</v>
      </c>
      <c r="I190" s="50">
        <v>2808333</v>
      </c>
      <c r="J190" s="50">
        <v>9</v>
      </c>
      <c r="K190" s="52" t="s">
        <v>191</v>
      </c>
      <c r="L190" s="52">
        <v>2017</v>
      </c>
      <c r="M190" s="52">
        <v>2</v>
      </c>
      <c r="N190" s="52">
        <v>422</v>
      </c>
      <c r="O190" s="52" t="s">
        <v>192</v>
      </c>
      <c r="P190" s="52">
        <v>5</v>
      </c>
      <c r="Q190" s="52">
        <v>2</v>
      </c>
      <c r="R190" s="52">
        <v>2</v>
      </c>
      <c r="S190" s="52">
        <v>2808333</v>
      </c>
      <c r="T190" s="52"/>
      <c r="U190" s="52"/>
      <c r="V190" s="34"/>
      <c r="Y190" s="34"/>
      <c r="Z190" s="34"/>
    </row>
    <row r="191" spans="1:26" x14ac:dyDescent="0.25">
      <c r="A191" s="34" t="s">
        <v>197</v>
      </c>
      <c r="B191" s="34"/>
      <c r="C191" s="34"/>
      <c r="D191" s="34"/>
      <c r="E191" s="34"/>
      <c r="F191" s="34"/>
      <c r="G191" s="34"/>
      <c r="H191" s="34"/>
      <c r="I191" s="50"/>
      <c r="J191" s="50"/>
      <c r="K191" s="52" t="s">
        <v>197</v>
      </c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34"/>
      <c r="Y191" s="34"/>
      <c r="Z191" s="34"/>
    </row>
    <row r="192" spans="1:26" x14ac:dyDescent="0.25">
      <c r="A192" s="34" t="s">
        <v>197</v>
      </c>
      <c r="B192" s="34">
        <v>2016</v>
      </c>
      <c r="C192" s="34"/>
      <c r="D192" s="34"/>
      <c r="E192" s="34"/>
      <c r="F192" s="34"/>
      <c r="G192" s="34"/>
      <c r="H192" s="34"/>
      <c r="I192" s="50"/>
      <c r="J192" s="50"/>
      <c r="K192" s="52" t="s">
        <v>197</v>
      </c>
      <c r="L192" s="52">
        <v>2016</v>
      </c>
      <c r="M192" s="52"/>
      <c r="N192" s="52"/>
      <c r="O192" s="52"/>
      <c r="P192" s="52"/>
      <c r="Q192" s="52"/>
      <c r="R192" s="52"/>
      <c r="S192" s="52"/>
      <c r="T192" s="52"/>
      <c r="U192" s="52"/>
      <c r="V192" s="34"/>
      <c r="Y192" s="34"/>
      <c r="Z192" s="34"/>
    </row>
    <row r="193" spans="1:26" x14ac:dyDescent="0.25">
      <c r="A193" s="34" t="s">
        <v>197</v>
      </c>
      <c r="B193" s="34">
        <v>2016</v>
      </c>
      <c r="C193" s="34">
        <v>1</v>
      </c>
      <c r="D193" s="34"/>
      <c r="E193" s="34"/>
      <c r="F193" s="34"/>
      <c r="G193" s="34"/>
      <c r="H193" s="34"/>
      <c r="I193" s="50"/>
      <c r="J193" s="50"/>
      <c r="K193" s="52" t="s">
        <v>197</v>
      </c>
      <c r="L193" s="52">
        <v>2016</v>
      </c>
      <c r="M193" s="52">
        <v>1</v>
      </c>
      <c r="N193" s="52"/>
      <c r="O193" s="52"/>
      <c r="P193" s="52"/>
      <c r="Q193" s="52"/>
      <c r="R193" s="52"/>
      <c r="S193" s="52"/>
      <c r="T193" s="52"/>
      <c r="U193" s="52"/>
      <c r="V193" s="34"/>
      <c r="Y193" s="34"/>
      <c r="Z193" s="34"/>
    </row>
    <row r="194" spans="1:26" x14ac:dyDescent="0.25">
      <c r="A194" s="34" t="s">
        <v>197</v>
      </c>
      <c r="B194" s="34">
        <v>2016</v>
      </c>
      <c r="C194" s="34">
        <v>1</v>
      </c>
      <c r="D194" s="34">
        <v>354</v>
      </c>
      <c r="E194" s="34"/>
      <c r="F194" s="34"/>
      <c r="G194" s="34"/>
      <c r="H194" s="34"/>
      <c r="I194" s="50"/>
      <c r="J194" s="50"/>
      <c r="K194" s="52" t="s">
        <v>197</v>
      </c>
      <c r="L194" s="52">
        <v>2016</v>
      </c>
      <c r="M194" s="52">
        <v>1</v>
      </c>
      <c r="N194" s="52">
        <v>354</v>
      </c>
      <c r="O194" s="52"/>
      <c r="P194" s="52"/>
      <c r="Q194" s="52"/>
      <c r="R194" s="52"/>
      <c r="S194" s="52"/>
      <c r="T194" s="52">
        <v>9</v>
      </c>
      <c r="U194" s="52"/>
      <c r="V194" s="34"/>
      <c r="Y194" s="34"/>
      <c r="Z194" s="34"/>
    </row>
    <row r="195" spans="1:26" x14ac:dyDescent="0.25">
      <c r="A195" s="34" t="s">
        <v>197</v>
      </c>
      <c r="B195" s="34">
        <v>2016</v>
      </c>
      <c r="C195" s="34">
        <v>1</v>
      </c>
      <c r="D195" s="34">
        <v>354</v>
      </c>
      <c r="E195" s="34" t="s">
        <v>201</v>
      </c>
      <c r="F195" s="34"/>
      <c r="G195" s="34"/>
      <c r="H195" s="34"/>
      <c r="I195" s="50"/>
      <c r="J195" s="50"/>
      <c r="K195" s="52" t="s">
        <v>197</v>
      </c>
      <c r="L195" s="52">
        <v>2016</v>
      </c>
      <c r="M195" s="52">
        <v>1</v>
      </c>
      <c r="N195" s="52">
        <v>354</v>
      </c>
      <c r="O195" s="52" t="s">
        <v>201</v>
      </c>
      <c r="P195" s="52"/>
      <c r="Q195" s="52"/>
      <c r="R195" s="52"/>
      <c r="S195" s="52"/>
      <c r="T195" s="52"/>
      <c r="U195" s="52"/>
      <c r="V195" s="34"/>
      <c r="Y195" s="34"/>
      <c r="Z195" s="34"/>
    </row>
    <row r="196" spans="1:26" x14ac:dyDescent="0.25">
      <c r="A196" s="34" t="s">
        <v>197</v>
      </c>
      <c r="B196" s="34">
        <v>2016</v>
      </c>
      <c r="C196" s="34">
        <v>1</v>
      </c>
      <c r="D196" s="34">
        <v>354</v>
      </c>
      <c r="E196" s="34" t="s">
        <v>201</v>
      </c>
      <c r="F196" s="34">
        <v>5</v>
      </c>
      <c r="G196" s="34"/>
      <c r="H196" s="34"/>
      <c r="I196" s="50"/>
      <c r="J196" s="50"/>
      <c r="K196" s="52" t="s">
        <v>197</v>
      </c>
      <c r="L196" s="52">
        <v>2016</v>
      </c>
      <c r="M196" s="52">
        <v>1</v>
      </c>
      <c r="N196" s="52">
        <v>354</v>
      </c>
      <c r="O196" s="52" t="s">
        <v>201</v>
      </c>
      <c r="P196" s="52">
        <v>5</v>
      </c>
      <c r="Q196" s="52"/>
      <c r="R196" s="52"/>
      <c r="S196" s="52"/>
      <c r="T196" s="52"/>
      <c r="U196" s="52"/>
      <c r="V196" s="34"/>
      <c r="Y196" s="34"/>
      <c r="Z196" s="34"/>
    </row>
    <row r="197" spans="1:26" x14ac:dyDescent="0.25">
      <c r="A197" s="34" t="s">
        <v>197</v>
      </c>
      <c r="B197" s="34">
        <v>2016</v>
      </c>
      <c r="C197" s="34">
        <v>1</v>
      </c>
      <c r="D197" s="34">
        <v>354</v>
      </c>
      <c r="E197" s="34" t="s">
        <v>201</v>
      </c>
      <c r="F197" s="34">
        <v>5</v>
      </c>
      <c r="G197" s="34">
        <v>2</v>
      </c>
      <c r="H197" s="34"/>
      <c r="I197" s="50"/>
      <c r="J197" s="50"/>
      <c r="K197" s="52" t="s">
        <v>197</v>
      </c>
      <c r="L197" s="52">
        <v>2016</v>
      </c>
      <c r="M197" s="52">
        <v>1</v>
      </c>
      <c r="N197" s="52">
        <v>354</v>
      </c>
      <c r="O197" s="52" t="s">
        <v>201</v>
      </c>
      <c r="P197" s="52">
        <v>5</v>
      </c>
      <c r="Q197" s="52">
        <v>2</v>
      </c>
      <c r="R197" s="52"/>
      <c r="S197" s="52"/>
      <c r="T197" s="52"/>
      <c r="U197" s="52"/>
      <c r="V197" s="34"/>
      <c r="Y197" s="34"/>
      <c r="Z197" s="34"/>
    </row>
    <row r="198" spans="1:26" x14ac:dyDescent="0.25">
      <c r="A198" s="34" t="s">
        <v>197</v>
      </c>
      <c r="B198" s="34">
        <v>2016</v>
      </c>
      <c r="C198" s="34">
        <v>1</v>
      </c>
      <c r="D198" s="34">
        <v>354</v>
      </c>
      <c r="E198" s="34" t="s">
        <v>201</v>
      </c>
      <c r="F198" s="34">
        <v>5</v>
      </c>
      <c r="G198" s="34">
        <v>2</v>
      </c>
      <c r="H198" s="34">
        <v>2</v>
      </c>
      <c r="I198" s="50">
        <v>449167</v>
      </c>
      <c r="J198" s="50">
        <v>9</v>
      </c>
      <c r="K198" s="52" t="s">
        <v>197</v>
      </c>
      <c r="L198" s="52">
        <v>2016</v>
      </c>
      <c r="M198" s="52">
        <v>1</v>
      </c>
      <c r="N198" s="52">
        <v>354</v>
      </c>
      <c r="O198" s="52" t="s">
        <v>201</v>
      </c>
      <c r="P198" s="52">
        <v>5</v>
      </c>
      <c r="Q198" s="52">
        <v>2</v>
      </c>
      <c r="R198" s="52">
        <v>2</v>
      </c>
      <c r="S198" s="52">
        <v>449167</v>
      </c>
      <c r="T198" s="52"/>
      <c r="U198" s="52"/>
      <c r="V198" s="34"/>
      <c r="Y198" s="34"/>
      <c r="Z198" s="34"/>
    </row>
    <row r="199" spans="1:26" x14ac:dyDescent="0.25">
      <c r="A199" s="34" t="s">
        <v>197</v>
      </c>
      <c r="B199" s="34">
        <v>2016</v>
      </c>
      <c r="C199" s="34">
        <v>1</v>
      </c>
      <c r="D199" s="34">
        <v>355</v>
      </c>
      <c r="E199" s="34"/>
      <c r="F199" s="34"/>
      <c r="G199" s="34"/>
      <c r="H199" s="34"/>
      <c r="I199" s="50"/>
      <c r="J199" s="50"/>
      <c r="K199" s="52" t="s">
        <v>197</v>
      </c>
      <c r="L199" s="52">
        <v>2016</v>
      </c>
      <c r="M199" s="52">
        <v>1</v>
      </c>
      <c r="N199" s="52">
        <v>355</v>
      </c>
      <c r="O199" s="52"/>
      <c r="P199" s="52"/>
      <c r="Q199" s="52"/>
      <c r="R199" s="52"/>
      <c r="S199" s="52"/>
      <c r="T199" s="52">
        <v>9</v>
      </c>
      <c r="U199" s="52"/>
      <c r="V199" s="34"/>
      <c r="Y199" s="34"/>
      <c r="Z199" s="34"/>
    </row>
    <row r="200" spans="1:26" x14ac:dyDescent="0.25">
      <c r="A200" s="34" t="s">
        <v>197</v>
      </c>
      <c r="B200" s="34">
        <v>2016</v>
      </c>
      <c r="C200" s="34">
        <v>1</v>
      </c>
      <c r="D200" s="34">
        <v>355</v>
      </c>
      <c r="E200" s="34" t="s">
        <v>199</v>
      </c>
      <c r="F200" s="34"/>
      <c r="G200" s="34"/>
      <c r="H200" s="34"/>
      <c r="I200" s="50"/>
      <c r="J200" s="50"/>
      <c r="K200" s="52" t="s">
        <v>197</v>
      </c>
      <c r="L200" s="52">
        <v>2016</v>
      </c>
      <c r="M200" s="52">
        <v>1</v>
      </c>
      <c r="N200" s="52">
        <v>355</v>
      </c>
      <c r="O200" s="52" t="s">
        <v>199</v>
      </c>
      <c r="P200" s="52"/>
      <c r="Q200" s="52"/>
      <c r="R200" s="52"/>
      <c r="S200" s="52"/>
      <c r="T200" s="52"/>
      <c r="U200" s="52"/>
      <c r="V200" s="34"/>
      <c r="Y200" s="34"/>
      <c r="Z200" s="34"/>
    </row>
    <row r="201" spans="1:26" x14ac:dyDescent="0.25">
      <c r="A201" s="34" t="s">
        <v>197</v>
      </c>
      <c r="B201" s="34">
        <v>2016</v>
      </c>
      <c r="C201" s="34">
        <v>1</v>
      </c>
      <c r="D201" s="34">
        <v>355</v>
      </c>
      <c r="E201" s="34" t="s">
        <v>199</v>
      </c>
      <c r="F201" s="34">
        <v>5</v>
      </c>
      <c r="G201" s="34"/>
      <c r="H201" s="34"/>
      <c r="I201" s="50"/>
      <c r="J201" s="50"/>
      <c r="K201" s="52" t="s">
        <v>197</v>
      </c>
      <c r="L201" s="52">
        <v>2016</v>
      </c>
      <c r="M201" s="52">
        <v>1</v>
      </c>
      <c r="N201" s="52">
        <v>355</v>
      </c>
      <c r="O201" s="52" t="s">
        <v>199</v>
      </c>
      <c r="P201" s="52">
        <v>5</v>
      </c>
      <c r="Q201" s="52"/>
      <c r="R201" s="52"/>
      <c r="S201" s="52"/>
      <c r="T201" s="52"/>
      <c r="U201" s="52"/>
      <c r="V201" s="34"/>
      <c r="Y201" s="34"/>
      <c r="Z201" s="34"/>
    </row>
    <row r="202" spans="1:26" x14ac:dyDescent="0.25">
      <c r="A202" s="34" t="s">
        <v>197</v>
      </c>
      <c r="B202" s="34">
        <v>2016</v>
      </c>
      <c r="C202" s="34">
        <v>1</v>
      </c>
      <c r="D202" s="34">
        <v>355</v>
      </c>
      <c r="E202" s="34" t="s">
        <v>199</v>
      </c>
      <c r="F202" s="34">
        <v>5</v>
      </c>
      <c r="G202" s="34">
        <v>2</v>
      </c>
      <c r="H202" s="34"/>
      <c r="I202" s="50"/>
      <c r="J202" s="50"/>
      <c r="K202" s="52" t="s">
        <v>197</v>
      </c>
      <c r="L202" s="52">
        <v>2016</v>
      </c>
      <c r="M202" s="52">
        <v>1</v>
      </c>
      <c r="N202" s="52">
        <v>355</v>
      </c>
      <c r="O202" s="52" t="s">
        <v>199</v>
      </c>
      <c r="P202" s="52">
        <v>5</v>
      </c>
      <c r="Q202" s="52">
        <v>2</v>
      </c>
      <c r="R202" s="52"/>
      <c r="S202" s="52"/>
      <c r="T202" s="52"/>
      <c r="U202" s="52"/>
      <c r="V202" s="34"/>
      <c r="Y202" s="34"/>
      <c r="Z202" s="34"/>
    </row>
    <row r="203" spans="1:26" x14ac:dyDescent="0.25">
      <c r="A203" s="34" t="s">
        <v>197</v>
      </c>
      <c r="B203" s="34">
        <v>2016</v>
      </c>
      <c r="C203" s="34">
        <v>1</v>
      </c>
      <c r="D203" s="34">
        <v>355</v>
      </c>
      <c r="E203" s="34" t="s">
        <v>199</v>
      </c>
      <c r="F203" s="34">
        <v>5</v>
      </c>
      <c r="G203" s="34">
        <v>2</v>
      </c>
      <c r="H203" s="34">
        <v>2</v>
      </c>
      <c r="I203" s="50">
        <v>449167</v>
      </c>
      <c r="J203" s="50">
        <v>9</v>
      </c>
      <c r="K203" s="52" t="s">
        <v>197</v>
      </c>
      <c r="L203" s="52">
        <v>2016</v>
      </c>
      <c r="M203" s="52">
        <v>1</v>
      </c>
      <c r="N203" s="52">
        <v>355</v>
      </c>
      <c r="O203" s="52" t="s">
        <v>199</v>
      </c>
      <c r="P203" s="52">
        <v>5</v>
      </c>
      <c r="Q203" s="52">
        <v>2</v>
      </c>
      <c r="R203" s="52">
        <v>2</v>
      </c>
      <c r="S203" s="52">
        <v>449167</v>
      </c>
      <c r="T203" s="52"/>
      <c r="U203" s="52"/>
      <c r="V203" s="34"/>
      <c r="Y203" s="34"/>
      <c r="Z203" s="34"/>
    </row>
    <row r="204" spans="1:26" x14ac:dyDescent="0.25">
      <c r="A204" s="34" t="s">
        <v>197</v>
      </c>
      <c r="B204" s="34">
        <v>2016</v>
      </c>
      <c r="C204" s="34">
        <v>1</v>
      </c>
      <c r="D204" s="34">
        <v>356</v>
      </c>
      <c r="E204" s="34"/>
      <c r="F204" s="34"/>
      <c r="G204" s="34"/>
      <c r="H204" s="34"/>
      <c r="I204" s="50"/>
      <c r="J204" s="50"/>
      <c r="K204" s="52" t="s">
        <v>197</v>
      </c>
      <c r="L204" s="52">
        <v>2016</v>
      </c>
      <c r="M204" s="52">
        <v>1</v>
      </c>
      <c r="N204" s="52">
        <v>356</v>
      </c>
      <c r="O204" s="52"/>
      <c r="P204" s="52"/>
      <c r="Q204" s="52"/>
      <c r="R204" s="52"/>
      <c r="S204" s="52"/>
      <c r="T204" s="52"/>
      <c r="U204" s="52"/>
      <c r="V204" s="34"/>
      <c r="Y204" s="34"/>
      <c r="Z204" s="34"/>
    </row>
    <row r="205" spans="1:26" x14ac:dyDescent="0.25">
      <c r="A205" s="34" t="s">
        <v>197</v>
      </c>
      <c r="B205" s="34">
        <v>2016</v>
      </c>
      <c r="C205" s="34">
        <v>1</v>
      </c>
      <c r="D205" s="34">
        <v>356</v>
      </c>
      <c r="E205" s="34" t="s">
        <v>202</v>
      </c>
      <c r="F205" s="34"/>
      <c r="G205" s="34"/>
      <c r="H205" s="34"/>
      <c r="I205" s="50"/>
      <c r="J205" s="50"/>
      <c r="K205" s="52" t="s">
        <v>197</v>
      </c>
      <c r="L205" s="52">
        <v>2016</v>
      </c>
      <c r="M205" s="52">
        <v>1</v>
      </c>
      <c r="N205" s="52">
        <v>356</v>
      </c>
      <c r="O205" s="52" t="s">
        <v>202</v>
      </c>
      <c r="P205" s="52"/>
      <c r="Q205" s="52"/>
      <c r="R205" s="52"/>
      <c r="S205" s="52"/>
      <c r="T205" s="52">
        <v>9</v>
      </c>
      <c r="U205" s="52"/>
      <c r="V205" s="34"/>
      <c r="Y205" s="34"/>
      <c r="Z205" s="34"/>
    </row>
    <row r="206" spans="1:26" x14ac:dyDescent="0.25">
      <c r="A206" s="34" t="s">
        <v>197</v>
      </c>
      <c r="B206" s="34">
        <v>2016</v>
      </c>
      <c r="C206" s="34">
        <v>1</v>
      </c>
      <c r="D206" s="34">
        <v>356</v>
      </c>
      <c r="E206" s="34" t="s">
        <v>202</v>
      </c>
      <c r="F206" s="34">
        <v>5</v>
      </c>
      <c r="G206" s="34"/>
      <c r="H206" s="34"/>
      <c r="I206" s="50"/>
      <c r="J206" s="50"/>
      <c r="K206" s="52" t="s">
        <v>197</v>
      </c>
      <c r="L206" s="52">
        <v>2016</v>
      </c>
      <c r="M206" s="52">
        <v>1</v>
      </c>
      <c r="N206" s="52">
        <v>356</v>
      </c>
      <c r="O206" s="52" t="s">
        <v>202</v>
      </c>
      <c r="P206" s="52">
        <v>5</v>
      </c>
      <c r="Q206" s="52"/>
      <c r="R206" s="52"/>
      <c r="S206" s="52"/>
      <c r="T206" s="52"/>
      <c r="U206" s="52"/>
      <c r="V206" s="34"/>
      <c r="Y206" s="34"/>
      <c r="Z206" s="34"/>
    </row>
    <row r="207" spans="1:26" x14ac:dyDescent="0.25">
      <c r="A207" s="34" t="s">
        <v>197</v>
      </c>
      <c r="B207" s="34">
        <v>2016</v>
      </c>
      <c r="C207" s="34">
        <v>1</v>
      </c>
      <c r="D207" s="34">
        <v>356</v>
      </c>
      <c r="E207" s="34" t="s">
        <v>202</v>
      </c>
      <c r="F207" s="34">
        <v>5</v>
      </c>
      <c r="G207" s="34">
        <v>2</v>
      </c>
      <c r="H207" s="34"/>
      <c r="I207" s="50"/>
      <c r="J207" s="50"/>
      <c r="K207" s="52" t="s">
        <v>197</v>
      </c>
      <c r="L207" s="52">
        <v>2016</v>
      </c>
      <c r="M207" s="52">
        <v>1</v>
      </c>
      <c r="N207" s="52">
        <v>356</v>
      </c>
      <c r="O207" s="52" t="s">
        <v>202</v>
      </c>
      <c r="P207" s="52">
        <v>5</v>
      </c>
      <c r="Q207" s="52">
        <v>2</v>
      </c>
      <c r="R207" s="52"/>
      <c r="S207" s="52"/>
      <c r="T207" s="52"/>
      <c r="U207" s="52"/>
      <c r="V207" s="34"/>
      <c r="Y207" s="34"/>
      <c r="Z207" s="34"/>
    </row>
    <row r="208" spans="1:26" x14ac:dyDescent="0.25">
      <c r="A208" s="34" t="s">
        <v>197</v>
      </c>
      <c r="B208" s="34">
        <v>2016</v>
      </c>
      <c r="C208" s="34">
        <v>1</v>
      </c>
      <c r="D208" s="34">
        <v>356</v>
      </c>
      <c r="E208" s="34" t="s">
        <v>202</v>
      </c>
      <c r="F208" s="34">
        <v>5</v>
      </c>
      <c r="G208" s="34">
        <v>2</v>
      </c>
      <c r="H208" s="34">
        <v>2</v>
      </c>
      <c r="I208" s="50">
        <v>449167</v>
      </c>
      <c r="J208" s="50">
        <v>9</v>
      </c>
      <c r="K208" s="52" t="s">
        <v>197</v>
      </c>
      <c r="L208" s="52">
        <v>2016</v>
      </c>
      <c r="M208" s="52">
        <v>1</v>
      </c>
      <c r="N208" s="52">
        <v>356</v>
      </c>
      <c r="O208" s="52" t="s">
        <v>202</v>
      </c>
      <c r="P208" s="52">
        <v>5</v>
      </c>
      <c r="Q208" s="52">
        <v>2</v>
      </c>
      <c r="R208" s="52">
        <v>2</v>
      </c>
      <c r="S208" s="52">
        <v>449167</v>
      </c>
      <c r="T208" s="52"/>
      <c r="U208" s="52"/>
      <c r="V208" s="34"/>
      <c r="Y208" s="34"/>
      <c r="Z208" s="34"/>
    </row>
    <row r="209" spans="1:26" x14ac:dyDescent="0.25">
      <c r="A209" s="34" t="s">
        <v>197</v>
      </c>
      <c r="B209" s="34">
        <v>2016</v>
      </c>
      <c r="C209" s="34">
        <v>1</v>
      </c>
      <c r="D209" s="34">
        <v>357</v>
      </c>
      <c r="E209" s="34"/>
      <c r="F209" s="34"/>
      <c r="G209" s="34"/>
      <c r="H209" s="34"/>
      <c r="I209" s="50"/>
      <c r="J209" s="50"/>
      <c r="K209" s="52" t="s">
        <v>197</v>
      </c>
      <c r="L209" s="52">
        <v>2016</v>
      </c>
      <c r="M209" s="52">
        <v>1</v>
      </c>
      <c r="N209" s="52">
        <v>357</v>
      </c>
      <c r="O209" s="52"/>
      <c r="P209" s="52"/>
      <c r="Q209" s="52"/>
      <c r="R209" s="52"/>
      <c r="S209" s="52"/>
      <c r="T209" s="52"/>
      <c r="U209" s="52"/>
      <c r="V209" s="34"/>
      <c r="Y209" s="34"/>
      <c r="Z209" s="34"/>
    </row>
    <row r="210" spans="1:26" x14ac:dyDescent="0.25">
      <c r="A210" s="34" t="s">
        <v>197</v>
      </c>
      <c r="B210" s="34">
        <v>2016</v>
      </c>
      <c r="C210" s="34">
        <v>1</v>
      </c>
      <c r="D210" s="34">
        <v>357</v>
      </c>
      <c r="E210" s="34" t="s">
        <v>198</v>
      </c>
      <c r="F210" s="34"/>
      <c r="G210" s="34"/>
      <c r="H210" s="34"/>
      <c r="I210" s="50"/>
      <c r="J210" s="50"/>
      <c r="K210" s="52" t="s">
        <v>197</v>
      </c>
      <c r="L210" s="52">
        <v>2016</v>
      </c>
      <c r="M210" s="52">
        <v>1</v>
      </c>
      <c r="N210" s="52">
        <v>357</v>
      </c>
      <c r="O210" s="52" t="s">
        <v>198</v>
      </c>
      <c r="P210" s="52"/>
      <c r="Q210" s="52"/>
      <c r="R210" s="52"/>
      <c r="S210" s="52"/>
      <c r="T210" s="52">
        <v>9</v>
      </c>
      <c r="U210" s="52"/>
      <c r="V210" s="34"/>
      <c r="Y210" s="34"/>
      <c r="Z210" s="34"/>
    </row>
    <row r="211" spans="1:26" x14ac:dyDescent="0.25">
      <c r="A211" s="34" t="s">
        <v>197</v>
      </c>
      <c r="B211" s="34">
        <v>2016</v>
      </c>
      <c r="C211" s="34">
        <v>1</v>
      </c>
      <c r="D211" s="34">
        <v>357</v>
      </c>
      <c r="E211" s="34" t="s">
        <v>198</v>
      </c>
      <c r="F211" s="34">
        <v>5</v>
      </c>
      <c r="G211" s="34"/>
      <c r="H211" s="34"/>
      <c r="I211" s="50"/>
      <c r="J211" s="50"/>
      <c r="K211" s="52" t="s">
        <v>197</v>
      </c>
      <c r="L211" s="52">
        <v>2016</v>
      </c>
      <c r="M211" s="52">
        <v>1</v>
      </c>
      <c r="N211" s="52">
        <v>357</v>
      </c>
      <c r="O211" s="52" t="s">
        <v>198</v>
      </c>
      <c r="P211" s="52">
        <v>5</v>
      </c>
      <c r="Q211" s="52"/>
      <c r="R211" s="52"/>
      <c r="S211" s="52"/>
      <c r="T211" s="52"/>
      <c r="U211" s="52"/>
      <c r="V211" s="34"/>
      <c r="Y211" s="34"/>
      <c r="Z211" s="34"/>
    </row>
    <row r="212" spans="1:26" x14ac:dyDescent="0.25">
      <c r="A212" s="34" t="s">
        <v>197</v>
      </c>
      <c r="B212" s="34">
        <v>2016</v>
      </c>
      <c r="C212" s="34">
        <v>1</v>
      </c>
      <c r="D212" s="34">
        <v>357</v>
      </c>
      <c r="E212" s="34" t="s">
        <v>198</v>
      </c>
      <c r="F212" s="34">
        <v>5</v>
      </c>
      <c r="G212" s="34">
        <v>2</v>
      </c>
      <c r="H212" s="34"/>
      <c r="I212" s="50"/>
      <c r="J212" s="50"/>
      <c r="K212" s="52" t="s">
        <v>197</v>
      </c>
      <c r="L212" s="52">
        <v>2016</v>
      </c>
      <c r="M212" s="52">
        <v>1</v>
      </c>
      <c r="N212" s="52">
        <v>357</v>
      </c>
      <c r="O212" s="52" t="s">
        <v>198</v>
      </c>
      <c r="P212" s="52">
        <v>5</v>
      </c>
      <c r="Q212" s="52">
        <v>2</v>
      </c>
      <c r="R212" s="52"/>
      <c r="S212" s="52"/>
      <c r="T212" s="52"/>
      <c r="U212" s="52"/>
      <c r="V212" s="34"/>
      <c r="Y212" s="34"/>
      <c r="Z212" s="34"/>
    </row>
    <row r="213" spans="1:26" x14ac:dyDescent="0.25">
      <c r="A213" s="34" t="s">
        <v>197</v>
      </c>
      <c r="B213" s="34">
        <v>2016</v>
      </c>
      <c r="C213" s="34">
        <v>1</v>
      </c>
      <c r="D213" s="34">
        <v>357</v>
      </c>
      <c r="E213" s="34" t="s">
        <v>198</v>
      </c>
      <c r="F213" s="34">
        <v>5</v>
      </c>
      <c r="G213" s="34">
        <v>2</v>
      </c>
      <c r="H213" s="34">
        <v>2</v>
      </c>
      <c r="I213" s="50">
        <v>449167</v>
      </c>
      <c r="J213" s="50">
        <v>9</v>
      </c>
      <c r="K213" s="52" t="s">
        <v>197</v>
      </c>
      <c r="L213" s="52">
        <v>2016</v>
      </c>
      <c r="M213" s="52">
        <v>1</v>
      </c>
      <c r="N213" s="52">
        <v>357</v>
      </c>
      <c r="O213" s="52" t="s">
        <v>198</v>
      </c>
      <c r="P213" s="52">
        <v>5</v>
      </c>
      <c r="Q213" s="52">
        <v>2</v>
      </c>
      <c r="R213" s="52">
        <v>2</v>
      </c>
      <c r="S213" s="52">
        <v>449167</v>
      </c>
      <c r="T213" s="52"/>
      <c r="U213" s="52"/>
      <c r="V213" s="34"/>
      <c r="Y213" s="34"/>
      <c r="Z213" s="34"/>
    </row>
    <row r="214" spans="1:26" x14ac:dyDescent="0.25">
      <c r="A214" s="34" t="s">
        <v>197</v>
      </c>
      <c r="B214" s="34">
        <v>2016</v>
      </c>
      <c r="C214" s="34">
        <v>1</v>
      </c>
      <c r="D214" s="34">
        <v>358</v>
      </c>
      <c r="E214" s="34"/>
      <c r="F214" s="34"/>
      <c r="G214" s="34"/>
      <c r="H214" s="34"/>
      <c r="I214" s="50"/>
      <c r="J214" s="50"/>
      <c r="K214" s="52" t="s">
        <v>197</v>
      </c>
      <c r="L214" s="52">
        <v>2016</v>
      </c>
      <c r="M214" s="52">
        <v>1</v>
      </c>
      <c r="N214" s="52">
        <v>358</v>
      </c>
      <c r="O214" s="52"/>
      <c r="P214" s="52"/>
      <c r="Q214" s="52"/>
      <c r="R214" s="52"/>
      <c r="S214" s="52"/>
      <c r="T214" s="52"/>
      <c r="U214" s="52"/>
      <c r="V214" s="34"/>
      <c r="Y214" s="34"/>
      <c r="Z214" s="34"/>
    </row>
    <row r="215" spans="1:26" x14ac:dyDescent="0.25">
      <c r="A215" s="34" t="s">
        <v>197</v>
      </c>
      <c r="B215" s="34">
        <v>2016</v>
      </c>
      <c r="C215" s="34">
        <v>1</v>
      </c>
      <c r="D215" s="34">
        <v>358</v>
      </c>
      <c r="E215" s="34" t="s">
        <v>200</v>
      </c>
      <c r="F215" s="34"/>
      <c r="G215" s="34"/>
      <c r="H215" s="34"/>
      <c r="I215" s="50"/>
      <c r="J215" s="50"/>
      <c r="K215" s="52" t="s">
        <v>197</v>
      </c>
      <c r="L215" s="52">
        <v>2016</v>
      </c>
      <c r="M215" s="52">
        <v>1</v>
      </c>
      <c r="N215" s="52">
        <v>358</v>
      </c>
      <c r="O215" s="52" t="s">
        <v>200</v>
      </c>
      <c r="P215" s="52"/>
      <c r="Q215" s="52"/>
      <c r="R215" s="52"/>
      <c r="S215" s="52"/>
      <c r="T215" s="52">
        <v>9</v>
      </c>
      <c r="U215" s="52"/>
      <c r="V215" s="34"/>
      <c r="Y215" s="34"/>
      <c r="Z215" s="34"/>
    </row>
    <row r="216" spans="1:26" x14ac:dyDescent="0.25">
      <c r="A216" s="34" t="s">
        <v>197</v>
      </c>
      <c r="B216" s="34">
        <v>2016</v>
      </c>
      <c r="C216" s="34">
        <v>1</v>
      </c>
      <c r="D216" s="34">
        <v>358</v>
      </c>
      <c r="E216" s="34" t="s">
        <v>200</v>
      </c>
      <c r="F216" s="34">
        <v>5</v>
      </c>
      <c r="G216" s="34"/>
      <c r="H216" s="34"/>
      <c r="I216" s="50"/>
      <c r="J216" s="50"/>
      <c r="K216" s="52" t="s">
        <v>197</v>
      </c>
      <c r="L216" s="52">
        <v>2016</v>
      </c>
      <c r="M216" s="52">
        <v>1</v>
      </c>
      <c r="N216" s="52">
        <v>358</v>
      </c>
      <c r="O216" s="52" t="s">
        <v>200</v>
      </c>
      <c r="P216" s="52">
        <v>5</v>
      </c>
      <c r="Q216" s="52"/>
      <c r="R216" s="52"/>
      <c r="S216" s="52"/>
      <c r="T216" s="52"/>
      <c r="U216" s="52"/>
      <c r="V216" s="34"/>
      <c r="Y216" s="34"/>
      <c r="Z216" s="34"/>
    </row>
    <row r="217" spans="1:26" x14ac:dyDescent="0.25">
      <c r="A217" s="34" t="s">
        <v>197</v>
      </c>
      <c r="B217" s="34">
        <v>2016</v>
      </c>
      <c r="C217" s="34">
        <v>1</v>
      </c>
      <c r="D217" s="34">
        <v>358</v>
      </c>
      <c r="E217" s="34" t="s">
        <v>200</v>
      </c>
      <c r="F217" s="34">
        <v>5</v>
      </c>
      <c r="G217" s="34">
        <v>2</v>
      </c>
      <c r="H217" s="34"/>
      <c r="I217" s="50"/>
      <c r="J217" s="50"/>
      <c r="K217" s="52" t="s">
        <v>197</v>
      </c>
      <c r="L217" s="52">
        <v>2016</v>
      </c>
      <c r="M217" s="52">
        <v>1</v>
      </c>
      <c r="N217" s="52">
        <v>358</v>
      </c>
      <c r="O217" s="52" t="s">
        <v>200</v>
      </c>
      <c r="P217" s="52">
        <v>5</v>
      </c>
      <c r="Q217" s="52">
        <v>2</v>
      </c>
      <c r="R217" s="52"/>
      <c r="S217" s="52"/>
      <c r="T217" s="52"/>
      <c r="U217" s="52"/>
      <c r="V217" s="34"/>
      <c r="Y217" s="34"/>
      <c r="Z217" s="34"/>
    </row>
    <row r="218" spans="1:26" x14ac:dyDescent="0.25">
      <c r="A218" s="34" t="s">
        <v>197</v>
      </c>
      <c r="B218" s="34">
        <v>2016</v>
      </c>
      <c r="C218" s="34">
        <v>1</v>
      </c>
      <c r="D218" s="34">
        <v>358</v>
      </c>
      <c r="E218" s="34" t="s">
        <v>200</v>
      </c>
      <c r="F218" s="34">
        <v>5</v>
      </c>
      <c r="G218" s="34">
        <v>2</v>
      </c>
      <c r="H218" s="34">
        <v>2</v>
      </c>
      <c r="I218" s="50">
        <v>449167</v>
      </c>
      <c r="J218" s="50">
        <v>9</v>
      </c>
      <c r="K218" s="52" t="s">
        <v>197</v>
      </c>
      <c r="L218" s="52">
        <v>2016</v>
      </c>
      <c r="M218" s="52">
        <v>1</v>
      </c>
      <c r="N218" s="52">
        <v>358</v>
      </c>
      <c r="O218" s="52" t="s">
        <v>200</v>
      </c>
      <c r="P218" s="52">
        <v>5</v>
      </c>
      <c r="Q218" s="52">
        <v>2</v>
      </c>
      <c r="R218" s="52">
        <v>2</v>
      </c>
      <c r="S218" s="52">
        <v>449167</v>
      </c>
      <c r="T218" s="52"/>
      <c r="U218" s="52"/>
      <c r="V218" s="34"/>
      <c r="Y218" s="34"/>
      <c r="Z218" s="34"/>
    </row>
    <row r="219" spans="1:26" x14ac:dyDescent="0.25">
      <c r="A219" s="34" t="s">
        <v>197</v>
      </c>
      <c r="B219" s="34">
        <v>2017</v>
      </c>
      <c r="C219" s="34"/>
      <c r="D219" s="34"/>
      <c r="E219" s="34"/>
      <c r="F219" s="34"/>
      <c r="G219" s="34"/>
      <c r="H219" s="34"/>
      <c r="I219" s="50"/>
      <c r="J219" s="50"/>
      <c r="K219" s="52" t="s">
        <v>197</v>
      </c>
      <c r="L219" s="52">
        <v>2017</v>
      </c>
      <c r="M219" s="52"/>
      <c r="N219" s="52"/>
      <c r="O219" s="52"/>
      <c r="P219" s="52"/>
      <c r="Q219" s="52"/>
      <c r="R219" s="52"/>
      <c r="S219" s="52"/>
      <c r="T219" s="52"/>
      <c r="U219" s="52"/>
      <c r="V219" s="34"/>
      <c r="Y219" s="34"/>
      <c r="Z219" s="34"/>
    </row>
    <row r="220" spans="1:26" x14ac:dyDescent="0.25">
      <c r="A220" s="34" t="s">
        <v>197</v>
      </c>
      <c r="B220" s="34">
        <v>2017</v>
      </c>
      <c r="C220" s="34">
        <v>1</v>
      </c>
      <c r="D220" s="34"/>
      <c r="E220" s="34"/>
      <c r="F220" s="34"/>
      <c r="G220" s="34"/>
      <c r="H220" s="34"/>
      <c r="I220" s="50"/>
      <c r="J220" s="50"/>
      <c r="K220" s="52" t="s">
        <v>197</v>
      </c>
      <c r="L220" s="52">
        <v>2017</v>
      </c>
      <c r="M220" s="52">
        <v>1</v>
      </c>
      <c r="N220" s="52"/>
      <c r="O220" s="52"/>
      <c r="P220" s="52"/>
      <c r="Q220" s="52"/>
      <c r="R220" s="52"/>
      <c r="S220" s="52"/>
      <c r="T220" s="52">
        <v>9</v>
      </c>
      <c r="U220" s="52"/>
      <c r="V220" s="34"/>
      <c r="Y220" s="34"/>
      <c r="Z220" s="34"/>
    </row>
    <row r="221" spans="1:26" x14ac:dyDescent="0.25">
      <c r="A221" s="34" t="s">
        <v>197</v>
      </c>
      <c r="B221" s="34">
        <v>2017</v>
      </c>
      <c r="C221" s="34">
        <v>1</v>
      </c>
      <c r="D221" s="34">
        <v>354</v>
      </c>
      <c r="E221" s="34"/>
      <c r="F221" s="34"/>
      <c r="G221" s="34"/>
      <c r="H221" s="34"/>
      <c r="I221" s="50"/>
      <c r="J221" s="50"/>
      <c r="K221" s="52" t="s">
        <v>197</v>
      </c>
      <c r="L221" s="52">
        <v>2017</v>
      </c>
      <c r="M221" s="52">
        <v>1</v>
      </c>
      <c r="N221" s="52">
        <v>354</v>
      </c>
      <c r="O221" s="52"/>
      <c r="P221" s="52"/>
      <c r="Q221" s="52"/>
      <c r="R221" s="52"/>
      <c r="S221" s="52"/>
      <c r="T221" s="52"/>
      <c r="U221" s="52"/>
      <c r="V221" s="34"/>
      <c r="Y221" s="34"/>
      <c r="Z221" s="34"/>
    </row>
    <row r="222" spans="1:26" x14ac:dyDescent="0.25">
      <c r="A222" s="34" t="s">
        <v>197</v>
      </c>
      <c r="B222" s="34">
        <v>2017</v>
      </c>
      <c r="C222" s="34">
        <v>1</v>
      </c>
      <c r="D222" s="34">
        <v>354</v>
      </c>
      <c r="E222" s="34" t="s">
        <v>201</v>
      </c>
      <c r="F222" s="34"/>
      <c r="G222" s="34"/>
      <c r="H222" s="34"/>
      <c r="I222" s="50"/>
      <c r="J222" s="50"/>
      <c r="K222" s="52" t="s">
        <v>197</v>
      </c>
      <c r="L222" s="52">
        <v>2017</v>
      </c>
      <c r="M222" s="52">
        <v>1</v>
      </c>
      <c r="N222" s="52">
        <v>354</v>
      </c>
      <c r="O222" s="52" t="s">
        <v>201</v>
      </c>
      <c r="P222" s="52"/>
      <c r="Q222" s="52"/>
      <c r="R222" s="52"/>
      <c r="S222" s="52"/>
      <c r="T222" s="52"/>
      <c r="U222" s="52"/>
      <c r="V222" s="34"/>
      <c r="Y222" s="34"/>
      <c r="Z222" s="34"/>
    </row>
    <row r="223" spans="1:26" x14ac:dyDescent="0.25">
      <c r="A223" s="34" t="s">
        <v>197</v>
      </c>
      <c r="B223" s="34">
        <v>2017</v>
      </c>
      <c r="C223" s="34">
        <v>1</v>
      </c>
      <c r="D223" s="34">
        <v>354</v>
      </c>
      <c r="E223" s="34" t="s">
        <v>201</v>
      </c>
      <c r="F223" s="34">
        <v>5</v>
      </c>
      <c r="G223" s="34"/>
      <c r="H223" s="34"/>
      <c r="I223" s="50"/>
      <c r="J223" s="50"/>
      <c r="K223" s="52" t="s">
        <v>197</v>
      </c>
      <c r="L223" s="52">
        <v>2017</v>
      </c>
      <c r="M223" s="52">
        <v>1</v>
      </c>
      <c r="N223" s="52">
        <v>354</v>
      </c>
      <c r="O223" s="52" t="s">
        <v>201</v>
      </c>
      <c r="P223" s="52">
        <v>5</v>
      </c>
      <c r="Q223" s="52"/>
      <c r="R223" s="52"/>
      <c r="S223" s="52"/>
      <c r="T223" s="52"/>
      <c r="U223" s="52"/>
      <c r="V223" s="34"/>
      <c r="Y223" s="34"/>
      <c r="Z223" s="34"/>
    </row>
    <row r="224" spans="1:26" x14ac:dyDescent="0.25">
      <c r="A224" s="34" t="s">
        <v>197</v>
      </c>
      <c r="B224" s="34">
        <v>2017</v>
      </c>
      <c r="C224" s="34">
        <v>1</v>
      </c>
      <c r="D224" s="34">
        <v>354</v>
      </c>
      <c r="E224" s="34" t="s">
        <v>201</v>
      </c>
      <c r="F224" s="34">
        <v>5</v>
      </c>
      <c r="G224" s="34">
        <v>2</v>
      </c>
      <c r="H224" s="34"/>
      <c r="I224" s="50"/>
      <c r="J224" s="50"/>
      <c r="K224" s="52" t="s">
        <v>197</v>
      </c>
      <c r="L224" s="52">
        <v>2017</v>
      </c>
      <c r="M224" s="52">
        <v>1</v>
      </c>
      <c r="N224" s="52">
        <v>354</v>
      </c>
      <c r="O224" s="52" t="s">
        <v>201</v>
      </c>
      <c r="P224" s="52">
        <v>5</v>
      </c>
      <c r="Q224" s="52">
        <v>2</v>
      </c>
      <c r="R224" s="52"/>
      <c r="S224" s="52"/>
      <c r="T224" s="52"/>
      <c r="U224" s="52"/>
      <c r="V224" s="34"/>
      <c r="Y224" s="34"/>
      <c r="Z224" s="34"/>
    </row>
    <row r="225" spans="1:26" x14ac:dyDescent="0.25">
      <c r="A225" s="34" t="s">
        <v>197</v>
      </c>
      <c r="B225" s="34">
        <v>2017</v>
      </c>
      <c r="C225" s="34">
        <v>1</v>
      </c>
      <c r="D225" s="34">
        <v>354</v>
      </c>
      <c r="E225" s="34" t="s">
        <v>201</v>
      </c>
      <c r="F225" s="34">
        <v>5</v>
      </c>
      <c r="G225" s="34">
        <v>2</v>
      </c>
      <c r="H225" s="34">
        <v>2</v>
      </c>
      <c r="I225" s="50">
        <v>449167</v>
      </c>
      <c r="J225" s="50">
        <v>9</v>
      </c>
      <c r="K225" s="52" t="s">
        <v>197</v>
      </c>
      <c r="L225" s="52">
        <v>2017</v>
      </c>
      <c r="M225" s="52">
        <v>1</v>
      </c>
      <c r="N225" s="52">
        <v>354</v>
      </c>
      <c r="O225" s="52" t="s">
        <v>201</v>
      </c>
      <c r="P225" s="52">
        <v>5</v>
      </c>
      <c r="Q225" s="52">
        <v>2</v>
      </c>
      <c r="R225" s="52">
        <v>2</v>
      </c>
      <c r="S225" s="52">
        <v>449167</v>
      </c>
      <c r="T225" s="52">
        <v>9</v>
      </c>
      <c r="U225" s="52"/>
      <c r="V225" s="34"/>
      <c r="Y225" s="34"/>
      <c r="Z225" s="34"/>
    </row>
    <row r="226" spans="1:26" x14ac:dyDescent="0.25">
      <c r="A226" s="34" t="s">
        <v>197</v>
      </c>
      <c r="B226" s="34">
        <v>2017</v>
      </c>
      <c r="C226" s="34">
        <v>1</v>
      </c>
      <c r="D226" s="34">
        <v>355</v>
      </c>
      <c r="E226" s="34"/>
      <c r="F226" s="34"/>
      <c r="G226" s="34"/>
      <c r="H226" s="34"/>
      <c r="I226" s="50"/>
      <c r="J226" s="50"/>
      <c r="K226" s="52" t="s">
        <v>197</v>
      </c>
      <c r="L226" s="52">
        <v>2017</v>
      </c>
      <c r="M226" s="52">
        <v>1</v>
      </c>
      <c r="N226" s="52">
        <v>355</v>
      </c>
      <c r="O226" s="52"/>
      <c r="P226" s="52"/>
      <c r="Q226" s="52"/>
      <c r="R226" s="52"/>
      <c r="S226" s="52"/>
      <c r="T226" s="52"/>
      <c r="U226" s="52"/>
      <c r="V226" s="34"/>
      <c r="Y226" s="34"/>
      <c r="Z226" s="34"/>
    </row>
    <row r="227" spans="1:26" x14ac:dyDescent="0.25">
      <c r="A227" s="34" t="s">
        <v>197</v>
      </c>
      <c r="B227" s="34">
        <v>2017</v>
      </c>
      <c r="C227" s="34">
        <v>1</v>
      </c>
      <c r="D227" s="34">
        <v>355</v>
      </c>
      <c r="E227" s="34" t="s">
        <v>199</v>
      </c>
      <c r="F227" s="34"/>
      <c r="G227" s="34"/>
      <c r="H227" s="34"/>
      <c r="I227" s="50"/>
      <c r="J227" s="50"/>
      <c r="K227" s="52" t="s">
        <v>197</v>
      </c>
      <c r="L227" s="52">
        <v>2017</v>
      </c>
      <c r="M227" s="52">
        <v>1</v>
      </c>
      <c r="N227" s="52">
        <v>355</v>
      </c>
      <c r="O227" s="52" t="s">
        <v>199</v>
      </c>
      <c r="P227" s="52"/>
      <c r="Q227" s="52"/>
      <c r="R227" s="52"/>
      <c r="S227" s="52"/>
      <c r="T227" s="52"/>
      <c r="U227" s="52"/>
      <c r="V227" s="34"/>
      <c r="Y227" s="34"/>
      <c r="Z227" s="34"/>
    </row>
    <row r="228" spans="1:26" x14ac:dyDescent="0.25">
      <c r="A228" s="34" t="s">
        <v>197</v>
      </c>
      <c r="B228" s="34">
        <v>2017</v>
      </c>
      <c r="C228" s="34">
        <v>1</v>
      </c>
      <c r="D228" s="34">
        <v>355</v>
      </c>
      <c r="E228" s="34" t="s">
        <v>199</v>
      </c>
      <c r="F228" s="34">
        <v>5</v>
      </c>
      <c r="G228" s="34"/>
      <c r="H228" s="34"/>
      <c r="I228" s="50"/>
      <c r="J228" s="50"/>
      <c r="K228" s="52" t="s">
        <v>197</v>
      </c>
      <c r="L228" s="52">
        <v>2017</v>
      </c>
      <c r="M228" s="52">
        <v>1</v>
      </c>
      <c r="N228" s="52">
        <v>355</v>
      </c>
      <c r="O228" s="52" t="s">
        <v>199</v>
      </c>
      <c r="P228" s="52">
        <v>5</v>
      </c>
      <c r="Q228" s="52"/>
      <c r="R228" s="52"/>
      <c r="S228" s="52"/>
      <c r="T228" s="52"/>
      <c r="U228" s="52"/>
      <c r="V228" s="34"/>
      <c r="Y228" s="34"/>
      <c r="Z228" s="34"/>
    </row>
    <row r="229" spans="1:26" x14ac:dyDescent="0.25">
      <c r="A229" s="34" t="s">
        <v>197</v>
      </c>
      <c r="B229" s="34">
        <v>2017</v>
      </c>
      <c r="C229" s="34">
        <v>1</v>
      </c>
      <c r="D229" s="34">
        <v>355</v>
      </c>
      <c r="E229" s="34" t="s">
        <v>199</v>
      </c>
      <c r="F229" s="34">
        <v>5</v>
      </c>
      <c r="G229" s="34">
        <v>2</v>
      </c>
      <c r="H229" s="34"/>
      <c r="I229" s="50"/>
      <c r="J229" s="50"/>
      <c r="K229" s="52" t="s">
        <v>197</v>
      </c>
      <c r="L229" s="52">
        <v>2017</v>
      </c>
      <c r="M229" s="52">
        <v>1</v>
      </c>
      <c r="N229" s="52">
        <v>355</v>
      </c>
      <c r="O229" s="52" t="s">
        <v>199</v>
      </c>
      <c r="P229" s="52">
        <v>5</v>
      </c>
      <c r="Q229" s="52">
        <v>2</v>
      </c>
      <c r="R229" s="52"/>
      <c r="S229" s="52"/>
      <c r="T229" s="52"/>
      <c r="U229" s="52"/>
      <c r="V229" s="34"/>
      <c r="Y229" s="34"/>
      <c r="Z229" s="34"/>
    </row>
    <row r="230" spans="1:26" x14ac:dyDescent="0.25">
      <c r="A230" s="34" t="s">
        <v>197</v>
      </c>
      <c r="B230" s="34">
        <v>2017</v>
      </c>
      <c r="C230" s="34">
        <v>1</v>
      </c>
      <c r="D230" s="34">
        <v>355</v>
      </c>
      <c r="E230" s="34" t="s">
        <v>199</v>
      </c>
      <c r="F230" s="34">
        <v>5</v>
      </c>
      <c r="G230" s="34">
        <v>2</v>
      </c>
      <c r="H230" s="34">
        <v>2</v>
      </c>
      <c r="I230" s="50">
        <v>449167</v>
      </c>
      <c r="J230" s="50">
        <v>9</v>
      </c>
      <c r="K230" s="52" t="s">
        <v>197</v>
      </c>
      <c r="L230" s="52">
        <v>2017</v>
      </c>
      <c r="M230" s="52">
        <v>1</v>
      </c>
      <c r="N230" s="52">
        <v>355</v>
      </c>
      <c r="O230" s="52" t="s">
        <v>199</v>
      </c>
      <c r="P230" s="52">
        <v>5</v>
      </c>
      <c r="Q230" s="52">
        <v>2</v>
      </c>
      <c r="R230" s="52">
        <v>2</v>
      </c>
      <c r="S230" s="52">
        <v>449167</v>
      </c>
      <c r="T230" s="52"/>
      <c r="U230" s="52"/>
      <c r="V230" s="34"/>
      <c r="Y230" s="34"/>
      <c r="Z230" s="34"/>
    </row>
    <row r="231" spans="1:26" x14ac:dyDescent="0.25">
      <c r="A231" s="34" t="s">
        <v>197</v>
      </c>
      <c r="B231" s="34">
        <v>2017</v>
      </c>
      <c r="C231" s="34">
        <v>1</v>
      </c>
      <c r="D231" s="34">
        <v>356</v>
      </c>
      <c r="E231" s="34"/>
      <c r="F231" s="34"/>
      <c r="G231" s="34"/>
      <c r="H231" s="34"/>
      <c r="I231" s="50"/>
      <c r="J231" s="50"/>
      <c r="K231" s="52" t="s">
        <v>197</v>
      </c>
      <c r="L231" s="52">
        <v>2017</v>
      </c>
      <c r="M231" s="52">
        <v>1</v>
      </c>
      <c r="N231" s="52">
        <v>356</v>
      </c>
      <c r="O231" s="52"/>
      <c r="P231" s="52"/>
      <c r="Q231" s="52"/>
      <c r="R231" s="52"/>
      <c r="S231" s="52"/>
      <c r="T231" s="52"/>
      <c r="U231" s="52"/>
      <c r="V231" s="34"/>
      <c r="Y231" s="34"/>
      <c r="Z231" s="34"/>
    </row>
    <row r="232" spans="1:26" x14ac:dyDescent="0.25">
      <c r="A232" s="34" t="s">
        <v>197</v>
      </c>
      <c r="B232" s="34">
        <v>2017</v>
      </c>
      <c r="C232" s="34">
        <v>1</v>
      </c>
      <c r="D232" s="34">
        <v>356</v>
      </c>
      <c r="E232" s="34" t="s">
        <v>202</v>
      </c>
      <c r="F232" s="34"/>
      <c r="G232" s="34"/>
      <c r="H232" s="34"/>
      <c r="I232" s="50"/>
      <c r="J232" s="50"/>
      <c r="K232" s="52" t="s">
        <v>197</v>
      </c>
      <c r="L232" s="52">
        <v>2017</v>
      </c>
      <c r="M232" s="52">
        <v>1</v>
      </c>
      <c r="N232" s="52">
        <v>356</v>
      </c>
      <c r="O232" s="52" t="s">
        <v>202</v>
      </c>
      <c r="P232" s="52"/>
      <c r="Q232" s="52"/>
      <c r="R232" s="52"/>
      <c r="S232" s="52"/>
      <c r="T232" s="52">
        <v>9</v>
      </c>
      <c r="U232" s="52"/>
      <c r="V232" s="34"/>
      <c r="Y232" s="34"/>
      <c r="Z232" s="34"/>
    </row>
    <row r="233" spans="1:26" x14ac:dyDescent="0.25">
      <c r="A233" s="34" t="s">
        <v>197</v>
      </c>
      <c r="B233" s="34">
        <v>2017</v>
      </c>
      <c r="C233" s="34">
        <v>1</v>
      </c>
      <c r="D233" s="34">
        <v>356</v>
      </c>
      <c r="E233" s="34" t="s">
        <v>202</v>
      </c>
      <c r="F233" s="34">
        <v>5</v>
      </c>
      <c r="G233" s="34"/>
      <c r="H233" s="34"/>
      <c r="I233" s="50"/>
      <c r="J233" s="50"/>
      <c r="K233" s="52" t="s">
        <v>197</v>
      </c>
      <c r="L233" s="52">
        <v>2017</v>
      </c>
      <c r="M233" s="52">
        <v>1</v>
      </c>
      <c r="N233" s="52">
        <v>356</v>
      </c>
      <c r="O233" s="52" t="s">
        <v>202</v>
      </c>
      <c r="P233" s="52">
        <v>5</v>
      </c>
      <c r="Q233" s="52"/>
      <c r="R233" s="52"/>
      <c r="S233" s="52"/>
      <c r="T233" s="52"/>
      <c r="U233" s="52"/>
      <c r="V233" s="34"/>
      <c r="Y233" s="34"/>
      <c r="Z233" s="34"/>
    </row>
    <row r="234" spans="1:26" x14ac:dyDescent="0.25">
      <c r="A234" s="34" t="s">
        <v>197</v>
      </c>
      <c r="B234" s="34">
        <v>2017</v>
      </c>
      <c r="C234" s="34">
        <v>1</v>
      </c>
      <c r="D234" s="34">
        <v>356</v>
      </c>
      <c r="E234" s="34" t="s">
        <v>202</v>
      </c>
      <c r="F234" s="34">
        <v>5</v>
      </c>
      <c r="G234" s="34">
        <v>2</v>
      </c>
      <c r="H234" s="34"/>
      <c r="I234" s="50"/>
      <c r="J234" s="50"/>
      <c r="K234" s="52" t="s">
        <v>197</v>
      </c>
      <c r="L234" s="52">
        <v>2017</v>
      </c>
      <c r="M234" s="52">
        <v>1</v>
      </c>
      <c r="N234" s="52">
        <v>356</v>
      </c>
      <c r="O234" s="52" t="s">
        <v>202</v>
      </c>
      <c r="P234" s="52">
        <v>5</v>
      </c>
      <c r="Q234" s="52">
        <v>2</v>
      </c>
      <c r="R234" s="52"/>
      <c r="S234" s="52"/>
      <c r="T234" s="52"/>
      <c r="U234" s="52"/>
      <c r="V234" s="34"/>
      <c r="Y234" s="34"/>
      <c r="Z234" s="34"/>
    </row>
    <row r="235" spans="1:26" x14ac:dyDescent="0.25">
      <c r="A235" s="34" t="s">
        <v>197</v>
      </c>
      <c r="B235" s="34">
        <v>2017</v>
      </c>
      <c r="C235" s="34">
        <v>1</v>
      </c>
      <c r="D235" s="34">
        <v>356</v>
      </c>
      <c r="E235" s="34" t="s">
        <v>202</v>
      </c>
      <c r="F235" s="34">
        <v>5</v>
      </c>
      <c r="G235" s="34">
        <v>2</v>
      </c>
      <c r="H235" s="34">
        <v>2</v>
      </c>
      <c r="I235" s="50">
        <v>449167</v>
      </c>
      <c r="J235" s="50">
        <v>9</v>
      </c>
      <c r="K235" s="52" t="s">
        <v>197</v>
      </c>
      <c r="L235" s="52">
        <v>2017</v>
      </c>
      <c r="M235" s="52">
        <v>1</v>
      </c>
      <c r="N235" s="52">
        <v>356</v>
      </c>
      <c r="O235" s="52" t="s">
        <v>202</v>
      </c>
      <c r="P235" s="52">
        <v>5</v>
      </c>
      <c r="Q235" s="52">
        <v>2</v>
      </c>
      <c r="R235" s="52">
        <v>2</v>
      </c>
      <c r="S235" s="52">
        <v>449167</v>
      </c>
      <c r="T235" s="52"/>
      <c r="U235" s="52"/>
      <c r="V235" s="34"/>
      <c r="Y235" s="34"/>
      <c r="Z235" s="34"/>
    </row>
    <row r="236" spans="1:26" x14ac:dyDescent="0.25">
      <c r="A236" s="34" t="s">
        <v>197</v>
      </c>
      <c r="B236" s="34">
        <v>2017</v>
      </c>
      <c r="C236" s="34">
        <v>1</v>
      </c>
      <c r="D236" s="34">
        <v>357</v>
      </c>
      <c r="E236" s="34"/>
      <c r="F236" s="34"/>
      <c r="G236" s="34"/>
      <c r="H236" s="34"/>
      <c r="I236" s="50"/>
      <c r="J236" s="50"/>
      <c r="K236" s="52" t="s">
        <v>197</v>
      </c>
      <c r="L236" s="52">
        <v>2017</v>
      </c>
      <c r="M236" s="52">
        <v>1</v>
      </c>
      <c r="N236" s="52">
        <v>357</v>
      </c>
      <c r="O236" s="52"/>
      <c r="P236" s="52"/>
      <c r="Q236" s="52"/>
      <c r="R236" s="52"/>
      <c r="S236" s="52"/>
      <c r="T236" s="52"/>
      <c r="U236" s="52"/>
      <c r="V236" s="34"/>
      <c r="Y236" s="34"/>
      <c r="Z236" s="34"/>
    </row>
    <row r="237" spans="1:26" x14ac:dyDescent="0.25">
      <c r="A237" s="34" t="s">
        <v>197</v>
      </c>
      <c r="B237" s="34">
        <v>2017</v>
      </c>
      <c r="C237" s="34">
        <v>1</v>
      </c>
      <c r="D237" s="34">
        <v>357</v>
      </c>
      <c r="E237" s="34" t="s">
        <v>198</v>
      </c>
      <c r="F237" s="34"/>
      <c r="G237" s="34"/>
      <c r="H237" s="34"/>
      <c r="I237" s="50"/>
      <c r="J237" s="50"/>
      <c r="K237" s="52" t="s">
        <v>197</v>
      </c>
      <c r="L237" s="52">
        <v>2017</v>
      </c>
      <c r="M237" s="52">
        <v>1</v>
      </c>
      <c r="N237" s="52">
        <v>357</v>
      </c>
      <c r="O237" s="52" t="s">
        <v>198</v>
      </c>
      <c r="P237" s="52"/>
      <c r="Q237" s="52"/>
      <c r="R237" s="52"/>
      <c r="S237" s="52"/>
      <c r="T237" s="52">
        <v>9</v>
      </c>
      <c r="U237" s="52"/>
      <c r="V237" s="34"/>
      <c r="Y237" s="34"/>
      <c r="Z237" s="34"/>
    </row>
    <row r="238" spans="1:26" x14ac:dyDescent="0.25">
      <c r="A238" s="34" t="s">
        <v>197</v>
      </c>
      <c r="B238" s="34">
        <v>2017</v>
      </c>
      <c r="C238" s="34">
        <v>1</v>
      </c>
      <c r="D238" s="34">
        <v>357</v>
      </c>
      <c r="E238" s="34" t="s">
        <v>198</v>
      </c>
      <c r="F238" s="34">
        <v>5</v>
      </c>
      <c r="G238" s="34"/>
      <c r="H238" s="34"/>
      <c r="I238" s="50"/>
      <c r="J238" s="50"/>
      <c r="K238" s="52" t="s">
        <v>197</v>
      </c>
      <c r="L238" s="52">
        <v>2017</v>
      </c>
      <c r="M238" s="52">
        <v>1</v>
      </c>
      <c r="N238" s="52">
        <v>357</v>
      </c>
      <c r="O238" s="52" t="s">
        <v>198</v>
      </c>
      <c r="P238" s="52">
        <v>5</v>
      </c>
      <c r="Q238" s="52"/>
      <c r="R238" s="52"/>
      <c r="S238" s="52"/>
      <c r="T238" s="52"/>
      <c r="U238" s="52"/>
      <c r="V238" s="34"/>
      <c r="Y238" s="34"/>
      <c r="Z238" s="34"/>
    </row>
    <row r="239" spans="1:26" x14ac:dyDescent="0.25">
      <c r="A239" s="34" t="s">
        <v>197</v>
      </c>
      <c r="B239" s="34">
        <v>2017</v>
      </c>
      <c r="C239" s="34">
        <v>1</v>
      </c>
      <c r="D239" s="34">
        <v>357</v>
      </c>
      <c r="E239" s="34" t="s">
        <v>198</v>
      </c>
      <c r="F239" s="34">
        <v>5</v>
      </c>
      <c r="G239" s="34">
        <v>2</v>
      </c>
      <c r="H239" s="34"/>
      <c r="I239" s="50"/>
      <c r="J239" s="50"/>
      <c r="K239" s="52" t="s">
        <v>197</v>
      </c>
      <c r="L239" s="52">
        <v>2017</v>
      </c>
      <c r="M239" s="52">
        <v>1</v>
      </c>
      <c r="N239" s="52">
        <v>357</v>
      </c>
      <c r="O239" s="52" t="s">
        <v>198</v>
      </c>
      <c r="P239" s="52">
        <v>5</v>
      </c>
      <c r="Q239" s="52">
        <v>2</v>
      </c>
      <c r="R239" s="52"/>
      <c r="S239" s="52"/>
      <c r="T239" s="52"/>
      <c r="U239" s="52"/>
      <c r="V239" s="34"/>
      <c r="Y239" s="34"/>
      <c r="Z239" s="34"/>
    </row>
    <row r="240" spans="1:26" x14ac:dyDescent="0.25">
      <c r="A240" s="34" t="s">
        <v>197</v>
      </c>
      <c r="B240" s="34">
        <v>2017</v>
      </c>
      <c r="C240" s="34">
        <v>1</v>
      </c>
      <c r="D240" s="34">
        <v>357</v>
      </c>
      <c r="E240" s="34" t="s">
        <v>198</v>
      </c>
      <c r="F240" s="34">
        <v>5</v>
      </c>
      <c r="G240" s="34">
        <v>2</v>
      </c>
      <c r="H240" s="34">
        <v>2</v>
      </c>
      <c r="I240" s="50">
        <v>449167</v>
      </c>
      <c r="J240" s="50">
        <v>9</v>
      </c>
      <c r="K240" s="52" t="s">
        <v>197</v>
      </c>
      <c r="L240" s="52">
        <v>2017</v>
      </c>
      <c r="M240" s="52">
        <v>1</v>
      </c>
      <c r="N240" s="52">
        <v>357</v>
      </c>
      <c r="O240" s="52" t="s">
        <v>198</v>
      </c>
      <c r="P240" s="52">
        <v>5</v>
      </c>
      <c r="Q240" s="52">
        <v>2</v>
      </c>
      <c r="R240" s="52">
        <v>2</v>
      </c>
      <c r="S240" s="52">
        <v>449167</v>
      </c>
      <c r="T240" s="52"/>
      <c r="U240" s="52"/>
      <c r="V240" s="34"/>
      <c r="Y240" s="34"/>
      <c r="Z240" s="34"/>
    </row>
    <row r="241" spans="1:26" x14ac:dyDescent="0.25">
      <c r="A241" s="34" t="s">
        <v>197</v>
      </c>
      <c r="B241" s="34">
        <v>2017</v>
      </c>
      <c r="C241" s="34">
        <v>1</v>
      </c>
      <c r="D241" s="34">
        <v>358</v>
      </c>
      <c r="E241" s="34"/>
      <c r="F241" s="34"/>
      <c r="G241" s="34"/>
      <c r="H241" s="34"/>
      <c r="I241" s="50"/>
      <c r="J241" s="50"/>
      <c r="K241" s="52" t="s">
        <v>197</v>
      </c>
      <c r="L241" s="52">
        <v>2017</v>
      </c>
      <c r="M241" s="52">
        <v>1</v>
      </c>
      <c r="N241" s="52">
        <v>358</v>
      </c>
      <c r="O241" s="52"/>
      <c r="P241" s="52"/>
      <c r="Q241" s="52"/>
      <c r="R241" s="52"/>
      <c r="S241" s="52"/>
      <c r="T241" s="52"/>
      <c r="U241" s="52"/>
      <c r="V241" s="34"/>
      <c r="Y241" s="34"/>
      <c r="Z241" s="34"/>
    </row>
    <row r="242" spans="1:26" x14ac:dyDescent="0.25">
      <c r="A242" s="34" t="s">
        <v>197</v>
      </c>
      <c r="B242" s="34">
        <v>2017</v>
      </c>
      <c r="C242" s="34">
        <v>1</v>
      </c>
      <c r="D242" s="34">
        <v>358</v>
      </c>
      <c r="E242" s="34" t="s">
        <v>200</v>
      </c>
      <c r="F242" s="34"/>
      <c r="G242" s="34"/>
      <c r="H242" s="34"/>
      <c r="I242" s="50"/>
      <c r="J242" s="50"/>
      <c r="K242" s="52" t="s">
        <v>197</v>
      </c>
      <c r="L242" s="52">
        <v>2017</v>
      </c>
      <c r="M242" s="52">
        <v>1</v>
      </c>
      <c r="N242" s="52">
        <v>358</v>
      </c>
      <c r="O242" s="52" t="s">
        <v>200</v>
      </c>
      <c r="P242" s="52"/>
      <c r="Q242" s="52"/>
      <c r="R242" s="52"/>
      <c r="S242" s="52"/>
      <c r="T242" s="52">
        <v>9</v>
      </c>
      <c r="U242" s="52"/>
      <c r="V242" s="34"/>
      <c r="Y242" s="34"/>
      <c r="Z242" s="34"/>
    </row>
    <row r="243" spans="1:26" x14ac:dyDescent="0.25">
      <c r="A243" s="34" t="s">
        <v>197</v>
      </c>
      <c r="B243" s="34">
        <v>2017</v>
      </c>
      <c r="C243" s="34">
        <v>1</v>
      </c>
      <c r="D243" s="34">
        <v>358</v>
      </c>
      <c r="E243" s="34" t="s">
        <v>200</v>
      </c>
      <c r="F243" s="34">
        <v>5</v>
      </c>
      <c r="G243" s="34"/>
      <c r="H243" s="34"/>
      <c r="I243" s="50"/>
      <c r="J243" s="50"/>
      <c r="K243" s="52" t="s">
        <v>197</v>
      </c>
      <c r="L243" s="52">
        <v>2017</v>
      </c>
      <c r="M243" s="52">
        <v>1</v>
      </c>
      <c r="N243" s="52">
        <v>358</v>
      </c>
      <c r="O243" s="52" t="s">
        <v>200</v>
      </c>
      <c r="P243" s="52">
        <v>5</v>
      </c>
      <c r="Q243" s="52"/>
      <c r="R243" s="52"/>
      <c r="S243" s="52"/>
      <c r="T243" s="52"/>
      <c r="U243" s="52"/>
      <c r="V243" s="34"/>
      <c r="Y243" s="34"/>
      <c r="Z243" s="34"/>
    </row>
    <row r="244" spans="1:26" x14ac:dyDescent="0.25">
      <c r="A244" s="34" t="s">
        <v>197</v>
      </c>
      <c r="B244" s="34">
        <v>2017</v>
      </c>
      <c r="C244" s="34">
        <v>1</v>
      </c>
      <c r="D244" s="34">
        <v>358</v>
      </c>
      <c r="E244" s="34" t="s">
        <v>200</v>
      </c>
      <c r="F244" s="34">
        <v>5</v>
      </c>
      <c r="G244" s="34">
        <v>2</v>
      </c>
      <c r="H244" s="34"/>
      <c r="I244" s="50"/>
      <c r="J244" s="50"/>
      <c r="K244" s="52" t="s">
        <v>197</v>
      </c>
      <c r="L244" s="52">
        <v>2017</v>
      </c>
      <c r="M244" s="52">
        <v>1</v>
      </c>
      <c r="N244" s="52">
        <v>358</v>
      </c>
      <c r="O244" s="52" t="s">
        <v>200</v>
      </c>
      <c r="P244" s="52">
        <v>5</v>
      </c>
      <c r="Q244" s="52">
        <v>2</v>
      </c>
      <c r="R244" s="52"/>
      <c r="S244" s="52"/>
      <c r="T244" s="52"/>
      <c r="U244" s="52"/>
      <c r="V244" s="34"/>
      <c r="Y244" s="34"/>
      <c r="Z244" s="34"/>
    </row>
    <row r="245" spans="1:26" x14ac:dyDescent="0.25">
      <c r="A245" s="34" t="s">
        <v>197</v>
      </c>
      <c r="B245" s="34">
        <v>2017</v>
      </c>
      <c r="C245" s="34">
        <v>1</v>
      </c>
      <c r="D245" s="34">
        <v>358</v>
      </c>
      <c r="E245" s="34" t="s">
        <v>200</v>
      </c>
      <c r="F245" s="34">
        <v>5</v>
      </c>
      <c r="G245" s="34">
        <v>2</v>
      </c>
      <c r="H245" s="34">
        <v>2</v>
      </c>
      <c r="I245" s="50">
        <v>449167</v>
      </c>
      <c r="J245" s="50">
        <v>9</v>
      </c>
      <c r="K245" s="52" t="s">
        <v>197</v>
      </c>
      <c r="L245" s="52">
        <v>2017</v>
      </c>
      <c r="M245" s="52">
        <v>1</v>
      </c>
      <c r="N245" s="52">
        <v>358</v>
      </c>
      <c r="O245" s="52" t="s">
        <v>200</v>
      </c>
      <c r="P245" s="52">
        <v>5</v>
      </c>
      <c r="Q245" s="52">
        <v>2</v>
      </c>
      <c r="R245" s="52">
        <v>2</v>
      </c>
      <c r="S245" s="52">
        <v>449167</v>
      </c>
      <c r="T245" s="52"/>
      <c r="U245" s="52"/>
      <c r="V245" s="34"/>
      <c r="Y245" s="34"/>
      <c r="Z245" s="34"/>
    </row>
    <row r="246" spans="1:26" x14ac:dyDescent="0.25">
      <c r="A246" s="34" t="s">
        <v>203</v>
      </c>
      <c r="B246" s="34"/>
      <c r="C246" s="34"/>
      <c r="D246" s="34"/>
      <c r="E246" s="34"/>
      <c r="F246" s="34"/>
      <c r="G246" s="34"/>
      <c r="H246" s="34"/>
      <c r="I246" s="50"/>
      <c r="J246" s="50"/>
      <c r="K246" s="52" t="s">
        <v>203</v>
      </c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34"/>
      <c r="Y246" s="34"/>
      <c r="Z246" s="34"/>
    </row>
    <row r="247" spans="1:26" x14ac:dyDescent="0.25">
      <c r="A247" s="34" t="s">
        <v>203</v>
      </c>
      <c r="B247" s="34">
        <v>2016</v>
      </c>
      <c r="C247" s="34"/>
      <c r="D247" s="34"/>
      <c r="E247" s="34"/>
      <c r="F247" s="34"/>
      <c r="G247" s="34"/>
      <c r="H247" s="34"/>
      <c r="I247" s="50"/>
      <c r="J247" s="50"/>
      <c r="K247" s="52" t="s">
        <v>203</v>
      </c>
      <c r="L247" s="52">
        <v>2016</v>
      </c>
      <c r="M247" s="52"/>
      <c r="N247" s="52"/>
      <c r="O247" s="52"/>
      <c r="P247" s="52"/>
      <c r="Q247" s="52"/>
      <c r="R247" s="52"/>
      <c r="S247" s="52"/>
      <c r="T247" s="52">
        <v>9</v>
      </c>
      <c r="U247" s="52"/>
      <c r="V247" s="34"/>
      <c r="Y247" s="34"/>
      <c r="Z247" s="34"/>
    </row>
    <row r="248" spans="1:26" x14ac:dyDescent="0.25">
      <c r="A248" s="34" t="s">
        <v>203</v>
      </c>
      <c r="B248" s="34">
        <v>2016</v>
      </c>
      <c r="C248" s="34">
        <v>1</v>
      </c>
      <c r="D248" s="34"/>
      <c r="E248" s="34"/>
      <c r="F248" s="34"/>
      <c r="G248" s="34"/>
      <c r="H248" s="34"/>
      <c r="I248" s="50"/>
      <c r="J248" s="50"/>
      <c r="K248" s="52" t="s">
        <v>203</v>
      </c>
      <c r="L248" s="52">
        <v>2016</v>
      </c>
      <c r="M248" s="52">
        <v>1</v>
      </c>
      <c r="N248" s="52"/>
      <c r="O248" s="52"/>
      <c r="P248" s="52"/>
      <c r="Q248" s="52"/>
      <c r="R248" s="52"/>
      <c r="S248" s="52"/>
      <c r="T248" s="52"/>
      <c r="U248" s="52"/>
      <c r="V248" s="34"/>
      <c r="Y248" s="34"/>
      <c r="Z248" s="34"/>
    </row>
    <row r="249" spans="1:26" x14ac:dyDescent="0.25">
      <c r="A249" s="34" t="s">
        <v>203</v>
      </c>
      <c r="B249" s="34">
        <v>2016</v>
      </c>
      <c r="C249" s="34">
        <v>1</v>
      </c>
      <c r="D249" s="34">
        <v>324</v>
      </c>
      <c r="E249" s="34"/>
      <c r="F249" s="34"/>
      <c r="G249" s="34"/>
      <c r="H249" s="34"/>
      <c r="I249" s="50"/>
      <c r="J249" s="50"/>
      <c r="K249" s="52" t="s">
        <v>203</v>
      </c>
      <c r="L249" s="52">
        <v>2016</v>
      </c>
      <c r="M249" s="52">
        <v>1</v>
      </c>
      <c r="N249" s="52">
        <v>324</v>
      </c>
      <c r="O249" s="52"/>
      <c r="P249" s="52"/>
      <c r="Q249" s="52"/>
      <c r="R249" s="52"/>
      <c r="S249" s="52"/>
      <c r="T249" s="52"/>
      <c r="U249" s="52"/>
      <c r="V249" s="34"/>
      <c r="Y249" s="34"/>
      <c r="Z249" s="34"/>
    </row>
    <row r="250" spans="1:26" x14ac:dyDescent="0.25">
      <c r="A250" s="34" t="s">
        <v>203</v>
      </c>
      <c r="B250" s="34">
        <v>2016</v>
      </c>
      <c r="C250" s="34">
        <v>1</v>
      </c>
      <c r="D250" s="34">
        <v>324</v>
      </c>
      <c r="E250" s="34" t="s">
        <v>205</v>
      </c>
      <c r="F250" s="34"/>
      <c r="G250" s="34"/>
      <c r="H250" s="34"/>
      <c r="I250" s="50"/>
      <c r="J250" s="50"/>
      <c r="K250" s="52" t="s">
        <v>203</v>
      </c>
      <c r="L250" s="52">
        <v>2016</v>
      </c>
      <c r="M250" s="52">
        <v>1</v>
      </c>
      <c r="N250" s="52">
        <v>324</v>
      </c>
      <c r="O250" s="52" t="s">
        <v>205</v>
      </c>
      <c r="P250" s="52"/>
      <c r="Q250" s="52"/>
      <c r="R250" s="52"/>
      <c r="S250" s="52"/>
      <c r="T250" s="52"/>
      <c r="U250" s="52"/>
      <c r="V250" s="34"/>
      <c r="Y250" s="34"/>
      <c r="Z250" s="34"/>
    </row>
    <row r="251" spans="1:26" x14ac:dyDescent="0.25">
      <c r="A251" s="34" t="s">
        <v>203</v>
      </c>
      <c r="B251" s="34">
        <v>2016</v>
      </c>
      <c r="C251" s="34">
        <v>1</v>
      </c>
      <c r="D251" s="34">
        <v>324</v>
      </c>
      <c r="E251" s="34" t="s">
        <v>205</v>
      </c>
      <c r="F251" s="34">
        <v>5</v>
      </c>
      <c r="G251" s="34"/>
      <c r="H251" s="34"/>
      <c r="I251" s="50"/>
      <c r="J251" s="50"/>
      <c r="K251" s="52" t="s">
        <v>203</v>
      </c>
      <c r="L251" s="52">
        <v>2016</v>
      </c>
      <c r="M251" s="52">
        <v>1</v>
      </c>
      <c r="N251" s="52">
        <v>324</v>
      </c>
      <c r="O251" s="52" t="s">
        <v>205</v>
      </c>
      <c r="P251" s="52">
        <v>5</v>
      </c>
      <c r="Q251" s="52"/>
      <c r="R251" s="52"/>
      <c r="S251" s="52"/>
      <c r="T251" s="52"/>
      <c r="U251" s="52"/>
      <c r="V251" s="34"/>
      <c r="Y251" s="34"/>
      <c r="Z251" s="34"/>
    </row>
    <row r="252" spans="1:26" x14ac:dyDescent="0.25">
      <c r="A252" s="34" t="s">
        <v>203</v>
      </c>
      <c r="B252" s="34">
        <v>2016</v>
      </c>
      <c r="C252" s="34">
        <v>1</v>
      </c>
      <c r="D252" s="34">
        <v>324</v>
      </c>
      <c r="E252" s="34" t="s">
        <v>205</v>
      </c>
      <c r="F252" s="34">
        <v>5</v>
      </c>
      <c r="G252" s="34">
        <v>2</v>
      </c>
      <c r="H252" s="34"/>
      <c r="I252" s="50"/>
      <c r="J252" s="50"/>
      <c r="K252" s="52" t="s">
        <v>203</v>
      </c>
      <c r="L252" s="52">
        <v>2016</v>
      </c>
      <c r="M252" s="52">
        <v>1</v>
      </c>
      <c r="N252" s="52">
        <v>324</v>
      </c>
      <c r="O252" s="52" t="s">
        <v>205</v>
      </c>
      <c r="P252" s="52">
        <v>5</v>
      </c>
      <c r="Q252" s="52">
        <v>2</v>
      </c>
      <c r="R252" s="52"/>
      <c r="S252" s="52"/>
      <c r="T252" s="52">
        <v>9</v>
      </c>
      <c r="U252" s="52"/>
      <c r="V252" s="34"/>
      <c r="Y252" s="34"/>
      <c r="Z252" s="34"/>
    </row>
    <row r="253" spans="1:26" x14ac:dyDescent="0.25">
      <c r="A253" s="34" t="s">
        <v>203</v>
      </c>
      <c r="B253" s="34">
        <v>2016</v>
      </c>
      <c r="C253" s="34">
        <v>1</v>
      </c>
      <c r="D253" s="34">
        <v>324</v>
      </c>
      <c r="E253" s="34" t="s">
        <v>205</v>
      </c>
      <c r="F253" s="34">
        <v>5</v>
      </c>
      <c r="G253" s="34">
        <v>2</v>
      </c>
      <c r="H253" s="34">
        <v>2</v>
      </c>
      <c r="I253" s="50">
        <v>1149167</v>
      </c>
      <c r="J253" s="50">
        <v>9</v>
      </c>
      <c r="K253" s="52" t="s">
        <v>203</v>
      </c>
      <c r="L253" s="52">
        <v>2016</v>
      </c>
      <c r="M253" s="52">
        <v>1</v>
      </c>
      <c r="N253" s="52">
        <v>324</v>
      </c>
      <c r="O253" s="52" t="s">
        <v>205</v>
      </c>
      <c r="P253" s="52">
        <v>5</v>
      </c>
      <c r="Q253" s="52">
        <v>2</v>
      </c>
      <c r="R253" s="52">
        <v>2</v>
      </c>
      <c r="S253" s="52">
        <v>1149167</v>
      </c>
      <c r="T253" s="52"/>
      <c r="U253" s="52"/>
      <c r="V253" s="34"/>
      <c r="Y253" s="34"/>
      <c r="Z253" s="34"/>
    </row>
    <row r="254" spans="1:26" x14ac:dyDescent="0.25">
      <c r="A254" s="34" t="s">
        <v>203</v>
      </c>
      <c r="B254" s="34">
        <v>2016</v>
      </c>
      <c r="C254" s="34">
        <v>1</v>
      </c>
      <c r="D254" s="34">
        <v>325</v>
      </c>
      <c r="E254" s="34"/>
      <c r="F254" s="34"/>
      <c r="G254" s="34"/>
      <c r="H254" s="34"/>
      <c r="I254" s="50"/>
      <c r="J254" s="50"/>
      <c r="K254" s="52" t="s">
        <v>203</v>
      </c>
      <c r="L254" s="52">
        <v>2016</v>
      </c>
      <c r="M254" s="52">
        <v>1</v>
      </c>
      <c r="N254" s="52">
        <v>325</v>
      </c>
      <c r="O254" s="52"/>
      <c r="P254" s="52"/>
      <c r="Q254" s="52"/>
      <c r="R254" s="52"/>
      <c r="S254" s="52"/>
      <c r="T254" s="52"/>
      <c r="U254" s="52"/>
      <c r="V254" s="34"/>
      <c r="Y254" s="34"/>
      <c r="Z254" s="34"/>
    </row>
    <row r="255" spans="1:26" x14ac:dyDescent="0.25">
      <c r="A255" s="34" t="s">
        <v>203</v>
      </c>
      <c r="B255" s="34">
        <v>2016</v>
      </c>
      <c r="C255" s="34">
        <v>1</v>
      </c>
      <c r="D255" s="34">
        <v>325</v>
      </c>
      <c r="E255" s="34" t="s">
        <v>206</v>
      </c>
      <c r="F255" s="34"/>
      <c r="G255" s="34"/>
      <c r="H255" s="34"/>
      <c r="I255" s="50"/>
      <c r="J255" s="50"/>
      <c r="K255" s="52" t="s">
        <v>203</v>
      </c>
      <c r="L255" s="52">
        <v>2016</v>
      </c>
      <c r="M255" s="52">
        <v>1</v>
      </c>
      <c r="N255" s="52">
        <v>325</v>
      </c>
      <c r="O255" s="52" t="s">
        <v>206</v>
      </c>
      <c r="P255" s="52"/>
      <c r="Q255" s="52"/>
      <c r="R255" s="52"/>
      <c r="S255" s="52"/>
      <c r="T255" s="52"/>
      <c r="U255" s="52"/>
      <c r="V255" s="34"/>
      <c r="Y255" s="34"/>
      <c r="Z255" s="34"/>
    </row>
    <row r="256" spans="1:26" x14ac:dyDescent="0.25">
      <c r="A256" s="34" t="s">
        <v>203</v>
      </c>
      <c r="B256" s="34">
        <v>2016</v>
      </c>
      <c r="C256" s="34">
        <v>1</v>
      </c>
      <c r="D256" s="34">
        <v>325</v>
      </c>
      <c r="E256" s="34" t="s">
        <v>206</v>
      </c>
      <c r="F256" s="34">
        <v>5</v>
      </c>
      <c r="G256" s="34"/>
      <c r="H256" s="34"/>
      <c r="I256" s="50"/>
      <c r="J256" s="50"/>
      <c r="K256" s="52" t="s">
        <v>203</v>
      </c>
      <c r="L256" s="52">
        <v>2016</v>
      </c>
      <c r="M256" s="52">
        <v>1</v>
      </c>
      <c r="N256" s="52">
        <v>325</v>
      </c>
      <c r="O256" s="52" t="s">
        <v>206</v>
      </c>
      <c r="P256" s="52">
        <v>5</v>
      </c>
      <c r="Q256" s="52"/>
      <c r="R256" s="52"/>
      <c r="S256" s="52"/>
      <c r="T256" s="52"/>
      <c r="U256" s="52"/>
      <c r="V256" s="34"/>
      <c r="Y256" s="34"/>
      <c r="Z256" s="34"/>
    </row>
    <row r="257" spans="1:26" x14ac:dyDescent="0.25">
      <c r="A257" s="34" t="s">
        <v>203</v>
      </c>
      <c r="B257" s="34">
        <v>2016</v>
      </c>
      <c r="C257" s="34">
        <v>1</v>
      </c>
      <c r="D257" s="34">
        <v>325</v>
      </c>
      <c r="E257" s="34" t="s">
        <v>206</v>
      </c>
      <c r="F257" s="34">
        <v>5</v>
      </c>
      <c r="G257" s="34">
        <v>2</v>
      </c>
      <c r="H257" s="34"/>
      <c r="I257" s="50"/>
      <c r="J257" s="50"/>
      <c r="K257" s="52" t="s">
        <v>203</v>
      </c>
      <c r="L257" s="52">
        <v>2016</v>
      </c>
      <c r="M257" s="52">
        <v>1</v>
      </c>
      <c r="N257" s="52">
        <v>325</v>
      </c>
      <c r="O257" s="52" t="s">
        <v>206</v>
      </c>
      <c r="P257" s="52">
        <v>5</v>
      </c>
      <c r="Q257" s="52">
        <v>2</v>
      </c>
      <c r="R257" s="52"/>
      <c r="S257" s="52"/>
      <c r="T257" s="52"/>
      <c r="U257" s="52"/>
      <c r="V257" s="34"/>
      <c r="Y257" s="34"/>
      <c r="Z257" s="34"/>
    </row>
    <row r="258" spans="1:26" x14ac:dyDescent="0.25">
      <c r="A258" s="34" t="s">
        <v>203</v>
      </c>
      <c r="B258" s="34">
        <v>2016</v>
      </c>
      <c r="C258" s="34">
        <v>1</v>
      </c>
      <c r="D258" s="34">
        <v>325</v>
      </c>
      <c r="E258" s="34" t="s">
        <v>206</v>
      </c>
      <c r="F258" s="34">
        <v>5</v>
      </c>
      <c r="G258" s="34">
        <v>2</v>
      </c>
      <c r="H258" s="34">
        <v>2</v>
      </c>
      <c r="I258" s="50">
        <v>1149167</v>
      </c>
      <c r="J258" s="50">
        <v>9</v>
      </c>
      <c r="K258" s="52" t="s">
        <v>203</v>
      </c>
      <c r="L258" s="52">
        <v>2016</v>
      </c>
      <c r="M258" s="52">
        <v>1</v>
      </c>
      <c r="N258" s="52">
        <v>325</v>
      </c>
      <c r="O258" s="52" t="s">
        <v>206</v>
      </c>
      <c r="P258" s="52">
        <v>5</v>
      </c>
      <c r="Q258" s="52">
        <v>2</v>
      </c>
      <c r="R258" s="52">
        <v>2</v>
      </c>
      <c r="S258" s="52">
        <v>1149167</v>
      </c>
      <c r="T258" s="52">
        <v>9</v>
      </c>
      <c r="U258" s="52"/>
      <c r="V258" s="34"/>
      <c r="Y258" s="34"/>
      <c r="Z258" s="34"/>
    </row>
    <row r="259" spans="1:26" x14ac:dyDescent="0.25">
      <c r="A259" s="34" t="s">
        <v>203</v>
      </c>
      <c r="B259" s="34">
        <v>2016</v>
      </c>
      <c r="C259" s="34">
        <v>1</v>
      </c>
      <c r="D259" s="34">
        <v>326</v>
      </c>
      <c r="E259" s="34"/>
      <c r="F259" s="34"/>
      <c r="G259" s="34"/>
      <c r="H259" s="34"/>
      <c r="I259" s="50"/>
      <c r="J259" s="50"/>
      <c r="K259" s="52" t="s">
        <v>203</v>
      </c>
      <c r="L259" s="52">
        <v>2016</v>
      </c>
      <c r="M259" s="52">
        <v>1</v>
      </c>
      <c r="N259" s="52">
        <v>326</v>
      </c>
      <c r="O259" s="52"/>
      <c r="P259" s="52"/>
      <c r="Q259" s="52"/>
      <c r="R259" s="52"/>
      <c r="S259" s="52"/>
      <c r="T259" s="52"/>
      <c r="U259" s="52"/>
      <c r="V259" s="34"/>
      <c r="Y259" s="34"/>
      <c r="Z259" s="34"/>
    </row>
    <row r="260" spans="1:26" x14ac:dyDescent="0.25">
      <c r="A260" s="34" t="s">
        <v>203</v>
      </c>
      <c r="B260" s="34">
        <v>2016</v>
      </c>
      <c r="C260" s="34">
        <v>1</v>
      </c>
      <c r="D260" s="34">
        <v>326</v>
      </c>
      <c r="E260" s="34" t="s">
        <v>207</v>
      </c>
      <c r="F260" s="34"/>
      <c r="G260" s="34"/>
      <c r="H260" s="34"/>
      <c r="I260" s="50"/>
      <c r="J260" s="50"/>
      <c r="K260" s="52" t="s">
        <v>203</v>
      </c>
      <c r="L260" s="52">
        <v>2016</v>
      </c>
      <c r="M260" s="52">
        <v>1</v>
      </c>
      <c r="N260" s="52">
        <v>326</v>
      </c>
      <c r="O260" s="52" t="s">
        <v>207</v>
      </c>
      <c r="P260" s="52"/>
      <c r="Q260" s="52"/>
      <c r="R260" s="52"/>
      <c r="S260" s="52"/>
      <c r="T260" s="52"/>
      <c r="U260" s="52"/>
      <c r="V260" s="34"/>
      <c r="Y260" s="34"/>
      <c r="Z260" s="34"/>
    </row>
    <row r="261" spans="1:26" x14ac:dyDescent="0.25">
      <c r="A261" s="34" t="s">
        <v>203</v>
      </c>
      <c r="B261" s="34">
        <v>2016</v>
      </c>
      <c r="C261" s="34">
        <v>1</v>
      </c>
      <c r="D261" s="34">
        <v>326</v>
      </c>
      <c r="E261" s="34" t="s">
        <v>207</v>
      </c>
      <c r="F261" s="34">
        <v>5</v>
      </c>
      <c r="G261" s="34"/>
      <c r="H261" s="34"/>
      <c r="I261" s="50"/>
      <c r="J261" s="50"/>
      <c r="K261" s="52" t="s">
        <v>203</v>
      </c>
      <c r="L261" s="52">
        <v>2016</v>
      </c>
      <c r="M261" s="52">
        <v>1</v>
      </c>
      <c r="N261" s="52">
        <v>326</v>
      </c>
      <c r="O261" s="52" t="s">
        <v>207</v>
      </c>
      <c r="P261" s="52">
        <v>5</v>
      </c>
      <c r="Q261" s="52"/>
      <c r="R261" s="52"/>
      <c r="S261" s="52"/>
      <c r="T261" s="52"/>
      <c r="U261" s="52"/>
      <c r="V261" s="34"/>
      <c r="Y261" s="34"/>
      <c r="Z261" s="34"/>
    </row>
    <row r="262" spans="1:26" x14ac:dyDescent="0.25">
      <c r="A262" s="34" t="s">
        <v>203</v>
      </c>
      <c r="B262" s="34">
        <v>2016</v>
      </c>
      <c r="C262" s="34">
        <v>1</v>
      </c>
      <c r="D262" s="34">
        <v>326</v>
      </c>
      <c r="E262" s="34" t="s">
        <v>207</v>
      </c>
      <c r="F262" s="34">
        <v>5</v>
      </c>
      <c r="G262" s="34">
        <v>2</v>
      </c>
      <c r="H262" s="34"/>
      <c r="I262" s="50"/>
      <c r="J262" s="50"/>
      <c r="K262" s="52" t="s">
        <v>203</v>
      </c>
      <c r="L262" s="52">
        <v>2016</v>
      </c>
      <c r="M262" s="52">
        <v>1</v>
      </c>
      <c r="N262" s="52">
        <v>326</v>
      </c>
      <c r="O262" s="52" t="s">
        <v>207</v>
      </c>
      <c r="P262" s="52">
        <v>5</v>
      </c>
      <c r="Q262" s="52">
        <v>2</v>
      </c>
      <c r="R262" s="52"/>
      <c r="S262" s="52"/>
      <c r="T262" s="52"/>
      <c r="U262" s="52"/>
      <c r="V262" s="34"/>
      <c r="Y262" s="34"/>
      <c r="Z262" s="34"/>
    </row>
    <row r="263" spans="1:26" x14ac:dyDescent="0.25">
      <c r="A263" s="34" t="s">
        <v>203</v>
      </c>
      <c r="B263" s="34">
        <v>2016</v>
      </c>
      <c r="C263" s="34">
        <v>1</v>
      </c>
      <c r="D263" s="34">
        <v>326</v>
      </c>
      <c r="E263" s="34" t="s">
        <v>207</v>
      </c>
      <c r="F263" s="34">
        <v>5</v>
      </c>
      <c r="G263" s="34">
        <v>2</v>
      </c>
      <c r="H263" s="34">
        <v>2</v>
      </c>
      <c r="I263" s="50">
        <v>1149167</v>
      </c>
      <c r="J263" s="50">
        <v>9</v>
      </c>
      <c r="K263" s="52" t="s">
        <v>203</v>
      </c>
      <c r="L263" s="52">
        <v>2016</v>
      </c>
      <c r="M263" s="52">
        <v>1</v>
      </c>
      <c r="N263" s="52">
        <v>326</v>
      </c>
      <c r="O263" s="52" t="s">
        <v>207</v>
      </c>
      <c r="P263" s="52">
        <v>5</v>
      </c>
      <c r="Q263" s="52">
        <v>2</v>
      </c>
      <c r="R263" s="52">
        <v>2</v>
      </c>
      <c r="S263" s="52">
        <v>1149167</v>
      </c>
      <c r="T263" s="52">
        <v>9</v>
      </c>
      <c r="U263" s="52"/>
      <c r="V263" s="34"/>
      <c r="Y263" s="34"/>
      <c r="Z263" s="34"/>
    </row>
    <row r="264" spans="1:26" x14ac:dyDescent="0.25">
      <c r="A264" s="34" t="s">
        <v>203</v>
      </c>
      <c r="B264" s="34">
        <v>2016</v>
      </c>
      <c r="C264" s="34">
        <v>1</v>
      </c>
      <c r="D264" s="34">
        <v>327</v>
      </c>
      <c r="E264" s="34"/>
      <c r="F264" s="34"/>
      <c r="G264" s="34"/>
      <c r="H264" s="34"/>
      <c r="I264" s="50"/>
      <c r="J264" s="50"/>
      <c r="K264" s="52" t="s">
        <v>203</v>
      </c>
      <c r="L264" s="52">
        <v>2016</v>
      </c>
      <c r="M264" s="52">
        <v>1</v>
      </c>
      <c r="N264" s="52">
        <v>327</v>
      </c>
      <c r="O264" s="52"/>
      <c r="P264" s="52"/>
      <c r="Q264" s="52"/>
      <c r="R264" s="52"/>
      <c r="S264" s="52"/>
      <c r="T264" s="52"/>
      <c r="U264" s="52"/>
      <c r="V264" s="34"/>
      <c r="Y264" s="34"/>
      <c r="Z264" s="34"/>
    </row>
    <row r="265" spans="1:26" x14ac:dyDescent="0.25">
      <c r="A265" s="34" t="s">
        <v>203</v>
      </c>
      <c r="B265" s="34">
        <v>2016</v>
      </c>
      <c r="C265" s="34">
        <v>1</v>
      </c>
      <c r="D265" s="34">
        <v>327</v>
      </c>
      <c r="E265" s="34" t="s">
        <v>208</v>
      </c>
      <c r="F265" s="34"/>
      <c r="G265" s="34"/>
      <c r="H265" s="34"/>
      <c r="I265" s="50"/>
      <c r="J265" s="50"/>
      <c r="K265" s="52" t="s">
        <v>203</v>
      </c>
      <c r="L265" s="52">
        <v>2016</v>
      </c>
      <c r="M265" s="52">
        <v>1</v>
      </c>
      <c r="N265" s="52">
        <v>327</v>
      </c>
      <c r="O265" s="52" t="s">
        <v>208</v>
      </c>
      <c r="P265" s="52"/>
      <c r="Q265" s="52"/>
      <c r="R265" s="52"/>
      <c r="S265" s="52"/>
      <c r="T265" s="52"/>
      <c r="U265" s="52"/>
      <c r="V265" s="34"/>
      <c r="Y265" s="34"/>
      <c r="Z265" s="34"/>
    </row>
    <row r="266" spans="1:26" x14ac:dyDescent="0.25">
      <c r="A266" s="34" t="s">
        <v>203</v>
      </c>
      <c r="B266" s="34">
        <v>2016</v>
      </c>
      <c r="C266" s="34">
        <v>1</v>
      </c>
      <c r="D266" s="34">
        <v>327</v>
      </c>
      <c r="E266" s="34" t="s">
        <v>208</v>
      </c>
      <c r="F266" s="34">
        <v>5</v>
      </c>
      <c r="G266" s="34"/>
      <c r="H266" s="34"/>
      <c r="I266" s="50"/>
      <c r="J266" s="50"/>
      <c r="K266" s="52" t="s">
        <v>203</v>
      </c>
      <c r="L266" s="52">
        <v>2016</v>
      </c>
      <c r="M266" s="52">
        <v>1</v>
      </c>
      <c r="N266" s="52">
        <v>327</v>
      </c>
      <c r="O266" s="52" t="s">
        <v>208</v>
      </c>
      <c r="P266" s="52">
        <v>5</v>
      </c>
      <c r="Q266" s="52"/>
      <c r="R266" s="52"/>
      <c r="S266" s="52"/>
      <c r="T266" s="52"/>
      <c r="U266" s="52"/>
      <c r="V266" s="34"/>
      <c r="Y266" s="34"/>
      <c r="Z266" s="34"/>
    </row>
    <row r="267" spans="1:26" x14ac:dyDescent="0.25">
      <c r="A267" s="34" t="s">
        <v>203</v>
      </c>
      <c r="B267" s="34">
        <v>2016</v>
      </c>
      <c r="C267" s="34">
        <v>1</v>
      </c>
      <c r="D267" s="34">
        <v>327</v>
      </c>
      <c r="E267" s="34" t="s">
        <v>208</v>
      </c>
      <c r="F267" s="34">
        <v>5</v>
      </c>
      <c r="G267" s="34">
        <v>2</v>
      </c>
      <c r="H267" s="34"/>
      <c r="I267" s="50"/>
      <c r="J267" s="50"/>
      <c r="K267" s="52" t="s">
        <v>203</v>
      </c>
      <c r="L267" s="52">
        <v>2016</v>
      </c>
      <c r="M267" s="52">
        <v>1</v>
      </c>
      <c r="N267" s="52">
        <v>327</v>
      </c>
      <c r="O267" s="52" t="s">
        <v>208</v>
      </c>
      <c r="P267" s="52">
        <v>5</v>
      </c>
      <c r="Q267" s="52">
        <v>2</v>
      </c>
      <c r="R267" s="52"/>
      <c r="S267" s="52"/>
      <c r="T267" s="52"/>
      <c r="U267" s="52"/>
      <c r="V267" s="34"/>
      <c r="Y267" s="34"/>
      <c r="Z267" s="34"/>
    </row>
    <row r="268" spans="1:26" x14ac:dyDescent="0.25">
      <c r="A268" s="34" t="s">
        <v>203</v>
      </c>
      <c r="B268" s="34">
        <v>2016</v>
      </c>
      <c r="C268" s="34">
        <v>1</v>
      </c>
      <c r="D268" s="34">
        <v>327</v>
      </c>
      <c r="E268" s="34" t="s">
        <v>208</v>
      </c>
      <c r="F268" s="34">
        <v>5</v>
      </c>
      <c r="G268" s="34">
        <v>2</v>
      </c>
      <c r="H268" s="34">
        <v>2</v>
      </c>
      <c r="I268" s="50">
        <v>1149167</v>
      </c>
      <c r="J268" s="50">
        <v>9</v>
      </c>
      <c r="K268" s="34" t="s">
        <v>203</v>
      </c>
      <c r="L268" s="34">
        <v>2016</v>
      </c>
      <c r="M268" s="34">
        <v>1</v>
      </c>
      <c r="N268" s="34">
        <v>327</v>
      </c>
      <c r="O268" s="34" t="s">
        <v>208</v>
      </c>
      <c r="P268" s="34">
        <v>5</v>
      </c>
      <c r="Q268" s="34">
        <v>2</v>
      </c>
      <c r="R268" s="34">
        <v>2</v>
      </c>
      <c r="S268" s="34">
        <v>1149167</v>
      </c>
      <c r="T268" s="34">
        <v>9</v>
      </c>
    </row>
    <row r="269" spans="1:26" x14ac:dyDescent="0.25">
      <c r="A269" s="34" t="s">
        <v>203</v>
      </c>
      <c r="B269" s="34">
        <v>2016</v>
      </c>
      <c r="C269" s="34">
        <v>1</v>
      </c>
      <c r="D269" s="34">
        <v>328</v>
      </c>
      <c r="E269" s="34"/>
      <c r="F269" s="34"/>
      <c r="G269" s="34"/>
      <c r="H269" s="34"/>
      <c r="I269" s="50"/>
      <c r="J269" s="50"/>
      <c r="K269" s="34" t="s">
        <v>203</v>
      </c>
      <c r="L269" s="34">
        <v>2016</v>
      </c>
      <c r="M269" s="34">
        <v>1</v>
      </c>
      <c r="N269" s="34">
        <v>328</v>
      </c>
    </row>
    <row r="270" spans="1:26" x14ac:dyDescent="0.25">
      <c r="A270" s="34" t="s">
        <v>203</v>
      </c>
      <c r="B270" s="34">
        <v>2016</v>
      </c>
      <c r="C270" s="34">
        <v>1</v>
      </c>
      <c r="D270" s="34">
        <v>328</v>
      </c>
      <c r="E270" s="34" t="s">
        <v>204</v>
      </c>
      <c r="F270" s="34"/>
      <c r="G270" s="34"/>
      <c r="H270" s="34"/>
      <c r="I270" s="50"/>
      <c r="J270" s="50"/>
      <c r="K270" s="34" t="s">
        <v>203</v>
      </c>
      <c r="L270" s="34">
        <v>2016</v>
      </c>
      <c r="M270" s="34">
        <v>1</v>
      </c>
      <c r="N270" s="34">
        <v>328</v>
      </c>
      <c r="O270" s="34" t="s">
        <v>204</v>
      </c>
    </row>
    <row r="271" spans="1:26" x14ac:dyDescent="0.25">
      <c r="A271" s="34" t="s">
        <v>203</v>
      </c>
      <c r="B271" s="34">
        <v>2016</v>
      </c>
      <c r="C271" s="34">
        <v>1</v>
      </c>
      <c r="D271" s="34">
        <v>328</v>
      </c>
      <c r="E271" s="34" t="s">
        <v>204</v>
      </c>
      <c r="F271" s="34">
        <v>5</v>
      </c>
      <c r="G271" s="34"/>
      <c r="H271" s="34"/>
      <c r="I271" s="50"/>
      <c r="J271" s="50"/>
      <c r="K271" s="34" t="s">
        <v>203</v>
      </c>
      <c r="L271" s="34">
        <v>2016</v>
      </c>
      <c r="M271" s="34">
        <v>1</v>
      </c>
      <c r="N271" s="34">
        <v>328</v>
      </c>
      <c r="O271" s="34" t="s">
        <v>204</v>
      </c>
      <c r="P271" s="34">
        <v>5</v>
      </c>
    </row>
    <row r="272" spans="1:26" x14ac:dyDescent="0.25">
      <c r="A272" s="34" t="s">
        <v>203</v>
      </c>
      <c r="B272" s="34">
        <v>2016</v>
      </c>
      <c r="C272" s="34">
        <v>1</v>
      </c>
      <c r="D272" s="34">
        <v>328</v>
      </c>
      <c r="E272" s="34" t="s">
        <v>204</v>
      </c>
      <c r="F272" s="34">
        <v>5</v>
      </c>
      <c r="G272" s="34">
        <v>2</v>
      </c>
      <c r="H272" s="34"/>
      <c r="I272" s="50"/>
      <c r="J272" s="50"/>
      <c r="K272" s="34" t="s">
        <v>203</v>
      </c>
      <c r="L272" s="34">
        <v>2016</v>
      </c>
      <c r="M272" s="34">
        <v>1</v>
      </c>
      <c r="N272" s="34">
        <v>328</v>
      </c>
      <c r="O272" s="34" t="s">
        <v>204</v>
      </c>
      <c r="P272" s="34">
        <v>5</v>
      </c>
      <c r="Q272" s="34">
        <v>2</v>
      </c>
    </row>
    <row r="273" spans="1:20" x14ac:dyDescent="0.25">
      <c r="A273" s="34" t="s">
        <v>203</v>
      </c>
      <c r="B273" s="34">
        <v>2016</v>
      </c>
      <c r="C273" s="34">
        <v>1</v>
      </c>
      <c r="D273" s="34">
        <v>328</v>
      </c>
      <c r="E273" s="34" t="s">
        <v>204</v>
      </c>
      <c r="F273" s="34">
        <v>5</v>
      </c>
      <c r="G273" s="34">
        <v>2</v>
      </c>
      <c r="H273" s="34">
        <v>2</v>
      </c>
      <c r="I273" s="50">
        <v>1149167</v>
      </c>
      <c r="J273" s="50">
        <v>9</v>
      </c>
      <c r="K273" s="34" t="s">
        <v>203</v>
      </c>
      <c r="L273" s="34">
        <v>2016</v>
      </c>
      <c r="M273" s="34">
        <v>1</v>
      </c>
      <c r="N273" s="34">
        <v>328</v>
      </c>
      <c r="O273" s="34" t="s">
        <v>204</v>
      </c>
      <c r="P273" s="34">
        <v>5</v>
      </c>
      <c r="Q273" s="34">
        <v>2</v>
      </c>
      <c r="R273" s="34">
        <v>2</v>
      </c>
      <c r="S273" s="34">
        <v>1149167</v>
      </c>
      <c r="T273" s="34">
        <v>10</v>
      </c>
    </row>
    <row r="274" spans="1:20" x14ac:dyDescent="0.25">
      <c r="A274" s="34" t="s">
        <v>203</v>
      </c>
      <c r="B274" s="34">
        <v>2017</v>
      </c>
      <c r="C274" s="34"/>
      <c r="D274" s="34"/>
      <c r="E274" s="34"/>
      <c r="F274" s="34"/>
      <c r="G274" s="34"/>
      <c r="H274" s="34"/>
      <c r="I274" s="50"/>
      <c r="J274" s="50"/>
      <c r="K274" s="34" t="s">
        <v>203</v>
      </c>
      <c r="L274" s="34">
        <v>2017</v>
      </c>
    </row>
    <row r="275" spans="1:20" x14ac:dyDescent="0.25">
      <c r="A275" s="34" t="s">
        <v>203</v>
      </c>
      <c r="B275" s="34">
        <v>2017</v>
      </c>
      <c r="C275" s="34">
        <v>1</v>
      </c>
      <c r="D275" s="34"/>
      <c r="E275" s="34"/>
      <c r="F275" s="34"/>
      <c r="G275" s="34"/>
      <c r="H275" s="34"/>
      <c r="I275" s="50"/>
      <c r="J275" s="50"/>
      <c r="K275" s="34" t="s">
        <v>203</v>
      </c>
      <c r="L275" s="34">
        <v>2017</v>
      </c>
      <c r="M275" s="34">
        <v>1</v>
      </c>
    </row>
    <row r="276" spans="1:20" x14ac:dyDescent="0.25">
      <c r="A276" s="34" t="s">
        <v>203</v>
      </c>
      <c r="B276" s="34">
        <v>2017</v>
      </c>
      <c r="C276" s="34">
        <v>1</v>
      </c>
      <c r="D276" s="34">
        <v>324</v>
      </c>
      <c r="E276" s="34"/>
      <c r="F276" s="34"/>
      <c r="G276" s="34"/>
      <c r="H276" s="34"/>
      <c r="I276" s="50"/>
      <c r="J276" s="50"/>
      <c r="K276" s="34" t="s">
        <v>203</v>
      </c>
      <c r="L276" s="34">
        <v>2017</v>
      </c>
      <c r="M276" s="34">
        <v>1</v>
      </c>
      <c r="N276" s="34">
        <v>324</v>
      </c>
    </row>
    <row r="277" spans="1:20" x14ac:dyDescent="0.25">
      <c r="A277" s="34" t="s">
        <v>203</v>
      </c>
      <c r="B277" s="34">
        <v>2017</v>
      </c>
      <c r="C277" s="34">
        <v>1</v>
      </c>
      <c r="D277" s="34">
        <v>324</v>
      </c>
      <c r="E277" s="34" t="s">
        <v>205</v>
      </c>
      <c r="F277" s="34"/>
      <c r="G277" s="34"/>
      <c r="H277" s="34"/>
      <c r="I277" s="50"/>
      <c r="J277" s="50"/>
      <c r="K277" s="34" t="s">
        <v>203</v>
      </c>
      <c r="L277" s="34">
        <v>2017</v>
      </c>
      <c r="M277" s="34">
        <v>1</v>
      </c>
      <c r="N277" s="34">
        <v>324</v>
      </c>
      <c r="O277" s="34" t="s">
        <v>205</v>
      </c>
    </row>
    <row r="278" spans="1:20" x14ac:dyDescent="0.25">
      <c r="A278" s="34" t="s">
        <v>203</v>
      </c>
      <c r="B278" s="34">
        <v>2017</v>
      </c>
      <c r="C278" s="34">
        <v>1</v>
      </c>
      <c r="D278" s="34">
        <v>324</v>
      </c>
      <c r="E278" s="34" t="s">
        <v>205</v>
      </c>
      <c r="F278" s="34">
        <v>5</v>
      </c>
      <c r="G278" s="34"/>
      <c r="H278" s="34"/>
      <c r="I278" s="50"/>
      <c r="J278" s="50"/>
      <c r="K278" s="34" t="s">
        <v>203</v>
      </c>
      <c r="L278" s="34">
        <v>2017</v>
      </c>
      <c r="M278" s="34">
        <v>1</v>
      </c>
      <c r="N278" s="34">
        <v>324</v>
      </c>
      <c r="O278" s="34" t="s">
        <v>205</v>
      </c>
      <c r="P278" s="34">
        <v>5</v>
      </c>
      <c r="T278" s="34">
        <v>10</v>
      </c>
    </row>
    <row r="279" spans="1:20" x14ac:dyDescent="0.25">
      <c r="A279" s="34" t="s">
        <v>203</v>
      </c>
      <c r="B279" s="34">
        <v>2017</v>
      </c>
      <c r="C279" s="34">
        <v>1</v>
      </c>
      <c r="D279" s="34">
        <v>324</v>
      </c>
      <c r="E279" s="34" t="s">
        <v>205</v>
      </c>
      <c r="F279" s="34">
        <v>5</v>
      </c>
      <c r="G279" s="34">
        <v>2</v>
      </c>
      <c r="H279" s="34"/>
      <c r="I279" s="50"/>
      <c r="J279" s="50"/>
      <c r="K279" s="34" t="s">
        <v>203</v>
      </c>
      <c r="L279" s="34">
        <v>2017</v>
      </c>
      <c r="M279" s="34">
        <v>1</v>
      </c>
      <c r="N279" s="34">
        <v>324</v>
      </c>
      <c r="O279" s="34" t="s">
        <v>205</v>
      </c>
      <c r="P279" s="34">
        <v>5</v>
      </c>
      <c r="Q279" s="34">
        <v>2</v>
      </c>
    </row>
    <row r="280" spans="1:20" x14ac:dyDescent="0.25">
      <c r="A280" s="34" t="s">
        <v>203</v>
      </c>
      <c r="B280" s="34">
        <v>2017</v>
      </c>
      <c r="C280" s="34">
        <v>1</v>
      </c>
      <c r="D280" s="34">
        <v>324</v>
      </c>
      <c r="E280" s="34" t="s">
        <v>205</v>
      </c>
      <c r="F280" s="34">
        <v>5</v>
      </c>
      <c r="G280" s="34">
        <v>2</v>
      </c>
      <c r="H280" s="34">
        <v>2</v>
      </c>
      <c r="I280" s="50">
        <v>1149167</v>
      </c>
      <c r="J280" s="50">
        <v>9</v>
      </c>
      <c r="K280" s="34" t="s">
        <v>203</v>
      </c>
      <c r="L280" s="34">
        <v>2017</v>
      </c>
      <c r="M280" s="34">
        <v>1</v>
      </c>
      <c r="N280" s="34">
        <v>324</v>
      </c>
      <c r="O280" s="34" t="s">
        <v>205</v>
      </c>
      <c r="P280" s="34">
        <v>5</v>
      </c>
      <c r="Q280" s="34">
        <v>2</v>
      </c>
      <c r="R280" s="34">
        <v>2</v>
      </c>
      <c r="S280" s="34">
        <v>1149167</v>
      </c>
    </row>
    <row r="281" spans="1:20" x14ac:dyDescent="0.25">
      <c r="A281" s="34" t="s">
        <v>203</v>
      </c>
      <c r="B281" s="34">
        <v>2017</v>
      </c>
      <c r="C281" s="34">
        <v>1</v>
      </c>
      <c r="D281" s="34">
        <v>325</v>
      </c>
      <c r="E281" s="34"/>
      <c r="F281" s="34"/>
      <c r="G281" s="34"/>
      <c r="H281" s="34"/>
      <c r="I281" s="50"/>
      <c r="J281" s="50"/>
      <c r="K281" s="34" t="s">
        <v>203</v>
      </c>
      <c r="L281" s="34">
        <v>2017</v>
      </c>
      <c r="M281" s="34">
        <v>1</v>
      </c>
      <c r="N281" s="34">
        <v>325</v>
      </c>
    </row>
    <row r="282" spans="1:20" x14ac:dyDescent="0.25">
      <c r="A282" s="34" t="s">
        <v>203</v>
      </c>
      <c r="B282" s="34">
        <v>2017</v>
      </c>
      <c r="C282" s="34">
        <v>1</v>
      </c>
      <c r="D282" s="34">
        <v>325</v>
      </c>
      <c r="E282" s="34" t="s">
        <v>206</v>
      </c>
      <c r="F282" s="34"/>
      <c r="G282" s="34"/>
      <c r="H282" s="34"/>
      <c r="I282" s="50"/>
      <c r="J282" s="50"/>
      <c r="K282" s="34" t="s">
        <v>203</v>
      </c>
      <c r="L282" s="34">
        <v>2017</v>
      </c>
      <c r="M282" s="34">
        <v>1</v>
      </c>
      <c r="N282" s="34">
        <v>325</v>
      </c>
      <c r="O282" s="34" t="s">
        <v>206</v>
      </c>
    </row>
    <row r="283" spans="1:20" x14ac:dyDescent="0.25">
      <c r="A283" s="34" t="s">
        <v>203</v>
      </c>
      <c r="B283" s="34">
        <v>2017</v>
      </c>
      <c r="C283" s="34">
        <v>1</v>
      </c>
      <c r="D283" s="34">
        <v>325</v>
      </c>
      <c r="E283" s="34" t="s">
        <v>206</v>
      </c>
      <c r="F283" s="34">
        <v>5</v>
      </c>
      <c r="G283" s="34"/>
      <c r="H283" s="34"/>
      <c r="I283" s="50"/>
      <c r="J283" s="50"/>
      <c r="K283" s="34" t="s">
        <v>203</v>
      </c>
      <c r="L283" s="34">
        <v>2017</v>
      </c>
      <c r="M283" s="34">
        <v>1</v>
      </c>
      <c r="N283" s="34">
        <v>325</v>
      </c>
      <c r="O283" s="34" t="s">
        <v>206</v>
      </c>
      <c r="P283" s="34">
        <v>5</v>
      </c>
    </row>
    <row r="284" spans="1:20" x14ac:dyDescent="0.25">
      <c r="A284" s="34" t="s">
        <v>203</v>
      </c>
      <c r="B284" s="34">
        <v>2017</v>
      </c>
      <c r="C284" s="34">
        <v>1</v>
      </c>
      <c r="D284" s="34">
        <v>325</v>
      </c>
      <c r="E284" s="34" t="s">
        <v>206</v>
      </c>
      <c r="F284" s="34">
        <v>5</v>
      </c>
      <c r="G284" s="34">
        <v>2</v>
      </c>
      <c r="H284" s="34"/>
      <c r="I284" s="50"/>
      <c r="J284" s="50"/>
      <c r="K284" s="34" t="s">
        <v>203</v>
      </c>
      <c r="L284" s="34">
        <v>2017</v>
      </c>
      <c r="M284" s="34">
        <v>1</v>
      </c>
      <c r="N284" s="34">
        <v>325</v>
      </c>
      <c r="O284" s="34" t="s">
        <v>206</v>
      </c>
      <c r="P284" s="34">
        <v>5</v>
      </c>
      <c r="Q284" s="34">
        <v>2</v>
      </c>
    </row>
    <row r="285" spans="1:20" x14ac:dyDescent="0.25">
      <c r="A285" s="34" t="s">
        <v>203</v>
      </c>
      <c r="B285" s="34">
        <v>2017</v>
      </c>
      <c r="C285" s="34">
        <v>1</v>
      </c>
      <c r="D285" s="34">
        <v>325</v>
      </c>
      <c r="E285" s="34" t="s">
        <v>206</v>
      </c>
      <c r="F285" s="34">
        <v>5</v>
      </c>
      <c r="G285" s="34">
        <v>2</v>
      </c>
      <c r="H285" s="34">
        <v>2</v>
      </c>
      <c r="I285" s="50">
        <v>1149167</v>
      </c>
      <c r="J285" s="50">
        <v>9</v>
      </c>
      <c r="K285" s="34" t="s">
        <v>203</v>
      </c>
      <c r="L285" s="34">
        <v>2017</v>
      </c>
      <c r="M285" s="34">
        <v>1</v>
      </c>
      <c r="N285" s="34">
        <v>325</v>
      </c>
      <c r="O285" s="34" t="s">
        <v>206</v>
      </c>
      <c r="P285" s="34">
        <v>5</v>
      </c>
      <c r="Q285" s="34">
        <v>2</v>
      </c>
      <c r="R285" s="34">
        <v>2</v>
      </c>
      <c r="S285" s="34">
        <v>1149167</v>
      </c>
      <c r="T285" s="34">
        <v>9</v>
      </c>
    </row>
    <row r="286" spans="1:20" x14ac:dyDescent="0.25">
      <c r="A286" s="34" t="s">
        <v>203</v>
      </c>
      <c r="B286" s="34">
        <v>2017</v>
      </c>
      <c r="C286" s="34">
        <v>1</v>
      </c>
      <c r="D286" s="34">
        <v>326</v>
      </c>
      <c r="E286" s="34"/>
      <c r="F286" s="34"/>
      <c r="G286" s="34"/>
      <c r="H286" s="34"/>
      <c r="I286" s="50"/>
      <c r="J286" s="50"/>
      <c r="K286" s="34" t="s">
        <v>203</v>
      </c>
      <c r="L286" s="34">
        <v>2017</v>
      </c>
      <c r="M286" s="34">
        <v>1</v>
      </c>
      <c r="N286" s="34">
        <v>326</v>
      </c>
    </row>
    <row r="287" spans="1:20" x14ac:dyDescent="0.25">
      <c r="A287" s="34" t="s">
        <v>203</v>
      </c>
      <c r="B287" s="34">
        <v>2017</v>
      </c>
      <c r="C287" s="34">
        <v>1</v>
      </c>
      <c r="D287" s="34">
        <v>326</v>
      </c>
      <c r="E287" s="34" t="s">
        <v>207</v>
      </c>
      <c r="F287" s="34"/>
      <c r="G287" s="34"/>
      <c r="H287" s="34"/>
      <c r="I287" s="50"/>
      <c r="J287" s="50"/>
      <c r="K287" s="34" t="s">
        <v>203</v>
      </c>
      <c r="L287" s="34">
        <v>2017</v>
      </c>
      <c r="M287" s="34">
        <v>1</v>
      </c>
      <c r="N287" s="34">
        <v>326</v>
      </c>
      <c r="O287" s="34" t="s">
        <v>207</v>
      </c>
    </row>
    <row r="288" spans="1:20" x14ac:dyDescent="0.25">
      <c r="A288" s="34" t="s">
        <v>203</v>
      </c>
      <c r="B288" s="34">
        <v>2017</v>
      </c>
      <c r="C288" s="34">
        <v>1</v>
      </c>
      <c r="D288" s="34">
        <v>326</v>
      </c>
      <c r="E288" s="34" t="s">
        <v>207</v>
      </c>
      <c r="F288" s="34">
        <v>5</v>
      </c>
      <c r="G288" s="34"/>
      <c r="H288" s="34"/>
      <c r="I288" s="50"/>
      <c r="J288" s="50"/>
      <c r="K288" s="34" t="s">
        <v>203</v>
      </c>
      <c r="L288" s="34">
        <v>2017</v>
      </c>
      <c r="M288" s="34">
        <v>1</v>
      </c>
      <c r="N288" s="34">
        <v>326</v>
      </c>
      <c r="O288" s="34" t="s">
        <v>207</v>
      </c>
      <c r="P288" s="34">
        <v>5</v>
      </c>
    </row>
    <row r="289" spans="1:20" x14ac:dyDescent="0.25">
      <c r="A289" s="34" t="s">
        <v>203</v>
      </c>
      <c r="B289" s="34">
        <v>2017</v>
      </c>
      <c r="C289" s="34">
        <v>1</v>
      </c>
      <c r="D289" s="34">
        <v>326</v>
      </c>
      <c r="E289" s="34" t="s">
        <v>207</v>
      </c>
      <c r="F289" s="34">
        <v>5</v>
      </c>
      <c r="G289" s="34">
        <v>2</v>
      </c>
      <c r="H289" s="34"/>
      <c r="I289" s="50"/>
      <c r="J289" s="50"/>
      <c r="K289" s="34" t="s">
        <v>203</v>
      </c>
      <c r="L289" s="34">
        <v>2017</v>
      </c>
      <c r="M289" s="34">
        <v>1</v>
      </c>
      <c r="N289" s="34">
        <v>326</v>
      </c>
      <c r="O289" s="34" t="s">
        <v>207</v>
      </c>
      <c r="P289" s="34">
        <v>5</v>
      </c>
      <c r="Q289" s="34">
        <v>2</v>
      </c>
    </row>
    <row r="290" spans="1:20" x14ac:dyDescent="0.25">
      <c r="A290" s="34" t="s">
        <v>203</v>
      </c>
      <c r="B290" s="34">
        <v>2017</v>
      </c>
      <c r="C290" s="34">
        <v>1</v>
      </c>
      <c r="D290" s="34">
        <v>326</v>
      </c>
      <c r="E290" s="34" t="s">
        <v>207</v>
      </c>
      <c r="F290" s="34">
        <v>5</v>
      </c>
      <c r="G290" s="34">
        <v>2</v>
      </c>
      <c r="H290" s="34">
        <v>2</v>
      </c>
      <c r="I290" s="50">
        <v>1149167</v>
      </c>
      <c r="J290" s="50">
        <v>9</v>
      </c>
      <c r="K290" s="34" t="s">
        <v>203</v>
      </c>
      <c r="L290" s="34">
        <v>2017</v>
      </c>
      <c r="M290" s="34">
        <v>1</v>
      </c>
      <c r="N290" s="34">
        <v>326</v>
      </c>
      <c r="O290" s="34" t="s">
        <v>207</v>
      </c>
      <c r="P290" s="34">
        <v>5</v>
      </c>
      <c r="Q290" s="34">
        <v>2</v>
      </c>
      <c r="R290" s="34">
        <v>2</v>
      </c>
      <c r="S290" s="34">
        <v>1149167</v>
      </c>
      <c r="T290" s="34">
        <v>9</v>
      </c>
    </row>
    <row r="291" spans="1:20" x14ac:dyDescent="0.25">
      <c r="A291" s="34" t="s">
        <v>203</v>
      </c>
      <c r="B291" s="34">
        <v>2017</v>
      </c>
      <c r="C291" s="34">
        <v>1</v>
      </c>
      <c r="D291" s="34">
        <v>327</v>
      </c>
      <c r="E291" s="34"/>
      <c r="F291" s="34"/>
      <c r="G291" s="34"/>
      <c r="H291" s="34"/>
      <c r="I291" s="50"/>
      <c r="J291" s="50"/>
      <c r="K291" s="34" t="s">
        <v>203</v>
      </c>
      <c r="L291" s="34">
        <v>2017</v>
      </c>
      <c r="M291" s="34">
        <v>1</v>
      </c>
      <c r="N291" s="34">
        <v>327</v>
      </c>
    </row>
    <row r="292" spans="1:20" x14ac:dyDescent="0.25">
      <c r="A292" s="34" t="s">
        <v>203</v>
      </c>
      <c r="B292" s="34">
        <v>2017</v>
      </c>
      <c r="C292" s="34">
        <v>1</v>
      </c>
      <c r="D292" s="34">
        <v>327</v>
      </c>
      <c r="E292" s="34" t="s">
        <v>208</v>
      </c>
      <c r="F292" s="34"/>
      <c r="G292" s="34"/>
      <c r="H292" s="34"/>
      <c r="I292" s="50"/>
      <c r="J292" s="50"/>
      <c r="K292" s="34" t="s">
        <v>203</v>
      </c>
      <c r="L292" s="34">
        <v>2017</v>
      </c>
      <c r="M292" s="34">
        <v>1</v>
      </c>
      <c r="N292" s="34">
        <v>327</v>
      </c>
      <c r="O292" s="34" t="s">
        <v>208</v>
      </c>
    </row>
    <row r="293" spans="1:20" x14ac:dyDescent="0.25">
      <c r="A293" s="34" t="s">
        <v>203</v>
      </c>
      <c r="B293" s="34">
        <v>2017</v>
      </c>
      <c r="C293" s="34">
        <v>1</v>
      </c>
      <c r="D293" s="34">
        <v>327</v>
      </c>
      <c r="E293" s="34" t="s">
        <v>208</v>
      </c>
      <c r="F293" s="34">
        <v>5</v>
      </c>
      <c r="G293" s="34"/>
      <c r="H293" s="34"/>
      <c r="I293" s="50"/>
      <c r="J293" s="50"/>
      <c r="K293" s="34" t="s">
        <v>203</v>
      </c>
      <c r="L293" s="34">
        <v>2017</v>
      </c>
      <c r="M293" s="34">
        <v>1</v>
      </c>
      <c r="N293" s="34">
        <v>327</v>
      </c>
      <c r="O293" s="34" t="s">
        <v>208</v>
      </c>
      <c r="P293" s="34">
        <v>5</v>
      </c>
    </row>
    <row r="294" spans="1:20" x14ac:dyDescent="0.25">
      <c r="A294" s="34" t="s">
        <v>203</v>
      </c>
      <c r="B294" s="34">
        <v>2017</v>
      </c>
      <c r="C294" s="34">
        <v>1</v>
      </c>
      <c r="D294" s="34">
        <v>327</v>
      </c>
      <c r="E294" s="34" t="s">
        <v>208</v>
      </c>
      <c r="F294" s="34">
        <v>5</v>
      </c>
      <c r="G294" s="34">
        <v>2</v>
      </c>
      <c r="H294" s="34"/>
      <c r="I294" s="50"/>
      <c r="J294" s="50"/>
      <c r="K294" s="34" t="s">
        <v>203</v>
      </c>
      <c r="L294" s="34">
        <v>2017</v>
      </c>
      <c r="M294" s="34">
        <v>1</v>
      </c>
      <c r="N294" s="34">
        <v>327</v>
      </c>
      <c r="O294" s="34" t="s">
        <v>208</v>
      </c>
      <c r="P294" s="34">
        <v>5</v>
      </c>
      <c r="Q294" s="34">
        <v>2</v>
      </c>
    </row>
    <row r="295" spans="1:20" x14ac:dyDescent="0.25">
      <c r="A295" s="34" t="s">
        <v>203</v>
      </c>
      <c r="B295" s="34">
        <v>2017</v>
      </c>
      <c r="C295" s="34">
        <v>1</v>
      </c>
      <c r="D295" s="34">
        <v>327</v>
      </c>
      <c r="E295" s="34" t="s">
        <v>208</v>
      </c>
      <c r="F295" s="34">
        <v>5</v>
      </c>
      <c r="G295" s="34">
        <v>2</v>
      </c>
      <c r="H295" s="34">
        <v>2</v>
      </c>
      <c r="I295" s="50">
        <v>1149167</v>
      </c>
      <c r="J295" s="50">
        <v>10</v>
      </c>
      <c r="K295" s="34" t="s">
        <v>203</v>
      </c>
      <c r="L295" s="34">
        <v>2017</v>
      </c>
      <c r="M295" s="34">
        <v>1</v>
      </c>
      <c r="N295" s="34">
        <v>327</v>
      </c>
      <c r="O295" s="34" t="s">
        <v>208</v>
      </c>
      <c r="P295" s="34">
        <v>5</v>
      </c>
      <c r="Q295" s="34">
        <v>2</v>
      </c>
      <c r="R295" s="34">
        <v>2</v>
      </c>
      <c r="S295" s="34">
        <v>1149167</v>
      </c>
      <c r="T295" s="34">
        <v>9</v>
      </c>
    </row>
    <row r="296" spans="1:20" x14ac:dyDescent="0.25">
      <c r="A296" s="34" t="s">
        <v>203</v>
      </c>
      <c r="B296" s="34">
        <v>2017</v>
      </c>
      <c r="C296" s="34">
        <v>1</v>
      </c>
      <c r="D296" s="34">
        <v>328</v>
      </c>
      <c r="E296" s="34"/>
      <c r="F296" s="34"/>
      <c r="G296" s="34"/>
      <c r="H296" s="34"/>
      <c r="I296" s="50"/>
      <c r="J296" s="50"/>
      <c r="K296" s="34" t="s">
        <v>203</v>
      </c>
      <c r="L296" s="34">
        <v>2017</v>
      </c>
      <c r="M296" s="34">
        <v>1</v>
      </c>
      <c r="N296" s="34">
        <v>328</v>
      </c>
    </row>
    <row r="297" spans="1:20" x14ac:dyDescent="0.25">
      <c r="A297" s="34" t="s">
        <v>203</v>
      </c>
      <c r="B297" s="34">
        <v>2017</v>
      </c>
      <c r="C297" s="34">
        <v>1</v>
      </c>
      <c r="D297" s="34">
        <v>328</v>
      </c>
      <c r="E297" s="34" t="s">
        <v>204</v>
      </c>
      <c r="F297" s="34"/>
      <c r="G297" s="34"/>
      <c r="H297" s="34"/>
      <c r="I297" s="50"/>
      <c r="J297" s="50"/>
      <c r="K297" s="34" t="s">
        <v>203</v>
      </c>
      <c r="L297" s="34">
        <v>2017</v>
      </c>
      <c r="M297" s="34">
        <v>1</v>
      </c>
      <c r="N297" s="34">
        <v>328</v>
      </c>
      <c r="O297" s="34" t="s">
        <v>204</v>
      </c>
    </row>
    <row r="298" spans="1:20" x14ac:dyDescent="0.25">
      <c r="A298" s="34" t="s">
        <v>203</v>
      </c>
      <c r="B298" s="34">
        <v>2017</v>
      </c>
      <c r="C298" s="34">
        <v>1</v>
      </c>
      <c r="D298" s="34">
        <v>328</v>
      </c>
      <c r="E298" s="34" t="s">
        <v>204</v>
      </c>
      <c r="F298" s="34">
        <v>5</v>
      </c>
      <c r="G298" s="34"/>
      <c r="H298" s="34"/>
      <c r="I298" s="50"/>
      <c r="J298" s="50"/>
      <c r="K298" s="34" t="s">
        <v>203</v>
      </c>
      <c r="L298" s="34">
        <v>2017</v>
      </c>
      <c r="M298" s="34">
        <v>1</v>
      </c>
      <c r="N298" s="34">
        <v>328</v>
      </c>
      <c r="O298" s="34" t="s">
        <v>204</v>
      </c>
      <c r="P298" s="34">
        <v>5</v>
      </c>
    </row>
    <row r="299" spans="1:20" x14ac:dyDescent="0.25">
      <c r="A299" s="34" t="s">
        <v>203</v>
      </c>
      <c r="B299" s="34">
        <v>2017</v>
      </c>
      <c r="C299" s="34">
        <v>1</v>
      </c>
      <c r="D299" s="34">
        <v>328</v>
      </c>
      <c r="E299" s="34" t="s">
        <v>204</v>
      </c>
      <c r="F299" s="34">
        <v>5</v>
      </c>
      <c r="G299" s="34">
        <v>2</v>
      </c>
      <c r="H299" s="34"/>
      <c r="I299" s="50"/>
      <c r="J299" s="50"/>
      <c r="K299" s="34" t="s">
        <v>203</v>
      </c>
      <c r="L299" s="34">
        <v>2017</v>
      </c>
      <c r="M299" s="34">
        <v>1</v>
      </c>
      <c r="N299" s="34">
        <v>328</v>
      </c>
      <c r="O299" s="34" t="s">
        <v>204</v>
      </c>
      <c r="P299" s="34">
        <v>5</v>
      </c>
      <c r="Q299" s="34">
        <v>2</v>
      </c>
    </row>
    <row r="300" spans="1:20" x14ac:dyDescent="0.25">
      <c r="A300" s="34" t="s">
        <v>203</v>
      </c>
      <c r="B300" s="34">
        <v>2017</v>
      </c>
      <c r="C300" s="34">
        <v>1</v>
      </c>
      <c r="D300" s="34">
        <v>328</v>
      </c>
      <c r="E300" s="34" t="s">
        <v>204</v>
      </c>
      <c r="F300" s="34">
        <v>5</v>
      </c>
      <c r="G300" s="34">
        <v>2</v>
      </c>
      <c r="H300" s="34">
        <v>2</v>
      </c>
      <c r="I300" s="50">
        <v>1149167</v>
      </c>
      <c r="J300" s="50">
        <v>10</v>
      </c>
      <c r="K300" s="34" t="s">
        <v>203</v>
      </c>
      <c r="L300" s="34">
        <v>2017</v>
      </c>
      <c r="M300" s="34">
        <v>1</v>
      </c>
      <c r="N300" s="34">
        <v>328</v>
      </c>
      <c r="O300" s="34" t="s">
        <v>204</v>
      </c>
      <c r="P300" s="34">
        <v>5</v>
      </c>
      <c r="Q300" s="34">
        <v>2</v>
      </c>
      <c r="R300" s="34">
        <v>2</v>
      </c>
      <c r="S300" s="34">
        <v>1149167</v>
      </c>
      <c r="T300" s="34">
        <v>9</v>
      </c>
    </row>
    <row r="301" spans="1:20" x14ac:dyDescent="0.25">
      <c r="A301" s="34" t="s">
        <v>209</v>
      </c>
      <c r="B301" s="34"/>
      <c r="C301" s="34"/>
      <c r="D301" s="34"/>
      <c r="E301" s="34"/>
      <c r="F301" s="34"/>
      <c r="G301" s="34"/>
      <c r="H301" s="34"/>
      <c r="I301" s="50"/>
      <c r="J301" s="50"/>
      <c r="K301" s="34" t="s">
        <v>209</v>
      </c>
    </row>
    <row r="302" spans="1:20" x14ac:dyDescent="0.25">
      <c r="A302" s="34" t="s">
        <v>209</v>
      </c>
      <c r="B302" s="34">
        <v>2016</v>
      </c>
      <c r="C302" s="34"/>
      <c r="D302" s="34"/>
      <c r="E302" s="34"/>
      <c r="F302" s="34"/>
      <c r="G302" s="34"/>
      <c r="H302" s="34"/>
      <c r="I302" s="50"/>
      <c r="J302" s="50"/>
      <c r="K302" s="34" t="s">
        <v>209</v>
      </c>
      <c r="L302" s="34">
        <v>2016</v>
      </c>
    </row>
    <row r="303" spans="1:20" x14ac:dyDescent="0.25">
      <c r="A303" s="34" t="s">
        <v>209</v>
      </c>
      <c r="B303" s="34">
        <v>2016</v>
      </c>
      <c r="C303" s="34">
        <v>1</v>
      </c>
      <c r="D303" s="34"/>
      <c r="E303" s="34"/>
      <c r="F303" s="34"/>
      <c r="G303" s="34"/>
      <c r="H303" s="34"/>
      <c r="I303" s="50"/>
      <c r="J303" s="50"/>
      <c r="K303" s="34" t="s">
        <v>209</v>
      </c>
      <c r="L303" s="34">
        <v>2016</v>
      </c>
      <c r="M303" s="34">
        <v>1</v>
      </c>
    </row>
    <row r="304" spans="1:20" x14ac:dyDescent="0.25">
      <c r="A304" s="34" t="s">
        <v>209</v>
      </c>
      <c r="B304" s="34">
        <v>2016</v>
      </c>
      <c r="C304" s="34">
        <v>1</v>
      </c>
      <c r="D304" s="34">
        <v>330</v>
      </c>
      <c r="E304" s="34"/>
      <c r="F304" s="34"/>
      <c r="G304" s="34"/>
      <c r="H304" s="34"/>
      <c r="I304" s="50"/>
      <c r="J304" s="50"/>
      <c r="K304" s="34" t="s">
        <v>209</v>
      </c>
      <c r="L304" s="34">
        <v>2016</v>
      </c>
      <c r="M304" s="34">
        <v>1</v>
      </c>
      <c r="N304" s="34">
        <v>330</v>
      </c>
    </row>
    <row r="305" spans="1:20" x14ac:dyDescent="0.25">
      <c r="A305" s="34" t="s">
        <v>209</v>
      </c>
      <c r="B305" s="34">
        <v>2016</v>
      </c>
      <c r="C305" s="34">
        <v>1</v>
      </c>
      <c r="D305" s="34">
        <v>330</v>
      </c>
      <c r="E305" s="34" t="s">
        <v>211</v>
      </c>
      <c r="F305" s="34"/>
      <c r="G305" s="34"/>
      <c r="H305" s="34"/>
      <c r="I305" s="50"/>
      <c r="J305" s="50"/>
      <c r="K305" s="34" t="s">
        <v>209</v>
      </c>
      <c r="L305" s="34">
        <v>2016</v>
      </c>
      <c r="M305" s="34">
        <v>1</v>
      </c>
      <c r="N305" s="34">
        <v>330</v>
      </c>
      <c r="O305" s="34" t="s">
        <v>211</v>
      </c>
      <c r="T305" s="34">
        <v>9</v>
      </c>
    </row>
    <row r="306" spans="1:20" x14ac:dyDescent="0.25">
      <c r="A306" s="34" t="s">
        <v>209</v>
      </c>
      <c r="B306" s="34">
        <v>2016</v>
      </c>
      <c r="C306" s="34">
        <v>1</v>
      </c>
      <c r="D306" s="34">
        <v>330</v>
      </c>
      <c r="E306" s="34" t="s">
        <v>211</v>
      </c>
      <c r="F306" s="34">
        <v>5</v>
      </c>
      <c r="G306" s="34"/>
      <c r="H306" s="34"/>
      <c r="I306" s="50"/>
      <c r="J306" s="50"/>
      <c r="K306" s="34" t="s">
        <v>209</v>
      </c>
      <c r="L306" s="34">
        <v>2016</v>
      </c>
      <c r="M306" s="34">
        <v>1</v>
      </c>
      <c r="N306" s="34">
        <v>330</v>
      </c>
      <c r="O306" s="34" t="s">
        <v>211</v>
      </c>
      <c r="P306" s="34">
        <v>5</v>
      </c>
    </row>
    <row r="307" spans="1:20" x14ac:dyDescent="0.25">
      <c r="A307" s="34" t="s">
        <v>209</v>
      </c>
      <c r="B307" s="34">
        <v>2016</v>
      </c>
      <c r="C307" s="34">
        <v>1</v>
      </c>
      <c r="D307" s="34">
        <v>330</v>
      </c>
      <c r="E307" s="34" t="s">
        <v>211</v>
      </c>
      <c r="F307" s="34">
        <v>5</v>
      </c>
      <c r="G307" s="34">
        <v>2</v>
      </c>
      <c r="H307" s="34"/>
      <c r="I307" s="50"/>
      <c r="J307" s="50"/>
      <c r="K307" s="34" t="s">
        <v>209</v>
      </c>
      <c r="L307" s="34">
        <v>2016</v>
      </c>
      <c r="M307" s="34">
        <v>1</v>
      </c>
      <c r="N307" s="34">
        <v>330</v>
      </c>
      <c r="O307" s="34" t="s">
        <v>211</v>
      </c>
      <c r="P307" s="34">
        <v>5</v>
      </c>
      <c r="Q307" s="34">
        <v>2</v>
      </c>
    </row>
    <row r="308" spans="1:20" x14ac:dyDescent="0.25">
      <c r="A308" s="34" t="s">
        <v>209</v>
      </c>
      <c r="B308" s="34">
        <v>2016</v>
      </c>
      <c r="C308" s="34">
        <v>1</v>
      </c>
      <c r="D308" s="34">
        <v>330</v>
      </c>
      <c r="E308" s="34" t="s">
        <v>211</v>
      </c>
      <c r="F308" s="34">
        <v>5</v>
      </c>
      <c r="G308" s="34">
        <v>2</v>
      </c>
      <c r="H308" s="34">
        <v>2</v>
      </c>
      <c r="I308" s="50">
        <v>3132500</v>
      </c>
      <c r="J308" s="50">
        <v>9</v>
      </c>
      <c r="K308" s="34" t="s">
        <v>209</v>
      </c>
      <c r="L308" s="34">
        <v>2016</v>
      </c>
      <c r="M308" s="34">
        <v>1</v>
      </c>
      <c r="N308" s="34">
        <v>330</v>
      </c>
      <c r="O308" s="34" t="s">
        <v>211</v>
      </c>
      <c r="P308" s="34">
        <v>5</v>
      </c>
      <c r="Q308" s="34">
        <v>2</v>
      </c>
      <c r="R308" s="34">
        <v>2</v>
      </c>
      <c r="S308" s="34">
        <v>3132500</v>
      </c>
    </row>
    <row r="309" spans="1:20" x14ac:dyDescent="0.25">
      <c r="A309" s="34" t="s">
        <v>209</v>
      </c>
      <c r="B309" s="34">
        <v>2016</v>
      </c>
      <c r="C309" s="34">
        <v>1</v>
      </c>
      <c r="D309" s="34">
        <v>331</v>
      </c>
      <c r="E309" s="34"/>
      <c r="F309" s="34"/>
      <c r="G309" s="34"/>
      <c r="H309" s="34"/>
      <c r="I309" s="50"/>
      <c r="J309" s="50"/>
      <c r="K309" s="34" t="s">
        <v>209</v>
      </c>
      <c r="L309" s="34">
        <v>2016</v>
      </c>
      <c r="M309" s="34">
        <v>1</v>
      </c>
      <c r="N309" s="34">
        <v>331</v>
      </c>
    </row>
    <row r="310" spans="1:20" x14ac:dyDescent="0.25">
      <c r="A310" s="34" t="s">
        <v>209</v>
      </c>
      <c r="B310" s="34">
        <v>2016</v>
      </c>
      <c r="C310" s="34">
        <v>1</v>
      </c>
      <c r="D310" s="34">
        <v>331</v>
      </c>
      <c r="E310" s="34" t="s">
        <v>213</v>
      </c>
      <c r="F310" s="34"/>
      <c r="G310" s="34"/>
      <c r="H310" s="34"/>
      <c r="I310" s="50"/>
      <c r="J310" s="50"/>
      <c r="K310" s="34" t="s">
        <v>209</v>
      </c>
      <c r="L310" s="34">
        <v>2016</v>
      </c>
      <c r="M310" s="34">
        <v>1</v>
      </c>
      <c r="N310" s="34">
        <v>331</v>
      </c>
      <c r="O310" s="34" t="s">
        <v>213</v>
      </c>
    </row>
    <row r="311" spans="1:20" x14ac:dyDescent="0.25">
      <c r="A311" s="34" t="s">
        <v>209</v>
      </c>
      <c r="B311" s="34">
        <v>2016</v>
      </c>
      <c r="C311" s="34">
        <v>1</v>
      </c>
      <c r="D311" s="34">
        <v>331</v>
      </c>
      <c r="E311" s="34" t="s">
        <v>213</v>
      </c>
      <c r="F311" s="34">
        <v>5</v>
      </c>
      <c r="G311" s="34"/>
      <c r="H311" s="34"/>
      <c r="I311" s="50"/>
      <c r="J311" s="50"/>
      <c r="K311" s="34" t="s">
        <v>209</v>
      </c>
      <c r="L311" s="34">
        <v>2016</v>
      </c>
      <c r="M311" s="34">
        <v>1</v>
      </c>
      <c r="N311" s="34">
        <v>331</v>
      </c>
      <c r="O311" s="34" t="s">
        <v>213</v>
      </c>
      <c r="P311" s="34">
        <v>5</v>
      </c>
      <c r="T311" s="34">
        <v>9</v>
      </c>
    </row>
    <row r="312" spans="1:20" x14ac:dyDescent="0.25">
      <c r="A312" s="34" t="s">
        <v>209</v>
      </c>
      <c r="B312" s="34">
        <v>2016</v>
      </c>
      <c r="C312" s="34">
        <v>1</v>
      </c>
      <c r="D312" s="34">
        <v>331</v>
      </c>
      <c r="E312" s="34" t="s">
        <v>213</v>
      </c>
      <c r="F312" s="34">
        <v>5</v>
      </c>
      <c r="G312" s="34">
        <v>2</v>
      </c>
      <c r="H312" s="34"/>
      <c r="I312" s="50"/>
      <c r="J312" s="50"/>
      <c r="K312" s="34" t="s">
        <v>209</v>
      </c>
      <c r="L312" s="34">
        <v>2016</v>
      </c>
      <c r="M312" s="34">
        <v>1</v>
      </c>
      <c r="N312" s="34">
        <v>331</v>
      </c>
      <c r="O312" s="34" t="s">
        <v>213</v>
      </c>
      <c r="P312" s="34">
        <v>5</v>
      </c>
      <c r="Q312" s="34">
        <v>2</v>
      </c>
    </row>
    <row r="313" spans="1:20" x14ac:dyDescent="0.25">
      <c r="A313" s="34" t="s">
        <v>209</v>
      </c>
      <c r="B313" s="34">
        <v>2016</v>
      </c>
      <c r="C313" s="34">
        <v>1</v>
      </c>
      <c r="D313" s="34">
        <v>331</v>
      </c>
      <c r="E313" s="34" t="s">
        <v>213</v>
      </c>
      <c r="F313" s="34">
        <v>5</v>
      </c>
      <c r="G313" s="34">
        <v>2</v>
      </c>
      <c r="H313" s="34">
        <v>2</v>
      </c>
      <c r="I313" s="50">
        <v>3132500</v>
      </c>
      <c r="J313" s="50">
        <v>9</v>
      </c>
      <c r="K313" s="34" t="s">
        <v>209</v>
      </c>
      <c r="L313" s="34">
        <v>2016</v>
      </c>
      <c r="M313" s="34">
        <v>1</v>
      </c>
      <c r="N313" s="34">
        <v>331</v>
      </c>
      <c r="O313" s="34" t="s">
        <v>213</v>
      </c>
      <c r="P313" s="34">
        <v>5</v>
      </c>
      <c r="Q313" s="34">
        <v>2</v>
      </c>
      <c r="R313" s="34">
        <v>2</v>
      </c>
      <c r="S313" s="34">
        <v>3132500</v>
      </c>
    </row>
    <row r="314" spans="1:20" x14ac:dyDescent="0.25">
      <c r="A314" s="34" t="s">
        <v>209</v>
      </c>
      <c r="B314" s="34">
        <v>2016</v>
      </c>
      <c r="C314" s="34">
        <v>1</v>
      </c>
      <c r="D314" s="34">
        <v>332</v>
      </c>
      <c r="E314" s="34"/>
      <c r="F314" s="34"/>
      <c r="G314" s="34"/>
      <c r="H314" s="34"/>
      <c r="I314" s="50"/>
      <c r="J314" s="50"/>
      <c r="K314" s="34" t="s">
        <v>209</v>
      </c>
      <c r="L314" s="34">
        <v>2016</v>
      </c>
      <c r="M314" s="34">
        <v>1</v>
      </c>
      <c r="N314" s="34">
        <v>332</v>
      </c>
    </row>
    <row r="315" spans="1:20" x14ac:dyDescent="0.25">
      <c r="A315" s="34" t="s">
        <v>209</v>
      </c>
      <c r="B315" s="34">
        <v>2016</v>
      </c>
      <c r="C315" s="34">
        <v>1</v>
      </c>
      <c r="D315" s="34">
        <v>332</v>
      </c>
      <c r="E315" s="34" t="s">
        <v>214</v>
      </c>
      <c r="F315" s="34"/>
      <c r="G315" s="34"/>
      <c r="H315" s="34"/>
      <c r="I315" s="50"/>
      <c r="J315" s="50"/>
      <c r="K315" s="34" t="s">
        <v>209</v>
      </c>
      <c r="L315" s="34">
        <v>2016</v>
      </c>
      <c r="M315" s="34">
        <v>1</v>
      </c>
      <c r="N315" s="34">
        <v>332</v>
      </c>
      <c r="O315" s="34" t="s">
        <v>214</v>
      </c>
    </row>
    <row r="316" spans="1:20" x14ac:dyDescent="0.25">
      <c r="A316" s="34" t="s">
        <v>209</v>
      </c>
      <c r="B316" s="34">
        <v>2016</v>
      </c>
      <c r="C316" s="34">
        <v>1</v>
      </c>
      <c r="D316" s="34">
        <v>332</v>
      </c>
      <c r="E316" s="34" t="s">
        <v>214</v>
      </c>
      <c r="F316" s="34">
        <v>5</v>
      </c>
      <c r="G316" s="34"/>
      <c r="H316" s="34"/>
      <c r="I316" s="50"/>
      <c r="J316" s="50"/>
      <c r="K316" s="34" t="s">
        <v>209</v>
      </c>
      <c r="L316" s="34">
        <v>2016</v>
      </c>
      <c r="M316" s="34">
        <v>1</v>
      </c>
      <c r="N316" s="34">
        <v>332</v>
      </c>
      <c r="O316" s="34" t="s">
        <v>214</v>
      </c>
      <c r="P316" s="34">
        <v>5</v>
      </c>
      <c r="T316" s="34">
        <v>9</v>
      </c>
    </row>
    <row r="317" spans="1:20" x14ac:dyDescent="0.25">
      <c r="A317" s="34" t="s">
        <v>209</v>
      </c>
      <c r="B317" s="34">
        <v>2016</v>
      </c>
      <c r="C317" s="34">
        <v>1</v>
      </c>
      <c r="D317" s="34">
        <v>332</v>
      </c>
      <c r="E317" s="34" t="s">
        <v>214</v>
      </c>
      <c r="F317" s="34">
        <v>5</v>
      </c>
      <c r="G317" s="34">
        <v>2</v>
      </c>
      <c r="H317" s="34"/>
      <c r="I317" s="50"/>
      <c r="J317" s="50"/>
      <c r="K317" s="34" t="s">
        <v>209</v>
      </c>
      <c r="L317" s="34">
        <v>2016</v>
      </c>
      <c r="M317" s="34">
        <v>1</v>
      </c>
      <c r="N317" s="34">
        <v>332</v>
      </c>
      <c r="O317" s="34" t="s">
        <v>214</v>
      </c>
      <c r="P317" s="34">
        <v>5</v>
      </c>
      <c r="Q317" s="34">
        <v>2</v>
      </c>
    </row>
    <row r="318" spans="1:20" x14ac:dyDescent="0.25">
      <c r="A318" s="34" t="s">
        <v>209</v>
      </c>
      <c r="B318" s="34">
        <v>2016</v>
      </c>
      <c r="C318" s="34">
        <v>1</v>
      </c>
      <c r="D318" s="34">
        <v>332</v>
      </c>
      <c r="E318" s="34" t="s">
        <v>214</v>
      </c>
      <c r="F318" s="34">
        <v>5</v>
      </c>
      <c r="G318" s="34">
        <v>2</v>
      </c>
      <c r="H318" s="34">
        <v>2</v>
      </c>
      <c r="I318" s="50">
        <v>3132500</v>
      </c>
      <c r="J318" s="50">
        <v>9</v>
      </c>
      <c r="K318" s="34" t="s">
        <v>209</v>
      </c>
      <c r="L318" s="34">
        <v>2016</v>
      </c>
      <c r="M318" s="34">
        <v>1</v>
      </c>
      <c r="N318" s="34">
        <v>332</v>
      </c>
      <c r="O318" s="34" t="s">
        <v>214</v>
      </c>
      <c r="P318" s="34">
        <v>5</v>
      </c>
      <c r="Q318" s="34">
        <v>2</v>
      </c>
      <c r="R318" s="34">
        <v>2</v>
      </c>
      <c r="S318" s="34">
        <v>3132500</v>
      </c>
    </row>
    <row r="319" spans="1:20" x14ac:dyDescent="0.25">
      <c r="A319" s="34" t="s">
        <v>209</v>
      </c>
      <c r="B319" s="34">
        <v>2016</v>
      </c>
      <c r="C319" s="34">
        <v>1</v>
      </c>
      <c r="D319" s="34">
        <v>333</v>
      </c>
      <c r="E319" s="34"/>
      <c r="F319" s="34"/>
      <c r="G319" s="34"/>
      <c r="H319" s="34"/>
      <c r="I319" s="50"/>
      <c r="J319" s="50"/>
      <c r="K319" s="34" t="s">
        <v>209</v>
      </c>
      <c r="L319" s="34">
        <v>2016</v>
      </c>
      <c r="M319" s="34">
        <v>1</v>
      </c>
      <c r="N319" s="34">
        <v>333</v>
      </c>
    </row>
    <row r="320" spans="1:20" x14ac:dyDescent="0.25">
      <c r="A320" s="34" t="s">
        <v>209</v>
      </c>
      <c r="B320" s="34">
        <v>2016</v>
      </c>
      <c r="C320" s="34">
        <v>1</v>
      </c>
      <c r="D320" s="34">
        <v>333</v>
      </c>
      <c r="E320" s="34" t="s">
        <v>215</v>
      </c>
      <c r="F320" s="34"/>
      <c r="G320" s="34"/>
      <c r="H320" s="34"/>
      <c r="I320" s="50"/>
      <c r="J320" s="50"/>
      <c r="K320" s="34" t="s">
        <v>209</v>
      </c>
      <c r="L320" s="34">
        <v>2016</v>
      </c>
      <c r="M320" s="34">
        <v>1</v>
      </c>
      <c r="N320" s="34">
        <v>333</v>
      </c>
      <c r="O320" s="34" t="s">
        <v>215</v>
      </c>
    </row>
    <row r="321" spans="1:20" x14ac:dyDescent="0.25">
      <c r="A321" s="34" t="s">
        <v>209</v>
      </c>
      <c r="B321" s="34">
        <v>2016</v>
      </c>
      <c r="C321" s="34">
        <v>1</v>
      </c>
      <c r="D321" s="34">
        <v>333</v>
      </c>
      <c r="E321" s="34" t="s">
        <v>215</v>
      </c>
      <c r="F321" s="34">
        <v>5</v>
      </c>
      <c r="G321" s="34"/>
      <c r="H321" s="34"/>
      <c r="I321" s="50"/>
      <c r="J321" s="50"/>
      <c r="K321" s="34" t="s">
        <v>209</v>
      </c>
      <c r="L321" s="34">
        <v>2016</v>
      </c>
      <c r="M321" s="34">
        <v>1</v>
      </c>
      <c r="N321" s="34">
        <v>333</v>
      </c>
      <c r="O321" s="34" t="s">
        <v>215</v>
      </c>
      <c r="P321" s="34">
        <v>5</v>
      </c>
      <c r="T321" s="34">
        <v>9</v>
      </c>
    </row>
    <row r="322" spans="1:20" x14ac:dyDescent="0.25">
      <c r="A322" s="34" t="s">
        <v>209</v>
      </c>
      <c r="B322" s="34">
        <v>2016</v>
      </c>
      <c r="C322" s="34">
        <v>1</v>
      </c>
      <c r="D322" s="34">
        <v>333</v>
      </c>
      <c r="E322" s="34" t="s">
        <v>215</v>
      </c>
      <c r="F322" s="34">
        <v>5</v>
      </c>
      <c r="G322" s="34">
        <v>2</v>
      </c>
      <c r="H322" s="34"/>
      <c r="I322" s="50"/>
      <c r="J322" s="50"/>
      <c r="K322" s="34" t="s">
        <v>209</v>
      </c>
      <c r="L322" s="34">
        <v>2016</v>
      </c>
      <c r="M322" s="34">
        <v>1</v>
      </c>
      <c r="N322" s="34">
        <v>333</v>
      </c>
      <c r="O322" s="34" t="s">
        <v>215</v>
      </c>
      <c r="P322" s="34">
        <v>5</v>
      </c>
      <c r="Q322" s="34">
        <v>2</v>
      </c>
    </row>
    <row r="323" spans="1:20" x14ac:dyDescent="0.25">
      <c r="A323" s="34" t="s">
        <v>209</v>
      </c>
      <c r="B323" s="34">
        <v>2016</v>
      </c>
      <c r="C323" s="34">
        <v>1</v>
      </c>
      <c r="D323" s="34">
        <v>333</v>
      </c>
      <c r="E323" s="34" t="s">
        <v>215</v>
      </c>
      <c r="F323" s="34">
        <v>5</v>
      </c>
      <c r="G323" s="34">
        <v>2</v>
      </c>
      <c r="H323" s="34">
        <v>2</v>
      </c>
      <c r="I323" s="50">
        <v>3132500</v>
      </c>
      <c r="J323" s="50">
        <v>9</v>
      </c>
      <c r="K323" s="34" t="s">
        <v>209</v>
      </c>
      <c r="L323" s="34">
        <v>2016</v>
      </c>
      <c r="M323" s="34">
        <v>1</v>
      </c>
      <c r="N323" s="34">
        <v>333</v>
      </c>
      <c r="O323" s="34" t="s">
        <v>215</v>
      </c>
      <c r="P323" s="34">
        <v>5</v>
      </c>
      <c r="Q323" s="34">
        <v>2</v>
      </c>
      <c r="R323" s="34">
        <v>2</v>
      </c>
      <c r="S323" s="34">
        <v>3132500</v>
      </c>
    </row>
    <row r="324" spans="1:20" x14ac:dyDescent="0.25">
      <c r="A324" s="34" t="s">
        <v>209</v>
      </c>
      <c r="B324" s="34">
        <v>2016</v>
      </c>
      <c r="C324" s="34">
        <v>1</v>
      </c>
      <c r="D324" s="34">
        <v>334</v>
      </c>
      <c r="E324" s="34"/>
      <c r="F324" s="34"/>
      <c r="G324" s="34"/>
      <c r="H324" s="34"/>
      <c r="I324" s="50"/>
      <c r="J324" s="50"/>
      <c r="K324" s="34" t="s">
        <v>209</v>
      </c>
      <c r="L324" s="34">
        <v>2016</v>
      </c>
      <c r="M324" s="34">
        <v>1</v>
      </c>
      <c r="N324" s="34">
        <v>334</v>
      </c>
    </row>
    <row r="325" spans="1:20" x14ac:dyDescent="0.25">
      <c r="A325" s="34" t="s">
        <v>209</v>
      </c>
      <c r="B325" s="34">
        <v>2016</v>
      </c>
      <c r="C325" s="34">
        <v>1</v>
      </c>
      <c r="D325" s="34">
        <v>334</v>
      </c>
      <c r="E325" s="34" t="s">
        <v>210</v>
      </c>
      <c r="F325" s="34"/>
      <c r="G325" s="34"/>
      <c r="H325" s="34"/>
      <c r="I325" s="50"/>
      <c r="J325" s="50"/>
      <c r="K325" s="34" t="s">
        <v>209</v>
      </c>
      <c r="L325" s="34">
        <v>2016</v>
      </c>
      <c r="M325" s="34">
        <v>1</v>
      </c>
      <c r="N325" s="34">
        <v>334</v>
      </c>
      <c r="O325" s="34" t="s">
        <v>210</v>
      </c>
    </row>
    <row r="326" spans="1:20" x14ac:dyDescent="0.25">
      <c r="A326" s="34" t="s">
        <v>209</v>
      </c>
      <c r="B326" s="34">
        <v>2016</v>
      </c>
      <c r="C326" s="34">
        <v>1</v>
      </c>
      <c r="D326" s="34">
        <v>334</v>
      </c>
      <c r="E326" s="34" t="s">
        <v>210</v>
      </c>
      <c r="F326" s="34">
        <v>5</v>
      </c>
      <c r="G326" s="34"/>
      <c r="H326" s="34"/>
      <c r="I326" s="50"/>
      <c r="J326" s="50"/>
      <c r="K326" s="34" t="s">
        <v>209</v>
      </c>
      <c r="L326" s="34">
        <v>2016</v>
      </c>
      <c r="M326" s="34">
        <v>1</v>
      </c>
      <c r="N326" s="34">
        <v>334</v>
      </c>
      <c r="O326" s="34" t="s">
        <v>210</v>
      </c>
      <c r="P326" s="34">
        <v>5</v>
      </c>
      <c r="T326" s="34">
        <v>9</v>
      </c>
    </row>
    <row r="327" spans="1:20" x14ac:dyDescent="0.25">
      <c r="A327" s="34" t="s">
        <v>209</v>
      </c>
      <c r="B327" s="34">
        <v>2016</v>
      </c>
      <c r="C327" s="34">
        <v>1</v>
      </c>
      <c r="D327" s="34">
        <v>334</v>
      </c>
      <c r="E327" s="34" t="s">
        <v>210</v>
      </c>
      <c r="F327" s="34">
        <v>5</v>
      </c>
      <c r="G327" s="34">
        <v>2</v>
      </c>
      <c r="H327" s="34"/>
      <c r="I327" s="50"/>
      <c r="J327" s="50"/>
      <c r="K327" s="34" t="s">
        <v>209</v>
      </c>
      <c r="L327" s="34">
        <v>2016</v>
      </c>
      <c r="M327" s="34">
        <v>1</v>
      </c>
      <c r="N327" s="34">
        <v>334</v>
      </c>
      <c r="O327" s="34" t="s">
        <v>210</v>
      </c>
      <c r="P327" s="34">
        <v>5</v>
      </c>
      <c r="Q327" s="34">
        <v>2</v>
      </c>
    </row>
    <row r="328" spans="1:20" x14ac:dyDescent="0.25">
      <c r="A328" s="34" t="s">
        <v>209</v>
      </c>
      <c r="B328" s="34">
        <v>2016</v>
      </c>
      <c r="C328" s="34">
        <v>1</v>
      </c>
      <c r="D328" s="34">
        <v>334</v>
      </c>
      <c r="E328" s="34" t="s">
        <v>210</v>
      </c>
      <c r="F328" s="34">
        <v>5</v>
      </c>
      <c r="G328" s="34">
        <v>2</v>
      </c>
      <c r="H328" s="34">
        <v>2</v>
      </c>
      <c r="I328" s="50">
        <v>3132500</v>
      </c>
      <c r="J328" s="50">
        <v>9</v>
      </c>
      <c r="K328" s="34" t="s">
        <v>209</v>
      </c>
      <c r="L328" s="34">
        <v>2016</v>
      </c>
      <c r="M328" s="34">
        <v>1</v>
      </c>
      <c r="N328" s="34">
        <v>334</v>
      </c>
      <c r="O328" s="34" t="s">
        <v>210</v>
      </c>
      <c r="P328" s="34">
        <v>5</v>
      </c>
      <c r="Q328" s="34">
        <v>2</v>
      </c>
      <c r="R328" s="34">
        <v>2</v>
      </c>
      <c r="S328" s="34">
        <v>3132500</v>
      </c>
    </row>
    <row r="329" spans="1:20" x14ac:dyDescent="0.25">
      <c r="A329" s="34" t="s">
        <v>209</v>
      </c>
      <c r="B329" s="34">
        <v>2017</v>
      </c>
      <c r="C329" s="34"/>
      <c r="D329" s="34"/>
      <c r="E329" s="34"/>
      <c r="F329" s="34"/>
      <c r="G329" s="34"/>
      <c r="H329" s="34"/>
      <c r="I329" s="50"/>
      <c r="J329" s="50"/>
      <c r="K329" s="34" t="s">
        <v>209</v>
      </c>
      <c r="L329" s="34">
        <v>2017</v>
      </c>
    </row>
    <row r="330" spans="1:20" x14ac:dyDescent="0.25">
      <c r="A330" s="34" t="s">
        <v>209</v>
      </c>
      <c r="B330" s="34">
        <v>2017</v>
      </c>
      <c r="C330" s="34">
        <v>1</v>
      </c>
      <c r="D330" s="34"/>
      <c r="E330" s="34"/>
      <c r="F330" s="34"/>
      <c r="G330" s="34"/>
      <c r="H330" s="34"/>
      <c r="I330" s="50"/>
      <c r="J330" s="50"/>
      <c r="K330" s="34" t="s">
        <v>209</v>
      </c>
      <c r="L330" s="34">
        <v>2017</v>
      </c>
      <c r="M330" s="34">
        <v>1</v>
      </c>
    </row>
    <row r="331" spans="1:20" x14ac:dyDescent="0.25">
      <c r="A331" s="34" t="s">
        <v>209</v>
      </c>
      <c r="B331" s="34">
        <v>2017</v>
      </c>
      <c r="C331" s="34">
        <v>1</v>
      </c>
      <c r="D331" s="34">
        <v>330</v>
      </c>
      <c r="E331" s="34"/>
      <c r="F331" s="34"/>
      <c r="G331" s="34"/>
      <c r="H331" s="34"/>
      <c r="I331" s="50"/>
      <c r="J331" s="50"/>
      <c r="K331" s="34" t="s">
        <v>209</v>
      </c>
      <c r="L331" s="34">
        <v>2017</v>
      </c>
      <c r="M331" s="34">
        <v>1</v>
      </c>
      <c r="N331" s="34">
        <v>330</v>
      </c>
      <c r="T331" s="34">
        <v>9</v>
      </c>
    </row>
    <row r="332" spans="1:20" x14ac:dyDescent="0.25">
      <c r="A332" s="34" t="s">
        <v>209</v>
      </c>
      <c r="B332" s="34">
        <v>2017</v>
      </c>
      <c r="C332" s="34">
        <v>1</v>
      </c>
      <c r="D332" s="34">
        <v>330</v>
      </c>
      <c r="E332" s="34" t="s">
        <v>211</v>
      </c>
      <c r="F332" s="34"/>
      <c r="G332" s="34"/>
      <c r="H332" s="34"/>
      <c r="I332" s="50"/>
      <c r="J332" s="50"/>
      <c r="K332" s="34" t="s">
        <v>209</v>
      </c>
      <c r="L332" s="34">
        <v>2017</v>
      </c>
      <c r="M332" s="34">
        <v>1</v>
      </c>
      <c r="N332" s="34">
        <v>330</v>
      </c>
      <c r="O332" s="34" t="s">
        <v>211</v>
      </c>
    </row>
    <row r="333" spans="1:20" x14ac:dyDescent="0.25">
      <c r="A333" s="34" t="s">
        <v>209</v>
      </c>
      <c r="B333" s="34">
        <v>2017</v>
      </c>
      <c r="C333" s="34">
        <v>1</v>
      </c>
      <c r="D333" s="34">
        <v>330</v>
      </c>
      <c r="E333" s="34" t="s">
        <v>211</v>
      </c>
      <c r="F333" s="34">
        <v>5</v>
      </c>
      <c r="G333" s="34"/>
      <c r="H333" s="34"/>
      <c r="I333" s="50"/>
      <c r="J333" s="50"/>
      <c r="K333" s="34" t="s">
        <v>209</v>
      </c>
      <c r="L333" s="34">
        <v>2017</v>
      </c>
      <c r="M333" s="34">
        <v>1</v>
      </c>
      <c r="N333" s="34">
        <v>330</v>
      </c>
      <c r="O333" s="34" t="s">
        <v>211</v>
      </c>
      <c r="P333" s="34">
        <v>5</v>
      </c>
    </row>
    <row r="334" spans="1:20" x14ac:dyDescent="0.25">
      <c r="A334" s="34" t="s">
        <v>209</v>
      </c>
      <c r="B334" s="34">
        <v>2017</v>
      </c>
      <c r="C334" s="34">
        <v>1</v>
      </c>
      <c r="D334" s="34">
        <v>330</v>
      </c>
      <c r="E334" s="34" t="s">
        <v>211</v>
      </c>
      <c r="F334" s="34">
        <v>5</v>
      </c>
      <c r="G334" s="34">
        <v>2</v>
      </c>
      <c r="H334" s="34"/>
      <c r="I334" s="50"/>
      <c r="J334" s="50"/>
      <c r="K334" s="34" t="s">
        <v>209</v>
      </c>
      <c r="L334" s="34">
        <v>2017</v>
      </c>
      <c r="M334" s="34">
        <v>1</v>
      </c>
      <c r="N334" s="34">
        <v>330</v>
      </c>
      <c r="O334" s="34" t="s">
        <v>211</v>
      </c>
      <c r="P334" s="34">
        <v>5</v>
      </c>
      <c r="Q334" s="34">
        <v>2</v>
      </c>
    </row>
    <row r="335" spans="1:20" x14ac:dyDescent="0.25">
      <c r="A335" s="34" t="s">
        <v>209</v>
      </c>
      <c r="B335" s="34">
        <v>2017</v>
      </c>
      <c r="C335" s="34">
        <v>1</v>
      </c>
      <c r="D335" s="34">
        <v>330</v>
      </c>
      <c r="E335" s="34" t="s">
        <v>211</v>
      </c>
      <c r="F335" s="34">
        <v>5</v>
      </c>
      <c r="G335" s="34">
        <v>2</v>
      </c>
      <c r="H335" s="34">
        <v>2</v>
      </c>
      <c r="I335" s="50">
        <v>3132500</v>
      </c>
      <c r="J335" s="50">
        <v>9</v>
      </c>
      <c r="K335" s="34" t="s">
        <v>209</v>
      </c>
      <c r="L335" s="34">
        <v>2017</v>
      </c>
      <c r="M335" s="34">
        <v>1</v>
      </c>
      <c r="N335" s="34">
        <v>330</v>
      </c>
      <c r="O335" s="34" t="s">
        <v>211</v>
      </c>
      <c r="P335" s="34">
        <v>5</v>
      </c>
      <c r="Q335" s="34">
        <v>2</v>
      </c>
      <c r="R335" s="34">
        <v>2</v>
      </c>
      <c r="S335" s="34">
        <v>3132500</v>
      </c>
    </row>
    <row r="336" spans="1:20" x14ac:dyDescent="0.25">
      <c r="A336" s="34" t="s">
        <v>209</v>
      </c>
      <c r="B336" s="34">
        <v>2017</v>
      </c>
      <c r="C336" s="34">
        <v>1</v>
      </c>
      <c r="D336" s="34">
        <v>331</v>
      </c>
      <c r="E336" s="34"/>
      <c r="F336" s="34"/>
      <c r="G336" s="34"/>
      <c r="H336" s="34"/>
      <c r="I336" s="50"/>
      <c r="J336" s="50"/>
      <c r="K336" s="34" t="s">
        <v>209</v>
      </c>
      <c r="L336" s="34">
        <v>2017</v>
      </c>
      <c r="M336" s="34">
        <v>1</v>
      </c>
      <c r="N336" s="34">
        <v>331</v>
      </c>
    </row>
    <row r="337" spans="1:20" x14ac:dyDescent="0.25">
      <c r="A337" s="34" t="s">
        <v>209</v>
      </c>
      <c r="B337" s="34">
        <v>2017</v>
      </c>
      <c r="C337" s="34">
        <v>1</v>
      </c>
      <c r="D337" s="34">
        <v>331</v>
      </c>
      <c r="E337" s="34" t="s">
        <v>213</v>
      </c>
      <c r="F337" s="34"/>
      <c r="G337" s="34"/>
      <c r="H337" s="34"/>
      <c r="I337" s="50"/>
      <c r="J337" s="50"/>
      <c r="K337" s="34" t="s">
        <v>209</v>
      </c>
      <c r="L337" s="34">
        <v>2017</v>
      </c>
      <c r="M337" s="34">
        <v>1</v>
      </c>
      <c r="N337" s="34">
        <v>331</v>
      </c>
      <c r="O337" s="34" t="s">
        <v>213</v>
      </c>
    </row>
    <row r="338" spans="1:20" x14ac:dyDescent="0.25">
      <c r="A338" s="34" t="s">
        <v>209</v>
      </c>
      <c r="B338" s="34">
        <v>2017</v>
      </c>
      <c r="C338" s="34">
        <v>1</v>
      </c>
      <c r="D338" s="34">
        <v>331</v>
      </c>
      <c r="E338" s="34" t="s">
        <v>213</v>
      </c>
      <c r="F338" s="34">
        <v>5</v>
      </c>
      <c r="G338" s="34"/>
      <c r="H338" s="34"/>
      <c r="I338" s="50"/>
      <c r="J338" s="50"/>
      <c r="K338" s="34" t="s">
        <v>209</v>
      </c>
      <c r="L338" s="34">
        <v>2017</v>
      </c>
      <c r="M338" s="34">
        <v>1</v>
      </c>
      <c r="N338" s="34">
        <v>331</v>
      </c>
      <c r="O338" s="34" t="s">
        <v>213</v>
      </c>
      <c r="P338" s="34">
        <v>5</v>
      </c>
      <c r="T338" s="34">
        <v>9</v>
      </c>
    </row>
    <row r="339" spans="1:20" x14ac:dyDescent="0.25">
      <c r="A339" s="34" t="s">
        <v>209</v>
      </c>
      <c r="B339" s="34">
        <v>2017</v>
      </c>
      <c r="C339" s="34">
        <v>1</v>
      </c>
      <c r="D339" s="34">
        <v>331</v>
      </c>
      <c r="E339" s="34" t="s">
        <v>213</v>
      </c>
      <c r="F339" s="34">
        <v>5</v>
      </c>
      <c r="G339" s="34">
        <v>2</v>
      </c>
      <c r="H339" s="34"/>
      <c r="I339" s="50"/>
      <c r="J339" s="50"/>
      <c r="K339" s="34" t="s">
        <v>209</v>
      </c>
      <c r="L339" s="34">
        <v>2017</v>
      </c>
      <c r="M339" s="34">
        <v>1</v>
      </c>
      <c r="N339" s="34">
        <v>331</v>
      </c>
      <c r="O339" s="34" t="s">
        <v>213</v>
      </c>
      <c r="P339" s="34">
        <v>5</v>
      </c>
      <c r="Q339" s="34">
        <v>2</v>
      </c>
    </row>
    <row r="340" spans="1:20" x14ac:dyDescent="0.25">
      <c r="A340" s="34" t="s">
        <v>209</v>
      </c>
      <c r="B340" s="34">
        <v>2017</v>
      </c>
      <c r="C340" s="34">
        <v>1</v>
      </c>
      <c r="D340" s="34">
        <v>331</v>
      </c>
      <c r="E340" s="34" t="s">
        <v>213</v>
      </c>
      <c r="F340" s="34">
        <v>5</v>
      </c>
      <c r="G340" s="34">
        <v>2</v>
      </c>
      <c r="H340" s="34">
        <v>2</v>
      </c>
      <c r="I340" s="50">
        <v>3132500</v>
      </c>
      <c r="J340" s="50">
        <v>9</v>
      </c>
      <c r="K340" s="34" t="s">
        <v>209</v>
      </c>
      <c r="L340" s="34">
        <v>2017</v>
      </c>
      <c r="M340" s="34">
        <v>1</v>
      </c>
      <c r="N340" s="34">
        <v>331</v>
      </c>
      <c r="O340" s="34" t="s">
        <v>213</v>
      </c>
      <c r="P340" s="34">
        <v>5</v>
      </c>
      <c r="Q340" s="34">
        <v>2</v>
      </c>
      <c r="R340" s="34">
        <v>2</v>
      </c>
      <c r="S340" s="34">
        <v>3132500</v>
      </c>
    </row>
    <row r="341" spans="1:20" x14ac:dyDescent="0.25">
      <c r="A341" s="34" t="s">
        <v>209</v>
      </c>
      <c r="B341" s="34">
        <v>2017</v>
      </c>
      <c r="C341" s="34">
        <v>1</v>
      </c>
      <c r="D341" s="34">
        <v>332</v>
      </c>
      <c r="E341" s="34"/>
      <c r="F341" s="34"/>
      <c r="G341" s="34"/>
      <c r="H341" s="34"/>
      <c r="I341" s="50"/>
      <c r="J341" s="50"/>
      <c r="K341" s="34" t="s">
        <v>209</v>
      </c>
      <c r="L341" s="34">
        <v>2017</v>
      </c>
      <c r="M341" s="34">
        <v>1</v>
      </c>
      <c r="N341" s="34">
        <v>332</v>
      </c>
    </row>
    <row r="342" spans="1:20" x14ac:dyDescent="0.25">
      <c r="A342" s="34" t="s">
        <v>209</v>
      </c>
      <c r="B342" s="34">
        <v>2017</v>
      </c>
      <c r="C342" s="34">
        <v>1</v>
      </c>
      <c r="D342" s="34">
        <v>332</v>
      </c>
      <c r="E342" s="34" t="s">
        <v>214</v>
      </c>
      <c r="F342" s="34"/>
      <c r="G342" s="34"/>
      <c r="H342" s="34"/>
      <c r="I342" s="50"/>
      <c r="J342" s="50"/>
      <c r="K342" s="34" t="s">
        <v>209</v>
      </c>
      <c r="L342" s="34">
        <v>2017</v>
      </c>
      <c r="M342" s="34">
        <v>1</v>
      </c>
      <c r="N342" s="34">
        <v>332</v>
      </c>
      <c r="O342" s="34" t="s">
        <v>214</v>
      </c>
    </row>
    <row r="343" spans="1:20" x14ac:dyDescent="0.25">
      <c r="A343" s="34" t="s">
        <v>209</v>
      </c>
      <c r="B343" s="34">
        <v>2017</v>
      </c>
      <c r="C343" s="34">
        <v>1</v>
      </c>
      <c r="D343" s="34">
        <v>332</v>
      </c>
      <c r="E343" s="34" t="s">
        <v>214</v>
      </c>
      <c r="F343" s="34">
        <v>5</v>
      </c>
      <c r="G343" s="34"/>
      <c r="H343" s="34"/>
      <c r="I343" s="50"/>
      <c r="J343" s="50"/>
      <c r="K343" s="34" t="s">
        <v>209</v>
      </c>
      <c r="L343" s="34">
        <v>2017</v>
      </c>
      <c r="M343" s="34">
        <v>1</v>
      </c>
      <c r="N343" s="34">
        <v>332</v>
      </c>
      <c r="O343" s="34" t="s">
        <v>214</v>
      </c>
      <c r="P343" s="34">
        <v>5</v>
      </c>
      <c r="T343" s="34">
        <v>9</v>
      </c>
    </row>
    <row r="344" spans="1:20" x14ac:dyDescent="0.25">
      <c r="A344" s="34" t="s">
        <v>209</v>
      </c>
      <c r="B344" s="34">
        <v>2017</v>
      </c>
      <c r="C344" s="34">
        <v>1</v>
      </c>
      <c r="D344" s="34">
        <v>332</v>
      </c>
      <c r="E344" s="34" t="s">
        <v>214</v>
      </c>
      <c r="F344" s="34">
        <v>5</v>
      </c>
      <c r="G344" s="34">
        <v>2</v>
      </c>
      <c r="H344" s="34"/>
      <c r="I344" s="50"/>
      <c r="J344" s="50"/>
      <c r="K344" s="34" t="s">
        <v>209</v>
      </c>
      <c r="L344" s="34">
        <v>2017</v>
      </c>
      <c r="M344" s="34">
        <v>1</v>
      </c>
      <c r="N344" s="34">
        <v>332</v>
      </c>
      <c r="O344" s="34" t="s">
        <v>214</v>
      </c>
      <c r="P344" s="34">
        <v>5</v>
      </c>
      <c r="Q344" s="34">
        <v>2</v>
      </c>
    </row>
    <row r="345" spans="1:20" x14ac:dyDescent="0.25">
      <c r="A345" s="34" t="s">
        <v>209</v>
      </c>
      <c r="B345" s="34">
        <v>2017</v>
      </c>
      <c r="C345" s="34">
        <v>1</v>
      </c>
      <c r="D345" s="34">
        <v>332</v>
      </c>
      <c r="E345" s="34" t="s">
        <v>214</v>
      </c>
      <c r="F345" s="34">
        <v>5</v>
      </c>
      <c r="G345" s="34">
        <v>2</v>
      </c>
      <c r="H345" s="34">
        <v>2</v>
      </c>
      <c r="I345" s="50">
        <v>3132500</v>
      </c>
      <c r="J345" s="50">
        <v>9</v>
      </c>
      <c r="K345" s="34" t="s">
        <v>209</v>
      </c>
      <c r="L345" s="34">
        <v>2017</v>
      </c>
      <c r="M345" s="34">
        <v>1</v>
      </c>
      <c r="N345" s="34">
        <v>332</v>
      </c>
      <c r="O345" s="34" t="s">
        <v>214</v>
      </c>
      <c r="P345" s="34">
        <v>5</v>
      </c>
      <c r="Q345" s="34">
        <v>2</v>
      </c>
      <c r="R345" s="34">
        <v>2</v>
      </c>
      <c r="S345" s="34">
        <v>3132500</v>
      </c>
    </row>
    <row r="346" spans="1:20" x14ac:dyDescent="0.25">
      <c r="A346" s="34" t="s">
        <v>209</v>
      </c>
      <c r="B346" s="34">
        <v>2017</v>
      </c>
      <c r="C346" s="34">
        <v>1</v>
      </c>
      <c r="D346" s="34">
        <v>333</v>
      </c>
      <c r="E346" s="34"/>
      <c r="F346" s="34"/>
      <c r="G346" s="34"/>
      <c r="H346" s="34"/>
      <c r="I346" s="50"/>
      <c r="J346" s="50"/>
      <c r="K346" s="34" t="s">
        <v>209</v>
      </c>
      <c r="L346" s="34">
        <v>2017</v>
      </c>
      <c r="M346" s="34">
        <v>1</v>
      </c>
      <c r="N346" s="34">
        <v>333</v>
      </c>
    </row>
    <row r="347" spans="1:20" x14ac:dyDescent="0.25">
      <c r="A347" s="34" t="s">
        <v>209</v>
      </c>
      <c r="B347" s="34">
        <v>2017</v>
      </c>
      <c r="C347" s="34">
        <v>1</v>
      </c>
      <c r="D347" s="34">
        <v>333</v>
      </c>
      <c r="E347" s="34" t="s">
        <v>215</v>
      </c>
      <c r="F347" s="34"/>
      <c r="G347" s="34"/>
      <c r="H347" s="34"/>
      <c r="I347" s="50"/>
      <c r="J347" s="50"/>
      <c r="K347" s="34" t="s">
        <v>209</v>
      </c>
      <c r="L347" s="34">
        <v>2017</v>
      </c>
      <c r="M347" s="34">
        <v>1</v>
      </c>
      <c r="N347" s="34">
        <v>333</v>
      </c>
      <c r="O347" s="34" t="s">
        <v>215</v>
      </c>
    </row>
    <row r="348" spans="1:20" x14ac:dyDescent="0.25">
      <c r="A348" s="34" t="s">
        <v>209</v>
      </c>
      <c r="B348" s="34">
        <v>2017</v>
      </c>
      <c r="C348" s="34">
        <v>1</v>
      </c>
      <c r="D348" s="34">
        <v>333</v>
      </c>
      <c r="E348" s="34" t="s">
        <v>215</v>
      </c>
      <c r="F348" s="34">
        <v>5</v>
      </c>
      <c r="G348" s="34"/>
      <c r="H348" s="34"/>
      <c r="I348" s="50"/>
      <c r="J348" s="50"/>
      <c r="K348" s="34" t="s">
        <v>209</v>
      </c>
      <c r="L348" s="34">
        <v>2017</v>
      </c>
      <c r="M348" s="34">
        <v>1</v>
      </c>
      <c r="N348" s="34">
        <v>333</v>
      </c>
      <c r="O348" s="34" t="s">
        <v>215</v>
      </c>
      <c r="P348" s="34">
        <v>5</v>
      </c>
      <c r="T348" s="34">
        <v>9</v>
      </c>
    </row>
    <row r="349" spans="1:20" x14ac:dyDescent="0.25">
      <c r="A349" s="34" t="s">
        <v>209</v>
      </c>
      <c r="B349" s="34">
        <v>2017</v>
      </c>
      <c r="C349" s="34">
        <v>1</v>
      </c>
      <c r="D349" s="34">
        <v>333</v>
      </c>
      <c r="E349" s="34" t="s">
        <v>215</v>
      </c>
      <c r="F349" s="34">
        <v>5</v>
      </c>
      <c r="G349" s="34">
        <v>2</v>
      </c>
      <c r="H349" s="34"/>
      <c r="I349" s="50"/>
      <c r="J349" s="50"/>
      <c r="K349" s="34" t="s">
        <v>209</v>
      </c>
      <c r="L349" s="34">
        <v>2017</v>
      </c>
      <c r="M349" s="34">
        <v>1</v>
      </c>
      <c r="N349" s="34">
        <v>333</v>
      </c>
      <c r="O349" s="34" t="s">
        <v>215</v>
      </c>
      <c r="P349" s="34">
        <v>5</v>
      </c>
      <c r="Q349" s="34">
        <v>2</v>
      </c>
    </row>
    <row r="350" spans="1:20" x14ac:dyDescent="0.25">
      <c r="A350" s="34" t="s">
        <v>209</v>
      </c>
      <c r="B350" s="34">
        <v>2017</v>
      </c>
      <c r="C350" s="34">
        <v>1</v>
      </c>
      <c r="D350" s="34">
        <v>333</v>
      </c>
      <c r="E350" s="34" t="s">
        <v>215</v>
      </c>
      <c r="F350" s="34">
        <v>5</v>
      </c>
      <c r="G350" s="34">
        <v>2</v>
      </c>
      <c r="H350" s="34">
        <v>2</v>
      </c>
      <c r="I350" s="50">
        <v>3132500</v>
      </c>
      <c r="J350" s="50">
        <v>9</v>
      </c>
      <c r="K350" s="34" t="s">
        <v>209</v>
      </c>
      <c r="L350" s="34">
        <v>2017</v>
      </c>
      <c r="M350" s="34">
        <v>1</v>
      </c>
      <c r="N350" s="34">
        <v>333</v>
      </c>
      <c r="O350" s="34" t="s">
        <v>215</v>
      </c>
      <c r="P350" s="34">
        <v>5</v>
      </c>
      <c r="Q350" s="34">
        <v>2</v>
      </c>
      <c r="R350" s="34">
        <v>2</v>
      </c>
      <c r="S350" s="34">
        <v>3132500</v>
      </c>
    </row>
    <row r="351" spans="1:20" x14ac:dyDescent="0.25">
      <c r="A351" s="34" t="s">
        <v>209</v>
      </c>
      <c r="B351" s="34">
        <v>2017</v>
      </c>
      <c r="C351" s="34">
        <v>1</v>
      </c>
      <c r="D351" s="34">
        <v>334</v>
      </c>
      <c r="E351" s="34"/>
      <c r="F351" s="34"/>
      <c r="G351" s="34"/>
      <c r="H351" s="34"/>
      <c r="I351" s="50"/>
      <c r="J351" s="50"/>
      <c r="K351" s="34" t="s">
        <v>209</v>
      </c>
      <c r="L351" s="34">
        <v>2017</v>
      </c>
      <c r="M351" s="34">
        <v>1</v>
      </c>
      <c r="N351" s="34">
        <v>334</v>
      </c>
    </row>
    <row r="352" spans="1:20" x14ac:dyDescent="0.25">
      <c r="A352" s="34" t="s">
        <v>209</v>
      </c>
      <c r="B352" s="34">
        <v>2017</v>
      </c>
      <c r="C352" s="34">
        <v>1</v>
      </c>
      <c r="D352" s="34">
        <v>334</v>
      </c>
      <c r="E352" s="34" t="s">
        <v>210</v>
      </c>
      <c r="F352" s="34"/>
      <c r="G352" s="34"/>
      <c r="H352" s="34"/>
      <c r="I352" s="50"/>
      <c r="J352" s="50"/>
      <c r="K352" s="34" t="s">
        <v>209</v>
      </c>
      <c r="L352" s="34">
        <v>2017</v>
      </c>
      <c r="M352" s="34">
        <v>1</v>
      </c>
      <c r="N352" s="34">
        <v>334</v>
      </c>
      <c r="O352" s="34" t="s">
        <v>210</v>
      </c>
    </row>
    <row r="353" spans="1:20" x14ac:dyDescent="0.25">
      <c r="A353" s="34" t="s">
        <v>209</v>
      </c>
      <c r="B353" s="34">
        <v>2017</v>
      </c>
      <c r="C353" s="34">
        <v>1</v>
      </c>
      <c r="D353" s="34">
        <v>334</v>
      </c>
      <c r="E353" s="34" t="s">
        <v>210</v>
      </c>
      <c r="F353" s="34">
        <v>5</v>
      </c>
      <c r="G353" s="34"/>
      <c r="H353" s="34"/>
      <c r="I353" s="50"/>
      <c r="J353" s="50"/>
      <c r="K353" s="34" t="s">
        <v>209</v>
      </c>
      <c r="L353" s="34">
        <v>2017</v>
      </c>
      <c r="M353" s="34">
        <v>1</v>
      </c>
      <c r="N353" s="34">
        <v>334</v>
      </c>
      <c r="O353" s="34" t="s">
        <v>210</v>
      </c>
      <c r="P353" s="34">
        <v>5</v>
      </c>
      <c r="T353" s="34">
        <v>9</v>
      </c>
    </row>
    <row r="354" spans="1:20" x14ac:dyDescent="0.25">
      <c r="A354" s="34" t="s">
        <v>209</v>
      </c>
      <c r="B354" s="34">
        <v>2017</v>
      </c>
      <c r="C354" s="34">
        <v>1</v>
      </c>
      <c r="D354" s="34">
        <v>334</v>
      </c>
      <c r="E354" s="34" t="s">
        <v>210</v>
      </c>
      <c r="F354" s="34">
        <v>5</v>
      </c>
      <c r="G354" s="34">
        <v>2</v>
      </c>
      <c r="H354" s="34"/>
      <c r="I354" s="50"/>
      <c r="J354" s="50"/>
      <c r="K354" s="34" t="s">
        <v>209</v>
      </c>
      <c r="L354" s="34">
        <v>2017</v>
      </c>
      <c r="M354" s="34">
        <v>1</v>
      </c>
      <c r="N354" s="34">
        <v>334</v>
      </c>
      <c r="O354" s="34" t="s">
        <v>210</v>
      </c>
      <c r="P354" s="34">
        <v>5</v>
      </c>
      <c r="Q354" s="34">
        <v>2</v>
      </c>
    </row>
    <row r="355" spans="1:20" x14ac:dyDescent="0.25">
      <c r="A355" s="34" t="s">
        <v>209</v>
      </c>
      <c r="B355" s="34">
        <v>2017</v>
      </c>
      <c r="C355" s="34">
        <v>1</v>
      </c>
      <c r="D355" s="34">
        <v>334</v>
      </c>
      <c r="E355" s="34" t="s">
        <v>210</v>
      </c>
      <c r="F355" s="34">
        <v>5</v>
      </c>
      <c r="G355" s="34">
        <v>2</v>
      </c>
      <c r="H355" s="34">
        <v>2</v>
      </c>
      <c r="I355" s="50">
        <v>3132500</v>
      </c>
      <c r="J355" s="50">
        <v>9</v>
      </c>
      <c r="K355" s="34" t="s">
        <v>209</v>
      </c>
      <c r="L355" s="34">
        <v>2017</v>
      </c>
      <c r="M355" s="34">
        <v>1</v>
      </c>
      <c r="N355" s="34">
        <v>334</v>
      </c>
      <c r="O355" s="34" t="s">
        <v>210</v>
      </c>
      <c r="P355" s="34">
        <v>5</v>
      </c>
      <c r="Q355" s="34">
        <v>2</v>
      </c>
      <c r="R355" s="34">
        <v>2</v>
      </c>
      <c r="S355" s="34">
        <v>3132500</v>
      </c>
    </row>
    <row r="356" spans="1:20" x14ac:dyDescent="0.25">
      <c r="A356" s="34" t="s">
        <v>216</v>
      </c>
      <c r="B356" s="34"/>
      <c r="C356" s="34"/>
      <c r="D356" s="34"/>
      <c r="E356" s="34"/>
      <c r="F356" s="34"/>
      <c r="G356" s="34"/>
      <c r="H356" s="34"/>
      <c r="I356" s="50"/>
      <c r="J356" s="50"/>
      <c r="K356" s="34" t="s">
        <v>216</v>
      </c>
    </row>
    <row r="357" spans="1:20" x14ac:dyDescent="0.25">
      <c r="A357" s="34" t="s">
        <v>216</v>
      </c>
      <c r="B357" s="34">
        <v>2016</v>
      </c>
      <c r="C357" s="34"/>
      <c r="D357" s="34"/>
      <c r="E357" s="34"/>
      <c r="F357" s="34"/>
      <c r="G357" s="34"/>
      <c r="H357" s="34"/>
      <c r="I357" s="50"/>
      <c r="J357" s="50"/>
      <c r="K357" s="34" t="s">
        <v>216</v>
      </c>
      <c r="L357" s="34">
        <v>2016</v>
      </c>
    </row>
    <row r="358" spans="1:20" x14ac:dyDescent="0.25">
      <c r="A358" s="34" t="s">
        <v>216</v>
      </c>
      <c r="B358" s="34">
        <v>2016</v>
      </c>
      <c r="C358" s="34">
        <v>1</v>
      </c>
      <c r="D358" s="34"/>
      <c r="E358" s="34"/>
      <c r="F358" s="34"/>
      <c r="G358" s="34"/>
      <c r="H358" s="34"/>
      <c r="I358" s="50"/>
      <c r="J358" s="50"/>
      <c r="K358" s="34" t="s">
        <v>216</v>
      </c>
      <c r="L358" s="34">
        <v>2016</v>
      </c>
      <c r="M358" s="34">
        <v>1</v>
      </c>
      <c r="T358" s="34">
        <v>9</v>
      </c>
    </row>
    <row r="359" spans="1:20" x14ac:dyDescent="0.25">
      <c r="A359" s="34" t="s">
        <v>216</v>
      </c>
      <c r="B359" s="34">
        <v>2016</v>
      </c>
      <c r="C359" s="34">
        <v>1</v>
      </c>
      <c r="D359" s="34">
        <v>336</v>
      </c>
      <c r="E359" s="34"/>
      <c r="F359" s="34"/>
      <c r="G359" s="34"/>
      <c r="H359" s="34"/>
      <c r="I359" s="50"/>
      <c r="J359" s="50"/>
      <c r="K359" s="34" t="s">
        <v>216</v>
      </c>
      <c r="L359" s="34">
        <v>2016</v>
      </c>
      <c r="M359" s="34">
        <v>1</v>
      </c>
      <c r="N359" s="34">
        <v>336</v>
      </c>
    </row>
    <row r="360" spans="1:20" x14ac:dyDescent="0.25">
      <c r="A360" s="34" t="s">
        <v>216</v>
      </c>
      <c r="B360" s="34">
        <v>2016</v>
      </c>
      <c r="C360" s="34">
        <v>1</v>
      </c>
      <c r="D360" s="34">
        <v>336</v>
      </c>
      <c r="E360" s="34" t="s">
        <v>218</v>
      </c>
      <c r="F360" s="34"/>
      <c r="G360" s="34"/>
      <c r="H360" s="34"/>
      <c r="I360" s="50"/>
      <c r="J360" s="50"/>
      <c r="K360" s="34" t="s">
        <v>216</v>
      </c>
      <c r="L360" s="34">
        <v>2016</v>
      </c>
      <c r="M360" s="34">
        <v>1</v>
      </c>
      <c r="N360" s="34">
        <v>336</v>
      </c>
      <c r="O360" s="34" t="s">
        <v>218</v>
      </c>
    </row>
    <row r="361" spans="1:20" x14ac:dyDescent="0.25">
      <c r="A361" s="34" t="s">
        <v>216</v>
      </c>
      <c r="B361" s="34">
        <v>2016</v>
      </c>
      <c r="C361" s="34">
        <v>1</v>
      </c>
      <c r="D361" s="34">
        <v>336</v>
      </c>
      <c r="E361" s="34" t="s">
        <v>218</v>
      </c>
      <c r="F361" s="34">
        <v>5</v>
      </c>
      <c r="G361" s="34"/>
      <c r="H361" s="34"/>
      <c r="I361" s="50"/>
      <c r="J361" s="50"/>
      <c r="K361" s="34" t="s">
        <v>216</v>
      </c>
      <c r="L361" s="34">
        <v>2016</v>
      </c>
      <c r="M361" s="34">
        <v>1</v>
      </c>
      <c r="N361" s="34">
        <v>336</v>
      </c>
      <c r="O361" s="34" t="s">
        <v>218</v>
      </c>
      <c r="P361" s="34">
        <v>5</v>
      </c>
    </row>
    <row r="362" spans="1:20" x14ac:dyDescent="0.25">
      <c r="A362" s="34" t="s">
        <v>216</v>
      </c>
      <c r="B362" s="34">
        <v>2016</v>
      </c>
      <c r="C362" s="34">
        <v>1</v>
      </c>
      <c r="D362" s="34">
        <v>336</v>
      </c>
      <c r="E362" s="34" t="s">
        <v>218</v>
      </c>
      <c r="F362" s="34">
        <v>5</v>
      </c>
      <c r="G362" s="34">
        <v>2</v>
      </c>
      <c r="H362" s="34"/>
      <c r="I362" s="50"/>
      <c r="J362" s="50"/>
      <c r="K362" s="34" t="s">
        <v>216</v>
      </c>
      <c r="L362" s="34">
        <v>2016</v>
      </c>
      <c r="M362" s="34">
        <v>1</v>
      </c>
      <c r="N362" s="34">
        <v>336</v>
      </c>
      <c r="O362" s="34" t="s">
        <v>218</v>
      </c>
      <c r="P362" s="34">
        <v>5</v>
      </c>
      <c r="Q362" s="34">
        <v>2</v>
      </c>
    </row>
    <row r="363" spans="1:20" x14ac:dyDescent="0.25">
      <c r="A363" s="34" t="s">
        <v>216</v>
      </c>
      <c r="B363" s="34">
        <v>2016</v>
      </c>
      <c r="C363" s="34">
        <v>1</v>
      </c>
      <c r="D363" s="34">
        <v>336</v>
      </c>
      <c r="E363" s="34" t="s">
        <v>218</v>
      </c>
      <c r="F363" s="34">
        <v>5</v>
      </c>
      <c r="G363" s="34">
        <v>2</v>
      </c>
      <c r="H363" s="34">
        <v>2</v>
      </c>
      <c r="I363" s="50">
        <v>1358333</v>
      </c>
      <c r="J363" s="50">
        <v>9</v>
      </c>
      <c r="K363" s="34" t="s">
        <v>216</v>
      </c>
      <c r="L363" s="34">
        <v>2016</v>
      </c>
      <c r="M363" s="34">
        <v>1</v>
      </c>
      <c r="N363" s="34">
        <v>336</v>
      </c>
      <c r="O363" s="34" t="s">
        <v>218</v>
      </c>
      <c r="P363" s="34">
        <v>5</v>
      </c>
      <c r="Q363" s="34">
        <v>2</v>
      </c>
      <c r="R363" s="34">
        <v>2</v>
      </c>
      <c r="S363" s="34">
        <v>1358333</v>
      </c>
    </row>
    <row r="364" spans="1:20" x14ac:dyDescent="0.25">
      <c r="A364" s="34" t="s">
        <v>216</v>
      </c>
      <c r="B364" s="34">
        <v>2016</v>
      </c>
      <c r="C364" s="34">
        <v>1</v>
      </c>
      <c r="D364" s="34">
        <v>337</v>
      </c>
      <c r="E364" s="34"/>
      <c r="F364" s="34"/>
      <c r="G364" s="34"/>
      <c r="H364" s="34"/>
      <c r="I364" s="50"/>
      <c r="J364" s="50"/>
      <c r="K364" s="34" t="s">
        <v>216</v>
      </c>
      <c r="L364" s="34">
        <v>2016</v>
      </c>
      <c r="M364" s="34">
        <v>1</v>
      </c>
      <c r="N364" s="34">
        <v>337</v>
      </c>
      <c r="T364" s="34">
        <v>9</v>
      </c>
    </row>
    <row r="365" spans="1:20" x14ac:dyDescent="0.25">
      <c r="A365" s="34" t="s">
        <v>216</v>
      </c>
      <c r="B365" s="34">
        <v>2016</v>
      </c>
      <c r="C365" s="34">
        <v>1</v>
      </c>
      <c r="D365" s="34">
        <v>337</v>
      </c>
      <c r="E365" s="34" t="s">
        <v>219</v>
      </c>
      <c r="F365" s="34"/>
      <c r="G365" s="34"/>
      <c r="H365" s="34"/>
      <c r="I365" s="50"/>
      <c r="J365" s="50"/>
      <c r="K365" s="34" t="s">
        <v>216</v>
      </c>
      <c r="L365" s="34">
        <v>2016</v>
      </c>
      <c r="M365" s="34">
        <v>1</v>
      </c>
      <c r="N365" s="34">
        <v>337</v>
      </c>
      <c r="O365" s="34" t="s">
        <v>219</v>
      </c>
    </row>
    <row r="366" spans="1:20" x14ac:dyDescent="0.25">
      <c r="A366" s="34" t="s">
        <v>216</v>
      </c>
      <c r="B366" s="34">
        <v>2016</v>
      </c>
      <c r="C366" s="34">
        <v>1</v>
      </c>
      <c r="D366" s="34">
        <v>337</v>
      </c>
      <c r="E366" s="34" t="s">
        <v>219</v>
      </c>
      <c r="F366" s="34">
        <v>5</v>
      </c>
      <c r="G366" s="34"/>
      <c r="H366" s="34"/>
      <c r="I366" s="50"/>
      <c r="J366" s="50"/>
      <c r="K366" s="34" t="s">
        <v>216</v>
      </c>
      <c r="L366" s="34">
        <v>2016</v>
      </c>
      <c r="M366" s="34">
        <v>1</v>
      </c>
      <c r="N366" s="34">
        <v>337</v>
      </c>
      <c r="O366" s="34" t="s">
        <v>219</v>
      </c>
      <c r="P366" s="34">
        <v>5</v>
      </c>
    </row>
    <row r="367" spans="1:20" x14ac:dyDescent="0.25">
      <c r="A367" s="34" t="s">
        <v>216</v>
      </c>
      <c r="B367" s="34">
        <v>2016</v>
      </c>
      <c r="C367" s="34">
        <v>1</v>
      </c>
      <c r="D367" s="34">
        <v>337</v>
      </c>
      <c r="E367" s="34" t="s">
        <v>219</v>
      </c>
      <c r="F367" s="34">
        <v>5</v>
      </c>
      <c r="G367" s="34">
        <v>2</v>
      </c>
      <c r="H367" s="34"/>
      <c r="I367" s="50"/>
      <c r="J367" s="50"/>
      <c r="K367" s="34" t="s">
        <v>216</v>
      </c>
      <c r="L367" s="34">
        <v>2016</v>
      </c>
      <c r="M367" s="34">
        <v>1</v>
      </c>
      <c r="N367" s="34">
        <v>337</v>
      </c>
      <c r="O367" s="34" t="s">
        <v>219</v>
      </c>
      <c r="P367" s="34">
        <v>5</v>
      </c>
      <c r="Q367" s="34">
        <v>2</v>
      </c>
    </row>
    <row r="368" spans="1:20" x14ac:dyDescent="0.25">
      <c r="A368" s="34" t="s">
        <v>216</v>
      </c>
      <c r="B368" s="34">
        <v>2016</v>
      </c>
      <c r="C368" s="34">
        <v>1</v>
      </c>
      <c r="D368" s="34">
        <v>337</v>
      </c>
      <c r="E368" s="34" t="s">
        <v>219</v>
      </c>
      <c r="F368" s="34">
        <v>5</v>
      </c>
      <c r="G368" s="34">
        <v>2</v>
      </c>
      <c r="H368" s="34">
        <v>2</v>
      </c>
      <c r="I368" s="50">
        <v>1358333</v>
      </c>
      <c r="J368" s="50">
        <v>9</v>
      </c>
      <c r="K368" s="34" t="s">
        <v>216</v>
      </c>
      <c r="L368" s="34">
        <v>2016</v>
      </c>
      <c r="M368" s="34">
        <v>1</v>
      </c>
      <c r="N368" s="34">
        <v>337</v>
      </c>
      <c r="O368" s="34" t="s">
        <v>219</v>
      </c>
      <c r="P368" s="34">
        <v>5</v>
      </c>
      <c r="Q368" s="34">
        <v>2</v>
      </c>
      <c r="R368" s="34">
        <v>2</v>
      </c>
      <c r="S368" s="34">
        <v>1358333</v>
      </c>
    </row>
    <row r="369" spans="1:20" x14ac:dyDescent="0.25">
      <c r="A369" s="34" t="s">
        <v>216</v>
      </c>
      <c r="B369" s="34">
        <v>2016</v>
      </c>
      <c r="C369" s="34">
        <v>1</v>
      </c>
      <c r="D369" s="34">
        <v>338</v>
      </c>
      <c r="E369" s="34"/>
      <c r="F369" s="34"/>
      <c r="G369" s="34"/>
      <c r="H369" s="34"/>
      <c r="I369" s="50"/>
      <c r="J369" s="50"/>
      <c r="K369" s="34" t="s">
        <v>216</v>
      </c>
      <c r="L369" s="34">
        <v>2016</v>
      </c>
      <c r="M369" s="34">
        <v>1</v>
      </c>
      <c r="N369" s="34">
        <v>338</v>
      </c>
      <c r="T369" s="34">
        <v>9</v>
      </c>
    </row>
    <row r="370" spans="1:20" x14ac:dyDescent="0.25">
      <c r="A370" s="34" t="s">
        <v>216</v>
      </c>
      <c r="B370" s="34">
        <v>2016</v>
      </c>
      <c r="C370" s="34">
        <v>1</v>
      </c>
      <c r="D370" s="34">
        <v>338</v>
      </c>
      <c r="E370" s="34" t="s">
        <v>220</v>
      </c>
      <c r="F370" s="34"/>
      <c r="G370" s="34"/>
      <c r="H370" s="34"/>
      <c r="I370" s="50"/>
      <c r="J370" s="50"/>
      <c r="K370" s="34" t="s">
        <v>216</v>
      </c>
      <c r="L370" s="34">
        <v>2016</v>
      </c>
      <c r="M370" s="34">
        <v>1</v>
      </c>
      <c r="N370" s="34">
        <v>338</v>
      </c>
      <c r="O370" s="34" t="s">
        <v>220</v>
      </c>
    </row>
    <row r="371" spans="1:20" x14ac:dyDescent="0.25">
      <c r="A371" s="34" t="s">
        <v>216</v>
      </c>
      <c r="B371" s="34">
        <v>2016</v>
      </c>
      <c r="C371" s="34">
        <v>1</v>
      </c>
      <c r="D371" s="34">
        <v>338</v>
      </c>
      <c r="E371" s="34" t="s">
        <v>220</v>
      </c>
      <c r="F371" s="34">
        <v>5</v>
      </c>
      <c r="G371" s="34"/>
      <c r="H371" s="34"/>
      <c r="I371" s="50"/>
      <c r="J371" s="50"/>
      <c r="K371" s="34" t="s">
        <v>216</v>
      </c>
      <c r="L371" s="34">
        <v>2016</v>
      </c>
      <c r="M371" s="34">
        <v>1</v>
      </c>
      <c r="N371" s="34">
        <v>338</v>
      </c>
      <c r="O371" s="34" t="s">
        <v>220</v>
      </c>
      <c r="P371" s="34">
        <v>5</v>
      </c>
    </row>
    <row r="372" spans="1:20" x14ac:dyDescent="0.25">
      <c r="A372" s="34" t="s">
        <v>216</v>
      </c>
      <c r="B372" s="34">
        <v>2016</v>
      </c>
      <c r="C372" s="34">
        <v>1</v>
      </c>
      <c r="D372" s="34">
        <v>338</v>
      </c>
      <c r="E372" s="34" t="s">
        <v>220</v>
      </c>
      <c r="F372" s="34">
        <v>5</v>
      </c>
      <c r="G372" s="34">
        <v>2</v>
      </c>
      <c r="H372" s="34"/>
      <c r="I372" s="50"/>
      <c r="J372" s="50"/>
      <c r="K372" s="34" t="s">
        <v>216</v>
      </c>
      <c r="L372" s="34">
        <v>2016</v>
      </c>
      <c r="M372" s="34">
        <v>1</v>
      </c>
      <c r="N372" s="34">
        <v>338</v>
      </c>
      <c r="O372" s="34" t="s">
        <v>220</v>
      </c>
      <c r="P372" s="34">
        <v>5</v>
      </c>
      <c r="Q372" s="34">
        <v>2</v>
      </c>
    </row>
    <row r="373" spans="1:20" x14ac:dyDescent="0.25">
      <c r="A373" s="34" t="s">
        <v>216</v>
      </c>
      <c r="B373" s="34">
        <v>2016</v>
      </c>
      <c r="C373" s="34">
        <v>1</v>
      </c>
      <c r="D373" s="34">
        <v>338</v>
      </c>
      <c r="E373" s="34" t="s">
        <v>220</v>
      </c>
      <c r="F373" s="34">
        <v>5</v>
      </c>
      <c r="G373" s="34">
        <v>2</v>
      </c>
      <c r="H373" s="34">
        <v>2</v>
      </c>
      <c r="I373" s="50">
        <v>1358333</v>
      </c>
      <c r="J373" s="50">
        <v>9</v>
      </c>
      <c r="K373" s="34" t="s">
        <v>216</v>
      </c>
      <c r="L373" s="34">
        <v>2016</v>
      </c>
      <c r="M373" s="34">
        <v>1</v>
      </c>
      <c r="N373" s="34">
        <v>338</v>
      </c>
      <c r="O373" s="34" t="s">
        <v>220</v>
      </c>
      <c r="P373" s="34">
        <v>5</v>
      </c>
      <c r="Q373" s="34">
        <v>2</v>
      </c>
      <c r="R373" s="34">
        <v>2</v>
      </c>
      <c r="S373" s="34">
        <v>1358333</v>
      </c>
    </row>
    <row r="374" spans="1:20" x14ac:dyDescent="0.25">
      <c r="A374" s="34" t="s">
        <v>216</v>
      </c>
      <c r="B374" s="34">
        <v>2016</v>
      </c>
      <c r="C374" s="34">
        <v>1</v>
      </c>
      <c r="D374" s="34">
        <v>339</v>
      </c>
      <c r="E374" s="34"/>
      <c r="F374" s="34"/>
      <c r="G374" s="34"/>
      <c r="H374" s="34"/>
      <c r="I374" s="50"/>
      <c r="J374" s="50"/>
      <c r="K374" s="34" t="s">
        <v>216</v>
      </c>
      <c r="L374" s="34">
        <v>2016</v>
      </c>
      <c r="M374" s="34">
        <v>1</v>
      </c>
      <c r="N374" s="34">
        <v>339</v>
      </c>
      <c r="T374" s="34">
        <v>9</v>
      </c>
    </row>
    <row r="375" spans="1:20" x14ac:dyDescent="0.25">
      <c r="A375" s="34" t="s">
        <v>216</v>
      </c>
      <c r="B375" s="34">
        <v>2016</v>
      </c>
      <c r="C375" s="34">
        <v>1</v>
      </c>
      <c r="D375" s="34">
        <v>339</v>
      </c>
      <c r="E375" s="34" t="s">
        <v>221</v>
      </c>
      <c r="F375" s="34"/>
      <c r="G375" s="34"/>
      <c r="H375" s="34"/>
      <c r="I375" s="50"/>
      <c r="J375" s="50"/>
      <c r="K375" s="34" t="s">
        <v>216</v>
      </c>
      <c r="L375" s="34">
        <v>2016</v>
      </c>
      <c r="M375" s="34">
        <v>1</v>
      </c>
      <c r="N375" s="34">
        <v>339</v>
      </c>
      <c r="O375" s="34" t="s">
        <v>221</v>
      </c>
    </row>
    <row r="376" spans="1:20" x14ac:dyDescent="0.25">
      <c r="A376" s="34" t="s">
        <v>216</v>
      </c>
      <c r="B376" s="34">
        <v>2016</v>
      </c>
      <c r="C376" s="34">
        <v>1</v>
      </c>
      <c r="D376" s="34">
        <v>339</v>
      </c>
      <c r="E376" s="34" t="s">
        <v>221</v>
      </c>
      <c r="F376" s="34">
        <v>5</v>
      </c>
      <c r="G376" s="34"/>
      <c r="H376" s="34"/>
      <c r="I376" s="50"/>
      <c r="J376" s="50"/>
      <c r="K376" s="34" t="s">
        <v>216</v>
      </c>
      <c r="L376" s="34">
        <v>2016</v>
      </c>
      <c r="M376" s="34">
        <v>1</v>
      </c>
      <c r="N376" s="34">
        <v>339</v>
      </c>
      <c r="O376" s="34" t="s">
        <v>221</v>
      </c>
      <c r="P376" s="34">
        <v>5</v>
      </c>
    </row>
    <row r="377" spans="1:20" x14ac:dyDescent="0.25">
      <c r="A377" s="34" t="s">
        <v>216</v>
      </c>
      <c r="B377" s="34">
        <v>2016</v>
      </c>
      <c r="C377" s="34">
        <v>1</v>
      </c>
      <c r="D377" s="34">
        <v>339</v>
      </c>
      <c r="E377" s="34" t="s">
        <v>221</v>
      </c>
      <c r="F377" s="34">
        <v>5</v>
      </c>
      <c r="G377" s="34">
        <v>2</v>
      </c>
      <c r="H377" s="34"/>
      <c r="I377" s="50"/>
      <c r="J377" s="50"/>
      <c r="K377" s="34" t="s">
        <v>216</v>
      </c>
      <c r="L377" s="34">
        <v>2016</v>
      </c>
      <c r="M377" s="34">
        <v>1</v>
      </c>
      <c r="N377" s="34">
        <v>339</v>
      </c>
      <c r="O377" s="34" t="s">
        <v>221</v>
      </c>
      <c r="P377" s="34">
        <v>5</v>
      </c>
      <c r="Q377" s="34">
        <v>2</v>
      </c>
    </row>
    <row r="378" spans="1:20" x14ac:dyDescent="0.25">
      <c r="A378" s="34" t="s">
        <v>216</v>
      </c>
      <c r="B378" s="34">
        <v>2016</v>
      </c>
      <c r="C378" s="34">
        <v>1</v>
      </c>
      <c r="D378" s="34">
        <v>339</v>
      </c>
      <c r="E378" s="34" t="s">
        <v>221</v>
      </c>
      <c r="F378" s="34">
        <v>5</v>
      </c>
      <c r="G378" s="34">
        <v>2</v>
      </c>
      <c r="H378" s="34">
        <v>2</v>
      </c>
      <c r="I378" s="50">
        <v>1358333</v>
      </c>
      <c r="J378" s="50">
        <v>9</v>
      </c>
      <c r="K378" s="34" t="s">
        <v>216</v>
      </c>
      <c r="L378" s="34">
        <v>2016</v>
      </c>
      <c r="M378" s="34">
        <v>1</v>
      </c>
      <c r="N378" s="34">
        <v>339</v>
      </c>
      <c r="O378" s="34" t="s">
        <v>221</v>
      </c>
      <c r="P378" s="34">
        <v>5</v>
      </c>
      <c r="Q378" s="34">
        <v>2</v>
      </c>
      <c r="R378" s="34">
        <v>2</v>
      </c>
      <c r="S378" s="34">
        <v>1358333</v>
      </c>
    </row>
    <row r="379" spans="1:20" x14ac:dyDescent="0.25">
      <c r="A379" s="34" t="s">
        <v>216</v>
      </c>
      <c r="B379" s="34">
        <v>2016</v>
      </c>
      <c r="C379" s="34">
        <v>1</v>
      </c>
      <c r="D379" s="34">
        <v>340</v>
      </c>
      <c r="E379" s="34"/>
      <c r="F379" s="34"/>
      <c r="G379" s="34"/>
      <c r="H379" s="34"/>
      <c r="I379" s="50"/>
      <c r="J379" s="50"/>
      <c r="K379" s="34" t="s">
        <v>216</v>
      </c>
      <c r="L379" s="34">
        <v>2016</v>
      </c>
      <c r="M379" s="34">
        <v>1</v>
      </c>
      <c r="N379" s="34">
        <v>340</v>
      </c>
      <c r="T379" s="34">
        <v>9</v>
      </c>
    </row>
    <row r="380" spans="1:20" x14ac:dyDescent="0.25">
      <c r="A380" s="34" t="s">
        <v>216</v>
      </c>
      <c r="B380" s="34">
        <v>2016</v>
      </c>
      <c r="C380" s="34">
        <v>1</v>
      </c>
      <c r="D380" s="34">
        <v>340</v>
      </c>
      <c r="E380" s="34" t="s">
        <v>217</v>
      </c>
      <c r="F380" s="34"/>
      <c r="G380" s="34"/>
      <c r="H380" s="34"/>
      <c r="I380" s="50"/>
      <c r="J380" s="50"/>
      <c r="K380" s="34" t="s">
        <v>216</v>
      </c>
      <c r="L380" s="34">
        <v>2016</v>
      </c>
      <c r="M380" s="34">
        <v>1</v>
      </c>
      <c r="N380" s="34">
        <v>340</v>
      </c>
      <c r="O380" s="34" t="s">
        <v>217</v>
      </c>
    </row>
    <row r="381" spans="1:20" x14ac:dyDescent="0.25">
      <c r="A381" s="34" t="s">
        <v>216</v>
      </c>
      <c r="B381" s="34">
        <v>2016</v>
      </c>
      <c r="C381" s="34">
        <v>1</v>
      </c>
      <c r="D381" s="34">
        <v>340</v>
      </c>
      <c r="E381" s="34" t="s">
        <v>217</v>
      </c>
      <c r="F381" s="34">
        <v>5</v>
      </c>
      <c r="G381" s="34"/>
      <c r="H381" s="34"/>
      <c r="I381" s="50"/>
      <c r="J381" s="50"/>
      <c r="K381" s="34" t="s">
        <v>216</v>
      </c>
      <c r="L381" s="34">
        <v>2016</v>
      </c>
      <c r="M381" s="34">
        <v>1</v>
      </c>
      <c r="N381" s="34">
        <v>340</v>
      </c>
      <c r="O381" s="34" t="s">
        <v>217</v>
      </c>
      <c r="P381" s="34">
        <v>5</v>
      </c>
    </row>
    <row r="382" spans="1:20" x14ac:dyDescent="0.25">
      <c r="A382" s="34" t="s">
        <v>216</v>
      </c>
      <c r="B382" s="34">
        <v>2016</v>
      </c>
      <c r="C382" s="34">
        <v>1</v>
      </c>
      <c r="D382" s="34">
        <v>340</v>
      </c>
      <c r="E382" s="34" t="s">
        <v>217</v>
      </c>
      <c r="F382" s="34">
        <v>5</v>
      </c>
      <c r="G382" s="34">
        <v>2</v>
      </c>
      <c r="H382" s="34"/>
      <c r="I382" s="50"/>
      <c r="J382" s="50"/>
      <c r="K382" s="34" t="s">
        <v>216</v>
      </c>
      <c r="L382" s="34">
        <v>2016</v>
      </c>
      <c r="M382" s="34">
        <v>1</v>
      </c>
      <c r="N382" s="34">
        <v>340</v>
      </c>
      <c r="O382" s="34" t="s">
        <v>217</v>
      </c>
      <c r="P382" s="34">
        <v>5</v>
      </c>
      <c r="Q382" s="34">
        <v>2</v>
      </c>
    </row>
    <row r="383" spans="1:20" x14ac:dyDescent="0.25">
      <c r="A383" s="34" t="s">
        <v>216</v>
      </c>
      <c r="B383" s="34">
        <v>2016</v>
      </c>
      <c r="C383" s="34">
        <v>1</v>
      </c>
      <c r="D383" s="34">
        <v>340</v>
      </c>
      <c r="E383" s="34" t="s">
        <v>217</v>
      </c>
      <c r="F383" s="34">
        <v>5</v>
      </c>
      <c r="G383" s="34">
        <v>2</v>
      </c>
      <c r="H383" s="34">
        <v>2</v>
      </c>
      <c r="I383" s="50">
        <v>1358333</v>
      </c>
      <c r="J383" s="50">
        <v>9</v>
      </c>
      <c r="K383" s="34" t="s">
        <v>216</v>
      </c>
      <c r="L383" s="34">
        <v>2016</v>
      </c>
      <c r="M383" s="34">
        <v>1</v>
      </c>
      <c r="N383" s="34">
        <v>340</v>
      </c>
      <c r="O383" s="34" t="s">
        <v>217</v>
      </c>
      <c r="P383" s="34">
        <v>5</v>
      </c>
      <c r="Q383" s="34">
        <v>2</v>
      </c>
      <c r="R383" s="34">
        <v>2</v>
      </c>
      <c r="S383" s="34">
        <v>1358333</v>
      </c>
    </row>
    <row r="384" spans="1:20" x14ac:dyDescent="0.25">
      <c r="A384" s="34" t="s">
        <v>216</v>
      </c>
      <c r="B384" s="34">
        <v>2017</v>
      </c>
      <c r="C384" s="34"/>
      <c r="D384" s="34"/>
      <c r="E384" s="34"/>
      <c r="F384" s="34"/>
      <c r="G384" s="34"/>
      <c r="H384" s="34"/>
      <c r="I384" s="50"/>
      <c r="J384" s="50"/>
      <c r="K384" s="34" t="s">
        <v>216</v>
      </c>
      <c r="L384" s="34">
        <v>2017</v>
      </c>
      <c r="T384" s="34">
        <v>9</v>
      </c>
    </row>
    <row r="385" spans="1:20" x14ac:dyDescent="0.25">
      <c r="A385" s="34" t="s">
        <v>216</v>
      </c>
      <c r="B385" s="34">
        <v>2017</v>
      </c>
      <c r="C385" s="34">
        <v>1</v>
      </c>
      <c r="D385" s="34"/>
      <c r="E385" s="34"/>
      <c r="F385" s="34"/>
      <c r="G385" s="34"/>
      <c r="H385" s="34"/>
      <c r="I385" s="50"/>
      <c r="J385" s="50"/>
      <c r="K385" s="34" t="s">
        <v>216</v>
      </c>
      <c r="L385" s="34">
        <v>2017</v>
      </c>
      <c r="M385" s="34">
        <v>1</v>
      </c>
    </row>
    <row r="386" spans="1:20" x14ac:dyDescent="0.25">
      <c r="A386" s="34" t="s">
        <v>216</v>
      </c>
      <c r="B386" s="34">
        <v>2017</v>
      </c>
      <c r="C386" s="34">
        <v>1</v>
      </c>
      <c r="D386" s="34">
        <v>336</v>
      </c>
      <c r="E386" s="34"/>
      <c r="F386" s="34"/>
      <c r="G386" s="34"/>
      <c r="H386" s="34"/>
      <c r="I386" s="50"/>
      <c r="J386" s="50"/>
      <c r="K386" s="34" t="s">
        <v>216</v>
      </c>
      <c r="L386" s="34">
        <v>2017</v>
      </c>
      <c r="M386" s="34">
        <v>1</v>
      </c>
      <c r="N386" s="34">
        <v>336</v>
      </c>
    </row>
    <row r="387" spans="1:20" x14ac:dyDescent="0.25">
      <c r="A387" s="34" t="s">
        <v>216</v>
      </c>
      <c r="B387" s="34">
        <v>2017</v>
      </c>
      <c r="C387" s="34">
        <v>1</v>
      </c>
      <c r="D387" s="34">
        <v>336</v>
      </c>
      <c r="E387" s="34" t="s">
        <v>218</v>
      </c>
      <c r="F387" s="34"/>
      <c r="G387" s="34"/>
      <c r="H387" s="34"/>
      <c r="I387" s="50"/>
      <c r="J387" s="50"/>
      <c r="K387" s="34" t="s">
        <v>216</v>
      </c>
      <c r="L387" s="34">
        <v>2017</v>
      </c>
      <c r="M387" s="34">
        <v>1</v>
      </c>
      <c r="N387" s="34">
        <v>336</v>
      </c>
      <c r="O387" s="34" t="s">
        <v>218</v>
      </c>
    </row>
    <row r="388" spans="1:20" x14ac:dyDescent="0.25">
      <c r="A388" s="34" t="s">
        <v>216</v>
      </c>
      <c r="B388" s="34">
        <v>2017</v>
      </c>
      <c r="C388" s="34">
        <v>1</v>
      </c>
      <c r="D388" s="34">
        <v>336</v>
      </c>
      <c r="E388" s="34" t="s">
        <v>218</v>
      </c>
      <c r="F388" s="34">
        <v>5</v>
      </c>
      <c r="G388" s="34"/>
      <c r="H388" s="34"/>
      <c r="I388" s="50"/>
      <c r="J388" s="50"/>
      <c r="K388" s="34" t="s">
        <v>216</v>
      </c>
      <c r="L388" s="34">
        <v>2017</v>
      </c>
      <c r="M388" s="34">
        <v>1</v>
      </c>
      <c r="N388" s="34">
        <v>336</v>
      </c>
      <c r="O388" s="34" t="s">
        <v>218</v>
      </c>
      <c r="P388" s="34">
        <v>5</v>
      </c>
    </row>
    <row r="389" spans="1:20" x14ac:dyDescent="0.25">
      <c r="A389" s="34" t="s">
        <v>216</v>
      </c>
      <c r="B389" s="34">
        <v>2017</v>
      </c>
      <c r="C389" s="34">
        <v>1</v>
      </c>
      <c r="D389" s="34">
        <v>336</v>
      </c>
      <c r="E389" s="34" t="s">
        <v>218</v>
      </c>
      <c r="F389" s="34">
        <v>5</v>
      </c>
      <c r="G389" s="34">
        <v>2</v>
      </c>
      <c r="H389" s="34"/>
      <c r="I389" s="50"/>
      <c r="J389" s="50"/>
      <c r="K389" s="34" t="s">
        <v>216</v>
      </c>
      <c r="L389" s="34">
        <v>2017</v>
      </c>
      <c r="M389" s="34">
        <v>1</v>
      </c>
      <c r="N389" s="34">
        <v>336</v>
      </c>
      <c r="O389" s="34" t="s">
        <v>218</v>
      </c>
      <c r="P389" s="34">
        <v>5</v>
      </c>
      <c r="Q389" s="34">
        <v>2</v>
      </c>
    </row>
    <row r="390" spans="1:20" x14ac:dyDescent="0.25">
      <c r="A390" s="34" t="s">
        <v>216</v>
      </c>
      <c r="B390" s="34">
        <v>2017</v>
      </c>
      <c r="C390" s="34">
        <v>1</v>
      </c>
      <c r="D390" s="34">
        <v>336</v>
      </c>
      <c r="E390" s="34" t="s">
        <v>218</v>
      </c>
      <c r="F390" s="34">
        <v>5</v>
      </c>
      <c r="G390" s="34">
        <v>2</v>
      </c>
      <c r="H390" s="34">
        <v>2</v>
      </c>
      <c r="I390" s="50">
        <v>1358333</v>
      </c>
      <c r="J390" s="50">
        <v>9</v>
      </c>
      <c r="K390" s="34" t="s">
        <v>216</v>
      </c>
      <c r="L390" s="34">
        <v>2017</v>
      </c>
      <c r="M390" s="34">
        <v>1</v>
      </c>
      <c r="N390" s="34">
        <v>336</v>
      </c>
      <c r="O390" s="34" t="s">
        <v>218</v>
      </c>
      <c r="P390" s="34">
        <v>5</v>
      </c>
      <c r="Q390" s="34">
        <v>2</v>
      </c>
      <c r="R390" s="34">
        <v>2</v>
      </c>
      <c r="S390" s="34">
        <v>1358333</v>
      </c>
    </row>
    <row r="391" spans="1:20" x14ac:dyDescent="0.25">
      <c r="A391" s="34" t="s">
        <v>216</v>
      </c>
      <c r="B391" s="34">
        <v>2017</v>
      </c>
      <c r="C391" s="34">
        <v>1</v>
      </c>
      <c r="D391" s="34">
        <v>337</v>
      </c>
      <c r="E391" s="34"/>
      <c r="F391" s="34"/>
      <c r="G391" s="34"/>
      <c r="H391" s="34"/>
      <c r="I391" s="50"/>
      <c r="J391" s="50"/>
      <c r="K391" s="34" t="s">
        <v>216</v>
      </c>
      <c r="L391" s="34">
        <v>2017</v>
      </c>
      <c r="M391" s="34">
        <v>1</v>
      </c>
      <c r="N391" s="34">
        <v>337</v>
      </c>
      <c r="T391" s="34">
        <v>9</v>
      </c>
    </row>
    <row r="392" spans="1:20" x14ac:dyDescent="0.25">
      <c r="A392" s="34" t="s">
        <v>216</v>
      </c>
      <c r="B392" s="34">
        <v>2017</v>
      </c>
      <c r="C392" s="34">
        <v>1</v>
      </c>
      <c r="D392" s="34">
        <v>337</v>
      </c>
      <c r="E392" s="34" t="s">
        <v>219</v>
      </c>
      <c r="F392" s="34"/>
      <c r="G392" s="34"/>
      <c r="H392" s="34"/>
      <c r="I392" s="50"/>
      <c r="J392" s="50"/>
      <c r="K392" s="34" t="s">
        <v>216</v>
      </c>
      <c r="L392" s="34">
        <v>2017</v>
      </c>
      <c r="M392" s="34">
        <v>1</v>
      </c>
      <c r="N392" s="34">
        <v>337</v>
      </c>
      <c r="O392" s="34" t="s">
        <v>219</v>
      </c>
    </row>
    <row r="393" spans="1:20" x14ac:dyDescent="0.25">
      <c r="A393" s="34" t="s">
        <v>216</v>
      </c>
      <c r="B393" s="34">
        <v>2017</v>
      </c>
      <c r="C393" s="34">
        <v>1</v>
      </c>
      <c r="D393" s="34">
        <v>337</v>
      </c>
      <c r="E393" s="34" t="s">
        <v>219</v>
      </c>
      <c r="F393" s="34">
        <v>5</v>
      </c>
      <c r="G393" s="34"/>
      <c r="H393" s="34"/>
      <c r="I393" s="50"/>
      <c r="J393" s="50"/>
      <c r="K393" s="34" t="s">
        <v>216</v>
      </c>
      <c r="L393" s="34">
        <v>2017</v>
      </c>
      <c r="M393" s="34">
        <v>1</v>
      </c>
      <c r="N393" s="34">
        <v>337</v>
      </c>
      <c r="O393" s="34" t="s">
        <v>219</v>
      </c>
      <c r="P393" s="34">
        <v>5</v>
      </c>
    </row>
    <row r="394" spans="1:20" x14ac:dyDescent="0.25">
      <c r="A394" s="34" t="s">
        <v>216</v>
      </c>
      <c r="B394" s="34">
        <v>2017</v>
      </c>
      <c r="C394" s="34">
        <v>1</v>
      </c>
      <c r="D394" s="34">
        <v>337</v>
      </c>
      <c r="E394" s="34" t="s">
        <v>219</v>
      </c>
      <c r="F394" s="34">
        <v>5</v>
      </c>
      <c r="G394" s="34">
        <v>2</v>
      </c>
      <c r="H394" s="34"/>
      <c r="I394" s="50"/>
      <c r="J394" s="50"/>
      <c r="K394" s="34" t="s">
        <v>216</v>
      </c>
      <c r="L394" s="34">
        <v>2017</v>
      </c>
      <c r="M394" s="34">
        <v>1</v>
      </c>
      <c r="N394" s="34">
        <v>337</v>
      </c>
      <c r="O394" s="34" t="s">
        <v>219</v>
      </c>
      <c r="P394" s="34">
        <v>5</v>
      </c>
      <c r="Q394" s="34">
        <v>2</v>
      </c>
    </row>
    <row r="395" spans="1:20" x14ac:dyDescent="0.25">
      <c r="A395" s="34" t="s">
        <v>216</v>
      </c>
      <c r="B395" s="34">
        <v>2017</v>
      </c>
      <c r="C395" s="34">
        <v>1</v>
      </c>
      <c r="D395" s="34">
        <v>337</v>
      </c>
      <c r="E395" s="34" t="s">
        <v>219</v>
      </c>
      <c r="F395" s="34">
        <v>5</v>
      </c>
      <c r="G395" s="34">
        <v>2</v>
      </c>
      <c r="H395" s="34">
        <v>2</v>
      </c>
      <c r="I395" s="50">
        <v>1358333</v>
      </c>
      <c r="J395" s="50">
        <v>9</v>
      </c>
      <c r="K395" s="34" t="s">
        <v>216</v>
      </c>
      <c r="L395" s="34">
        <v>2017</v>
      </c>
      <c r="M395" s="34">
        <v>1</v>
      </c>
      <c r="N395" s="34">
        <v>337</v>
      </c>
      <c r="O395" s="34" t="s">
        <v>219</v>
      </c>
      <c r="P395" s="34">
        <v>5</v>
      </c>
      <c r="Q395" s="34">
        <v>2</v>
      </c>
      <c r="R395" s="34">
        <v>2</v>
      </c>
      <c r="S395" s="34">
        <v>1358333</v>
      </c>
    </row>
    <row r="396" spans="1:20" x14ac:dyDescent="0.25">
      <c r="A396" s="34" t="s">
        <v>216</v>
      </c>
      <c r="B396" s="34">
        <v>2017</v>
      </c>
      <c r="C396" s="34">
        <v>1</v>
      </c>
      <c r="D396" s="34">
        <v>338</v>
      </c>
      <c r="E396" s="34"/>
      <c r="F396" s="34"/>
      <c r="G396" s="34"/>
      <c r="H396" s="34"/>
      <c r="I396" s="50"/>
      <c r="J396" s="50"/>
      <c r="K396" s="34" t="s">
        <v>216</v>
      </c>
      <c r="L396" s="34">
        <v>2017</v>
      </c>
      <c r="M396" s="34">
        <v>1</v>
      </c>
      <c r="N396" s="34">
        <v>338</v>
      </c>
      <c r="T396" s="34">
        <v>9</v>
      </c>
    </row>
    <row r="397" spans="1:20" x14ac:dyDescent="0.25">
      <c r="A397" s="34" t="s">
        <v>216</v>
      </c>
      <c r="B397" s="34">
        <v>2017</v>
      </c>
      <c r="C397" s="34">
        <v>1</v>
      </c>
      <c r="D397" s="34">
        <v>338</v>
      </c>
      <c r="E397" s="34" t="s">
        <v>220</v>
      </c>
      <c r="F397" s="34"/>
      <c r="G397" s="34"/>
      <c r="H397" s="34"/>
      <c r="I397" s="50"/>
      <c r="J397" s="50"/>
      <c r="K397" s="34" t="s">
        <v>216</v>
      </c>
      <c r="L397" s="34">
        <v>2017</v>
      </c>
      <c r="M397" s="34">
        <v>1</v>
      </c>
      <c r="N397" s="34">
        <v>338</v>
      </c>
      <c r="O397" s="34" t="s">
        <v>220</v>
      </c>
    </row>
    <row r="398" spans="1:20" x14ac:dyDescent="0.25">
      <c r="A398" s="34" t="s">
        <v>216</v>
      </c>
      <c r="B398" s="34">
        <v>2017</v>
      </c>
      <c r="C398" s="34">
        <v>1</v>
      </c>
      <c r="D398" s="34">
        <v>338</v>
      </c>
      <c r="E398" s="34" t="s">
        <v>220</v>
      </c>
      <c r="F398" s="34">
        <v>5</v>
      </c>
      <c r="G398" s="34"/>
      <c r="H398" s="34"/>
      <c r="I398" s="50"/>
      <c r="J398" s="50"/>
      <c r="K398" s="34" t="s">
        <v>216</v>
      </c>
      <c r="L398" s="34">
        <v>2017</v>
      </c>
      <c r="M398" s="34">
        <v>1</v>
      </c>
      <c r="N398" s="34">
        <v>338</v>
      </c>
      <c r="O398" s="34" t="s">
        <v>220</v>
      </c>
      <c r="P398" s="34">
        <v>5</v>
      </c>
    </row>
    <row r="399" spans="1:20" x14ac:dyDescent="0.25">
      <c r="A399" s="34" t="s">
        <v>216</v>
      </c>
      <c r="B399" s="34">
        <v>2017</v>
      </c>
      <c r="C399" s="34">
        <v>1</v>
      </c>
      <c r="D399" s="34">
        <v>338</v>
      </c>
      <c r="E399" s="34" t="s">
        <v>220</v>
      </c>
      <c r="F399" s="34">
        <v>5</v>
      </c>
      <c r="G399" s="34">
        <v>2</v>
      </c>
      <c r="H399" s="34"/>
      <c r="I399" s="50"/>
      <c r="J399" s="50"/>
      <c r="K399" s="34" t="s">
        <v>216</v>
      </c>
      <c r="L399" s="34">
        <v>2017</v>
      </c>
      <c r="M399" s="34">
        <v>1</v>
      </c>
      <c r="N399" s="34">
        <v>338</v>
      </c>
      <c r="O399" s="34" t="s">
        <v>220</v>
      </c>
      <c r="P399" s="34">
        <v>5</v>
      </c>
      <c r="Q399" s="34">
        <v>2</v>
      </c>
    </row>
    <row r="400" spans="1:20" x14ac:dyDescent="0.25">
      <c r="A400" s="34" t="s">
        <v>216</v>
      </c>
      <c r="B400" s="34">
        <v>2017</v>
      </c>
      <c r="C400" s="34">
        <v>1</v>
      </c>
      <c r="D400" s="34">
        <v>338</v>
      </c>
      <c r="E400" s="34" t="s">
        <v>220</v>
      </c>
      <c r="F400" s="34">
        <v>5</v>
      </c>
      <c r="G400" s="34">
        <v>2</v>
      </c>
      <c r="H400" s="34">
        <v>2</v>
      </c>
      <c r="I400" s="50">
        <v>1358333</v>
      </c>
      <c r="J400" s="50">
        <v>9</v>
      </c>
      <c r="K400" s="34" t="s">
        <v>216</v>
      </c>
      <c r="L400" s="34">
        <v>2017</v>
      </c>
      <c r="M400" s="34">
        <v>1</v>
      </c>
      <c r="N400" s="34">
        <v>338</v>
      </c>
      <c r="O400" s="34" t="s">
        <v>220</v>
      </c>
      <c r="P400" s="34">
        <v>5</v>
      </c>
      <c r="Q400" s="34">
        <v>2</v>
      </c>
      <c r="R400" s="34">
        <v>2</v>
      </c>
      <c r="S400" s="34">
        <v>1358333</v>
      </c>
    </row>
    <row r="401" spans="1:20" x14ac:dyDescent="0.25">
      <c r="A401" s="34" t="s">
        <v>216</v>
      </c>
      <c r="B401" s="34">
        <v>2017</v>
      </c>
      <c r="C401" s="34">
        <v>1</v>
      </c>
      <c r="D401" s="34">
        <v>339</v>
      </c>
      <c r="E401" s="34"/>
      <c r="F401" s="34"/>
      <c r="G401" s="34"/>
      <c r="H401" s="34"/>
      <c r="I401" s="50"/>
      <c r="J401" s="50"/>
      <c r="K401" s="34" t="s">
        <v>216</v>
      </c>
      <c r="L401" s="34">
        <v>2017</v>
      </c>
      <c r="M401" s="34">
        <v>1</v>
      </c>
      <c r="N401" s="34">
        <v>339</v>
      </c>
      <c r="T401" s="34">
        <v>9</v>
      </c>
    </row>
    <row r="402" spans="1:20" x14ac:dyDescent="0.25">
      <c r="A402" s="34" t="s">
        <v>216</v>
      </c>
      <c r="B402" s="34">
        <v>2017</v>
      </c>
      <c r="C402" s="34">
        <v>1</v>
      </c>
      <c r="D402" s="34">
        <v>339</v>
      </c>
      <c r="E402" s="34" t="s">
        <v>221</v>
      </c>
      <c r="F402" s="34"/>
      <c r="G402" s="34"/>
      <c r="H402" s="34"/>
      <c r="I402" s="50"/>
      <c r="J402" s="50"/>
      <c r="K402" s="34" t="s">
        <v>216</v>
      </c>
      <c r="L402" s="34">
        <v>2017</v>
      </c>
      <c r="M402" s="34">
        <v>1</v>
      </c>
      <c r="N402" s="34">
        <v>339</v>
      </c>
      <c r="O402" s="34" t="s">
        <v>221</v>
      </c>
    </row>
    <row r="403" spans="1:20" x14ac:dyDescent="0.25">
      <c r="A403" s="34" t="s">
        <v>216</v>
      </c>
      <c r="B403" s="34">
        <v>2017</v>
      </c>
      <c r="C403" s="34">
        <v>1</v>
      </c>
      <c r="D403" s="34">
        <v>339</v>
      </c>
      <c r="E403" s="34" t="s">
        <v>221</v>
      </c>
      <c r="F403" s="34">
        <v>5</v>
      </c>
      <c r="G403" s="34"/>
      <c r="H403" s="34"/>
      <c r="I403" s="50"/>
      <c r="J403" s="50"/>
      <c r="K403" s="34" t="s">
        <v>216</v>
      </c>
      <c r="L403" s="34">
        <v>2017</v>
      </c>
      <c r="M403" s="34">
        <v>1</v>
      </c>
      <c r="N403" s="34">
        <v>339</v>
      </c>
      <c r="O403" s="34" t="s">
        <v>221</v>
      </c>
      <c r="P403" s="34">
        <v>5</v>
      </c>
    </row>
    <row r="404" spans="1:20" x14ac:dyDescent="0.25">
      <c r="A404" s="34" t="s">
        <v>216</v>
      </c>
      <c r="B404" s="34">
        <v>2017</v>
      </c>
      <c r="C404" s="34">
        <v>1</v>
      </c>
      <c r="D404" s="34">
        <v>339</v>
      </c>
      <c r="E404" s="34" t="s">
        <v>221</v>
      </c>
      <c r="F404" s="34">
        <v>5</v>
      </c>
      <c r="G404" s="34">
        <v>2</v>
      </c>
      <c r="H404" s="34"/>
      <c r="I404" s="50"/>
      <c r="J404" s="50"/>
      <c r="K404" s="34" t="s">
        <v>216</v>
      </c>
      <c r="L404" s="34">
        <v>2017</v>
      </c>
      <c r="M404" s="34">
        <v>1</v>
      </c>
      <c r="N404" s="34">
        <v>339</v>
      </c>
      <c r="O404" s="34" t="s">
        <v>221</v>
      </c>
      <c r="P404" s="34">
        <v>5</v>
      </c>
      <c r="Q404" s="34">
        <v>2</v>
      </c>
    </row>
    <row r="405" spans="1:20" x14ac:dyDescent="0.25">
      <c r="A405" s="34" t="s">
        <v>216</v>
      </c>
      <c r="B405" s="34">
        <v>2017</v>
      </c>
      <c r="C405" s="34">
        <v>1</v>
      </c>
      <c r="D405" s="34">
        <v>339</v>
      </c>
      <c r="E405" s="34" t="s">
        <v>221</v>
      </c>
      <c r="F405" s="34">
        <v>5</v>
      </c>
      <c r="G405" s="34">
        <v>2</v>
      </c>
      <c r="H405" s="34">
        <v>2</v>
      </c>
      <c r="I405" s="50">
        <v>1358333</v>
      </c>
      <c r="J405" s="50">
        <v>9</v>
      </c>
      <c r="K405" s="34" t="s">
        <v>216</v>
      </c>
      <c r="L405" s="34">
        <v>2017</v>
      </c>
      <c r="M405" s="34">
        <v>1</v>
      </c>
      <c r="N405" s="34">
        <v>339</v>
      </c>
      <c r="O405" s="34" t="s">
        <v>221</v>
      </c>
      <c r="P405" s="34">
        <v>5</v>
      </c>
      <c r="Q405" s="34">
        <v>2</v>
      </c>
      <c r="R405" s="34">
        <v>2</v>
      </c>
      <c r="S405" s="34">
        <v>1358333</v>
      </c>
    </row>
    <row r="406" spans="1:20" x14ac:dyDescent="0.25">
      <c r="A406" s="34" t="s">
        <v>216</v>
      </c>
      <c r="B406" s="34">
        <v>2017</v>
      </c>
      <c r="C406" s="34">
        <v>1</v>
      </c>
      <c r="D406" s="34">
        <v>340</v>
      </c>
      <c r="E406" s="34"/>
      <c r="F406" s="34"/>
      <c r="G406" s="34"/>
      <c r="H406" s="34"/>
      <c r="I406" s="50"/>
      <c r="J406" s="50"/>
      <c r="K406" s="34" t="s">
        <v>216</v>
      </c>
      <c r="L406" s="34">
        <v>2017</v>
      </c>
      <c r="M406" s="34">
        <v>1</v>
      </c>
      <c r="N406" s="34">
        <v>340</v>
      </c>
      <c r="T406" s="34">
        <v>9</v>
      </c>
    </row>
    <row r="407" spans="1:20" x14ac:dyDescent="0.25">
      <c r="A407" s="34" t="s">
        <v>216</v>
      </c>
      <c r="B407" s="34">
        <v>2017</v>
      </c>
      <c r="C407" s="34">
        <v>1</v>
      </c>
      <c r="D407" s="34">
        <v>340</v>
      </c>
      <c r="E407" s="34" t="s">
        <v>217</v>
      </c>
      <c r="F407" s="34"/>
      <c r="G407" s="34"/>
      <c r="H407" s="34"/>
      <c r="I407" s="50"/>
      <c r="J407" s="50"/>
      <c r="K407" s="34" t="s">
        <v>216</v>
      </c>
      <c r="L407" s="34">
        <v>2017</v>
      </c>
      <c r="M407" s="34">
        <v>1</v>
      </c>
      <c r="N407" s="34">
        <v>340</v>
      </c>
      <c r="O407" s="34" t="s">
        <v>217</v>
      </c>
    </row>
    <row r="408" spans="1:20" x14ac:dyDescent="0.25">
      <c r="A408" s="34" t="s">
        <v>216</v>
      </c>
      <c r="B408" s="34">
        <v>2017</v>
      </c>
      <c r="C408" s="34">
        <v>1</v>
      </c>
      <c r="D408" s="34">
        <v>340</v>
      </c>
      <c r="E408" s="34" t="s">
        <v>217</v>
      </c>
      <c r="F408" s="34">
        <v>5</v>
      </c>
      <c r="G408" s="34"/>
      <c r="H408" s="34"/>
      <c r="I408" s="50"/>
      <c r="J408" s="50"/>
      <c r="K408" s="34" t="s">
        <v>216</v>
      </c>
      <c r="L408" s="34">
        <v>2017</v>
      </c>
      <c r="M408" s="34">
        <v>1</v>
      </c>
      <c r="N408" s="34">
        <v>340</v>
      </c>
      <c r="O408" s="34" t="s">
        <v>217</v>
      </c>
      <c r="P408" s="34">
        <v>5</v>
      </c>
    </row>
    <row r="409" spans="1:20" x14ac:dyDescent="0.25">
      <c r="A409" s="34" t="s">
        <v>216</v>
      </c>
      <c r="B409" s="34">
        <v>2017</v>
      </c>
      <c r="C409" s="34">
        <v>1</v>
      </c>
      <c r="D409" s="34">
        <v>340</v>
      </c>
      <c r="E409" s="34" t="s">
        <v>217</v>
      </c>
      <c r="F409" s="34">
        <v>5</v>
      </c>
      <c r="G409" s="34">
        <v>2</v>
      </c>
      <c r="H409" s="34"/>
      <c r="I409" s="50"/>
      <c r="J409" s="50"/>
      <c r="K409" s="34" t="s">
        <v>216</v>
      </c>
      <c r="L409" s="34">
        <v>2017</v>
      </c>
      <c r="M409" s="34">
        <v>1</v>
      </c>
      <c r="N409" s="34">
        <v>340</v>
      </c>
      <c r="O409" s="34" t="s">
        <v>217</v>
      </c>
      <c r="P409" s="34">
        <v>5</v>
      </c>
      <c r="Q409" s="34">
        <v>2</v>
      </c>
    </row>
    <row r="410" spans="1:20" x14ac:dyDescent="0.25">
      <c r="A410" s="34" t="s">
        <v>216</v>
      </c>
      <c r="B410" s="34">
        <v>2017</v>
      </c>
      <c r="C410" s="34">
        <v>1</v>
      </c>
      <c r="D410" s="34">
        <v>340</v>
      </c>
      <c r="E410" s="34" t="s">
        <v>217</v>
      </c>
      <c r="F410" s="34">
        <v>5</v>
      </c>
      <c r="G410" s="34">
        <v>2</v>
      </c>
      <c r="H410" s="34">
        <v>2</v>
      </c>
      <c r="I410" s="50">
        <v>1358333</v>
      </c>
      <c r="J410" s="50">
        <v>9</v>
      </c>
      <c r="K410" s="34" t="s">
        <v>216</v>
      </c>
      <c r="L410" s="34">
        <v>2017</v>
      </c>
      <c r="M410" s="34">
        <v>1</v>
      </c>
      <c r="N410" s="34">
        <v>340</v>
      </c>
      <c r="O410" s="34" t="s">
        <v>217</v>
      </c>
      <c r="P410" s="34">
        <v>5</v>
      </c>
      <c r="Q410" s="34">
        <v>2</v>
      </c>
      <c r="R410" s="34">
        <v>2</v>
      </c>
      <c r="S410" s="34">
        <v>1358333</v>
      </c>
    </row>
    <row r="411" spans="1:20" x14ac:dyDescent="0.25">
      <c r="A411" s="34" t="s">
        <v>222</v>
      </c>
      <c r="B411" s="34"/>
      <c r="C411" s="34"/>
      <c r="D411" s="34"/>
      <c r="E411" s="34"/>
      <c r="F411" s="34"/>
      <c r="G411" s="34"/>
      <c r="H411" s="34"/>
      <c r="I411" s="50"/>
      <c r="J411" s="50"/>
      <c r="K411" s="34" t="s">
        <v>222</v>
      </c>
      <c r="T411" s="34">
        <v>9</v>
      </c>
    </row>
    <row r="412" spans="1:20" x14ac:dyDescent="0.25">
      <c r="A412" s="34" t="s">
        <v>222</v>
      </c>
      <c r="B412" s="34">
        <v>2016</v>
      </c>
      <c r="C412" s="34"/>
      <c r="D412" s="34"/>
      <c r="E412" s="34"/>
      <c r="F412" s="34"/>
      <c r="G412" s="34"/>
      <c r="H412" s="34"/>
      <c r="I412" s="50"/>
      <c r="J412" s="50"/>
      <c r="K412" s="34" t="s">
        <v>222</v>
      </c>
      <c r="L412" s="34">
        <v>2016</v>
      </c>
    </row>
    <row r="413" spans="1:20" x14ac:dyDescent="0.25">
      <c r="A413" s="34" t="s">
        <v>222</v>
      </c>
      <c r="B413" s="34">
        <v>2016</v>
      </c>
      <c r="C413" s="34">
        <v>1</v>
      </c>
      <c r="D413" s="34"/>
      <c r="E413" s="34"/>
      <c r="F413" s="34"/>
      <c r="G413" s="34"/>
      <c r="H413" s="34"/>
      <c r="I413" s="50"/>
      <c r="J413" s="50"/>
      <c r="K413" s="34" t="s">
        <v>222</v>
      </c>
      <c r="L413" s="34">
        <v>2016</v>
      </c>
      <c r="M413" s="34">
        <v>1</v>
      </c>
    </row>
    <row r="414" spans="1:20" x14ac:dyDescent="0.25">
      <c r="A414" s="34" t="s">
        <v>222</v>
      </c>
      <c r="B414" s="34">
        <v>2016</v>
      </c>
      <c r="C414" s="34">
        <v>1</v>
      </c>
      <c r="D414" s="34">
        <v>342</v>
      </c>
      <c r="E414" s="34"/>
      <c r="F414" s="34"/>
      <c r="G414" s="34"/>
      <c r="H414" s="34"/>
      <c r="I414" s="50"/>
      <c r="J414" s="50"/>
      <c r="K414" s="34" t="s">
        <v>222</v>
      </c>
      <c r="L414" s="34">
        <v>2016</v>
      </c>
      <c r="M414" s="34">
        <v>1</v>
      </c>
      <c r="N414" s="34">
        <v>342</v>
      </c>
    </row>
    <row r="415" spans="1:20" x14ac:dyDescent="0.25">
      <c r="A415" s="34" t="s">
        <v>222</v>
      </c>
      <c r="B415" s="34">
        <v>2016</v>
      </c>
      <c r="C415" s="34">
        <v>1</v>
      </c>
      <c r="D415" s="34">
        <v>342</v>
      </c>
      <c r="E415" s="34" t="s">
        <v>225</v>
      </c>
      <c r="F415" s="34"/>
      <c r="G415" s="34"/>
      <c r="H415" s="34"/>
      <c r="I415" s="50"/>
      <c r="J415" s="50"/>
      <c r="K415" s="34" t="s">
        <v>222</v>
      </c>
      <c r="L415" s="34">
        <v>2016</v>
      </c>
      <c r="M415" s="34">
        <v>1</v>
      </c>
      <c r="N415" s="34">
        <v>342</v>
      </c>
      <c r="O415" s="34" t="s">
        <v>225</v>
      </c>
    </row>
    <row r="416" spans="1:20" x14ac:dyDescent="0.25">
      <c r="A416" s="34" t="s">
        <v>222</v>
      </c>
      <c r="B416" s="34">
        <v>2016</v>
      </c>
      <c r="C416" s="34">
        <v>1</v>
      </c>
      <c r="D416" s="34">
        <v>342</v>
      </c>
      <c r="E416" s="34" t="s">
        <v>225</v>
      </c>
      <c r="F416" s="34">
        <v>5</v>
      </c>
      <c r="G416" s="34"/>
      <c r="H416" s="34"/>
      <c r="I416" s="50"/>
      <c r="J416" s="50"/>
      <c r="K416" s="34" t="s">
        <v>222</v>
      </c>
      <c r="L416" s="34">
        <v>2016</v>
      </c>
      <c r="M416" s="34">
        <v>1</v>
      </c>
      <c r="N416" s="34">
        <v>342</v>
      </c>
      <c r="O416" s="34" t="s">
        <v>225</v>
      </c>
      <c r="P416" s="34">
        <v>5</v>
      </c>
    </row>
    <row r="417" spans="1:20" x14ac:dyDescent="0.25">
      <c r="A417" s="34" t="s">
        <v>222</v>
      </c>
      <c r="B417" s="34">
        <v>2016</v>
      </c>
      <c r="C417" s="34">
        <v>1</v>
      </c>
      <c r="D417" s="34">
        <v>342</v>
      </c>
      <c r="E417" s="34" t="s">
        <v>225</v>
      </c>
      <c r="F417" s="34">
        <v>5</v>
      </c>
      <c r="G417" s="34">
        <v>2</v>
      </c>
      <c r="H417" s="34"/>
      <c r="I417" s="50"/>
      <c r="J417" s="50"/>
      <c r="K417" s="34" t="s">
        <v>222</v>
      </c>
      <c r="L417" s="34">
        <v>2016</v>
      </c>
      <c r="M417" s="34">
        <v>1</v>
      </c>
      <c r="N417" s="34">
        <v>342</v>
      </c>
      <c r="O417" s="34" t="s">
        <v>225</v>
      </c>
      <c r="P417" s="34">
        <v>5</v>
      </c>
      <c r="Q417" s="34">
        <v>2</v>
      </c>
      <c r="T417" s="34">
        <v>9</v>
      </c>
    </row>
    <row r="418" spans="1:20" x14ac:dyDescent="0.25">
      <c r="A418" s="34" t="s">
        <v>222</v>
      </c>
      <c r="B418" s="34">
        <v>2016</v>
      </c>
      <c r="C418" s="34">
        <v>1</v>
      </c>
      <c r="D418" s="34">
        <v>342</v>
      </c>
      <c r="E418" s="34" t="s">
        <v>225</v>
      </c>
      <c r="F418" s="34">
        <v>5</v>
      </c>
      <c r="G418" s="34">
        <v>2</v>
      </c>
      <c r="H418" s="34">
        <v>2</v>
      </c>
      <c r="I418" s="50">
        <v>2314167</v>
      </c>
      <c r="J418" s="50">
        <v>9</v>
      </c>
      <c r="K418" s="34" t="s">
        <v>222</v>
      </c>
      <c r="L418" s="34">
        <v>2016</v>
      </c>
      <c r="M418" s="34">
        <v>1</v>
      </c>
      <c r="N418" s="34">
        <v>342</v>
      </c>
      <c r="O418" s="34" t="s">
        <v>225</v>
      </c>
      <c r="P418" s="34">
        <v>5</v>
      </c>
      <c r="Q418" s="34">
        <v>2</v>
      </c>
      <c r="R418" s="34">
        <v>2</v>
      </c>
      <c r="S418" s="34">
        <v>2314167</v>
      </c>
    </row>
    <row r="419" spans="1:20" x14ac:dyDescent="0.25">
      <c r="A419" s="34" t="s">
        <v>222</v>
      </c>
      <c r="B419" s="34">
        <v>2016</v>
      </c>
      <c r="C419" s="34">
        <v>1</v>
      </c>
      <c r="D419" s="34">
        <v>343</v>
      </c>
      <c r="E419" s="34"/>
      <c r="F419" s="34"/>
      <c r="G419" s="34"/>
      <c r="H419" s="34"/>
      <c r="I419" s="50"/>
      <c r="J419" s="50"/>
      <c r="K419" s="34" t="s">
        <v>222</v>
      </c>
      <c r="L419" s="34">
        <v>2016</v>
      </c>
      <c r="M419" s="34">
        <v>1</v>
      </c>
      <c r="N419" s="34">
        <v>343</v>
      </c>
    </row>
    <row r="420" spans="1:20" x14ac:dyDescent="0.25">
      <c r="A420" s="34" t="s">
        <v>222</v>
      </c>
      <c r="B420" s="34">
        <v>2016</v>
      </c>
      <c r="C420" s="34">
        <v>1</v>
      </c>
      <c r="D420" s="34">
        <v>343</v>
      </c>
      <c r="E420" s="34" t="s">
        <v>226</v>
      </c>
      <c r="F420" s="34"/>
      <c r="G420" s="34"/>
      <c r="H420" s="34"/>
      <c r="I420" s="50"/>
      <c r="J420" s="50"/>
      <c r="K420" s="34" t="s">
        <v>222</v>
      </c>
      <c r="L420" s="34">
        <v>2016</v>
      </c>
      <c r="M420" s="34">
        <v>1</v>
      </c>
      <c r="N420" s="34">
        <v>343</v>
      </c>
      <c r="O420" s="34" t="s">
        <v>226</v>
      </c>
    </row>
    <row r="421" spans="1:20" x14ac:dyDescent="0.25">
      <c r="A421" s="34" t="s">
        <v>222</v>
      </c>
      <c r="B421" s="34">
        <v>2016</v>
      </c>
      <c r="C421" s="34">
        <v>1</v>
      </c>
      <c r="D421" s="34">
        <v>343</v>
      </c>
      <c r="E421" s="34" t="s">
        <v>226</v>
      </c>
      <c r="F421" s="34">
        <v>5</v>
      </c>
      <c r="G421" s="34"/>
      <c r="H421" s="34"/>
      <c r="I421" s="50"/>
      <c r="J421" s="50"/>
      <c r="K421" s="34" t="s">
        <v>222</v>
      </c>
      <c r="L421" s="34">
        <v>2016</v>
      </c>
      <c r="M421" s="34">
        <v>1</v>
      </c>
      <c r="N421" s="34">
        <v>343</v>
      </c>
      <c r="O421" s="34" t="s">
        <v>226</v>
      </c>
      <c r="P421" s="34">
        <v>5</v>
      </c>
    </row>
    <row r="422" spans="1:20" x14ac:dyDescent="0.25">
      <c r="A422" s="34" t="s">
        <v>222</v>
      </c>
      <c r="B422" s="34">
        <v>2016</v>
      </c>
      <c r="C422" s="34">
        <v>1</v>
      </c>
      <c r="D422" s="34">
        <v>343</v>
      </c>
      <c r="E422" s="34" t="s">
        <v>226</v>
      </c>
      <c r="F422" s="34">
        <v>5</v>
      </c>
      <c r="G422" s="34">
        <v>2</v>
      </c>
      <c r="H422" s="34"/>
      <c r="I422" s="50"/>
      <c r="J422" s="50"/>
      <c r="K422" s="34" t="s">
        <v>222</v>
      </c>
      <c r="L422" s="34">
        <v>2016</v>
      </c>
      <c r="M422" s="34">
        <v>1</v>
      </c>
      <c r="N422" s="34">
        <v>343</v>
      </c>
      <c r="O422" s="34" t="s">
        <v>226</v>
      </c>
      <c r="P422" s="34">
        <v>5</v>
      </c>
      <c r="Q422" s="34">
        <v>2</v>
      </c>
      <c r="T422" s="34">
        <v>9</v>
      </c>
    </row>
    <row r="423" spans="1:20" x14ac:dyDescent="0.25">
      <c r="A423" s="34" t="s">
        <v>222</v>
      </c>
      <c r="B423" s="34">
        <v>2016</v>
      </c>
      <c r="C423" s="34">
        <v>1</v>
      </c>
      <c r="D423" s="34">
        <v>343</v>
      </c>
      <c r="E423" s="34" t="s">
        <v>226</v>
      </c>
      <c r="F423" s="34">
        <v>5</v>
      </c>
      <c r="G423" s="34">
        <v>2</v>
      </c>
      <c r="H423" s="34">
        <v>2</v>
      </c>
      <c r="I423" s="50">
        <v>2314167</v>
      </c>
      <c r="J423" s="50">
        <v>9</v>
      </c>
      <c r="K423" s="34" t="s">
        <v>222</v>
      </c>
      <c r="L423" s="34">
        <v>2016</v>
      </c>
      <c r="M423" s="34">
        <v>1</v>
      </c>
      <c r="N423" s="34">
        <v>343</v>
      </c>
      <c r="O423" s="34" t="s">
        <v>226</v>
      </c>
      <c r="P423" s="34">
        <v>5</v>
      </c>
      <c r="Q423" s="34">
        <v>2</v>
      </c>
      <c r="R423" s="34">
        <v>2</v>
      </c>
      <c r="S423" s="34">
        <v>2314167</v>
      </c>
    </row>
    <row r="424" spans="1:20" x14ac:dyDescent="0.25">
      <c r="A424" s="34" t="s">
        <v>222</v>
      </c>
      <c r="B424" s="34">
        <v>2016</v>
      </c>
      <c r="C424" s="34">
        <v>1</v>
      </c>
      <c r="D424" s="34">
        <v>344</v>
      </c>
      <c r="E424" s="34"/>
      <c r="F424" s="34"/>
      <c r="G424" s="34"/>
      <c r="H424" s="34"/>
      <c r="I424" s="50"/>
      <c r="J424" s="50"/>
      <c r="K424" s="34" t="s">
        <v>222</v>
      </c>
      <c r="L424" s="34">
        <v>2016</v>
      </c>
      <c r="M424" s="34">
        <v>1</v>
      </c>
      <c r="N424" s="34">
        <v>344</v>
      </c>
    </row>
    <row r="425" spans="1:20" x14ac:dyDescent="0.25">
      <c r="A425" s="34" t="s">
        <v>222</v>
      </c>
      <c r="B425" s="34">
        <v>2016</v>
      </c>
      <c r="C425" s="34">
        <v>1</v>
      </c>
      <c r="D425" s="34">
        <v>344</v>
      </c>
      <c r="E425" s="34" t="s">
        <v>227</v>
      </c>
      <c r="F425" s="34"/>
      <c r="G425" s="34"/>
      <c r="H425" s="34"/>
      <c r="I425" s="50"/>
      <c r="J425" s="50"/>
      <c r="K425" s="34" t="s">
        <v>222</v>
      </c>
      <c r="L425" s="34">
        <v>2016</v>
      </c>
      <c r="M425" s="34">
        <v>1</v>
      </c>
      <c r="N425" s="34">
        <v>344</v>
      </c>
      <c r="O425" s="34" t="s">
        <v>227</v>
      </c>
    </row>
    <row r="426" spans="1:20" x14ac:dyDescent="0.25">
      <c r="A426" s="34" t="s">
        <v>222</v>
      </c>
      <c r="B426" s="34">
        <v>2016</v>
      </c>
      <c r="C426" s="34">
        <v>1</v>
      </c>
      <c r="D426" s="34">
        <v>344</v>
      </c>
      <c r="E426" s="34" t="s">
        <v>227</v>
      </c>
      <c r="F426" s="34">
        <v>5</v>
      </c>
      <c r="G426" s="34"/>
      <c r="H426" s="34"/>
      <c r="I426" s="50"/>
      <c r="J426" s="50"/>
      <c r="K426" s="34" t="s">
        <v>222</v>
      </c>
      <c r="L426" s="34">
        <v>2016</v>
      </c>
      <c r="M426" s="34">
        <v>1</v>
      </c>
      <c r="N426" s="34">
        <v>344</v>
      </c>
      <c r="O426" s="34" t="s">
        <v>227</v>
      </c>
      <c r="P426" s="34">
        <v>5</v>
      </c>
    </row>
    <row r="427" spans="1:20" x14ac:dyDescent="0.25">
      <c r="A427" s="34" t="s">
        <v>222</v>
      </c>
      <c r="B427" s="34">
        <v>2016</v>
      </c>
      <c r="C427" s="34">
        <v>1</v>
      </c>
      <c r="D427" s="34">
        <v>344</v>
      </c>
      <c r="E427" s="34" t="s">
        <v>227</v>
      </c>
      <c r="F427" s="34">
        <v>5</v>
      </c>
      <c r="G427" s="34">
        <v>2</v>
      </c>
      <c r="H427" s="34"/>
      <c r="I427" s="50"/>
      <c r="J427" s="50"/>
      <c r="K427" s="34" t="s">
        <v>222</v>
      </c>
      <c r="L427" s="34">
        <v>2016</v>
      </c>
      <c r="M427" s="34">
        <v>1</v>
      </c>
      <c r="N427" s="34">
        <v>344</v>
      </c>
      <c r="O427" s="34" t="s">
        <v>227</v>
      </c>
      <c r="P427" s="34">
        <v>5</v>
      </c>
      <c r="Q427" s="34">
        <v>2</v>
      </c>
      <c r="T427" s="34">
        <v>9</v>
      </c>
    </row>
    <row r="428" spans="1:20" x14ac:dyDescent="0.25">
      <c r="A428" s="34" t="s">
        <v>222</v>
      </c>
      <c r="B428" s="34">
        <v>2016</v>
      </c>
      <c r="C428" s="34">
        <v>1</v>
      </c>
      <c r="D428" s="34">
        <v>344</v>
      </c>
      <c r="E428" s="34" t="s">
        <v>227</v>
      </c>
      <c r="F428" s="34">
        <v>5</v>
      </c>
      <c r="G428" s="34">
        <v>2</v>
      </c>
      <c r="H428" s="34">
        <v>2</v>
      </c>
      <c r="I428" s="50">
        <v>2314167</v>
      </c>
      <c r="J428" s="50">
        <v>9</v>
      </c>
      <c r="K428" s="34" t="s">
        <v>222</v>
      </c>
      <c r="L428" s="34">
        <v>2016</v>
      </c>
      <c r="M428" s="34">
        <v>1</v>
      </c>
      <c r="N428" s="34">
        <v>344</v>
      </c>
      <c r="O428" s="34" t="s">
        <v>227</v>
      </c>
      <c r="P428" s="34">
        <v>5</v>
      </c>
      <c r="Q428" s="34">
        <v>2</v>
      </c>
      <c r="R428" s="34">
        <v>2</v>
      </c>
      <c r="S428" s="34">
        <v>2314167</v>
      </c>
    </row>
    <row r="429" spans="1:20" x14ac:dyDescent="0.25">
      <c r="A429" s="34" t="s">
        <v>222</v>
      </c>
      <c r="B429" s="34">
        <v>2016</v>
      </c>
      <c r="C429" s="34">
        <v>1</v>
      </c>
      <c r="D429" s="34">
        <v>345</v>
      </c>
      <c r="E429" s="34"/>
      <c r="F429" s="34"/>
      <c r="G429" s="34"/>
      <c r="H429" s="34"/>
      <c r="I429" s="50"/>
      <c r="J429" s="50"/>
      <c r="K429" s="34" t="s">
        <v>222</v>
      </c>
      <c r="L429" s="34">
        <v>2016</v>
      </c>
      <c r="M429" s="34">
        <v>1</v>
      </c>
      <c r="N429" s="34">
        <v>345</v>
      </c>
    </row>
    <row r="430" spans="1:20" x14ac:dyDescent="0.25">
      <c r="A430" s="34" t="s">
        <v>222</v>
      </c>
      <c r="B430" s="34">
        <v>2016</v>
      </c>
      <c r="C430" s="34">
        <v>1</v>
      </c>
      <c r="D430" s="34">
        <v>345</v>
      </c>
      <c r="E430" s="34" t="s">
        <v>224</v>
      </c>
      <c r="F430" s="34"/>
      <c r="G430" s="34"/>
      <c r="H430" s="34"/>
      <c r="I430" s="50"/>
      <c r="J430" s="50"/>
      <c r="K430" s="34" t="s">
        <v>222</v>
      </c>
      <c r="L430" s="34">
        <v>2016</v>
      </c>
      <c r="M430" s="34">
        <v>1</v>
      </c>
      <c r="N430" s="34">
        <v>345</v>
      </c>
      <c r="O430" s="34" t="s">
        <v>224</v>
      </c>
    </row>
    <row r="431" spans="1:20" x14ac:dyDescent="0.25">
      <c r="A431" s="34" t="s">
        <v>222</v>
      </c>
      <c r="B431" s="34">
        <v>2016</v>
      </c>
      <c r="C431" s="34">
        <v>1</v>
      </c>
      <c r="D431" s="34">
        <v>345</v>
      </c>
      <c r="E431" s="34" t="s">
        <v>224</v>
      </c>
      <c r="F431" s="34">
        <v>5</v>
      </c>
      <c r="G431" s="34"/>
      <c r="H431" s="34"/>
      <c r="I431" s="50"/>
      <c r="J431" s="50"/>
      <c r="K431" s="34" t="s">
        <v>222</v>
      </c>
      <c r="L431" s="34">
        <v>2016</v>
      </c>
      <c r="M431" s="34">
        <v>1</v>
      </c>
      <c r="N431" s="34">
        <v>345</v>
      </c>
      <c r="O431" s="34" t="s">
        <v>224</v>
      </c>
      <c r="P431" s="34">
        <v>5</v>
      </c>
    </row>
    <row r="432" spans="1:20" x14ac:dyDescent="0.25">
      <c r="A432" s="34" t="s">
        <v>222</v>
      </c>
      <c r="B432" s="34">
        <v>2016</v>
      </c>
      <c r="C432" s="34">
        <v>1</v>
      </c>
      <c r="D432" s="34">
        <v>345</v>
      </c>
      <c r="E432" s="34" t="s">
        <v>224</v>
      </c>
      <c r="F432" s="34">
        <v>5</v>
      </c>
      <c r="G432" s="34">
        <v>2</v>
      </c>
      <c r="H432" s="34"/>
      <c r="I432" s="50"/>
      <c r="J432" s="50"/>
      <c r="K432" s="34" t="s">
        <v>222</v>
      </c>
      <c r="L432" s="34">
        <v>2016</v>
      </c>
      <c r="M432" s="34">
        <v>1</v>
      </c>
      <c r="N432" s="34">
        <v>345</v>
      </c>
      <c r="O432" s="34" t="s">
        <v>224</v>
      </c>
      <c r="P432" s="34">
        <v>5</v>
      </c>
      <c r="Q432" s="34">
        <v>2</v>
      </c>
      <c r="T432" s="34">
        <v>9</v>
      </c>
    </row>
    <row r="433" spans="1:20" x14ac:dyDescent="0.25">
      <c r="A433" s="34" t="s">
        <v>222</v>
      </c>
      <c r="B433" s="34">
        <v>2016</v>
      </c>
      <c r="C433" s="34">
        <v>1</v>
      </c>
      <c r="D433" s="34">
        <v>345</v>
      </c>
      <c r="E433" s="34" t="s">
        <v>224</v>
      </c>
      <c r="F433" s="34">
        <v>5</v>
      </c>
      <c r="G433" s="34">
        <v>2</v>
      </c>
      <c r="H433" s="34">
        <v>2</v>
      </c>
      <c r="I433" s="50">
        <v>2314167</v>
      </c>
      <c r="J433" s="50">
        <v>9</v>
      </c>
      <c r="K433" s="34" t="s">
        <v>222</v>
      </c>
      <c r="L433" s="34">
        <v>2016</v>
      </c>
      <c r="M433" s="34">
        <v>1</v>
      </c>
      <c r="N433" s="34">
        <v>345</v>
      </c>
      <c r="O433" s="34" t="s">
        <v>224</v>
      </c>
      <c r="P433" s="34">
        <v>5</v>
      </c>
      <c r="Q433" s="34">
        <v>2</v>
      </c>
      <c r="R433" s="34">
        <v>2</v>
      </c>
      <c r="S433" s="34">
        <v>2314167</v>
      </c>
    </row>
    <row r="434" spans="1:20" x14ac:dyDescent="0.25">
      <c r="A434" s="34" t="s">
        <v>222</v>
      </c>
      <c r="B434" s="34">
        <v>2016</v>
      </c>
      <c r="C434" s="34">
        <v>1</v>
      </c>
      <c r="D434" s="34">
        <v>346</v>
      </c>
      <c r="E434" s="34"/>
      <c r="F434" s="34"/>
      <c r="G434" s="34"/>
      <c r="H434" s="34"/>
      <c r="I434" s="50"/>
      <c r="J434" s="50"/>
      <c r="K434" s="34" t="s">
        <v>222</v>
      </c>
      <c r="L434" s="34">
        <v>2016</v>
      </c>
      <c r="M434" s="34">
        <v>1</v>
      </c>
      <c r="N434" s="34">
        <v>346</v>
      </c>
    </row>
    <row r="435" spans="1:20" x14ac:dyDescent="0.25">
      <c r="A435" s="34" t="s">
        <v>222</v>
      </c>
      <c r="B435" s="34">
        <v>2016</v>
      </c>
      <c r="C435" s="34">
        <v>1</v>
      </c>
      <c r="D435" s="34">
        <v>346</v>
      </c>
      <c r="E435" s="34" t="s">
        <v>223</v>
      </c>
      <c r="F435" s="34"/>
      <c r="G435" s="34"/>
      <c r="H435" s="34"/>
      <c r="I435" s="50"/>
      <c r="J435" s="50"/>
      <c r="K435" s="34" t="s">
        <v>222</v>
      </c>
      <c r="L435" s="34">
        <v>2016</v>
      </c>
      <c r="M435" s="34">
        <v>1</v>
      </c>
      <c r="N435" s="34">
        <v>346</v>
      </c>
      <c r="O435" s="34" t="s">
        <v>223</v>
      </c>
    </row>
    <row r="436" spans="1:20" x14ac:dyDescent="0.25">
      <c r="A436" s="34" t="s">
        <v>222</v>
      </c>
      <c r="B436" s="34">
        <v>2016</v>
      </c>
      <c r="C436" s="34">
        <v>1</v>
      </c>
      <c r="D436" s="34">
        <v>346</v>
      </c>
      <c r="E436" s="34" t="s">
        <v>223</v>
      </c>
      <c r="F436" s="34">
        <v>5</v>
      </c>
      <c r="G436" s="34"/>
      <c r="H436" s="34"/>
      <c r="I436" s="50"/>
      <c r="J436" s="50"/>
      <c r="K436" s="34" t="s">
        <v>222</v>
      </c>
      <c r="L436" s="34">
        <v>2016</v>
      </c>
      <c r="M436" s="34">
        <v>1</v>
      </c>
      <c r="N436" s="34">
        <v>346</v>
      </c>
      <c r="O436" s="34" t="s">
        <v>223</v>
      </c>
      <c r="P436" s="34">
        <v>5</v>
      </c>
    </row>
    <row r="437" spans="1:20" x14ac:dyDescent="0.25">
      <c r="A437" s="34" t="s">
        <v>222</v>
      </c>
      <c r="B437" s="34">
        <v>2016</v>
      </c>
      <c r="C437" s="34">
        <v>1</v>
      </c>
      <c r="D437" s="34">
        <v>346</v>
      </c>
      <c r="E437" s="34" t="s">
        <v>223</v>
      </c>
      <c r="F437" s="34">
        <v>5</v>
      </c>
      <c r="G437" s="34">
        <v>2</v>
      </c>
      <c r="H437" s="34"/>
      <c r="I437" s="50"/>
      <c r="J437" s="50"/>
      <c r="K437" s="34" t="s">
        <v>222</v>
      </c>
      <c r="L437" s="34">
        <v>2016</v>
      </c>
      <c r="M437" s="34">
        <v>1</v>
      </c>
      <c r="N437" s="34">
        <v>346</v>
      </c>
      <c r="O437" s="34" t="s">
        <v>223</v>
      </c>
      <c r="P437" s="34">
        <v>5</v>
      </c>
      <c r="Q437" s="34">
        <v>2</v>
      </c>
      <c r="T437" s="34">
        <v>9</v>
      </c>
    </row>
    <row r="438" spans="1:20" x14ac:dyDescent="0.25">
      <c r="A438" s="34" t="s">
        <v>222</v>
      </c>
      <c r="B438" s="34">
        <v>2016</v>
      </c>
      <c r="C438" s="34">
        <v>1</v>
      </c>
      <c r="D438" s="34">
        <v>346</v>
      </c>
      <c r="E438" s="34" t="s">
        <v>223</v>
      </c>
      <c r="F438" s="34">
        <v>5</v>
      </c>
      <c r="G438" s="34">
        <v>2</v>
      </c>
      <c r="H438" s="34">
        <v>2</v>
      </c>
      <c r="I438" s="50">
        <v>2314167</v>
      </c>
      <c r="J438" s="50">
        <v>9</v>
      </c>
      <c r="K438" s="34" t="s">
        <v>222</v>
      </c>
      <c r="L438" s="34">
        <v>2016</v>
      </c>
      <c r="M438" s="34">
        <v>1</v>
      </c>
      <c r="N438" s="34">
        <v>346</v>
      </c>
      <c r="O438" s="34" t="s">
        <v>223</v>
      </c>
      <c r="P438" s="34">
        <v>5</v>
      </c>
      <c r="Q438" s="34">
        <v>2</v>
      </c>
      <c r="R438" s="34">
        <v>2</v>
      </c>
      <c r="S438" s="34">
        <v>2314167</v>
      </c>
    </row>
    <row r="439" spans="1:20" x14ac:dyDescent="0.25">
      <c r="A439" s="34" t="s">
        <v>222</v>
      </c>
      <c r="B439" s="34">
        <v>2017</v>
      </c>
      <c r="C439" s="34"/>
      <c r="D439" s="34"/>
      <c r="E439" s="34"/>
      <c r="F439" s="34"/>
      <c r="G439" s="34"/>
      <c r="H439" s="34"/>
      <c r="I439" s="50"/>
      <c r="J439" s="50"/>
      <c r="K439" s="34" t="s">
        <v>222</v>
      </c>
      <c r="L439" s="34">
        <v>2017</v>
      </c>
    </row>
    <row r="440" spans="1:20" x14ac:dyDescent="0.25">
      <c r="A440" s="34" t="s">
        <v>222</v>
      </c>
      <c r="B440" s="34">
        <v>2017</v>
      </c>
      <c r="C440" s="34">
        <v>1</v>
      </c>
      <c r="D440" s="34"/>
      <c r="E440" s="34"/>
      <c r="F440" s="34"/>
      <c r="G440" s="34"/>
      <c r="H440" s="34"/>
      <c r="I440" s="50"/>
      <c r="J440" s="50"/>
      <c r="K440" s="34" t="s">
        <v>222</v>
      </c>
      <c r="L440" s="34">
        <v>2017</v>
      </c>
      <c r="M440" s="34">
        <v>1</v>
      </c>
    </row>
    <row r="441" spans="1:20" x14ac:dyDescent="0.25">
      <c r="A441" s="34" t="s">
        <v>222</v>
      </c>
      <c r="B441" s="34">
        <v>2017</v>
      </c>
      <c r="C441" s="34">
        <v>1</v>
      </c>
      <c r="D441" s="34">
        <v>342</v>
      </c>
      <c r="E441" s="34"/>
      <c r="F441" s="34"/>
      <c r="G441" s="34"/>
      <c r="H441" s="34"/>
      <c r="I441" s="50"/>
      <c r="J441" s="50"/>
      <c r="K441" s="34" t="s">
        <v>222</v>
      </c>
      <c r="L441" s="34">
        <v>2017</v>
      </c>
      <c r="M441" s="34">
        <v>1</v>
      </c>
      <c r="N441" s="34">
        <v>342</v>
      </c>
    </row>
    <row r="442" spans="1:20" x14ac:dyDescent="0.25">
      <c r="A442" s="34" t="s">
        <v>222</v>
      </c>
      <c r="B442" s="34">
        <v>2017</v>
      </c>
      <c r="C442" s="34">
        <v>1</v>
      </c>
      <c r="D442" s="34">
        <v>342</v>
      </c>
      <c r="E442" s="34" t="s">
        <v>225</v>
      </c>
      <c r="F442" s="34"/>
      <c r="G442" s="34"/>
      <c r="H442" s="34"/>
      <c r="I442" s="50"/>
      <c r="J442" s="50"/>
      <c r="K442" s="34" t="s">
        <v>222</v>
      </c>
      <c r="L442" s="34">
        <v>2017</v>
      </c>
      <c r="M442" s="34">
        <v>1</v>
      </c>
      <c r="N442" s="34">
        <v>342</v>
      </c>
      <c r="O442" s="34" t="s">
        <v>225</v>
      </c>
    </row>
    <row r="443" spans="1:20" x14ac:dyDescent="0.25">
      <c r="A443" s="34" t="s">
        <v>222</v>
      </c>
      <c r="B443" s="34">
        <v>2017</v>
      </c>
      <c r="C443" s="34">
        <v>1</v>
      </c>
      <c r="D443" s="34">
        <v>342</v>
      </c>
      <c r="E443" s="34" t="s">
        <v>225</v>
      </c>
      <c r="F443" s="34">
        <v>5</v>
      </c>
      <c r="G443" s="34"/>
      <c r="H443" s="34"/>
      <c r="I443" s="50"/>
      <c r="J443" s="50"/>
      <c r="K443" s="34" t="s">
        <v>222</v>
      </c>
      <c r="L443" s="34">
        <v>2017</v>
      </c>
      <c r="M443" s="34">
        <v>1</v>
      </c>
      <c r="N443" s="34">
        <v>342</v>
      </c>
      <c r="O443" s="34" t="s">
        <v>225</v>
      </c>
      <c r="P443" s="34">
        <v>5</v>
      </c>
    </row>
    <row r="444" spans="1:20" x14ac:dyDescent="0.25">
      <c r="A444" s="34" t="s">
        <v>222</v>
      </c>
      <c r="B444" s="34">
        <v>2017</v>
      </c>
      <c r="C444" s="34">
        <v>1</v>
      </c>
      <c r="D444" s="34">
        <v>342</v>
      </c>
      <c r="E444" s="34" t="s">
        <v>225</v>
      </c>
      <c r="F444" s="34">
        <v>5</v>
      </c>
      <c r="G444" s="34">
        <v>2</v>
      </c>
      <c r="H444" s="34"/>
      <c r="I444" s="50"/>
      <c r="J444" s="50"/>
      <c r="K444" s="34" t="s">
        <v>222</v>
      </c>
      <c r="L444" s="34">
        <v>2017</v>
      </c>
      <c r="M444" s="34">
        <v>1</v>
      </c>
      <c r="N444" s="34">
        <v>342</v>
      </c>
      <c r="O444" s="34" t="s">
        <v>225</v>
      </c>
      <c r="P444" s="34">
        <v>5</v>
      </c>
      <c r="Q444" s="34">
        <v>2</v>
      </c>
      <c r="T444" s="34">
        <v>9</v>
      </c>
    </row>
    <row r="445" spans="1:20" x14ac:dyDescent="0.25">
      <c r="A445" s="34" t="s">
        <v>222</v>
      </c>
      <c r="B445" s="34">
        <v>2017</v>
      </c>
      <c r="C445" s="34">
        <v>1</v>
      </c>
      <c r="D445" s="34">
        <v>342</v>
      </c>
      <c r="E445" s="34" t="s">
        <v>225</v>
      </c>
      <c r="F445" s="34">
        <v>5</v>
      </c>
      <c r="G445" s="34">
        <v>2</v>
      </c>
      <c r="H445" s="34">
        <v>2</v>
      </c>
      <c r="I445" s="50">
        <v>2314167</v>
      </c>
      <c r="J445" s="50">
        <v>9</v>
      </c>
      <c r="K445" s="34" t="s">
        <v>222</v>
      </c>
      <c r="L445" s="34">
        <v>2017</v>
      </c>
      <c r="M445" s="34">
        <v>1</v>
      </c>
      <c r="N445" s="34">
        <v>342</v>
      </c>
      <c r="O445" s="34" t="s">
        <v>225</v>
      </c>
      <c r="P445" s="34">
        <v>5</v>
      </c>
      <c r="Q445" s="34">
        <v>2</v>
      </c>
      <c r="R445" s="34">
        <v>2</v>
      </c>
      <c r="S445" s="34">
        <v>2314167</v>
      </c>
    </row>
    <row r="446" spans="1:20" x14ac:dyDescent="0.25">
      <c r="A446" s="34" t="s">
        <v>222</v>
      </c>
      <c r="B446" s="34">
        <v>2017</v>
      </c>
      <c r="C446" s="34">
        <v>1</v>
      </c>
      <c r="D446" s="34">
        <v>343</v>
      </c>
      <c r="E446" s="34"/>
      <c r="F446" s="34"/>
      <c r="G446" s="34"/>
      <c r="H446" s="34"/>
      <c r="I446" s="50"/>
      <c r="J446" s="50"/>
      <c r="K446" s="34" t="s">
        <v>222</v>
      </c>
      <c r="L446" s="34">
        <v>2017</v>
      </c>
      <c r="M446" s="34">
        <v>1</v>
      </c>
      <c r="N446" s="34">
        <v>343</v>
      </c>
    </row>
    <row r="447" spans="1:20" x14ac:dyDescent="0.25">
      <c r="A447" s="34" t="s">
        <v>222</v>
      </c>
      <c r="B447" s="34">
        <v>2017</v>
      </c>
      <c r="C447" s="34">
        <v>1</v>
      </c>
      <c r="D447" s="34">
        <v>343</v>
      </c>
      <c r="E447" s="34" t="s">
        <v>226</v>
      </c>
      <c r="F447" s="34"/>
      <c r="G447" s="34"/>
      <c r="H447" s="34"/>
      <c r="I447" s="50"/>
      <c r="J447" s="50"/>
      <c r="K447" s="34" t="s">
        <v>222</v>
      </c>
      <c r="L447" s="34">
        <v>2017</v>
      </c>
      <c r="M447" s="34">
        <v>1</v>
      </c>
      <c r="N447" s="34">
        <v>343</v>
      </c>
      <c r="O447" s="34" t="s">
        <v>226</v>
      </c>
    </row>
    <row r="448" spans="1:20" x14ac:dyDescent="0.25">
      <c r="A448" s="34" t="s">
        <v>222</v>
      </c>
      <c r="B448" s="34">
        <v>2017</v>
      </c>
      <c r="C448" s="34">
        <v>1</v>
      </c>
      <c r="D448" s="34">
        <v>343</v>
      </c>
      <c r="E448" s="34" t="s">
        <v>226</v>
      </c>
      <c r="F448" s="34">
        <v>5</v>
      </c>
      <c r="G448" s="34"/>
      <c r="H448" s="34"/>
      <c r="I448" s="50"/>
      <c r="J448" s="50"/>
      <c r="K448" s="34" t="s">
        <v>222</v>
      </c>
      <c r="L448" s="34">
        <v>2017</v>
      </c>
      <c r="M448" s="34">
        <v>1</v>
      </c>
      <c r="N448" s="34">
        <v>343</v>
      </c>
      <c r="O448" s="34" t="s">
        <v>226</v>
      </c>
      <c r="P448" s="34">
        <v>5</v>
      </c>
    </row>
    <row r="449" spans="1:20" x14ac:dyDescent="0.25">
      <c r="A449" s="34" t="s">
        <v>222</v>
      </c>
      <c r="B449" s="34">
        <v>2017</v>
      </c>
      <c r="C449" s="34">
        <v>1</v>
      </c>
      <c r="D449" s="34">
        <v>343</v>
      </c>
      <c r="E449" s="34" t="s">
        <v>226</v>
      </c>
      <c r="F449" s="34">
        <v>5</v>
      </c>
      <c r="G449" s="34">
        <v>2</v>
      </c>
      <c r="H449" s="34"/>
      <c r="I449" s="50"/>
      <c r="J449" s="50"/>
      <c r="K449" s="34" t="s">
        <v>222</v>
      </c>
      <c r="L449" s="34">
        <v>2017</v>
      </c>
      <c r="M449" s="34">
        <v>1</v>
      </c>
      <c r="N449" s="34">
        <v>343</v>
      </c>
      <c r="O449" s="34" t="s">
        <v>226</v>
      </c>
      <c r="P449" s="34">
        <v>5</v>
      </c>
      <c r="Q449" s="34">
        <v>2</v>
      </c>
      <c r="T449" s="34">
        <v>9</v>
      </c>
    </row>
    <row r="450" spans="1:20" x14ac:dyDescent="0.25">
      <c r="A450" s="34" t="s">
        <v>222</v>
      </c>
      <c r="B450" s="34">
        <v>2017</v>
      </c>
      <c r="C450" s="34">
        <v>1</v>
      </c>
      <c r="D450" s="34">
        <v>343</v>
      </c>
      <c r="E450" s="34" t="s">
        <v>226</v>
      </c>
      <c r="F450" s="34">
        <v>5</v>
      </c>
      <c r="G450" s="34">
        <v>2</v>
      </c>
      <c r="H450" s="34">
        <v>2</v>
      </c>
      <c r="I450" s="50">
        <v>2314167</v>
      </c>
      <c r="J450" s="50">
        <v>9</v>
      </c>
      <c r="K450" s="34" t="s">
        <v>222</v>
      </c>
      <c r="L450" s="34">
        <v>2017</v>
      </c>
      <c r="M450" s="34">
        <v>1</v>
      </c>
      <c r="N450" s="34">
        <v>343</v>
      </c>
      <c r="O450" s="34" t="s">
        <v>226</v>
      </c>
      <c r="P450" s="34">
        <v>5</v>
      </c>
      <c r="Q450" s="34">
        <v>2</v>
      </c>
      <c r="R450" s="34">
        <v>2</v>
      </c>
      <c r="S450" s="34">
        <v>2314167</v>
      </c>
    </row>
    <row r="451" spans="1:20" x14ac:dyDescent="0.25">
      <c r="A451" s="34" t="s">
        <v>222</v>
      </c>
      <c r="B451" s="34">
        <v>2017</v>
      </c>
      <c r="C451" s="34">
        <v>1</v>
      </c>
      <c r="D451" s="34">
        <v>344</v>
      </c>
      <c r="E451" s="34"/>
      <c r="F451" s="34"/>
      <c r="G451" s="34"/>
      <c r="H451" s="34"/>
      <c r="I451" s="50"/>
      <c r="J451" s="50"/>
      <c r="K451" s="34" t="s">
        <v>222</v>
      </c>
      <c r="L451" s="34">
        <v>2017</v>
      </c>
      <c r="M451" s="34">
        <v>1</v>
      </c>
      <c r="N451" s="34">
        <v>344</v>
      </c>
    </row>
    <row r="452" spans="1:20" x14ac:dyDescent="0.25">
      <c r="A452" s="34" t="s">
        <v>222</v>
      </c>
      <c r="B452" s="34">
        <v>2017</v>
      </c>
      <c r="C452" s="34">
        <v>1</v>
      </c>
      <c r="D452" s="34">
        <v>344</v>
      </c>
      <c r="E452" s="34" t="s">
        <v>227</v>
      </c>
      <c r="F452" s="34"/>
      <c r="G452" s="34"/>
      <c r="H452" s="34"/>
      <c r="I452" s="50"/>
      <c r="J452" s="50"/>
      <c r="K452" s="34" t="s">
        <v>222</v>
      </c>
      <c r="L452" s="34">
        <v>2017</v>
      </c>
      <c r="M452" s="34">
        <v>1</v>
      </c>
      <c r="N452" s="34">
        <v>344</v>
      </c>
      <c r="O452" s="34" t="s">
        <v>227</v>
      </c>
    </row>
    <row r="453" spans="1:20" x14ac:dyDescent="0.25">
      <c r="A453" s="34" t="s">
        <v>222</v>
      </c>
      <c r="B453" s="34">
        <v>2017</v>
      </c>
      <c r="C453" s="34">
        <v>1</v>
      </c>
      <c r="D453" s="34">
        <v>344</v>
      </c>
      <c r="E453" s="34" t="s">
        <v>227</v>
      </c>
      <c r="F453" s="34">
        <v>5</v>
      </c>
      <c r="G453" s="34"/>
      <c r="H453" s="34"/>
      <c r="I453" s="50"/>
      <c r="J453" s="50"/>
      <c r="K453" s="34" t="s">
        <v>222</v>
      </c>
      <c r="L453" s="34">
        <v>2017</v>
      </c>
      <c r="M453" s="34">
        <v>1</v>
      </c>
      <c r="N453" s="34">
        <v>344</v>
      </c>
      <c r="O453" s="34" t="s">
        <v>227</v>
      </c>
      <c r="P453" s="34">
        <v>5</v>
      </c>
    </row>
    <row r="454" spans="1:20" x14ac:dyDescent="0.25">
      <c r="A454" s="34" t="s">
        <v>222</v>
      </c>
      <c r="B454" s="34">
        <v>2017</v>
      </c>
      <c r="C454" s="34">
        <v>1</v>
      </c>
      <c r="D454" s="34">
        <v>344</v>
      </c>
      <c r="E454" s="34" t="s">
        <v>227</v>
      </c>
      <c r="F454" s="34">
        <v>5</v>
      </c>
      <c r="G454" s="34">
        <v>2</v>
      </c>
      <c r="H454" s="34"/>
      <c r="I454" s="50"/>
      <c r="J454" s="50"/>
      <c r="K454" s="34" t="s">
        <v>222</v>
      </c>
      <c r="L454" s="34">
        <v>2017</v>
      </c>
      <c r="M454" s="34">
        <v>1</v>
      </c>
      <c r="N454" s="34">
        <v>344</v>
      </c>
      <c r="O454" s="34" t="s">
        <v>227</v>
      </c>
      <c r="P454" s="34">
        <v>5</v>
      </c>
      <c r="Q454" s="34">
        <v>2</v>
      </c>
      <c r="T454" s="34">
        <v>9</v>
      </c>
    </row>
    <row r="455" spans="1:20" x14ac:dyDescent="0.25">
      <c r="A455" s="34" t="s">
        <v>222</v>
      </c>
      <c r="B455" s="34">
        <v>2017</v>
      </c>
      <c r="C455" s="34">
        <v>1</v>
      </c>
      <c r="D455" s="34">
        <v>344</v>
      </c>
      <c r="E455" s="34" t="s">
        <v>227</v>
      </c>
      <c r="F455" s="34">
        <v>5</v>
      </c>
      <c r="G455" s="34">
        <v>2</v>
      </c>
      <c r="H455" s="34">
        <v>2</v>
      </c>
      <c r="I455" s="50">
        <v>2314167</v>
      </c>
      <c r="J455" s="50">
        <v>9</v>
      </c>
      <c r="K455" s="34" t="s">
        <v>222</v>
      </c>
      <c r="L455" s="34">
        <v>2017</v>
      </c>
      <c r="M455" s="34">
        <v>1</v>
      </c>
      <c r="N455" s="34">
        <v>344</v>
      </c>
      <c r="O455" s="34" t="s">
        <v>227</v>
      </c>
      <c r="P455" s="34">
        <v>5</v>
      </c>
      <c r="Q455" s="34">
        <v>2</v>
      </c>
      <c r="R455" s="34">
        <v>2</v>
      </c>
      <c r="S455" s="34">
        <v>2314167</v>
      </c>
    </row>
    <row r="456" spans="1:20" x14ac:dyDescent="0.25">
      <c r="A456" s="34" t="s">
        <v>222</v>
      </c>
      <c r="B456" s="34">
        <v>2017</v>
      </c>
      <c r="C456" s="34">
        <v>1</v>
      </c>
      <c r="D456" s="34">
        <v>345</v>
      </c>
      <c r="E456" s="34"/>
      <c r="F456" s="34"/>
      <c r="G456" s="34"/>
      <c r="H456" s="34"/>
      <c r="I456" s="50"/>
      <c r="J456" s="50"/>
      <c r="K456" s="34" t="s">
        <v>222</v>
      </c>
      <c r="L456" s="34">
        <v>2017</v>
      </c>
      <c r="M456" s="34">
        <v>1</v>
      </c>
      <c r="N456" s="34">
        <v>345</v>
      </c>
    </row>
    <row r="457" spans="1:20" x14ac:dyDescent="0.25">
      <c r="A457" s="34" t="s">
        <v>222</v>
      </c>
      <c r="B457" s="34">
        <v>2017</v>
      </c>
      <c r="C457" s="34">
        <v>1</v>
      </c>
      <c r="D457" s="34">
        <v>345</v>
      </c>
      <c r="E457" s="34" t="s">
        <v>224</v>
      </c>
      <c r="F457" s="34"/>
      <c r="G457" s="34"/>
      <c r="H457" s="34"/>
      <c r="I457" s="50"/>
      <c r="J457" s="50"/>
      <c r="K457" s="34" t="s">
        <v>222</v>
      </c>
      <c r="L457" s="34">
        <v>2017</v>
      </c>
      <c r="M457" s="34">
        <v>1</v>
      </c>
      <c r="N457" s="34">
        <v>345</v>
      </c>
      <c r="O457" s="34" t="s">
        <v>224</v>
      </c>
    </row>
    <row r="458" spans="1:20" x14ac:dyDescent="0.25">
      <c r="A458" s="34" t="s">
        <v>222</v>
      </c>
      <c r="B458" s="34">
        <v>2017</v>
      </c>
      <c r="C458" s="34">
        <v>1</v>
      </c>
      <c r="D458" s="34">
        <v>345</v>
      </c>
      <c r="E458" s="34" t="s">
        <v>224</v>
      </c>
      <c r="F458" s="34">
        <v>5</v>
      </c>
      <c r="G458" s="34"/>
      <c r="H458" s="34"/>
      <c r="I458" s="50"/>
      <c r="J458" s="50"/>
      <c r="K458" s="34" t="s">
        <v>222</v>
      </c>
      <c r="L458" s="34">
        <v>2017</v>
      </c>
      <c r="M458" s="34">
        <v>1</v>
      </c>
      <c r="N458" s="34">
        <v>345</v>
      </c>
      <c r="O458" s="34" t="s">
        <v>224</v>
      </c>
      <c r="P458" s="34">
        <v>5</v>
      </c>
    </row>
    <row r="459" spans="1:20" x14ac:dyDescent="0.25">
      <c r="A459" s="34" t="s">
        <v>222</v>
      </c>
      <c r="B459" s="34">
        <v>2017</v>
      </c>
      <c r="C459" s="34">
        <v>1</v>
      </c>
      <c r="D459" s="34">
        <v>345</v>
      </c>
      <c r="E459" s="34" t="s">
        <v>224</v>
      </c>
      <c r="F459" s="34">
        <v>5</v>
      </c>
      <c r="G459" s="34">
        <v>2</v>
      </c>
      <c r="H459" s="34"/>
      <c r="I459" s="50"/>
      <c r="J459" s="50"/>
      <c r="K459" s="34" t="s">
        <v>222</v>
      </c>
      <c r="L459" s="34">
        <v>2017</v>
      </c>
      <c r="M459" s="34">
        <v>1</v>
      </c>
      <c r="N459" s="34">
        <v>345</v>
      </c>
      <c r="O459" s="34" t="s">
        <v>224</v>
      </c>
      <c r="P459" s="34">
        <v>5</v>
      </c>
      <c r="Q459" s="34">
        <v>2</v>
      </c>
      <c r="T459" s="34">
        <v>9</v>
      </c>
    </row>
    <row r="460" spans="1:20" x14ac:dyDescent="0.25">
      <c r="A460" s="34" t="s">
        <v>222</v>
      </c>
      <c r="B460" s="34">
        <v>2017</v>
      </c>
      <c r="C460" s="34">
        <v>1</v>
      </c>
      <c r="D460" s="34">
        <v>345</v>
      </c>
      <c r="E460" s="34" t="s">
        <v>224</v>
      </c>
      <c r="F460" s="34">
        <v>5</v>
      </c>
      <c r="G460" s="34">
        <v>2</v>
      </c>
      <c r="H460" s="34">
        <v>2</v>
      </c>
      <c r="I460" s="50">
        <v>2314167</v>
      </c>
      <c r="J460" s="50">
        <v>9</v>
      </c>
      <c r="K460" s="34" t="s">
        <v>222</v>
      </c>
      <c r="L460" s="34">
        <v>2017</v>
      </c>
      <c r="M460" s="34">
        <v>1</v>
      </c>
      <c r="N460" s="34">
        <v>345</v>
      </c>
      <c r="O460" s="34" t="s">
        <v>224</v>
      </c>
      <c r="P460" s="34">
        <v>5</v>
      </c>
      <c r="Q460" s="34">
        <v>2</v>
      </c>
      <c r="R460" s="34">
        <v>2</v>
      </c>
      <c r="S460" s="34">
        <v>2314167</v>
      </c>
    </row>
    <row r="461" spans="1:20" x14ac:dyDescent="0.25">
      <c r="A461" s="34" t="s">
        <v>222</v>
      </c>
      <c r="B461" s="34">
        <v>2017</v>
      </c>
      <c r="C461" s="34">
        <v>1</v>
      </c>
      <c r="D461" s="34">
        <v>346</v>
      </c>
      <c r="E461" s="34"/>
      <c r="F461" s="34"/>
      <c r="G461" s="34"/>
      <c r="H461" s="34"/>
      <c r="I461" s="50"/>
      <c r="J461" s="50"/>
      <c r="K461" s="34" t="s">
        <v>222</v>
      </c>
      <c r="L461" s="34">
        <v>2017</v>
      </c>
      <c r="M461" s="34">
        <v>1</v>
      </c>
      <c r="N461" s="34">
        <v>346</v>
      </c>
    </row>
    <row r="462" spans="1:20" x14ac:dyDescent="0.25">
      <c r="A462" s="34" t="s">
        <v>222</v>
      </c>
      <c r="B462" s="34">
        <v>2017</v>
      </c>
      <c r="C462" s="34">
        <v>1</v>
      </c>
      <c r="D462" s="34">
        <v>346</v>
      </c>
      <c r="E462" s="34" t="s">
        <v>223</v>
      </c>
      <c r="F462" s="34"/>
      <c r="G462" s="34"/>
      <c r="H462" s="34"/>
      <c r="I462" s="50"/>
      <c r="J462" s="50"/>
      <c r="K462" s="34" t="s">
        <v>222</v>
      </c>
      <c r="L462" s="34">
        <v>2017</v>
      </c>
      <c r="M462" s="34">
        <v>1</v>
      </c>
      <c r="N462" s="34">
        <v>346</v>
      </c>
      <c r="O462" s="34" t="s">
        <v>223</v>
      </c>
    </row>
    <row r="463" spans="1:20" x14ac:dyDescent="0.25">
      <c r="A463" s="34" t="s">
        <v>222</v>
      </c>
      <c r="B463" s="34">
        <v>2017</v>
      </c>
      <c r="C463" s="34">
        <v>1</v>
      </c>
      <c r="D463" s="34">
        <v>346</v>
      </c>
      <c r="E463" s="34" t="s">
        <v>223</v>
      </c>
      <c r="F463" s="34">
        <v>5</v>
      </c>
      <c r="G463" s="34"/>
      <c r="H463" s="34"/>
      <c r="I463" s="50"/>
      <c r="J463" s="50"/>
      <c r="K463" s="34" t="s">
        <v>222</v>
      </c>
      <c r="L463" s="34">
        <v>2017</v>
      </c>
      <c r="M463" s="34">
        <v>1</v>
      </c>
      <c r="N463" s="34">
        <v>346</v>
      </c>
      <c r="O463" s="34" t="s">
        <v>223</v>
      </c>
      <c r="P463" s="34">
        <v>5</v>
      </c>
    </row>
    <row r="464" spans="1:20" x14ac:dyDescent="0.25">
      <c r="A464" s="34" t="s">
        <v>222</v>
      </c>
      <c r="B464" s="34">
        <v>2017</v>
      </c>
      <c r="C464" s="34">
        <v>1</v>
      </c>
      <c r="D464" s="34">
        <v>346</v>
      </c>
      <c r="E464" s="34" t="s">
        <v>223</v>
      </c>
      <c r="F464" s="34">
        <v>5</v>
      </c>
      <c r="G464" s="34">
        <v>2</v>
      </c>
      <c r="H464" s="34"/>
      <c r="I464" s="50"/>
      <c r="J464" s="50"/>
      <c r="K464" s="34" t="s">
        <v>222</v>
      </c>
      <c r="L464" s="34">
        <v>2017</v>
      </c>
      <c r="M464" s="34">
        <v>1</v>
      </c>
      <c r="N464" s="34">
        <v>346</v>
      </c>
      <c r="O464" s="34" t="s">
        <v>223</v>
      </c>
      <c r="P464" s="34">
        <v>5</v>
      </c>
      <c r="Q464" s="34">
        <v>2</v>
      </c>
      <c r="T464" s="34">
        <v>2</v>
      </c>
    </row>
    <row r="465" spans="1:20" x14ac:dyDescent="0.25">
      <c r="A465" s="34" t="s">
        <v>222</v>
      </c>
      <c r="B465" s="34">
        <v>2017</v>
      </c>
      <c r="C465" s="34">
        <v>1</v>
      </c>
      <c r="D465" s="34">
        <v>346</v>
      </c>
      <c r="E465" s="34" t="s">
        <v>223</v>
      </c>
      <c r="F465" s="34">
        <v>5</v>
      </c>
      <c r="G465" s="34">
        <v>2</v>
      </c>
      <c r="H465" s="34">
        <v>2</v>
      </c>
      <c r="I465" s="50">
        <v>2314167</v>
      </c>
      <c r="J465" s="50">
        <v>9</v>
      </c>
      <c r="K465" s="34" t="s">
        <v>222</v>
      </c>
      <c r="L465" s="34">
        <v>2017</v>
      </c>
      <c r="M465" s="34">
        <v>1</v>
      </c>
      <c r="N465" s="34">
        <v>346</v>
      </c>
      <c r="O465" s="34" t="s">
        <v>223</v>
      </c>
      <c r="P465" s="34">
        <v>5</v>
      </c>
      <c r="Q465" s="34">
        <v>2</v>
      </c>
      <c r="R465" s="34">
        <v>2</v>
      </c>
      <c r="S465" s="34">
        <v>2314167</v>
      </c>
    </row>
    <row r="466" spans="1:20" x14ac:dyDescent="0.25">
      <c r="A466" s="34" t="s">
        <v>228</v>
      </c>
      <c r="B466" s="34"/>
      <c r="C466" s="34"/>
      <c r="D466" s="34"/>
      <c r="E466" s="34"/>
      <c r="F466" s="34"/>
      <c r="G466" s="34"/>
      <c r="H466" s="34"/>
      <c r="I466" s="50"/>
      <c r="J466" s="50"/>
      <c r="K466" s="34" t="s">
        <v>228</v>
      </c>
    </row>
    <row r="467" spans="1:20" x14ac:dyDescent="0.25">
      <c r="A467" s="34" t="s">
        <v>228</v>
      </c>
      <c r="B467" s="34">
        <v>2016</v>
      </c>
      <c r="C467" s="34"/>
      <c r="D467" s="34"/>
      <c r="E467" s="34"/>
      <c r="F467" s="34"/>
      <c r="G467" s="34"/>
      <c r="H467" s="34"/>
      <c r="I467" s="50"/>
      <c r="J467" s="50"/>
      <c r="K467" s="34" t="s">
        <v>228</v>
      </c>
      <c r="L467" s="34">
        <v>2016</v>
      </c>
    </row>
    <row r="468" spans="1:20" x14ac:dyDescent="0.25">
      <c r="A468" s="34" t="s">
        <v>228</v>
      </c>
      <c r="B468" s="34">
        <v>2016</v>
      </c>
      <c r="C468" s="34">
        <v>1</v>
      </c>
      <c r="D468" s="34"/>
      <c r="E468" s="34"/>
      <c r="F468" s="34"/>
      <c r="G468" s="34"/>
      <c r="H468" s="34"/>
      <c r="I468" s="50"/>
      <c r="J468" s="50"/>
      <c r="K468" s="34" t="s">
        <v>228</v>
      </c>
      <c r="L468" s="34">
        <v>2016</v>
      </c>
      <c r="M468" s="34">
        <v>1</v>
      </c>
    </row>
    <row r="469" spans="1:20" x14ac:dyDescent="0.25">
      <c r="A469" s="34" t="s">
        <v>228</v>
      </c>
      <c r="B469" s="34">
        <v>2016</v>
      </c>
      <c r="C469" s="34">
        <v>1</v>
      </c>
      <c r="D469" s="34">
        <v>360</v>
      </c>
      <c r="E469" s="34"/>
      <c r="F469" s="34"/>
      <c r="G469" s="34"/>
      <c r="H469" s="34"/>
      <c r="I469" s="50"/>
      <c r="J469" s="50"/>
      <c r="K469" s="34" t="s">
        <v>228</v>
      </c>
      <c r="L469" s="34">
        <v>2016</v>
      </c>
      <c r="M469" s="34">
        <v>1</v>
      </c>
      <c r="N469" s="34">
        <v>360</v>
      </c>
    </row>
    <row r="470" spans="1:20" x14ac:dyDescent="0.25">
      <c r="A470" s="34" t="s">
        <v>228</v>
      </c>
      <c r="B470" s="34">
        <v>2016</v>
      </c>
      <c r="C470" s="34">
        <v>1</v>
      </c>
      <c r="D470" s="34">
        <v>360</v>
      </c>
      <c r="E470" s="34" t="s">
        <v>230</v>
      </c>
      <c r="F470" s="34"/>
      <c r="G470" s="34"/>
      <c r="H470" s="34"/>
      <c r="I470" s="50"/>
      <c r="J470" s="50"/>
      <c r="K470" s="34" t="s">
        <v>228</v>
      </c>
      <c r="L470" s="34">
        <v>2016</v>
      </c>
      <c r="M470" s="34">
        <v>1</v>
      </c>
      <c r="N470" s="34">
        <v>360</v>
      </c>
      <c r="O470" s="34" t="s">
        <v>230</v>
      </c>
    </row>
    <row r="471" spans="1:20" x14ac:dyDescent="0.25">
      <c r="A471" s="34" t="s">
        <v>228</v>
      </c>
      <c r="B471" s="34">
        <v>2016</v>
      </c>
      <c r="C471" s="34">
        <v>1</v>
      </c>
      <c r="D471" s="34">
        <v>360</v>
      </c>
      <c r="E471" s="34" t="s">
        <v>230</v>
      </c>
      <c r="F471" s="34">
        <v>5</v>
      </c>
      <c r="G471" s="34"/>
      <c r="H471" s="34"/>
      <c r="I471" s="50"/>
      <c r="J471" s="50"/>
      <c r="K471" s="34" t="s">
        <v>228</v>
      </c>
      <c r="L471" s="34">
        <v>2016</v>
      </c>
      <c r="M471" s="34">
        <v>1</v>
      </c>
      <c r="N471" s="34">
        <v>360</v>
      </c>
      <c r="O471" s="34" t="s">
        <v>230</v>
      </c>
      <c r="P471" s="34">
        <v>5</v>
      </c>
      <c r="T471" s="34">
        <v>9</v>
      </c>
    </row>
    <row r="472" spans="1:20" x14ac:dyDescent="0.25">
      <c r="A472" s="34" t="s">
        <v>228</v>
      </c>
      <c r="B472" s="34">
        <v>2016</v>
      </c>
      <c r="C472" s="34">
        <v>1</v>
      </c>
      <c r="D472" s="34">
        <v>360</v>
      </c>
      <c r="E472" s="34" t="s">
        <v>230</v>
      </c>
      <c r="F472" s="34">
        <v>5</v>
      </c>
      <c r="G472" s="34">
        <v>2</v>
      </c>
      <c r="H472" s="34"/>
      <c r="I472" s="50"/>
      <c r="J472" s="50"/>
      <c r="K472" s="34" t="s">
        <v>228</v>
      </c>
      <c r="L472" s="34">
        <v>2016</v>
      </c>
      <c r="M472" s="34">
        <v>1</v>
      </c>
      <c r="N472" s="34">
        <v>360</v>
      </c>
      <c r="O472" s="34" t="s">
        <v>230</v>
      </c>
      <c r="P472" s="34">
        <v>5</v>
      </c>
      <c r="Q472" s="34">
        <v>2</v>
      </c>
    </row>
    <row r="473" spans="1:20" x14ac:dyDescent="0.25">
      <c r="A473" s="34" t="s">
        <v>228</v>
      </c>
      <c r="B473" s="34">
        <v>2016</v>
      </c>
      <c r="C473" s="34">
        <v>1</v>
      </c>
      <c r="D473" s="34">
        <v>360</v>
      </c>
      <c r="E473" s="34" t="s">
        <v>230</v>
      </c>
      <c r="F473" s="34">
        <v>5</v>
      </c>
      <c r="G473" s="34">
        <v>2</v>
      </c>
      <c r="H473" s="34">
        <v>2</v>
      </c>
      <c r="I473" s="50">
        <v>12506667</v>
      </c>
      <c r="J473" s="50">
        <v>9</v>
      </c>
      <c r="K473" s="34" t="s">
        <v>228</v>
      </c>
      <c r="L473" s="34">
        <v>2016</v>
      </c>
      <c r="M473" s="34">
        <v>1</v>
      </c>
      <c r="N473" s="34">
        <v>360</v>
      </c>
      <c r="O473" s="34" t="s">
        <v>230</v>
      </c>
      <c r="P473" s="34">
        <v>5</v>
      </c>
      <c r="Q473" s="34">
        <v>2</v>
      </c>
      <c r="R473" s="34">
        <v>2</v>
      </c>
      <c r="S473" s="34">
        <v>12506667</v>
      </c>
    </row>
    <row r="474" spans="1:20" x14ac:dyDescent="0.25">
      <c r="A474" s="34" t="s">
        <v>228</v>
      </c>
      <c r="B474" s="34">
        <v>2016</v>
      </c>
      <c r="C474" s="34">
        <v>1</v>
      </c>
      <c r="D474" s="34">
        <v>361</v>
      </c>
      <c r="E474" s="34"/>
      <c r="F474" s="34"/>
      <c r="G474" s="34"/>
      <c r="H474" s="34"/>
      <c r="I474" s="50"/>
      <c r="J474" s="50"/>
      <c r="K474" s="34" t="s">
        <v>228</v>
      </c>
      <c r="L474" s="34">
        <v>2016</v>
      </c>
      <c r="M474" s="34">
        <v>1</v>
      </c>
      <c r="N474" s="34">
        <v>361</v>
      </c>
    </row>
    <row r="475" spans="1:20" x14ac:dyDescent="0.25">
      <c r="A475" s="34" t="s">
        <v>228</v>
      </c>
      <c r="B475" s="34">
        <v>2016</v>
      </c>
      <c r="C475" s="34">
        <v>1</v>
      </c>
      <c r="D475" s="34">
        <v>361</v>
      </c>
      <c r="E475" s="34" t="s">
        <v>231</v>
      </c>
      <c r="F475" s="34"/>
      <c r="G475" s="34"/>
      <c r="H475" s="34"/>
      <c r="I475" s="50"/>
      <c r="J475" s="50"/>
      <c r="K475" s="34" t="s">
        <v>228</v>
      </c>
      <c r="L475" s="34">
        <v>2016</v>
      </c>
      <c r="M475" s="34">
        <v>1</v>
      </c>
      <c r="N475" s="34">
        <v>361</v>
      </c>
      <c r="O475" s="34" t="s">
        <v>231</v>
      </c>
    </row>
    <row r="476" spans="1:20" x14ac:dyDescent="0.25">
      <c r="A476" s="34" t="s">
        <v>228</v>
      </c>
      <c r="B476" s="34">
        <v>2016</v>
      </c>
      <c r="C476" s="34">
        <v>1</v>
      </c>
      <c r="D476" s="34">
        <v>361</v>
      </c>
      <c r="E476" s="34" t="s">
        <v>231</v>
      </c>
      <c r="F476" s="34">
        <v>5</v>
      </c>
      <c r="G476" s="34"/>
      <c r="H476" s="34"/>
      <c r="I476" s="50"/>
      <c r="J476" s="50"/>
      <c r="K476" s="34" t="s">
        <v>228</v>
      </c>
      <c r="L476" s="34">
        <v>2016</v>
      </c>
      <c r="M476" s="34">
        <v>1</v>
      </c>
      <c r="N476" s="34">
        <v>361</v>
      </c>
      <c r="O476" s="34" t="s">
        <v>231</v>
      </c>
      <c r="P476" s="34">
        <v>5</v>
      </c>
      <c r="T476" s="34">
        <v>9</v>
      </c>
    </row>
    <row r="477" spans="1:20" x14ac:dyDescent="0.25">
      <c r="A477" s="34" t="s">
        <v>228</v>
      </c>
      <c r="B477" s="34">
        <v>2016</v>
      </c>
      <c r="C477" s="34">
        <v>1</v>
      </c>
      <c r="D477" s="34">
        <v>361</v>
      </c>
      <c r="E477" s="34" t="s">
        <v>231</v>
      </c>
      <c r="F477" s="34">
        <v>5</v>
      </c>
      <c r="G477" s="34">
        <v>2</v>
      </c>
      <c r="H477" s="34"/>
      <c r="I477" s="50"/>
      <c r="J477" s="50"/>
      <c r="K477" s="34" t="s">
        <v>228</v>
      </c>
      <c r="L477" s="34">
        <v>2016</v>
      </c>
      <c r="M477" s="34">
        <v>1</v>
      </c>
      <c r="N477" s="34">
        <v>361</v>
      </c>
      <c r="O477" s="34" t="s">
        <v>231</v>
      </c>
      <c r="P477" s="34">
        <v>5</v>
      </c>
      <c r="Q477" s="34">
        <v>2</v>
      </c>
    </row>
    <row r="478" spans="1:20" x14ac:dyDescent="0.25">
      <c r="A478" s="34" t="s">
        <v>228</v>
      </c>
      <c r="B478" s="34">
        <v>2016</v>
      </c>
      <c r="C478" s="34">
        <v>1</v>
      </c>
      <c r="D478" s="34">
        <v>361</v>
      </c>
      <c r="E478" s="34" t="s">
        <v>231</v>
      </c>
      <c r="F478" s="34">
        <v>5</v>
      </c>
      <c r="G478" s="34">
        <v>2</v>
      </c>
      <c r="H478" s="34">
        <v>2</v>
      </c>
      <c r="I478" s="50">
        <v>12506667</v>
      </c>
      <c r="J478" s="50">
        <v>9</v>
      </c>
      <c r="K478" s="34" t="s">
        <v>228</v>
      </c>
      <c r="L478" s="34">
        <v>2016</v>
      </c>
      <c r="M478" s="34">
        <v>1</v>
      </c>
      <c r="N478" s="34">
        <v>361</v>
      </c>
      <c r="O478" s="34" t="s">
        <v>231</v>
      </c>
      <c r="P478" s="34">
        <v>5</v>
      </c>
      <c r="Q478" s="34">
        <v>2</v>
      </c>
      <c r="R478" s="34">
        <v>2</v>
      </c>
      <c r="S478" s="34">
        <v>12506667</v>
      </c>
    </row>
    <row r="479" spans="1:20" x14ac:dyDescent="0.25">
      <c r="A479" s="34" t="s">
        <v>228</v>
      </c>
      <c r="B479" s="34">
        <v>2016</v>
      </c>
      <c r="C479" s="34">
        <v>1</v>
      </c>
      <c r="D479" s="34">
        <v>362</v>
      </c>
      <c r="E479" s="34"/>
      <c r="F479" s="34"/>
      <c r="G479" s="34"/>
      <c r="H479" s="34"/>
      <c r="I479" s="50"/>
      <c r="J479" s="50"/>
      <c r="K479" s="34" t="s">
        <v>228</v>
      </c>
      <c r="L479" s="34">
        <v>2016</v>
      </c>
      <c r="M479" s="34">
        <v>1</v>
      </c>
      <c r="N479" s="34">
        <v>362</v>
      </c>
    </row>
    <row r="480" spans="1:20" x14ac:dyDescent="0.25">
      <c r="A480" s="34" t="s">
        <v>228</v>
      </c>
      <c r="B480" s="34">
        <v>2016</v>
      </c>
      <c r="C480" s="34">
        <v>1</v>
      </c>
      <c r="D480" s="34">
        <v>362</v>
      </c>
      <c r="E480" s="34" t="s">
        <v>232</v>
      </c>
      <c r="F480" s="34"/>
      <c r="G480" s="34"/>
      <c r="H480" s="34"/>
      <c r="I480" s="50"/>
      <c r="J480" s="50"/>
      <c r="K480" s="34" t="s">
        <v>228</v>
      </c>
      <c r="L480" s="34">
        <v>2016</v>
      </c>
      <c r="M480" s="34">
        <v>1</v>
      </c>
      <c r="N480" s="34">
        <v>362</v>
      </c>
      <c r="O480" s="34" t="s">
        <v>232</v>
      </c>
    </row>
    <row r="481" spans="1:20" x14ac:dyDescent="0.25">
      <c r="A481" s="34" t="s">
        <v>228</v>
      </c>
      <c r="B481" s="34">
        <v>2016</v>
      </c>
      <c r="C481" s="34">
        <v>1</v>
      </c>
      <c r="D481" s="34">
        <v>362</v>
      </c>
      <c r="E481" s="34" t="s">
        <v>232</v>
      </c>
      <c r="F481" s="34">
        <v>5</v>
      </c>
      <c r="G481" s="34"/>
      <c r="H481" s="34"/>
      <c r="I481" s="50"/>
      <c r="J481" s="50"/>
      <c r="K481" s="34" t="s">
        <v>228</v>
      </c>
      <c r="L481" s="34">
        <v>2016</v>
      </c>
      <c r="M481" s="34">
        <v>1</v>
      </c>
      <c r="N481" s="34">
        <v>362</v>
      </c>
      <c r="O481" s="34" t="s">
        <v>232</v>
      </c>
      <c r="P481" s="34">
        <v>5</v>
      </c>
      <c r="T481" s="34">
        <v>9</v>
      </c>
    </row>
    <row r="482" spans="1:20" x14ac:dyDescent="0.25">
      <c r="A482" s="34" t="s">
        <v>228</v>
      </c>
      <c r="B482" s="34">
        <v>2016</v>
      </c>
      <c r="C482" s="34">
        <v>1</v>
      </c>
      <c r="D482" s="34">
        <v>362</v>
      </c>
      <c r="E482" s="34" t="s">
        <v>232</v>
      </c>
      <c r="F482" s="34">
        <v>5</v>
      </c>
      <c r="G482" s="34">
        <v>2</v>
      </c>
      <c r="H482" s="34"/>
      <c r="I482" s="50"/>
      <c r="J482" s="50"/>
      <c r="K482" s="34" t="s">
        <v>228</v>
      </c>
      <c r="L482" s="34">
        <v>2016</v>
      </c>
      <c r="M482" s="34">
        <v>1</v>
      </c>
      <c r="N482" s="34">
        <v>362</v>
      </c>
      <c r="O482" s="34" t="s">
        <v>232</v>
      </c>
      <c r="P482" s="34">
        <v>5</v>
      </c>
      <c r="Q482" s="34">
        <v>2</v>
      </c>
    </row>
    <row r="483" spans="1:20" x14ac:dyDescent="0.25">
      <c r="A483" s="34" t="s">
        <v>228</v>
      </c>
      <c r="B483" s="34">
        <v>2016</v>
      </c>
      <c r="C483" s="34">
        <v>1</v>
      </c>
      <c r="D483" s="34">
        <v>362</v>
      </c>
      <c r="E483" s="34" t="s">
        <v>232</v>
      </c>
      <c r="F483" s="34">
        <v>5</v>
      </c>
      <c r="G483" s="34">
        <v>2</v>
      </c>
      <c r="H483" s="34">
        <v>2</v>
      </c>
      <c r="I483" s="50">
        <v>12506667</v>
      </c>
      <c r="J483" s="50">
        <v>9</v>
      </c>
      <c r="K483" s="34" t="s">
        <v>228</v>
      </c>
      <c r="L483" s="34">
        <v>2016</v>
      </c>
      <c r="M483" s="34">
        <v>1</v>
      </c>
      <c r="N483" s="34">
        <v>362</v>
      </c>
      <c r="O483" s="34" t="s">
        <v>232</v>
      </c>
      <c r="P483" s="34">
        <v>5</v>
      </c>
      <c r="Q483" s="34">
        <v>2</v>
      </c>
      <c r="R483" s="34">
        <v>2</v>
      </c>
      <c r="S483" s="34">
        <v>12506667</v>
      </c>
    </row>
    <row r="484" spans="1:20" x14ac:dyDescent="0.25">
      <c r="A484" s="34" t="s">
        <v>228</v>
      </c>
      <c r="B484" s="34">
        <v>2016</v>
      </c>
      <c r="C484" s="34">
        <v>1</v>
      </c>
      <c r="D484" s="34">
        <v>363</v>
      </c>
      <c r="E484" s="34"/>
      <c r="F484" s="34"/>
      <c r="G484" s="34"/>
      <c r="H484" s="34"/>
      <c r="I484" s="50"/>
      <c r="J484" s="50"/>
      <c r="K484" s="34" t="s">
        <v>228</v>
      </c>
      <c r="L484" s="34">
        <v>2016</v>
      </c>
      <c r="M484" s="34">
        <v>1</v>
      </c>
      <c r="N484" s="34">
        <v>363</v>
      </c>
    </row>
    <row r="485" spans="1:20" x14ac:dyDescent="0.25">
      <c r="A485" s="34" t="s">
        <v>228</v>
      </c>
      <c r="B485" s="34">
        <v>2016</v>
      </c>
      <c r="C485" s="34">
        <v>1</v>
      </c>
      <c r="D485" s="34">
        <v>363</v>
      </c>
      <c r="E485" s="34" t="s">
        <v>233</v>
      </c>
      <c r="F485" s="34"/>
      <c r="G485" s="34"/>
      <c r="H485" s="34"/>
      <c r="I485" s="50"/>
      <c r="J485" s="50"/>
      <c r="K485" s="34" t="s">
        <v>228</v>
      </c>
      <c r="L485" s="34">
        <v>2016</v>
      </c>
      <c r="M485" s="34">
        <v>1</v>
      </c>
      <c r="N485" s="34">
        <v>363</v>
      </c>
      <c r="O485" s="34" t="s">
        <v>233</v>
      </c>
    </row>
    <row r="486" spans="1:20" x14ac:dyDescent="0.25">
      <c r="A486" s="34" t="s">
        <v>228</v>
      </c>
      <c r="B486" s="34">
        <v>2016</v>
      </c>
      <c r="C486" s="34">
        <v>1</v>
      </c>
      <c r="D486" s="34">
        <v>363</v>
      </c>
      <c r="E486" s="34" t="s">
        <v>233</v>
      </c>
      <c r="F486" s="34">
        <v>5</v>
      </c>
      <c r="G486" s="34"/>
      <c r="H486" s="34"/>
      <c r="I486" s="50"/>
      <c r="J486" s="50"/>
      <c r="K486" s="34" t="s">
        <v>228</v>
      </c>
      <c r="L486" s="34">
        <v>2016</v>
      </c>
      <c r="M486" s="34">
        <v>1</v>
      </c>
      <c r="N486" s="34">
        <v>363</v>
      </c>
      <c r="O486" s="34" t="s">
        <v>233</v>
      </c>
      <c r="P486" s="34">
        <v>5</v>
      </c>
      <c r="T486" s="34">
        <v>9</v>
      </c>
    </row>
    <row r="487" spans="1:20" x14ac:dyDescent="0.25">
      <c r="A487" s="34" t="s">
        <v>228</v>
      </c>
      <c r="B487" s="34">
        <v>2016</v>
      </c>
      <c r="C487" s="34">
        <v>1</v>
      </c>
      <c r="D487" s="34">
        <v>363</v>
      </c>
      <c r="E487" s="34" t="s">
        <v>233</v>
      </c>
      <c r="F487" s="34">
        <v>5</v>
      </c>
      <c r="G487" s="34">
        <v>2</v>
      </c>
      <c r="H487" s="34"/>
      <c r="I487" s="50"/>
      <c r="J487" s="50"/>
      <c r="K487" s="34" t="s">
        <v>228</v>
      </c>
      <c r="L487" s="34">
        <v>2016</v>
      </c>
      <c r="M487" s="34">
        <v>1</v>
      </c>
      <c r="N487" s="34">
        <v>363</v>
      </c>
      <c r="O487" s="34" t="s">
        <v>233</v>
      </c>
      <c r="P487" s="34">
        <v>5</v>
      </c>
      <c r="Q487" s="34">
        <v>2</v>
      </c>
    </row>
    <row r="488" spans="1:20" x14ac:dyDescent="0.25">
      <c r="A488" s="34" t="s">
        <v>228</v>
      </c>
      <c r="B488" s="34">
        <v>2016</v>
      </c>
      <c r="C488" s="34">
        <v>1</v>
      </c>
      <c r="D488" s="34">
        <v>363</v>
      </c>
      <c r="E488" s="34" t="s">
        <v>233</v>
      </c>
      <c r="F488" s="34">
        <v>5</v>
      </c>
      <c r="G488" s="34">
        <v>2</v>
      </c>
      <c r="H488" s="34">
        <v>2</v>
      </c>
      <c r="I488" s="50">
        <v>12506667</v>
      </c>
      <c r="J488" s="50">
        <v>9</v>
      </c>
      <c r="K488" s="34" t="s">
        <v>228</v>
      </c>
      <c r="L488" s="34">
        <v>2016</v>
      </c>
      <c r="M488" s="34">
        <v>1</v>
      </c>
      <c r="N488" s="34">
        <v>363</v>
      </c>
      <c r="O488" s="34" t="s">
        <v>233</v>
      </c>
      <c r="P488" s="34">
        <v>5</v>
      </c>
      <c r="Q488" s="34">
        <v>2</v>
      </c>
      <c r="R488" s="34">
        <v>2</v>
      </c>
      <c r="S488" s="34">
        <v>12506667</v>
      </c>
    </row>
    <row r="489" spans="1:20" x14ac:dyDescent="0.25">
      <c r="A489" s="34" t="s">
        <v>228</v>
      </c>
      <c r="B489" s="34">
        <v>2016</v>
      </c>
      <c r="C489" s="34">
        <v>1</v>
      </c>
      <c r="D489" s="34">
        <v>364</v>
      </c>
      <c r="E489" s="34"/>
      <c r="F489" s="34"/>
      <c r="G489" s="34"/>
      <c r="H489" s="34"/>
      <c r="I489" s="50"/>
      <c r="J489" s="50"/>
      <c r="K489" s="34" t="s">
        <v>228</v>
      </c>
      <c r="L489" s="34">
        <v>2016</v>
      </c>
      <c r="M489" s="34">
        <v>1</v>
      </c>
      <c r="N489" s="34">
        <v>364</v>
      </c>
    </row>
    <row r="490" spans="1:20" x14ac:dyDescent="0.25">
      <c r="A490" s="34" t="s">
        <v>228</v>
      </c>
      <c r="B490" s="34">
        <v>2016</v>
      </c>
      <c r="C490" s="34">
        <v>1</v>
      </c>
      <c r="D490" s="34">
        <v>364</v>
      </c>
      <c r="E490" s="34" t="s">
        <v>229</v>
      </c>
      <c r="F490" s="34"/>
      <c r="G490" s="34"/>
      <c r="H490" s="34"/>
      <c r="I490" s="50"/>
      <c r="J490" s="50"/>
      <c r="K490" s="34" t="s">
        <v>228</v>
      </c>
      <c r="L490" s="34">
        <v>2016</v>
      </c>
      <c r="M490" s="34">
        <v>1</v>
      </c>
      <c r="N490" s="34">
        <v>364</v>
      </c>
      <c r="O490" s="34" t="s">
        <v>229</v>
      </c>
    </row>
    <row r="491" spans="1:20" x14ac:dyDescent="0.25">
      <c r="A491" s="34" t="s">
        <v>228</v>
      </c>
      <c r="B491" s="34">
        <v>2016</v>
      </c>
      <c r="C491" s="34">
        <v>1</v>
      </c>
      <c r="D491" s="34">
        <v>364</v>
      </c>
      <c r="E491" s="34" t="s">
        <v>229</v>
      </c>
      <c r="F491" s="34">
        <v>5</v>
      </c>
      <c r="G491" s="34"/>
      <c r="H491" s="34"/>
      <c r="I491" s="50"/>
      <c r="J491" s="50"/>
      <c r="K491" s="34" t="s">
        <v>228</v>
      </c>
      <c r="L491" s="34">
        <v>2016</v>
      </c>
      <c r="M491" s="34">
        <v>1</v>
      </c>
      <c r="N491" s="34">
        <v>364</v>
      </c>
      <c r="O491" s="34" t="s">
        <v>229</v>
      </c>
      <c r="P491" s="34">
        <v>5</v>
      </c>
      <c r="T491" s="34">
        <v>9</v>
      </c>
    </row>
    <row r="492" spans="1:20" x14ac:dyDescent="0.25">
      <c r="A492" s="34" t="s">
        <v>228</v>
      </c>
      <c r="B492" s="34">
        <v>2016</v>
      </c>
      <c r="C492" s="34">
        <v>1</v>
      </c>
      <c r="D492" s="34">
        <v>364</v>
      </c>
      <c r="E492" s="34" t="s">
        <v>229</v>
      </c>
      <c r="F492" s="34">
        <v>5</v>
      </c>
      <c r="G492" s="34">
        <v>2</v>
      </c>
      <c r="H492" s="34"/>
      <c r="I492" s="50"/>
      <c r="J492" s="50"/>
      <c r="K492" s="34" t="s">
        <v>228</v>
      </c>
      <c r="L492" s="34">
        <v>2016</v>
      </c>
      <c r="M492" s="34">
        <v>1</v>
      </c>
      <c r="N492" s="34">
        <v>364</v>
      </c>
      <c r="O492" s="34" t="s">
        <v>229</v>
      </c>
      <c r="P492" s="34">
        <v>5</v>
      </c>
      <c r="Q492" s="34">
        <v>2</v>
      </c>
    </row>
    <row r="493" spans="1:20" x14ac:dyDescent="0.25">
      <c r="A493" s="34" t="s">
        <v>228</v>
      </c>
      <c r="B493" s="34">
        <v>2016</v>
      </c>
      <c r="C493" s="34">
        <v>1</v>
      </c>
      <c r="D493" s="34">
        <v>364</v>
      </c>
      <c r="E493" s="34" t="s">
        <v>229</v>
      </c>
      <c r="F493" s="34">
        <v>5</v>
      </c>
      <c r="G493" s="34">
        <v>2</v>
      </c>
      <c r="H493" s="34">
        <v>2</v>
      </c>
      <c r="I493" s="50">
        <v>12506667</v>
      </c>
      <c r="J493" s="50">
        <v>2</v>
      </c>
      <c r="K493" s="34" t="s">
        <v>228</v>
      </c>
      <c r="L493" s="34">
        <v>2016</v>
      </c>
      <c r="M493" s="34">
        <v>1</v>
      </c>
      <c r="N493" s="34">
        <v>364</v>
      </c>
      <c r="O493" s="34" t="s">
        <v>229</v>
      </c>
      <c r="P493" s="34">
        <v>5</v>
      </c>
      <c r="Q493" s="34">
        <v>2</v>
      </c>
      <c r="R493" s="34">
        <v>2</v>
      </c>
      <c r="S493" s="34">
        <v>12506667</v>
      </c>
    </row>
    <row r="494" spans="1:20" x14ac:dyDescent="0.25">
      <c r="A494" s="34" t="s">
        <v>234</v>
      </c>
      <c r="B494" s="34"/>
      <c r="C494" s="34"/>
      <c r="D494" s="34"/>
      <c r="E494" s="34"/>
      <c r="F494" s="34"/>
      <c r="G494" s="34"/>
      <c r="H494" s="34"/>
      <c r="I494" s="50"/>
      <c r="J494" s="50"/>
      <c r="K494" s="34" t="s">
        <v>234</v>
      </c>
    </row>
    <row r="495" spans="1:20" x14ac:dyDescent="0.25">
      <c r="A495" s="34" t="s">
        <v>234</v>
      </c>
      <c r="B495" s="34">
        <v>2016</v>
      </c>
      <c r="C495" s="34"/>
      <c r="D495" s="34"/>
      <c r="E495" s="34"/>
      <c r="F495" s="34"/>
      <c r="G495" s="34"/>
      <c r="H495" s="34"/>
      <c r="I495" s="50"/>
      <c r="J495" s="50"/>
      <c r="K495" s="34" t="s">
        <v>234</v>
      </c>
      <c r="L495" s="34">
        <v>2016</v>
      </c>
    </row>
    <row r="496" spans="1:20" x14ac:dyDescent="0.25">
      <c r="A496" s="34" t="s">
        <v>234</v>
      </c>
      <c r="B496" s="34">
        <v>2016</v>
      </c>
      <c r="C496" s="34">
        <v>1</v>
      </c>
      <c r="D496" s="34"/>
      <c r="E496" s="34"/>
      <c r="F496" s="34"/>
      <c r="G496" s="34"/>
      <c r="H496" s="34"/>
      <c r="I496" s="50"/>
      <c r="J496" s="50"/>
      <c r="K496" s="34" t="s">
        <v>234</v>
      </c>
      <c r="L496" s="34">
        <v>2016</v>
      </c>
      <c r="M496" s="34">
        <v>1</v>
      </c>
    </row>
    <row r="497" spans="1:20" x14ac:dyDescent="0.25">
      <c r="A497" s="34" t="s">
        <v>234</v>
      </c>
      <c r="B497" s="34">
        <v>2016</v>
      </c>
      <c r="C497" s="34">
        <v>1</v>
      </c>
      <c r="D497" s="34">
        <v>348</v>
      </c>
      <c r="E497" s="34"/>
      <c r="F497" s="34"/>
      <c r="G497" s="34"/>
      <c r="H497" s="34"/>
      <c r="I497" s="50"/>
      <c r="J497" s="50"/>
      <c r="K497" s="34" t="s">
        <v>234</v>
      </c>
      <c r="L497" s="34">
        <v>2016</v>
      </c>
      <c r="M497" s="34">
        <v>1</v>
      </c>
      <c r="N497" s="34">
        <v>348</v>
      </c>
      <c r="T497" s="34">
        <v>9</v>
      </c>
    </row>
    <row r="498" spans="1:20" x14ac:dyDescent="0.25">
      <c r="A498" s="34" t="s">
        <v>234</v>
      </c>
      <c r="B498" s="34">
        <v>2016</v>
      </c>
      <c r="C498" s="34">
        <v>1</v>
      </c>
      <c r="D498" s="34">
        <v>348</v>
      </c>
      <c r="E498" s="34" t="s">
        <v>237</v>
      </c>
      <c r="F498" s="34"/>
      <c r="G498" s="34"/>
      <c r="H498" s="34"/>
      <c r="I498" s="50"/>
      <c r="J498" s="50"/>
      <c r="K498" s="34" t="s">
        <v>234</v>
      </c>
      <c r="L498" s="34">
        <v>2016</v>
      </c>
      <c r="M498" s="34">
        <v>1</v>
      </c>
      <c r="N498" s="34">
        <v>348</v>
      </c>
      <c r="O498" s="34" t="s">
        <v>237</v>
      </c>
    </row>
    <row r="499" spans="1:20" x14ac:dyDescent="0.25">
      <c r="A499" s="34" t="s">
        <v>234</v>
      </c>
      <c r="B499" s="34">
        <v>2016</v>
      </c>
      <c r="C499" s="34">
        <v>1</v>
      </c>
      <c r="D499" s="34">
        <v>348</v>
      </c>
      <c r="E499" s="34" t="s">
        <v>237</v>
      </c>
      <c r="F499" s="34">
        <v>5</v>
      </c>
      <c r="G499" s="34"/>
      <c r="H499" s="34"/>
      <c r="I499" s="50"/>
      <c r="J499" s="50"/>
      <c r="K499" s="34" t="s">
        <v>234</v>
      </c>
      <c r="L499" s="34">
        <v>2016</v>
      </c>
      <c r="M499" s="34">
        <v>1</v>
      </c>
      <c r="N499" s="34">
        <v>348</v>
      </c>
      <c r="O499" s="34" t="s">
        <v>237</v>
      </c>
      <c r="P499" s="34">
        <v>5</v>
      </c>
    </row>
    <row r="500" spans="1:20" x14ac:dyDescent="0.25">
      <c r="A500" s="34" t="s">
        <v>234</v>
      </c>
      <c r="B500" s="34">
        <v>2016</v>
      </c>
      <c r="C500" s="34">
        <v>1</v>
      </c>
      <c r="D500" s="34">
        <v>348</v>
      </c>
      <c r="E500" s="34" t="s">
        <v>237</v>
      </c>
      <c r="F500" s="34">
        <v>5</v>
      </c>
      <c r="G500" s="34">
        <v>2</v>
      </c>
      <c r="H500" s="34"/>
      <c r="I500" s="50"/>
      <c r="J500" s="50"/>
      <c r="K500" s="34" t="s">
        <v>234</v>
      </c>
      <c r="L500" s="34">
        <v>2016</v>
      </c>
      <c r="M500" s="34">
        <v>1</v>
      </c>
      <c r="N500" s="34">
        <v>348</v>
      </c>
      <c r="O500" s="34" t="s">
        <v>237</v>
      </c>
      <c r="P500" s="34">
        <v>5</v>
      </c>
      <c r="Q500" s="34">
        <v>2</v>
      </c>
    </row>
    <row r="501" spans="1:20" x14ac:dyDescent="0.25">
      <c r="A501" s="34" t="s">
        <v>234</v>
      </c>
      <c r="B501" s="34">
        <v>2016</v>
      </c>
      <c r="C501" s="34">
        <v>1</v>
      </c>
      <c r="D501" s="34">
        <v>348</v>
      </c>
      <c r="E501" s="34" t="s">
        <v>237</v>
      </c>
      <c r="F501" s="34">
        <v>5</v>
      </c>
      <c r="G501" s="34">
        <v>2</v>
      </c>
      <c r="H501" s="34">
        <v>2</v>
      </c>
      <c r="I501" s="50">
        <v>148195833</v>
      </c>
      <c r="J501" s="50">
        <v>9</v>
      </c>
      <c r="K501" s="34" t="s">
        <v>234</v>
      </c>
      <c r="L501" s="34">
        <v>2016</v>
      </c>
      <c r="M501" s="34">
        <v>1</v>
      </c>
      <c r="N501" s="34">
        <v>348</v>
      </c>
      <c r="O501" s="34" t="s">
        <v>237</v>
      </c>
      <c r="P501" s="34">
        <v>5</v>
      </c>
      <c r="Q501" s="34">
        <v>2</v>
      </c>
      <c r="R501" s="34">
        <v>2</v>
      </c>
      <c r="S501" s="34">
        <v>148195833</v>
      </c>
    </row>
    <row r="502" spans="1:20" x14ac:dyDescent="0.25">
      <c r="A502" s="34" t="s">
        <v>234</v>
      </c>
      <c r="B502" s="34">
        <v>2016</v>
      </c>
      <c r="C502" s="34">
        <v>1</v>
      </c>
      <c r="D502" s="34">
        <v>349</v>
      </c>
      <c r="E502" s="34"/>
      <c r="F502" s="34"/>
      <c r="G502" s="34"/>
      <c r="H502" s="34"/>
      <c r="I502" s="50"/>
      <c r="J502" s="50"/>
      <c r="K502" s="34" t="s">
        <v>234</v>
      </c>
      <c r="L502" s="34">
        <v>2016</v>
      </c>
      <c r="M502" s="34">
        <v>1</v>
      </c>
      <c r="N502" s="34">
        <v>349</v>
      </c>
      <c r="T502" s="34">
        <v>9</v>
      </c>
    </row>
    <row r="503" spans="1:20" x14ac:dyDescent="0.25">
      <c r="A503" s="34" t="s">
        <v>234</v>
      </c>
      <c r="B503" s="34">
        <v>2016</v>
      </c>
      <c r="C503" s="34">
        <v>1</v>
      </c>
      <c r="D503" s="34">
        <v>349</v>
      </c>
      <c r="E503" s="34" t="s">
        <v>239</v>
      </c>
      <c r="F503" s="34"/>
      <c r="G503" s="34"/>
      <c r="H503" s="34"/>
      <c r="I503" s="50"/>
      <c r="J503" s="50"/>
      <c r="K503" s="34" t="s">
        <v>234</v>
      </c>
      <c r="L503" s="34">
        <v>2016</v>
      </c>
      <c r="M503" s="34">
        <v>1</v>
      </c>
      <c r="N503" s="34">
        <v>349</v>
      </c>
      <c r="O503" s="34" t="s">
        <v>239</v>
      </c>
    </row>
    <row r="504" spans="1:20" x14ac:dyDescent="0.25">
      <c r="A504" s="34" t="s">
        <v>234</v>
      </c>
      <c r="B504" s="34">
        <v>2016</v>
      </c>
      <c r="C504" s="34">
        <v>1</v>
      </c>
      <c r="D504" s="34">
        <v>349</v>
      </c>
      <c r="E504" s="34" t="s">
        <v>239</v>
      </c>
      <c r="F504" s="34">
        <v>5</v>
      </c>
      <c r="G504" s="34"/>
      <c r="H504" s="34"/>
      <c r="I504" s="50"/>
      <c r="J504" s="50"/>
      <c r="K504" s="34" t="s">
        <v>234</v>
      </c>
      <c r="L504" s="34">
        <v>2016</v>
      </c>
      <c r="M504" s="34">
        <v>1</v>
      </c>
      <c r="N504" s="34">
        <v>349</v>
      </c>
      <c r="O504" s="34" t="s">
        <v>239</v>
      </c>
      <c r="P504" s="34">
        <v>5</v>
      </c>
    </row>
    <row r="505" spans="1:20" x14ac:dyDescent="0.25">
      <c r="A505" s="34" t="s">
        <v>234</v>
      </c>
      <c r="B505" s="34">
        <v>2016</v>
      </c>
      <c r="C505" s="34">
        <v>1</v>
      </c>
      <c r="D505" s="34">
        <v>349</v>
      </c>
      <c r="E505" s="34" t="s">
        <v>239</v>
      </c>
      <c r="F505" s="34">
        <v>5</v>
      </c>
      <c r="G505" s="34">
        <v>2</v>
      </c>
      <c r="H505" s="34"/>
      <c r="I505" s="50"/>
      <c r="J505" s="50"/>
      <c r="K505" s="34" t="s">
        <v>234</v>
      </c>
      <c r="L505" s="34">
        <v>2016</v>
      </c>
      <c r="M505" s="34">
        <v>1</v>
      </c>
      <c r="N505" s="34">
        <v>349</v>
      </c>
      <c r="O505" s="34" t="s">
        <v>239</v>
      </c>
      <c r="P505" s="34">
        <v>5</v>
      </c>
      <c r="Q505" s="34">
        <v>2</v>
      </c>
    </row>
    <row r="506" spans="1:20" x14ac:dyDescent="0.25">
      <c r="A506" s="34" t="s">
        <v>234</v>
      </c>
      <c r="B506" s="34">
        <v>2016</v>
      </c>
      <c r="C506" s="34">
        <v>1</v>
      </c>
      <c r="D506" s="34">
        <v>349</v>
      </c>
      <c r="E506" s="34" t="s">
        <v>239</v>
      </c>
      <c r="F506" s="34">
        <v>5</v>
      </c>
      <c r="G506" s="34">
        <v>2</v>
      </c>
      <c r="H506" s="34">
        <v>2</v>
      </c>
      <c r="I506" s="50">
        <v>148195833</v>
      </c>
      <c r="J506" s="50">
        <v>9</v>
      </c>
      <c r="K506" s="34" t="s">
        <v>234</v>
      </c>
      <c r="L506" s="34">
        <v>2016</v>
      </c>
      <c r="M506" s="34">
        <v>1</v>
      </c>
      <c r="N506" s="34">
        <v>349</v>
      </c>
      <c r="O506" s="34" t="s">
        <v>239</v>
      </c>
      <c r="P506" s="34">
        <v>5</v>
      </c>
      <c r="Q506" s="34">
        <v>2</v>
      </c>
      <c r="R506" s="34">
        <v>2</v>
      </c>
      <c r="S506" s="34">
        <v>148195833</v>
      </c>
    </row>
    <row r="507" spans="1:20" x14ac:dyDescent="0.25">
      <c r="A507" s="34" t="s">
        <v>234</v>
      </c>
      <c r="B507" s="34">
        <v>2016</v>
      </c>
      <c r="C507" s="34">
        <v>1</v>
      </c>
      <c r="D507" s="34">
        <v>350</v>
      </c>
      <c r="E507" s="34"/>
      <c r="F507" s="34"/>
      <c r="G507" s="34"/>
      <c r="H507" s="34"/>
      <c r="I507" s="50"/>
      <c r="J507" s="50"/>
      <c r="K507" s="34" t="s">
        <v>234</v>
      </c>
      <c r="L507" s="34">
        <v>2016</v>
      </c>
      <c r="M507" s="34">
        <v>1</v>
      </c>
      <c r="N507" s="34">
        <v>350</v>
      </c>
      <c r="T507" s="34">
        <v>9</v>
      </c>
    </row>
    <row r="508" spans="1:20" x14ac:dyDescent="0.25">
      <c r="A508" s="34" t="s">
        <v>234</v>
      </c>
      <c r="B508" s="34">
        <v>2016</v>
      </c>
      <c r="C508" s="34">
        <v>1</v>
      </c>
      <c r="D508" s="34">
        <v>350</v>
      </c>
      <c r="E508" s="34" t="s">
        <v>240</v>
      </c>
      <c r="F508" s="34"/>
      <c r="G508" s="34"/>
      <c r="H508" s="34"/>
      <c r="I508" s="50"/>
      <c r="J508" s="50"/>
      <c r="K508" s="34" t="s">
        <v>234</v>
      </c>
      <c r="L508" s="34">
        <v>2016</v>
      </c>
      <c r="M508" s="34">
        <v>1</v>
      </c>
      <c r="N508" s="34">
        <v>350</v>
      </c>
      <c r="O508" s="34" t="s">
        <v>240</v>
      </c>
    </row>
    <row r="509" spans="1:20" x14ac:dyDescent="0.25">
      <c r="A509" s="34" t="s">
        <v>234</v>
      </c>
      <c r="B509" s="34">
        <v>2016</v>
      </c>
      <c r="C509" s="34">
        <v>1</v>
      </c>
      <c r="D509" s="34">
        <v>350</v>
      </c>
      <c r="E509" s="34" t="s">
        <v>240</v>
      </c>
      <c r="F509" s="34">
        <v>5</v>
      </c>
      <c r="G509" s="34"/>
      <c r="H509" s="34"/>
      <c r="I509" s="50"/>
      <c r="J509" s="50"/>
      <c r="K509" s="34" t="s">
        <v>234</v>
      </c>
      <c r="L509" s="34">
        <v>2016</v>
      </c>
      <c r="M509" s="34">
        <v>1</v>
      </c>
      <c r="N509" s="34">
        <v>350</v>
      </c>
      <c r="O509" s="34" t="s">
        <v>240</v>
      </c>
      <c r="P509" s="34">
        <v>5</v>
      </c>
    </row>
    <row r="510" spans="1:20" x14ac:dyDescent="0.25">
      <c r="A510" s="34" t="s">
        <v>234</v>
      </c>
      <c r="B510" s="34">
        <v>2016</v>
      </c>
      <c r="C510" s="34">
        <v>1</v>
      </c>
      <c r="D510" s="34">
        <v>350</v>
      </c>
      <c r="E510" s="34" t="s">
        <v>240</v>
      </c>
      <c r="F510" s="34">
        <v>5</v>
      </c>
      <c r="G510" s="34">
        <v>2</v>
      </c>
      <c r="H510" s="34"/>
      <c r="I510" s="50"/>
      <c r="J510" s="50"/>
      <c r="K510" s="34" t="s">
        <v>234</v>
      </c>
      <c r="L510" s="34">
        <v>2016</v>
      </c>
      <c r="M510" s="34">
        <v>1</v>
      </c>
      <c r="N510" s="34">
        <v>350</v>
      </c>
      <c r="O510" s="34" t="s">
        <v>240</v>
      </c>
      <c r="P510" s="34">
        <v>5</v>
      </c>
      <c r="Q510" s="34">
        <v>2</v>
      </c>
    </row>
    <row r="511" spans="1:20" x14ac:dyDescent="0.25">
      <c r="A511" s="34" t="s">
        <v>234</v>
      </c>
      <c r="B511" s="34">
        <v>2016</v>
      </c>
      <c r="C511" s="34">
        <v>1</v>
      </c>
      <c r="D511" s="34">
        <v>350</v>
      </c>
      <c r="E511" s="34" t="s">
        <v>240</v>
      </c>
      <c r="F511" s="34">
        <v>5</v>
      </c>
      <c r="G511" s="34">
        <v>2</v>
      </c>
      <c r="H511" s="34">
        <v>2</v>
      </c>
      <c r="I511" s="50">
        <v>148195833</v>
      </c>
      <c r="J511" s="50">
        <v>9</v>
      </c>
      <c r="K511" s="34" t="s">
        <v>234</v>
      </c>
      <c r="L511" s="34">
        <v>2016</v>
      </c>
      <c r="M511" s="34">
        <v>1</v>
      </c>
      <c r="N511" s="34">
        <v>350</v>
      </c>
      <c r="O511" s="34" t="s">
        <v>240</v>
      </c>
      <c r="P511" s="34">
        <v>5</v>
      </c>
      <c r="Q511" s="34">
        <v>2</v>
      </c>
      <c r="R511" s="34">
        <v>2</v>
      </c>
      <c r="S511" s="34">
        <v>148195833</v>
      </c>
    </row>
    <row r="512" spans="1:20" x14ac:dyDescent="0.25">
      <c r="A512" s="34" t="s">
        <v>234</v>
      </c>
      <c r="B512" s="34">
        <v>2016</v>
      </c>
      <c r="C512" s="34">
        <v>1</v>
      </c>
      <c r="D512" s="34">
        <v>351</v>
      </c>
      <c r="E512" s="34"/>
      <c r="F512" s="34"/>
      <c r="G512" s="34"/>
      <c r="H512" s="34"/>
      <c r="I512" s="50"/>
      <c r="J512" s="50"/>
      <c r="K512" s="34" t="s">
        <v>234</v>
      </c>
      <c r="L512" s="34">
        <v>2016</v>
      </c>
      <c r="M512" s="34">
        <v>1</v>
      </c>
      <c r="N512" s="34">
        <v>351</v>
      </c>
      <c r="T512" s="34">
        <v>9</v>
      </c>
    </row>
    <row r="513" spans="1:20" x14ac:dyDescent="0.25">
      <c r="A513" s="34" t="s">
        <v>234</v>
      </c>
      <c r="B513" s="34">
        <v>2016</v>
      </c>
      <c r="C513" s="34">
        <v>1</v>
      </c>
      <c r="D513" s="34">
        <v>351</v>
      </c>
      <c r="E513" s="34" t="s">
        <v>235</v>
      </c>
      <c r="F513" s="34"/>
      <c r="G513" s="34"/>
      <c r="H513" s="34"/>
      <c r="I513" s="50"/>
      <c r="J513" s="50"/>
      <c r="K513" s="34" t="s">
        <v>234</v>
      </c>
      <c r="L513" s="34">
        <v>2016</v>
      </c>
      <c r="M513" s="34">
        <v>1</v>
      </c>
      <c r="N513" s="34">
        <v>351</v>
      </c>
      <c r="O513" s="34" t="s">
        <v>235</v>
      </c>
    </row>
    <row r="514" spans="1:20" x14ac:dyDescent="0.25">
      <c r="A514" s="34" t="s">
        <v>234</v>
      </c>
      <c r="B514" s="34">
        <v>2016</v>
      </c>
      <c r="C514" s="34">
        <v>1</v>
      </c>
      <c r="D514" s="34">
        <v>351</v>
      </c>
      <c r="E514" s="34" t="s">
        <v>235</v>
      </c>
      <c r="F514" s="34">
        <v>5</v>
      </c>
      <c r="G514" s="34"/>
      <c r="H514" s="34"/>
      <c r="I514" s="50"/>
      <c r="J514" s="50"/>
      <c r="K514" s="34" t="s">
        <v>234</v>
      </c>
      <c r="L514" s="34">
        <v>2016</v>
      </c>
      <c r="M514" s="34">
        <v>1</v>
      </c>
      <c r="N514" s="34">
        <v>351</v>
      </c>
      <c r="O514" s="34" t="s">
        <v>235</v>
      </c>
      <c r="P514" s="34">
        <v>5</v>
      </c>
    </row>
    <row r="515" spans="1:20" x14ac:dyDescent="0.25">
      <c r="A515" s="34" t="s">
        <v>234</v>
      </c>
      <c r="B515" s="34">
        <v>2016</v>
      </c>
      <c r="C515" s="34">
        <v>1</v>
      </c>
      <c r="D515" s="34">
        <v>351</v>
      </c>
      <c r="E515" s="34" t="s">
        <v>235</v>
      </c>
      <c r="F515" s="34">
        <v>5</v>
      </c>
      <c r="G515" s="34">
        <v>2</v>
      </c>
      <c r="H515" s="34"/>
      <c r="I515" s="50"/>
      <c r="J515" s="50"/>
      <c r="K515" s="34" t="s">
        <v>234</v>
      </c>
      <c r="L515" s="34">
        <v>2016</v>
      </c>
      <c r="M515" s="34">
        <v>1</v>
      </c>
      <c r="N515" s="34">
        <v>351</v>
      </c>
      <c r="O515" s="34" t="s">
        <v>235</v>
      </c>
      <c r="P515" s="34">
        <v>5</v>
      </c>
      <c r="Q515" s="34">
        <v>2</v>
      </c>
    </row>
    <row r="516" spans="1:20" x14ac:dyDescent="0.25">
      <c r="A516" s="34" t="s">
        <v>234</v>
      </c>
      <c r="B516" s="34">
        <v>2016</v>
      </c>
      <c r="C516" s="34">
        <v>1</v>
      </c>
      <c r="D516" s="34">
        <v>351</v>
      </c>
      <c r="E516" s="34" t="s">
        <v>235</v>
      </c>
      <c r="F516" s="34">
        <v>5</v>
      </c>
      <c r="G516" s="34">
        <v>2</v>
      </c>
      <c r="H516" s="34">
        <v>2</v>
      </c>
      <c r="I516" s="50">
        <v>148195833</v>
      </c>
      <c r="J516" s="50">
        <v>9</v>
      </c>
      <c r="K516" s="34" t="s">
        <v>234</v>
      </c>
      <c r="L516" s="34">
        <v>2016</v>
      </c>
      <c r="M516" s="34">
        <v>1</v>
      </c>
      <c r="N516" s="34">
        <v>351</v>
      </c>
      <c r="O516" s="34" t="s">
        <v>235</v>
      </c>
      <c r="P516" s="34">
        <v>5</v>
      </c>
      <c r="Q516" s="34">
        <v>2</v>
      </c>
      <c r="R516" s="34">
        <v>2</v>
      </c>
      <c r="S516" s="34">
        <v>148195833</v>
      </c>
    </row>
    <row r="517" spans="1:20" x14ac:dyDescent="0.25">
      <c r="A517" s="34" t="s">
        <v>234</v>
      </c>
      <c r="B517" s="34">
        <v>2016</v>
      </c>
      <c r="C517" s="34">
        <v>1</v>
      </c>
      <c r="D517" s="34">
        <v>352</v>
      </c>
      <c r="E517" s="34"/>
      <c r="F517" s="34"/>
      <c r="G517" s="34"/>
      <c r="H517" s="34"/>
      <c r="I517" s="50"/>
      <c r="J517" s="50"/>
      <c r="K517" s="34" t="s">
        <v>234</v>
      </c>
      <c r="L517" s="34">
        <v>2016</v>
      </c>
      <c r="M517" s="34">
        <v>1</v>
      </c>
      <c r="N517" s="34">
        <v>352</v>
      </c>
      <c r="T517" s="34">
        <v>9</v>
      </c>
    </row>
    <row r="518" spans="1:20" x14ac:dyDescent="0.25">
      <c r="A518" s="34" t="s">
        <v>234</v>
      </c>
      <c r="B518" s="34">
        <v>2016</v>
      </c>
      <c r="C518" s="34">
        <v>1</v>
      </c>
      <c r="D518" s="34">
        <v>352</v>
      </c>
      <c r="E518" s="34" t="s">
        <v>238</v>
      </c>
      <c r="F518" s="34"/>
      <c r="G518" s="34"/>
      <c r="H518" s="34"/>
      <c r="I518" s="50"/>
      <c r="J518" s="50"/>
      <c r="K518" s="34" t="s">
        <v>234</v>
      </c>
      <c r="L518" s="34">
        <v>2016</v>
      </c>
      <c r="M518" s="34">
        <v>1</v>
      </c>
      <c r="N518" s="34">
        <v>352</v>
      </c>
      <c r="O518" s="34" t="s">
        <v>238</v>
      </c>
    </row>
    <row r="519" spans="1:20" x14ac:dyDescent="0.25">
      <c r="A519" s="34" t="s">
        <v>234</v>
      </c>
      <c r="B519" s="34">
        <v>2016</v>
      </c>
      <c r="C519" s="34">
        <v>1</v>
      </c>
      <c r="D519" s="34">
        <v>352</v>
      </c>
      <c r="E519" s="34" t="s">
        <v>238</v>
      </c>
      <c r="F519" s="34">
        <v>5</v>
      </c>
      <c r="G519" s="34"/>
      <c r="H519" s="34"/>
      <c r="I519" s="50"/>
      <c r="J519" s="50"/>
      <c r="K519" s="34" t="s">
        <v>234</v>
      </c>
      <c r="L519" s="34">
        <v>2016</v>
      </c>
      <c r="M519" s="34">
        <v>1</v>
      </c>
      <c r="N519" s="34">
        <v>352</v>
      </c>
      <c r="O519" s="34" t="s">
        <v>238</v>
      </c>
      <c r="P519" s="34">
        <v>5</v>
      </c>
    </row>
    <row r="520" spans="1:20" x14ac:dyDescent="0.25">
      <c r="A520" s="34" t="s">
        <v>234</v>
      </c>
      <c r="B520" s="34">
        <v>2016</v>
      </c>
      <c r="C520" s="34">
        <v>1</v>
      </c>
      <c r="D520" s="34">
        <v>352</v>
      </c>
      <c r="E520" s="34" t="s">
        <v>238</v>
      </c>
      <c r="F520" s="34">
        <v>5</v>
      </c>
      <c r="G520" s="34">
        <v>2</v>
      </c>
      <c r="H520" s="34"/>
      <c r="I520" s="50"/>
      <c r="J520" s="50"/>
      <c r="K520" s="34" t="s">
        <v>234</v>
      </c>
      <c r="L520" s="34">
        <v>2016</v>
      </c>
      <c r="M520" s="34">
        <v>1</v>
      </c>
      <c r="N520" s="34">
        <v>352</v>
      </c>
      <c r="O520" s="34" t="s">
        <v>238</v>
      </c>
      <c r="P520" s="34">
        <v>5</v>
      </c>
      <c r="Q520" s="34">
        <v>2</v>
      </c>
    </row>
    <row r="521" spans="1:20" x14ac:dyDescent="0.25">
      <c r="A521" s="34" t="s">
        <v>234</v>
      </c>
      <c r="B521" s="34">
        <v>2016</v>
      </c>
      <c r="C521" s="34">
        <v>1</v>
      </c>
      <c r="D521" s="34">
        <v>352</v>
      </c>
      <c r="E521" s="34" t="s">
        <v>238</v>
      </c>
      <c r="F521" s="34">
        <v>5</v>
      </c>
      <c r="G521" s="34">
        <v>2</v>
      </c>
      <c r="H521" s="34">
        <v>2</v>
      </c>
      <c r="I521" s="50">
        <v>148195833</v>
      </c>
      <c r="J521" s="50">
        <v>9</v>
      </c>
      <c r="K521" s="34" t="s">
        <v>234</v>
      </c>
      <c r="L521" s="34">
        <v>2016</v>
      </c>
      <c r="M521" s="34">
        <v>1</v>
      </c>
      <c r="N521" s="34">
        <v>352</v>
      </c>
      <c r="O521" s="34" t="s">
        <v>238</v>
      </c>
      <c r="P521" s="34">
        <v>5</v>
      </c>
      <c r="Q521" s="34">
        <v>2</v>
      </c>
      <c r="R521" s="34">
        <v>2</v>
      </c>
      <c r="S521" s="34">
        <v>148195833</v>
      </c>
    </row>
    <row r="522" spans="1:20" x14ac:dyDescent="0.25">
      <c r="A522" s="34" t="s">
        <v>234</v>
      </c>
      <c r="B522" s="34">
        <v>2017</v>
      </c>
      <c r="C522" s="34"/>
      <c r="D522" s="34"/>
      <c r="E522" s="34"/>
      <c r="F522" s="34"/>
      <c r="G522" s="34"/>
      <c r="H522" s="34"/>
      <c r="I522" s="50"/>
      <c r="J522" s="50"/>
      <c r="K522" s="34" t="s">
        <v>234</v>
      </c>
      <c r="L522" s="34">
        <v>2017</v>
      </c>
    </row>
    <row r="523" spans="1:20" x14ac:dyDescent="0.25">
      <c r="A523" s="34" t="s">
        <v>234</v>
      </c>
      <c r="B523" s="34">
        <v>2017</v>
      </c>
      <c r="C523" s="34">
        <v>1</v>
      </c>
      <c r="D523" s="34"/>
      <c r="E523" s="34"/>
      <c r="F523" s="34"/>
      <c r="G523" s="34"/>
      <c r="H523" s="34"/>
      <c r="I523" s="50"/>
      <c r="J523" s="50"/>
      <c r="K523" s="34" t="s">
        <v>234</v>
      </c>
      <c r="L523" s="34">
        <v>2017</v>
      </c>
      <c r="M523" s="34">
        <v>1</v>
      </c>
    </row>
    <row r="524" spans="1:20" x14ac:dyDescent="0.25">
      <c r="A524" s="34" t="s">
        <v>234</v>
      </c>
      <c r="B524" s="34">
        <v>2017</v>
      </c>
      <c r="C524" s="34">
        <v>1</v>
      </c>
      <c r="D524" s="34">
        <v>348</v>
      </c>
      <c r="E524" s="34"/>
      <c r="F524" s="34"/>
      <c r="G524" s="34"/>
      <c r="H524" s="34"/>
      <c r="I524" s="50"/>
      <c r="J524" s="50"/>
      <c r="K524" s="34" t="s">
        <v>234</v>
      </c>
      <c r="L524" s="34">
        <v>2017</v>
      </c>
      <c r="M524" s="34">
        <v>1</v>
      </c>
      <c r="N524" s="34">
        <v>348</v>
      </c>
      <c r="T524" s="34">
        <v>27</v>
      </c>
    </row>
    <row r="525" spans="1:20" x14ac:dyDescent="0.25">
      <c r="A525" s="34" t="s">
        <v>234</v>
      </c>
      <c r="B525" s="34">
        <v>2017</v>
      </c>
      <c r="C525" s="34">
        <v>1</v>
      </c>
      <c r="D525" s="34">
        <v>348</v>
      </c>
      <c r="E525" s="34" t="s">
        <v>237</v>
      </c>
      <c r="F525" s="34"/>
      <c r="G525" s="34"/>
      <c r="H525" s="34"/>
      <c r="I525" s="50"/>
      <c r="J525" s="50"/>
      <c r="K525" s="34" t="s">
        <v>234</v>
      </c>
      <c r="L525" s="34">
        <v>2017</v>
      </c>
      <c r="M525" s="34">
        <v>1</v>
      </c>
      <c r="N525" s="34">
        <v>348</v>
      </c>
      <c r="O525" s="34" t="s">
        <v>237</v>
      </c>
    </row>
    <row r="526" spans="1:20" x14ac:dyDescent="0.25">
      <c r="A526" s="34" t="s">
        <v>234</v>
      </c>
      <c r="B526" s="34">
        <v>2017</v>
      </c>
      <c r="C526" s="34">
        <v>1</v>
      </c>
      <c r="D526" s="34">
        <v>348</v>
      </c>
      <c r="E526" s="34" t="s">
        <v>237</v>
      </c>
      <c r="F526" s="34">
        <v>5</v>
      </c>
      <c r="G526" s="34"/>
      <c r="H526" s="34"/>
      <c r="I526" s="50"/>
      <c r="J526" s="50"/>
      <c r="K526" s="34" t="s">
        <v>234</v>
      </c>
      <c r="L526" s="34">
        <v>2017</v>
      </c>
      <c r="M526" s="34">
        <v>1</v>
      </c>
      <c r="N526" s="34">
        <v>348</v>
      </c>
      <c r="O526" s="34" t="s">
        <v>237</v>
      </c>
      <c r="P526" s="34">
        <v>5</v>
      </c>
    </row>
    <row r="527" spans="1:20" x14ac:dyDescent="0.25">
      <c r="A527" s="34" t="s">
        <v>234</v>
      </c>
      <c r="B527" s="34">
        <v>2017</v>
      </c>
      <c r="C527" s="34">
        <v>1</v>
      </c>
      <c r="D527" s="34">
        <v>348</v>
      </c>
      <c r="E527" s="34" t="s">
        <v>237</v>
      </c>
      <c r="F527" s="34">
        <v>5</v>
      </c>
      <c r="G527" s="34">
        <v>2</v>
      </c>
      <c r="H527" s="34"/>
      <c r="I527" s="50"/>
      <c r="J527" s="50"/>
      <c r="K527" s="34" t="s">
        <v>234</v>
      </c>
      <c r="L527" s="34">
        <v>2017</v>
      </c>
      <c r="M527" s="34">
        <v>1</v>
      </c>
      <c r="N527" s="34">
        <v>348</v>
      </c>
      <c r="O527" s="34" t="s">
        <v>237</v>
      </c>
      <c r="P527" s="34">
        <v>5</v>
      </c>
      <c r="Q527" s="34">
        <v>2</v>
      </c>
    </row>
    <row r="528" spans="1:20" x14ac:dyDescent="0.25">
      <c r="A528" s="34" t="s">
        <v>234</v>
      </c>
      <c r="B528" s="34">
        <v>2017</v>
      </c>
      <c r="C528" s="34">
        <v>1</v>
      </c>
      <c r="D528" s="34">
        <v>348</v>
      </c>
      <c r="E528" s="34" t="s">
        <v>237</v>
      </c>
      <c r="F528" s="34">
        <v>5</v>
      </c>
      <c r="G528" s="34">
        <v>2</v>
      </c>
      <c r="H528" s="34">
        <v>2</v>
      </c>
      <c r="I528" s="50">
        <v>148195833</v>
      </c>
      <c r="J528" s="50">
        <v>9</v>
      </c>
      <c r="K528" s="34" t="s">
        <v>234</v>
      </c>
      <c r="L528" s="34">
        <v>2017</v>
      </c>
      <c r="M528" s="34">
        <v>1</v>
      </c>
      <c r="N528" s="34">
        <v>348</v>
      </c>
      <c r="O528" s="34" t="s">
        <v>237</v>
      </c>
      <c r="P528" s="34">
        <v>5</v>
      </c>
      <c r="Q528" s="34">
        <v>2</v>
      </c>
      <c r="R528" s="34">
        <v>2</v>
      </c>
      <c r="S528" s="34">
        <v>148195833</v>
      </c>
    </row>
    <row r="529" spans="1:20" x14ac:dyDescent="0.25">
      <c r="A529" s="34" t="s">
        <v>234</v>
      </c>
      <c r="B529" s="34">
        <v>2017</v>
      </c>
      <c r="C529" s="34">
        <v>1</v>
      </c>
      <c r="D529" s="34">
        <v>349</v>
      </c>
      <c r="E529" s="34"/>
      <c r="F529" s="34"/>
      <c r="G529" s="34"/>
      <c r="H529" s="34"/>
      <c r="I529" s="50"/>
      <c r="J529" s="50"/>
      <c r="K529" s="34" t="s">
        <v>234</v>
      </c>
      <c r="L529" s="34">
        <v>2017</v>
      </c>
      <c r="M529" s="34">
        <v>1</v>
      </c>
      <c r="N529" s="34">
        <v>349</v>
      </c>
    </row>
    <row r="530" spans="1:20" x14ac:dyDescent="0.25">
      <c r="A530" s="34" t="s">
        <v>234</v>
      </c>
      <c r="B530" s="34">
        <v>2017</v>
      </c>
      <c r="C530" s="34">
        <v>1</v>
      </c>
      <c r="D530" s="34">
        <v>349</v>
      </c>
      <c r="E530" s="34" t="s">
        <v>239</v>
      </c>
      <c r="F530" s="34"/>
      <c r="G530" s="34"/>
      <c r="H530" s="34"/>
      <c r="I530" s="50"/>
      <c r="J530" s="50"/>
      <c r="K530" s="34" t="s">
        <v>234</v>
      </c>
      <c r="L530" s="34">
        <v>2017</v>
      </c>
      <c r="M530" s="34">
        <v>1</v>
      </c>
      <c r="N530" s="34">
        <v>349</v>
      </c>
      <c r="O530" s="34" t="s">
        <v>239</v>
      </c>
      <c r="T530" s="34">
        <v>27</v>
      </c>
    </row>
    <row r="531" spans="1:20" x14ac:dyDescent="0.25">
      <c r="A531" s="34" t="s">
        <v>234</v>
      </c>
      <c r="B531" s="34">
        <v>2017</v>
      </c>
      <c r="C531" s="34">
        <v>1</v>
      </c>
      <c r="D531" s="34">
        <v>349</v>
      </c>
      <c r="E531" s="34" t="s">
        <v>239</v>
      </c>
      <c r="F531" s="34">
        <v>5</v>
      </c>
      <c r="G531" s="34"/>
      <c r="H531" s="34"/>
      <c r="I531" s="50"/>
      <c r="J531" s="50"/>
      <c r="K531" s="34" t="s">
        <v>234</v>
      </c>
      <c r="L531" s="34">
        <v>2017</v>
      </c>
      <c r="M531" s="34">
        <v>1</v>
      </c>
      <c r="N531" s="34">
        <v>349</v>
      </c>
      <c r="O531" s="34" t="s">
        <v>239</v>
      </c>
      <c r="P531" s="34">
        <v>5</v>
      </c>
    </row>
    <row r="532" spans="1:20" x14ac:dyDescent="0.25">
      <c r="A532" s="34" t="s">
        <v>234</v>
      </c>
      <c r="B532" s="34">
        <v>2017</v>
      </c>
      <c r="C532" s="34">
        <v>1</v>
      </c>
      <c r="D532" s="34">
        <v>349</v>
      </c>
      <c r="E532" s="34" t="s">
        <v>239</v>
      </c>
      <c r="F532" s="34">
        <v>5</v>
      </c>
      <c r="G532" s="34">
        <v>2</v>
      </c>
      <c r="H532" s="34"/>
      <c r="I532" s="50"/>
      <c r="J532" s="50"/>
      <c r="K532" s="34" t="s">
        <v>234</v>
      </c>
      <c r="L532" s="34">
        <v>2017</v>
      </c>
      <c r="M532" s="34">
        <v>1</v>
      </c>
      <c r="N532" s="34">
        <v>349</v>
      </c>
      <c r="O532" s="34" t="s">
        <v>239</v>
      </c>
      <c r="P532" s="34">
        <v>5</v>
      </c>
      <c r="Q532" s="34">
        <v>2</v>
      </c>
    </row>
    <row r="533" spans="1:20" x14ac:dyDescent="0.25">
      <c r="A533" s="34" t="s">
        <v>234</v>
      </c>
      <c r="B533" s="34">
        <v>2017</v>
      </c>
      <c r="C533" s="34">
        <v>1</v>
      </c>
      <c r="D533" s="34">
        <v>349</v>
      </c>
      <c r="E533" s="34" t="s">
        <v>239</v>
      </c>
      <c r="F533" s="34">
        <v>5</v>
      </c>
      <c r="G533" s="34">
        <v>2</v>
      </c>
      <c r="H533" s="34">
        <v>2</v>
      </c>
      <c r="I533" s="50">
        <v>148195833</v>
      </c>
      <c r="J533" s="50">
        <v>9</v>
      </c>
      <c r="K533" s="34" t="s">
        <v>234</v>
      </c>
      <c r="L533" s="34">
        <v>2017</v>
      </c>
      <c r="M533" s="34">
        <v>1</v>
      </c>
      <c r="N533" s="34">
        <v>349</v>
      </c>
      <c r="O533" s="34" t="s">
        <v>239</v>
      </c>
      <c r="P533" s="34">
        <v>5</v>
      </c>
      <c r="Q533" s="34">
        <v>2</v>
      </c>
      <c r="R533" s="34">
        <v>2</v>
      </c>
      <c r="S533" s="34">
        <v>148195833</v>
      </c>
    </row>
    <row r="534" spans="1:20" x14ac:dyDescent="0.25">
      <c r="A534" s="34" t="s">
        <v>234</v>
      </c>
      <c r="B534" s="34">
        <v>2017</v>
      </c>
      <c r="C534" s="34">
        <v>1</v>
      </c>
      <c r="D534" s="34">
        <v>350</v>
      </c>
      <c r="E534" s="34"/>
      <c r="F534" s="34"/>
      <c r="G534" s="34"/>
      <c r="H534" s="34"/>
      <c r="I534" s="50"/>
      <c r="J534" s="50"/>
      <c r="K534" s="34" t="s">
        <v>234</v>
      </c>
      <c r="L534" s="34">
        <v>2017</v>
      </c>
      <c r="M534" s="34">
        <v>1</v>
      </c>
      <c r="N534" s="34">
        <v>350</v>
      </c>
    </row>
    <row r="535" spans="1:20" x14ac:dyDescent="0.25">
      <c r="A535" s="34" t="s">
        <v>234</v>
      </c>
      <c r="B535" s="34">
        <v>2017</v>
      </c>
      <c r="C535" s="34">
        <v>1</v>
      </c>
      <c r="D535" s="34">
        <v>350</v>
      </c>
      <c r="E535" s="34" t="s">
        <v>240</v>
      </c>
      <c r="F535" s="34"/>
      <c r="G535" s="34"/>
      <c r="H535" s="34"/>
      <c r="I535" s="50"/>
      <c r="J535" s="50"/>
      <c r="K535" s="34" t="s">
        <v>234</v>
      </c>
      <c r="L535" s="34">
        <v>2017</v>
      </c>
      <c r="M535" s="34">
        <v>1</v>
      </c>
      <c r="N535" s="34">
        <v>350</v>
      </c>
      <c r="O535" s="34" t="s">
        <v>240</v>
      </c>
    </row>
    <row r="536" spans="1:20" x14ac:dyDescent="0.25">
      <c r="A536" s="34" t="s">
        <v>234</v>
      </c>
      <c r="B536" s="34">
        <v>2017</v>
      </c>
      <c r="C536" s="34">
        <v>1</v>
      </c>
      <c r="D536" s="34">
        <v>350</v>
      </c>
      <c r="E536" s="34" t="s">
        <v>240</v>
      </c>
      <c r="F536" s="34">
        <v>5</v>
      </c>
      <c r="G536" s="34"/>
      <c r="H536" s="34"/>
      <c r="I536" s="50"/>
      <c r="J536" s="50"/>
      <c r="K536" s="34" t="s">
        <v>234</v>
      </c>
      <c r="L536" s="34">
        <v>2017</v>
      </c>
      <c r="M536" s="34">
        <v>1</v>
      </c>
      <c r="N536" s="34">
        <v>350</v>
      </c>
      <c r="O536" s="34" t="s">
        <v>240</v>
      </c>
      <c r="P536" s="34">
        <v>5</v>
      </c>
    </row>
    <row r="537" spans="1:20" x14ac:dyDescent="0.25">
      <c r="A537" s="34" t="s">
        <v>234</v>
      </c>
      <c r="B537" s="34">
        <v>2017</v>
      </c>
      <c r="C537" s="34">
        <v>1</v>
      </c>
      <c r="D537" s="34">
        <v>350</v>
      </c>
      <c r="E537" s="34" t="s">
        <v>240</v>
      </c>
      <c r="F537" s="34">
        <v>5</v>
      </c>
      <c r="G537" s="34">
        <v>2</v>
      </c>
      <c r="H537" s="34"/>
      <c r="I537" s="50"/>
      <c r="J537" s="50"/>
      <c r="K537" s="34" t="s">
        <v>234</v>
      </c>
      <c r="L537" s="34">
        <v>2017</v>
      </c>
      <c r="M537" s="34">
        <v>1</v>
      </c>
      <c r="N537" s="34">
        <v>350</v>
      </c>
      <c r="O537" s="34" t="s">
        <v>240</v>
      </c>
      <c r="P537" s="34">
        <v>5</v>
      </c>
      <c r="Q537" s="34">
        <v>2</v>
      </c>
      <c r="T537" s="34">
        <v>9</v>
      </c>
    </row>
    <row r="538" spans="1:20" x14ac:dyDescent="0.25">
      <c r="A538" s="34" t="s">
        <v>234</v>
      </c>
      <c r="B538" s="34">
        <v>2017</v>
      </c>
      <c r="C538" s="34">
        <v>1</v>
      </c>
      <c r="D538" s="34">
        <v>350</v>
      </c>
      <c r="E538" s="34" t="s">
        <v>240</v>
      </c>
      <c r="F538" s="34">
        <v>5</v>
      </c>
      <c r="G538" s="34">
        <v>2</v>
      </c>
      <c r="H538" s="34">
        <v>2</v>
      </c>
      <c r="I538" s="50">
        <v>148195833</v>
      </c>
      <c r="J538" s="50">
        <v>9</v>
      </c>
      <c r="K538" s="34" t="s">
        <v>234</v>
      </c>
      <c r="L538" s="34">
        <v>2017</v>
      </c>
      <c r="M538" s="34">
        <v>1</v>
      </c>
      <c r="N538" s="34">
        <v>350</v>
      </c>
      <c r="O538" s="34" t="s">
        <v>240</v>
      </c>
      <c r="P538" s="34">
        <v>5</v>
      </c>
      <c r="Q538" s="34">
        <v>2</v>
      </c>
      <c r="R538" s="34">
        <v>2</v>
      </c>
      <c r="S538" s="34">
        <v>148195833</v>
      </c>
    </row>
    <row r="539" spans="1:20" x14ac:dyDescent="0.25">
      <c r="A539" s="34" t="s">
        <v>234</v>
      </c>
      <c r="B539" s="34">
        <v>2017</v>
      </c>
      <c r="C539" s="34">
        <v>1</v>
      </c>
      <c r="D539" s="34">
        <v>351</v>
      </c>
      <c r="E539" s="34"/>
      <c r="F539" s="34"/>
      <c r="G539" s="34"/>
      <c r="H539" s="34"/>
      <c r="I539" s="50"/>
      <c r="J539" s="50"/>
      <c r="K539" s="34" t="s">
        <v>234</v>
      </c>
      <c r="L539" s="34">
        <v>2017</v>
      </c>
      <c r="M539" s="34">
        <v>1</v>
      </c>
      <c r="N539" s="34">
        <v>351</v>
      </c>
    </row>
    <row r="540" spans="1:20" x14ac:dyDescent="0.25">
      <c r="A540" s="34" t="s">
        <v>234</v>
      </c>
      <c r="B540" s="34">
        <v>2017</v>
      </c>
      <c r="C540" s="34">
        <v>1</v>
      </c>
      <c r="D540" s="34">
        <v>351</v>
      </c>
      <c r="E540" s="34" t="s">
        <v>235</v>
      </c>
      <c r="F540" s="34"/>
      <c r="G540" s="34"/>
      <c r="H540" s="34"/>
      <c r="I540" s="50"/>
      <c r="J540" s="50"/>
      <c r="K540" s="34" t="s">
        <v>234</v>
      </c>
      <c r="L540" s="34">
        <v>2017</v>
      </c>
      <c r="M540" s="34">
        <v>1</v>
      </c>
      <c r="N540" s="34">
        <v>351</v>
      </c>
      <c r="O540" s="34" t="s">
        <v>235</v>
      </c>
    </row>
    <row r="541" spans="1:20" x14ac:dyDescent="0.25">
      <c r="A541" s="34" t="s">
        <v>234</v>
      </c>
      <c r="B541" s="34">
        <v>2017</v>
      </c>
      <c r="C541" s="34">
        <v>1</v>
      </c>
      <c r="D541" s="34">
        <v>351</v>
      </c>
      <c r="E541" s="34" t="s">
        <v>235</v>
      </c>
      <c r="F541" s="34">
        <v>5</v>
      </c>
      <c r="G541" s="34"/>
      <c r="H541" s="34"/>
      <c r="I541" s="50"/>
      <c r="J541" s="50"/>
      <c r="K541" s="34" t="s">
        <v>234</v>
      </c>
      <c r="L541" s="34">
        <v>2017</v>
      </c>
      <c r="M541" s="34">
        <v>1</v>
      </c>
      <c r="N541" s="34">
        <v>351</v>
      </c>
      <c r="O541" s="34" t="s">
        <v>235</v>
      </c>
      <c r="P541" s="34">
        <v>5</v>
      </c>
    </row>
    <row r="542" spans="1:20" x14ac:dyDescent="0.25">
      <c r="A542" s="34" t="s">
        <v>234</v>
      </c>
      <c r="B542" s="34">
        <v>2017</v>
      </c>
      <c r="C542" s="34">
        <v>1</v>
      </c>
      <c r="D542" s="34">
        <v>351</v>
      </c>
      <c r="E542" s="34" t="s">
        <v>235</v>
      </c>
      <c r="F542" s="34">
        <v>5</v>
      </c>
      <c r="G542" s="34">
        <v>2</v>
      </c>
      <c r="H542" s="34"/>
      <c r="I542" s="50"/>
      <c r="J542" s="50"/>
      <c r="K542" s="34" t="s">
        <v>234</v>
      </c>
      <c r="L542" s="34">
        <v>2017</v>
      </c>
      <c r="M542" s="34">
        <v>1</v>
      </c>
      <c r="N542" s="34">
        <v>351</v>
      </c>
      <c r="O542" s="34" t="s">
        <v>235</v>
      </c>
      <c r="P542" s="34">
        <v>5</v>
      </c>
      <c r="Q542" s="34">
        <v>2</v>
      </c>
      <c r="T542" s="34">
        <v>9</v>
      </c>
    </row>
    <row r="543" spans="1:20" x14ac:dyDescent="0.25">
      <c r="A543" s="34" t="s">
        <v>234</v>
      </c>
      <c r="B543" s="34">
        <v>2017</v>
      </c>
      <c r="C543" s="34">
        <v>1</v>
      </c>
      <c r="D543" s="34">
        <v>351</v>
      </c>
      <c r="E543" s="34" t="s">
        <v>235</v>
      </c>
      <c r="F543" s="34">
        <v>5</v>
      </c>
      <c r="G543" s="34">
        <v>2</v>
      </c>
      <c r="H543" s="34">
        <v>2</v>
      </c>
      <c r="I543" s="50">
        <v>148195833</v>
      </c>
      <c r="J543" s="50">
        <v>9</v>
      </c>
      <c r="K543" s="34" t="s">
        <v>234</v>
      </c>
      <c r="L543" s="34">
        <v>2017</v>
      </c>
      <c r="M543" s="34">
        <v>1</v>
      </c>
      <c r="N543" s="34">
        <v>351</v>
      </c>
      <c r="O543" s="34" t="s">
        <v>235</v>
      </c>
      <c r="P543" s="34">
        <v>5</v>
      </c>
      <c r="Q543" s="34">
        <v>2</v>
      </c>
      <c r="R543" s="34">
        <v>2</v>
      </c>
      <c r="S543" s="34">
        <v>148195833</v>
      </c>
    </row>
    <row r="544" spans="1:20" x14ac:dyDescent="0.25">
      <c r="A544" s="34" t="s">
        <v>234</v>
      </c>
      <c r="B544" s="34">
        <v>2017</v>
      </c>
      <c r="C544" s="34">
        <v>1</v>
      </c>
      <c r="D544" s="34">
        <v>352</v>
      </c>
      <c r="E544" s="34"/>
      <c r="F544" s="34"/>
      <c r="G544" s="34"/>
      <c r="H544" s="34"/>
      <c r="I544" s="50"/>
      <c r="J544" s="50"/>
      <c r="K544" s="34" t="s">
        <v>234</v>
      </c>
      <c r="L544" s="34">
        <v>2017</v>
      </c>
      <c r="M544" s="34">
        <v>1</v>
      </c>
      <c r="N544" s="34">
        <v>352</v>
      </c>
    </row>
    <row r="545" spans="1:20" x14ac:dyDescent="0.25">
      <c r="A545" s="34" t="s">
        <v>234</v>
      </c>
      <c r="B545" s="34">
        <v>2017</v>
      </c>
      <c r="C545" s="34">
        <v>1</v>
      </c>
      <c r="D545" s="34">
        <v>352</v>
      </c>
      <c r="E545" s="34" t="s">
        <v>238</v>
      </c>
      <c r="F545" s="34"/>
      <c r="G545" s="34"/>
      <c r="H545" s="34"/>
      <c r="I545" s="50"/>
      <c r="J545" s="50"/>
      <c r="K545" s="34" t="s">
        <v>234</v>
      </c>
      <c r="L545" s="34">
        <v>2017</v>
      </c>
      <c r="M545" s="34">
        <v>1</v>
      </c>
      <c r="N545" s="34">
        <v>352</v>
      </c>
      <c r="O545" s="34" t="s">
        <v>238</v>
      </c>
    </row>
    <row r="546" spans="1:20" x14ac:dyDescent="0.25">
      <c r="A546" s="34" t="s">
        <v>234</v>
      </c>
      <c r="B546" s="34">
        <v>2017</v>
      </c>
      <c r="C546" s="34">
        <v>1</v>
      </c>
      <c r="D546" s="34">
        <v>352</v>
      </c>
      <c r="E546" s="34" t="s">
        <v>238</v>
      </c>
      <c r="F546" s="34">
        <v>5</v>
      </c>
      <c r="G546" s="34"/>
      <c r="H546" s="34"/>
      <c r="I546" s="50"/>
      <c r="J546" s="50"/>
      <c r="K546" s="34" t="s">
        <v>234</v>
      </c>
      <c r="L546" s="34">
        <v>2017</v>
      </c>
      <c r="M546" s="34">
        <v>1</v>
      </c>
      <c r="N546" s="34">
        <v>352</v>
      </c>
      <c r="O546" s="34" t="s">
        <v>238</v>
      </c>
      <c r="P546" s="34">
        <v>5</v>
      </c>
    </row>
    <row r="547" spans="1:20" x14ac:dyDescent="0.25">
      <c r="A547" s="34" t="s">
        <v>234</v>
      </c>
      <c r="B547" s="34">
        <v>2017</v>
      </c>
      <c r="C547" s="34">
        <v>1</v>
      </c>
      <c r="D547" s="34">
        <v>352</v>
      </c>
      <c r="E547" s="34" t="s">
        <v>238</v>
      </c>
      <c r="F547" s="34">
        <v>5</v>
      </c>
      <c r="G547" s="34">
        <v>2</v>
      </c>
      <c r="H547" s="34"/>
      <c r="I547" s="50"/>
      <c r="J547" s="50"/>
      <c r="K547" s="34" t="s">
        <v>234</v>
      </c>
      <c r="L547" s="34">
        <v>2017</v>
      </c>
      <c r="M547" s="34">
        <v>1</v>
      </c>
      <c r="N547" s="34">
        <v>352</v>
      </c>
      <c r="O547" s="34" t="s">
        <v>238</v>
      </c>
      <c r="P547" s="34">
        <v>5</v>
      </c>
      <c r="Q547" s="34">
        <v>2</v>
      </c>
      <c r="T547" s="34">
        <v>9</v>
      </c>
    </row>
    <row r="548" spans="1:20" x14ac:dyDescent="0.25">
      <c r="A548" s="34" t="s">
        <v>234</v>
      </c>
      <c r="B548" s="34">
        <v>2017</v>
      </c>
      <c r="C548" s="34">
        <v>1</v>
      </c>
      <c r="D548" s="34">
        <v>352</v>
      </c>
      <c r="E548" s="34" t="s">
        <v>238</v>
      </c>
      <c r="F548" s="34">
        <v>5</v>
      </c>
      <c r="G548" s="34">
        <v>2</v>
      </c>
      <c r="H548" s="34">
        <v>2</v>
      </c>
      <c r="I548" s="50">
        <v>148195833</v>
      </c>
      <c r="J548" s="50">
        <v>9</v>
      </c>
      <c r="K548" s="34" t="s">
        <v>234</v>
      </c>
      <c r="L548" s="34">
        <v>2017</v>
      </c>
      <c r="M548" s="34">
        <v>1</v>
      </c>
      <c r="N548" s="34">
        <v>352</v>
      </c>
      <c r="O548" s="34" t="s">
        <v>238</v>
      </c>
      <c r="P548" s="34">
        <v>5</v>
      </c>
      <c r="Q548" s="34">
        <v>2</v>
      </c>
      <c r="R548" s="34">
        <v>2</v>
      </c>
      <c r="S548" s="34">
        <v>148195833</v>
      </c>
    </row>
    <row r="549" spans="1:20" x14ac:dyDescent="0.25">
      <c r="A549" s="34" t="s">
        <v>241</v>
      </c>
      <c r="B549" s="34"/>
      <c r="C549" s="34"/>
      <c r="D549" s="34"/>
      <c r="E549" s="34"/>
      <c r="F549" s="34"/>
      <c r="G549" s="34"/>
      <c r="H549" s="34"/>
      <c r="I549" s="50"/>
      <c r="J549" s="50"/>
      <c r="K549" s="34" t="s">
        <v>241</v>
      </c>
    </row>
    <row r="550" spans="1:20" x14ac:dyDescent="0.25">
      <c r="A550" s="34" t="s">
        <v>241</v>
      </c>
      <c r="B550" s="34">
        <v>2016</v>
      </c>
      <c r="C550" s="34"/>
      <c r="D550" s="34"/>
      <c r="E550" s="34"/>
      <c r="F550" s="34"/>
      <c r="G550" s="34"/>
      <c r="H550" s="34"/>
      <c r="I550" s="50"/>
      <c r="J550" s="50"/>
      <c r="K550" s="34" t="s">
        <v>241</v>
      </c>
      <c r="L550" s="34">
        <v>2016</v>
      </c>
    </row>
    <row r="551" spans="1:20" x14ac:dyDescent="0.25">
      <c r="A551" s="34" t="s">
        <v>241</v>
      </c>
      <c r="B551" s="34">
        <v>2016</v>
      </c>
      <c r="C551" s="34">
        <v>3</v>
      </c>
      <c r="D551" s="34"/>
      <c r="E551" s="34"/>
      <c r="F551" s="34"/>
      <c r="G551" s="34"/>
      <c r="H551" s="34"/>
      <c r="I551" s="50"/>
      <c r="J551" s="50"/>
      <c r="K551" s="34" t="s">
        <v>241</v>
      </c>
      <c r="L551" s="34">
        <v>2016</v>
      </c>
      <c r="M551" s="34">
        <v>3</v>
      </c>
    </row>
    <row r="552" spans="1:20" x14ac:dyDescent="0.25">
      <c r="A552" s="34" t="s">
        <v>241</v>
      </c>
      <c r="B552" s="34">
        <v>2016</v>
      </c>
      <c r="C552" s="34">
        <v>3</v>
      </c>
      <c r="D552" s="34">
        <v>366</v>
      </c>
      <c r="E552" s="34"/>
      <c r="F552" s="34"/>
      <c r="G552" s="34"/>
      <c r="H552" s="34"/>
      <c r="I552" s="50"/>
      <c r="J552" s="50"/>
      <c r="K552" s="34" t="s">
        <v>241</v>
      </c>
      <c r="L552" s="34">
        <v>2016</v>
      </c>
      <c r="M552" s="34">
        <v>3</v>
      </c>
      <c r="N552" s="34">
        <v>366</v>
      </c>
      <c r="T552" s="34">
        <v>9</v>
      </c>
    </row>
    <row r="553" spans="1:20" x14ac:dyDescent="0.25">
      <c r="A553" s="34" t="s">
        <v>241</v>
      </c>
      <c r="B553" s="34">
        <v>2016</v>
      </c>
      <c r="C553" s="34">
        <v>3</v>
      </c>
      <c r="D553" s="34">
        <v>366</v>
      </c>
      <c r="E553" s="34" t="s">
        <v>242</v>
      </c>
      <c r="F553" s="34"/>
      <c r="G553" s="34"/>
      <c r="H553" s="34"/>
      <c r="I553" s="50"/>
      <c r="J553" s="50"/>
      <c r="K553" s="34" t="s">
        <v>241</v>
      </c>
      <c r="L553" s="34">
        <v>2016</v>
      </c>
      <c r="M553" s="34">
        <v>3</v>
      </c>
      <c r="N553" s="34">
        <v>366</v>
      </c>
      <c r="O553" s="34" t="s">
        <v>242</v>
      </c>
    </row>
    <row r="554" spans="1:20" x14ac:dyDescent="0.25">
      <c r="A554" s="34" t="s">
        <v>241</v>
      </c>
      <c r="B554" s="34">
        <v>2016</v>
      </c>
      <c r="C554" s="34">
        <v>3</v>
      </c>
      <c r="D554" s="34">
        <v>366</v>
      </c>
      <c r="E554" s="34" t="s">
        <v>242</v>
      </c>
      <c r="F554" s="34">
        <v>5</v>
      </c>
      <c r="G554" s="34"/>
      <c r="H554" s="34"/>
      <c r="I554" s="50"/>
      <c r="J554" s="50"/>
      <c r="K554" s="34" t="s">
        <v>241</v>
      </c>
      <c r="L554" s="34">
        <v>2016</v>
      </c>
      <c r="M554" s="34">
        <v>3</v>
      </c>
      <c r="N554" s="34">
        <v>366</v>
      </c>
      <c r="O554" s="34" t="s">
        <v>242</v>
      </c>
      <c r="P554" s="34">
        <v>5</v>
      </c>
    </row>
    <row r="555" spans="1:20" x14ac:dyDescent="0.25">
      <c r="A555" s="34" t="s">
        <v>241</v>
      </c>
      <c r="B555" s="34">
        <v>2016</v>
      </c>
      <c r="C555" s="34">
        <v>3</v>
      </c>
      <c r="D555" s="34">
        <v>366</v>
      </c>
      <c r="E555" s="34" t="s">
        <v>242</v>
      </c>
      <c r="F555" s="34">
        <v>5</v>
      </c>
      <c r="G555" s="34">
        <v>2</v>
      </c>
      <c r="H555" s="34"/>
      <c r="I555" s="50"/>
      <c r="J555" s="50"/>
      <c r="K555" s="34" t="s">
        <v>241</v>
      </c>
      <c r="L555" s="34">
        <v>2016</v>
      </c>
      <c r="M555" s="34">
        <v>3</v>
      </c>
      <c r="N555" s="34">
        <v>366</v>
      </c>
      <c r="O555" s="34" t="s">
        <v>242</v>
      </c>
      <c r="P555" s="34">
        <v>5</v>
      </c>
      <c r="Q555" s="34">
        <v>2</v>
      </c>
    </row>
    <row r="556" spans="1:20" x14ac:dyDescent="0.25">
      <c r="A556" s="34" t="s">
        <v>241</v>
      </c>
      <c r="B556" s="34">
        <v>2016</v>
      </c>
      <c r="C556" s="34">
        <v>3</v>
      </c>
      <c r="D556" s="34">
        <v>366</v>
      </c>
      <c r="E556" s="34" t="s">
        <v>242</v>
      </c>
      <c r="F556" s="34">
        <v>5</v>
      </c>
      <c r="G556" s="34">
        <v>2</v>
      </c>
      <c r="H556" s="34">
        <v>2</v>
      </c>
      <c r="I556" s="50">
        <v>2808333</v>
      </c>
      <c r="J556" s="50">
        <v>9</v>
      </c>
      <c r="K556" s="34" t="s">
        <v>241</v>
      </c>
      <c r="L556" s="34">
        <v>2016</v>
      </c>
      <c r="M556" s="34">
        <v>3</v>
      </c>
      <c r="N556" s="34">
        <v>366</v>
      </c>
      <c r="O556" s="34" t="s">
        <v>242</v>
      </c>
      <c r="P556" s="34">
        <v>5</v>
      </c>
      <c r="Q556" s="34">
        <v>2</v>
      </c>
      <c r="R556" s="34">
        <v>2</v>
      </c>
      <c r="S556" s="34">
        <v>2808333</v>
      </c>
    </row>
    <row r="557" spans="1:20" x14ac:dyDescent="0.25">
      <c r="A557" s="34" t="s">
        <v>241</v>
      </c>
      <c r="B557" s="34">
        <v>2017</v>
      </c>
      <c r="C557" s="34"/>
      <c r="D557" s="34"/>
      <c r="E557" s="34"/>
      <c r="F557" s="34"/>
      <c r="G557" s="34"/>
      <c r="H557" s="34"/>
      <c r="I557" s="50"/>
      <c r="J557" s="50"/>
      <c r="K557" s="34" t="s">
        <v>241</v>
      </c>
      <c r="L557" s="34">
        <v>2017</v>
      </c>
      <c r="T557" s="34">
        <v>9</v>
      </c>
    </row>
    <row r="558" spans="1:20" x14ac:dyDescent="0.25">
      <c r="A558" s="34" t="s">
        <v>241</v>
      </c>
      <c r="B558" s="34">
        <v>2017</v>
      </c>
      <c r="C558" s="34">
        <v>3</v>
      </c>
      <c r="D558" s="34"/>
      <c r="E558" s="34"/>
      <c r="F558" s="34"/>
      <c r="G558" s="34"/>
      <c r="H558" s="34"/>
      <c r="I558" s="50"/>
      <c r="J558" s="50"/>
      <c r="K558" s="34" t="s">
        <v>241</v>
      </c>
      <c r="L558" s="34">
        <v>2017</v>
      </c>
      <c r="M558" s="34">
        <v>3</v>
      </c>
    </row>
    <row r="559" spans="1:20" x14ac:dyDescent="0.25">
      <c r="A559" s="34" t="s">
        <v>241</v>
      </c>
      <c r="B559" s="34">
        <v>2017</v>
      </c>
      <c r="C559" s="34">
        <v>3</v>
      </c>
      <c r="D559" s="34">
        <v>366</v>
      </c>
      <c r="E559" s="34"/>
      <c r="F559" s="34"/>
      <c r="G559" s="34"/>
      <c r="H559" s="34"/>
      <c r="I559" s="50"/>
      <c r="J559" s="50"/>
      <c r="K559" s="34" t="s">
        <v>241</v>
      </c>
      <c r="L559" s="34">
        <v>2017</v>
      </c>
      <c r="M559" s="34">
        <v>3</v>
      </c>
      <c r="N559" s="34">
        <v>366</v>
      </c>
    </row>
    <row r="560" spans="1:20" x14ac:dyDescent="0.25">
      <c r="A560" s="34" t="s">
        <v>241</v>
      </c>
      <c r="B560" s="34">
        <v>2017</v>
      </c>
      <c r="C560" s="34">
        <v>3</v>
      </c>
      <c r="D560" s="34">
        <v>366</v>
      </c>
      <c r="E560" s="34" t="s">
        <v>242</v>
      </c>
      <c r="F560" s="34"/>
      <c r="G560" s="34"/>
      <c r="H560" s="34"/>
      <c r="I560" s="50"/>
      <c r="J560" s="50"/>
      <c r="K560" s="34" t="s">
        <v>241</v>
      </c>
      <c r="L560" s="34">
        <v>2017</v>
      </c>
      <c r="M560" s="34">
        <v>3</v>
      </c>
      <c r="N560" s="34">
        <v>366</v>
      </c>
      <c r="O560" s="34" t="s">
        <v>242</v>
      </c>
    </row>
    <row r="561" spans="1:20" x14ac:dyDescent="0.25">
      <c r="A561" s="34" t="s">
        <v>241</v>
      </c>
      <c r="B561" s="34">
        <v>2017</v>
      </c>
      <c r="C561" s="34">
        <v>3</v>
      </c>
      <c r="D561" s="34">
        <v>366</v>
      </c>
      <c r="E561" s="34" t="s">
        <v>242</v>
      </c>
      <c r="F561" s="34">
        <v>5</v>
      </c>
      <c r="G561" s="34"/>
      <c r="H561" s="34"/>
      <c r="I561" s="50"/>
      <c r="J561" s="50"/>
      <c r="K561" s="34" t="s">
        <v>241</v>
      </c>
      <c r="L561" s="34">
        <v>2017</v>
      </c>
      <c r="M561" s="34">
        <v>3</v>
      </c>
      <c r="N561" s="34">
        <v>366</v>
      </c>
      <c r="O561" s="34" t="s">
        <v>242</v>
      </c>
      <c r="P561" s="34">
        <v>5</v>
      </c>
    </row>
    <row r="562" spans="1:20" x14ac:dyDescent="0.25">
      <c r="A562" s="34" t="s">
        <v>241</v>
      </c>
      <c r="B562" s="34">
        <v>2017</v>
      </c>
      <c r="C562" s="34">
        <v>3</v>
      </c>
      <c r="D562" s="34">
        <v>366</v>
      </c>
      <c r="E562" s="34" t="s">
        <v>242</v>
      </c>
      <c r="F562" s="34">
        <v>5</v>
      </c>
      <c r="G562" s="34">
        <v>2</v>
      </c>
      <c r="H562" s="34"/>
      <c r="I562" s="50"/>
      <c r="J562" s="50"/>
      <c r="K562" s="34" t="s">
        <v>241</v>
      </c>
      <c r="L562" s="34">
        <v>2017</v>
      </c>
      <c r="M562" s="34">
        <v>3</v>
      </c>
      <c r="N562" s="34">
        <v>366</v>
      </c>
      <c r="O562" s="34" t="s">
        <v>242</v>
      </c>
      <c r="P562" s="34">
        <v>5</v>
      </c>
      <c r="Q562" s="34">
        <v>2</v>
      </c>
    </row>
    <row r="563" spans="1:20" x14ac:dyDescent="0.25">
      <c r="A563" s="34" t="s">
        <v>241</v>
      </c>
      <c r="B563" s="34">
        <v>2017</v>
      </c>
      <c r="C563" s="34">
        <v>3</v>
      </c>
      <c r="D563" s="34">
        <v>366</v>
      </c>
      <c r="E563" s="34" t="s">
        <v>242</v>
      </c>
      <c r="F563" s="34">
        <v>5</v>
      </c>
      <c r="G563" s="34">
        <v>2</v>
      </c>
      <c r="H563" s="34">
        <v>2</v>
      </c>
      <c r="I563" s="50">
        <v>2808333</v>
      </c>
      <c r="J563" s="50">
        <v>9</v>
      </c>
      <c r="K563" s="34" t="s">
        <v>241</v>
      </c>
      <c r="L563" s="34">
        <v>2017</v>
      </c>
      <c r="M563" s="34">
        <v>3</v>
      </c>
      <c r="N563" s="34">
        <v>366</v>
      </c>
      <c r="O563" s="34" t="s">
        <v>242</v>
      </c>
      <c r="P563" s="34">
        <v>5</v>
      </c>
      <c r="Q563" s="34">
        <v>2</v>
      </c>
      <c r="R563" s="34">
        <v>2</v>
      </c>
      <c r="S563" s="34">
        <v>2808333</v>
      </c>
      <c r="T563" s="34">
        <v>9</v>
      </c>
    </row>
    <row r="564" spans="1:20" x14ac:dyDescent="0.25">
      <c r="A564" s="34" t="s">
        <v>246</v>
      </c>
      <c r="B564" s="34"/>
      <c r="C564" s="34"/>
      <c r="D564" s="34"/>
      <c r="E564" s="34"/>
      <c r="F564" s="34"/>
      <c r="G564" s="34"/>
      <c r="H564" s="34"/>
      <c r="I564" s="50"/>
      <c r="J564" s="50"/>
      <c r="K564" s="34" t="s">
        <v>246</v>
      </c>
    </row>
    <row r="565" spans="1:20" x14ac:dyDescent="0.25">
      <c r="A565" s="34" t="s">
        <v>246</v>
      </c>
      <c r="B565" s="34">
        <v>2016</v>
      </c>
      <c r="C565" s="34"/>
      <c r="D565" s="34"/>
      <c r="E565" s="34"/>
      <c r="F565" s="34"/>
      <c r="G565" s="34"/>
      <c r="H565" s="34"/>
      <c r="I565" s="50"/>
      <c r="J565" s="50"/>
      <c r="K565" s="34" t="s">
        <v>246</v>
      </c>
      <c r="L565" s="34">
        <v>2016</v>
      </c>
    </row>
    <row r="566" spans="1:20" x14ac:dyDescent="0.25">
      <c r="A566" s="34" t="s">
        <v>246</v>
      </c>
      <c r="B566" s="34">
        <v>2016</v>
      </c>
      <c r="C566" s="34">
        <v>1</v>
      </c>
      <c r="D566" s="34"/>
      <c r="E566" s="34"/>
      <c r="F566" s="34"/>
      <c r="G566" s="34"/>
      <c r="H566" s="34"/>
      <c r="I566" s="50"/>
      <c r="J566" s="50"/>
      <c r="K566" s="34" t="s">
        <v>246</v>
      </c>
      <c r="L566" s="34">
        <v>2016</v>
      </c>
      <c r="M566" s="34">
        <v>1</v>
      </c>
    </row>
    <row r="567" spans="1:20" x14ac:dyDescent="0.25">
      <c r="A567" s="34" t="s">
        <v>246</v>
      </c>
      <c r="B567" s="34">
        <v>2016</v>
      </c>
      <c r="C567" s="34">
        <v>1</v>
      </c>
      <c r="D567" s="34">
        <v>368</v>
      </c>
      <c r="E567" s="34"/>
      <c r="F567" s="34"/>
      <c r="G567" s="34"/>
      <c r="H567" s="34"/>
      <c r="I567" s="50"/>
      <c r="J567" s="50"/>
      <c r="K567" s="34" t="s">
        <v>246</v>
      </c>
      <c r="L567" s="34">
        <v>2016</v>
      </c>
      <c r="M567" s="34">
        <v>1</v>
      </c>
      <c r="N567" s="34">
        <v>368</v>
      </c>
    </row>
    <row r="568" spans="1:20" x14ac:dyDescent="0.25">
      <c r="A568" s="34" t="s">
        <v>246</v>
      </c>
      <c r="B568" s="34">
        <v>2016</v>
      </c>
      <c r="C568" s="34">
        <v>1</v>
      </c>
      <c r="D568" s="34">
        <v>368</v>
      </c>
      <c r="E568" s="34" t="s">
        <v>248</v>
      </c>
      <c r="F568" s="34"/>
      <c r="G568" s="34"/>
      <c r="H568" s="34"/>
      <c r="I568" s="50"/>
      <c r="J568" s="50"/>
      <c r="K568" s="34" t="s">
        <v>246</v>
      </c>
      <c r="L568" s="34">
        <v>2016</v>
      </c>
      <c r="M568" s="34">
        <v>1</v>
      </c>
      <c r="N568" s="34">
        <v>368</v>
      </c>
      <c r="O568" s="34" t="s">
        <v>248</v>
      </c>
      <c r="T568" s="34">
        <v>9</v>
      </c>
    </row>
    <row r="569" spans="1:20" x14ac:dyDescent="0.25">
      <c r="A569" s="34" t="s">
        <v>246</v>
      </c>
      <c r="B569" s="34">
        <v>2016</v>
      </c>
      <c r="C569" s="34">
        <v>1</v>
      </c>
      <c r="D569" s="34">
        <v>368</v>
      </c>
      <c r="E569" s="34" t="s">
        <v>248</v>
      </c>
      <c r="F569" s="34">
        <v>5</v>
      </c>
      <c r="G569" s="34"/>
      <c r="H569" s="34"/>
      <c r="I569" s="50"/>
      <c r="J569" s="50"/>
      <c r="K569" s="34" t="s">
        <v>246</v>
      </c>
      <c r="L569" s="34">
        <v>2016</v>
      </c>
      <c r="M569" s="34">
        <v>1</v>
      </c>
      <c r="N569" s="34">
        <v>368</v>
      </c>
      <c r="O569" s="34" t="s">
        <v>248</v>
      </c>
      <c r="P569" s="34">
        <v>5</v>
      </c>
    </row>
    <row r="570" spans="1:20" x14ac:dyDescent="0.25">
      <c r="A570" s="34" t="s">
        <v>246</v>
      </c>
      <c r="B570" s="34">
        <v>2016</v>
      </c>
      <c r="C570" s="34">
        <v>1</v>
      </c>
      <c r="D570" s="34">
        <v>368</v>
      </c>
      <c r="E570" s="34" t="s">
        <v>248</v>
      </c>
      <c r="F570" s="34">
        <v>5</v>
      </c>
      <c r="G570" s="34">
        <v>2</v>
      </c>
      <c r="H570" s="34"/>
      <c r="I570" s="50"/>
      <c r="J570" s="50"/>
      <c r="K570" s="34" t="s">
        <v>246</v>
      </c>
      <c r="L570" s="34">
        <v>2016</v>
      </c>
      <c r="M570" s="34">
        <v>1</v>
      </c>
      <c r="N570" s="34">
        <v>368</v>
      </c>
      <c r="O570" s="34" t="s">
        <v>248</v>
      </c>
      <c r="P570" s="34">
        <v>5</v>
      </c>
      <c r="Q570" s="34">
        <v>2</v>
      </c>
    </row>
    <row r="571" spans="1:20" x14ac:dyDescent="0.25">
      <c r="A571" s="34" t="s">
        <v>246</v>
      </c>
      <c r="B571" s="34">
        <v>2016</v>
      </c>
      <c r="C571" s="34">
        <v>1</v>
      </c>
      <c r="D571" s="34">
        <v>368</v>
      </c>
      <c r="E571" s="34" t="s">
        <v>248</v>
      </c>
      <c r="F571" s="34">
        <v>5</v>
      </c>
      <c r="G571" s="34">
        <v>2</v>
      </c>
      <c r="H571" s="34">
        <v>2</v>
      </c>
      <c r="I571" s="50">
        <v>4868333</v>
      </c>
      <c r="J571" s="50">
        <v>9</v>
      </c>
      <c r="K571" s="34" t="s">
        <v>246</v>
      </c>
      <c r="L571" s="34">
        <v>2016</v>
      </c>
      <c r="M571" s="34">
        <v>1</v>
      </c>
      <c r="N571" s="34">
        <v>368</v>
      </c>
      <c r="O571" s="34" t="s">
        <v>248</v>
      </c>
      <c r="P571" s="34">
        <v>5</v>
      </c>
      <c r="Q571" s="34">
        <v>2</v>
      </c>
      <c r="R571" s="34">
        <v>2</v>
      </c>
      <c r="S571" s="34">
        <v>4868333</v>
      </c>
    </row>
    <row r="572" spans="1:20" x14ac:dyDescent="0.25">
      <c r="A572" s="34" t="s">
        <v>246</v>
      </c>
      <c r="B572" s="34">
        <v>2016</v>
      </c>
      <c r="C572" s="34">
        <v>1</v>
      </c>
      <c r="D572" s="34">
        <v>369</v>
      </c>
      <c r="E572" s="34"/>
      <c r="F572" s="34"/>
      <c r="G572" s="34"/>
      <c r="H572" s="34"/>
      <c r="I572" s="50"/>
      <c r="J572" s="50"/>
      <c r="K572" s="34" t="s">
        <v>246</v>
      </c>
      <c r="L572" s="34">
        <v>2016</v>
      </c>
      <c r="M572" s="34">
        <v>1</v>
      </c>
      <c r="N572" s="34">
        <v>369</v>
      </c>
    </row>
    <row r="573" spans="1:20" x14ac:dyDescent="0.25">
      <c r="A573" s="34" t="s">
        <v>246</v>
      </c>
      <c r="B573" s="34">
        <v>2016</v>
      </c>
      <c r="C573" s="34">
        <v>1</v>
      </c>
      <c r="D573" s="34">
        <v>369</v>
      </c>
      <c r="E573" s="34" t="s">
        <v>249</v>
      </c>
      <c r="F573" s="34"/>
      <c r="G573" s="34"/>
      <c r="H573" s="34"/>
      <c r="I573" s="50"/>
      <c r="J573" s="50"/>
      <c r="K573" s="34" t="s">
        <v>246</v>
      </c>
      <c r="L573" s="34">
        <v>2016</v>
      </c>
      <c r="M573" s="34">
        <v>1</v>
      </c>
      <c r="N573" s="34">
        <v>369</v>
      </c>
      <c r="O573" s="34" t="s">
        <v>249</v>
      </c>
      <c r="T573" s="34">
        <v>9</v>
      </c>
    </row>
    <row r="574" spans="1:20" x14ac:dyDescent="0.25">
      <c r="A574" s="34" t="s">
        <v>246</v>
      </c>
      <c r="B574" s="34">
        <v>2016</v>
      </c>
      <c r="C574" s="34">
        <v>1</v>
      </c>
      <c r="D574" s="34">
        <v>369</v>
      </c>
      <c r="E574" s="34" t="s">
        <v>249</v>
      </c>
      <c r="F574" s="34">
        <v>5</v>
      </c>
      <c r="G574" s="34"/>
      <c r="H574" s="34"/>
      <c r="I574" s="50"/>
      <c r="J574" s="50"/>
      <c r="K574" s="34" t="s">
        <v>246</v>
      </c>
      <c r="L574" s="34">
        <v>2016</v>
      </c>
      <c r="M574" s="34">
        <v>1</v>
      </c>
      <c r="N574" s="34">
        <v>369</v>
      </c>
      <c r="O574" s="34" t="s">
        <v>249</v>
      </c>
      <c r="P574" s="34">
        <v>5</v>
      </c>
    </row>
    <row r="575" spans="1:20" x14ac:dyDescent="0.25">
      <c r="A575" s="34" t="s">
        <v>246</v>
      </c>
      <c r="B575" s="34">
        <v>2016</v>
      </c>
      <c r="C575" s="34">
        <v>1</v>
      </c>
      <c r="D575" s="34">
        <v>369</v>
      </c>
      <c r="E575" s="34" t="s">
        <v>249</v>
      </c>
      <c r="F575" s="34">
        <v>5</v>
      </c>
      <c r="G575" s="34">
        <v>2</v>
      </c>
      <c r="H575" s="34"/>
      <c r="I575" s="50"/>
      <c r="J575" s="50"/>
      <c r="K575" s="34" t="s">
        <v>246</v>
      </c>
      <c r="L575" s="34">
        <v>2016</v>
      </c>
      <c r="M575" s="34">
        <v>1</v>
      </c>
      <c r="N575" s="34">
        <v>369</v>
      </c>
      <c r="O575" s="34" t="s">
        <v>249</v>
      </c>
      <c r="P575" s="34">
        <v>5</v>
      </c>
      <c r="Q575" s="34">
        <v>2</v>
      </c>
    </row>
    <row r="576" spans="1:20" x14ac:dyDescent="0.25">
      <c r="A576" s="34" t="s">
        <v>246</v>
      </c>
      <c r="B576" s="34">
        <v>2016</v>
      </c>
      <c r="C576" s="34">
        <v>1</v>
      </c>
      <c r="D576" s="34">
        <v>369</v>
      </c>
      <c r="E576" s="34" t="s">
        <v>249</v>
      </c>
      <c r="F576" s="34">
        <v>5</v>
      </c>
      <c r="G576" s="34">
        <v>2</v>
      </c>
      <c r="H576" s="34">
        <v>2</v>
      </c>
      <c r="I576" s="50">
        <v>4868333</v>
      </c>
      <c r="J576" s="50">
        <v>9</v>
      </c>
      <c r="K576" s="34" t="s">
        <v>246</v>
      </c>
      <c r="L576" s="34">
        <v>2016</v>
      </c>
      <c r="M576" s="34">
        <v>1</v>
      </c>
      <c r="N576" s="34">
        <v>369</v>
      </c>
      <c r="O576" s="34" t="s">
        <v>249</v>
      </c>
      <c r="P576" s="34">
        <v>5</v>
      </c>
      <c r="Q576" s="34">
        <v>2</v>
      </c>
      <c r="R576" s="34">
        <v>2</v>
      </c>
      <c r="S576" s="34">
        <v>4868333</v>
      </c>
    </row>
    <row r="577" spans="1:20" x14ac:dyDescent="0.25">
      <c r="A577" s="34" t="s">
        <v>246</v>
      </c>
      <c r="B577" s="34">
        <v>2016</v>
      </c>
      <c r="C577" s="34">
        <v>1</v>
      </c>
      <c r="D577" s="34">
        <v>370</v>
      </c>
      <c r="E577" s="34"/>
      <c r="F577" s="34"/>
      <c r="G577" s="34"/>
      <c r="H577" s="34"/>
      <c r="I577" s="50"/>
      <c r="J577" s="50"/>
      <c r="K577" s="34" t="s">
        <v>246</v>
      </c>
      <c r="L577" s="34">
        <v>2016</v>
      </c>
      <c r="M577" s="34">
        <v>1</v>
      </c>
      <c r="N577" s="34">
        <v>370</v>
      </c>
    </row>
    <row r="578" spans="1:20" x14ac:dyDescent="0.25">
      <c r="A578" s="34" t="s">
        <v>246</v>
      </c>
      <c r="B578" s="34">
        <v>2016</v>
      </c>
      <c r="C578" s="34">
        <v>1</v>
      </c>
      <c r="D578" s="34">
        <v>370</v>
      </c>
      <c r="E578" s="34" t="s">
        <v>247</v>
      </c>
      <c r="F578" s="34"/>
      <c r="G578" s="34"/>
      <c r="H578" s="34"/>
      <c r="I578" s="50"/>
      <c r="J578" s="50"/>
      <c r="K578" s="34" t="s">
        <v>246</v>
      </c>
      <c r="L578" s="34">
        <v>2016</v>
      </c>
      <c r="M578" s="34">
        <v>1</v>
      </c>
      <c r="N578" s="34">
        <v>370</v>
      </c>
      <c r="O578" s="34" t="s">
        <v>247</v>
      </c>
      <c r="T578" s="34">
        <v>9</v>
      </c>
    </row>
    <row r="579" spans="1:20" x14ac:dyDescent="0.25">
      <c r="A579" s="34" t="s">
        <v>246</v>
      </c>
      <c r="B579" s="34">
        <v>2016</v>
      </c>
      <c r="C579" s="34">
        <v>1</v>
      </c>
      <c r="D579" s="34">
        <v>370</v>
      </c>
      <c r="E579" s="34" t="s">
        <v>247</v>
      </c>
      <c r="F579" s="34">
        <v>5</v>
      </c>
      <c r="G579" s="34"/>
      <c r="H579" s="34"/>
      <c r="I579" s="50"/>
      <c r="J579" s="50"/>
      <c r="K579" s="34" t="s">
        <v>246</v>
      </c>
      <c r="L579" s="34">
        <v>2016</v>
      </c>
      <c r="M579" s="34">
        <v>1</v>
      </c>
      <c r="N579" s="34">
        <v>370</v>
      </c>
      <c r="O579" s="34" t="s">
        <v>247</v>
      </c>
      <c r="P579" s="34">
        <v>5</v>
      </c>
    </row>
    <row r="580" spans="1:20" x14ac:dyDescent="0.25">
      <c r="A580" s="34" t="s">
        <v>246</v>
      </c>
      <c r="B580" s="34">
        <v>2016</v>
      </c>
      <c r="C580" s="34">
        <v>1</v>
      </c>
      <c r="D580" s="34">
        <v>370</v>
      </c>
      <c r="E580" s="34" t="s">
        <v>247</v>
      </c>
      <c r="F580" s="34">
        <v>5</v>
      </c>
      <c r="G580" s="34">
        <v>2</v>
      </c>
      <c r="H580" s="34"/>
      <c r="I580" s="50"/>
      <c r="J580" s="50"/>
      <c r="K580" s="34" t="s">
        <v>246</v>
      </c>
      <c r="L580" s="34">
        <v>2016</v>
      </c>
      <c r="M580" s="34">
        <v>1</v>
      </c>
      <c r="N580" s="34">
        <v>370</v>
      </c>
      <c r="O580" s="34" t="s">
        <v>247</v>
      </c>
      <c r="P580" s="34">
        <v>5</v>
      </c>
      <c r="Q580" s="34">
        <v>2</v>
      </c>
    </row>
    <row r="581" spans="1:20" x14ac:dyDescent="0.25">
      <c r="A581" s="34" t="s">
        <v>246</v>
      </c>
      <c r="B581" s="34">
        <v>2016</v>
      </c>
      <c r="C581" s="34">
        <v>1</v>
      </c>
      <c r="D581" s="34">
        <v>370</v>
      </c>
      <c r="E581" s="34" t="s">
        <v>247</v>
      </c>
      <c r="F581" s="34">
        <v>5</v>
      </c>
      <c r="G581" s="34">
        <v>2</v>
      </c>
      <c r="H581" s="34">
        <v>2</v>
      </c>
      <c r="I581" s="50">
        <v>4868333</v>
      </c>
      <c r="J581" s="50">
        <v>9</v>
      </c>
      <c r="K581" s="34" t="s">
        <v>246</v>
      </c>
      <c r="L581" s="34">
        <v>2016</v>
      </c>
      <c r="M581" s="34">
        <v>1</v>
      </c>
      <c r="N581" s="34">
        <v>370</v>
      </c>
      <c r="O581" s="34" t="s">
        <v>247</v>
      </c>
      <c r="P581" s="34">
        <v>5</v>
      </c>
      <c r="Q581" s="34">
        <v>2</v>
      </c>
      <c r="R581" s="34">
        <v>2</v>
      </c>
      <c r="S581" s="34">
        <v>4868333</v>
      </c>
    </row>
    <row r="582" spans="1:20" x14ac:dyDescent="0.25">
      <c r="A582" s="34" t="s">
        <v>246</v>
      </c>
      <c r="B582" s="34">
        <v>2016</v>
      </c>
      <c r="C582" s="34">
        <v>1</v>
      </c>
      <c r="D582" s="34">
        <v>371</v>
      </c>
      <c r="E582" s="34"/>
      <c r="F582" s="34"/>
      <c r="G582" s="34"/>
      <c r="H582" s="34"/>
      <c r="I582" s="50"/>
      <c r="J582" s="50"/>
      <c r="K582" s="34" t="s">
        <v>246</v>
      </c>
      <c r="L582" s="34">
        <v>2016</v>
      </c>
      <c r="M582" s="34">
        <v>1</v>
      </c>
      <c r="N582" s="34">
        <v>371</v>
      </c>
    </row>
    <row r="583" spans="1:20" x14ac:dyDescent="0.25">
      <c r="A583" s="34" t="s">
        <v>246</v>
      </c>
      <c r="B583" s="34">
        <v>2016</v>
      </c>
      <c r="C583" s="34">
        <v>1</v>
      </c>
      <c r="D583" s="34">
        <v>371</v>
      </c>
      <c r="E583" s="34" t="s">
        <v>250</v>
      </c>
      <c r="F583" s="34"/>
      <c r="G583" s="34"/>
      <c r="H583" s="34"/>
      <c r="I583" s="50"/>
      <c r="J583" s="50"/>
      <c r="K583" s="34" t="s">
        <v>246</v>
      </c>
      <c r="L583" s="34">
        <v>2016</v>
      </c>
      <c r="M583" s="34">
        <v>1</v>
      </c>
      <c r="N583" s="34">
        <v>371</v>
      </c>
      <c r="O583" s="34" t="s">
        <v>250</v>
      </c>
      <c r="T583" s="34">
        <v>9</v>
      </c>
    </row>
    <row r="584" spans="1:20" x14ac:dyDescent="0.25">
      <c r="A584" s="34" t="s">
        <v>246</v>
      </c>
      <c r="B584" s="34">
        <v>2016</v>
      </c>
      <c r="C584" s="34">
        <v>1</v>
      </c>
      <c r="D584" s="34">
        <v>371</v>
      </c>
      <c r="E584" s="34" t="s">
        <v>250</v>
      </c>
      <c r="F584" s="34">
        <v>5</v>
      </c>
      <c r="G584" s="34"/>
      <c r="H584" s="34"/>
      <c r="I584" s="50"/>
      <c r="J584" s="50"/>
      <c r="K584" s="34" t="s">
        <v>246</v>
      </c>
      <c r="L584" s="34">
        <v>2016</v>
      </c>
      <c r="M584" s="34">
        <v>1</v>
      </c>
      <c r="N584" s="34">
        <v>371</v>
      </c>
      <c r="O584" s="34" t="s">
        <v>250</v>
      </c>
      <c r="P584" s="34">
        <v>5</v>
      </c>
    </row>
    <row r="585" spans="1:20" x14ac:dyDescent="0.25">
      <c r="A585" s="34" t="s">
        <v>246</v>
      </c>
      <c r="B585" s="34">
        <v>2016</v>
      </c>
      <c r="C585" s="34">
        <v>1</v>
      </c>
      <c r="D585" s="34">
        <v>371</v>
      </c>
      <c r="E585" s="34" t="s">
        <v>250</v>
      </c>
      <c r="F585" s="34">
        <v>5</v>
      </c>
      <c r="G585" s="34">
        <v>2</v>
      </c>
      <c r="H585" s="34"/>
      <c r="I585" s="50"/>
      <c r="J585" s="50"/>
      <c r="K585" s="34" t="s">
        <v>246</v>
      </c>
      <c r="L585" s="34">
        <v>2016</v>
      </c>
      <c r="M585" s="34">
        <v>1</v>
      </c>
      <c r="N585" s="34">
        <v>371</v>
      </c>
      <c r="O585" s="34" t="s">
        <v>250</v>
      </c>
      <c r="P585" s="34">
        <v>5</v>
      </c>
      <c r="Q585" s="34">
        <v>2</v>
      </c>
    </row>
    <row r="586" spans="1:20" x14ac:dyDescent="0.25">
      <c r="A586" s="34" t="s">
        <v>246</v>
      </c>
      <c r="B586" s="34">
        <v>2016</v>
      </c>
      <c r="C586" s="34">
        <v>1</v>
      </c>
      <c r="D586" s="34">
        <v>371</v>
      </c>
      <c r="E586" s="34" t="s">
        <v>250</v>
      </c>
      <c r="F586" s="34">
        <v>5</v>
      </c>
      <c r="G586" s="34">
        <v>2</v>
      </c>
      <c r="H586" s="34">
        <v>2</v>
      </c>
      <c r="I586" s="50">
        <v>4868333</v>
      </c>
      <c r="J586" s="50">
        <v>9</v>
      </c>
      <c r="K586" s="34" t="s">
        <v>246</v>
      </c>
      <c r="L586" s="34">
        <v>2016</v>
      </c>
      <c r="M586" s="34">
        <v>1</v>
      </c>
      <c r="N586" s="34">
        <v>371</v>
      </c>
      <c r="O586" s="34" t="s">
        <v>250</v>
      </c>
      <c r="P586" s="34">
        <v>5</v>
      </c>
      <c r="Q586" s="34">
        <v>2</v>
      </c>
      <c r="R586" s="34">
        <v>2</v>
      </c>
      <c r="S586" s="34">
        <v>4868333</v>
      </c>
    </row>
    <row r="587" spans="1:20" x14ac:dyDescent="0.25">
      <c r="A587" s="34" t="s">
        <v>246</v>
      </c>
      <c r="B587" s="34">
        <v>2016</v>
      </c>
      <c r="C587" s="34">
        <v>1</v>
      </c>
      <c r="D587" s="34">
        <v>372</v>
      </c>
      <c r="E587" s="34"/>
      <c r="F587" s="34"/>
      <c r="G587" s="34"/>
      <c r="H587" s="34"/>
      <c r="I587" s="50"/>
      <c r="J587" s="50"/>
      <c r="K587" s="34" t="s">
        <v>246</v>
      </c>
      <c r="L587" s="34">
        <v>2016</v>
      </c>
      <c r="M587" s="34">
        <v>1</v>
      </c>
      <c r="N587" s="34">
        <v>372</v>
      </c>
    </row>
    <row r="588" spans="1:20" x14ac:dyDescent="0.25">
      <c r="A588" s="34" t="s">
        <v>246</v>
      </c>
      <c r="B588" s="34">
        <v>2016</v>
      </c>
      <c r="C588" s="34">
        <v>1</v>
      </c>
      <c r="D588" s="34">
        <v>372</v>
      </c>
      <c r="E588" s="34" t="s">
        <v>251</v>
      </c>
      <c r="F588" s="34"/>
      <c r="G588" s="34"/>
      <c r="H588" s="34"/>
      <c r="I588" s="50"/>
      <c r="J588" s="50"/>
      <c r="K588" s="34" t="s">
        <v>246</v>
      </c>
      <c r="L588" s="34">
        <v>2016</v>
      </c>
      <c r="M588" s="34">
        <v>1</v>
      </c>
      <c r="N588" s="34">
        <v>372</v>
      </c>
      <c r="O588" s="34" t="s">
        <v>251</v>
      </c>
    </row>
    <row r="589" spans="1:20" x14ac:dyDescent="0.25">
      <c r="A589" s="34" t="s">
        <v>246</v>
      </c>
      <c r="B589" s="34">
        <v>2016</v>
      </c>
      <c r="C589" s="34">
        <v>1</v>
      </c>
      <c r="D589" s="34">
        <v>372</v>
      </c>
      <c r="E589" s="34" t="s">
        <v>251</v>
      </c>
      <c r="F589" s="34">
        <v>5</v>
      </c>
      <c r="G589" s="34"/>
      <c r="H589" s="34"/>
      <c r="I589" s="50"/>
      <c r="J589" s="50"/>
      <c r="K589" s="34" t="s">
        <v>246</v>
      </c>
      <c r="L589" s="34">
        <v>2016</v>
      </c>
      <c r="M589" s="34">
        <v>1</v>
      </c>
      <c r="N589" s="34">
        <v>372</v>
      </c>
      <c r="O589" s="34" t="s">
        <v>251</v>
      </c>
      <c r="P589" s="34">
        <v>5</v>
      </c>
    </row>
    <row r="590" spans="1:20" x14ac:dyDescent="0.25">
      <c r="A590" s="34" t="s">
        <v>246</v>
      </c>
      <c r="B590" s="34">
        <v>2016</v>
      </c>
      <c r="C590" s="34">
        <v>1</v>
      </c>
      <c r="D590" s="34">
        <v>372</v>
      </c>
      <c r="E590" s="34" t="s">
        <v>251</v>
      </c>
      <c r="F590" s="34">
        <v>5</v>
      </c>
      <c r="G590" s="34">
        <v>2</v>
      </c>
      <c r="H590" s="34"/>
      <c r="I590" s="50"/>
      <c r="J590" s="50"/>
      <c r="K590" s="34" t="s">
        <v>246</v>
      </c>
      <c r="L590" s="34">
        <v>2016</v>
      </c>
      <c r="M590" s="34">
        <v>1</v>
      </c>
      <c r="N590" s="34">
        <v>372</v>
      </c>
      <c r="O590" s="34" t="s">
        <v>251</v>
      </c>
      <c r="P590" s="34">
        <v>5</v>
      </c>
      <c r="Q590" s="34">
        <v>2</v>
      </c>
      <c r="T590" s="34">
        <v>9</v>
      </c>
    </row>
    <row r="591" spans="1:20" x14ac:dyDescent="0.25">
      <c r="A591" s="34" t="s">
        <v>246</v>
      </c>
      <c r="B591" s="34">
        <v>2016</v>
      </c>
      <c r="C591" s="34">
        <v>1</v>
      </c>
      <c r="D591" s="34">
        <v>372</v>
      </c>
      <c r="E591" s="34" t="s">
        <v>251</v>
      </c>
      <c r="F591" s="34">
        <v>5</v>
      </c>
      <c r="G591" s="34">
        <v>2</v>
      </c>
      <c r="H591" s="34">
        <v>2</v>
      </c>
      <c r="I591" s="50">
        <v>4868333</v>
      </c>
      <c r="J591" s="50">
        <v>9</v>
      </c>
      <c r="K591" s="34" t="s">
        <v>246</v>
      </c>
      <c r="L591" s="34">
        <v>2016</v>
      </c>
      <c r="M591" s="34">
        <v>1</v>
      </c>
      <c r="N591" s="34">
        <v>372</v>
      </c>
      <c r="O591" s="34" t="s">
        <v>251</v>
      </c>
      <c r="P591" s="34">
        <v>5</v>
      </c>
      <c r="Q591" s="34">
        <v>2</v>
      </c>
      <c r="R591" s="34">
        <v>2</v>
      </c>
      <c r="S591" s="34">
        <v>4868333</v>
      </c>
    </row>
    <row r="592" spans="1:20" x14ac:dyDescent="0.25">
      <c r="A592" s="34" t="s">
        <v>246</v>
      </c>
      <c r="B592" s="34">
        <v>2017</v>
      </c>
      <c r="C592" s="34"/>
      <c r="D592" s="34"/>
      <c r="E592" s="34"/>
      <c r="F592" s="34"/>
      <c r="G592" s="34"/>
      <c r="H592" s="34"/>
      <c r="I592" s="50"/>
      <c r="J592" s="50"/>
      <c r="K592" s="34" t="s">
        <v>246</v>
      </c>
      <c r="L592" s="34">
        <v>2017</v>
      </c>
    </row>
    <row r="593" spans="1:20" x14ac:dyDescent="0.25">
      <c r="A593" s="34" t="s">
        <v>246</v>
      </c>
      <c r="B593" s="34">
        <v>2017</v>
      </c>
      <c r="C593" s="34">
        <v>1</v>
      </c>
      <c r="D593" s="34"/>
      <c r="E593" s="34"/>
      <c r="F593" s="34"/>
      <c r="G593" s="34"/>
      <c r="H593" s="34"/>
      <c r="I593" s="50"/>
      <c r="J593" s="50"/>
      <c r="K593" s="34" t="s">
        <v>246</v>
      </c>
      <c r="L593" s="34">
        <v>2017</v>
      </c>
      <c r="M593" s="34">
        <v>1</v>
      </c>
    </row>
    <row r="594" spans="1:20" x14ac:dyDescent="0.25">
      <c r="A594" s="34" t="s">
        <v>246</v>
      </c>
      <c r="B594" s="34">
        <v>2017</v>
      </c>
      <c r="C594" s="34">
        <v>1</v>
      </c>
      <c r="D594" s="34">
        <v>368</v>
      </c>
      <c r="E594" s="34"/>
      <c r="F594" s="34"/>
      <c r="G594" s="34"/>
      <c r="H594" s="34"/>
      <c r="I594" s="50"/>
      <c r="J594" s="50"/>
      <c r="K594" s="34" t="s">
        <v>246</v>
      </c>
      <c r="L594" s="34">
        <v>2017</v>
      </c>
      <c r="M594" s="34">
        <v>1</v>
      </c>
      <c r="N594" s="34">
        <v>368</v>
      </c>
    </row>
    <row r="595" spans="1:20" x14ac:dyDescent="0.25">
      <c r="A595" s="34" t="s">
        <v>246</v>
      </c>
      <c r="B595" s="34">
        <v>2017</v>
      </c>
      <c r="C595" s="34">
        <v>1</v>
      </c>
      <c r="D595" s="34">
        <v>368</v>
      </c>
      <c r="E595" s="34" t="s">
        <v>248</v>
      </c>
      <c r="F595" s="34"/>
      <c r="G595" s="34"/>
      <c r="H595" s="34"/>
      <c r="I595" s="50"/>
      <c r="J595" s="50"/>
      <c r="K595" s="34" t="s">
        <v>246</v>
      </c>
      <c r="L595" s="34">
        <v>2017</v>
      </c>
      <c r="M595" s="34">
        <v>1</v>
      </c>
      <c r="N595" s="34">
        <v>368</v>
      </c>
      <c r="O595" s="34" t="s">
        <v>248</v>
      </c>
      <c r="T595" s="34">
        <v>9</v>
      </c>
    </row>
    <row r="596" spans="1:20" x14ac:dyDescent="0.25">
      <c r="A596" s="34" t="s">
        <v>246</v>
      </c>
      <c r="B596" s="34">
        <v>2017</v>
      </c>
      <c r="C596" s="34">
        <v>1</v>
      </c>
      <c r="D596" s="34">
        <v>368</v>
      </c>
      <c r="E596" s="34" t="s">
        <v>248</v>
      </c>
      <c r="F596" s="34">
        <v>5</v>
      </c>
      <c r="G596" s="34"/>
      <c r="H596" s="34"/>
      <c r="I596" s="50"/>
      <c r="J596" s="50"/>
      <c r="K596" s="34" t="s">
        <v>246</v>
      </c>
      <c r="L596" s="34">
        <v>2017</v>
      </c>
      <c r="M596" s="34">
        <v>1</v>
      </c>
      <c r="N596" s="34">
        <v>368</v>
      </c>
      <c r="O596" s="34" t="s">
        <v>248</v>
      </c>
      <c r="P596" s="34">
        <v>5</v>
      </c>
    </row>
    <row r="597" spans="1:20" x14ac:dyDescent="0.25">
      <c r="A597" s="34" t="s">
        <v>246</v>
      </c>
      <c r="B597" s="34">
        <v>2017</v>
      </c>
      <c r="C597" s="34">
        <v>1</v>
      </c>
      <c r="D597" s="34">
        <v>368</v>
      </c>
      <c r="E597" s="34" t="s">
        <v>248</v>
      </c>
      <c r="F597" s="34">
        <v>5</v>
      </c>
      <c r="G597" s="34">
        <v>2</v>
      </c>
      <c r="H597" s="34"/>
      <c r="I597" s="50"/>
      <c r="J597" s="50"/>
      <c r="K597" s="34" t="s">
        <v>246</v>
      </c>
      <c r="L597" s="34">
        <v>2017</v>
      </c>
      <c r="M597" s="34">
        <v>1</v>
      </c>
      <c r="N597" s="34">
        <v>368</v>
      </c>
      <c r="O597" s="34" t="s">
        <v>248</v>
      </c>
      <c r="P597" s="34">
        <v>5</v>
      </c>
      <c r="Q597" s="34">
        <v>2</v>
      </c>
    </row>
    <row r="598" spans="1:20" x14ac:dyDescent="0.25">
      <c r="A598" s="34" t="s">
        <v>246</v>
      </c>
      <c r="B598" s="34">
        <v>2017</v>
      </c>
      <c r="C598" s="34">
        <v>1</v>
      </c>
      <c r="D598" s="34">
        <v>368</v>
      </c>
      <c r="E598" s="34" t="s">
        <v>248</v>
      </c>
      <c r="F598" s="34">
        <v>5</v>
      </c>
      <c r="G598" s="34">
        <v>2</v>
      </c>
      <c r="H598" s="34">
        <v>2</v>
      </c>
      <c r="I598" s="50">
        <v>4868333</v>
      </c>
      <c r="J598" s="50">
        <v>9</v>
      </c>
      <c r="K598" s="34" t="s">
        <v>246</v>
      </c>
      <c r="L598" s="34">
        <v>2017</v>
      </c>
      <c r="M598" s="34">
        <v>1</v>
      </c>
      <c r="N598" s="34">
        <v>368</v>
      </c>
      <c r="O598" s="34" t="s">
        <v>248</v>
      </c>
      <c r="P598" s="34">
        <v>5</v>
      </c>
      <c r="Q598" s="34">
        <v>2</v>
      </c>
      <c r="R598" s="34">
        <v>2</v>
      </c>
      <c r="S598" s="34">
        <v>4868333</v>
      </c>
    </row>
    <row r="599" spans="1:20" x14ac:dyDescent="0.25">
      <c r="A599" s="34" t="s">
        <v>246</v>
      </c>
      <c r="B599" s="34">
        <v>2017</v>
      </c>
      <c r="C599" s="34">
        <v>1</v>
      </c>
      <c r="D599" s="34">
        <v>369</v>
      </c>
      <c r="E599" s="34"/>
      <c r="F599" s="34"/>
      <c r="G599" s="34"/>
      <c r="H599" s="34"/>
      <c r="I599" s="50"/>
      <c r="J599" s="50"/>
      <c r="K599" s="34" t="s">
        <v>246</v>
      </c>
      <c r="L599" s="34">
        <v>2017</v>
      </c>
      <c r="M599" s="34">
        <v>1</v>
      </c>
      <c r="N599" s="34">
        <v>369</v>
      </c>
    </row>
    <row r="600" spans="1:20" x14ac:dyDescent="0.25">
      <c r="A600" s="34" t="s">
        <v>246</v>
      </c>
      <c r="B600" s="34">
        <v>2017</v>
      </c>
      <c r="C600" s="34">
        <v>1</v>
      </c>
      <c r="D600" s="34">
        <v>369</v>
      </c>
      <c r="E600" s="34" t="s">
        <v>249</v>
      </c>
      <c r="F600" s="34"/>
      <c r="G600" s="34"/>
      <c r="H600" s="34"/>
      <c r="I600" s="50"/>
      <c r="J600" s="50"/>
      <c r="K600" s="34" t="s">
        <v>246</v>
      </c>
      <c r="L600" s="34">
        <v>2017</v>
      </c>
      <c r="M600" s="34">
        <v>1</v>
      </c>
      <c r="N600" s="34">
        <v>369</v>
      </c>
      <c r="O600" s="34" t="s">
        <v>249</v>
      </c>
      <c r="T600" s="34">
        <v>9</v>
      </c>
    </row>
    <row r="601" spans="1:20" x14ac:dyDescent="0.25">
      <c r="A601" s="34" t="s">
        <v>246</v>
      </c>
      <c r="B601" s="34">
        <v>2017</v>
      </c>
      <c r="C601" s="34">
        <v>1</v>
      </c>
      <c r="D601" s="34">
        <v>369</v>
      </c>
      <c r="E601" s="34" t="s">
        <v>249</v>
      </c>
      <c r="F601" s="34">
        <v>5</v>
      </c>
      <c r="G601" s="34"/>
      <c r="H601" s="34"/>
      <c r="I601" s="50"/>
      <c r="J601" s="50"/>
      <c r="K601" s="34" t="s">
        <v>246</v>
      </c>
      <c r="L601" s="34">
        <v>2017</v>
      </c>
      <c r="M601" s="34">
        <v>1</v>
      </c>
      <c r="N601" s="34">
        <v>369</v>
      </c>
      <c r="O601" s="34" t="s">
        <v>249</v>
      </c>
      <c r="P601" s="34">
        <v>5</v>
      </c>
    </row>
    <row r="602" spans="1:20" x14ac:dyDescent="0.25">
      <c r="A602" s="34" t="s">
        <v>246</v>
      </c>
      <c r="B602" s="34">
        <v>2017</v>
      </c>
      <c r="C602" s="34">
        <v>1</v>
      </c>
      <c r="D602" s="34">
        <v>369</v>
      </c>
      <c r="E602" s="34" t="s">
        <v>249</v>
      </c>
      <c r="F602" s="34">
        <v>5</v>
      </c>
      <c r="G602" s="34">
        <v>2</v>
      </c>
      <c r="H602" s="34"/>
      <c r="I602" s="50"/>
      <c r="J602" s="50"/>
      <c r="K602" s="34" t="s">
        <v>246</v>
      </c>
      <c r="L602" s="34">
        <v>2017</v>
      </c>
      <c r="M602" s="34">
        <v>1</v>
      </c>
      <c r="N602" s="34">
        <v>369</v>
      </c>
      <c r="O602" s="34" t="s">
        <v>249</v>
      </c>
      <c r="P602" s="34">
        <v>5</v>
      </c>
      <c r="Q602" s="34">
        <v>2</v>
      </c>
    </row>
    <row r="603" spans="1:20" x14ac:dyDescent="0.25">
      <c r="A603" s="34" t="s">
        <v>246</v>
      </c>
      <c r="B603" s="34">
        <v>2017</v>
      </c>
      <c r="C603" s="34">
        <v>1</v>
      </c>
      <c r="D603" s="34">
        <v>369</v>
      </c>
      <c r="E603" s="34" t="s">
        <v>249</v>
      </c>
      <c r="F603" s="34">
        <v>5</v>
      </c>
      <c r="G603" s="34">
        <v>2</v>
      </c>
      <c r="H603" s="34">
        <v>2</v>
      </c>
      <c r="I603" s="50">
        <v>4868333</v>
      </c>
      <c r="J603" s="50">
        <v>9</v>
      </c>
      <c r="K603" s="34" t="s">
        <v>246</v>
      </c>
      <c r="L603" s="34">
        <v>2017</v>
      </c>
      <c r="M603" s="34">
        <v>1</v>
      </c>
      <c r="N603" s="34">
        <v>369</v>
      </c>
      <c r="O603" s="34" t="s">
        <v>249</v>
      </c>
      <c r="P603" s="34">
        <v>5</v>
      </c>
      <c r="Q603" s="34">
        <v>2</v>
      </c>
      <c r="R603" s="34">
        <v>2</v>
      </c>
      <c r="S603" s="34">
        <v>4868333</v>
      </c>
    </row>
    <row r="604" spans="1:20" x14ac:dyDescent="0.25">
      <c r="A604" s="34" t="s">
        <v>246</v>
      </c>
      <c r="B604" s="34">
        <v>2017</v>
      </c>
      <c r="C604" s="34">
        <v>1</v>
      </c>
      <c r="D604" s="34">
        <v>370</v>
      </c>
      <c r="E604" s="34"/>
      <c r="F604" s="34"/>
      <c r="G604" s="34"/>
      <c r="H604" s="34"/>
      <c r="I604" s="50"/>
      <c r="J604" s="50"/>
      <c r="K604" s="34" t="s">
        <v>246</v>
      </c>
      <c r="L604" s="34">
        <v>2017</v>
      </c>
      <c r="M604" s="34">
        <v>1</v>
      </c>
      <c r="N604" s="34">
        <v>370</v>
      </c>
    </row>
    <row r="605" spans="1:20" x14ac:dyDescent="0.25">
      <c r="A605" s="34" t="s">
        <v>246</v>
      </c>
      <c r="B605" s="34">
        <v>2017</v>
      </c>
      <c r="C605" s="34">
        <v>1</v>
      </c>
      <c r="D605" s="34">
        <v>370</v>
      </c>
      <c r="E605" s="34" t="s">
        <v>247</v>
      </c>
      <c r="F605" s="34"/>
      <c r="G605" s="34"/>
      <c r="H605" s="34"/>
      <c r="I605" s="50"/>
      <c r="J605" s="50"/>
      <c r="K605" s="34" t="s">
        <v>246</v>
      </c>
      <c r="L605" s="34">
        <v>2017</v>
      </c>
      <c r="M605" s="34">
        <v>1</v>
      </c>
      <c r="N605" s="34">
        <v>370</v>
      </c>
      <c r="O605" s="34" t="s">
        <v>247</v>
      </c>
      <c r="T605" s="34">
        <v>9</v>
      </c>
    </row>
    <row r="606" spans="1:20" x14ac:dyDescent="0.25">
      <c r="A606" s="34" t="s">
        <v>246</v>
      </c>
      <c r="B606" s="34">
        <v>2017</v>
      </c>
      <c r="C606" s="34">
        <v>1</v>
      </c>
      <c r="D606" s="34">
        <v>370</v>
      </c>
      <c r="E606" s="34" t="s">
        <v>247</v>
      </c>
      <c r="F606" s="34">
        <v>5</v>
      </c>
      <c r="G606" s="34"/>
      <c r="H606" s="34"/>
      <c r="I606" s="50"/>
      <c r="J606" s="50"/>
      <c r="K606" s="34" t="s">
        <v>246</v>
      </c>
      <c r="L606" s="34">
        <v>2017</v>
      </c>
      <c r="M606" s="34">
        <v>1</v>
      </c>
      <c r="N606" s="34">
        <v>370</v>
      </c>
      <c r="O606" s="34" t="s">
        <v>247</v>
      </c>
      <c r="P606" s="34">
        <v>5</v>
      </c>
    </row>
    <row r="607" spans="1:20" x14ac:dyDescent="0.25">
      <c r="A607" s="34" t="s">
        <v>246</v>
      </c>
      <c r="B607" s="34">
        <v>2017</v>
      </c>
      <c r="C607" s="34">
        <v>1</v>
      </c>
      <c r="D607" s="34">
        <v>370</v>
      </c>
      <c r="E607" s="34" t="s">
        <v>247</v>
      </c>
      <c r="F607" s="34">
        <v>5</v>
      </c>
      <c r="G607" s="34">
        <v>2</v>
      </c>
      <c r="H607" s="34"/>
      <c r="I607" s="50"/>
      <c r="J607" s="50"/>
      <c r="K607" s="34" t="s">
        <v>246</v>
      </c>
      <c r="L607" s="34">
        <v>2017</v>
      </c>
      <c r="M607" s="34">
        <v>1</v>
      </c>
      <c r="N607" s="34">
        <v>370</v>
      </c>
      <c r="O607" s="34" t="s">
        <v>247</v>
      </c>
      <c r="P607" s="34">
        <v>5</v>
      </c>
      <c r="Q607" s="34">
        <v>2</v>
      </c>
    </row>
    <row r="608" spans="1:20" x14ac:dyDescent="0.25">
      <c r="A608" s="34" t="s">
        <v>246</v>
      </c>
      <c r="B608" s="34">
        <v>2017</v>
      </c>
      <c r="C608" s="34">
        <v>1</v>
      </c>
      <c r="D608" s="34">
        <v>370</v>
      </c>
      <c r="E608" s="34" t="s">
        <v>247</v>
      </c>
      <c r="F608" s="34">
        <v>5</v>
      </c>
      <c r="G608" s="34">
        <v>2</v>
      </c>
      <c r="H608" s="34">
        <v>2</v>
      </c>
      <c r="I608" s="50">
        <v>4868333</v>
      </c>
      <c r="J608" s="50">
        <v>9</v>
      </c>
      <c r="K608" s="34" t="s">
        <v>246</v>
      </c>
      <c r="L608" s="34">
        <v>2017</v>
      </c>
      <c r="M608" s="34">
        <v>1</v>
      </c>
      <c r="N608" s="34">
        <v>370</v>
      </c>
      <c r="O608" s="34" t="s">
        <v>247</v>
      </c>
      <c r="P608" s="34">
        <v>5</v>
      </c>
      <c r="Q608" s="34">
        <v>2</v>
      </c>
      <c r="R608" s="34">
        <v>2</v>
      </c>
      <c r="S608" s="34">
        <v>4868333</v>
      </c>
    </row>
    <row r="609" spans="1:20" x14ac:dyDescent="0.25">
      <c r="A609" s="34" t="s">
        <v>246</v>
      </c>
      <c r="B609" s="34">
        <v>2017</v>
      </c>
      <c r="C609" s="34">
        <v>1</v>
      </c>
      <c r="D609" s="34">
        <v>371</v>
      </c>
      <c r="E609" s="34"/>
      <c r="F609" s="34"/>
      <c r="G609" s="34"/>
      <c r="H609" s="34"/>
      <c r="I609" s="50"/>
      <c r="J609" s="50"/>
      <c r="K609" s="34" t="s">
        <v>246</v>
      </c>
      <c r="L609" s="34">
        <v>2017</v>
      </c>
      <c r="M609" s="34">
        <v>1</v>
      </c>
      <c r="N609" s="34">
        <v>371</v>
      </c>
    </row>
    <row r="610" spans="1:20" x14ac:dyDescent="0.25">
      <c r="A610" s="34" t="s">
        <v>246</v>
      </c>
      <c r="B610" s="34">
        <v>2017</v>
      </c>
      <c r="C610" s="34">
        <v>1</v>
      </c>
      <c r="D610" s="34">
        <v>371</v>
      </c>
      <c r="E610" s="34" t="s">
        <v>250</v>
      </c>
      <c r="F610" s="34"/>
      <c r="G610" s="34"/>
      <c r="H610" s="34"/>
      <c r="I610" s="50"/>
      <c r="J610" s="50"/>
      <c r="K610" s="34" t="s">
        <v>246</v>
      </c>
      <c r="L610" s="34">
        <v>2017</v>
      </c>
      <c r="M610" s="34">
        <v>1</v>
      </c>
      <c r="N610" s="34">
        <v>371</v>
      </c>
      <c r="O610" s="34" t="s">
        <v>250</v>
      </c>
      <c r="T610" s="34">
        <v>9</v>
      </c>
    </row>
    <row r="611" spans="1:20" x14ac:dyDescent="0.25">
      <c r="A611" s="34" t="s">
        <v>246</v>
      </c>
      <c r="B611" s="34">
        <v>2017</v>
      </c>
      <c r="C611" s="34">
        <v>1</v>
      </c>
      <c r="D611" s="34">
        <v>371</v>
      </c>
      <c r="E611" s="34" t="s">
        <v>250</v>
      </c>
      <c r="F611" s="34">
        <v>5</v>
      </c>
      <c r="G611" s="34"/>
      <c r="H611" s="34"/>
      <c r="I611" s="50"/>
      <c r="J611" s="50"/>
      <c r="K611" s="34" t="s">
        <v>246</v>
      </c>
      <c r="L611" s="34">
        <v>2017</v>
      </c>
      <c r="M611" s="34">
        <v>1</v>
      </c>
      <c r="N611" s="34">
        <v>371</v>
      </c>
      <c r="O611" s="34" t="s">
        <v>250</v>
      </c>
      <c r="P611" s="34">
        <v>5</v>
      </c>
    </row>
    <row r="612" spans="1:20" x14ac:dyDescent="0.25">
      <c r="A612" s="34" t="s">
        <v>246</v>
      </c>
      <c r="B612" s="34">
        <v>2017</v>
      </c>
      <c r="C612" s="34">
        <v>1</v>
      </c>
      <c r="D612" s="34">
        <v>371</v>
      </c>
      <c r="E612" s="34" t="s">
        <v>250</v>
      </c>
      <c r="F612" s="34">
        <v>5</v>
      </c>
      <c r="G612" s="34">
        <v>2</v>
      </c>
      <c r="H612" s="34"/>
      <c r="I612" s="50"/>
      <c r="J612" s="50"/>
      <c r="K612" s="34" t="s">
        <v>246</v>
      </c>
      <c r="L612" s="34">
        <v>2017</v>
      </c>
      <c r="M612" s="34">
        <v>1</v>
      </c>
      <c r="N612" s="34">
        <v>371</v>
      </c>
      <c r="O612" s="34" t="s">
        <v>250</v>
      </c>
      <c r="P612" s="34">
        <v>5</v>
      </c>
      <c r="Q612" s="34">
        <v>2</v>
      </c>
    </row>
    <row r="613" spans="1:20" x14ac:dyDescent="0.25">
      <c r="A613" s="34" t="s">
        <v>246</v>
      </c>
      <c r="B613" s="34">
        <v>2017</v>
      </c>
      <c r="C613" s="34">
        <v>1</v>
      </c>
      <c r="D613" s="34">
        <v>371</v>
      </c>
      <c r="E613" s="34" t="s">
        <v>250</v>
      </c>
      <c r="F613" s="34">
        <v>5</v>
      </c>
      <c r="G613" s="34">
        <v>2</v>
      </c>
      <c r="H613" s="34">
        <v>2</v>
      </c>
      <c r="I613" s="50">
        <v>4868333</v>
      </c>
      <c r="J613" s="50">
        <v>9</v>
      </c>
      <c r="K613" s="34" t="s">
        <v>246</v>
      </c>
      <c r="L613" s="34">
        <v>2017</v>
      </c>
      <c r="M613" s="34">
        <v>1</v>
      </c>
      <c r="N613" s="34">
        <v>371</v>
      </c>
      <c r="O613" s="34" t="s">
        <v>250</v>
      </c>
      <c r="P613" s="34">
        <v>5</v>
      </c>
      <c r="Q613" s="34">
        <v>2</v>
      </c>
      <c r="R613" s="34">
        <v>2</v>
      </c>
      <c r="S613" s="34">
        <v>4868333</v>
      </c>
    </row>
    <row r="614" spans="1:20" x14ac:dyDescent="0.25">
      <c r="A614" s="34" t="s">
        <v>246</v>
      </c>
      <c r="B614" s="34">
        <v>2017</v>
      </c>
      <c r="C614" s="34">
        <v>1</v>
      </c>
      <c r="D614" s="34">
        <v>372</v>
      </c>
      <c r="E614" s="34"/>
      <c r="F614" s="34"/>
      <c r="G614" s="34"/>
      <c r="H614" s="34"/>
      <c r="I614" s="50"/>
      <c r="J614" s="50"/>
      <c r="K614" s="34" t="s">
        <v>246</v>
      </c>
      <c r="L614" s="34">
        <v>2017</v>
      </c>
      <c r="M614" s="34">
        <v>1</v>
      </c>
      <c r="N614" s="34">
        <v>372</v>
      </c>
    </row>
    <row r="615" spans="1:20" x14ac:dyDescent="0.25">
      <c r="A615" s="34" t="s">
        <v>246</v>
      </c>
      <c r="B615" s="34">
        <v>2017</v>
      </c>
      <c r="C615" s="34">
        <v>1</v>
      </c>
      <c r="D615" s="34">
        <v>372</v>
      </c>
      <c r="E615" s="34" t="s">
        <v>251</v>
      </c>
      <c r="F615" s="34"/>
      <c r="G615" s="34"/>
      <c r="H615" s="34"/>
      <c r="I615" s="50"/>
      <c r="J615" s="50"/>
      <c r="K615" s="34" t="s">
        <v>246</v>
      </c>
      <c r="L615" s="34">
        <v>2017</v>
      </c>
      <c r="M615" s="34">
        <v>1</v>
      </c>
      <c r="N615" s="34">
        <v>372</v>
      </c>
      <c r="O615" s="34" t="s">
        <v>251</v>
      </c>
    </row>
    <row r="616" spans="1:20" x14ac:dyDescent="0.25">
      <c r="A616" s="34" t="s">
        <v>246</v>
      </c>
      <c r="B616" s="34">
        <v>2017</v>
      </c>
      <c r="C616" s="34">
        <v>1</v>
      </c>
      <c r="D616" s="34">
        <v>372</v>
      </c>
      <c r="E616" s="34" t="s">
        <v>251</v>
      </c>
      <c r="F616" s="34">
        <v>5</v>
      </c>
      <c r="G616" s="34"/>
      <c r="H616" s="34"/>
      <c r="I616" s="50"/>
      <c r="J616" s="50"/>
      <c r="K616" s="34" t="s">
        <v>246</v>
      </c>
      <c r="L616" s="34">
        <v>2017</v>
      </c>
      <c r="M616" s="34">
        <v>1</v>
      </c>
      <c r="N616" s="34">
        <v>372</v>
      </c>
      <c r="O616" s="34" t="s">
        <v>251</v>
      </c>
      <c r="P616" s="34">
        <v>5</v>
      </c>
      <c r="T616" s="34">
        <v>9</v>
      </c>
    </row>
    <row r="617" spans="1:20" x14ac:dyDescent="0.25">
      <c r="A617" s="34" t="s">
        <v>246</v>
      </c>
      <c r="B617" s="34">
        <v>2017</v>
      </c>
      <c r="C617" s="34">
        <v>1</v>
      </c>
      <c r="D617" s="34">
        <v>372</v>
      </c>
      <c r="E617" s="34" t="s">
        <v>251</v>
      </c>
      <c r="F617" s="34">
        <v>5</v>
      </c>
      <c r="G617" s="34">
        <v>2</v>
      </c>
      <c r="H617" s="34"/>
      <c r="I617" s="50"/>
      <c r="J617" s="50"/>
      <c r="K617" s="34" t="s">
        <v>246</v>
      </c>
      <c r="L617" s="34">
        <v>2017</v>
      </c>
      <c r="M617" s="34">
        <v>1</v>
      </c>
      <c r="N617" s="34">
        <v>372</v>
      </c>
      <c r="O617" s="34" t="s">
        <v>251</v>
      </c>
      <c r="P617" s="34">
        <v>5</v>
      </c>
      <c r="Q617" s="34">
        <v>2</v>
      </c>
    </row>
    <row r="618" spans="1:20" x14ac:dyDescent="0.25">
      <c r="A618" s="34" t="s">
        <v>246</v>
      </c>
      <c r="B618" s="34">
        <v>2017</v>
      </c>
      <c r="C618" s="34">
        <v>1</v>
      </c>
      <c r="D618" s="34">
        <v>372</v>
      </c>
      <c r="E618" s="34" t="s">
        <v>251</v>
      </c>
      <c r="F618" s="34">
        <v>5</v>
      </c>
      <c r="G618" s="34">
        <v>2</v>
      </c>
      <c r="H618" s="34">
        <v>2</v>
      </c>
      <c r="I618" s="50">
        <v>4868333</v>
      </c>
      <c r="J618" s="50">
        <v>9</v>
      </c>
      <c r="K618" s="34" t="s">
        <v>246</v>
      </c>
      <c r="L618" s="34">
        <v>2017</v>
      </c>
      <c r="M618" s="34">
        <v>1</v>
      </c>
      <c r="N618" s="34">
        <v>372</v>
      </c>
      <c r="O618" s="34" t="s">
        <v>251</v>
      </c>
      <c r="P618" s="34">
        <v>5</v>
      </c>
      <c r="Q618" s="34">
        <v>2</v>
      </c>
      <c r="R618" s="34">
        <v>2</v>
      </c>
      <c r="S618" s="34">
        <v>4868333</v>
      </c>
    </row>
    <row r="619" spans="1:20" x14ac:dyDescent="0.25">
      <c r="A619" s="34" t="s">
        <v>252</v>
      </c>
      <c r="B619" s="34"/>
      <c r="C619" s="34"/>
      <c r="D619" s="34"/>
      <c r="E619" s="34"/>
      <c r="F619" s="34"/>
      <c r="G619" s="34"/>
      <c r="H619" s="34"/>
      <c r="I619" s="50"/>
      <c r="J619" s="50"/>
      <c r="K619" s="34" t="s">
        <v>252</v>
      </c>
    </row>
    <row r="620" spans="1:20" x14ac:dyDescent="0.25">
      <c r="A620" s="34" t="s">
        <v>252</v>
      </c>
      <c r="B620" s="34">
        <v>2016</v>
      </c>
      <c r="C620" s="34"/>
      <c r="D620" s="34"/>
      <c r="E620" s="34"/>
      <c r="F620" s="34"/>
      <c r="G620" s="34"/>
      <c r="H620" s="34"/>
      <c r="I620" s="50"/>
      <c r="J620" s="50"/>
      <c r="K620" s="34" t="s">
        <v>252</v>
      </c>
      <c r="L620" s="34">
        <v>2016</v>
      </c>
    </row>
    <row r="621" spans="1:20" x14ac:dyDescent="0.25">
      <c r="A621" s="34" t="s">
        <v>252</v>
      </c>
      <c r="B621" s="34">
        <v>2016</v>
      </c>
      <c r="C621" s="34">
        <v>1</v>
      </c>
      <c r="D621" s="34"/>
      <c r="E621" s="34"/>
      <c r="F621" s="34"/>
      <c r="G621" s="34"/>
      <c r="H621" s="34"/>
      <c r="I621" s="50"/>
      <c r="J621" s="50"/>
      <c r="K621" s="34" t="s">
        <v>252</v>
      </c>
      <c r="L621" s="34">
        <v>2016</v>
      </c>
      <c r="M621" s="34">
        <v>1</v>
      </c>
      <c r="T621" s="34">
        <v>9</v>
      </c>
    </row>
    <row r="622" spans="1:20" x14ac:dyDescent="0.25">
      <c r="A622" s="34" t="s">
        <v>252</v>
      </c>
      <c r="B622" s="34">
        <v>2016</v>
      </c>
      <c r="C622" s="34">
        <v>1</v>
      </c>
      <c r="D622" s="34">
        <v>374</v>
      </c>
      <c r="E622" s="34"/>
      <c r="F622" s="34"/>
      <c r="G622" s="34"/>
      <c r="H622" s="34"/>
      <c r="I622" s="50"/>
      <c r="J622" s="50"/>
      <c r="K622" s="34" t="s">
        <v>252</v>
      </c>
      <c r="L622" s="34">
        <v>2016</v>
      </c>
      <c r="M622" s="34">
        <v>1</v>
      </c>
      <c r="N622" s="34">
        <v>374</v>
      </c>
    </row>
    <row r="623" spans="1:20" x14ac:dyDescent="0.25">
      <c r="A623" s="34" t="s">
        <v>252</v>
      </c>
      <c r="B623" s="34">
        <v>2016</v>
      </c>
      <c r="C623" s="34">
        <v>1</v>
      </c>
      <c r="D623" s="34">
        <v>374</v>
      </c>
      <c r="E623" s="34" t="s">
        <v>256</v>
      </c>
      <c r="F623" s="34"/>
      <c r="G623" s="34"/>
      <c r="H623" s="34"/>
      <c r="I623" s="50"/>
      <c r="J623" s="50"/>
      <c r="K623" s="34" t="s">
        <v>252</v>
      </c>
      <c r="L623" s="34">
        <v>2016</v>
      </c>
      <c r="M623" s="34">
        <v>1</v>
      </c>
      <c r="N623" s="34">
        <v>374</v>
      </c>
      <c r="O623" s="34" t="s">
        <v>256</v>
      </c>
    </row>
    <row r="624" spans="1:20" x14ac:dyDescent="0.25">
      <c r="A624" s="34" t="s">
        <v>252</v>
      </c>
      <c r="B624" s="34">
        <v>2016</v>
      </c>
      <c r="C624" s="34">
        <v>1</v>
      </c>
      <c r="D624" s="34">
        <v>374</v>
      </c>
      <c r="E624" s="34" t="s">
        <v>256</v>
      </c>
      <c r="F624" s="34">
        <v>5</v>
      </c>
      <c r="G624" s="34"/>
      <c r="H624" s="34"/>
      <c r="I624" s="50"/>
      <c r="J624" s="50"/>
      <c r="K624" s="34" t="s">
        <v>252</v>
      </c>
      <c r="L624" s="34">
        <v>2016</v>
      </c>
      <c r="M624" s="34">
        <v>1</v>
      </c>
      <c r="N624" s="34">
        <v>374</v>
      </c>
      <c r="O624" s="34" t="s">
        <v>256</v>
      </c>
      <c r="P624" s="34">
        <v>5</v>
      </c>
    </row>
    <row r="625" spans="1:20" x14ac:dyDescent="0.25">
      <c r="A625" s="34" t="s">
        <v>252</v>
      </c>
      <c r="B625" s="34">
        <v>2016</v>
      </c>
      <c r="C625" s="34">
        <v>1</v>
      </c>
      <c r="D625" s="34">
        <v>374</v>
      </c>
      <c r="E625" s="34" t="s">
        <v>256</v>
      </c>
      <c r="F625" s="34">
        <v>5</v>
      </c>
      <c r="G625" s="34">
        <v>2</v>
      </c>
      <c r="H625" s="34"/>
      <c r="I625" s="50"/>
      <c r="J625" s="50"/>
      <c r="K625" s="34" t="s">
        <v>252</v>
      </c>
      <c r="L625" s="34">
        <v>2016</v>
      </c>
      <c r="M625" s="34">
        <v>1</v>
      </c>
      <c r="N625" s="34">
        <v>374</v>
      </c>
      <c r="O625" s="34" t="s">
        <v>256</v>
      </c>
      <c r="P625" s="34">
        <v>5</v>
      </c>
      <c r="Q625" s="34">
        <v>2</v>
      </c>
    </row>
    <row r="626" spans="1:20" x14ac:dyDescent="0.25">
      <c r="A626" s="34" t="s">
        <v>252</v>
      </c>
      <c r="B626" s="34">
        <v>2016</v>
      </c>
      <c r="C626" s="34">
        <v>1</v>
      </c>
      <c r="D626" s="34">
        <v>374</v>
      </c>
      <c r="E626" s="34" t="s">
        <v>256</v>
      </c>
      <c r="F626" s="34">
        <v>5</v>
      </c>
      <c r="G626" s="34">
        <v>2</v>
      </c>
      <c r="H626" s="34">
        <v>2</v>
      </c>
      <c r="I626" s="50">
        <v>1330833</v>
      </c>
      <c r="J626" s="50">
        <v>9</v>
      </c>
      <c r="K626" s="34" t="s">
        <v>252</v>
      </c>
      <c r="L626" s="34">
        <v>2016</v>
      </c>
      <c r="M626" s="34">
        <v>1</v>
      </c>
      <c r="N626" s="34">
        <v>374</v>
      </c>
      <c r="O626" s="34" t="s">
        <v>256</v>
      </c>
      <c r="P626" s="34">
        <v>5</v>
      </c>
      <c r="Q626" s="34">
        <v>2</v>
      </c>
      <c r="R626" s="34">
        <v>2</v>
      </c>
      <c r="S626" s="34">
        <v>1330833</v>
      </c>
      <c r="T626" s="34">
        <v>9</v>
      </c>
    </row>
    <row r="627" spans="1:20" x14ac:dyDescent="0.25">
      <c r="A627" s="34" t="s">
        <v>252</v>
      </c>
      <c r="B627" s="34">
        <v>2016</v>
      </c>
      <c r="C627" s="34">
        <v>1</v>
      </c>
      <c r="D627" s="34">
        <v>375</v>
      </c>
      <c r="E627" s="34"/>
      <c r="F627" s="34"/>
      <c r="G627" s="34"/>
      <c r="H627" s="34"/>
      <c r="I627" s="50"/>
      <c r="J627" s="50"/>
      <c r="K627" s="34" t="s">
        <v>252</v>
      </c>
      <c r="L627" s="34">
        <v>2016</v>
      </c>
      <c r="M627" s="34">
        <v>1</v>
      </c>
      <c r="N627" s="34">
        <v>375</v>
      </c>
    </row>
    <row r="628" spans="1:20" x14ac:dyDescent="0.25">
      <c r="A628" s="34" t="s">
        <v>252</v>
      </c>
      <c r="B628" s="34">
        <v>2016</v>
      </c>
      <c r="C628" s="34">
        <v>1</v>
      </c>
      <c r="D628" s="34">
        <v>375</v>
      </c>
      <c r="E628" s="34" t="s">
        <v>254</v>
      </c>
      <c r="F628" s="34"/>
      <c r="G628" s="34"/>
      <c r="H628" s="34"/>
      <c r="I628" s="50"/>
      <c r="J628" s="50"/>
      <c r="K628" s="34" t="s">
        <v>252</v>
      </c>
      <c r="L628" s="34">
        <v>2016</v>
      </c>
      <c r="M628" s="34">
        <v>1</v>
      </c>
      <c r="N628" s="34">
        <v>375</v>
      </c>
      <c r="O628" s="34" t="s">
        <v>254</v>
      </c>
    </row>
    <row r="629" spans="1:20" x14ac:dyDescent="0.25">
      <c r="A629" s="34" t="s">
        <v>252</v>
      </c>
      <c r="B629" s="34">
        <v>2016</v>
      </c>
      <c r="C629" s="34">
        <v>1</v>
      </c>
      <c r="D629" s="34">
        <v>375</v>
      </c>
      <c r="E629" s="34" t="s">
        <v>254</v>
      </c>
      <c r="F629" s="34">
        <v>5</v>
      </c>
      <c r="G629" s="34"/>
      <c r="H629" s="34"/>
      <c r="I629" s="50"/>
      <c r="J629" s="50"/>
      <c r="K629" s="34" t="s">
        <v>252</v>
      </c>
      <c r="L629" s="34">
        <v>2016</v>
      </c>
      <c r="M629" s="34">
        <v>1</v>
      </c>
      <c r="N629" s="34">
        <v>375</v>
      </c>
      <c r="O629" s="34" t="s">
        <v>254</v>
      </c>
      <c r="P629" s="34">
        <v>5</v>
      </c>
    </row>
    <row r="630" spans="1:20" x14ac:dyDescent="0.25">
      <c r="A630" s="34" t="s">
        <v>252</v>
      </c>
      <c r="B630" s="34">
        <v>2016</v>
      </c>
      <c r="C630" s="34">
        <v>1</v>
      </c>
      <c r="D630" s="34">
        <v>375</v>
      </c>
      <c r="E630" s="34" t="s">
        <v>254</v>
      </c>
      <c r="F630" s="34">
        <v>5</v>
      </c>
      <c r="G630" s="34">
        <v>2</v>
      </c>
      <c r="H630" s="34"/>
      <c r="I630" s="50"/>
      <c r="J630" s="50"/>
      <c r="K630" s="34" t="s">
        <v>252</v>
      </c>
      <c r="L630" s="34">
        <v>2016</v>
      </c>
      <c r="M630" s="34">
        <v>1</v>
      </c>
      <c r="N630" s="34">
        <v>375</v>
      </c>
      <c r="O630" s="34" t="s">
        <v>254</v>
      </c>
      <c r="P630" s="34">
        <v>5</v>
      </c>
      <c r="Q630" s="34">
        <v>2</v>
      </c>
    </row>
    <row r="631" spans="1:20" x14ac:dyDescent="0.25">
      <c r="A631" s="34" t="s">
        <v>252</v>
      </c>
      <c r="B631" s="34">
        <v>2016</v>
      </c>
      <c r="C631" s="34">
        <v>1</v>
      </c>
      <c r="D631" s="34">
        <v>375</v>
      </c>
      <c r="E631" s="34" t="s">
        <v>254</v>
      </c>
      <c r="F631" s="34">
        <v>5</v>
      </c>
      <c r="G631" s="34">
        <v>2</v>
      </c>
      <c r="H631" s="34">
        <v>2</v>
      </c>
      <c r="I631" s="50">
        <v>1330833</v>
      </c>
      <c r="J631" s="50">
        <v>9</v>
      </c>
      <c r="K631" s="34" t="s">
        <v>252</v>
      </c>
      <c r="L631" s="34">
        <v>2016</v>
      </c>
      <c r="M631" s="34">
        <v>1</v>
      </c>
      <c r="N631" s="34">
        <v>375</v>
      </c>
      <c r="O631" s="34" t="s">
        <v>254</v>
      </c>
      <c r="P631" s="34">
        <v>5</v>
      </c>
      <c r="Q631" s="34">
        <v>2</v>
      </c>
      <c r="R631" s="34">
        <v>2</v>
      </c>
      <c r="S631" s="34">
        <v>1330833</v>
      </c>
      <c r="T631" s="34">
        <v>9</v>
      </c>
    </row>
    <row r="632" spans="1:20" x14ac:dyDescent="0.25">
      <c r="A632" s="34" t="s">
        <v>252</v>
      </c>
      <c r="B632" s="34">
        <v>2016</v>
      </c>
      <c r="C632" s="34">
        <v>1</v>
      </c>
      <c r="D632" s="34">
        <v>376</v>
      </c>
      <c r="E632" s="34"/>
      <c r="F632" s="34"/>
      <c r="G632" s="34"/>
      <c r="H632" s="34"/>
      <c r="I632" s="50"/>
      <c r="J632" s="50"/>
      <c r="K632" s="34" t="s">
        <v>252</v>
      </c>
      <c r="L632" s="34">
        <v>2016</v>
      </c>
      <c r="M632" s="34">
        <v>1</v>
      </c>
      <c r="N632" s="34">
        <v>376</v>
      </c>
    </row>
    <row r="633" spans="1:20" x14ac:dyDescent="0.25">
      <c r="A633" s="34" t="s">
        <v>252</v>
      </c>
      <c r="B633" s="34">
        <v>2016</v>
      </c>
      <c r="C633" s="34">
        <v>1</v>
      </c>
      <c r="D633" s="34">
        <v>376</v>
      </c>
      <c r="E633" s="34" t="s">
        <v>257</v>
      </c>
      <c r="F633" s="34"/>
      <c r="G633" s="34"/>
      <c r="H633" s="34"/>
      <c r="I633" s="50"/>
      <c r="J633" s="50"/>
      <c r="K633" s="34" t="s">
        <v>252</v>
      </c>
      <c r="L633" s="34">
        <v>2016</v>
      </c>
      <c r="M633" s="34">
        <v>1</v>
      </c>
      <c r="N633" s="34">
        <v>376</v>
      </c>
      <c r="O633" s="34" t="s">
        <v>257</v>
      </c>
    </row>
    <row r="634" spans="1:20" x14ac:dyDescent="0.25">
      <c r="A634" s="34" t="s">
        <v>252</v>
      </c>
      <c r="B634" s="34">
        <v>2016</v>
      </c>
      <c r="C634" s="34">
        <v>1</v>
      </c>
      <c r="D634" s="34">
        <v>376</v>
      </c>
      <c r="E634" s="34" t="s">
        <v>257</v>
      </c>
      <c r="F634" s="34">
        <v>5</v>
      </c>
      <c r="G634" s="34"/>
      <c r="H634" s="34"/>
      <c r="I634" s="50"/>
      <c r="J634" s="50"/>
      <c r="K634" s="34" t="s">
        <v>252</v>
      </c>
      <c r="L634" s="34">
        <v>2016</v>
      </c>
      <c r="M634" s="34">
        <v>1</v>
      </c>
      <c r="N634" s="34">
        <v>376</v>
      </c>
      <c r="O634" s="34" t="s">
        <v>257</v>
      </c>
      <c r="P634" s="34">
        <v>5</v>
      </c>
    </row>
    <row r="635" spans="1:20" x14ac:dyDescent="0.25">
      <c r="A635" s="34" t="s">
        <v>252</v>
      </c>
      <c r="B635" s="34">
        <v>2016</v>
      </c>
      <c r="C635" s="34">
        <v>1</v>
      </c>
      <c r="D635" s="34">
        <v>376</v>
      </c>
      <c r="E635" s="34" t="s">
        <v>257</v>
      </c>
      <c r="F635" s="34">
        <v>5</v>
      </c>
      <c r="G635" s="34">
        <v>2</v>
      </c>
      <c r="H635" s="34"/>
      <c r="I635" s="50"/>
      <c r="J635" s="50"/>
      <c r="K635" s="34" t="s">
        <v>252</v>
      </c>
      <c r="L635" s="34">
        <v>2016</v>
      </c>
      <c r="M635" s="34">
        <v>1</v>
      </c>
      <c r="N635" s="34">
        <v>376</v>
      </c>
      <c r="O635" s="34" t="s">
        <v>257</v>
      </c>
      <c r="P635" s="34">
        <v>5</v>
      </c>
      <c r="Q635" s="34">
        <v>2</v>
      </c>
    </row>
    <row r="636" spans="1:20" x14ac:dyDescent="0.25">
      <c r="A636" s="34" t="s">
        <v>252</v>
      </c>
      <c r="B636" s="34">
        <v>2016</v>
      </c>
      <c r="C636" s="34">
        <v>1</v>
      </c>
      <c r="D636" s="34">
        <v>376</v>
      </c>
      <c r="E636" s="34" t="s">
        <v>257</v>
      </c>
      <c r="F636" s="34">
        <v>5</v>
      </c>
      <c r="G636" s="34">
        <v>2</v>
      </c>
      <c r="H636" s="34">
        <v>2</v>
      </c>
      <c r="I636" s="50">
        <v>1330833</v>
      </c>
      <c r="J636" s="50">
        <v>9</v>
      </c>
      <c r="K636" s="34" t="s">
        <v>252</v>
      </c>
      <c r="L636" s="34">
        <v>2016</v>
      </c>
      <c r="M636" s="34">
        <v>1</v>
      </c>
      <c r="N636" s="34">
        <v>376</v>
      </c>
      <c r="O636" s="34" t="s">
        <v>257</v>
      </c>
      <c r="P636" s="34">
        <v>5</v>
      </c>
      <c r="Q636" s="34">
        <v>2</v>
      </c>
      <c r="R636" s="34">
        <v>2</v>
      </c>
      <c r="S636" s="34">
        <v>1330833</v>
      </c>
      <c r="T636" s="34">
        <v>9</v>
      </c>
    </row>
    <row r="637" spans="1:20" x14ac:dyDescent="0.25">
      <c r="A637" s="34" t="s">
        <v>252</v>
      </c>
      <c r="B637" s="34">
        <v>2016</v>
      </c>
      <c r="C637" s="34">
        <v>1</v>
      </c>
      <c r="D637" s="34">
        <v>377</v>
      </c>
      <c r="E637" s="34"/>
      <c r="F637" s="34"/>
      <c r="G637" s="34"/>
      <c r="H637" s="34"/>
      <c r="I637" s="50"/>
      <c r="J637" s="50"/>
      <c r="K637" s="34" t="s">
        <v>252</v>
      </c>
      <c r="L637" s="34">
        <v>2016</v>
      </c>
      <c r="M637" s="34">
        <v>1</v>
      </c>
      <c r="N637" s="34">
        <v>377</v>
      </c>
    </row>
    <row r="638" spans="1:20" x14ac:dyDescent="0.25">
      <c r="A638" s="34" t="s">
        <v>252</v>
      </c>
      <c r="B638" s="34">
        <v>2016</v>
      </c>
      <c r="C638" s="34">
        <v>1</v>
      </c>
      <c r="D638" s="34">
        <v>377</v>
      </c>
      <c r="E638" s="34" t="s">
        <v>253</v>
      </c>
      <c r="F638" s="34"/>
      <c r="G638" s="34"/>
      <c r="H638" s="34"/>
      <c r="I638" s="50"/>
      <c r="J638" s="50"/>
      <c r="K638" s="34" t="s">
        <v>252</v>
      </c>
      <c r="L638" s="34">
        <v>2016</v>
      </c>
      <c r="M638" s="34">
        <v>1</v>
      </c>
      <c r="N638" s="34">
        <v>377</v>
      </c>
      <c r="O638" s="34" t="s">
        <v>253</v>
      </c>
    </row>
    <row r="639" spans="1:20" x14ac:dyDescent="0.25">
      <c r="A639" s="34" t="s">
        <v>252</v>
      </c>
      <c r="B639" s="34">
        <v>2016</v>
      </c>
      <c r="C639" s="34">
        <v>1</v>
      </c>
      <c r="D639" s="34">
        <v>377</v>
      </c>
      <c r="E639" s="34" t="s">
        <v>253</v>
      </c>
      <c r="F639" s="34">
        <v>5</v>
      </c>
      <c r="G639" s="34"/>
      <c r="H639" s="34"/>
      <c r="I639" s="50"/>
      <c r="J639" s="50"/>
      <c r="K639" s="34" t="s">
        <v>252</v>
      </c>
      <c r="L639" s="34">
        <v>2016</v>
      </c>
      <c r="M639" s="34">
        <v>1</v>
      </c>
      <c r="N639" s="34">
        <v>377</v>
      </c>
      <c r="O639" s="34" t="s">
        <v>253</v>
      </c>
      <c r="P639" s="34">
        <v>5</v>
      </c>
    </row>
    <row r="640" spans="1:20" x14ac:dyDescent="0.25">
      <c r="A640" s="34" t="s">
        <v>252</v>
      </c>
      <c r="B640" s="34">
        <v>2016</v>
      </c>
      <c r="C640" s="34">
        <v>1</v>
      </c>
      <c r="D640" s="34">
        <v>377</v>
      </c>
      <c r="E640" s="34" t="s">
        <v>253</v>
      </c>
      <c r="F640" s="34">
        <v>5</v>
      </c>
      <c r="G640" s="34">
        <v>2</v>
      </c>
      <c r="H640" s="34"/>
      <c r="I640" s="50"/>
      <c r="J640" s="50"/>
      <c r="K640" s="34" t="s">
        <v>252</v>
      </c>
      <c r="L640" s="34">
        <v>2016</v>
      </c>
      <c r="M640" s="34">
        <v>1</v>
      </c>
      <c r="N640" s="34">
        <v>377</v>
      </c>
      <c r="O640" s="34" t="s">
        <v>253</v>
      </c>
      <c r="P640" s="34">
        <v>5</v>
      </c>
      <c r="Q640" s="34">
        <v>2</v>
      </c>
    </row>
    <row r="641" spans="1:20" x14ac:dyDescent="0.25">
      <c r="A641" s="34" t="s">
        <v>252</v>
      </c>
      <c r="B641" s="34">
        <v>2016</v>
      </c>
      <c r="C641" s="34">
        <v>1</v>
      </c>
      <c r="D641" s="34">
        <v>377</v>
      </c>
      <c r="E641" s="34" t="s">
        <v>253</v>
      </c>
      <c r="F641" s="34">
        <v>5</v>
      </c>
      <c r="G641" s="34">
        <v>2</v>
      </c>
      <c r="H641" s="34">
        <v>2</v>
      </c>
      <c r="I641" s="50">
        <v>1330833</v>
      </c>
      <c r="J641" s="50">
        <v>9</v>
      </c>
      <c r="K641" s="34" t="s">
        <v>252</v>
      </c>
      <c r="L641" s="34">
        <v>2016</v>
      </c>
      <c r="M641" s="34">
        <v>1</v>
      </c>
      <c r="N641" s="34">
        <v>377</v>
      </c>
      <c r="O641" s="34" t="s">
        <v>253</v>
      </c>
      <c r="P641" s="34">
        <v>5</v>
      </c>
      <c r="Q641" s="34">
        <v>2</v>
      </c>
      <c r="R641" s="34">
        <v>2</v>
      </c>
      <c r="S641" s="34">
        <v>1330833</v>
      </c>
    </row>
    <row r="642" spans="1:20" x14ac:dyDescent="0.25">
      <c r="A642" s="34" t="s">
        <v>252</v>
      </c>
      <c r="B642" s="34">
        <v>2016</v>
      </c>
      <c r="C642" s="34">
        <v>1</v>
      </c>
      <c r="D642" s="34">
        <v>378</v>
      </c>
      <c r="E642" s="34"/>
      <c r="F642" s="34"/>
      <c r="G642" s="34"/>
      <c r="H642" s="34"/>
      <c r="I642" s="50"/>
      <c r="J642" s="50"/>
      <c r="K642" s="34" t="s">
        <v>252</v>
      </c>
      <c r="L642" s="34">
        <v>2016</v>
      </c>
      <c r="M642" s="34">
        <v>1</v>
      </c>
      <c r="N642" s="34">
        <v>378</v>
      </c>
    </row>
    <row r="643" spans="1:20" x14ac:dyDescent="0.25">
      <c r="A643" s="34" t="s">
        <v>252</v>
      </c>
      <c r="B643" s="34">
        <v>2016</v>
      </c>
      <c r="C643" s="34">
        <v>1</v>
      </c>
      <c r="D643" s="34">
        <v>378</v>
      </c>
      <c r="E643" s="34" t="s">
        <v>255</v>
      </c>
      <c r="F643" s="34"/>
      <c r="G643" s="34"/>
      <c r="H643" s="34"/>
      <c r="I643" s="50"/>
      <c r="J643" s="50"/>
      <c r="K643" s="34" t="s">
        <v>252</v>
      </c>
      <c r="L643" s="34">
        <v>2016</v>
      </c>
      <c r="M643" s="34">
        <v>1</v>
      </c>
      <c r="N643" s="34">
        <v>378</v>
      </c>
      <c r="O643" s="34" t="s">
        <v>255</v>
      </c>
      <c r="T643" s="34">
        <v>9</v>
      </c>
    </row>
    <row r="644" spans="1:20" x14ac:dyDescent="0.25">
      <c r="A644" s="34" t="s">
        <v>252</v>
      </c>
      <c r="B644" s="34">
        <v>2016</v>
      </c>
      <c r="C644" s="34">
        <v>1</v>
      </c>
      <c r="D644" s="34">
        <v>378</v>
      </c>
      <c r="E644" s="34" t="s">
        <v>255</v>
      </c>
      <c r="F644" s="34">
        <v>5</v>
      </c>
      <c r="G644" s="34"/>
      <c r="H644" s="34"/>
      <c r="I644" s="50"/>
      <c r="J644" s="50"/>
      <c r="K644" s="34" t="s">
        <v>252</v>
      </c>
      <c r="L644" s="34">
        <v>2016</v>
      </c>
      <c r="M644" s="34">
        <v>1</v>
      </c>
      <c r="N644" s="34">
        <v>378</v>
      </c>
      <c r="O644" s="34" t="s">
        <v>255</v>
      </c>
      <c r="P644" s="34">
        <v>5</v>
      </c>
    </row>
    <row r="645" spans="1:20" x14ac:dyDescent="0.25">
      <c r="A645" s="34" t="s">
        <v>252</v>
      </c>
      <c r="B645" s="34">
        <v>2016</v>
      </c>
      <c r="C645" s="34">
        <v>1</v>
      </c>
      <c r="D645" s="34">
        <v>378</v>
      </c>
      <c r="E645" s="34" t="s">
        <v>255</v>
      </c>
      <c r="F645" s="34">
        <v>5</v>
      </c>
      <c r="G645" s="34">
        <v>2</v>
      </c>
      <c r="H645" s="34"/>
      <c r="I645" s="50"/>
      <c r="J645" s="50"/>
      <c r="K645" s="34" t="s">
        <v>252</v>
      </c>
      <c r="L645" s="34">
        <v>2016</v>
      </c>
      <c r="M645" s="34">
        <v>1</v>
      </c>
      <c r="N645" s="34">
        <v>378</v>
      </c>
      <c r="O645" s="34" t="s">
        <v>255</v>
      </c>
      <c r="P645" s="34">
        <v>5</v>
      </c>
      <c r="Q645" s="34">
        <v>2</v>
      </c>
    </row>
    <row r="646" spans="1:20" x14ac:dyDescent="0.25">
      <c r="A646" s="34" t="s">
        <v>252</v>
      </c>
      <c r="B646" s="34">
        <v>2016</v>
      </c>
      <c r="C646" s="34">
        <v>1</v>
      </c>
      <c r="D646" s="34">
        <v>378</v>
      </c>
      <c r="E646" s="34" t="s">
        <v>255</v>
      </c>
      <c r="F646" s="34">
        <v>5</v>
      </c>
      <c r="G646" s="34">
        <v>2</v>
      </c>
      <c r="H646" s="34">
        <v>2</v>
      </c>
      <c r="I646" s="50">
        <v>1330833</v>
      </c>
      <c r="J646" s="50">
        <v>9</v>
      </c>
      <c r="K646" s="34" t="s">
        <v>252</v>
      </c>
      <c r="L646" s="34">
        <v>2016</v>
      </c>
      <c r="M646" s="34">
        <v>1</v>
      </c>
      <c r="N646" s="34">
        <v>378</v>
      </c>
      <c r="O646" s="34" t="s">
        <v>255</v>
      </c>
      <c r="P646" s="34">
        <v>5</v>
      </c>
      <c r="Q646" s="34">
        <v>2</v>
      </c>
      <c r="R646" s="34">
        <v>2</v>
      </c>
      <c r="S646" s="34">
        <v>1330833</v>
      </c>
    </row>
    <row r="647" spans="1:20" x14ac:dyDescent="0.25">
      <c r="A647" s="34" t="s">
        <v>252</v>
      </c>
      <c r="B647" s="34">
        <v>2017</v>
      </c>
      <c r="C647" s="34"/>
      <c r="D647" s="34"/>
      <c r="E647" s="34"/>
      <c r="F647" s="34"/>
      <c r="G647" s="34"/>
      <c r="H647" s="34"/>
      <c r="I647" s="50"/>
      <c r="J647" s="50"/>
      <c r="K647" s="34" t="s">
        <v>252</v>
      </c>
      <c r="L647" s="34">
        <v>2017</v>
      </c>
    </row>
    <row r="648" spans="1:20" x14ac:dyDescent="0.25">
      <c r="A648" s="34" t="s">
        <v>252</v>
      </c>
      <c r="B648" s="34">
        <v>2017</v>
      </c>
      <c r="C648" s="34">
        <v>1</v>
      </c>
      <c r="D648" s="34"/>
      <c r="E648" s="34"/>
      <c r="F648" s="34"/>
      <c r="G648" s="34"/>
      <c r="H648" s="34"/>
      <c r="I648" s="50"/>
      <c r="J648" s="50"/>
      <c r="K648" s="34" t="s">
        <v>252</v>
      </c>
      <c r="L648" s="34">
        <v>2017</v>
      </c>
      <c r="M648" s="34">
        <v>1</v>
      </c>
    </row>
    <row r="649" spans="1:20" x14ac:dyDescent="0.25">
      <c r="A649" s="34" t="s">
        <v>252</v>
      </c>
      <c r="B649" s="34">
        <v>2017</v>
      </c>
      <c r="C649" s="34">
        <v>1</v>
      </c>
      <c r="D649" s="34">
        <v>374</v>
      </c>
      <c r="E649" s="34"/>
      <c r="F649" s="34"/>
      <c r="G649" s="34"/>
      <c r="H649" s="34"/>
      <c r="I649" s="50"/>
      <c r="J649" s="50"/>
      <c r="K649" s="34" t="s">
        <v>252</v>
      </c>
      <c r="L649" s="34">
        <v>2017</v>
      </c>
      <c r="M649" s="34">
        <v>1</v>
      </c>
      <c r="N649" s="34">
        <v>374</v>
      </c>
      <c r="T649" s="34">
        <v>9</v>
      </c>
    </row>
    <row r="650" spans="1:20" x14ac:dyDescent="0.25">
      <c r="A650" s="34" t="s">
        <v>252</v>
      </c>
      <c r="B650" s="34">
        <v>2017</v>
      </c>
      <c r="C650" s="34">
        <v>1</v>
      </c>
      <c r="D650" s="34">
        <v>374</v>
      </c>
      <c r="E650" s="34" t="s">
        <v>256</v>
      </c>
      <c r="F650" s="34"/>
      <c r="G650" s="34"/>
      <c r="H650" s="34"/>
      <c r="I650" s="50"/>
      <c r="J650" s="50"/>
      <c r="K650" s="34" t="s">
        <v>252</v>
      </c>
      <c r="L650" s="34">
        <v>2017</v>
      </c>
      <c r="M650" s="34">
        <v>1</v>
      </c>
      <c r="N650" s="34">
        <v>374</v>
      </c>
      <c r="O650" s="34" t="s">
        <v>256</v>
      </c>
    </row>
    <row r="651" spans="1:20" x14ac:dyDescent="0.25">
      <c r="A651" s="34" t="s">
        <v>252</v>
      </c>
      <c r="B651" s="34">
        <v>2017</v>
      </c>
      <c r="C651" s="34">
        <v>1</v>
      </c>
      <c r="D651" s="34">
        <v>374</v>
      </c>
      <c r="E651" s="34" t="s">
        <v>256</v>
      </c>
      <c r="F651" s="34">
        <v>5</v>
      </c>
      <c r="G651" s="34"/>
      <c r="H651" s="34"/>
      <c r="I651" s="50"/>
      <c r="J651" s="50"/>
      <c r="K651" s="34" t="s">
        <v>252</v>
      </c>
      <c r="L651" s="34">
        <v>2017</v>
      </c>
      <c r="M651" s="34">
        <v>1</v>
      </c>
      <c r="N651" s="34">
        <v>374</v>
      </c>
      <c r="O651" s="34" t="s">
        <v>256</v>
      </c>
      <c r="P651" s="34">
        <v>5</v>
      </c>
    </row>
    <row r="652" spans="1:20" x14ac:dyDescent="0.25">
      <c r="A652" s="34" t="s">
        <v>252</v>
      </c>
      <c r="B652" s="34">
        <v>2017</v>
      </c>
      <c r="C652" s="34">
        <v>1</v>
      </c>
      <c r="D652" s="34">
        <v>374</v>
      </c>
      <c r="E652" s="34" t="s">
        <v>256</v>
      </c>
      <c r="F652" s="34">
        <v>5</v>
      </c>
      <c r="G652" s="34">
        <v>2</v>
      </c>
      <c r="H652" s="34"/>
      <c r="I652" s="50"/>
      <c r="J652" s="50"/>
      <c r="K652" s="34" t="s">
        <v>252</v>
      </c>
      <c r="L652" s="34">
        <v>2017</v>
      </c>
      <c r="M652" s="34">
        <v>1</v>
      </c>
      <c r="N652" s="34">
        <v>374</v>
      </c>
      <c r="O652" s="34" t="s">
        <v>256</v>
      </c>
      <c r="P652" s="34">
        <v>5</v>
      </c>
      <c r="Q652" s="34">
        <v>2</v>
      </c>
    </row>
    <row r="653" spans="1:20" x14ac:dyDescent="0.25">
      <c r="A653" s="34" t="s">
        <v>252</v>
      </c>
      <c r="B653" s="34">
        <v>2017</v>
      </c>
      <c r="C653" s="34">
        <v>1</v>
      </c>
      <c r="D653" s="34">
        <v>374</v>
      </c>
      <c r="E653" s="34" t="s">
        <v>256</v>
      </c>
      <c r="F653" s="34">
        <v>5</v>
      </c>
      <c r="G653" s="34">
        <v>2</v>
      </c>
      <c r="H653" s="34">
        <v>2</v>
      </c>
      <c r="I653" s="50">
        <v>1330833</v>
      </c>
      <c r="J653" s="50">
        <v>9</v>
      </c>
      <c r="K653" s="34" t="s">
        <v>252</v>
      </c>
      <c r="L653" s="34">
        <v>2017</v>
      </c>
      <c r="M653" s="34">
        <v>1</v>
      </c>
      <c r="N653" s="34">
        <v>374</v>
      </c>
      <c r="O653" s="34" t="s">
        <v>256</v>
      </c>
      <c r="P653" s="34">
        <v>5</v>
      </c>
      <c r="Q653" s="34">
        <v>2</v>
      </c>
      <c r="R653" s="34">
        <v>2</v>
      </c>
      <c r="S653" s="34">
        <v>1330833</v>
      </c>
    </row>
    <row r="654" spans="1:20" x14ac:dyDescent="0.25">
      <c r="A654" s="34" t="s">
        <v>252</v>
      </c>
      <c r="B654" s="34">
        <v>2017</v>
      </c>
      <c r="C654" s="34">
        <v>1</v>
      </c>
      <c r="D654" s="34">
        <v>375</v>
      </c>
      <c r="E654" s="34"/>
      <c r="F654" s="34"/>
      <c r="G654" s="34"/>
      <c r="H654" s="34"/>
      <c r="I654" s="50"/>
      <c r="J654" s="50"/>
      <c r="K654" s="34" t="s">
        <v>252</v>
      </c>
      <c r="L654" s="34">
        <v>2017</v>
      </c>
      <c r="M654" s="34">
        <v>1</v>
      </c>
      <c r="N654" s="34">
        <v>375</v>
      </c>
    </row>
    <row r="655" spans="1:20" x14ac:dyDescent="0.25">
      <c r="A655" s="34" t="s">
        <v>252</v>
      </c>
      <c r="B655" s="34">
        <v>2017</v>
      </c>
      <c r="C655" s="34">
        <v>1</v>
      </c>
      <c r="D655" s="34">
        <v>375</v>
      </c>
      <c r="E655" s="34" t="s">
        <v>254</v>
      </c>
      <c r="F655" s="34"/>
      <c r="G655" s="34"/>
      <c r="H655" s="34"/>
      <c r="I655" s="50"/>
      <c r="J655" s="50"/>
      <c r="K655" s="34" t="s">
        <v>252</v>
      </c>
      <c r="L655" s="34">
        <v>2017</v>
      </c>
      <c r="M655" s="34">
        <v>1</v>
      </c>
      <c r="N655" s="34">
        <v>375</v>
      </c>
      <c r="O655" s="34" t="s">
        <v>254</v>
      </c>
    </row>
    <row r="656" spans="1:20" x14ac:dyDescent="0.25">
      <c r="A656" s="34" t="s">
        <v>252</v>
      </c>
      <c r="B656" s="34">
        <v>2017</v>
      </c>
      <c r="C656" s="34">
        <v>1</v>
      </c>
      <c r="D656" s="34">
        <v>375</v>
      </c>
      <c r="E656" s="34" t="s">
        <v>254</v>
      </c>
      <c r="F656" s="34">
        <v>5</v>
      </c>
      <c r="G656" s="34"/>
      <c r="H656" s="34"/>
      <c r="I656" s="50"/>
      <c r="J656" s="50"/>
      <c r="K656" s="34" t="s">
        <v>252</v>
      </c>
      <c r="L656" s="34">
        <v>2017</v>
      </c>
      <c r="M656" s="34">
        <v>1</v>
      </c>
      <c r="N656" s="34">
        <v>375</v>
      </c>
      <c r="O656" s="34" t="s">
        <v>254</v>
      </c>
      <c r="P656" s="34">
        <v>5</v>
      </c>
      <c r="T656" s="34">
        <v>3</v>
      </c>
    </row>
    <row r="657" spans="1:20" x14ac:dyDescent="0.25">
      <c r="A657" s="34" t="s">
        <v>252</v>
      </c>
      <c r="B657" s="34">
        <v>2017</v>
      </c>
      <c r="C657" s="34">
        <v>1</v>
      </c>
      <c r="D657" s="34">
        <v>375</v>
      </c>
      <c r="E657" s="34" t="s">
        <v>254</v>
      </c>
      <c r="F657" s="34">
        <v>5</v>
      </c>
      <c r="G657" s="34">
        <v>2</v>
      </c>
      <c r="H657" s="34"/>
      <c r="I657" s="50"/>
      <c r="J657" s="50"/>
      <c r="K657" s="34" t="s">
        <v>252</v>
      </c>
      <c r="L657" s="34">
        <v>2017</v>
      </c>
      <c r="M657" s="34">
        <v>1</v>
      </c>
      <c r="N657" s="34">
        <v>375</v>
      </c>
      <c r="O657" s="34" t="s">
        <v>254</v>
      </c>
      <c r="P657" s="34">
        <v>5</v>
      </c>
      <c r="Q657" s="34">
        <v>2</v>
      </c>
    </row>
    <row r="658" spans="1:20" x14ac:dyDescent="0.25">
      <c r="A658" s="34" t="s">
        <v>252</v>
      </c>
      <c r="B658" s="34">
        <v>2017</v>
      </c>
      <c r="C658" s="34">
        <v>1</v>
      </c>
      <c r="D658" s="34">
        <v>375</v>
      </c>
      <c r="E658" s="34" t="s">
        <v>254</v>
      </c>
      <c r="F658" s="34">
        <v>5</v>
      </c>
      <c r="G658" s="34">
        <v>2</v>
      </c>
      <c r="H658" s="34">
        <v>2</v>
      </c>
      <c r="I658" s="50">
        <v>1330833</v>
      </c>
      <c r="J658" s="50">
        <v>9</v>
      </c>
      <c r="K658" s="34" t="s">
        <v>252</v>
      </c>
      <c r="L658" s="34">
        <v>2017</v>
      </c>
      <c r="M658" s="34">
        <v>1</v>
      </c>
      <c r="N658" s="34">
        <v>375</v>
      </c>
      <c r="O658" s="34" t="s">
        <v>254</v>
      </c>
      <c r="P658" s="34">
        <v>5</v>
      </c>
      <c r="Q658" s="34">
        <v>2</v>
      </c>
      <c r="R658" s="34">
        <v>2</v>
      </c>
      <c r="S658" s="34">
        <v>1330833</v>
      </c>
    </row>
    <row r="659" spans="1:20" x14ac:dyDescent="0.25">
      <c r="A659" s="34" t="s">
        <v>252</v>
      </c>
      <c r="B659" s="34">
        <v>2017</v>
      </c>
      <c r="C659" s="34">
        <v>1</v>
      </c>
      <c r="D659" s="34">
        <v>376</v>
      </c>
      <c r="E659" s="34"/>
      <c r="F659" s="34"/>
      <c r="G659" s="34"/>
      <c r="H659" s="34"/>
      <c r="I659" s="50"/>
      <c r="J659" s="50"/>
      <c r="K659" s="34" t="s">
        <v>252</v>
      </c>
      <c r="L659" s="34">
        <v>2017</v>
      </c>
      <c r="M659" s="34">
        <v>1</v>
      </c>
      <c r="N659" s="34">
        <v>376</v>
      </c>
    </row>
    <row r="660" spans="1:20" x14ac:dyDescent="0.25">
      <c r="A660" s="34" t="s">
        <v>252</v>
      </c>
      <c r="B660" s="34">
        <v>2017</v>
      </c>
      <c r="C660" s="34">
        <v>1</v>
      </c>
      <c r="D660" s="34">
        <v>376</v>
      </c>
      <c r="E660" s="34" t="s">
        <v>257</v>
      </c>
      <c r="F660" s="34"/>
      <c r="G660" s="34"/>
      <c r="H660" s="34"/>
      <c r="I660" s="50"/>
      <c r="J660" s="50"/>
      <c r="K660" s="34" t="s">
        <v>252</v>
      </c>
      <c r="L660" s="34">
        <v>2017</v>
      </c>
      <c r="M660" s="34">
        <v>1</v>
      </c>
      <c r="N660" s="34">
        <v>376</v>
      </c>
      <c r="O660" s="34" t="s">
        <v>257</v>
      </c>
    </row>
    <row r="661" spans="1:20" x14ac:dyDescent="0.25">
      <c r="A661" s="34" t="s">
        <v>252</v>
      </c>
      <c r="B661" s="34">
        <v>2017</v>
      </c>
      <c r="C661" s="34">
        <v>1</v>
      </c>
      <c r="D661" s="34">
        <v>376</v>
      </c>
      <c r="E661" s="34" t="s">
        <v>257</v>
      </c>
      <c r="F661" s="34">
        <v>5</v>
      </c>
      <c r="G661" s="34"/>
      <c r="H661" s="34"/>
      <c r="I661" s="50"/>
      <c r="J661" s="50"/>
      <c r="K661" s="34" t="s">
        <v>252</v>
      </c>
      <c r="L661" s="34">
        <v>2017</v>
      </c>
      <c r="M661" s="34">
        <v>1</v>
      </c>
      <c r="N661" s="34">
        <v>376</v>
      </c>
      <c r="O661" s="34" t="s">
        <v>257</v>
      </c>
      <c r="P661" s="34">
        <v>5</v>
      </c>
    </row>
    <row r="662" spans="1:20" x14ac:dyDescent="0.25">
      <c r="A662" s="34" t="s">
        <v>252</v>
      </c>
      <c r="B662" s="34">
        <v>2017</v>
      </c>
      <c r="C662" s="34">
        <v>1</v>
      </c>
      <c r="D662" s="34">
        <v>376</v>
      </c>
      <c r="E662" s="34" t="s">
        <v>257</v>
      </c>
      <c r="F662" s="34">
        <v>5</v>
      </c>
      <c r="G662" s="34">
        <v>2</v>
      </c>
      <c r="H662" s="34"/>
      <c r="I662" s="50"/>
      <c r="J662" s="50"/>
      <c r="K662" s="34" t="s">
        <v>252</v>
      </c>
      <c r="L662" s="34">
        <v>2017</v>
      </c>
      <c r="M662" s="34">
        <v>1</v>
      </c>
      <c r="N662" s="34">
        <v>376</v>
      </c>
      <c r="O662" s="34" t="s">
        <v>257</v>
      </c>
      <c r="P662" s="34">
        <v>5</v>
      </c>
      <c r="Q662" s="34">
        <v>2</v>
      </c>
    </row>
    <row r="663" spans="1:20" x14ac:dyDescent="0.25">
      <c r="A663" s="34" t="s">
        <v>252</v>
      </c>
      <c r="B663" s="34">
        <v>2017</v>
      </c>
      <c r="C663" s="34">
        <v>1</v>
      </c>
      <c r="D663" s="34">
        <v>376</v>
      </c>
      <c r="E663" s="34" t="s">
        <v>257</v>
      </c>
      <c r="F663" s="34">
        <v>5</v>
      </c>
      <c r="G663" s="34">
        <v>2</v>
      </c>
      <c r="H663" s="34">
        <v>2</v>
      </c>
      <c r="I663" s="50">
        <v>1330833</v>
      </c>
      <c r="J663" s="50">
        <v>9</v>
      </c>
      <c r="K663" s="34" t="s">
        <v>252</v>
      </c>
      <c r="L663" s="34">
        <v>2017</v>
      </c>
      <c r="M663" s="34">
        <v>1</v>
      </c>
      <c r="N663" s="34">
        <v>376</v>
      </c>
      <c r="O663" s="34" t="s">
        <v>257</v>
      </c>
      <c r="P663" s="34">
        <v>5</v>
      </c>
      <c r="Q663" s="34">
        <v>2</v>
      </c>
      <c r="R663" s="34">
        <v>2</v>
      </c>
      <c r="S663" s="34">
        <v>1330833</v>
      </c>
      <c r="T663" s="34">
        <v>9</v>
      </c>
    </row>
    <row r="664" spans="1:20" x14ac:dyDescent="0.25">
      <c r="A664" s="34" t="s">
        <v>252</v>
      </c>
      <c r="B664" s="34">
        <v>2017</v>
      </c>
      <c r="C664" s="34">
        <v>1</v>
      </c>
      <c r="D664" s="34">
        <v>377</v>
      </c>
      <c r="E664" s="34"/>
      <c r="F664" s="34"/>
      <c r="G664" s="34"/>
      <c r="H664" s="34"/>
      <c r="I664" s="50"/>
      <c r="J664" s="50"/>
      <c r="K664" s="34" t="s">
        <v>252</v>
      </c>
      <c r="L664" s="34">
        <v>2017</v>
      </c>
      <c r="M664" s="34">
        <v>1</v>
      </c>
      <c r="N664" s="34">
        <v>377</v>
      </c>
    </row>
    <row r="665" spans="1:20" x14ac:dyDescent="0.25">
      <c r="A665" s="34" t="s">
        <v>252</v>
      </c>
      <c r="B665" s="34">
        <v>2017</v>
      </c>
      <c r="C665" s="34">
        <v>1</v>
      </c>
      <c r="D665" s="34">
        <v>377</v>
      </c>
      <c r="E665" s="34" t="s">
        <v>253</v>
      </c>
      <c r="F665" s="34"/>
      <c r="G665" s="34"/>
      <c r="H665" s="34"/>
      <c r="I665" s="50"/>
      <c r="J665" s="50"/>
      <c r="K665" s="34" t="s">
        <v>252</v>
      </c>
      <c r="L665" s="34">
        <v>2017</v>
      </c>
      <c r="M665" s="34">
        <v>1</v>
      </c>
      <c r="N665" s="34">
        <v>377</v>
      </c>
      <c r="O665" s="34" t="s">
        <v>253</v>
      </c>
    </row>
    <row r="666" spans="1:20" x14ac:dyDescent="0.25">
      <c r="A666" s="34" t="s">
        <v>252</v>
      </c>
      <c r="B666" s="34">
        <v>2017</v>
      </c>
      <c r="C666" s="34">
        <v>1</v>
      </c>
      <c r="D666" s="34">
        <v>377</v>
      </c>
      <c r="E666" s="34" t="s">
        <v>253</v>
      </c>
      <c r="F666" s="34">
        <v>5</v>
      </c>
      <c r="G666" s="34"/>
      <c r="H666" s="34"/>
      <c r="I666" s="50"/>
      <c r="J666" s="50"/>
      <c r="K666" s="34" t="s">
        <v>252</v>
      </c>
      <c r="L666" s="34">
        <v>2017</v>
      </c>
      <c r="M666" s="34">
        <v>1</v>
      </c>
      <c r="N666" s="34">
        <v>377</v>
      </c>
      <c r="O666" s="34" t="s">
        <v>253</v>
      </c>
      <c r="P666" s="34">
        <v>5</v>
      </c>
    </row>
    <row r="667" spans="1:20" x14ac:dyDescent="0.25">
      <c r="A667" s="34" t="s">
        <v>252</v>
      </c>
      <c r="B667" s="34">
        <v>2017</v>
      </c>
      <c r="C667" s="34">
        <v>1</v>
      </c>
      <c r="D667" s="34">
        <v>377</v>
      </c>
      <c r="E667" s="34" t="s">
        <v>253</v>
      </c>
      <c r="F667" s="34">
        <v>5</v>
      </c>
      <c r="G667" s="34">
        <v>2</v>
      </c>
      <c r="H667" s="34"/>
      <c r="I667" s="50"/>
      <c r="J667" s="50"/>
      <c r="K667" s="34" t="s">
        <v>252</v>
      </c>
      <c r="L667" s="34">
        <v>2017</v>
      </c>
      <c r="M667" s="34">
        <v>1</v>
      </c>
      <c r="N667" s="34">
        <v>377</v>
      </c>
      <c r="O667" s="34" t="s">
        <v>253</v>
      </c>
      <c r="P667" s="34">
        <v>5</v>
      </c>
      <c r="Q667" s="34">
        <v>2</v>
      </c>
    </row>
    <row r="668" spans="1:20" x14ac:dyDescent="0.25">
      <c r="A668" s="34" t="s">
        <v>252</v>
      </c>
      <c r="B668" s="34">
        <v>2017</v>
      </c>
      <c r="C668" s="34">
        <v>1</v>
      </c>
      <c r="D668" s="34">
        <v>377</v>
      </c>
      <c r="E668" s="34" t="s">
        <v>253</v>
      </c>
      <c r="F668" s="34">
        <v>5</v>
      </c>
      <c r="G668" s="34">
        <v>2</v>
      </c>
      <c r="H668" s="34">
        <v>2</v>
      </c>
      <c r="I668" s="50">
        <v>1330833</v>
      </c>
      <c r="J668" s="50">
        <v>9</v>
      </c>
      <c r="K668" s="34" t="s">
        <v>252</v>
      </c>
      <c r="L668" s="34">
        <v>2017</v>
      </c>
      <c r="M668" s="34">
        <v>1</v>
      </c>
      <c r="N668" s="34">
        <v>377</v>
      </c>
      <c r="O668" s="34" t="s">
        <v>253</v>
      </c>
      <c r="P668" s="34">
        <v>5</v>
      </c>
      <c r="Q668" s="34">
        <v>2</v>
      </c>
      <c r="R668" s="34">
        <v>2</v>
      </c>
      <c r="S668" s="34">
        <v>1330833</v>
      </c>
      <c r="T668" s="34">
        <v>9</v>
      </c>
    </row>
    <row r="669" spans="1:20" x14ac:dyDescent="0.25">
      <c r="A669" s="34" t="s">
        <v>252</v>
      </c>
      <c r="B669" s="34">
        <v>2017</v>
      </c>
      <c r="C669" s="34">
        <v>1</v>
      </c>
      <c r="D669" s="34">
        <v>378</v>
      </c>
      <c r="E669" s="34"/>
      <c r="F669" s="34"/>
      <c r="G669" s="34"/>
      <c r="H669" s="34"/>
      <c r="I669" s="50"/>
      <c r="J669" s="50"/>
      <c r="K669" s="34" t="s">
        <v>252</v>
      </c>
      <c r="L669" s="34">
        <v>2017</v>
      </c>
      <c r="M669" s="34">
        <v>1</v>
      </c>
      <c r="N669" s="34">
        <v>378</v>
      </c>
    </row>
    <row r="670" spans="1:20" x14ac:dyDescent="0.25">
      <c r="A670" s="34" t="s">
        <v>252</v>
      </c>
      <c r="B670" s="34">
        <v>2017</v>
      </c>
      <c r="C670" s="34">
        <v>1</v>
      </c>
      <c r="D670" s="34">
        <v>378</v>
      </c>
      <c r="E670" s="34" t="s">
        <v>255</v>
      </c>
      <c r="F670" s="34"/>
      <c r="G670" s="34"/>
      <c r="H670" s="34"/>
      <c r="I670" s="50"/>
      <c r="J670" s="50"/>
      <c r="K670" s="34" t="s">
        <v>252</v>
      </c>
      <c r="L670" s="34">
        <v>2017</v>
      </c>
      <c r="M670" s="34">
        <v>1</v>
      </c>
      <c r="N670" s="34">
        <v>378</v>
      </c>
      <c r="O670" s="34" t="s">
        <v>255</v>
      </c>
    </row>
    <row r="671" spans="1:20" x14ac:dyDescent="0.25">
      <c r="A671" s="34" t="s">
        <v>252</v>
      </c>
      <c r="B671" s="34">
        <v>2017</v>
      </c>
      <c r="C671" s="34">
        <v>1</v>
      </c>
      <c r="D671" s="34">
        <v>378</v>
      </c>
      <c r="E671" s="34" t="s">
        <v>255</v>
      </c>
      <c r="F671" s="34">
        <v>5</v>
      </c>
      <c r="G671" s="34"/>
      <c r="H671" s="34"/>
      <c r="I671" s="50"/>
      <c r="J671" s="50"/>
      <c r="K671" s="34" t="s">
        <v>252</v>
      </c>
      <c r="L671" s="34">
        <v>2017</v>
      </c>
      <c r="M671" s="34">
        <v>1</v>
      </c>
      <c r="N671" s="34">
        <v>378</v>
      </c>
      <c r="O671" s="34" t="s">
        <v>255</v>
      </c>
      <c r="P671" s="34">
        <v>5</v>
      </c>
    </row>
    <row r="672" spans="1:20" x14ac:dyDescent="0.25">
      <c r="A672" s="34" t="s">
        <v>252</v>
      </c>
      <c r="B672" s="34">
        <v>2017</v>
      </c>
      <c r="C672" s="34">
        <v>1</v>
      </c>
      <c r="D672" s="34">
        <v>378</v>
      </c>
      <c r="E672" s="34" t="s">
        <v>255</v>
      </c>
      <c r="F672" s="34">
        <v>5</v>
      </c>
      <c r="G672" s="34">
        <v>2</v>
      </c>
      <c r="H672" s="34"/>
      <c r="I672" s="50"/>
      <c r="J672" s="50"/>
      <c r="K672" s="34" t="s">
        <v>252</v>
      </c>
      <c r="L672" s="34">
        <v>2017</v>
      </c>
      <c r="M672" s="34">
        <v>1</v>
      </c>
      <c r="N672" s="34">
        <v>378</v>
      </c>
      <c r="O672" s="34" t="s">
        <v>255</v>
      </c>
      <c r="P672" s="34">
        <v>5</v>
      </c>
      <c r="Q672" s="34">
        <v>2</v>
      </c>
    </row>
    <row r="673" spans="1:20" x14ac:dyDescent="0.25">
      <c r="A673" s="34" t="s">
        <v>252</v>
      </c>
      <c r="B673" s="34">
        <v>2017</v>
      </c>
      <c r="C673" s="34">
        <v>1</v>
      </c>
      <c r="D673" s="34">
        <v>378</v>
      </c>
      <c r="E673" s="34" t="s">
        <v>255</v>
      </c>
      <c r="F673" s="34">
        <v>5</v>
      </c>
      <c r="G673" s="34">
        <v>2</v>
      </c>
      <c r="H673" s="34">
        <v>2</v>
      </c>
      <c r="I673" s="50">
        <v>1330833</v>
      </c>
      <c r="J673" s="50">
        <v>9</v>
      </c>
      <c r="K673" s="34" t="s">
        <v>252</v>
      </c>
      <c r="L673" s="34">
        <v>2017</v>
      </c>
      <c r="M673" s="34">
        <v>1</v>
      </c>
      <c r="N673" s="34">
        <v>378</v>
      </c>
      <c r="O673" s="34" t="s">
        <v>255</v>
      </c>
      <c r="P673" s="34">
        <v>5</v>
      </c>
      <c r="Q673" s="34">
        <v>2</v>
      </c>
      <c r="R673" s="34">
        <v>2</v>
      </c>
      <c r="S673" s="34">
        <v>1330833</v>
      </c>
      <c r="T673" s="34">
        <v>9</v>
      </c>
    </row>
    <row r="674" spans="1:20" x14ac:dyDescent="0.25">
      <c r="A674" s="34" t="s">
        <v>258</v>
      </c>
      <c r="B674" s="34"/>
      <c r="C674" s="34"/>
      <c r="D674" s="34"/>
      <c r="E674" s="34"/>
      <c r="F674" s="34"/>
      <c r="G674" s="34"/>
      <c r="H674" s="34"/>
      <c r="I674" s="50"/>
      <c r="J674" s="50"/>
      <c r="K674" s="34" t="s">
        <v>258</v>
      </c>
    </row>
    <row r="675" spans="1:20" x14ac:dyDescent="0.25">
      <c r="A675" s="34" t="s">
        <v>258</v>
      </c>
      <c r="B675" s="34">
        <v>2016</v>
      </c>
      <c r="C675" s="34"/>
      <c r="D675" s="34"/>
      <c r="E675" s="34"/>
      <c r="F675" s="34"/>
      <c r="G675" s="34"/>
      <c r="H675" s="34"/>
      <c r="I675" s="50"/>
      <c r="J675" s="50"/>
      <c r="K675" s="34" t="s">
        <v>258</v>
      </c>
      <c r="L675" s="34">
        <v>2016</v>
      </c>
    </row>
    <row r="676" spans="1:20" x14ac:dyDescent="0.25">
      <c r="A676" s="34" t="s">
        <v>258</v>
      </c>
      <c r="B676" s="34">
        <v>2016</v>
      </c>
      <c r="C676" s="34">
        <v>1</v>
      </c>
      <c r="D676" s="34"/>
      <c r="E676" s="34"/>
      <c r="F676" s="34"/>
      <c r="G676" s="34"/>
      <c r="H676" s="34"/>
      <c r="I676" s="50"/>
      <c r="J676" s="50"/>
      <c r="K676" s="34" t="s">
        <v>258</v>
      </c>
      <c r="L676" s="34">
        <v>2016</v>
      </c>
      <c r="M676" s="34">
        <v>1</v>
      </c>
    </row>
    <row r="677" spans="1:20" x14ac:dyDescent="0.25">
      <c r="A677" s="34" t="s">
        <v>258</v>
      </c>
      <c r="B677" s="34">
        <v>2016</v>
      </c>
      <c r="C677" s="34">
        <v>1</v>
      </c>
      <c r="D677" s="34">
        <v>380</v>
      </c>
      <c r="E677" s="34"/>
      <c r="F677" s="34"/>
      <c r="G677" s="34"/>
      <c r="H677" s="34"/>
      <c r="I677" s="50"/>
      <c r="J677" s="50"/>
      <c r="K677" s="34" t="s">
        <v>258</v>
      </c>
      <c r="L677" s="34">
        <v>2016</v>
      </c>
      <c r="M677" s="34">
        <v>1</v>
      </c>
      <c r="N677" s="34">
        <v>380</v>
      </c>
    </row>
    <row r="678" spans="1:20" x14ac:dyDescent="0.25">
      <c r="A678" s="34" t="s">
        <v>258</v>
      </c>
      <c r="B678" s="34">
        <v>2016</v>
      </c>
      <c r="C678" s="34">
        <v>1</v>
      </c>
      <c r="D678" s="34">
        <v>380</v>
      </c>
      <c r="E678" s="34" t="s">
        <v>259</v>
      </c>
      <c r="F678" s="34"/>
      <c r="G678" s="34"/>
      <c r="H678" s="34"/>
      <c r="I678" s="50"/>
      <c r="J678" s="50"/>
      <c r="K678" s="34" t="s">
        <v>258</v>
      </c>
      <c r="L678" s="34">
        <v>2016</v>
      </c>
      <c r="M678" s="34">
        <v>1</v>
      </c>
      <c r="N678" s="34">
        <v>380</v>
      </c>
      <c r="O678" s="34" t="s">
        <v>259</v>
      </c>
      <c r="T678" s="34">
        <v>9</v>
      </c>
    </row>
    <row r="679" spans="1:20" x14ac:dyDescent="0.25">
      <c r="A679" s="34" t="s">
        <v>258</v>
      </c>
      <c r="B679" s="34">
        <v>2016</v>
      </c>
      <c r="C679" s="34">
        <v>1</v>
      </c>
      <c r="D679" s="34">
        <v>380</v>
      </c>
      <c r="E679" s="34" t="s">
        <v>259</v>
      </c>
      <c r="F679" s="34">
        <v>5</v>
      </c>
      <c r="G679" s="34"/>
      <c r="H679" s="34"/>
      <c r="I679" s="50"/>
      <c r="J679" s="50"/>
      <c r="K679" s="34" t="s">
        <v>258</v>
      </c>
      <c r="L679" s="34">
        <v>2016</v>
      </c>
      <c r="M679" s="34">
        <v>1</v>
      </c>
      <c r="N679" s="34">
        <v>380</v>
      </c>
      <c r="O679" s="34" t="s">
        <v>259</v>
      </c>
      <c r="P679" s="34">
        <v>5</v>
      </c>
    </row>
    <row r="680" spans="1:20" x14ac:dyDescent="0.25">
      <c r="A680" s="34" t="s">
        <v>258</v>
      </c>
      <c r="B680" s="34">
        <v>2016</v>
      </c>
      <c r="C680" s="34">
        <v>1</v>
      </c>
      <c r="D680" s="34">
        <v>380</v>
      </c>
      <c r="E680" s="34" t="s">
        <v>259</v>
      </c>
      <c r="F680" s="34">
        <v>5</v>
      </c>
      <c r="G680" s="34">
        <v>2</v>
      </c>
      <c r="H680" s="34"/>
      <c r="I680" s="50"/>
      <c r="J680" s="50"/>
      <c r="K680" s="34" t="s">
        <v>258</v>
      </c>
      <c r="L680" s="34">
        <v>2016</v>
      </c>
      <c r="M680" s="34">
        <v>1</v>
      </c>
      <c r="N680" s="34">
        <v>380</v>
      </c>
      <c r="O680" s="34" t="s">
        <v>259</v>
      </c>
      <c r="P680" s="34">
        <v>5</v>
      </c>
      <c r="Q680" s="34">
        <v>2</v>
      </c>
    </row>
    <row r="681" spans="1:20" x14ac:dyDescent="0.25">
      <c r="A681" s="34" t="s">
        <v>258</v>
      </c>
      <c r="B681" s="34">
        <v>2016</v>
      </c>
      <c r="C681" s="34">
        <v>1</v>
      </c>
      <c r="D681" s="34">
        <v>380</v>
      </c>
      <c r="E681" s="34" t="s">
        <v>259</v>
      </c>
      <c r="F681" s="34">
        <v>5</v>
      </c>
      <c r="G681" s="34">
        <v>2</v>
      </c>
      <c r="H681" s="34">
        <v>2</v>
      </c>
      <c r="I681" s="50">
        <v>11392500</v>
      </c>
      <c r="J681" s="50">
        <v>9</v>
      </c>
      <c r="K681" s="34" t="s">
        <v>258</v>
      </c>
      <c r="L681" s="34">
        <v>2016</v>
      </c>
      <c r="M681" s="34">
        <v>1</v>
      </c>
      <c r="N681" s="34">
        <v>380</v>
      </c>
      <c r="O681" s="34" t="s">
        <v>259</v>
      </c>
      <c r="P681" s="34">
        <v>5</v>
      </c>
      <c r="Q681" s="34">
        <v>2</v>
      </c>
      <c r="R681" s="34">
        <v>2</v>
      </c>
      <c r="S681" s="34">
        <v>11392500</v>
      </c>
    </row>
    <row r="682" spans="1:20" x14ac:dyDescent="0.25">
      <c r="A682" s="34" t="s">
        <v>258</v>
      </c>
      <c r="B682" s="34">
        <v>2017</v>
      </c>
      <c r="C682" s="34"/>
      <c r="D682" s="34"/>
      <c r="E682" s="34"/>
      <c r="F682" s="34"/>
      <c r="G682" s="34"/>
      <c r="H682" s="34"/>
      <c r="I682" s="50"/>
      <c r="J682" s="50"/>
      <c r="K682" s="34" t="s">
        <v>258</v>
      </c>
      <c r="L682" s="34">
        <v>2017</v>
      </c>
    </row>
    <row r="683" spans="1:20" x14ac:dyDescent="0.25">
      <c r="A683" s="34" t="s">
        <v>258</v>
      </c>
      <c r="B683" s="34">
        <v>2017</v>
      </c>
      <c r="C683" s="34">
        <v>1</v>
      </c>
      <c r="D683" s="34"/>
      <c r="E683" s="34"/>
      <c r="F683" s="34"/>
      <c r="G683" s="34"/>
      <c r="H683" s="34"/>
      <c r="I683" s="50"/>
      <c r="J683" s="50"/>
      <c r="K683" s="34" t="s">
        <v>258</v>
      </c>
      <c r="L683" s="34">
        <v>2017</v>
      </c>
      <c r="M683" s="34">
        <v>1</v>
      </c>
      <c r="T683" s="34">
        <v>9</v>
      </c>
    </row>
    <row r="684" spans="1:20" x14ac:dyDescent="0.25">
      <c r="A684" s="34" t="s">
        <v>258</v>
      </c>
      <c r="B684" s="34">
        <v>2017</v>
      </c>
      <c r="C684" s="34">
        <v>1</v>
      </c>
      <c r="D684" s="34">
        <v>380</v>
      </c>
      <c r="E684" s="34"/>
      <c r="F684" s="34"/>
      <c r="G684" s="34"/>
      <c r="H684" s="34"/>
      <c r="I684" s="50"/>
      <c r="J684" s="50"/>
      <c r="K684" s="34" t="s">
        <v>258</v>
      </c>
      <c r="L684" s="34">
        <v>2017</v>
      </c>
      <c r="M684" s="34">
        <v>1</v>
      </c>
      <c r="N684" s="34">
        <v>380</v>
      </c>
    </row>
    <row r="685" spans="1:20" x14ac:dyDescent="0.25">
      <c r="A685" s="34" t="s">
        <v>258</v>
      </c>
      <c r="B685" s="34">
        <v>2017</v>
      </c>
      <c r="C685" s="34">
        <v>1</v>
      </c>
      <c r="D685" s="34">
        <v>380</v>
      </c>
      <c r="E685" s="34" t="s">
        <v>259</v>
      </c>
      <c r="F685" s="34"/>
      <c r="G685" s="34"/>
      <c r="H685" s="34"/>
      <c r="I685" s="50"/>
      <c r="J685" s="50"/>
      <c r="K685" s="34" t="s">
        <v>258</v>
      </c>
      <c r="L685" s="34">
        <v>2017</v>
      </c>
      <c r="M685" s="34">
        <v>1</v>
      </c>
      <c r="N685" s="34">
        <v>380</v>
      </c>
      <c r="O685" s="34" t="s">
        <v>259</v>
      </c>
    </row>
    <row r="686" spans="1:20" x14ac:dyDescent="0.25">
      <c r="A686" s="34" t="s">
        <v>258</v>
      </c>
      <c r="B686" s="34">
        <v>2017</v>
      </c>
      <c r="C686" s="34">
        <v>1</v>
      </c>
      <c r="D686" s="34">
        <v>380</v>
      </c>
      <c r="E686" s="34" t="s">
        <v>259</v>
      </c>
      <c r="F686" s="34">
        <v>5</v>
      </c>
      <c r="G686" s="34"/>
      <c r="H686" s="34"/>
      <c r="I686" s="50"/>
      <c r="J686" s="50"/>
      <c r="K686" s="34" t="s">
        <v>258</v>
      </c>
      <c r="L686" s="34">
        <v>2017</v>
      </c>
      <c r="M686" s="34">
        <v>1</v>
      </c>
      <c r="N686" s="34">
        <v>380</v>
      </c>
      <c r="O686" s="34" t="s">
        <v>259</v>
      </c>
      <c r="P686" s="34">
        <v>5</v>
      </c>
    </row>
    <row r="687" spans="1:20" x14ac:dyDescent="0.25">
      <c r="A687" s="34" t="s">
        <v>258</v>
      </c>
      <c r="B687" s="34">
        <v>2017</v>
      </c>
      <c r="C687" s="34">
        <v>1</v>
      </c>
      <c r="D687" s="34">
        <v>380</v>
      </c>
      <c r="E687" s="34" t="s">
        <v>259</v>
      </c>
      <c r="F687" s="34">
        <v>5</v>
      </c>
      <c r="G687" s="34">
        <v>2</v>
      </c>
      <c r="H687" s="34"/>
      <c r="I687" s="50"/>
      <c r="J687" s="50"/>
      <c r="K687" s="34" t="s">
        <v>258</v>
      </c>
      <c r="L687" s="34">
        <v>2017</v>
      </c>
      <c r="M687" s="34">
        <v>1</v>
      </c>
      <c r="N687" s="34">
        <v>380</v>
      </c>
      <c r="O687" s="34" t="s">
        <v>259</v>
      </c>
      <c r="P687" s="34">
        <v>5</v>
      </c>
      <c r="Q687" s="34">
        <v>2</v>
      </c>
    </row>
    <row r="688" spans="1:20" x14ac:dyDescent="0.25">
      <c r="A688" s="34" t="s">
        <v>258</v>
      </c>
      <c r="B688" s="34">
        <v>2017</v>
      </c>
      <c r="C688" s="34">
        <v>1</v>
      </c>
      <c r="D688" s="34">
        <v>380</v>
      </c>
      <c r="E688" s="34" t="s">
        <v>259</v>
      </c>
      <c r="F688" s="34">
        <v>5</v>
      </c>
      <c r="G688" s="34">
        <v>2</v>
      </c>
      <c r="H688" s="34">
        <v>2</v>
      </c>
      <c r="I688" s="50">
        <v>11392500</v>
      </c>
      <c r="J688" s="50">
        <v>9</v>
      </c>
      <c r="K688" s="34" t="s">
        <v>258</v>
      </c>
      <c r="L688" s="34">
        <v>2017</v>
      </c>
      <c r="M688" s="34">
        <v>1</v>
      </c>
      <c r="N688" s="34">
        <v>380</v>
      </c>
      <c r="O688" s="34" t="s">
        <v>259</v>
      </c>
      <c r="P688" s="34">
        <v>5</v>
      </c>
      <c r="Q688" s="34">
        <v>2</v>
      </c>
      <c r="R688" s="34">
        <v>2</v>
      </c>
      <c r="S688" s="34">
        <v>11392500</v>
      </c>
    </row>
    <row r="689" spans="1:20" x14ac:dyDescent="0.25">
      <c r="A689" s="34" t="s">
        <v>261</v>
      </c>
      <c r="B689" s="34"/>
      <c r="C689" s="34"/>
      <c r="D689" s="34"/>
      <c r="E689" s="34"/>
      <c r="F689" s="34"/>
      <c r="G689" s="34"/>
      <c r="H689" s="34"/>
      <c r="I689" s="50"/>
      <c r="J689" s="50"/>
      <c r="K689" s="34" t="s">
        <v>261</v>
      </c>
      <c r="T689" s="34">
        <v>12</v>
      </c>
    </row>
    <row r="690" spans="1:20" x14ac:dyDescent="0.25">
      <c r="A690" s="34" t="s">
        <v>261</v>
      </c>
      <c r="B690" s="34">
        <v>2017</v>
      </c>
      <c r="C690" s="34"/>
      <c r="D690" s="34"/>
      <c r="E690" s="34"/>
      <c r="F690" s="34"/>
      <c r="G690" s="34"/>
      <c r="H690" s="34"/>
      <c r="I690" s="50"/>
      <c r="J690" s="50"/>
      <c r="K690" s="34" t="s">
        <v>261</v>
      </c>
      <c r="L690" s="34">
        <v>2017</v>
      </c>
    </row>
    <row r="691" spans="1:20" x14ac:dyDescent="0.25">
      <c r="A691" s="34" t="s">
        <v>261</v>
      </c>
      <c r="B691" s="34">
        <v>2017</v>
      </c>
      <c r="C691" s="34">
        <v>1</v>
      </c>
      <c r="D691" s="34"/>
      <c r="E691" s="34"/>
      <c r="F691" s="34"/>
      <c r="G691" s="34"/>
      <c r="H691" s="34"/>
      <c r="I691" s="50"/>
      <c r="J691" s="50"/>
      <c r="K691" s="34" t="s">
        <v>261</v>
      </c>
      <c r="L691" s="34">
        <v>2017</v>
      </c>
      <c r="M691" s="34">
        <v>1</v>
      </c>
    </row>
    <row r="692" spans="1:20" x14ac:dyDescent="0.25">
      <c r="A692" s="34" t="s">
        <v>261</v>
      </c>
      <c r="B692" s="34">
        <v>2017</v>
      </c>
      <c r="C692" s="34">
        <v>1</v>
      </c>
      <c r="D692" s="34">
        <v>2282</v>
      </c>
      <c r="E692" s="34"/>
      <c r="F692" s="34"/>
      <c r="G692" s="34"/>
      <c r="H692" s="34"/>
      <c r="I692" s="50"/>
      <c r="J692" s="50"/>
      <c r="K692" s="34" t="s">
        <v>261</v>
      </c>
      <c r="L692" s="34">
        <v>2017</v>
      </c>
      <c r="M692" s="34">
        <v>1</v>
      </c>
      <c r="N692" s="34">
        <v>2282</v>
      </c>
    </row>
    <row r="693" spans="1:20" x14ac:dyDescent="0.25">
      <c r="A693" s="34" t="s">
        <v>261</v>
      </c>
      <c r="B693" s="34">
        <v>2017</v>
      </c>
      <c r="C693" s="34">
        <v>1</v>
      </c>
      <c r="D693" s="34">
        <v>2282</v>
      </c>
      <c r="E693" s="34" t="s">
        <v>262</v>
      </c>
      <c r="F693" s="34"/>
      <c r="G693" s="34"/>
      <c r="H693" s="34"/>
      <c r="I693" s="50"/>
      <c r="J693" s="50"/>
      <c r="K693" s="34" t="s">
        <v>261</v>
      </c>
      <c r="L693" s="34">
        <v>2017</v>
      </c>
      <c r="M693" s="34">
        <v>1</v>
      </c>
      <c r="N693" s="34">
        <v>2282</v>
      </c>
      <c r="O693" s="34" t="s">
        <v>262</v>
      </c>
    </row>
    <row r="694" spans="1:20" x14ac:dyDescent="0.25">
      <c r="A694" s="34" t="s">
        <v>261</v>
      </c>
      <c r="B694" s="34">
        <v>2017</v>
      </c>
      <c r="C694" s="34">
        <v>1</v>
      </c>
      <c r="D694" s="34">
        <v>2282</v>
      </c>
      <c r="E694" s="34" t="s">
        <v>262</v>
      </c>
      <c r="F694" s="34" t="s">
        <v>396</v>
      </c>
      <c r="G694" s="34"/>
      <c r="H694" s="34"/>
      <c r="I694" s="50"/>
      <c r="J694" s="50"/>
      <c r="K694" s="34" t="s">
        <v>261</v>
      </c>
      <c r="L694" s="34">
        <v>2017</v>
      </c>
      <c r="M694" s="34">
        <v>1</v>
      </c>
      <c r="N694" s="34">
        <v>2282</v>
      </c>
      <c r="O694" s="34" t="s">
        <v>262</v>
      </c>
      <c r="P694" s="34" t="s">
        <v>396</v>
      </c>
      <c r="T694" s="34">
        <v>12</v>
      </c>
    </row>
    <row r="695" spans="1:20" x14ac:dyDescent="0.25">
      <c r="A695" s="34" t="s">
        <v>261</v>
      </c>
      <c r="B695" s="34">
        <v>2017</v>
      </c>
      <c r="C695" s="34">
        <v>1</v>
      </c>
      <c r="D695" s="34">
        <v>2282</v>
      </c>
      <c r="E695" s="34" t="s">
        <v>262</v>
      </c>
      <c r="F695" s="34" t="s">
        <v>396</v>
      </c>
      <c r="G695" s="34">
        <v>2</v>
      </c>
      <c r="H695" s="34"/>
      <c r="I695" s="50"/>
      <c r="J695" s="50"/>
      <c r="K695" s="34" t="s">
        <v>261</v>
      </c>
      <c r="L695" s="34">
        <v>2017</v>
      </c>
      <c r="M695" s="34">
        <v>1</v>
      </c>
      <c r="N695" s="34">
        <v>2282</v>
      </c>
      <c r="O695" s="34" t="s">
        <v>262</v>
      </c>
      <c r="P695" s="34" t="s">
        <v>396</v>
      </c>
      <c r="Q695" s="34">
        <v>2</v>
      </c>
    </row>
    <row r="696" spans="1:20" x14ac:dyDescent="0.25">
      <c r="A696" s="34" t="s">
        <v>261</v>
      </c>
      <c r="B696" s="34">
        <v>2017</v>
      </c>
      <c r="C696" s="34">
        <v>1</v>
      </c>
      <c r="D696" s="34">
        <v>2282</v>
      </c>
      <c r="E696" s="34" t="s">
        <v>262</v>
      </c>
      <c r="F696" s="34" t="s">
        <v>396</v>
      </c>
      <c r="G696" s="34">
        <v>2</v>
      </c>
      <c r="H696" s="34" t="s">
        <v>396</v>
      </c>
      <c r="I696" s="50">
        <v>7908414</v>
      </c>
      <c r="J696" s="50">
        <v>3</v>
      </c>
      <c r="K696" s="34" t="s">
        <v>261</v>
      </c>
      <c r="L696" s="34">
        <v>2017</v>
      </c>
      <c r="M696" s="34">
        <v>1</v>
      </c>
      <c r="N696" s="34">
        <v>2282</v>
      </c>
      <c r="O696" s="34" t="s">
        <v>262</v>
      </c>
      <c r="P696" s="34" t="s">
        <v>396</v>
      </c>
      <c r="Q696" s="34">
        <v>2</v>
      </c>
      <c r="R696" s="34" t="s">
        <v>396</v>
      </c>
      <c r="S696" s="34">
        <v>7908414</v>
      </c>
    </row>
    <row r="697" spans="1:20" x14ac:dyDescent="0.25">
      <c r="A697" s="34" t="s">
        <v>266</v>
      </c>
      <c r="B697" s="34"/>
      <c r="C697" s="34"/>
      <c r="D697" s="34"/>
      <c r="E697" s="34"/>
      <c r="F697" s="34"/>
      <c r="G697" s="34"/>
      <c r="H697" s="34"/>
      <c r="I697" s="50"/>
      <c r="J697" s="50"/>
      <c r="K697" s="34" t="s">
        <v>266</v>
      </c>
    </row>
    <row r="698" spans="1:20" x14ac:dyDescent="0.25">
      <c r="A698" s="34" t="s">
        <v>266</v>
      </c>
      <c r="B698" s="34">
        <v>2016</v>
      </c>
      <c r="C698" s="34"/>
      <c r="D698" s="34"/>
      <c r="E698" s="34"/>
      <c r="F698" s="34"/>
      <c r="G698" s="34"/>
      <c r="H698" s="34"/>
      <c r="I698" s="50"/>
      <c r="J698" s="50"/>
      <c r="K698" s="34" t="s">
        <v>266</v>
      </c>
      <c r="L698" s="34">
        <v>2016</v>
      </c>
    </row>
    <row r="699" spans="1:20" x14ac:dyDescent="0.25">
      <c r="A699" s="34" t="s">
        <v>266</v>
      </c>
      <c r="B699" s="34">
        <v>2016</v>
      </c>
      <c r="C699" s="34">
        <v>1</v>
      </c>
      <c r="D699" s="34"/>
      <c r="E699" s="34"/>
      <c r="F699" s="34"/>
      <c r="G699" s="34"/>
      <c r="H699" s="34"/>
      <c r="I699" s="50"/>
      <c r="J699" s="50"/>
      <c r="K699" s="34" t="s">
        <v>266</v>
      </c>
      <c r="L699" s="34">
        <v>2016</v>
      </c>
      <c r="M699" s="34">
        <v>1</v>
      </c>
      <c r="T699" s="34">
        <v>12</v>
      </c>
    </row>
    <row r="700" spans="1:20" x14ac:dyDescent="0.25">
      <c r="A700" s="34" t="s">
        <v>266</v>
      </c>
      <c r="B700" s="34">
        <v>2016</v>
      </c>
      <c r="C700" s="34">
        <v>1</v>
      </c>
      <c r="D700" s="34">
        <v>409</v>
      </c>
      <c r="E700" s="34"/>
      <c r="F700" s="34"/>
      <c r="G700" s="34"/>
      <c r="H700" s="34"/>
      <c r="I700" s="50"/>
      <c r="J700" s="50"/>
      <c r="K700" s="34" t="s">
        <v>266</v>
      </c>
      <c r="L700" s="34">
        <v>2016</v>
      </c>
      <c r="M700" s="34">
        <v>1</v>
      </c>
      <c r="N700" s="34">
        <v>409</v>
      </c>
    </row>
    <row r="701" spans="1:20" x14ac:dyDescent="0.25">
      <c r="A701" s="34" t="s">
        <v>266</v>
      </c>
      <c r="B701" s="34">
        <v>2016</v>
      </c>
      <c r="C701" s="34">
        <v>1</v>
      </c>
      <c r="D701" s="34">
        <v>409</v>
      </c>
      <c r="E701" s="34" t="s">
        <v>272</v>
      </c>
      <c r="F701" s="34"/>
      <c r="G701" s="34"/>
      <c r="H701" s="34"/>
      <c r="I701" s="50"/>
      <c r="J701" s="50"/>
      <c r="K701" s="34" t="s">
        <v>266</v>
      </c>
      <c r="L701" s="34">
        <v>2016</v>
      </c>
      <c r="M701" s="34">
        <v>1</v>
      </c>
      <c r="N701" s="34">
        <v>409</v>
      </c>
      <c r="O701" s="34" t="s">
        <v>272</v>
      </c>
    </row>
    <row r="702" spans="1:20" x14ac:dyDescent="0.25">
      <c r="A702" s="34" t="s">
        <v>266</v>
      </c>
      <c r="B702" s="34">
        <v>2016</v>
      </c>
      <c r="C702" s="34">
        <v>1</v>
      </c>
      <c r="D702" s="34">
        <v>409</v>
      </c>
      <c r="E702" s="34" t="s">
        <v>272</v>
      </c>
      <c r="F702" s="34">
        <v>5</v>
      </c>
      <c r="G702" s="34"/>
      <c r="H702" s="34"/>
      <c r="I702" s="50"/>
      <c r="J702" s="50"/>
      <c r="K702" s="34" t="s">
        <v>266</v>
      </c>
      <c r="L702" s="34">
        <v>2016</v>
      </c>
      <c r="M702" s="34">
        <v>1</v>
      </c>
      <c r="N702" s="34">
        <v>409</v>
      </c>
      <c r="O702" s="34" t="s">
        <v>272</v>
      </c>
      <c r="P702" s="34">
        <v>5</v>
      </c>
    </row>
    <row r="703" spans="1:20" x14ac:dyDescent="0.25">
      <c r="A703" s="34" t="s">
        <v>266</v>
      </c>
      <c r="B703" s="34">
        <v>2016</v>
      </c>
      <c r="C703" s="34">
        <v>1</v>
      </c>
      <c r="D703" s="34">
        <v>409</v>
      </c>
      <c r="E703" s="34" t="s">
        <v>272</v>
      </c>
      <c r="F703" s="34">
        <v>5</v>
      </c>
      <c r="G703" s="34">
        <v>2</v>
      </c>
      <c r="H703" s="34"/>
      <c r="I703" s="50"/>
      <c r="J703" s="50"/>
      <c r="K703" s="34" t="s">
        <v>266</v>
      </c>
      <c r="L703" s="34">
        <v>2016</v>
      </c>
      <c r="M703" s="34">
        <v>1</v>
      </c>
      <c r="N703" s="34">
        <v>409</v>
      </c>
      <c r="O703" s="34" t="s">
        <v>272</v>
      </c>
      <c r="P703" s="34">
        <v>5</v>
      </c>
      <c r="Q703" s="34">
        <v>2</v>
      </c>
    </row>
    <row r="704" spans="1:20" x14ac:dyDescent="0.25">
      <c r="A704" s="34" t="s">
        <v>266</v>
      </c>
      <c r="B704" s="34">
        <v>2016</v>
      </c>
      <c r="C704" s="34">
        <v>1</v>
      </c>
      <c r="D704" s="34">
        <v>409</v>
      </c>
      <c r="E704" s="34" t="s">
        <v>272</v>
      </c>
      <c r="F704" s="34">
        <v>5</v>
      </c>
      <c r="G704" s="34">
        <v>2</v>
      </c>
      <c r="H704" s="34">
        <v>2</v>
      </c>
      <c r="I704" s="50">
        <v>1535000</v>
      </c>
      <c r="J704" s="50">
        <v>9</v>
      </c>
      <c r="K704" s="34" t="s">
        <v>266</v>
      </c>
      <c r="L704" s="34">
        <v>2016</v>
      </c>
      <c r="M704" s="34">
        <v>1</v>
      </c>
      <c r="N704" s="34">
        <v>409</v>
      </c>
      <c r="O704" s="34" t="s">
        <v>272</v>
      </c>
      <c r="P704" s="34">
        <v>5</v>
      </c>
      <c r="Q704" s="34">
        <v>2</v>
      </c>
      <c r="R704" s="34">
        <v>2</v>
      </c>
      <c r="S704" s="34">
        <v>1535000</v>
      </c>
      <c r="T704" s="34">
        <v>12</v>
      </c>
    </row>
    <row r="705" spans="1:20" x14ac:dyDescent="0.25">
      <c r="A705" s="34" t="s">
        <v>266</v>
      </c>
      <c r="B705" s="34">
        <v>2016</v>
      </c>
      <c r="C705" s="34">
        <v>1</v>
      </c>
      <c r="D705" s="34">
        <v>410</v>
      </c>
      <c r="E705" s="34"/>
      <c r="F705" s="34"/>
      <c r="G705" s="34"/>
      <c r="H705" s="34"/>
      <c r="I705" s="50"/>
      <c r="J705" s="50"/>
      <c r="K705" s="34" t="s">
        <v>266</v>
      </c>
      <c r="L705" s="34">
        <v>2016</v>
      </c>
      <c r="M705" s="34">
        <v>1</v>
      </c>
      <c r="N705" s="34">
        <v>410</v>
      </c>
    </row>
    <row r="706" spans="1:20" x14ac:dyDescent="0.25">
      <c r="A706" s="34" t="s">
        <v>266</v>
      </c>
      <c r="B706" s="34">
        <v>2016</v>
      </c>
      <c r="C706" s="34">
        <v>1</v>
      </c>
      <c r="D706" s="34">
        <v>410</v>
      </c>
      <c r="E706" s="34" t="s">
        <v>270</v>
      </c>
      <c r="F706" s="34"/>
      <c r="G706" s="34"/>
      <c r="H706" s="34"/>
      <c r="I706" s="50"/>
      <c r="J706" s="50"/>
      <c r="K706" s="34" t="s">
        <v>266</v>
      </c>
      <c r="L706" s="34">
        <v>2016</v>
      </c>
      <c r="M706" s="34">
        <v>1</v>
      </c>
      <c r="N706" s="34">
        <v>410</v>
      </c>
      <c r="O706" s="34" t="s">
        <v>270</v>
      </c>
    </row>
    <row r="707" spans="1:20" x14ac:dyDescent="0.25">
      <c r="A707" s="34" t="s">
        <v>266</v>
      </c>
      <c r="B707" s="34">
        <v>2016</v>
      </c>
      <c r="C707" s="34">
        <v>1</v>
      </c>
      <c r="D707" s="34">
        <v>410</v>
      </c>
      <c r="E707" s="34" t="s">
        <v>270</v>
      </c>
      <c r="F707" s="34">
        <v>5</v>
      </c>
      <c r="G707" s="34"/>
      <c r="H707" s="34"/>
      <c r="I707" s="50"/>
      <c r="J707" s="50"/>
      <c r="K707" s="34" t="s">
        <v>266</v>
      </c>
      <c r="L707" s="34">
        <v>2016</v>
      </c>
      <c r="M707" s="34">
        <v>1</v>
      </c>
      <c r="N707" s="34">
        <v>410</v>
      </c>
      <c r="O707" s="34" t="s">
        <v>270</v>
      </c>
      <c r="P707" s="34">
        <v>5</v>
      </c>
    </row>
    <row r="708" spans="1:20" x14ac:dyDescent="0.25">
      <c r="A708" s="34" t="s">
        <v>266</v>
      </c>
      <c r="B708" s="34">
        <v>2016</v>
      </c>
      <c r="C708" s="34">
        <v>1</v>
      </c>
      <c r="D708" s="34">
        <v>410</v>
      </c>
      <c r="E708" s="34" t="s">
        <v>270</v>
      </c>
      <c r="F708" s="34">
        <v>5</v>
      </c>
      <c r="G708" s="34">
        <v>2</v>
      </c>
      <c r="H708" s="34"/>
      <c r="I708" s="50"/>
      <c r="J708" s="50"/>
      <c r="K708" s="34" t="s">
        <v>266</v>
      </c>
      <c r="L708" s="34">
        <v>2016</v>
      </c>
      <c r="M708" s="34">
        <v>1</v>
      </c>
      <c r="N708" s="34">
        <v>410</v>
      </c>
      <c r="O708" s="34" t="s">
        <v>270</v>
      </c>
      <c r="P708" s="34">
        <v>5</v>
      </c>
      <c r="Q708" s="34">
        <v>2</v>
      </c>
    </row>
    <row r="709" spans="1:20" x14ac:dyDescent="0.25">
      <c r="A709" s="34" t="s">
        <v>266</v>
      </c>
      <c r="B709" s="34">
        <v>2016</v>
      </c>
      <c r="C709" s="34">
        <v>1</v>
      </c>
      <c r="D709" s="34">
        <v>410</v>
      </c>
      <c r="E709" s="34" t="s">
        <v>270</v>
      </c>
      <c r="F709" s="34">
        <v>5</v>
      </c>
      <c r="G709" s="34">
        <v>2</v>
      </c>
      <c r="H709" s="34">
        <v>2</v>
      </c>
      <c r="I709" s="50">
        <v>1535000</v>
      </c>
      <c r="J709" s="50">
        <v>9</v>
      </c>
      <c r="K709" s="34" t="s">
        <v>266</v>
      </c>
      <c r="L709" s="34">
        <v>2016</v>
      </c>
      <c r="M709" s="34">
        <v>1</v>
      </c>
      <c r="N709" s="34">
        <v>410</v>
      </c>
      <c r="O709" s="34" t="s">
        <v>270</v>
      </c>
      <c r="P709" s="34">
        <v>5</v>
      </c>
      <c r="Q709" s="34">
        <v>2</v>
      </c>
      <c r="R709" s="34">
        <v>2</v>
      </c>
      <c r="S709" s="34">
        <v>1535000</v>
      </c>
      <c r="T709" s="34">
        <v>12</v>
      </c>
    </row>
    <row r="710" spans="1:20" x14ac:dyDescent="0.25">
      <c r="A710" s="34" t="s">
        <v>266</v>
      </c>
      <c r="B710" s="34">
        <v>2016</v>
      </c>
      <c r="C710" s="34">
        <v>1</v>
      </c>
      <c r="D710" s="34">
        <v>411</v>
      </c>
      <c r="E710" s="34"/>
      <c r="F710" s="34"/>
      <c r="G710" s="34"/>
      <c r="H710" s="34"/>
      <c r="I710" s="50"/>
      <c r="J710" s="50"/>
      <c r="K710" s="34" t="s">
        <v>266</v>
      </c>
      <c r="L710" s="34">
        <v>2016</v>
      </c>
      <c r="M710" s="34">
        <v>1</v>
      </c>
      <c r="N710" s="34">
        <v>411</v>
      </c>
    </row>
    <row r="711" spans="1:20" x14ac:dyDescent="0.25">
      <c r="A711" s="34" t="s">
        <v>266</v>
      </c>
      <c r="B711" s="34">
        <v>2016</v>
      </c>
      <c r="C711" s="34">
        <v>1</v>
      </c>
      <c r="D711" s="34">
        <v>411</v>
      </c>
      <c r="E711" s="34" t="s">
        <v>274</v>
      </c>
      <c r="F711" s="34"/>
      <c r="G711" s="34"/>
      <c r="H711" s="34"/>
      <c r="I711" s="50"/>
      <c r="J711" s="50"/>
      <c r="K711" s="34" t="s">
        <v>266</v>
      </c>
      <c r="L711" s="34">
        <v>2016</v>
      </c>
      <c r="M711" s="34">
        <v>1</v>
      </c>
      <c r="N711" s="34">
        <v>411</v>
      </c>
      <c r="O711" s="34" t="s">
        <v>274</v>
      </c>
    </row>
    <row r="712" spans="1:20" x14ac:dyDescent="0.25">
      <c r="A712" s="34" t="s">
        <v>266</v>
      </c>
      <c r="B712" s="34">
        <v>2016</v>
      </c>
      <c r="C712" s="34">
        <v>1</v>
      </c>
      <c r="D712" s="34">
        <v>411</v>
      </c>
      <c r="E712" s="34" t="s">
        <v>274</v>
      </c>
      <c r="F712" s="34">
        <v>5</v>
      </c>
      <c r="G712" s="34"/>
      <c r="H712" s="34"/>
      <c r="I712" s="50"/>
      <c r="J712" s="50"/>
      <c r="K712" s="34" t="s">
        <v>266</v>
      </c>
      <c r="L712" s="34">
        <v>2016</v>
      </c>
      <c r="M712" s="34">
        <v>1</v>
      </c>
      <c r="N712" s="34">
        <v>411</v>
      </c>
      <c r="O712" s="34" t="s">
        <v>274</v>
      </c>
      <c r="P712" s="34">
        <v>5</v>
      </c>
    </row>
    <row r="713" spans="1:20" x14ac:dyDescent="0.25">
      <c r="A713" s="34" t="s">
        <v>266</v>
      </c>
      <c r="B713" s="34">
        <v>2016</v>
      </c>
      <c r="C713" s="34">
        <v>1</v>
      </c>
      <c r="D713" s="34">
        <v>411</v>
      </c>
      <c r="E713" s="34" t="s">
        <v>274</v>
      </c>
      <c r="F713" s="34">
        <v>5</v>
      </c>
      <c r="G713" s="34">
        <v>2</v>
      </c>
      <c r="H713" s="34"/>
      <c r="I713" s="50"/>
      <c r="J713" s="50"/>
      <c r="K713" s="34" t="s">
        <v>266</v>
      </c>
      <c r="L713" s="34">
        <v>2016</v>
      </c>
      <c r="M713" s="34">
        <v>1</v>
      </c>
      <c r="N713" s="34">
        <v>411</v>
      </c>
      <c r="O713" s="34" t="s">
        <v>274</v>
      </c>
      <c r="P713" s="34">
        <v>5</v>
      </c>
      <c r="Q713" s="34">
        <v>2</v>
      </c>
    </row>
    <row r="714" spans="1:20" x14ac:dyDescent="0.25">
      <c r="A714" s="34" t="s">
        <v>266</v>
      </c>
      <c r="B714" s="34">
        <v>2016</v>
      </c>
      <c r="C714" s="34">
        <v>1</v>
      </c>
      <c r="D714" s="34">
        <v>411</v>
      </c>
      <c r="E714" s="34" t="s">
        <v>274</v>
      </c>
      <c r="F714" s="34">
        <v>5</v>
      </c>
      <c r="G714" s="34">
        <v>2</v>
      </c>
      <c r="H714" s="34">
        <v>2</v>
      </c>
      <c r="I714" s="50">
        <v>1535000</v>
      </c>
      <c r="J714" s="50">
        <v>9</v>
      </c>
      <c r="K714" s="34" t="s">
        <v>266</v>
      </c>
      <c r="L714" s="34">
        <v>2016</v>
      </c>
      <c r="M714" s="34">
        <v>1</v>
      </c>
      <c r="N714" s="34">
        <v>411</v>
      </c>
      <c r="O714" s="34" t="s">
        <v>274</v>
      </c>
      <c r="P714" s="34">
        <v>5</v>
      </c>
      <c r="Q714" s="34">
        <v>2</v>
      </c>
      <c r="R714" s="34">
        <v>2</v>
      </c>
      <c r="S714" s="34">
        <v>1535000</v>
      </c>
    </row>
    <row r="715" spans="1:20" x14ac:dyDescent="0.25">
      <c r="A715" s="34" t="s">
        <v>266</v>
      </c>
      <c r="B715" s="34">
        <v>2016</v>
      </c>
      <c r="C715" s="34">
        <v>1</v>
      </c>
      <c r="D715" s="34">
        <v>412</v>
      </c>
      <c r="E715" s="34"/>
      <c r="F715" s="34"/>
      <c r="G715" s="34"/>
      <c r="H715" s="34"/>
      <c r="I715" s="50"/>
      <c r="J715" s="50"/>
      <c r="K715" s="34" t="s">
        <v>266</v>
      </c>
      <c r="L715" s="34">
        <v>2016</v>
      </c>
      <c r="M715" s="34">
        <v>1</v>
      </c>
      <c r="N715" s="34">
        <v>412</v>
      </c>
    </row>
    <row r="716" spans="1:20" x14ac:dyDescent="0.25">
      <c r="A716" s="34" t="s">
        <v>266</v>
      </c>
      <c r="B716" s="34">
        <v>2016</v>
      </c>
      <c r="C716" s="34">
        <v>1</v>
      </c>
      <c r="D716" s="34">
        <v>412</v>
      </c>
      <c r="E716" s="34" t="s">
        <v>268</v>
      </c>
      <c r="F716" s="34"/>
      <c r="G716" s="34"/>
      <c r="H716" s="34"/>
      <c r="I716" s="50"/>
      <c r="J716" s="50"/>
      <c r="K716" s="34" t="s">
        <v>266</v>
      </c>
      <c r="L716" s="34">
        <v>2016</v>
      </c>
      <c r="M716" s="34">
        <v>1</v>
      </c>
      <c r="N716" s="34">
        <v>412</v>
      </c>
      <c r="O716" s="34" t="s">
        <v>268</v>
      </c>
      <c r="T716" s="34">
        <v>9</v>
      </c>
    </row>
    <row r="717" spans="1:20" x14ac:dyDescent="0.25">
      <c r="A717" s="34" t="s">
        <v>266</v>
      </c>
      <c r="B717" s="34">
        <v>2016</v>
      </c>
      <c r="C717" s="34">
        <v>1</v>
      </c>
      <c r="D717" s="34">
        <v>412</v>
      </c>
      <c r="E717" s="34" t="s">
        <v>268</v>
      </c>
      <c r="F717" s="34">
        <v>5</v>
      </c>
      <c r="G717" s="34"/>
      <c r="H717" s="34"/>
      <c r="I717" s="50"/>
      <c r="J717" s="50"/>
      <c r="K717" s="34" t="s">
        <v>266</v>
      </c>
      <c r="L717" s="34">
        <v>2016</v>
      </c>
      <c r="M717" s="34">
        <v>1</v>
      </c>
      <c r="N717" s="34">
        <v>412</v>
      </c>
      <c r="O717" s="34" t="s">
        <v>268</v>
      </c>
      <c r="P717" s="34">
        <v>5</v>
      </c>
    </row>
    <row r="718" spans="1:20" x14ac:dyDescent="0.25">
      <c r="A718" s="34" t="s">
        <v>266</v>
      </c>
      <c r="B718" s="34">
        <v>2016</v>
      </c>
      <c r="C718" s="34">
        <v>1</v>
      </c>
      <c r="D718" s="34">
        <v>412</v>
      </c>
      <c r="E718" s="34" t="s">
        <v>268</v>
      </c>
      <c r="F718" s="34">
        <v>5</v>
      </c>
      <c r="G718" s="34">
        <v>2</v>
      </c>
      <c r="H718" s="34"/>
      <c r="I718" s="50"/>
      <c r="J718" s="50"/>
      <c r="K718" s="34" t="s">
        <v>266</v>
      </c>
      <c r="L718" s="34">
        <v>2016</v>
      </c>
      <c r="M718" s="34">
        <v>1</v>
      </c>
      <c r="N718" s="34">
        <v>412</v>
      </c>
      <c r="O718" s="34" t="s">
        <v>268</v>
      </c>
      <c r="P718" s="34">
        <v>5</v>
      </c>
      <c r="Q718" s="34">
        <v>2</v>
      </c>
    </row>
    <row r="719" spans="1:20" x14ac:dyDescent="0.25">
      <c r="A719" s="34" t="s">
        <v>266</v>
      </c>
      <c r="B719" s="34">
        <v>2016</v>
      </c>
      <c r="C719" s="34">
        <v>1</v>
      </c>
      <c r="D719" s="34">
        <v>412</v>
      </c>
      <c r="E719" s="34" t="s">
        <v>268</v>
      </c>
      <c r="F719" s="34">
        <v>5</v>
      </c>
      <c r="G719" s="34">
        <v>2</v>
      </c>
      <c r="H719" s="34">
        <v>2</v>
      </c>
      <c r="I719" s="50">
        <v>1535000</v>
      </c>
      <c r="J719" s="50">
        <v>9</v>
      </c>
      <c r="K719" s="34" t="s">
        <v>266</v>
      </c>
      <c r="L719" s="34">
        <v>2016</v>
      </c>
      <c r="M719" s="34">
        <v>1</v>
      </c>
      <c r="N719" s="34">
        <v>412</v>
      </c>
      <c r="O719" s="34" t="s">
        <v>268</v>
      </c>
      <c r="P719" s="34">
        <v>5</v>
      </c>
      <c r="Q719" s="34">
        <v>2</v>
      </c>
      <c r="R719" s="34">
        <v>2</v>
      </c>
      <c r="S719" s="34">
        <v>1535000</v>
      </c>
    </row>
    <row r="720" spans="1:20" x14ac:dyDescent="0.25">
      <c r="A720" s="34" t="s">
        <v>266</v>
      </c>
      <c r="B720" s="34">
        <v>2016</v>
      </c>
      <c r="C720" s="34">
        <v>1</v>
      </c>
      <c r="D720" s="34">
        <v>413</v>
      </c>
      <c r="E720" s="34"/>
      <c r="F720" s="34"/>
      <c r="G720" s="34"/>
      <c r="H720" s="34"/>
      <c r="I720" s="50"/>
      <c r="J720" s="50"/>
      <c r="K720" s="34" t="s">
        <v>266</v>
      </c>
      <c r="L720" s="34">
        <v>2016</v>
      </c>
      <c r="M720" s="34">
        <v>1</v>
      </c>
      <c r="N720" s="34">
        <v>413</v>
      </c>
    </row>
    <row r="721" spans="1:20" x14ac:dyDescent="0.25">
      <c r="A721" s="34" t="s">
        <v>266</v>
      </c>
      <c r="B721" s="34">
        <v>2016</v>
      </c>
      <c r="C721" s="34">
        <v>1</v>
      </c>
      <c r="D721" s="34">
        <v>413</v>
      </c>
      <c r="E721" s="34" t="s">
        <v>276</v>
      </c>
      <c r="F721" s="34"/>
      <c r="G721" s="34"/>
      <c r="H721" s="34"/>
      <c r="I721" s="50"/>
      <c r="J721" s="50"/>
      <c r="K721" s="34" t="s">
        <v>266</v>
      </c>
      <c r="L721" s="34">
        <v>2016</v>
      </c>
      <c r="M721" s="34">
        <v>1</v>
      </c>
      <c r="N721" s="34">
        <v>413</v>
      </c>
      <c r="O721" s="34" t="s">
        <v>276</v>
      </c>
      <c r="T721" s="34">
        <v>9</v>
      </c>
    </row>
    <row r="722" spans="1:20" x14ac:dyDescent="0.25">
      <c r="A722" s="34" t="s">
        <v>266</v>
      </c>
      <c r="B722" s="34">
        <v>2016</v>
      </c>
      <c r="C722" s="34">
        <v>1</v>
      </c>
      <c r="D722" s="34">
        <v>413</v>
      </c>
      <c r="E722" s="34" t="s">
        <v>276</v>
      </c>
      <c r="F722" s="34">
        <v>5</v>
      </c>
      <c r="G722" s="34"/>
      <c r="H722" s="34"/>
      <c r="I722" s="50"/>
      <c r="J722" s="50"/>
      <c r="K722" s="34" t="s">
        <v>266</v>
      </c>
      <c r="L722" s="34">
        <v>2016</v>
      </c>
      <c r="M722" s="34">
        <v>1</v>
      </c>
      <c r="N722" s="34">
        <v>413</v>
      </c>
      <c r="O722" s="34" t="s">
        <v>276</v>
      </c>
      <c r="P722" s="34">
        <v>5</v>
      </c>
    </row>
    <row r="723" spans="1:20" x14ac:dyDescent="0.25">
      <c r="A723" s="34" t="s">
        <v>266</v>
      </c>
      <c r="B723" s="34">
        <v>2016</v>
      </c>
      <c r="C723" s="34">
        <v>1</v>
      </c>
      <c r="D723" s="34">
        <v>413</v>
      </c>
      <c r="E723" s="34" t="s">
        <v>276</v>
      </c>
      <c r="F723" s="34">
        <v>5</v>
      </c>
      <c r="G723" s="34">
        <v>2</v>
      </c>
      <c r="H723" s="34"/>
      <c r="I723" s="50"/>
      <c r="J723" s="50"/>
      <c r="K723" s="34" t="s">
        <v>266</v>
      </c>
      <c r="L723" s="34">
        <v>2016</v>
      </c>
      <c r="M723" s="34">
        <v>1</v>
      </c>
      <c r="N723" s="34">
        <v>413</v>
      </c>
      <c r="O723" s="34" t="s">
        <v>276</v>
      </c>
      <c r="P723" s="34">
        <v>5</v>
      </c>
      <c r="Q723" s="34">
        <v>2</v>
      </c>
    </row>
    <row r="724" spans="1:20" x14ac:dyDescent="0.25">
      <c r="A724" s="34" t="s">
        <v>266</v>
      </c>
      <c r="B724" s="34">
        <v>2016</v>
      </c>
      <c r="C724" s="34">
        <v>1</v>
      </c>
      <c r="D724" s="34">
        <v>413</v>
      </c>
      <c r="E724" s="34" t="s">
        <v>276</v>
      </c>
      <c r="F724" s="34">
        <v>5</v>
      </c>
      <c r="G724" s="34">
        <v>2</v>
      </c>
      <c r="H724" s="34">
        <v>2</v>
      </c>
      <c r="I724" s="50">
        <v>1535000</v>
      </c>
      <c r="J724" s="50">
        <v>9</v>
      </c>
      <c r="K724" s="34" t="s">
        <v>266</v>
      </c>
      <c r="L724" s="34">
        <v>2016</v>
      </c>
      <c r="M724" s="34">
        <v>1</v>
      </c>
      <c r="N724" s="34">
        <v>413</v>
      </c>
      <c r="O724" s="34" t="s">
        <v>276</v>
      </c>
      <c r="P724" s="34">
        <v>5</v>
      </c>
      <c r="Q724" s="34">
        <v>2</v>
      </c>
      <c r="R724" s="34">
        <v>2</v>
      </c>
      <c r="S724" s="34">
        <v>1535000</v>
      </c>
    </row>
    <row r="725" spans="1:20" x14ac:dyDescent="0.25">
      <c r="A725" s="34" t="s">
        <v>266</v>
      </c>
      <c r="B725" s="34">
        <v>2017</v>
      </c>
      <c r="C725" s="34"/>
      <c r="D725" s="34"/>
      <c r="E725" s="34"/>
      <c r="F725" s="34"/>
      <c r="G725" s="34"/>
      <c r="H725" s="34"/>
      <c r="I725" s="50"/>
      <c r="J725" s="50"/>
      <c r="K725" s="34" t="s">
        <v>266</v>
      </c>
      <c r="L725" s="34">
        <v>2017</v>
      </c>
    </row>
    <row r="726" spans="1:20" x14ac:dyDescent="0.25">
      <c r="A726" s="34" t="s">
        <v>266</v>
      </c>
      <c r="B726" s="34">
        <v>2017</v>
      </c>
      <c r="C726" s="34">
        <v>1</v>
      </c>
      <c r="D726" s="34"/>
      <c r="E726" s="34"/>
      <c r="F726" s="34"/>
      <c r="G726" s="34"/>
      <c r="H726" s="34"/>
      <c r="I726" s="50"/>
      <c r="J726" s="50"/>
      <c r="K726" s="34" t="s">
        <v>266</v>
      </c>
      <c r="L726" s="34">
        <v>2017</v>
      </c>
      <c r="M726" s="34">
        <v>1</v>
      </c>
      <c r="T726" s="34">
        <v>9</v>
      </c>
    </row>
    <row r="727" spans="1:20" x14ac:dyDescent="0.25">
      <c r="A727" s="34" t="s">
        <v>266</v>
      </c>
      <c r="B727" s="34">
        <v>2017</v>
      </c>
      <c r="C727" s="34">
        <v>1</v>
      </c>
      <c r="D727" s="34">
        <v>409</v>
      </c>
      <c r="E727" s="34"/>
      <c r="F727" s="34"/>
      <c r="G727" s="34"/>
      <c r="H727" s="34"/>
      <c r="I727" s="50"/>
      <c r="J727" s="50"/>
      <c r="K727" s="34" t="s">
        <v>266</v>
      </c>
      <c r="L727" s="34">
        <v>2017</v>
      </c>
      <c r="M727" s="34">
        <v>1</v>
      </c>
      <c r="N727" s="34">
        <v>409</v>
      </c>
    </row>
    <row r="728" spans="1:20" x14ac:dyDescent="0.25">
      <c r="A728" s="34" t="s">
        <v>266</v>
      </c>
      <c r="B728" s="34">
        <v>2017</v>
      </c>
      <c r="C728" s="34">
        <v>1</v>
      </c>
      <c r="D728" s="34">
        <v>409</v>
      </c>
      <c r="E728" s="34" t="s">
        <v>272</v>
      </c>
      <c r="F728" s="34"/>
      <c r="G728" s="34"/>
      <c r="H728" s="34"/>
      <c r="I728" s="50"/>
      <c r="J728" s="50"/>
      <c r="K728" s="34" t="s">
        <v>266</v>
      </c>
      <c r="L728" s="34">
        <v>2017</v>
      </c>
      <c r="M728" s="34">
        <v>1</v>
      </c>
      <c r="N728" s="34">
        <v>409</v>
      </c>
      <c r="O728" s="34" t="s">
        <v>272</v>
      </c>
    </row>
    <row r="729" spans="1:20" x14ac:dyDescent="0.25">
      <c r="A729" s="34" t="s">
        <v>266</v>
      </c>
      <c r="B729" s="34">
        <v>2017</v>
      </c>
      <c r="C729" s="34">
        <v>1</v>
      </c>
      <c r="D729" s="34">
        <v>409</v>
      </c>
      <c r="E729" s="34" t="s">
        <v>272</v>
      </c>
      <c r="F729" s="34">
        <v>5</v>
      </c>
      <c r="G729" s="34"/>
      <c r="H729" s="34"/>
      <c r="I729" s="50"/>
      <c r="J729" s="50"/>
      <c r="K729" s="34" t="s">
        <v>266</v>
      </c>
      <c r="L729" s="34">
        <v>2017</v>
      </c>
      <c r="M729" s="34">
        <v>1</v>
      </c>
      <c r="N729" s="34">
        <v>409</v>
      </c>
      <c r="O729" s="34" t="s">
        <v>272</v>
      </c>
      <c r="P729" s="34">
        <v>5</v>
      </c>
    </row>
    <row r="730" spans="1:20" x14ac:dyDescent="0.25">
      <c r="A730" s="34" t="s">
        <v>266</v>
      </c>
      <c r="B730" s="34">
        <v>2017</v>
      </c>
      <c r="C730" s="34">
        <v>1</v>
      </c>
      <c r="D730" s="34">
        <v>409</v>
      </c>
      <c r="E730" s="34" t="s">
        <v>272</v>
      </c>
      <c r="F730" s="34">
        <v>5</v>
      </c>
      <c r="G730" s="34">
        <v>2</v>
      </c>
      <c r="H730" s="34"/>
      <c r="I730" s="50"/>
      <c r="J730" s="50"/>
      <c r="K730" s="34" t="s">
        <v>266</v>
      </c>
      <c r="L730" s="34">
        <v>2017</v>
      </c>
      <c r="M730" s="34">
        <v>1</v>
      </c>
      <c r="N730" s="34">
        <v>409</v>
      </c>
      <c r="O730" s="34" t="s">
        <v>272</v>
      </c>
      <c r="P730" s="34">
        <v>5</v>
      </c>
      <c r="Q730" s="34">
        <v>2</v>
      </c>
    </row>
    <row r="731" spans="1:20" x14ac:dyDescent="0.25">
      <c r="A731" s="34" t="s">
        <v>266</v>
      </c>
      <c r="B731" s="34">
        <v>2017</v>
      </c>
      <c r="C731" s="34">
        <v>1</v>
      </c>
      <c r="D731" s="34">
        <v>409</v>
      </c>
      <c r="E731" s="34" t="s">
        <v>272</v>
      </c>
      <c r="F731" s="34">
        <v>5</v>
      </c>
      <c r="G731" s="34">
        <v>2</v>
      </c>
      <c r="H731" s="34">
        <v>2</v>
      </c>
      <c r="I731" s="50">
        <v>1535000</v>
      </c>
      <c r="J731" s="50">
        <v>12</v>
      </c>
      <c r="K731" s="34" t="s">
        <v>266</v>
      </c>
      <c r="L731" s="34">
        <v>2017</v>
      </c>
      <c r="M731" s="34">
        <v>1</v>
      </c>
      <c r="N731" s="34">
        <v>409</v>
      </c>
      <c r="O731" s="34" t="s">
        <v>272</v>
      </c>
      <c r="P731" s="34">
        <v>5</v>
      </c>
      <c r="Q731" s="34">
        <v>2</v>
      </c>
      <c r="R731" s="34">
        <v>2</v>
      </c>
      <c r="S731" s="34">
        <v>1535000</v>
      </c>
      <c r="T731" s="34">
        <v>9</v>
      </c>
    </row>
    <row r="732" spans="1:20" x14ac:dyDescent="0.25">
      <c r="A732" s="34" t="s">
        <v>266</v>
      </c>
      <c r="B732" s="34">
        <v>2017</v>
      </c>
      <c r="C732" s="34">
        <v>1</v>
      </c>
      <c r="D732" s="34">
        <v>410</v>
      </c>
      <c r="E732" s="34"/>
      <c r="F732" s="34"/>
      <c r="G732" s="34"/>
      <c r="H732" s="34"/>
      <c r="I732" s="50"/>
      <c r="J732" s="50"/>
      <c r="K732" s="34" t="s">
        <v>266</v>
      </c>
      <c r="L732" s="34">
        <v>2017</v>
      </c>
      <c r="M732" s="34">
        <v>1</v>
      </c>
      <c r="N732" s="34">
        <v>410</v>
      </c>
    </row>
    <row r="733" spans="1:20" x14ac:dyDescent="0.25">
      <c r="A733" s="34" t="s">
        <v>266</v>
      </c>
      <c r="B733" s="34">
        <v>2017</v>
      </c>
      <c r="C733" s="34">
        <v>1</v>
      </c>
      <c r="D733" s="34">
        <v>410</v>
      </c>
      <c r="E733" s="34" t="s">
        <v>270</v>
      </c>
      <c r="F733" s="34"/>
      <c r="G733" s="34"/>
      <c r="H733" s="34"/>
      <c r="I733" s="50"/>
      <c r="J733" s="50"/>
      <c r="K733" s="34" t="s">
        <v>266</v>
      </c>
      <c r="L733" s="34">
        <v>2017</v>
      </c>
      <c r="M733" s="34">
        <v>1</v>
      </c>
      <c r="N733" s="34">
        <v>410</v>
      </c>
      <c r="O733" s="34" t="s">
        <v>270</v>
      </c>
    </row>
    <row r="734" spans="1:20" x14ac:dyDescent="0.25">
      <c r="A734" s="34" t="s">
        <v>266</v>
      </c>
      <c r="B734" s="34">
        <v>2017</v>
      </c>
      <c r="C734" s="34">
        <v>1</v>
      </c>
      <c r="D734" s="34">
        <v>410</v>
      </c>
      <c r="E734" s="34" t="s">
        <v>270</v>
      </c>
      <c r="F734" s="34">
        <v>5</v>
      </c>
      <c r="G734" s="34"/>
      <c r="H734" s="34"/>
      <c r="I734" s="50"/>
      <c r="J734" s="50"/>
      <c r="K734" s="34" t="s">
        <v>266</v>
      </c>
      <c r="L734" s="34">
        <v>2017</v>
      </c>
      <c r="M734" s="34">
        <v>1</v>
      </c>
      <c r="N734" s="34">
        <v>410</v>
      </c>
      <c r="O734" s="34" t="s">
        <v>270</v>
      </c>
      <c r="P734" s="34">
        <v>5</v>
      </c>
    </row>
    <row r="735" spans="1:20" x14ac:dyDescent="0.25">
      <c r="A735" s="34" t="s">
        <v>266</v>
      </c>
      <c r="B735" s="34">
        <v>2017</v>
      </c>
      <c r="C735" s="34">
        <v>1</v>
      </c>
      <c r="D735" s="34">
        <v>410</v>
      </c>
      <c r="E735" s="34" t="s">
        <v>270</v>
      </c>
      <c r="F735" s="34">
        <v>5</v>
      </c>
      <c r="G735" s="34">
        <v>2</v>
      </c>
      <c r="H735" s="34"/>
      <c r="I735" s="50"/>
      <c r="J735" s="50"/>
      <c r="K735" s="34" t="s">
        <v>266</v>
      </c>
      <c r="L735" s="34">
        <v>2017</v>
      </c>
      <c r="M735" s="34">
        <v>1</v>
      </c>
      <c r="N735" s="34">
        <v>410</v>
      </c>
      <c r="O735" s="34" t="s">
        <v>270</v>
      </c>
      <c r="P735" s="34">
        <v>5</v>
      </c>
      <c r="Q735" s="34">
        <v>2</v>
      </c>
    </row>
    <row r="736" spans="1:20" x14ac:dyDescent="0.25">
      <c r="A736" s="34" t="s">
        <v>266</v>
      </c>
      <c r="B736" s="34">
        <v>2017</v>
      </c>
      <c r="C736" s="34">
        <v>1</v>
      </c>
      <c r="D736" s="34">
        <v>410</v>
      </c>
      <c r="E736" s="34" t="s">
        <v>270</v>
      </c>
      <c r="F736" s="34">
        <v>5</v>
      </c>
      <c r="G736" s="34">
        <v>2</v>
      </c>
      <c r="H736" s="34">
        <v>2</v>
      </c>
      <c r="I736" s="50">
        <v>1535000</v>
      </c>
      <c r="J736" s="50">
        <v>12</v>
      </c>
      <c r="K736" s="34" t="s">
        <v>266</v>
      </c>
      <c r="L736" s="34">
        <v>2017</v>
      </c>
      <c r="M736" s="34">
        <v>1</v>
      </c>
      <c r="N736" s="34">
        <v>410</v>
      </c>
      <c r="O736" s="34" t="s">
        <v>270</v>
      </c>
      <c r="P736" s="34">
        <v>5</v>
      </c>
      <c r="Q736" s="34">
        <v>2</v>
      </c>
      <c r="R736" s="34">
        <v>2</v>
      </c>
      <c r="S736" s="34">
        <v>1535000</v>
      </c>
      <c r="T736" s="34">
        <v>9</v>
      </c>
    </row>
    <row r="737" spans="1:20" x14ac:dyDescent="0.25">
      <c r="A737" s="34" t="s">
        <v>266</v>
      </c>
      <c r="B737" s="34">
        <v>2017</v>
      </c>
      <c r="C737" s="34">
        <v>1</v>
      </c>
      <c r="D737" s="34">
        <v>411</v>
      </c>
      <c r="E737" s="34"/>
      <c r="F737" s="34"/>
      <c r="G737" s="34"/>
      <c r="H737" s="34"/>
      <c r="I737" s="50"/>
      <c r="J737" s="50"/>
      <c r="K737" s="34" t="s">
        <v>266</v>
      </c>
      <c r="L737" s="34">
        <v>2017</v>
      </c>
      <c r="M737" s="34">
        <v>1</v>
      </c>
      <c r="N737" s="34">
        <v>411</v>
      </c>
    </row>
    <row r="738" spans="1:20" x14ac:dyDescent="0.25">
      <c r="A738" s="34" t="s">
        <v>266</v>
      </c>
      <c r="B738" s="34">
        <v>2017</v>
      </c>
      <c r="C738" s="34">
        <v>1</v>
      </c>
      <c r="D738" s="34">
        <v>411</v>
      </c>
      <c r="E738" s="34" t="s">
        <v>274</v>
      </c>
      <c r="F738" s="34"/>
      <c r="G738" s="34"/>
      <c r="H738" s="34"/>
      <c r="I738" s="50"/>
      <c r="J738" s="50"/>
      <c r="K738" s="34" t="s">
        <v>266</v>
      </c>
      <c r="L738" s="34">
        <v>2017</v>
      </c>
      <c r="M738" s="34">
        <v>1</v>
      </c>
      <c r="N738" s="34">
        <v>411</v>
      </c>
      <c r="O738" s="34" t="s">
        <v>274</v>
      </c>
    </row>
    <row r="739" spans="1:20" x14ac:dyDescent="0.25">
      <c r="A739" s="34" t="s">
        <v>266</v>
      </c>
      <c r="B739" s="34">
        <v>2017</v>
      </c>
      <c r="C739" s="34">
        <v>1</v>
      </c>
      <c r="D739" s="34">
        <v>411</v>
      </c>
      <c r="E739" s="34" t="s">
        <v>274</v>
      </c>
      <c r="F739" s="34">
        <v>5</v>
      </c>
      <c r="G739" s="34"/>
      <c r="H739" s="34"/>
      <c r="I739" s="50"/>
      <c r="J739" s="50"/>
      <c r="K739" s="34" t="s">
        <v>266</v>
      </c>
      <c r="L739" s="34">
        <v>2017</v>
      </c>
      <c r="M739" s="34">
        <v>1</v>
      </c>
      <c r="N739" s="34">
        <v>411</v>
      </c>
      <c r="O739" s="34" t="s">
        <v>274</v>
      </c>
      <c r="P739" s="34">
        <v>5</v>
      </c>
    </row>
    <row r="740" spans="1:20" x14ac:dyDescent="0.25">
      <c r="A740" s="34" t="s">
        <v>266</v>
      </c>
      <c r="B740" s="34">
        <v>2017</v>
      </c>
      <c r="C740" s="34">
        <v>1</v>
      </c>
      <c r="D740" s="34">
        <v>411</v>
      </c>
      <c r="E740" s="34" t="s">
        <v>274</v>
      </c>
      <c r="F740" s="34">
        <v>5</v>
      </c>
      <c r="G740" s="34">
        <v>2</v>
      </c>
      <c r="H740" s="34"/>
      <c r="I740" s="50"/>
      <c r="J740" s="50"/>
      <c r="K740" s="34" t="s">
        <v>266</v>
      </c>
      <c r="L740" s="34">
        <v>2017</v>
      </c>
      <c r="M740" s="34">
        <v>1</v>
      </c>
      <c r="N740" s="34">
        <v>411</v>
      </c>
      <c r="O740" s="34" t="s">
        <v>274</v>
      </c>
      <c r="P740" s="34">
        <v>5</v>
      </c>
      <c r="Q740" s="34">
        <v>2</v>
      </c>
    </row>
    <row r="741" spans="1:20" x14ac:dyDescent="0.25">
      <c r="A741" s="34" t="s">
        <v>266</v>
      </c>
      <c r="B741" s="34">
        <v>2017</v>
      </c>
      <c r="C741" s="34">
        <v>1</v>
      </c>
      <c r="D741" s="34">
        <v>411</v>
      </c>
      <c r="E741" s="34" t="s">
        <v>274</v>
      </c>
      <c r="F741" s="34">
        <v>5</v>
      </c>
      <c r="G741" s="34">
        <v>2</v>
      </c>
      <c r="H741" s="34">
        <v>2</v>
      </c>
      <c r="I741" s="50">
        <v>1535000</v>
      </c>
      <c r="J741" s="50">
        <v>12</v>
      </c>
      <c r="K741" s="34" t="s">
        <v>266</v>
      </c>
      <c r="L741" s="34">
        <v>2017</v>
      </c>
      <c r="M741" s="34">
        <v>1</v>
      </c>
      <c r="N741" s="34">
        <v>411</v>
      </c>
      <c r="O741" s="34" t="s">
        <v>274</v>
      </c>
      <c r="P741" s="34">
        <v>5</v>
      </c>
      <c r="Q741" s="34">
        <v>2</v>
      </c>
      <c r="R741" s="34">
        <v>2</v>
      </c>
      <c r="S741" s="34">
        <v>1535000</v>
      </c>
    </row>
    <row r="742" spans="1:20" x14ac:dyDescent="0.25">
      <c r="A742" s="34" t="s">
        <v>266</v>
      </c>
      <c r="B742" s="34">
        <v>2017</v>
      </c>
      <c r="C742" s="34">
        <v>1</v>
      </c>
      <c r="D742" s="34">
        <v>412</v>
      </c>
      <c r="E742" s="34"/>
      <c r="F742" s="34"/>
      <c r="G742" s="34"/>
      <c r="H742" s="34"/>
      <c r="I742" s="50"/>
      <c r="J742" s="50"/>
      <c r="K742" s="34" t="s">
        <v>266</v>
      </c>
      <c r="L742" s="34">
        <v>2017</v>
      </c>
      <c r="M742" s="34">
        <v>1</v>
      </c>
      <c r="N742" s="34">
        <v>412</v>
      </c>
      <c r="T742" s="34">
        <v>9</v>
      </c>
    </row>
    <row r="743" spans="1:20" x14ac:dyDescent="0.25">
      <c r="A743" s="34" t="s">
        <v>266</v>
      </c>
      <c r="B743" s="34">
        <v>2017</v>
      </c>
      <c r="C743" s="34">
        <v>1</v>
      </c>
      <c r="D743" s="34">
        <v>412</v>
      </c>
      <c r="E743" s="34" t="s">
        <v>268</v>
      </c>
      <c r="F743" s="34"/>
      <c r="G743" s="34"/>
      <c r="H743" s="34"/>
      <c r="I743" s="50"/>
      <c r="J743" s="50"/>
      <c r="K743" s="34" t="s">
        <v>266</v>
      </c>
      <c r="L743" s="34">
        <v>2017</v>
      </c>
      <c r="M743" s="34">
        <v>1</v>
      </c>
      <c r="N743" s="34">
        <v>412</v>
      </c>
      <c r="O743" s="34" t="s">
        <v>268</v>
      </c>
    </row>
    <row r="744" spans="1:20" x14ac:dyDescent="0.25">
      <c r="A744" s="34" t="s">
        <v>266</v>
      </c>
      <c r="B744" s="34">
        <v>2017</v>
      </c>
      <c r="C744" s="34">
        <v>1</v>
      </c>
      <c r="D744" s="34">
        <v>412</v>
      </c>
      <c r="E744" s="34" t="s">
        <v>268</v>
      </c>
      <c r="F744" s="34">
        <v>5</v>
      </c>
      <c r="G744" s="34"/>
      <c r="H744" s="34"/>
      <c r="I744" s="50"/>
      <c r="J744" s="50"/>
      <c r="K744" s="34" t="s">
        <v>266</v>
      </c>
      <c r="L744" s="34">
        <v>2017</v>
      </c>
      <c r="M744" s="34">
        <v>1</v>
      </c>
      <c r="N744" s="34">
        <v>412</v>
      </c>
      <c r="O744" s="34" t="s">
        <v>268</v>
      </c>
      <c r="P744" s="34">
        <v>5</v>
      </c>
    </row>
    <row r="745" spans="1:20" x14ac:dyDescent="0.25">
      <c r="A745" s="34" t="s">
        <v>266</v>
      </c>
      <c r="B745" s="34">
        <v>2017</v>
      </c>
      <c r="C745" s="34">
        <v>1</v>
      </c>
      <c r="D745" s="34">
        <v>412</v>
      </c>
      <c r="E745" s="34" t="s">
        <v>268</v>
      </c>
      <c r="F745" s="34">
        <v>5</v>
      </c>
      <c r="G745" s="34">
        <v>2</v>
      </c>
      <c r="H745" s="34"/>
      <c r="I745" s="50"/>
      <c r="J745" s="50"/>
      <c r="K745" s="34" t="s">
        <v>266</v>
      </c>
      <c r="L745" s="34">
        <v>2017</v>
      </c>
      <c r="M745" s="34">
        <v>1</v>
      </c>
      <c r="N745" s="34">
        <v>412</v>
      </c>
      <c r="O745" s="34" t="s">
        <v>268</v>
      </c>
      <c r="P745" s="34">
        <v>5</v>
      </c>
      <c r="Q745" s="34">
        <v>2</v>
      </c>
    </row>
    <row r="746" spans="1:20" x14ac:dyDescent="0.25">
      <c r="A746" s="34" t="s">
        <v>266</v>
      </c>
      <c r="B746" s="34">
        <v>2017</v>
      </c>
      <c r="C746" s="34">
        <v>1</v>
      </c>
      <c r="D746" s="34">
        <v>412</v>
      </c>
      <c r="E746" s="34" t="s">
        <v>268</v>
      </c>
      <c r="F746" s="34">
        <v>5</v>
      </c>
      <c r="G746" s="34">
        <v>2</v>
      </c>
      <c r="H746" s="34">
        <v>2</v>
      </c>
      <c r="I746" s="50">
        <v>1535000</v>
      </c>
      <c r="J746" s="50">
        <v>12</v>
      </c>
      <c r="K746" s="34" t="s">
        <v>266</v>
      </c>
      <c r="L746" s="34">
        <v>2017</v>
      </c>
      <c r="M746" s="34">
        <v>1</v>
      </c>
      <c r="N746" s="34">
        <v>412</v>
      </c>
      <c r="O746" s="34" t="s">
        <v>268</v>
      </c>
      <c r="P746" s="34">
        <v>5</v>
      </c>
      <c r="Q746" s="34">
        <v>2</v>
      </c>
      <c r="R746" s="34">
        <v>2</v>
      </c>
      <c r="S746" s="34">
        <v>1535000</v>
      </c>
    </row>
    <row r="747" spans="1:20" x14ac:dyDescent="0.25">
      <c r="A747" s="34" t="s">
        <v>266</v>
      </c>
      <c r="B747" s="34">
        <v>2017</v>
      </c>
      <c r="C747" s="34">
        <v>1</v>
      </c>
      <c r="D747" s="34">
        <v>413</v>
      </c>
      <c r="E747" s="34"/>
      <c r="F747" s="34"/>
      <c r="G747" s="34"/>
      <c r="H747" s="34"/>
      <c r="I747" s="50"/>
      <c r="J747" s="50"/>
      <c r="K747" s="34" t="s">
        <v>266</v>
      </c>
      <c r="L747" s="34">
        <v>2017</v>
      </c>
      <c r="M747" s="34">
        <v>1</v>
      </c>
      <c r="N747" s="34">
        <v>413</v>
      </c>
      <c r="T747" s="34">
        <v>6</v>
      </c>
    </row>
    <row r="748" spans="1:20" x14ac:dyDescent="0.25">
      <c r="A748" s="34" t="s">
        <v>266</v>
      </c>
      <c r="B748" s="34">
        <v>2017</v>
      </c>
      <c r="C748" s="34">
        <v>1</v>
      </c>
      <c r="D748" s="34">
        <v>413</v>
      </c>
      <c r="E748" s="34" t="s">
        <v>276</v>
      </c>
      <c r="F748" s="34"/>
      <c r="G748" s="34"/>
      <c r="H748" s="34"/>
      <c r="I748" s="50"/>
      <c r="J748" s="50"/>
      <c r="K748" s="34" t="s">
        <v>266</v>
      </c>
      <c r="L748" s="34">
        <v>2017</v>
      </c>
      <c r="M748" s="34">
        <v>1</v>
      </c>
      <c r="N748" s="34">
        <v>413</v>
      </c>
      <c r="O748" s="34" t="s">
        <v>276</v>
      </c>
    </row>
    <row r="749" spans="1:20" x14ac:dyDescent="0.25">
      <c r="A749" s="34" t="s">
        <v>266</v>
      </c>
      <c r="B749" s="34">
        <v>2017</v>
      </c>
      <c r="C749" s="34">
        <v>1</v>
      </c>
      <c r="D749" s="34">
        <v>413</v>
      </c>
      <c r="E749" s="34" t="s">
        <v>276</v>
      </c>
      <c r="F749" s="34">
        <v>5</v>
      </c>
      <c r="G749" s="34"/>
      <c r="H749" s="34"/>
      <c r="I749" s="50"/>
      <c r="J749" s="50"/>
      <c r="K749" s="34" t="s">
        <v>266</v>
      </c>
      <c r="L749" s="34">
        <v>2017</v>
      </c>
      <c r="M749" s="34">
        <v>1</v>
      </c>
      <c r="N749" s="34">
        <v>413</v>
      </c>
      <c r="O749" s="34" t="s">
        <v>276</v>
      </c>
      <c r="P749" s="34">
        <v>5</v>
      </c>
    </row>
    <row r="750" spans="1:20" x14ac:dyDescent="0.25">
      <c r="A750" s="34" t="s">
        <v>266</v>
      </c>
      <c r="B750" s="34">
        <v>2017</v>
      </c>
      <c r="C750" s="34">
        <v>1</v>
      </c>
      <c r="D750" s="34">
        <v>413</v>
      </c>
      <c r="E750" s="34" t="s">
        <v>276</v>
      </c>
      <c r="F750" s="34">
        <v>5</v>
      </c>
      <c r="G750" s="34">
        <v>2</v>
      </c>
      <c r="H750" s="34"/>
      <c r="I750" s="50"/>
      <c r="J750" s="50"/>
      <c r="K750" s="34" t="s">
        <v>266</v>
      </c>
      <c r="L750" s="34">
        <v>2017</v>
      </c>
      <c r="M750" s="34">
        <v>1</v>
      </c>
      <c r="N750" s="34">
        <v>413</v>
      </c>
      <c r="O750" s="34" t="s">
        <v>276</v>
      </c>
      <c r="P750" s="34">
        <v>5</v>
      </c>
      <c r="Q750" s="34">
        <v>2</v>
      </c>
    </row>
    <row r="751" spans="1:20" x14ac:dyDescent="0.25">
      <c r="A751" s="34" t="s">
        <v>266</v>
      </c>
      <c r="B751" s="34">
        <v>2017</v>
      </c>
      <c r="C751" s="34">
        <v>1</v>
      </c>
      <c r="D751" s="34">
        <v>413</v>
      </c>
      <c r="E751" s="34" t="s">
        <v>276</v>
      </c>
      <c r="F751" s="34">
        <v>5</v>
      </c>
      <c r="G751" s="34">
        <v>2</v>
      </c>
      <c r="H751" s="34">
        <v>2</v>
      </c>
      <c r="I751" s="50">
        <v>1535000</v>
      </c>
      <c r="J751" s="50">
        <v>12</v>
      </c>
      <c r="K751" s="34" t="s">
        <v>266</v>
      </c>
      <c r="L751" s="34">
        <v>2017</v>
      </c>
      <c r="M751" s="34">
        <v>1</v>
      </c>
      <c r="N751" s="34">
        <v>413</v>
      </c>
      <c r="O751" s="34" t="s">
        <v>276</v>
      </c>
      <c r="P751" s="34">
        <v>5</v>
      </c>
      <c r="Q751" s="34">
        <v>2</v>
      </c>
      <c r="R751" s="34">
        <v>2</v>
      </c>
      <c r="S751" s="34">
        <v>1535000</v>
      </c>
    </row>
    <row r="752" spans="1:20" x14ac:dyDescent="0.25">
      <c r="A752" s="34" t="s">
        <v>278</v>
      </c>
      <c r="B752" s="34"/>
      <c r="C752" s="34"/>
      <c r="D752" s="34"/>
      <c r="E752" s="34"/>
      <c r="F752" s="34"/>
      <c r="G752" s="34"/>
      <c r="H752" s="34"/>
      <c r="I752" s="50"/>
      <c r="J752" s="50"/>
      <c r="K752" s="34" t="s">
        <v>278</v>
      </c>
      <c r="T752" s="34">
        <v>3</v>
      </c>
    </row>
    <row r="753" spans="1:20" x14ac:dyDescent="0.25">
      <c r="A753" s="34" t="s">
        <v>278</v>
      </c>
      <c r="B753" s="34">
        <v>2016</v>
      </c>
      <c r="C753" s="34"/>
      <c r="D753" s="34"/>
      <c r="E753" s="34"/>
      <c r="F753" s="34"/>
      <c r="G753" s="34"/>
      <c r="H753" s="34"/>
      <c r="I753" s="50"/>
      <c r="J753" s="50"/>
      <c r="K753" s="34" t="s">
        <v>278</v>
      </c>
      <c r="L753" s="34">
        <v>2016</v>
      </c>
    </row>
    <row r="754" spans="1:20" x14ac:dyDescent="0.25">
      <c r="A754" s="34" t="s">
        <v>278</v>
      </c>
      <c r="B754" s="34">
        <v>2016</v>
      </c>
      <c r="C754" s="34">
        <v>1</v>
      </c>
      <c r="D754" s="34"/>
      <c r="E754" s="34"/>
      <c r="F754" s="34"/>
      <c r="G754" s="34"/>
      <c r="H754" s="34"/>
      <c r="I754" s="50"/>
      <c r="J754" s="50"/>
      <c r="K754" s="34" t="s">
        <v>278</v>
      </c>
      <c r="L754" s="34">
        <v>2016</v>
      </c>
      <c r="M754" s="34">
        <v>1</v>
      </c>
    </row>
    <row r="755" spans="1:20" x14ac:dyDescent="0.25">
      <c r="A755" s="34" t="s">
        <v>278</v>
      </c>
      <c r="B755" s="34">
        <v>2016</v>
      </c>
      <c r="C755" s="34">
        <v>1</v>
      </c>
      <c r="D755" s="34">
        <v>382</v>
      </c>
      <c r="E755" s="34"/>
      <c r="F755" s="34"/>
      <c r="G755" s="34"/>
      <c r="H755" s="34"/>
      <c r="I755" s="50"/>
      <c r="J755" s="50"/>
      <c r="K755" s="34" t="s">
        <v>278</v>
      </c>
      <c r="L755" s="34">
        <v>2016</v>
      </c>
      <c r="M755" s="34">
        <v>1</v>
      </c>
      <c r="N755" s="34">
        <v>382</v>
      </c>
    </row>
    <row r="756" spans="1:20" x14ac:dyDescent="0.25">
      <c r="A756" s="34" t="s">
        <v>278</v>
      </c>
      <c r="B756" s="34">
        <v>2016</v>
      </c>
      <c r="C756" s="34">
        <v>1</v>
      </c>
      <c r="D756" s="34">
        <v>382</v>
      </c>
      <c r="E756" s="34" t="s">
        <v>279</v>
      </c>
      <c r="F756" s="34"/>
      <c r="G756" s="34"/>
      <c r="H756" s="34"/>
      <c r="I756" s="50"/>
      <c r="J756" s="50"/>
      <c r="K756" s="34" t="s">
        <v>278</v>
      </c>
      <c r="L756" s="34">
        <v>2016</v>
      </c>
      <c r="M756" s="34">
        <v>1</v>
      </c>
      <c r="N756" s="34">
        <v>382</v>
      </c>
      <c r="O756" s="34" t="s">
        <v>279</v>
      </c>
    </row>
    <row r="757" spans="1:20" x14ac:dyDescent="0.25">
      <c r="A757" s="34" t="s">
        <v>278</v>
      </c>
      <c r="B757" s="34">
        <v>2016</v>
      </c>
      <c r="C757" s="34">
        <v>1</v>
      </c>
      <c r="D757" s="34">
        <v>382</v>
      </c>
      <c r="E757" s="34" t="s">
        <v>279</v>
      </c>
      <c r="F757" s="34">
        <v>5</v>
      </c>
      <c r="G757" s="34"/>
      <c r="H757" s="34"/>
      <c r="I757" s="50"/>
      <c r="J757" s="50"/>
      <c r="K757" s="34" t="s">
        <v>278</v>
      </c>
      <c r="L757" s="34">
        <v>2016</v>
      </c>
      <c r="M757" s="34">
        <v>1</v>
      </c>
      <c r="N757" s="34">
        <v>382</v>
      </c>
      <c r="O757" s="34" t="s">
        <v>279</v>
      </c>
      <c r="P757" s="34">
        <v>5</v>
      </c>
      <c r="T757" s="34">
        <v>3</v>
      </c>
    </row>
    <row r="758" spans="1:20" x14ac:dyDescent="0.25">
      <c r="A758" s="34" t="s">
        <v>278</v>
      </c>
      <c r="B758" s="34">
        <v>2016</v>
      </c>
      <c r="C758" s="34">
        <v>1</v>
      </c>
      <c r="D758" s="34">
        <v>382</v>
      </c>
      <c r="E758" s="34" t="s">
        <v>279</v>
      </c>
      <c r="F758" s="34">
        <v>5</v>
      </c>
      <c r="G758" s="34">
        <v>2</v>
      </c>
      <c r="H758" s="34"/>
      <c r="I758" s="50"/>
      <c r="J758" s="50"/>
      <c r="K758" s="34" t="s">
        <v>278</v>
      </c>
      <c r="L758" s="34">
        <v>2016</v>
      </c>
      <c r="M758" s="34">
        <v>1</v>
      </c>
      <c r="N758" s="34">
        <v>382</v>
      </c>
      <c r="O758" s="34" t="s">
        <v>279</v>
      </c>
      <c r="P758" s="34">
        <v>5</v>
      </c>
      <c r="Q758" s="34">
        <v>2</v>
      </c>
    </row>
    <row r="759" spans="1:20" x14ac:dyDescent="0.25">
      <c r="A759" s="34" t="s">
        <v>278</v>
      </c>
      <c r="B759" s="34">
        <v>2016</v>
      </c>
      <c r="C759" s="34">
        <v>1</v>
      </c>
      <c r="D759" s="34">
        <v>382</v>
      </c>
      <c r="E759" s="34" t="s">
        <v>279</v>
      </c>
      <c r="F759" s="34">
        <v>5</v>
      </c>
      <c r="G759" s="34">
        <v>2</v>
      </c>
      <c r="H759" s="34">
        <v>2</v>
      </c>
      <c r="I759" s="50">
        <v>808333</v>
      </c>
      <c r="J759" s="50">
        <v>9</v>
      </c>
      <c r="K759" s="34" t="s">
        <v>278</v>
      </c>
      <c r="L759" s="34">
        <v>2016</v>
      </c>
      <c r="M759" s="34">
        <v>1</v>
      </c>
      <c r="N759" s="34">
        <v>382</v>
      </c>
      <c r="O759" s="34" t="s">
        <v>279</v>
      </c>
      <c r="P759" s="34">
        <v>5</v>
      </c>
      <c r="Q759" s="34">
        <v>2</v>
      </c>
      <c r="R759" s="34">
        <v>2</v>
      </c>
      <c r="S759" s="34">
        <v>808333</v>
      </c>
    </row>
    <row r="760" spans="1:20" x14ac:dyDescent="0.25">
      <c r="A760" s="34" t="s">
        <v>278</v>
      </c>
      <c r="B760" s="34">
        <v>2016</v>
      </c>
      <c r="C760" s="34">
        <v>1</v>
      </c>
      <c r="D760" s="34">
        <v>383</v>
      </c>
      <c r="E760" s="34"/>
      <c r="F760" s="34"/>
      <c r="G760" s="34"/>
      <c r="H760" s="34"/>
      <c r="I760" s="50"/>
      <c r="J760" s="50"/>
      <c r="K760" s="34" t="s">
        <v>278</v>
      </c>
      <c r="L760" s="34">
        <v>2016</v>
      </c>
      <c r="M760" s="34">
        <v>1</v>
      </c>
      <c r="N760" s="34">
        <v>383</v>
      </c>
    </row>
    <row r="761" spans="1:20" x14ac:dyDescent="0.25">
      <c r="A761" s="34" t="s">
        <v>278</v>
      </c>
      <c r="B761" s="34">
        <v>2016</v>
      </c>
      <c r="C761" s="34">
        <v>1</v>
      </c>
      <c r="D761" s="34">
        <v>383</v>
      </c>
      <c r="E761" s="34" t="s">
        <v>281</v>
      </c>
      <c r="F761" s="34"/>
      <c r="G761" s="34"/>
      <c r="H761" s="34"/>
      <c r="I761" s="50"/>
      <c r="J761" s="50"/>
      <c r="K761" s="34" t="s">
        <v>278</v>
      </c>
      <c r="L761" s="34">
        <v>2016</v>
      </c>
      <c r="M761" s="34">
        <v>1</v>
      </c>
      <c r="N761" s="34">
        <v>383</v>
      </c>
      <c r="O761" s="34" t="s">
        <v>281</v>
      </c>
    </row>
    <row r="762" spans="1:20" x14ac:dyDescent="0.25">
      <c r="A762" s="34" t="s">
        <v>278</v>
      </c>
      <c r="B762" s="34">
        <v>2016</v>
      </c>
      <c r="C762" s="34">
        <v>1</v>
      </c>
      <c r="D762" s="34">
        <v>383</v>
      </c>
      <c r="E762" s="34" t="s">
        <v>281</v>
      </c>
      <c r="F762" s="34">
        <v>5</v>
      </c>
      <c r="G762" s="34"/>
      <c r="H762" s="34"/>
      <c r="I762" s="50"/>
      <c r="J762" s="50"/>
      <c r="K762" s="34" t="s">
        <v>278</v>
      </c>
      <c r="L762" s="34">
        <v>2016</v>
      </c>
      <c r="M762" s="34">
        <v>1</v>
      </c>
      <c r="N762" s="34">
        <v>383</v>
      </c>
      <c r="O762" s="34" t="s">
        <v>281</v>
      </c>
      <c r="P762" s="34">
        <v>5</v>
      </c>
      <c r="T762" s="34">
        <v>3</v>
      </c>
    </row>
    <row r="763" spans="1:20" x14ac:dyDescent="0.25">
      <c r="A763" s="34" t="s">
        <v>278</v>
      </c>
      <c r="B763" s="34">
        <v>2016</v>
      </c>
      <c r="C763" s="34">
        <v>1</v>
      </c>
      <c r="D763" s="34">
        <v>383</v>
      </c>
      <c r="E763" s="34" t="s">
        <v>281</v>
      </c>
      <c r="F763" s="34">
        <v>5</v>
      </c>
      <c r="G763" s="34">
        <v>2</v>
      </c>
      <c r="H763" s="34"/>
      <c r="I763" s="50"/>
      <c r="J763" s="50"/>
      <c r="K763" s="34" t="s">
        <v>278</v>
      </c>
      <c r="L763" s="34">
        <v>2016</v>
      </c>
      <c r="M763" s="34">
        <v>1</v>
      </c>
      <c r="N763" s="34">
        <v>383</v>
      </c>
      <c r="O763" s="34" t="s">
        <v>281</v>
      </c>
      <c r="P763" s="34">
        <v>5</v>
      </c>
      <c r="Q763" s="34">
        <v>2</v>
      </c>
    </row>
    <row r="764" spans="1:20" x14ac:dyDescent="0.25">
      <c r="A764" s="34" t="s">
        <v>278</v>
      </c>
      <c r="B764" s="34">
        <v>2016</v>
      </c>
      <c r="C764" s="34">
        <v>1</v>
      </c>
      <c r="D764" s="34">
        <v>383</v>
      </c>
      <c r="E764" s="34" t="s">
        <v>281</v>
      </c>
      <c r="F764" s="34">
        <v>5</v>
      </c>
      <c r="G764" s="34">
        <v>2</v>
      </c>
      <c r="H764" s="34">
        <v>2</v>
      </c>
      <c r="I764" s="50">
        <v>808333</v>
      </c>
      <c r="J764" s="50">
        <v>9</v>
      </c>
      <c r="K764" s="34" t="s">
        <v>278</v>
      </c>
      <c r="L764" s="34">
        <v>2016</v>
      </c>
      <c r="M764" s="34">
        <v>1</v>
      </c>
      <c r="N764" s="34">
        <v>383</v>
      </c>
      <c r="O764" s="34" t="s">
        <v>281</v>
      </c>
      <c r="P764" s="34">
        <v>5</v>
      </c>
      <c r="Q764" s="34">
        <v>2</v>
      </c>
      <c r="R764" s="34">
        <v>2</v>
      </c>
      <c r="S764" s="34">
        <v>808333</v>
      </c>
    </row>
    <row r="765" spans="1:20" x14ac:dyDescent="0.25">
      <c r="A765" s="34" t="s">
        <v>278</v>
      </c>
      <c r="B765" s="34">
        <v>2016</v>
      </c>
      <c r="C765" s="34">
        <v>1</v>
      </c>
      <c r="D765" s="34">
        <v>384</v>
      </c>
      <c r="E765" s="34"/>
      <c r="F765" s="34"/>
      <c r="G765" s="34"/>
      <c r="H765" s="34"/>
      <c r="I765" s="50"/>
      <c r="J765" s="50"/>
      <c r="K765" s="34" t="s">
        <v>278</v>
      </c>
      <c r="L765" s="34">
        <v>2016</v>
      </c>
      <c r="M765" s="34">
        <v>1</v>
      </c>
      <c r="N765" s="34">
        <v>384</v>
      </c>
    </row>
    <row r="766" spans="1:20" x14ac:dyDescent="0.25">
      <c r="A766" s="34" t="s">
        <v>278</v>
      </c>
      <c r="B766" s="34">
        <v>2016</v>
      </c>
      <c r="C766" s="34">
        <v>1</v>
      </c>
      <c r="D766" s="34">
        <v>384</v>
      </c>
      <c r="E766" s="34" t="s">
        <v>283</v>
      </c>
      <c r="F766" s="34"/>
      <c r="G766" s="34"/>
      <c r="H766" s="34"/>
      <c r="I766" s="50"/>
      <c r="J766" s="50"/>
      <c r="K766" s="34" t="s">
        <v>278</v>
      </c>
      <c r="L766" s="34">
        <v>2016</v>
      </c>
      <c r="M766" s="34">
        <v>1</v>
      </c>
      <c r="N766" s="34">
        <v>384</v>
      </c>
      <c r="O766" s="34" t="s">
        <v>283</v>
      </c>
    </row>
    <row r="767" spans="1:20" x14ac:dyDescent="0.25">
      <c r="A767" s="34" t="s">
        <v>278</v>
      </c>
      <c r="B767" s="34">
        <v>2016</v>
      </c>
      <c r="C767" s="34">
        <v>1</v>
      </c>
      <c r="D767" s="34">
        <v>384</v>
      </c>
      <c r="E767" s="34" t="s">
        <v>283</v>
      </c>
      <c r="F767" s="34">
        <v>5</v>
      </c>
      <c r="G767" s="34"/>
      <c r="H767" s="34"/>
      <c r="I767" s="50"/>
      <c r="J767" s="50"/>
      <c r="K767" s="34" t="s">
        <v>278</v>
      </c>
      <c r="L767" s="34">
        <v>2016</v>
      </c>
      <c r="M767" s="34">
        <v>1</v>
      </c>
      <c r="N767" s="34">
        <v>384</v>
      </c>
      <c r="O767" s="34" t="s">
        <v>283</v>
      </c>
      <c r="P767" s="34">
        <v>5</v>
      </c>
    </row>
    <row r="768" spans="1:20" x14ac:dyDescent="0.25">
      <c r="A768" s="34" t="s">
        <v>278</v>
      </c>
      <c r="B768" s="34">
        <v>2016</v>
      </c>
      <c r="C768" s="34">
        <v>1</v>
      </c>
      <c r="D768" s="34">
        <v>384</v>
      </c>
      <c r="E768" s="34" t="s">
        <v>283</v>
      </c>
      <c r="F768" s="34">
        <v>5</v>
      </c>
      <c r="G768" s="34">
        <v>2</v>
      </c>
      <c r="H768" s="34"/>
      <c r="I768" s="50"/>
      <c r="J768" s="50"/>
      <c r="K768" s="34" t="s">
        <v>278</v>
      </c>
      <c r="L768" s="34">
        <v>2016</v>
      </c>
      <c r="M768" s="34">
        <v>1</v>
      </c>
      <c r="N768" s="34">
        <v>384</v>
      </c>
      <c r="O768" s="34" t="s">
        <v>283</v>
      </c>
      <c r="P768" s="34">
        <v>5</v>
      </c>
      <c r="Q768" s="34">
        <v>2</v>
      </c>
    </row>
    <row r="769" spans="1:20" x14ac:dyDescent="0.25">
      <c r="A769" s="34" t="s">
        <v>278</v>
      </c>
      <c r="B769" s="34">
        <v>2016</v>
      </c>
      <c r="C769" s="34">
        <v>1</v>
      </c>
      <c r="D769" s="34">
        <v>384</v>
      </c>
      <c r="E769" s="34" t="s">
        <v>283</v>
      </c>
      <c r="F769" s="34">
        <v>5</v>
      </c>
      <c r="G769" s="34">
        <v>2</v>
      </c>
      <c r="H769" s="34">
        <v>2</v>
      </c>
      <c r="I769" s="50">
        <v>808333</v>
      </c>
      <c r="J769" s="50">
        <v>9</v>
      </c>
      <c r="K769" s="34" t="s">
        <v>278</v>
      </c>
      <c r="L769" s="34">
        <v>2016</v>
      </c>
      <c r="M769" s="34">
        <v>1</v>
      </c>
      <c r="N769" s="34">
        <v>384</v>
      </c>
      <c r="O769" s="34" t="s">
        <v>283</v>
      </c>
      <c r="P769" s="34">
        <v>5</v>
      </c>
      <c r="Q769" s="34">
        <v>2</v>
      </c>
      <c r="R769" s="34">
        <v>2</v>
      </c>
      <c r="S769" s="34">
        <v>808333</v>
      </c>
      <c r="T769" s="34">
        <v>9</v>
      </c>
    </row>
    <row r="770" spans="1:20" x14ac:dyDescent="0.25">
      <c r="A770" s="34" t="s">
        <v>278</v>
      </c>
      <c r="B770" s="34">
        <v>2016</v>
      </c>
      <c r="C770" s="34">
        <v>1</v>
      </c>
      <c r="D770" s="34">
        <v>385</v>
      </c>
      <c r="E770" s="34"/>
      <c r="F770" s="34"/>
      <c r="G770" s="34"/>
      <c r="H770" s="34"/>
      <c r="I770" s="50"/>
      <c r="J770" s="50"/>
      <c r="K770" s="34" t="s">
        <v>278</v>
      </c>
      <c r="L770" s="34">
        <v>2016</v>
      </c>
      <c r="M770" s="34">
        <v>1</v>
      </c>
      <c r="N770" s="34">
        <v>385</v>
      </c>
    </row>
    <row r="771" spans="1:20" x14ac:dyDescent="0.25">
      <c r="A771" s="34" t="s">
        <v>278</v>
      </c>
      <c r="B771" s="34">
        <v>2016</v>
      </c>
      <c r="C771" s="34">
        <v>1</v>
      </c>
      <c r="D771" s="34">
        <v>385</v>
      </c>
      <c r="E771" s="34" t="s">
        <v>287</v>
      </c>
      <c r="F771" s="34"/>
      <c r="G771" s="34"/>
      <c r="H771" s="34"/>
      <c r="I771" s="50"/>
      <c r="J771" s="50"/>
      <c r="K771" s="34" t="s">
        <v>278</v>
      </c>
      <c r="L771" s="34">
        <v>2016</v>
      </c>
      <c r="M771" s="34">
        <v>1</v>
      </c>
      <c r="N771" s="34">
        <v>385</v>
      </c>
      <c r="O771" s="34" t="s">
        <v>287</v>
      </c>
    </row>
    <row r="772" spans="1:20" x14ac:dyDescent="0.25">
      <c r="A772" s="34" t="s">
        <v>278</v>
      </c>
      <c r="B772" s="34">
        <v>2016</v>
      </c>
      <c r="C772" s="34">
        <v>1</v>
      </c>
      <c r="D772" s="34">
        <v>385</v>
      </c>
      <c r="E772" s="34" t="s">
        <v>287</v>
      </c>
      <c r="F772" s="34">
        <v>5</v>
      </c>
      <c r="G772" s="34"/>
      <c r="H772" s="34"/>
      <c r="I772" s="50"/>
      <c r="J772" s="50"/>
      <c r="K772" s="34" t="s">
        <v>278</v>
      </c>
      <c r="L772" s="34">
        <v>2016</v>
      </c>
      <c r="M772" s="34">
        <v>1</v>
      </c>
      <c r="N772" s="34">
        <v>385</v>
      </c>
      <c r="O772" s="34" t="s">
        <v>287</v>
      </c>
      <c r="P772" s="34">
        <v>5</v>
      </c>
    </row>
    <row r="773" spans="1:20" x14ac:dyDescent="0.25">
      <c r="A773" s="34" t="s">
        <v>278</v>
      </c>
      <c r="B773" s="34">
        <v>2016</v>
      </c>
      <c r="C773" s="34">
        <v>1</v>
      </c>
      <c r="D773" s="34">
        <v>385</v>
      </c>
      <c r="E773" s="34" t="s">
        <v>287</v>
      </c>
      <c r="F773" s="34">
        <v>5</v>
      </c>
      <c r="G773" s="34">
        <v>2</v>
      </c>
      <c r="H773" s="34"/>
      <c r="I773" s="50"/>
      <c r="J773" s="50"/>
      <c r="K773" s="34" t="s">
        <v>278</v>
      </c>
      <c r="L773" s="34">
        <v>2016</v>
      </c>
      <c r="M773" s="34">
        <v>1</v>
      </c>
      <c r="N773" s="34">
        <v>385</v>
      </c>
      <c r="O773" s="34" t="s">
        <v>287</v>
      </c>
      <c r="P773" s="34">
        <v>5</v>
      </c>
      <c r="Q773" s="34">
        <v>2</v>
      </c>
    </row>
    <row r="774" spans="1:20" x14ac:dyDescent="0.25">
      <c r="A774" s="34" t="s">
        <v>278</v>
      </c>
      <c r="B774" s="34">
        <v>2016</v>
      </c>
      <c r="C774" s="34">
        <v>1</v>
      </c>
      <c r="D774" s="34">
        <v>385</v>
      </c>
      <c r="E774" s="34" t="s">
        <v>287</v>
      </c>
      <c r="F774" s="34">
        <v>5</v>
      </c>
      <c r="G774" s="34">
        <v>2</v>
      </c>
      <c r="H774" s="34">
        <v>2</v>
      </c>
      <c r="I774" s="50">
        <v>808333</v>
      </c>
      <c r="J774" s="50">
        <v>9</v>
      </c>
      <c r="K774" s="34" t="s">
        <v>278</v>
      </c>
      <c r="L774" s="34">
        <v>2016</v>
      </c>
      <c r="M774" s="34">
        <v>1</v>
      </c>
      <c r="N774" s="34">
        <v>385</v>
      </c>
      <c r="O774" s="34" t="s">
        <v>287</v>
      </c>
      <c r="P774" s="34">
        <v>5</v>
      </c>
      <c r="Q774" s="34">
        <v>2</v>
      </c>
      <c r="R774" s="34">
        <v>2</v>
      </c>
      <c r="S774" s="34">
        <v>808333</v>
      </c>
      <c r="T774" s="34">
        <v>9</v>
      </c>
    </row>
    <row r="775" spans="1:20" x14ac:dyDescent="0.25">
      <c r="A775" s="34" t="s">
        <v>278</v>
      </c>
      <c r="B775" s="34">
        <v>2016</v>
      </c>
      <c r="C775" s="34">
        <v>1</v>
      </c>
      <c r="D775" s="34">
        <v>386</v>
      </c>
      <c r="E775" s="34"/>
      <c r="F775" s="34"/>
      <c r="G775" s="34"/>
      <c r="H775" s="34"/>
      <c r="I775" s="50"/>
      <c r="J775" s="50"/>
      <c r="K775" s="34" t="s">
        <v>278</v>
      </c>
      <c r="L775" s="34">
        <v>2016</v>
      </c>
      <c r="M775" s="34">
        <v>1</v>
      </c>
      <c r="N775" s="34">
        <v>386</v>
      </c>
    </row>
    <row r="776" spans="1:20" x14ac:dyDescent="0.25">
      <c r="A776" s="34" t="s">
        <v>278</v>
      </c>
      <c r="B776" s="34">
        <v>2016</v>
      </c>
      <c r="C776" s="34">
        <v>1</v>
      </c>
      <c r="D776" s="34">
        <v>386</v>
      </c>
      <c r="E776" s="34" t="s">
        <v>285</v>
      </c>
      <c r="F776" s="34"/>
      <c r="G776" s="34"/>
      <c r="H776" s="34"/>
      <c r="I776" s="50"/>
      <c r="J776" s="50"/>
      <c r="K776" s="34" t="s">
        <v>278</v>
      </c>
      <c r="L776" s="34">
        <v>2016</v>
      </c>
      <c r="M776" s="34">
        <v>1</v>
      </c>
      <c r="N776" s="34">
        <v>386</v>
      </c>
      <c r="O776" s="34" t="s">
        <v>285</v>
      </c>
    </row>
    <row r="777" spans="1:20" x14ac:dyDescent="0.25">
      <c r="A777" s="34" t="s">
        <v>278</v>
      </c>
      <c r="B777" s="34">
        <v>2016</v>
      </c>
      <c r="C777" s="34">
        <v>1</v>
      </c>
      <c r="D777" s="34">
        <v>386</v>
      </c>
      <c r="E777" s="34" t="s">
        <v>285</v>
      </c>
      <c r="F777" s="34">
        <v>5</v>
      </c>
      <c r="G777" s="34"/>
      <c r="H777" s="34"/>
      <c r="I777" s="50"/>
      <c r="J777" s="50"/>
      <c r="K777" s="34" t="s">
        <v>278</v>
      </c>
      <c r="L777" s="34">
        <v>2016</v>
      </c>
      <c r="M777" s="34">
        <v>1</v>
      </c>
      <c r="N777" s="34">
        <v>386</v>
      </c>
      <c r="O777" s="34" t="s">
        <v>285</v>
      </c>
      <c r="P777" s="34">
        <v>5</v>
      </c>
    </row>
    <row r="778" spans="1:20" x14ac:dyDescent="0.25">
      <c r="A778" s="34" t="s">
        <v>278</v>
      </c>
      <c r="B778" s="34">
        <v>2016</v>
      </c>
      <c r="C778" s="34">
        <v>1</v>
      </c>
      <c r="D778" s="34">
        <v>386</v>
      </c>
      <c r="E778" s="34" t="s">
        <v>285</v>
      </c>
      <c r="F778" s="34">
        <v>5</v>
      </c>
      <c r="G778" s="34">
        <v>2</v>
      </c>
      <c r="H778" s="34"/>
      <c r="I778" s="50"/>
      <c r="J778" s="50"/>
      <c r="K778" s="34" t="s">
        <v>278</v>
      </c>
      <c r="L778" s="34">
        <v>2016</v>
      </c>
      <c r="M778" s="34">
        <v>1</v>
      </c>
      <c r="N778" s="34">
        <v>386</v>
      </c>
      <c r="O778" s="34" t="s">
        <v>285</v>
      </c>
      <c r="P778" s="34">
        <v>5</v>
      </c>
      <c r="Q778" s="34">
        <v>2</v>
      </c>
    </row>
    <row r="779" spans="1:20" x14ac:dyDescent="0.25">
      <c r="A779" s="34" t="s">
        <v>278</v>
      </c>
      <c r="B779" s="34">
        <v>2016</v>
      </c>
      <c r="C779" s="34">
        <v>1</v>
      </c>
      <c r="D779" s="34">
        <v>386</v>
      </c>
      <c r="E779" s="34" t="s">
        <v>285</v>
      </c>
      <c r="F779" s="34">
        <v>5</v>
      </c>
      <c r="G779" s="34">
        <v>2</v>
      </c>
      <c r="H779" s="34">
        <v>2</v>
      </c>
      <c r="I779" s="50">
        <v>808333</v>
      </c>
      <c r="J779" s="50">
        <v>9</v>
      </c>
      <c r="K779" s="34" t="s">
        <v>278</v>
      </c>
      <c r="L779" s="34">
        <v>2016</v>
      </c>
      <c r="M779" s="34">
        <v>1</v>
      </c>
      <c r="N779" s="34">
        <v>386</v>
      </c>
      <c r="O779" s="34" t="s">
        <v>285</v>
      </c>
      <c r="P779" s="34">
        <v>5</v>
      </c>
      <c r="Q779" s="34">
        <v>2</v>
      </c>
      <c r="R779" s="34">
        <v>2</v>
      </c>
      <c r="S779" s="34">
        <v>808333</v>
      </c>
      <c r="T779" s="34">
        <v>9</v>
      </c>
    </row>
    <row r="780" spans="1:20" x14ac:dyDescent="0.25">
      <c r="A780" s="34" t="s">
        <v>278</v>
      </c>
      <c r="B780" s="34">
        <v>2017</v>
      </c>
      <c r="C780" s="34"/>
      <c r="D780" s="34"/>
      <c r="E780" s="34"/>
      <c r="F780" s="34"/>
      <c r="G780" s="34"/>
      <c r="H780" s="34"/>
      <c r="I780" s="50"/>
      <c r="J780" s="50"/>
      <c r="K780" s="34" t="s">
        <v>278</v>
      </c>
      <c r="L780" s="34">
        <v>2017</v>
      </c>
    </row>
    <row r="781" spans="1:20" x14ac:dyDescent="0.25">
      <c r="A781" s="34" t="s">
        <v>278</v>
      </c>
      <c r="B781" s="34">
        <v>2017</v>
      </c>
      <c r="C781" s="34">
        <v>1</v>
      </c>
      <c r="D781" s="34"/>
      <c r="E781" s="34"/>
      <c r="F781" s="34"/>
      <c r="G781" s="34"/>
      <c r="H781" s="34"/>
      <c r="I781" s="50"/>
      <c r="J781" s="50"/>
      <c r="K781" s="34" t="s">
        <v>278</v>
      </c>
      <c r="L781" s="34">
        <v>2017</v>
      </c>
      <c r="M781" s="34">
        <v>1</v>
      </c>
    </row>
    <row r="782" spans="1:20" x14ac:dyDescent="0.25">
      <c r="A782" s="34" t="s">
        <v>278</v>
      </c>
      <c r="B782" s="34">
        <v>2017</v>
      </c>
      <c r="C782" s="34">
        <v>1</v>
      </c>
      <c r="D782" s="34">
        <v>382</v>
      </c>
      <c r="E782" s="34"/>
      <c r="F782" s="34"/>
      <c r="G782" s="34"/>
      <c r="H782" s="34"/>
      <c r="I782" s="50"/>
      <c r="J782" s="50"/>
      <c r="K782" s="34" t="s">
        <v>278</v>
      </c>
      <c r="L782" s="34">
        <v>2017</v>
      </c>
      <c r="M782" s="34">
        <v>1</v>
      </c>
      <c r="N782" s="34">
        <v>382</v>
      </c>
    </row>
    <row r="783" spans="1:20" x14ac:dyDescent="0.25">
      <c r="A783" s="34" t="s">
        <v>278</v>
      </c>
      <c r="B783" s="34">
        <v>2017</v>
      </c>
      <c r="C783" s="34">
        <v>1</v>
      </c>
      <c r="D783" s="34">
        <v>382</v>
      </c>
      <c r="E783" s="34" t="s">
        <v>279</v>
      </c>
      <c r="F783" s="34"/>
      <c r="G783" s="34"/>
      <c r="H783" s="34"/>
      <c r="I783" s="50"/>
      <c r="J783" s="50"/>
      <c r="K783" s="34" t="s">
        <v>278</v>
      </c>
      <c r="L783" s="34">
        <v>2017</v>
      </c>
      <c r="M783" s="34">
        <v>1</v>
      </c>
      <c r="N783" s="34">
        <v>382</v>
      </c>
      <c r="O783" s="34" t="s">
        <v>279</v>
      </c>
    </row>
    <row r="784" spans="1:20" x14ac:dyDescent="0.25">
      <c r="A784" s="34" t="s">
        <v>278</v>
      </c>
      <c r="B784" s="34">
        <v>2017</v>
      </c>
      <c r="C784" s="34">
        <v>1</v>
      </c>
      <c r="D784" s="34">
        <v>382</v>
      </c>
      <c r="E784" s="34" t="s">
        <v>279</v>
      </c>
      <c r="F784" s="34">
        <v>5</v>
      </c>
      <c r="G784" s="34"/>
      <c r="H784" s="34"/>
      <c r="I784" s="50"/>
      <c r="J784" s="50"/>
      <c r="K784" s="34" t="s">
        <v>278</v>
      </c>
      <c r="L784" s="34">
        <v>2017</v>
      </c>
      <c r="M784" s="34">
        <v>1</v>
      </c>
      <c r="N784" s="34">
        <v>382</v>
      </c>
      <c r="O784" s="34" t="s">
        <v>279</v>
      </c>
      <c r="P784" s="34">
        <v>5</v>
      </c>
    </row>
    <row r="785" spans="1:20" x14ac:dyDescent="0.25">
      <c r="A785" s="34" t="s">
        <v>278</v>
      </c>
      <c r="B785" s="34">
        <v>2017</v>
      </c>
      <c r="C785" s="34">
        <v>1</v>
      </c>
      <c r="D785" s="34">
        <v>382</v>
      </c>
      <c r="E785" s="34" t="s">
        <v>279</v>
      </c>
      <c r="F785" s="34">
        <v>5</v>
      </c>
      <c r="G785" s="34">
        <v>2</v>
      </c>
      <c r="H785" s="34"/>
      <c r="I785" s="50"/>
      <c r="J785" s="50"/>
      <c r="K785" s="34" t="s">
        <v>278</v>
      </c>
      <c r="L785" s="34">
        <v>2017</v>
      </c>
      <c r="M785" s="34">
        <v>1</v>
      </c>
      <c r="N785" s="34">
        <v>382</v>
      </c>
      <c r="O785" s="34" t="s">
        <v>279</v>
      </c>
      <c r="P785" s="34">
        <v>5</v>
      </c>
      <c r="Q785" s="34">
        <v>2</v>
      </c>
      <c r="T785" s="34">
        <v>12</v>
      </c>
    </row>
    <row r="786" spans="1:20" x14ac:dyDescent="0.25">
      <c r="A786" s="34" t="s">
        <v>278</v>
      </c>
      <c r="B786" s="34">
        <v>2017</v>
      </c>
      <c r="C786" s="34">
        <v>1</v>
      </c>
      <c r="D786" s="34">
        <v>382</v>
      </c>
      <c r="E786" s="34" t="s">
        <v>279</v>
      </c>
      <c r="F786" s="34">
        <v>5</v>
      </c>
      <c r="G786" s="34">
        <v>2</v>
      </c>
      <c r="H786" s="34">
        <v>2</v>
      </c>
      <c r="I786" s="50">
        <v>808333</v>
      </c>
      <c r="J786" s="50">
        <v>9</v>
      </c>
      <c r="K786" s="34" t="s">
        <v>278</v>
      </c>
      <c r="L786" s="34">
        <v>2017</v>
      </c>
      <c r="M786" s="34">
        <v>1</v>
      </c>
      <c r="N786" s="34">
        <v>382</v>
      </c>
      <c r="O786" s="34" t="s">
        <v>279</v>
      </c>
      <c r="P786" s="34">
        <v>5</v>
      </c>
      <c r="Q786" s="34">
        <v>2</v>
      </c>
      <c r="R786" s="34">
        <v>2</v>
      </c>
      <c r="S786" s="34">
        <v>808333</v>
      </c>
    </row>
    <row r="787" spans="1:20" x14ac:dyDescent="0.25">
      <c r="A787" s="34" t="s">
        <v>278</v>
      </c>
      <c r="B787" s="34">
        <v>2017</v>
      </c>
      <c r="C787" s="34">
        <v>1</v>
      </c>
      <c r="D787" s="34">
        <v>383</v>
      </c>
      <c r="E787" s="34"/>
      <c r="F787" s="34"/>
      <c r="G787" s="34"/>
      <c r="H787" s="34"/>
      <c r="I787" s="50"/>
      <c r="J787" s="50"/>
      <c r="K787" s="34" t="s">
        <v>278</v>
      </c>
      <c r="L787" s="34">
        <v>2017</v>
      </c>
      <c r="M787" s="34">
        <v>1</v>
      </c>
      <c r="N787" s="34">
        <v>383</v>
      </c>
    </row>
    <row r="788" spans="1:20" x14ac:dyDescent="0.25">
      <c r="A788" s="34" t="s">
        <v>278</v>
      </c>
      <c r="B788" s="34">
        <v>2017</v>
      </c>
      <c r="C788" s="34">
        <v>1</v>
      </c>
      <c r="D788" s="34">
        <v>383</v>
      </c>
      <c r="E788" s="34" t="s">
        <v>281</v>
      </c>
      <c r="F788" s="34"/>
      <c r="G788" s="34"/>
      <c r="H788" s="34"/>
      <c r="I788" s="50"/>
      <c r="J788" s="50"/>
      <c r="K788" s="34" t="s">
        <v>278</v>
      </c>
      <c r="L788" s="34">
        <v>2017</v>
      </c>
      <c r="M788" s="34">
        <v>1</v>
      </c>
      <c r="N788" s="34">
        <v>383</v>
      </c>
      <c r="O788" s="34" t="s">
        <v>281</v>
      </c>
    </row>
    <row r="789" spans="1:20" x14ac:dyDescent="0.25">
      <c r="A789" s="34" t="s">
        <v>278</v>
      </c>
      <c r="B789" s="34">
        <v>2017</v>
      </c>
      <c r="C789" s="34">
        <v>1</v>
      </c>
      <c r="D789" s="34">
        <v>383</v>
      </c>
      <c r="E789" s="34" t="s">
        <v>281</v>
      </c>
      <c r="F789" s="34">
        <v>5</v>
      </c>
      <c r="G789" s="34"/>
      <c r="H789" s="34"/>
      <c r="I789" s="50"/>
      <c r="J789" s="50"/>
      <c r="K789" s="34" t="s">
        <v>278</v>
      </c>
      <c r="L789" s="34">
        <v>2017</v>
      </c>
      <c r="M789" s="34">
        <v>1</v>
      </c>
      <c r="N789" s="34">
        <v>383</v>
      </c>
      <c r="O789" s="34" t="s">
        <v>281</v>
      </c>
      <c r="P789" s="34">
        <v>5</v>
      </c>
    </row>
    <row r="790" spans="1:20" x14ac:dyDescent="0.25">
      <c r="A790" s="34" t="s">
        <v>278</v>
      </c>
      <c r="B790" s="34">
        <v>2017</v>
      </c>
      <c r="C790" s="34">
        <v>1</v>
      </c>
      <c r="D790" s="34">
        <v>383</v>
      </c>
      <c r="E790" s="34" t="s">
        <v>281</v>
      </c>
      <c r="F790" s="34">
        <v>5</v>
      </c>
      <c r="G790" s="34">
        <v>2</v>
      </c>
      <c r="H790" s="34"/>
      <c r="I790" s="50"/>
      <c r="J790" s="50"/>
      <c r="K790" s="34" t="s">
        <v>278</v>
      </c>
      <c r="L790" s="34">
        <v>2017</v>
      </c>
      <c r="M790" s="34">
        <v>1</v>
      </c>
      <c r="N790" s="34">
        <v>383</v>
      </c>
      <c r="O790" s="34" t="s">
        <v>281</v>
      </c>
      <c r="P790" s="34">
        <v>5</v>
      </c>
      <c r="Q790" s="34">
        <v>2</v>
      </c>
      <c r="T790" s="34">
        <v>12</v>
      </c>
    </row>
    <row r="791" spans="1:20" x14ac:dyDescent="0.25">
      <c r="A791" s="34" t="s">
        <v>278</v>
      </c>
      <c r="B791" s="34">
        <v>2017</v>
      </c>
      <c r="C791" s="34">
        <v>1</v>
      </c>
      <c r="D791" s="34">
        <v>383</v>
      </c>
      <c r="E791" s="34" t="s">
        <v>281</v>
      </c>
      <c r="F791" s="34">
        <v>5</v>
      </c>
      <c r="G791" s="34">
        <v>2</v>
      </c>
      <c r="H791" s="34">
        <v>2</v>
      </c>
      <c r="I791" s="50">
        <v>808333</v>
      </c>
      <c r="J791" s="50">
        <v>6</v>
      </c>
      <c r="K791" s="34" t="s">
        <v>278</v>
      </c>
      <c r="L791" s="34">
        <v>2017</v>
      </c>
      <c r="M791" s="34">
        <v>1</v>
      </c>
      <c r="N791" s="34">
        <v>383</v>
      </c>
      <c r="O791" s="34" t="s">
        <v>281</v>
      </c>
      <c r="P791" s="34">
        <v>5</v>
      </c>
      <c r="Q791" s="34">
        <v>2</v>
      </c>
      <c r="R791" s="34">
        <v>2</v>
      </c>
      <c r="S791" s="34">
        <v>808333</v>
      </c>
    </row>
    <row r="792" spans="1:20" x14ac:dyDescent="0.25">
      <c r="A792" s="34" t="s">
        <v>278</v>
      </c>
      <c r="B792" s="34">
        <v>2017</v>
      </c>
      <c r="C792" s="34">
        <v>1</v>
      </c>
      <c r="D792" s="34">
        <v>384</v>
      </c>
      <c r="E792" s="34"/>
      <c r="F792" s="34"/>
      <c r="G792" s="34"/>
      <c r="H792" s="34"/>
      <c r="I792" s="50"/>
      <c r="J792" s="50"/>
      <c r="K792" s="34" t="s">
        <v>278</v>
      </c>
      <c r="L792" s="34">
        <v>2017</v>
      </c>
      <c r="M792" s="34">
        <v>1</v>
      </c>
      <c r="N792" s="34">
        <v>384</v>
      </c>
    </row>
    <row r="793" spans="1:20" x14ac:dyDescent="0.25">
      <c r="A793" s="34" t="s">
        <v>278</v>
      </c>
      <c r="B793" s="34">
        <v>2017</v>
      </c>
      <c r="C793" s="34">
        <v>1</v>
      </c>
      <c r="D793" s="34">
        <v>384</v>
      </c>
      <c r="E793" s="34" t="s">
        <v>283</v>
      </c>
      <c r="F793" s="34"/>
      <c r="G793" s="34"/>
      <c r="H793" s="34"/>
      <c r="I793" s="50"/>
      <c r="J793" s="50"/>
      <c r="K793" s="34" t="s">
        <v>278</v>
      </c>
      <c r="L793" s="34">
        <v>2017</v>
      </c>
      <c r="M793" s="34">
        <v>1</v>
      </c>
      <c r="N793" s="34">
        <v>384</v>
      </c>
      <c r="O793" s="34" t="s">
        <v>283</v>
      </c>
    </row>
    <row r="794" spans="1:20" x14ac:dyDescent="0.25">
      <c r="A794" s="34" t="s">
        <v>278</v>
      </c>
      <c r="B794" s="34">
        <v>2017</v>
      </c>
      <c r="C794" s="34">
        <v>1</v>
      </c>
      <c r="D794" s="34">
        <v>384</v>
      </c>
      <c r="E794" s="34" t="s">
        <v>283</v>
      </c>
      <c r="F794" s="34">
        <v>5</v>
      </c>
      <c r="G794" s="34"/>
      <c r="H794" s="34"/>
      <c r="I794" s="50"/>
      <c r="J794" s="50"/>
      <c r="K794" s="34" t="s">
        <v>278</v>
      </c>
      <c r="L794" s="34">
        <v>2017</v>
      </c>
      <c r="M794" s="34">
        <v>1</v>
      </c>
      <c r="N794" s="34">
        <v>384</v>
      </c>
      <c r="O794" s="34" t="s">
        <v>283</v>
      </c>
      <c r="P794" s="34">
        <v>5</v>
      </c>
    </row>
    <row r="795" spans="1:20" x14ac:dyDescent="0.25">
      <c r="A795" s="34" t="s">
        <v>278</v>
      </c>
      <c r="B795" s="34">
        <v>2017</v>
      </c>
      <c r="C795" s="34">
        <v>1</v>
      </c>
      <c r="D795" s="34">
        <v>384</v>
      </c>
      <c r="E795" s="34" t="s">
        <v>283</v>
      </c>
      <c r="F795" s="34">
        <v>5</v>
      </c>
      <c r="G795" s="34">
        <v>2</v>
      </c>
      <c r="H795" s="34"/>
      <c r="I795" s="50"/>
      <c r="J795" s="50"/>
      <c r="K795" s="34" t="s">
        <v>278</v>
      </c>
      <c r="L795" s="34">
        <v>2017</v>
      </c>
      <c r="M795" s="34">
        <v>1</v>
      </c>
      <c r="N795" s="34">
        <v>384</v>
      </c>
      <c r="O795" s="34" t="s">
        <v>283</v>
      </c>
      <c r="P795" s="34">
        <v>5</v>
      </c>
      <c r="Q795" s="34">
        <v>2</v>
      </c>
      <c r="T795" s="34">
        <v>12</v>
      </c>
    </row>
    <row r="796" spans="1:20" x14ac:dyDescent="0.25">
      <c r="A796" s="34" t="s">
        <v>278</v>
      </c>
      <c r="B796" s="34">
        <v>2017</v>
      </c>
      <c r="C796" s="34">
        <v>1</v>
      </c>
      <c r="D796" s="34">
        <v>384</v>
      </c>
      <c r="E796" s="34" t="s">
        <v>283</v>
      </c>
      <c r="F796" s="34">
        <v>5</v>
      </c>
      <c r="G796" s="34">
        <v>2</v>
      </c>
      <c r="H796" s="34">
        <v>2</v>
      </c>
      <c r="I796" s="50">
        <v>808333</v>
      </c>
      <c r="J796" s="50">
        <v>3</v>
      </c>
      <c r="K796" s="34" t="s">
        <v>278</v>
      </c>
      <c r="L796" s="34">
        <v>2017</v>
      </c>
      <c r="M796" s="34">
        <v>1</v>
      </c>
      <c r="N796" s="34">
        <v>384</v>
      </c>
      <c r="O796" s="34" t="s">
        <v>283</v>
      </c>
      <c r="P796" s="34">
        <v>5</v>
      </c>
      <c r="Q796" s="34">
        <v>2</v>
      </c>
      <c r="R796" s="34">
        <v>2</v>
      </c>
      <c r="S796" s="34">
        <v>808333</v>
      </c>
    </row>
    <row r="797" spans="1:20" x14ac:dyDescent="0.25">
      <c r="A797" s="34" t="s">
        <v>278</v>
      </c>
      <c r="B797" s="34">
        <v>2017</v>
      </c>
      <c r="C797" s="34">
        <v>1</v>
      </c>
      <c r="D797" s="34">
        <v>385</v>
      </c>
      <c r="E797" s="34"/>
      <c r="F797" s="34"/>
      <c r="G797" s="34"/>
      <c r="H797" s="34"/>
      <c r="I797" s="50"/>
      <c r="J797" s="50"/>
      <c r="K797" s="34" t="s">
        <v>278</v>
      </c>
      <c r="L797" s="34">
        <v>2017</v>
      </c>
      <c r="M797" s="34">
        <v>1</v>
      </c>
      <c r="N797" s="34">
        <v>385</v>
      </c>
    </row>
    <row r="798" spans="1:20" x14ac:dyDescent="0.25">
      <c r="A798" s="34" t="s">
        <v>278</v>
      </c>
      <c r="B798" s="34">
        <v>2017</v>
      </c>
      <c r="C798" s="34">
        <v>1</v>
      </c>
      <c r="D798" s="34">
        <v>385</v>
      </c>
      <c r="E798" s="34" t="s">
        <v>287</v>
      </c>
      <c r="F798" s="34"/>
      <c r="G798" s="34"/>
      <c r="H798" s="34"/>
      <c r="I798" s="50"/>
      <c r="J798" s="50"/>
      <c r="K798" s="34" t="s">
        <v>278</v>
      </c>
      <c r="L798" s="34">
        <v>2017</v>
      </c>
      <c r="M798" s="34">
        <v>1</v>
      </c>
      <c r="N798" s="34">
        <v>385</v>
      </c>
      <c r="O798" s="34" t="s">
        <v>287</v>
      </c>
    </row>
    <row r="799" spans="1:20" x14ac:dyDescent="0.25">
      <c r="A799" s="34" t="s">
        <v>278</v>
      </c>
      <c r="B799" s="34">
        <v>2017</v>
      </c>
      <c r="C799" s="34">
        <v>1</v>
      </c>
      <c r="D799" s="34">
        <v>385</v>
      </c>
      <c r="E799" s="34" t="s">
        <v>287</v>
      </c>
      <c r="F799" s="34">
        <v>5</v>
      </c>
      <c r="G799" s="34"/>
      <c r="H799" s="34"/>
      <c r="I799" s="50"/>
      <c r="J799" s="50"/>
      <c r="K799" s="34" t="s">
        <v>278</v>
      </c>
      <c r="L799" s="34">
        <v>2017</v>
      </c>
      <c r="M799" s="34">
        <v>1</v>
      </c>
      <c r="N799" s="34">
        <v>385</v>
      </c>
      <c r="O799" s="34" t="s">
        <v>287</v>
      </c>
      <c r="P799" s="34">
        <v>5</v>
      </c>
    </row>
    <row r="800" spans="1:20" x14ac:dyDescent="0.25">
      <c r="A800" s="34" t="s">
        <v>278</v>
      </c>
      <c r="B800" s="34">
        <v>2017</v>
      </c>
      <c r="C800" s="34">
        <v>1</v>
      </c>
      <c r="D800" s="34">
        <v>385</v>
      </c>
      <c r="E800" s="34" t="s">
        <v>287</v>
      </c>
      <c r="F800" s="34">
        <v>5</v>
      </c>
      <c r="G800" s="34">
        <v>2</v>
      </c>
      <c r="H800" s="34"/>
      <c r="I800" s="50"/>
      <c r="J800" s="50"/>
      <c r="K800" s="34" t="s">
        <v>278</v>
      </c>
      <c r="L800" s="34">
        <v>2017</v>
      </c>
      <c r="M800" s="34">
        <v>1</v>
      </c>
      <c r="N800" s="34">
        <v>385</v>
      </c>
      <c r="O800" s="34" t="s">
        <v>287</v>
      </c>
      <c r="P800" s="34">
        <v>5</v>
      </c>
      <c r="Q800" s="34">
        <v>2</v>
      </c>
    </row>
    <row r="801" spans="1:20" x14ac:dyDescent="0.25">
      <c r="A801" s="34" t="s">
        <v>278</v>
      </c>
      <c r="B801" s="34">
        <v>2017</v>
      </c>
      <c r="C801" s="34">
        <v>1</v>
      </c>
      <c r="D801" s="34">
        <v>385</v>
      </c>
      <c r="E801" s="34" t="s">
        <v>287</v>
      </c>
      <c r="F801" s="34">
        <v>5</v>
      </c>
      <c r="G801" s="34">
        <v>2</v>
      </c>
      <c r="H801" s="34">
        <v>2</v>
      </c>
      <c r="I801" s="50">
        <v>808333</v>
      </c>
      <c r="J801" s="50">
        <v>3</v>
      </c>
      <c r="K801" s="34" t="s">
        <v>278</v>
      </c>
      <c r="L801" s="34">
        <v>2017</v>
      </c>
      <c r="M801" s="34">
        <v>1</v>
      </c>
      <c r="N801" s="34">
        <v>385</v>
      </c>
      <c r="O801" s="34" t="s">
        <v>287</v>
      </c>
      <c r="P801" s="34">
        <v>5</v>
      </c>
      <c r="Q801" s="34">
        <v>2</v>
      </c>
      <c r="R801" s="34">
        <v>2</v>
      </c>
      <c r="S801" s="34">
        <v>808333</v>
      </c>
    </row>
    <row r="802" spans="1:20" x14ac:dyDescent="0.25">
      <c r="A802" s="34" t="s">
        <v>278</v>
      </c>
      <c r="B802" s="34">
        <v>2017</v>
      </c>
      <c r="C802" s="34">
        <v>1</v>
      </c>
      <c r="D802" s="34">
        <v>386</v>
      </c>
      <c r="E802" s="34"/>
      <c r="F802" s="34"/>
      <c r="G802" s="34"/>
      <c r="H802" s="34"/>
      <c r="I802" s="50"/>
      <c r="J802" s="50"/>
      <c r="K802" s="34" t="s">
        <v>278</v>
      </c>
      <c r="L802" s="34">
        <v>2017</v>
      </c>
      <c r="M802" s="34">
        <v>1</v>
      </c>
      <c r="N802" s="34">
        <v>386</v>
      </c>
      <c r="T802" s="34">
        <v>9</v>
      </c>
    </row>
    <row r="803" spans="1:20" x14ac:dyDescent="0.25">
      <c r="A803" s="34" t="s">
        <v>278</v>
      </c>
      <c r="B803" s="34">
        <v>2017</v>
      </c>
      <c r="C803" s="34">
        <v>1</v>
      </c>
      <c r="D803" s="34">
        <v>386</v>
      </c>
      <c r="E803" s="34" t="s">
        <v>285</v>
      </c>
      <c r="F803" s="34"/>
      <c r="G803" s="34"/>
      <c r="H803" s="34"/>
      <c r="I803" s="50"/>
      <c r="J803" s="50"/>
      <c r="K803" s="34" t="s">
        <v>278</v>
      </c>
      <c r="L803" s="34">
        <v>2017</v>
      </c>
      <c r="M803" s="34">
        <v>1</v>
      </c>
      <c r="N803" s="34">
        <v>386</v>
      </c>
      <c r="O803" s="34" t="s">
        <v>285</v>
      </c>
    </row>
    <row r="804" spans="1:20" x14ac:dyDescent="0.25">
      <c r="A804" s="34" t="s">
        <v>278</v>
      </c>
      <c r="B804" s="34">
        <v>2017</v>
      </c>
      <c r="C804" s="34">
        <v>1</v>
      </c>
      <c r="D804" s="34">
        <v>386</v>
      </c>
      <c r="E804" s="34" t="s">
        <v>285</v>
      </c>
      <c r="F804" s="34">
        <v>5</v>
      </c>
      <c r="G804" s="34"/>
      <c r="H804" s="34"/>
      <c r="I804" s="50"/>
      <c r="J804" s="50"/>
      <c r="K804" s="34" t="s">
        <v>278</v>
      </c>
      <c r="L804" s="34">
        <v>2017</v>
      </c>
      <c r="M804" s="34">
        <v>1</v>
      </c>
      <c r="N804" s="34">
        <v>386</v>
      </c>
      <c r="O804" s="34" t="s">
        <v>285</v>
      </c>
      <c r="P804" s="34">
        <v>5</v>
      </c>
    </row>
    <row r="805" spans="1:20" x14ac:dyDescent="0.25">
      <c r="A805" s="34" t="s">
        <v>278</v>
      </c>
      <c r="B805" s="34">
        <v>2017</v>
      </c>
      <c r="C805" s="34">
        <v>1</v>
      </c>
      <c r="D805" s="34">
        <v>386</v>
      </c>
      <c r="E805" s="34" t="s">
        <v>285</v>
      </c>
      <c r="F805" s="34">
        <v>5</v>
      </c>
      <c r="G805" s="34">
        <v>2</v>
      </c>
      <c r="H805" s="34"/>
      <c r="I805" s="50"/>
      <c r="J805" s="50"/>
      <c r="K805" s="34" t="s">
        <v>278</v>
      </c>
      <c r="L805" s="34">
        <v>2017</v>
      </c>
      <c r="M805" s="34">
        <v>1</v>
      </c>
      <c r="N805" s="34">
        <v>386</v>
      </c>
      <c r="O805" s="34" t="s">
        <v>285</v>
      </c>
      <c r="P805" s="34">
        <v>5</v>
      </c>
      <c r="Q805" s="34">
        <v>2</v>
      </c>
    </row>
    <row r="806" spans="1:20" x14ac:dyDescent="0.25">
      <c r="A806" s="34" t="s">
        <v>278</v>
      </c>
      <c r="B806" s="34">
        <v>2017</v>
      </c>
      <c r="C806" s="34">
        <v>1</v>
      </c>
      <c r="D806" s="34">
        <v>386</v>
      </c>
      <c r="E806" s="34" t="s">
        <v>285</v>
      </c>
      <c r="F806" s="34">
        <v>5</v>
      </c>
      <c r="G806" s="34">
        <v>2</v>
      </c>
      <c r="H806" s="34">
        <v>2</v>
      </c>
      <c r="I806" s="50">
        <v>808333</v>
      </c>
      <c r="J806" s="50">
        <v>3</v>
      </c>
      <c r="K806" s="34" t="s">
        <v>278</v>
      </c>
      <c r="L806" s="34">
        <v>2017</v>
      </c>
      <c r="M806" s="34">
        <v>1</v>
      </c>
      <c r="N806" s="34">
        <v>386</v>
      </c>
      <c r="O806" s="34" t="s">
        <v>285</v>
      </c>
      <c r="P806" s="34">
        <v>5</v>
      </c>
      <c r="Q806" s="34">
        <v>2</v>
      </c>
      <c r="R806" s="34">
        <v>2</v>
      </c>
      <c r="S806" s="34">
        <v>808333</v>
      </c>
    </row>
    <row r="807" spans="1:20" x14ac:dyDescent="0.25">
      <c r="A807" s="34" t="s">
        <v>289</v>
      </c>
      <c r="B807" s="34"/>
      <c r="C807" s="34"/>
      <c r="D807" s="34"/>
      <c r="E807" s="34"/>
      <c r="F807" s="34"/>
      <c r="G807" s="34"/>
      <c r="H807" s="34"/>
      <c r="I807" s="50"/>
      <c r="J807" s="50"/>
      <c r="K807" s="34" t="s">
        <v>289</v>
      </c>
      <c r="T807" s="34">
        <v>9</v>
      </c>
    </row>
    <row r="808" spans="1:20" x14ac:dyDescent="0.25">
      <c r="A808" s="34" t="s">
        <v>289</v>
      </c>
      <c r="B808" s="34">
        <v>2016</v>
      </c>
      <c r="C808" s="34"/>
      <c r="D808" s="34"/>
      <c r="E808" s="34"/>
      <c r="F808" s="34"/>
      <c r="G808" s="34"/>
      <c r="H808" s="34"/>
      <c r="I808" s="50"/>
      <c r="J808" s="50"/>
      <c r="K808" s="34" t="s">
        <v>289</v>
      </c>
      <c r="L808" s="34">
        <v>2016</v>
      </c>
    </row>
    <row r="809" spans="1:20" x14ac:dyDescent="0.25">
      <c r="A809" s="34" t="s">
        <v>289</v>
      </c>
      <c r="B809" s="34">
        <v>2016</v>
      </c>
      <c r="C809" s="34">
        <v>1</v>
      </c>
      <c r="D809" s="34"/>
      <c r="E809" s="34"/>
      <c r="F809" s="34"/>
      <c r="G809" s="34"/>
      <c r="H809" s="34"/>
      <c r="I809" s="50"/>
      <c r="J809" s="50"/>
      <c r="K809" s="34" t="s">
        <v>289</v>
      </c>
      <c r="L809" s="34">
        <v>2016</v>
      </c>
      <c r="M809" s="34">
        <v>1</v>
      </c>
    </row>
    <row r="810" spans="1:20" x14ac:dyDescent="0.25">
      <c r="A810" s="34" t="s">
        <v>289</v>
      </c>
      <c r="B810" s="34">
        <v>2016</v>
      </c>
      <c r="C810" s="34">
        <v>1</v>
      </c>
      <c r="D810" s="34">
        <v>388</v>
      </c>
      <c r="E810" s="34"/>
      <c r="F810" s="34"/>
      <c r="G810" s="34"/>
      <c r="H810" s="34"/>
      <c r="I810" s="50"/>
      <c r="J810" s="50"/>
      <c r="K810" s="34" t="s">
        <v>289</v>
      </c>
      <c r="L810" s="34">
        <v>2016</v>
      </c>
      <c r="M810" s="34">
        <v>1</v>
      </c>
      <c r="N810" s="34">
        <v>388</v>
      </c>
    </row>
    <row r="811" spans="1:20" x14ac:dyDescent="0.25">
      <c r="A811" s="34" t="s">
        <v>289</v>
      </c>
      <c r="B811" s="34">
        <v>2016</v>
      </c>
      <c r="C811" s="34">
        <v>1</v>
      </c>
      <c r="D811" s="34">
        <v>388</v>
      </c>
      <c r="E811" s="34" t="s">
        <v>290</v>
      </c>
      <c r="F811" s="34"/>
      <c r="G811" s="34"/>
      <c r="H811" s="34"/>
      <c r="I811" s="50"/>
      <c r="J811" s="50"/>
      <c r="K811" s="34" t="s">
        <v>289</v>
      </c>
      <c r="L811" s="34">
        <v>2016</v>
      </c>
      <c r="M811" s="34">
        <v>1</v>
      </c>
      <c r="N811" s="34">
        <v>388</v>
      </c>
      <c r="O811" s="34" t="s">
        <v>290</v>
      </c>
    </row>
    <row r="812" spans="1:20" x14ac:dyDescent="0.25">
      <c r="A812" s="34" t="s">
        <v>289</v>
      </c>
      <c r="B812" s="34">
        <v>2016</v>
      </c>
      <c r="C812" s="34">
        <v>1</v>
      </c>
      <c r="D812" s="34">
        <v>388</v>
      </c>
      <c r="E812" s="34" t="s">
        <v>290</v>
      </c>
      <c r="F812" s="34">
        <v>5</v>
      </c>
      <c r="G812" s="34"/>
      <c r="H812" s="34"/>
      <c r="I812" s="50"/>
      <c r="J812" s="50"/>
      <c r="K812" s="34" t="s">
        <v>289</v>
      </c>
      <c r="L812" s="34">
        <v>2016</v>
      </c>
      <c r="M812" s="34">
        <v>1</v>
      </c>
      <c r="N812" s="34">
        <v>388</v>
      </c>
      <c r="O812" s="34" t="s">
        <v>290</v>
      </c>
      <c r="P812" s="34">
        <v>5</v>
      </c>
      <c r="T812" s="34">
        <v>9</v>
      </c>
    </row>
    <row r="813" spans="1:20" x14ac:dyDescent="0.25">
      <c r="A813" s="34" t="s">
        <v>289</v>
      </c>
      <c r="B813" s="34">
        <v>2016</v>
      </c>
      <c r="C813" s="34">
        <v>1</v>
      </c>
      <c r="D813" s="34">
        <v>388</v>
      </c>
      <c r="E813" s="34" t="s">
        <v>290</v>
      </c>
      <c r="F813" s="34">
        <v>5</v>
      </c>
      <c r="G813" s="34">
        <v>2</v>
      </c>
      <c r="H813" s="34"/>
      <c r="I813" s="50"/>
      <c r="J813" s="50"/>
      <c r="K813" s="34" t="s">
        <v>289</v>
      </c>
      <c r="L813" s="34">
        <v>2016</v>
      </c>
      <c r="M813" s="34">
        <v>1</v>
      </c>
      <c r="N813" s="34">
        <v>388</v>
      </c>
      <c r="O813" s="34" t="s">
        <v>290</v>
      </c>
      <c r="P813" s="34">
        <v>5</v>
      </c>
      <c r="Q813" s="34">
        <v>2</v>
      </c>
    </row>
    <row r="814" spans="1:20" x14ac:dyDescent="0.25">
      <c r="A814" s="34" t="s">
        <v>289</v>
      </c>
      <c r="B814" s="34">
        <v>2016</v>
      </c>
      <c r="C814" s="34">
        <v>1</v>
      </c>
      <c r="D814" s="34">
        <v>388</v>
      </c>
      <c r="E814" s="34" t="s">
        <v>290</v>
      </c>
      <c r="F814" s="34">
        <v>5</v>
      </c>
      <c r="G814" s="34">
        <v>2</v>
      </c>
      <c r="H814" s="34">
        <v>2</v>
      </c>
      <c r="I814" s="50">
        <v>1141667</v>
      </c>
      <c r="J814" s="50">
        <v>9</v>
      </c>
      <c r="K814" s="34" t="s">
        <v>289</v>
      </c>
      <c r="L814" s="34">
        <v>2016</v>
      </c>
      <c r="M814" s="34">
        <v>1</v>
      </c>
      <c r="N814" s="34">
        <v>388</v>
      </c>
      <c r="O814" s="34" t="s">
        <v>290</v>
      </c>
      <c r="P814" s="34">
        <v>5</v>
      </c>
      <c r="Q814" s="34">
        <v>2</v>
      </c>
      <c r="R814" s="34">
        <v>2</v>
      </c>
      <c r="S814" s="34">
        <v>1141667</v>
      </c>
    </row>
    <row r="815" spans="1:20" x14ac:dyDescent="0.25">
      <c r="A815" s="34" t="s">
        <v>289</v>
      </c>
      <c r="B815" s="34">
        <v>2016</v>
      </c>
      <c r="C815" s="34">
        <v>1</v>
      </c>
      <c r="D815" s="34">
        <v>389</v>
      </c>
      <c r="E815" s="34"/>
      <c r="F815" s="34"/>
      <c r="G815" s="34"/>
      <c r="H815" s="34"/>
      <c r="I815" s="50"/>
      <c r="J815" s="50"/>
      <c r="K815" s="34" t="s">
        <v>289</v>
      </c>
      <c r="L815" s="34">
        <v>2016</v>
      </c>
      <c r="M815" s="34">
        <v>1</v>
      </c>
      <c r="N815" s="34">
        <v>389</v>
      </c>
    </row>
    <row r="816" spans="1:20" x14ac:dyDescent="0.25">
      <c r="A816" s="34" t="s">
        <v>289</v>
      </c>
      <c r="B816" s="34">
        <v>2016</v>
      </c>
      <c r="C816" s="34">
        <v>1</v>
      </c>
      <c r="D816" s="34">
        <v>389</v>
      </c>
      <c r="E816" s="34" t="s">
        <v>292</v>
      </c>
      <c r="F816" s="34"/>
      <c r="G816" s="34"/>
      <c r="H816" s="34"/>
      <c r="I816" s="50"/>
      <c r="J816" s="50"/>
      <c r="K816" s="34" t="s">
        <v>289</v>
      </c>
      <c r="L816" s="34">
        <v>2016</v>
      </c>
      <c r="M816" s="34">
        <v>1</v>
      </c>
      <c r="N816" s="34">
        <v>389</v>
      </c>
      <c r="O816" s="34" t="s">
        <v>292</v>
      </c>
    </row>
    <row r="817" spans="1:20" x14ac:dyDescent="0.25">
      <c r="A817" s="34" t="s">
        <v>289</v>
      </c>
      <c r="B817" s="34">
        <v>2016</v>
      </c>
      <c r="C817" s="34">
        <v>1</v>
      </c>
      <c r="D817" s="34">
        <v>389</v>
      </c>
      <c r="E817" s="34" t="s">
        <v>292</v>
      </c>
      <c r="F817" s="34">
        <v>5</v>
      </c>
      <c r="G817" s="34"/>
      <c r="H817" s="34"/>
      <c r="I817" s="50"/>
      <c r="J817" s="50"/>
      <c r="K817" s="34" t="s">
        <v>289</v>
      </c>
      <c r="L817" s="34">
        <v>2016</v>
      </c>
      <c r="M817" s="34">
        <v>1</v>
      </c>
      <c r="N817" s="34">
        <v>389</v>
      </c>
      <c r="O817" s="34" t="s">
        <v>292</v>
      </c>
      <c r="P817" s="34">
        <v>5</v>
      </c>
      <c r="T817" s="34">
        <v>9</v>
      </c>
    </row>
    <row r="818" spans="1:20" x14ac:dyDescent="0.25">
      <c r="A818" s="34" t="s">
        <v>289</v>
      </c>
      <c r="B818" s="34">
        <v>2016</v>
      </c>
      <c r="C818" s="34">
        <v>1</v>
      </c>
      <c r="D818" s="34">
        <v>389</v>
      </c>
      <c r="E818" s="34" t="s">
        <v>292</v>
      </c>
      <c r="F818" s="34">
        <v>5</v>
      </c>
      <c r="G818" s="34">
        <v>2</v>
      </c>
      <c r="H818" s="34"/>
      <c r="I818" s="50"/>
      <c r="J818" s="50"/>
      <c r="K818" s="34" t="s">
        <v>289</v>
      </c>
      <c r="L818" s="34">
        <v>2016</v>
      </c>
      <c r="M818" s="34">
        <v>1</v>
      </c>
      <c r="N818" s="34">
        <v>389</v>
      </c>
      <c r="O818" s="34" t="s">
        <v>292</v>
      </c>
      <c r="P818" s="34">
        <v>5</v>
      </c>
      <c r="Q818" s="34">
        <v>2</v>
      </c>
    </row>
    <row r="819" spans="1:20" x14ac:dyDescent="0.25">
      <c r="A819" s="34" t="s">
        <v>289</v>
      </c>
      <c r="B819" s="34">
        <v>2016</v>
      </c>
      <c r="C819" s="34">
        <v>1</v>
      </c>
      <c r="D819" s="34">
        <v>389</v>
      </c>
      <c r="E819" s="34" t="s">
        <v>292</v>
      </c>
      <c r="F819" s="34">
        <v>5</v>
      </c>
      <c r="G819" s="34">
        <v>2</v>
      </c>
      <c r="H819" s="34">
        <v>2</v>
      </c>
      <c r="I819" s="50">
        <v>1141667</v>
      </c>
      <c r="J819" s="50">
        <v>9</v>
      </c>
      <c r="K819" s="34" t="s">
        <v>289</v>
      </c>
      <c r="L819" s="34">
        <v>2016</v>
      </c>
      <c r="M819" s="34">
        <v>1</v>
      </c>
      <c r="N819" s="34">
        <v>389</v>
      </c>
      <c r="O819" s="34" t="s">
        <v>292</v>
      </c>
      <c r="P819" s="34">
        <v>5</v>
      </c>
      <c r="Q819" s="34">
        <v>2</v>
      </c>
      <c r="R819" s="34">
        <v>2</v>
      </c>
      <c r="S819" s="34">
        <v>1141667</v>
      </c>
    </row>
    <row r="820" spans="1:20" x14ac:dyDescent="0.25">
      <c r="A820" s="34" t="s">
        <v>289</v>
      </c>
      <c r="B820" s="34">
        <v>2016</v>
      </c>
      <c r="C820" s="34">
        <v>1</v>
      </c>
      <c r="D820" s="34">
        <v>390</v>
      </c>
      <c r="E820" s="34"/>
      <c r="F820" s="34"/>
      <c r="G820" s="34"/>
      <c r="H820" s="34"/>
      <c r="I820" s="50"/>
      <c r="J820" s="50"/>
      <c r="K820" s="34" t="s">
        <v>289</v>
      </c>
      <c r="L820" s="34">
        <v>2016</v>
      </c>
      <c r="M820" s="34">
        <v>1</v>
      </c>
      <c r="N820" s="34">
        <v>390</v>
      </c>
    </row>
    <row r="821" spans="1:20" x14ac:dyDescent="0.25">
      <c r="A821" s="34" t="s">
        <v>289</v>
      </c>
      <c r="B821" s="34">
        <v>2016</v>
      </c>
      <c r="C821" s="34">
        <v>1</v>
      </c>
      <c r="D821" s="34">
        <v>390</v>
      </c>
      <c r="E821" s="34" t="s">
        <v>294</v>
      </c>
      <c r="F821" s="34"/>
      <c r="G821" s="34"/>
      <c r="H821" s="34"/>
      <c r="I821" s="50"/>
      <c r="J821" s="50"/>
      <c r="K821" s="34" t="s">
        <v>289</v>
      </c>
      <c r="L821" s="34">
        <v>2016</v>
      </c>
      <c r="M821" s="34">
        <v>1</v>
      </c>
      <c r="N821" s="34">
        <v>390</v>
      </c>
      <c r="O821" s="34" t="s">
        <v>294</v>
      </c>
    </row>
    <row r="822" spans="1:20" x14ac:dyDescent="0.25">
      <c r="A822" s="34" t="s">
        <v>289</v>
      </c>
      <c r="B822" s="34">
        <v>2016</v>
      </c>
      <c r="C822" s="34">
        <v>1</v>
      </c>
      <c r="D822" s="34">
        <v>390</v>
      </c>
      <c r="E822" s="34" t="s">
        <v>294</v>
      </c>
      <c r="F822" s="34">
        <v>5</v>
      </c>
      <c r="G822" s="34"/>
      <c r="H822" s="34"/>
      <c r="I822" s="50"/>
      <c r="J822" s="50"/>
      <c r="K822" s="34" t="s">
        <v>289</v>
      </c>
      <c r="L822" s="34">
        <v>2016</v>
      </c>
      <c r="M822" s="34">
        <v>1</v>
      </c>
      <c r="N822" s="34">
        <v>390</v>
      </c>
      <c r="O822" s="34" t="s">
        <v>294</v>
      </c>
      <c r="P822" s="34">
        <v>5</v>
      </c>
    </row>
    <row r="823" spans="1:20" x14ac:dyDescent="0.25">
      <c r="A823" s="34" t="s">
        <v>289</v>
      </c>
      <c r="B823" s="34">
        <v>2016</v>
      </c>
      <c r="C823" s="34">
        <v>1</v>
      </c>
      <c r="D823" s="34">
        <v>390</v>
      </c>
      <c r="E823" s="34" t="s">
        <v>294</v>
      </c>
      <c r="F823" s="34">
        <v>5</v>
      </c>
      <c r="G823" s="34">
        <v>2</v>
      </c>
      <c r="H823" s="34"/>
      <c r="I823" s="50"/>
      <c r="J823" s="50"/>
      <c r="K823" s="34" t="s">
        <v>289</v>
      </c>
      <c r="L823" s="34">
        <v>2016</v>
      </c>
      <c r="M823" s="34">
        <v>1</v>
      </c>
      <c r="N823" s="34">
        <v>390</v>
      </c>
      <c r="O823" s="34" t="s">
        <v>294</v>
      </c>
      <c r="P823" s="34">
        <v>5</v>
      </c>
      <c r="Q823" s="34">
        <v>2</v>
      </c>
      <c r="T823" s="34">
        <v>12</v>
      </c>
    </row>
    <row r="824" spans="1:20" x14ac:dyDescent="0.25">
      <c r="A824" s="34" t="s">
        <v>289</v>
      </c>
      <c r="B824" s="34">
        <v>2016</v>
      </c>
      <c r="C824" s="34">
        <v>1</v>
      </c>
      <c r="D824" s="34">
        <v>390</v>
      </c>
      <c r="E824" s="34" t="s">
        <v>294</v>
      </c>
      <c r="F824" s="34">
        <v>5</v>
      </c>
      <c r="G824" s="34">
        <v>2</v>
      </c>
      <c r="H824" s="34">
        <v>2</v>
      </c>
      <c r="I824" s="50">
        <v>1141667</v>
      </c>
      <c r="J824" s="50">
        <v>9</v>
      </c>
      <c r="K824" s="34" t="s">
        <v>289</v>
      </c>
      <c r="L824" s="34">
        <v>2016</v>
      </c>
      <c r="M824" s="34">
        <v>1</v>
      </c>
      <c r="N824" s="34">
        <v>390</v>
      </c>
      <c r="O824" s="34" t="s">
        <v>294</v>
      </c>
      <c r="P824" s="34">
        <v>5</v>
      </c>
      <c r="Q824" s="34">
        <v>2</v>
      </c>
      <c r="R824" s="34">
        <v>2</v>
      </c>
      <c r="S824" s="34">
        <v>1141667</v>
      </c>
    </row>
    <row r="825" spans="1:20" x14ac:dyDescent="0.25">
      <c r="A825" s="34" t="s">
        <v>289</v>
      </c>
      <c r="B825" s="34">
        <v>2017</v>
      </c>
      <c r="C825" s="34"/>
      <c r="D825" s="34"/>
      <c r="E825" s="34"/>
      <c r="F825" s="34"/>
      <c r="G825" s="34"/>
      <c r="H825" s="34"/>
      <c r="I825" s="50"/>
      <c r="J825" s="50"/>
      <c r="K825" s="34" t="s">
        <v>289</v>
      </c>
      <c r="L825" s="34">
        <v>2017</v>
      </c>
    </row>
    <row r="826" spans="1:20" x14ac:dyDescent="0.25">
      <c r="A826" s="34" t="s">
        <v>289</v>
      </c>
      <c r="B826" s="34">
        <v>2017</v>
      </c>
      <c r="C826" s="34">
        <v>1</v>
      </c>
      <c r="D826" s="34"/>
      <c r="E826" s="34"/>
      <c r="F826" s="34"/>
      <c r="G826" s="34"/>
      <c r="H826" s="34"/>
      <c r="I826" s="50"/>
      <c r="J826" s="50"/>
      <c r="K826" s="34" t="s">
        <v>289</v>
      </c>
      <c r="L826" s="34">
        <v>2017</v>
      </c>
      <c r="M826" s="34">
        <v>1</v>
      </c>
    </row>
    <row r="827" spans="1:20" x14ac:dyDescent="0.25">
      <c r="A827" s="34" t="s">
        <v>289</v>
      </c>
      <c r="B827" s="34">
        <v>2017</v>
      </c>
      <c r="C827" s="34">
        <v>1</v>
      </c>
      <c r="D827" s="34">
        <v>388</v>
      </c>
      <c r="E827" s="34"/>
      <c r="F827" s="34"/>
      <c r="G827" s="34"/>
      <c r="H827" s="34"/>
      <c r="I827" s="50"/>
      <c r="J827" s="50"/>
      <c r="K827" s="34" t="s">
        <v>289</v>
      </c>
      <c r="L827" s="34">
        <v>2017</v>
      </c>
      <c r="M827" s="34">
        <v>1</v>
      </c>
      <c r="N827" s="34">
        <v>388</v>
      </c>
    </row>
    <row r="828" spans="1:20" x14ac:dyDescent="0.25">
      <c r="A828" s="34" t="s">
        <v>289</v>
      </c>
      <c r="B828" s="34">
        <v>2017</v>
      </c>
      <c r="C828" s="34">
        <v>1</v>
      </c>
      <c r="D828" s="34">
        <v>388</v>
      </c>
      <c r="E828" s="34" t="s">
        <v>290</v>
      </c>
      <c r="F828" s="34"/>
      <c r="G828" s="34"/>
      <c r="H828" s="34"/>
      <c r="I828" s="50"/>
      <c r="J828" s="50"/>
      <c r="K828" s="34" t="s">
        <v>289</v>
      </c>
      <c r="L828" s="34">
        <v>2017</v>
      </c>
      <c r="M828" s="34">
        <v>1</v>
      </c>
      <c r="N828" s="34">
        <v>388</v>
      </c>
      <c r="O828" s="34" t="s">
        <v>290</v>
      </c>
      <c r="T828" s="34">
        <v>12</v>
      </c>
    </row>
    <row r="829" spans="1:20" x14ac:dyDescent="0.25">
      <c r="A829" s="34" t="s">
        <v>289</v>
      </c>
      <c r="B829" s="34">
        <v>2017</v>
      </c>
      <c r="C829" s="34">
        <v>1</v>
      </c>
      <c r="D829" s="34">
        <v>388</v>
      </c>
      <c r="E829" s="34" t="s">
        <v>290</v>
      </c>
      <c r="F829" s="34">
        <v>5</v>
      </c>
      <c r="G829" s="34"/>
      <c r="H829" s="34"/>
      <c r="I829" s="50"/>
      <c r="J829" s="50"/>
      <c r="K829" s="34" t="s">
        <v>289</v>
      </c>
      <c r="L829" s="34">
        <v>2017</v>
      </c>
      <c r="M829" s="34">
        <v>1</v>
      </c>
      <c r="N829" s="34">
        <v>388</v>
      </c>
      <c r="O829" s="34" t="s">
        <v>290</v>
      </c>
      <c r="P829" s="34">
        <v>5</v>
      </c>
    </row>
    <row r="830" spans="1:20" x14ac:dyDescent="0.25">
      <c r="A830" s="34" t="s">
        <v>289</v>
      </c>
      <c r="B830" s="34">
        <v>2017</v>
      </c>
      <c r="C830" s="34">
        <v>1</v>
      </c>
      <c r="D830" s="34">
        <v>388</v>
      </c>
      <c r="E830" s="34" t="s">
        <v>290</v>
      </c>
      <c r="F830" s="34">
        <v>5</v>
      </c>
      <c r="G830" s="34">
        <v>2</v>
      </c>
      <c r="H830" s="34"/>
      <c r="I830" s="50"/>
      <c r="J830" s="50"/>
      <c r="K830" s="34" t="s">
        <v>289</v>
      </c>
      <c r="L830" s="34">
        <v>2017</v>
      </c>
      <c r="M830" s="34">
        <v>1</v>
      </c>
      <c r="N830" s="34">
        <v>388</v>
      </c>
      <c r="O830" s="34" t="s">
        <v>290</v>
      </c>
      <c r="P830" s="34">
        <v>5</v>
      </c>
      <c r="Q830" s="34">
        <v>2</v>
      </c>
    </row>
    <row r="831" spans="1:20" x14ac:dyDescent="0.25">
      <c r="A831" s="34" t="s">
        <v>289</v>
      </c>
      <c r="B831" s="34">
        <v>2017</v>
      </c>
      <c r="C831" s="34">
        <v>1</v>
      </c>
      <c r="D831" s="34">
        <v>388</v>
      </c>
      <c r="E831" s="34" t="s">
        <v>290</v>
      </c>
      <c r="F831" s="34">
        <v>5</v>
      </c>
      <c r="G831" s="34">
        <v>2</v>
      </c>
      <c r="H831" s="34">
        <v>2</v>
      </c>
      <c r="I831" s="50">
        <v>1141667</v>
      </c>
      <c r="J831" s="50">
        <v>12</v>
      </c>
      <c r="K831" s="34" t="s">
        <v>289</v>
      </c>
      <c r="L831" s="34">
        <v>2017</v>
      </c>
      <c r="M831" s="34">
        <v>1</v>
      </c>
      <c r="N831" s="34">
        <v>388</v>
      </c>
      <c r="O831" s="34" t="s">
        <v>290</v>
      </c>
      <c r="P831" s="34">
        <v>5</v>
      </c>
      <c r="Q831" s="34">
        <v>2</v>
      </c>
      <c r="R831" s="34">
        <v>2</v>
      </c>
      <c r="S831" s="34">
        <v>1141667</v>
      </c>
    </row>
    <row r="832" spans="1:20" x14ac:dyDescent="0.25">
      <c r="A832" s="34" t="s">
        <v>289</v>
      </c>
      <c r="B832" s="34">
        <v>2017</v>
      </c>
      <c r="C832" s="34">
        <v>1</v>
      </c>
      <c r="D832" s="34">
        <v>389</v>
      </c>
      <c r="E832" s="34"/>
      <c r="F832" s="34"/>
      <c r="G832" s="34"/>
      <c r="H832" s="34"/>
      <c r="I832" s="50"/>
      <c r="J832" s="50"/>
      <c r="K832" s="34" t="s">
        <v>289</v>
      </c>
      <c r="L832" s="34">
        <v>2017</v>
      </c>
      <c r="M832" s="34">
        <v>1</v>
      </c>
      <c r="N832" s="34">
        <v>389</v>
      </c>
    </row>
    <row r="833" spans="1:20" x14ac:dyDescent="0.25">
      <c r="A833" s="34" t="s">
        <v>289</v>
      </c>
      <c r="B833" s="34">
        <v>2017</v>
      </c>
      <c r="C833" s="34">
        <v>1</v>
      </c>
      <c r="D833" s="34">
        <v>389</v>
      </c>
      <c r="E833" s="34" t="s">
        <v>292</v>
      </c>
      <c r="F833" s="34"/>
      <c r="G833" s="34"/>
      <c r="H833" s="34"/>
      <c r="I833" s="50"/>
      <c r="J833" s="50"/>
      <c r="K833" s="34" t="s">
        <v>289</v>
      </c>
      <c r="L833" s="34">
        <v>2017</v>
      </c>
      <c r="M833" s="34">
        <v>1</v>
      </c>
      <c r="N833" s="34">
        <v>389</v>
      </c>
      <c r="O833" s="34" t="s">
        <v>292</v>
      </c>
      <c r="T833" s="34">
        <v>12</v>
      </c>
    </row>
    <row r="834" spans="1:20" x14ac:dyDescent="0.25">
      <c r="A834" s="34" t="s">
        <v>289</v>
      </c>
      <c r="B834" s="34">
        <v>2017</v>
      </c>
      <c r="C834" s="34">
        <v>1</v>
      </c>
      <c r="D834" s="34">
        <v>389</v>
      </c>
      <c r="E834" s="34" t="s">
        <v>292</v>
      </c>
      <c r="F834" s="34">
        <v>5</v>
      </c>
      <c r="G834" s="34"/>
      <c r="H834" s="34"/>
      <c r="I834" s="50"/>
      <c r="J834" s="50"/>
      <c r="K834" s="34" t="s">
        <v>289</v>
      </c>
      <c r="L834" s="34">
        <v>2017</v>
      </c>
      <c r="M834" s="34">
        <v>1</v>
      </c>
      <c r="N834" s="34">
        <v>389</v>
      </c>
      <c r="O834" s="34" t="s">
        <v>292</v>
      </c>
      <c r="P834" s="34">
        <v>5</v>
      </c>
    </row>
    <row r="835" spans="1:20" x14ac:dyDescent="0.25">
      <c r="A835" s="34" t="s">
        <v>289</v>
      </c>
      <c r="B835" s="34">
        <v>2017</v>
      </c>
      <c r="C835" s="34">
        <v>1</v>
      </c>
      <c r="D835" s="34">
        <v>389</v>
      </c>
      <c r="E835" s="34" t="s">
        <v>292</v>
      </c>
      <c r="F835" s="34">
        <v>5</v>
      </c>
      <c r="G835" s="34">
        <v>2</v>
      </c>
      <c r="H835" s="34"/>
      <c r="I835" s="50"/>
      <c r="J835" s="50"/>
      <c r="K835" s="34" t="s">
        <v>289</v>
      </c>
      <c r="L835" s="34">
        <v>2017</v>
      </c>
      <c r="M835" s="34">
        <v>1</v>
      </c>
      <c r="N835" s="34">
        <v>389</v>
      </c>
      <c r="O835" s="34" t="s">
        <v>292</v>
      </c>
      <c r="P835" s="34">
        <v>5</v>
      </c>
      <c r="Q835" s="34">
        <v>2</v>
      </c>
    </row>
    <row r="836" spans="1:20" x14ac:dyDescent="0.25">
      <c r="A836" s="34" t="s">
        <v>289</v>
      </c>
      <c r="B836" s="34">
        <v>2017</v>
      </c>
      <c r="C836" s="34">
        <v>1</v>
      </c>
      <c r="D836" s="34">
        <v>389</v>
      </c>
      <c r="E836" s="34" t="s">
        <v>292</v>
      </c>
      <c r="F836" s="34">
        <v>5</v>
      </c>
      <c r="G836" s="34">
        <v>2</v>
      </c>
      <c r="H836" s="34">
        <v>2</v>
      </c>
      <c r="I836" s="50">
        <v>1141667</v>
      </c>
      <c r="J836" s="50">
        <v>12</v>
      </c>
      <c r="K836" s="34" t="s">
        <v>289</v>
      </c>
      <c r="L836" s="34">
        <v>2017</v>
      </c>
      <c r="M836" s="34">
        <v>1</v>
      </c>
      <c r="N836" s="34">
        <v>389</v>
      </c>
      <c r="O836" s="34" t="s">
        <v>292</v>
      </c>
      <c r="P836" s="34">
        <v>5</v>
      </c>
      <c r="Q836" s="34">
        <v>2</v>
      </c>
      <c r="R836" s="34">
        <v>2</v>
      </c>
      <c r="S836" s="34">
        <v>1141667</v>
      </c>
    </row>
    <row r="837" spans="1:20" x14ac:dyDescent="0.25">
      <c r="A837" s="34" t="s">
        <v>289</v>
      </c>
      <c r="B837" s="34">
        <v>2017</v>
      </c>
      <c r="C837" s="34">
        <v>1</v>
      </c>
      <c r="D837" s="34">
        <v>390</v>
      </c>
      <c r="E837" s="34"/>
      <c r="F837" s="34"/>
      <c r="G837" s="34"/>
      <c r="H837" s="34"/>
      <c r="I837" s="50"/>
      <c r="J837" s="50"/>
      <c r="K837" s="34" t="s">
        <v>289</v>
      </c>
      <c r="L837" s="34">
        <v>2017</v>
      </c>
      <c r="M837" s="34">
        <v>1</v>
      </c>
      <c r="N837" s="34">
        <v>390</v>
      </c>
    </row>
    <row r="838" spans="1:20" x14ac:dyDescent="0.25">
      <c r="A838" s="34" t="s">
        <v>289</v>
      </c>
      <c r="B838" s="34">
        <v>2017</v>
      </c>
      <c r="C838" s="34">
        <v>1</v>
      </c>
      <c r="D838" s="34">
        <v>390</v>
      </c>
      <c r="E838" s="34" t="s">
        <v>294</v>
      </c>
      <c r="F838" s="34"/>
      <c r="G838" s="34"/>
      <c r="H838" s="34"/>
      <c r="I838" s="50"/>
      <c r="J838" s="50"/>
      <c r="K838" s="34" t="s">
        <v>289</v>
      </c>
      <c r="L838" s="34">
        <v>2017</v>
      </c>
      <c r="M838" s="34">
        <v>1</v>
      </c>
      <c r="N838" s="34">
        <v>390</v>
      </c>
      <c r="O838" s="34" t="s">
        <v>294</v>
      </c>
      <c r="T838" s="34">
        <v>12</v>
      </c>
    </row>
    <row r="839" spans="1:20" x14ac:dyDescent="0.25">
      <c r="A839" s="34" t="s">
        <v>289</v>
      </c>
      <c r="B839" s="34">
        <v>2017</v>
      </c>
      <c r="C839" s="34">
        <v>1</v>
      </c>
      <c r="D839" s="34">
        <v>390</v>
      </c>
      <c r="E839" s="34" t="s">
        <v>294</v>
      </c>
      <c r="F839" s="34">
        <v>5</v>
      </c>
      <c r="G839" s="34"/>
      <c r="H839" s="34"/>
      <c r="I839" s="50"/>
      <c r="J839" s="50"/>
      <c r="K839" s="34" t="s">
        <v>289</v>
      </c>
      <c r="L839" s="34">
        <v>2017</v>
      </c>
      <c r="M839" s="34">
        <v>1</v>
      </c>
      <c r="N839" s="34">
        <v>390</v>
      </c>
      <c r="O839" s="34" t="s">
        <v>294</v>
      </c>
      <c r="P839" s="34">
        <v>5</v>
      </c>
    </row>
    <row r="840" spans="1:20" x14ac:dyDescent="0.25">
      <c r="A840" s="34" t="s">
        <v>289</v>
      </c>
      <c r="B840" s="34">
        <v>2017</v>
      </c>
      <c r="C840" s="34">
        <v>1</v>
      </c>
      <c r="D840" s="34">
        <v>390</v>
      </c>
      <c r="E840" s="34" t="s">
        <v>294</v>
      </c>
      <c r="F840" s="34">
        <v>5</v>
      </c>
      <c r="G840" s="34">
        <v>2</v>
      </c>
      <c r="H840" s="34"/>
      <c r="I840" s="50"/>
      <c r="J840" s="50"/>
      <c r="K840" s="34" t="s">
        <v>289</v>
      </c>
      <c r="L840" s="34">
        <v>2017</v>
      </c>
      <c r="M840" s="34">
        <v>1</v>
      </c>
      <c r="N840" s="34">
        <v>390</v>
      </c>
      <c r="O840" s="34" t="s">
        <v>294</v>
      </c>
      <c r="P840" s="34">
        <v>5</v>
      </c>
      <c r="Q840" s="34">
        <v>2</v>
      </c>
    </row>
    <row r="841" spans="1:20" x14ac:dyDescent="0.25">
      <c r="A841" s="34" t="s">
        <v>289</v>
      </c>
      <c r="B841" s="34">
        <v>2017</v>
      </c>
      <c r="C841" s="34">
        <v>1</v>
      </c>
      <c r="D841" s="34">
        <v>390</v>
      </c>
      <c r="E841" s="34" t="s">
        <v>294</v>
      </c>
      <c r="F841" s="34">
        <v>5</v>
      </c>
      <c r="G841" s="34">
        <v>2</v>
      </c>
      <c r="H841" s="34">
        <v>2</v>
      </c>
      <c r="I841" s="50">
        <v>1141667</v>
      </c>
      <c r="J841" s="50">
        <v>12</v>
      </c>
      <c r="K841" s="34" t="s">
        <v>289</v>
      </c>
      <c r="L841" s="34">
        <v>2017</v>
      </c>
      <c r="M841" s="34">
        <v>1</v>
      </c>
      <c r="N841" s="34">
        <v>390</v>
      </c>
      <c r="O841" s="34" t="s">
        <v>294</v>
      </c>
      <c r="P841" s="34">
        <v>5</v>
      </c>
      <c r="Q841" s="34">
        <v>2</v>
      </c>
      <c r="R841" s="34">
        <v>2</v>
      </c>
      <c r="S841" s="34">
        <v>1141667</v>
      </c>
    </row>
    <row r="842" spans="1:20" x14ac:dyDescent="0.25">
      <c r="A842" s="34" t="s">
        <v>296</v>
      </c>
      <c r="B842" s="34"/>
      <c r="C842" s="34"/>
      <c r="D842" s="34"/>
      <c r="E842" s="34"/>
      <c r="F842" s="34"/>
      <c r="G842" s="34"/>
      <c r="H842" s="34"/>
      <c r="I842" s="50"/>
      <c r="J842" s="50"/>
      <c r="K842" s="34" t="s">
        <v>296</v>
      </c>
    </row>
    <row r="843" spans="1:20" x14ac:dyDescent="0.25">
      <c r="A843" s="34" t="s">
        <v>296</v>
      </c>
      <c r="B843" s="34">
        <v>2016</v>
      </c>
      <c r="C843" s="34"/>
      <c r="D843" s="34"/>
      <c r="E843" s="34"/>
      <c r="F843" s="34"/>
      <c r="G843" s="34"/>
      <c r="H843" s="34"/>
      <c r="I843" s="50"/>
      <c r="J843" s="50"/>
      <c r="K843" s="34" t="s">
        <v>296</v>
      </c>
      <c r="L843" s="34">
        <v>2016</v>
      </c>
    </row>
    <row r="844" spans="1:20" x14ac:dyDescent="0.25">
      <c r="A844" s="34" t="s">
        <v>296</v>
      </c>
      <c r="B844" s="34">
        <v>2016</v>
      </c>
      <c r="C844" s="34">
        <v>1</v>
      </c>
      <c r="D844" s="34"/>
      <c r="E844" s="34"/>
      <c r="F844" s="34"/>
      <c r="G844" s="34"/>
      <c r="H844" s="34"/>
      <c r="I844" s="50"/>
      <c r="J844" s="50"/>
      <c r="K844" s="34" t="s">
        <v>296</v>
      </c>
      <c r="L844" s="34">
        <v>2016</v>
      </c>
      <c r="M844" s="34">
        <v>1</v>
      </c>
    </row>
    <row r="845" spans="1:20" x14ac:dyDescent="0.25">
      <c r="A845" s="34" t="s">
        <v>296</v>
      </c>
      <c r="B845" s="34">
        <v>2016</v>
      </c>
      <c r="C845" s="34">
        <v>1</v>
      </c>
      <c r="D845" s="34">
        <v>392</v>
      </c>
      <c r="E845" s="34"/>
      <c r="F845" s="34"/>
      <c r="G845" s="34"/>
      <c r="H845" s="34"/>
      <c r="I845" s="50"/>
      <c r="J845" s="50"/>
      <c r="K845" s="34" t="s">
        <v>296</v>
      </c>
      <c r="L845" s="34">
        <v>2016</v>
      </c>
      <c r="M845" s="34">
        <v>1</v>
      </c>
      <c r="N845" s="34">
        <v>392</v>
      </c>
      <c r="T845" s="34">
        <v>9</v>
      </c>
    </row>
    <row r="846" spans="1:20" x14ac:dyDescent="0.25">
      <c r="A846" s="34" t="s">
        <v>296</v>
      </c>
      <c r="B846" s="34">
        <v>2016</v>
      </c>
      <c r="C846" s="34">
        <v>1</v>
      </c>
      <c r="D846" s="34">
        <v>392</v>
      </c>
      <c r="E846" s="34" t="s">
        <v>303</v>
      </c>
      <c r="F846" s="34"/>
      <c r="G846" s="34"/>
      <c r="H846" s="34"/>
      <c r="I846" s="50"/>
      <c r="J846" s="50"/>
      <c r="K846" s="34" t="s">
        <v>296</v>
      </c>
      <c r="L846" s="34">
        <v>2016</v>
      </c>
      <c r="M846" s="34">
        <v>1</v>
      </c>
      <c r="N846" s="34">
        <v>392</v>
      </c>
      <c r="O846" s="34" t="s">
        <v>303</v>
      </c>
    </row>
    <row r="847" spans="1:20" x14ac:dyDescent="0.25">
      <c r="A847" s="34" t="s">
        <v>296</v>
      </c>
      <c r="B847" s="34">
        <v>2016</v>
      </c>
      <c r="C847" s="34">
        <v>1</v>
      </c>
      <c r="D847" s="34">
        <v>392</v>
      </c>
      <c r="E847" s="34" t="s">
        <v>303</v>
      </c>
      <c r="F847" s="34">
        <v>5</v>
      </c>
      <c r="G847" s="34"/>
      <c r="H847" s="34"/>
      <c r="I847" s="50"/>
      <c r="J847" s="50"/>
      <c r="K847" s="34" t="s">
        <v>296</v>
      </c>
      <c r="L847" s="34">
        <v>2016</v>
      </c>
      <c r="M847" s="34">
        <v>1</v>
      </c>
      <c r="N847" s="34">
        <v>392</v>
      </c>
      <c r="O847" s="34" t="s">
        <v>303</v>
      </c>
      <c r="P847" s="34">
        <v>5</v>
      </c>
    </row>
    <row r="848" spans="1:20" x14ac:dyDescent="0.25">
      <c r="A848" s="34" t="s">
        <v>296</v>
      </c>
      <c r="B848" s="34">
        <v>2016</v>
      </c>
      <c r="C848" s="34">
        <v>1</v>
      </c>
      <c r="D848" s="34">
        <v>392</v>
      </c>
      <c r="E848" s="34" t="s">
        <v>303</v>
      </c>
      <c r="F848" s="34">
        <v>5</v>
      </c>
      <c r="G848" s="34">
        <v>2</v>
      </c>
      <c r="H848" s="34"/>
      <c r="I848" s="50"/>
      <c r="J848" s="50"/>
      <c r="K848" s="34" t="s">
        <v>296</v>
      </c>
      <c r="L848" s="34">
        <v>2016</v>
      </c>
      <c r="M848" s="34">
        <v>1</v>
      </c>
      <c r="N848" s="34">
        <v>392</v>
      </c>
      <c r="O848" s="34" t="s">
        <v>303</v>
      </c>
      <c r="P848" s="34">
        <v>5</v>
      </c>
      <c r="Q848" s="34">
        <v>2</v>
      </c>
    </row>
    <row r="849" spans="1:20" x14ac:dyDescent="0.25">
      <c r="A849" s="34" t="s">
        <v>296</v>
      </c>
      <c r="B849" s="34">
        <v>2016</v>
      </c>
      <c r="C849" s="34">
        <v>1</v>
      </c>
      <c r="D849" s="34">
        <v>392</v>
      </c>
      <c r="E849" s="34" t="s">
        <v>303</v>
      </c>
      <c r="F849" s="34">
        <v>5</v>
      </c>
      <c r="G849" s="34">
        <v>2</v>
      </c>
      <c r="H849" s="34">
        <v>2</v>
      </c>
      <c r="I849" s="50">
        <v>236667</v>
      </c>
      <c r="J849" s="50">
        <v>9</v>
      </c>
      <c r="K849" s="34" t="s">
        <v>296</v>
      </c>
      <c r="L849" s="34">
        <v>2016</v>
      </c>
      <c r="M849" s="34">
        <v>1</v>
      </c>
      <c r="N849" s="34">
        <v>392</v>
      </c>
      <c r="O849" s="34" t="s">
        <v>303</v>
      </c>
      <c r="P849" s="34">
        <v>5</v>
      </c>
      <c r="Q849" s="34">
        <v>2</v>
      </c>
      <c r="R849" s="34">
        <v>2</v>
      </c>
      <c r="S849" s="34">
        <v>236667</v>
      </c>
    </row>
    <row r="850" spans="1:20" x14ac:dyDescent="0.25">
      <c r="A850" s="34" t="s">
        <v>296</v>
      </c>
      <c r="B850" s="34">
        <v>2016</v>
      </c>
      <c r="C850" s="34">
        <v>1</v>
      </c>
      <c r="D850" s="34">
        <v>393</v>
      </c>
      <c r="E850" s="34"/>
      <c r="F850" s="34"/>
      <c r="G850" s="34"/>
      <c r="H850" s="34"/>
      <c r="I850" s="50"/>
      <c r="J850" s="50"/>
      <c r="K850" s="34" t="s">
        <v>296</v>
      </c>
      <c r="L850" s="34">
        <v>2016</v>
      </c>
      <c r="M850" s="34">
        <v>1</v>
      </c>
      <c r="N850" s="34">
        <v>393</v>
      </c>
    </row>
    <row r="851" spans="1:20" x14ac:dyDescent="0.25">
      <c r="A851" s="34" t="s">
        <v>296</v>
      </c>
      <c r="B851" s="34">
        <v>2016</v>
      </c>
      <c r="C851" s="34">
        <v>1</v>
      </c>
      <c r="D851" s="34">
        <v>393</v>
      </c>
      <c r="E851" s="34" t="s">
        <v>299</v>
      </c>
      <c r="F851" s="34"/>
      <c r="G851" s="34"/>
      <c r="H851" s="34"/>
      <c r="I851" s="50"/>
      <c r="J851" s="50"/>
      <c r="K851" s="34" t="s">
        <v>296</v>
      </c>
      <c r="L851" s="34">
        <v>2016</v>
      </c>
      <c r="M851" s="34">
        <v>1</v>
      </c>
      <c r="N851" s="34">
        <v>393</v>
      </c>
      <c r="O851" s="34" t="s">
        <v>299</v>
      </c>
      <c r="T851" s="34">
        <v>12</v>
      </c>
    </row>
    <row r="852" spans="1:20" x14ac:dyDescent="0.25">
      <c r="A852" s="34" t="s">
        <v>296</v>
      </c>
      <c r="B852" s="34">
        <v>2016</v>
      </c>
      <c r="C852" s="34">
        <v>1</v>
      </c>
      <c r="D852" s="34">
        <v>393</v>
      </c>
      <c r="E852" s="34" t="s">
        <v>299</v>
      </c>
      <c r="F852" s="34">
        <v>5</v>
      </c>
      <c r="G852" s="34"/>
      <c r="H852" s="34"/>
      <c r="I852" s="50"/>
      <c r="J852" s="50"/>
      <c r="K852" s="34" t="s">
        <v>296</v>
      </c>
      <c r="L852" s="34">
        <v>2016</v>
      </c>
      <c r="M852" s="34">
        <v>1</v>
      </c>
      <c r="N852" s="34">
        <v>393</v>
      </c>
      <c r="O852" s="34" t="s">
        <v>299</v>
      </c>
      <c r="P852" s="34">
        <v>5</v>
      </c>
    </row>
    <row r="853" spans="1:20" x14ac:dyDescent="0.25">
      <c r="A853" s="34" t="s">
        <v>296</v>
      </c>
      <c r="B853" s="34">
        <v>2016</v>
      </c>
      <c r="C853" s="34">
        <v>1</v>
      </c>
      <c r="D853" s="34">
        <v>393</v>
      </c>
      <c r="E853" s="34" t="s">
        <v>299</v>
      </c>
      <c r="F853" s="34">
        <v>5</v>
      </c>
      <c r="G853" s="34">
        <v>2</v>
      </c>
      <c r="H853" s="34"/>
      <c r="I853" s="50"/>
      <c r="J853" s="50"/>
      <c r="K853" s="34" t="s">
        <v>296</v>
      </c>
      <c r="L853" s="34">
        <v>2016</v>
      </c>
      <c r="M853" s="34">
        <v>1</v>
      </c>
      <c r="N853" s="34">
        <v>393</v>
      </c>
      <c r="O853" s="34" t="s">
        <v>299</v>
      </c>
      <c r="P853" s="34">
        <v>5</v>
      </c>
      <c r="Q853" s="34">
        <v>2</v>
      </c>
    </row>
    <row r="854" spans="1:20" x14ac:dyDescent="0.25">
      <c r="A854" s="34" t="s">
        <v>296</v>
      </c>
      <c r="B854" s="34">
        <v>2016</v>
      </c>
      <c r="C854" s="34">
        <v>1</v>
      </c>
      <c r="D854" s="34">
        <v>393</v>
      </c>
      <c r="E854" s="34" t="s">
        <v>299</v>
      </c>
      <c r="F854" s="34">
        <v>5</v>
      </c>
      <c r="G854" s="34">
        <v>2</v>
      </c>
      <c r="H854" s="34">
        <v>2</v>
      </c>
      <c r="I854" s="50">
        <v>236667</v>
      </c>
      <c r="J854" s="50">
        <v>9</v>
      </c>
      <c r="K854" s="34" t="s">
        <v>296</v>
      </c>
      <c r="L854" s="34">
        <v>2016</v>
      </c>
      <c r="M854" s="34">
        <v>1</v>
      </c>
      <c r="N854" s="34">
        <v>393</v>
      </c>
      <c r="O854" s="34" t="s">
        <v>299</v>
      </c>
      <c r="P854" s="34">
        <v>5</v>
      </c>
      <c r="Q854" s="34">
        <v>2</v>
      </c>
      <c r="R854" s="34">
        <v>2</v>
      </c>
      <c r="S854" s="34">
        <v>236667</v>
      </c>
    </row>
    <row r="855" spans="1:20" x14ac:dyDescent="0.25">
      <c r="A855" s="34" t="s">
        <v>296</v>
      </c>
      <c r="B855" s="34">
        <v>2016</v>
      </c>
      <c r="C855" s="34">
        <v>1</v>
      </c>
      <c r="D855" s="34">
        <v>394</v>
      </c>
      <c r="E855" s="34"/>
      <c r="F855" s="34"/>
      <c r="G855" s="34"/>
      <c r="H855" s="34"/>
      <c r="I855" s="50"/>
      <c r="J855" s="50"/>
      <c r="K855" s="34" t="s">
        <v>296</v>
      </c>
      <c r="L855" s="34">
        <v>2016</v>
      </c>
      <c r="M855" s="34">
        <v>1</v>
      </c>
      <c r="N855" s="34">
        <v>394</v>
      </c>
    </row>
    <row r="856" spans="1:20" x14ac:dyDescent="0.25">
      <c r="A856" s="34" t="s">
        <v>296</v>
      </c>
      <c r="B856" s="34">
        <v>2016</v>
      </c>
      <c r="C856" s="34">
        <v>1</v>
      </c>
      <c r="D856" s="34">
        <v>394</v>
      </c>
      <c r="E856" s="34" t="s">
        <v>297</v>
      </c>
      <c r="F856" s="34"/>
      <c r="G856" s="34"/>
      <c r="H856" s="34"/>
      <c r="I856" s="50"/>
      <c r="J856" s="50"/>
      <c r="K856" s="34" t="s">
        <v>296</v>
      </c>
      <c r="L856" s="34">
        <v>2016</v>
      </c>
      <c r="M856" s="34">
        <v>1</v>
      </c>
      <c r="N856" s="34">
        <v>394</v>
      </c>
      <c r="O856" s="34" t="s">
        <v>297</v>
      </c>
    </row>
    <row r="857" spans="1:20" x14ac:dyDescent="0.25">
      <c r="A857" s="34" t="s">
        <v>296</v>
      </c>
      <c r="B857" s="34">
        <v>2016</v>
      </c>
      <c r="C857" s="34">
        <v>1</v>
      </c>
      <c r="D857" s="34">
        <v>394</v>
      </c>
      <c r="E857" s="34" t="s">
        <v>297</v>
      </c>
      <c r="F857" s="34">
        <v>5</v>
      </c>
      <c r="G857" s="34"/>
      <c r="H857" s="34"/>
      <c r="I857" s="50"/>
      <c r="J857" s="50"/>
      <c r="K857" s="34" t="s">
        <v>296</v>
      </c>
      <c r="L857" s="34">
        <v>2016</v>
      </c>
      <c r="M857" s="34">
        <v>1</v>
      </c>
      <c r="N857" s="34">
        <v>394</v>
      </c>
      <c r="O857" s="34" t="s">
        <v>297</v>
      </c>
      <c r="P857" s="34">
        <v>5</v>
      </c>
    </row>
    <row r="858" spans="1:20" x14ac:dyDescent="0.25">
      <c r="A858" s="34" t="s">
        <v>296</v>
      </c>
      <c r="B858" s="34">
        <v>2016</v>
      </c>
      <c r="C858" s="34">
        <v>1</v>
      </c>
      <c r="D858" s="34">
        <v>394</v>
      </c>
      <c r="E858" s="34" t="s">
        <v>297</v>
      </c>
      <c r="F858" s="34">
        <v>5</v>
      </c>
      <c r="G858" s="34">
        <v>2</v>
      </c>
      <c r="H858" s="34"/>
      <c r="I858" s="50"/>
      <c r="J858" s="50"/>
      <c r="K858" s="34" t="s">
        <v>296</v>
      </c>
      <c r="L858" s="34">
        <v>2016</v>
      </c>
      <c r="M858" s="34">
        <v>1</v>
      </c>
      <c r="N858" s="34">
        <v>394</v>
      </c>
      <c r="O858" s="34" t="s">
        <v>297</v>
      </c>
      <c r="P858" s="34">
        <v>5</v>
      </c>
      <c r="Q858" s="34">
        <v>2</v>
      </c>
      <c r="T858" s="34">
        <v>9</v>
      </c>
    </row>
    <row r="859" spans="1:20" x14ac:dyDescent="0.25">
      <c r="A859" s="34" t="s">
        <v>296</v>
      </c>
      <c r="B859" s="34">
        <v>2016</v>
      </c>
      <c r="C859" s="34">
        <v>1</v>
      </c>
      <c r="D859" s="34">
        <v>394</v>
      </c>
      <c r="E859" s="34" t="s">
        <v>297</v>
      </c>
      <c r="F859" s="34">
        <v>5</v>
      </c>
      <c r="G859" s="34">
        <v>2</v>
      </c>
      <c r="H859" s="34">
        <v>2</v>
      </c>
      <c r="I859" s="50">
        <v>236667</v>
      </c>
      <c r="J859" s="50">
        <v>9</v>
      </c>
      <c r="K859" s="34" t="s">
        <v>296</v>
      </c>
      <c r="L859" s="34">
        <v>2016</v>
      </c>
      <c r="M859" s="34">
        <v>1</v>
      </c>
      <c r="N859" s="34">
        <v>394</v>
      </c>
      <c r="O859" s="34" t="s">
        <v>297</v>
      </c>
      <c r="P859" s="34">
        <v>5</v>
      </c>
      <c r="Q859" s="34">
        <v>2</v>
      </c>
      <c r="R859" s="34">
        <v>2</v>
      </c>
      <c r="S859" s="34">
        <v>236667</v>
      </c>
    </row>
    <row r="860" spans="1:20" x14ac:dyDescent="0.25">
      <c r="A860" s="34" t="s">
        <v>296</v>
      </c>
      <c r="B860" s="34">
        <v>2016</v>
      </c>
      <c r="C860" s="34">
        <v>1</v>
      </c>
      <c r="D860" s="34">
        <v>395</v>
      </c>
      <c r="E860" s="34"/>
      <c r="F860" s="34"/>
      <c r="G860" s="34"/>
      <c r="H860" s="34"/>
      <c r="I860" s="50"/>
      <c r="J860" s="50"/>
      <c r="K860" s="34" t="s">
        <v>296</v>
      </c>
      <c r="L860" s="34">
        <v>2016</v>
      </c>
      <c r="M860" s="34">
        <v>1</v>
      </c>
      <c r="N860" s="34">
        <v>395</v>
      </c>
    </row>
    <row r="861" spans="1:20" x14ac:dyDescent="0.25">
      <c r="A861" s="34" t="s">
        <v>296</v>
      </c>
      <c r="B861" s="34">
        <v>2016</v>
      </c>
      <c r="C861" s="34">
        <v>1</v>
      </c>
      <c r="D861" s="34">
        <v>395</v>
      </c>
      <c r="E861" s="34" t="s">
        <v>301</v>
      </c>
      <c r="F861" s="34"/>
      <c r="G861" s="34"/>
      <c r="H861" s="34"/>
      <c r="I861" s="50"/>
      <c r="J861" s="50"/>
      <c r="K861" s="34" t="s">
        <v>296</v>
      </c>
      <c r="L861" s="34">
        <v>2016</v>
      </c>
      <c r="M861" s="34">
        <v>1</v>
      </c>
      <c r="N861" s="34">
        <v>395</v>
      </c>
      <c r="O861" s="34" t="s">
        <v>301</v>
      </c>
    </row>
    <row r="862" spans="1:20" x14ac:dyDescent="0.25">
      <c r="A862" s="34" t="s">
        <v>296</v>
      </c>
      <c r="B862" s="34">
        <v>2016</v>
      </c>
      <c r="C862" s="34">
        <v>1</v>
      </c>
      <c r="D862" s="34">
        <v>395</v>
      </c>
      <c r="E862" s="34" t="s">
        <v>301</v>
      </c>
      <c r="F862" s="34">
        <v>5</v>
      </c>
      <c r="G862" s="34"/>
      <c r="H862" s="34"/>
      <c r="I862" s="50"/>
      <c r="J862" s="50"/>
      <c r="K862" s="34" t="s">
        <v>296</v>
      </c>
      <c r="L862" s="34">
        <v>2016</v>
      </c>
      <c r="M862" s="34">
        <v>1</v>
      </c>
      <c r="N862" s="34">
        <v>395</v>
      </c>
      <c r="O862" s="34" t="s">
        <v>301</v>
      </c>
      <c r="P862" s="34">
        <v>5</v>
      </c>
    </row>
    <row r="863" spans="1:20" x14ac:dyDescent="0.25">
      <c r="A863" s="34" t="s">
        <v>296</v>
      </c>
      <c r="B863" s="34">
        <v>2016</v>
      </c>
      <c r="C863" s="34">
        <v>1</v>
      </c>
      <c r="D863" s="34">
        <v>395</v>
      </c>
      <c r="E863" s="34" t="s">
        <v>301</v>
      </c>
      <c r="F863" s="34">
        <v>5</v>
      </c>
      <c r="G863" s="34">
        <v>2</v>
      </c>
      <c r="H863" s="34"/>
      <c r="I863" s="50"/>
      <c r="J863" s="50"/>
      <c r="K863" s="34" t="s">
        <v>296</v>
      </c>
      <c r="L863" s="34">
        <v>2016</v>
      </c>
      <c r="M863" s="34">
        <v>1</v>
      </c>
      <c r="N863" s="34">
        <v>395</v>
      </c>
      <c r="O863" s="34" t="s">
        <v>301</v>
      </c>
      <c r="P863" s="34">
        <v>5</v>
      </c>
      <c r="Q863" s="34">
        <v>2</v>
      </c>
    </row>
    <row r="864" spans="1:20" x14ac:dyDescent="0.25">
      <c r="A864" s="34" t="s">
        <v>296</v>
      </c>
      <c r="B864" s="34">
        <v>2016</v>
      </c>
      <c r="C864" s="34">
        <v>1</v>
      </c>
      <c r="D864" s="34">
        <v>395</v>
      </c>
      <c r="E864" s="34" t="s">
        <v>301</v>
      </c>
      <c r="F864" s="34">
        <v>5</v>
      </c>
      <c r="G864" s="34">
        <v>2</v>
      </c>
      <c r="H864" s="34">
        <v>2</v>
      </c>
      <c r="I864" s="50">
        <v>236667</v>
      </c>
      <c r="J864" s="50">
        <v>9</v>
      </c>
      <c r="K864" s="34" t="s">
        <v>296</v>
      </c>
      <c r="L864" s="34">
        <v>2016</v>
      </c>
      <c r="M864" s="34">
        <v>1</v>
      </c>
      <c r="N864" s="34">
        <v>395</v>
      </c>
      <c r="O864" s="34" t="s">
        <v>301</v>
      </c>
      <c r="P864" s="34">
        <v>5</v>
      </c>
      <c r="Q864" s="34">
        <v>2</v>
      </c>
      <c r="R864" s="34">
        <v>2</v>
      </c>
      <c r="S864" s="34">
        <v>236667</v>
      </c>
      <c r="T864" s="34">
        <v>12</v>
      </c>
    </row>
    <row r="865" spans="1:20" x14ac:dyDescent="0.25">
      <c r="A865" s="34" t="s">
        <v>296</v>
      </c>
      <c r="B865" s="34">
        <v>2017</v>
      </c>
      <c r="C865" s="34"/>
      <c r="D865" s="34"/>
      <c r="E865" s="34"/>
      <c r="F865" s="34"/>
      <c r="G865" s="34"/>
      <c r="H865" s="34"/>
      <c r="I865" s="50"/>
      <c r="J865" s="50"/>
      <c r="K865" s="34" t="s">
        <v>296</v>
      </c>
      <c r="L865" s="34">
        <v>2017</v>
      </c>
    </row>
    <row r="866" spans="1:20" x14ac:dyDescent="0.25">
      <c r="A866" s="34" t="s">
        <v>296</v>
      </c>
      <c r="B866" s="34">
        <v>2017</v>
      </c>
      <c r="C866" s="34">
        <v>1</v>
      </c>
      <c r="D866" s="34"/>
      <c r="E866" s="34"/>
      <c r="F866" s="34"/>
      <c r="G866" s="34"/>
      <c r="H866" s="34"/>
      <c r="I866" s="50"/>
      <c r="J866" s="50"/>
      <c r="K866" s="34" t="s">
        <v>296</v>
      </c>
      <c r="L866" s="34">
        <v>2017</v>
      </c>
      <c r="M866" s="34">
        <v>1</v>
      </c>
    </row>
    <row r="867" spans="1:20" x14ac:dyDescent="0.25">
      <c r="A867" s="34" t="s">
        <v>296</v>
      </c>
      <c r="B867" s="34">
        <v>2017</v>
      </c>
      <c r="C867" s="34">
        <v>1</v>
      </c>
      <c r="D867" s="34">
        <v>392</v>
      </c>
      <c r="E867" s="34"/>
      <c r="F867" s="34"/>
      <c r="G867" s="34"/>
      <c r="H867" s="34"/>
      <c r="I867" s="50"/>
      <c r="J867" s="50"/>
      <c r="K867" s="34" t="s">
        <v>296</v>
      </c>
      <c r="L867" s="34">
        <v>2017</v>
      </c>
      <c r="M867" s="34">
        <v>1</v>
      </c>
      <c r="N867" s="34">
        <v>392</v>
      </c>
    </row>
    <row r="868" spans="1:20" x14ac:dyDescent="0.25">
      <c r="A868" s="34" t="s">
        <v>296</v>
      </c>
      <c r="B868" s="34">
        <v>2017</v>
      </c>
      <c r="C868" s="34">
        <v>1</v>
      </c>
      <c r="D868" s="34">
        <v>392</v>
      </c>
      <c r="E868" s="34" t="s">
        <v>303</v>
      </c>
      <c r="F868" s="34"/>
      <c r="G868" s="34"/>
      <c r="H868" s="34"/>
      <c r="I868" s="50"/>
      <c r="J868" s="50"/>
      <c r="K868" s="34" t="s">
        <v>296</v>
      </c>
      <c r="L868" s="34">
        <v>2017</v>
      </c>
      <c r="M868" s="34">
        <v>1</v>
      </c>
      <c r="N868" s="34">
        <v>392</v>
      </c>
      <c r="O868" s="34" t="s">
        <v>303</v>
      </c>
    </row>
    <row r="869" spans="1:20" x14ac:dyDescent="0.25">
      <c r="A869" s="34" t="s">
        <v>296</v>
      </c>
      <c r="B869" s="34">
        <v>2017</v>
      </c>
      <c r="C869" s="34">
        <v>1</v>
      </c>
      <c r="D869" s="34">
        <v>392</v>
      </c>
      <c r="E869" s="34" t="s">
        <v>303</v>
      </c>
      <c r="F869" s="34">
        <v>5</v>
      </c>
      <c r="G869" s="34"/>
      <c r="H869" s="34"/>
      <c r="I869" s="50"/>
      <c r="J869" s="50"/>
      <c r="K869" s="34" t="s">
        <v>296</v>
      </c>
      <c r="L869" s="34">
        <v>2017</v>
      </c>
      <c r="M869" s="34">
        <v>1</v>
      </c>
      <c r="N869" s="34">
        <v>392</v>
      </c>
      <c r="O869" s="34" t="s">
        <v>303</v>
      </c>
      <c r="P869" s="34">
        <v>5</v>
      </c>
    </row>
    <row r="870" spans="1:20" x14ac:dyDescent="0.25">
      <c r="A870" s="34" t="s">
        <v>296</v>
      </c>
      <c r="B870" s="34">
        <v>2017</v>
      </c>
      <c r="C870" s="34">
        <v>1</v>
      </c>
      <c r="D870" s="34">
        <v>392</v>
      </c>
      <c r="E870" s="34" t="s">
        <v>303</v>
      </c>
      <c r="F870" s="34">
        <v>5</v>
      </c>
      <c r="G870" s="34">
        <v>2</v>
      </c>
      <c r="H870" s="34"/>
      <c r="I870" s="50"/>
      <c r="J870" s="50"/>
      <c r="K870" s="34" t="s">
        <v>296</v>
      </c>
      <c r="L870" s="34">
        <v>2017</v>
      </c>
      <c r="M870" s="34">
        <v>1</v>
      </c>
      <c r="N870" s="34">
        <v>392</v>
      </c>
      <c r="O870" s="34" t="s">
        <v>303</v>
      </c>
      <c r="P870" s="34">
        <v>5</v>
      </c>
      <c r="Q870" s="34">
        <v>2</v>
      </c>
    </row>
    <row r="871" spans="1:20" x14ac:dyDescent="0.25">
      <c r="A871" s="34" t="s">
        <v>296</v>
      </c>
      <c r="B871" s="34">
        <v>2017</v>
      </c>
      <c r="C871" s="34">
        <v>1</v>
      </c>
      <c r="D871" s="34">
        <v>392</v>
      </c>
      <c r="E871" s="34" t="s">
        <v>303</v>
      </c>
      <c r="F871" s="34">
        <v>5</v>
      </c>
      <c r="G871" s="34">
        <v>2</v>
      </c>
      <c r="H871" s="34">
        <v>2</v>
      </c>
      <c r="I871" s="50">
        <v>236667</v>
      </c>
      <c r="J871" s="50">
        <v>12</v>
      </c>
      <c r="K871" s="34" t="s">
        <v>296</v>
      </c>
      <c r="L871" s="34">
        <v>2017</v>
      </c>
      <c r="M871" s="34">
        <v>1</v>
      </c>
      <c r="N871" s="34">
        <v>392</v>
      </c>
      <c r="O871" s="34" t="s">
        <v>303</v>
      </c>
      <c r="P871" s="34">
        <v>5</v>
      </c>
      <c r="Q871" s="34">
        <v>2</v>
      </c>
      <c r="R871" s="34">
        <v>2</v>
      </c>
      <c r="S871" s="34">
        <v>236667</v>
      </c>
      <c r="T871" s="34">
        <v>9</v>
      </c>
    </row>
    <row r="872" spans="1:20" x14ac:dyDescent="0.25">
      <c r="A872" s="34" t="s">
        <v>296</v>
      </c>
      <c r="B872" s="34">
        <v>2017</v>
      </c>
      <c r="C872" s="34">
        <v>1</v>
      </c>
      <c r="D872" s="34">
        <v>393</v>
      </c>
      <c r="E872" s="34"/>
      <c r="F872" s="34"/>
      <c r="G872" s="34"/>
      <c r="H872" s="34"/>
      <c r="I872" s="50"/>
      <c r="J872" s="50"/>
      <c r="K872" s="34" t="s">
        <v>296</v>
      </c>
      <c r="L872" s="34">
        <v>2017</v>
      </c>
      <c r="M872" s="34">
        <v>1</v>
      </c>
      <c r="N872" s="34">
        <v>393</v>
      </c>
    </row>
    <row r="873" spans="1:20" x14ac:dyDescent="0.25">
      <c r="A873" s="34" t="s">
        <v>296</v>
      </c>
      <c r="B873" s="34">
        <v>2017</v>
      </c>
      <c r="C873" s="34">
        <v>1</v>
      </c>
      <c r="D873" s="34">
        <v>393</v>
      </c>
      <c r="E873" s="34" t="s">
        <v>299</v>
      </c>
      <c r="F873" s="34"/>
      <c r="G873" s="34"/>
      <c r="H873" s="34"/>
      <c r="I873" s="50"/>
      <c r="J873" s="50"/>
      <c r="K873" s="34" t="s">
        <v>296</v>
      </c>
      <c r="L873" s="34">
        <v>2017</v>
      </c>
      <c r="M873" s="34">
        <v>1</v>
      </c>
      <c r="N873" s="34">
        <v>393</v>
      </c>
      <c r="O873" s="34" t="s">
        <v>299</v>
      </c>
    </row>
    <row r="874" spans="1:20" x14ac:dyDescent="0.25">
      <c r="A874" s="34" t="s">
        <v>296</v>
      </c>
      <c r="B874" s="34">
        <v>2017</v>
      </c>
      <c r="C874" s="34">
        <v>1</v>
      </c>
      <c r="D874" s="34">
        <v>393</v>
      </c>
      <c r="E874" s="34" t="s">
        <v>299</v>
      </c>
      <c r="F874" s="34">
        <v>5</v>
      </c>
      <c r="G874" s="34"/>
      <c r="H874" s="34"/>
      <c r="I874" s="50"/>
      <c r="J874" s="50"/>
      <c r="K874" s="34" t="s">
        <v>296</v>
      </c>
      <c r="L874" s="34">
        <v>2017</v>
      </c>
      <c r="M874" s="34">
        <v>1</v>
      </c>
      <c r="N874" s="34">
        <v>393</v>
      </c>
      <c r="O874" s="34" t="s">
        <v>299</v>
      </c>
      <c r="P874" s="34">
        <v>5</v>
      </c>
    </row>
    <row r="875" spans="1:20" x14ac:dyDescent="0.25">
      <c r="A875" s="34" t="s">
        <v>296</v>
      </c>
      <c r="B875" s="34">
        <v>2017</v>
      </c>
      <c r="C875" s="34">
        <v>1</v>
      </c>
      <c r="D875" s="34">
        <v>393</v>
      </c>
      <c r="E875" s="34" t="s">
        <v>299</v>
      </c>
      <c r="F875" s="34">
        <v>5</v>
      </c>
      <c r="G875" s="34">
        <v>2</v>
      </c>
      <c r="H875" s="34"/>
      <c r="I875" s="50"/>
      <c r="J875" s="50"/>
      <c r="K875" s="34" t="s">
        <v>296</v>
      </c>
      <c r="L875" s="34">
        <v>2017</v>
      </c>
      <c r="M875" s="34">
        <v>1</v>
      </c>
      <c r="N875" s="34">
        <v>393</v>
      </c>
      <c r="O875" s="34" t="s">
        <v>299</v>
      </c>
      <c r="P875" s="34">
        <v>5</v>
      </c>
      <c r="Q875" s="34">
        <v>2</v>
      </c>
    </row>
    <row r="876" spans="1:20" x14ac:dyDescent="0.25">
      <c r="A876" s="34" t="s">
        <v>296</v>
      </c>
      <c r="B876" s="34">
        <v>2017</v>
      </c>
      <c r="C876" s="34">
        <v>1</v>
      </c>
      <c r="D876" s="34">
        <v>393</v>
      </c>
      <c r="E876" s="34" t="s">
        <v>299</v>
      </c>
      <c r="F876" s="34">
        <v>5</v>
      </c>
      <c r="G876" s="34">
        <v>2</v>
      </c>
      <c r="H876" s="34">
        <v>2</v>
      </c>
      <c r="I876" s="50">
        <v>236667</v>
      </c>
      <c r="J876" s="50">
        <v>12</v>
      </c>
      <c r="K876" s="34" t="s">
        <v>296</v>
      </c>
      <c r="L876" s="34">
        <v>2017</v>
      </c>
      <c r="M876" s="34">
        <v>1</v>
      </c>
      <c r="N876" s="34">
        <v>393</v>
      </c>
      <c r="O876" s="34" t="s">
        <v>299</v>
      </c>
      <c r="P876" s="34">
        <v>5</v>
      </c>
      <c r="Q876" s="34">
        <v>2</v>
      </c>
      <c r="R876" s="34">
        <v>2</v>
      </c>
      <c r="S876" s="34">
        <v>236667</v>
      </c>
    </row>
    <row r="877" spans="1:20" x14ac:dyDescent="0.25">
      <c r="A877" s="34" t="s">
        <v>296</v>
      </c>
      <c r="B877" s="34">
        <v>2017</v>
      </c>
      <c r="C877" s="34">
        <v>1</v>
      </c>
      <c r="D877" s="34">
        <v>394</v>
      </c>
      <c r="E877" s="34"/>
      <c r="F877" s="34"/>
      <c r="G877" s="34"/>
      <c r="H877" s="34"/>
      <c r="I877" s="50"/>
      <c r="J877" s="50"/>
      <c r="K877" s="34" t="s">
        <v>296</v>
      </c>
      <c r="L877" s="34">
        <v>2017</v>
      </c>
      <c r="M877" s="34">
        <v>1</v>
      </c>
      <c r="N877" s="34">
        <v>394</v>
      </c>
      <c r="T877" s="34">
        <v>10</v>
      </c>
    </row>
    <row r="878" spans="1:20" x14ac:dyDescent="0.25">
      <c r="A878" s="34" t="s">
        <v>296</v>
      </c>
      <c r="B878" s="34">
        <v>2017</v>
      </c>
      <c r="C878" s="34">
        <v>1</v>
      </c>
      <c r="D878" s="34">
        <v>394</v>
      </c>
      <c r="E878" s="34" t="s">
        <v>297</v>
      </c>
      <c r="F878" s="34"/>
      <c r="G878" s="34"/>
      <c r="H878" s="34"/>
      <c r="I878" s="50"/>
      <c r="J878" s="50"/>
      <c r="K878" s="34" t="s">
        <v>296</v>
      </c>
      <c r="L878" s="34">
        <v>2017</v>
      </c>
      <c r="M878" s="34">
        <v>1</v>
      </c>
      <c r="N878" s="34">
        <v>394</v>
      </c>
      <c r="O878" s="34" t="s">
        <v>297</v>
      </c>
    </row>
    <row r="879" spans="1:20" x14ac:dyDescent="0.25">
      <c r="A879" s="34" t="s">
        <v>296</v>
      </c>
      <c r="B879" s="34">
        <v>2017</v>
      </c>
      <c r="C879" s="34">
        <v>1</v>
      </c>
      <c r="D879" s="34">
        <v>394</v>
      </c>
      <c r="E879" s="34" t="s">
        <v>297</v>
      </c>
      <c r="F879" s="34">
        <v>5</v>
      </c>
      <c r="G879" s="34"/>
      <c r="H879" s="34"/>
      <c r="I879" s="50"/>
      <c r="J879" s="50"/>
      <c r="K879" s="34" t="s">
        <v>296</v>
      </c>
      <c r="L879" s="34">
        <v>2017</v>
      </c>
      <c r="M879" s="34">
        <v>1</v>
      </c>
      <c r="N879" s="34">
        <v>394</v>
      </c>
      <c r="O879" s="34" t="s">
        <v>297</v>
      </c>
      <c r="P879" s="34">
        <v>5</v>
      </c>
    </row>
    <row r="880" spans="1:20" x14ac:dyDescent="0.25">
      <c r="A880" s="34" t="s">
        <v>296</v>
      </c>
      <c r="B880" s="34">
        <v>2017</v>
      </c>
      <c r="C880" s="34">
        <v>1</v>
      </c>
      <c r="D880" s="34">
        <v>394</v>
      </c>
      <c r="E880" s="34" t="s">
        <v>297</v>
      </c>
      <c r="F880" s="34">
        <v>5</v>
      </c>
      <c r="G880" s="34">
        <v>2</v>
      </c>
      <c r="H880" s="34"/>
      <c r="I880" s="50"/>
      <c r="J880" s="50"/>
      <c r="K880" s="34" t="s">
        <v>296</v>
      </c>
      <c r="L880" s="34">
        <v>2017</v>
      </c>
      <c r="M880" s="34">
        <v>1</v>
      </c>
      <c r="N880" s="34">
        <v>394</v>
      </c>
      <c r="O880" s="34" t="s">
        <v>297</v>
      </c>
      <c r="P880" s="34">
        <v>5</v>
      </c>
      <c r="Q880" s="34">
        <v>2</v>
      </c>
    </row>
    <row r="881" spans="1:20" x14ac:dyDescent="0.25">
      <c r="A881" s="34" t="s">
        <v>296</v>
      </c>
      <c r="B881" s="34">
        <v>2017</v>
      </c>
      <c r="C881" s="34">
        <v>1</v>
      </c>
      <c r="D881" s="34">
        <v>394</v>
      </c>
      <c r="E881" s="34" t="s">
        <v>297</v>
      </c>
      <c r="F881" s="34">
        <v>5</v>
      </c>
      <c r="G881" s="34">
        <v>2</v>
      </c>
      <c r="H881" s="34">
        <v>2</v>
      </c>
      <c r="I881" s="50">
        <v>236667</v>
      </c>
      <c r="J881" s="50">
        <v>12</v>
      </c>
      <c r="K881" s="34" t="s">
        <v>296</v>
      </c>
      <c r="L881" s="34">
        <v>2017</v>
      </c>
      <c r="M881" s="34">
        <v>1</v>
      </c>
      <c r="N881" s="34">
        <v>394</v>
      </c>
      <c r="O881" s="34" t="s">
        <v>297</v>
      </c>
      <c r="P881" s="34">
        <v>5</v>
      </c>
      <c r="Q881" s="34">
        <v>2</v>
      </c>
      <c r="R881" s="34">
        <v>2</v>
      </c>
      <c r="S881" s="34">
        <v>236667</v>
      </c>
    </row>
    <row r="882" spans="1:20" x14ac:dyDescent="0.25">
      <c r="A882" s="34" t="s">
        <v>296</v>
      </c>
      <c r="B882" s="34">
        <v>2017</v>
      </c>
      <c r="C882" s="34">
        <v>1</v>
      </c>
      <c r="D882" s="34">
        <v>395</v>
      </c>
      <c r="E882" s="34"/>
      <c r="F882" s="34"/>
      <c r="G882" s="34"/>
      <c r="H882" s="34"/>
      <c r="I882" s="50"/>
      <c r="J882" s="50"/>
      <c r="K882" s="34" t="s">
        <v>296</v>
      </c>
      <c r="L882" s="34">
        <v>2017</v>
      </c>
      <c r="M882" s="34">
        <v>1</v>
      </c>
      <c r="N882" s="34">
        <v>395</v>
      </c>
    </row>
    <row r="883" spans="1:20" x14ac:dyDescent="0.25">
      <c r="A883" s="34" t="s">
        <v>296</v>
      </c>
      <c r="B883" s="34">
        <v>2017</v>
      </c>
      <c r="C883" s="34">
        <v>1</v>
      </c>
      <c r="D883" s="34">
        <v>395</v>
      </c>
      <c r="E883" s="34" t="s">
        <v>301</v>
      </c>
      <c r="F883" s="34"/>
      <c r="G883" s="34"/>
      <c r="H883" s="34"/>
      <c r="I883" s="50"/>
      <c r="J883" s="50"/>
      <c r="K883" s="34" t="s">
        <v>296</v>
      </c>
      <c r="L883" s="34">
        <v>2017</v>
      </c>
      <c r="M883" s="34">
        <v>1</v>
      </c>
      <c r="N883" s="34">
        <v>395</v>
      </c>
      <c r="O883" s="34" t="s">
        <v>301</v>
      </c>
    </row>
    <row r="884" spans="1:20" x14ac:dyDescent="0.25">
      <c r="A884" s="34" t="s">
        <v>296</v>
      </c>
      <c r="B884" s="34">
        <v>2017</v>
      </c>
      <c r="C884" s="34">
        <v>1</v>
      </c>
      <c r="D884" s="34">
        <v>395</v>
      </c>
      <c r="E884" s="34" t="s">
        <v>301</v>
      </c>
      <c r="F884" s="34">
        <v>5</v>
      </c>
      <c r="G884" s="34"/>
      <c r="H884" s="34"/>
      <c r="I884" s="50"/>
      <c r="J884" s="50"/>
      <c r="K884" s="34" t="s">
        <v>296</v>
      </c>
      <c r="L884" s="34">
        <v>2017</v>
      </c>
      <c r="M884" s="34">
        <v>1</v>
      </c>
      <c r="N884" s="34">
        <v>395</v>
      </c>
      <c r="O884" s="34" t="s">
        <v>301</v>
      </c>
      <c r="P884" s="34">
        <v>5</v>
      </c>
      <c r="T884" s="34">
        <v>9</v>
      </c>
    </row>
    <row r="885" spans="1:20" x14ac:dyDescent="0.25">
      <c r="A885" s="34" t="s">
        <v>296</v>
      </c>
      <c r="B885" s="34">
        <v>2017</v>
      </c>
      <c r="C885" s="34">
        <v>1</v>
      </c>
      <c r="D885" s="34">
        <v>395</v>
      </c>
      <c r="E885" s="34" t="s">
        <v>301</v>
      </c>
      <c r="F885" s="34">
        <v>5</v>
      </c>
      <c r="G885" s="34">
        <v>2</v>
      </c>
      <c r="H885" s="34"/>
      <c r="I885" s="50"/>
      <c r="J885" s="50"/>
      <c r="K885" s="34" t="s">
        <v>296</v>
      </c>
      <c r="L885" s="34">
        <v>2017</v>
      </c>
      <c r="M885" s="34">
        <v>1</v>
      </c>
      <c r="N885" s="34">
        <v>395</v>
      </c>
      <c r="O885" s="34" t="s">
        <v>301</v>
      </c>
      <c r="P885" s="34">
        <v>5</v>
      </c>
      <c r="Q885" s="34">
        <v>2</v>
      </c>
    </row>
    <row r="886" spans="1:20" x14ac:dyDescent="0.25">
      <c r="A886" s="34" t="s">
        <v>296</v>
      </c>
      <c r="B886" s="34">
        <v>2017</v>
      </c>
      <c r="C886" s="34">
        <v>1</v>
      </c>
      <c r="D886" s="34">
        <v>395</v>
      </c>
      <c r="E886" s="34" t="s">
        <v>301</v>
      </c>
      <c r="F886" s="34">
        <v>5</v>
      </c>
      <c r="G886" s="34">
        <v>2</v>
      </c>
      <c r="H886" s="34">
        <v>2</v>
      </c>
      <c r="I886" s="50">
        <v>236667</v>
      </c>
      <c r="J886" s="50">
        <v>12</v>
      </c>
      <c r="K886" s="34" t="s">
        <v>296</v>
      </c>
      <c r="L886" s="34">
        <v>2017</v>
      </c>
      <c r="M886" s="34">
        <v>1</v>
      </c>
      <c r="N886" s="34">
        <v>395</v>
      </c>
      <c r="O886" s="34" t="s">
        <v>301</v>
      </c>
      <c r="P886" s="34">
        <v>5</v>
      </c>
      <c r="Q886" s="34">
        <v>2</v>
      </c>
      <c r="R886" s="34">
        <v>2</v>
      </c>
      <c r="S886" s="34">
        <v>236667</v>
      </c>
    </row>
    <row r="887" spans="1:20" x14ac:dyDescent="0.25">
      <c r="A887" s="34" t="s">
        <v>305</v>
      </c>
      <c r="B887" s="34"/>
      <c r="C887" s="34"/>
      <c r="D887" s="34"/>
      <c r="E887" s="34"/>
      <c r="F887" s="34"/>
      <c r="G887" s="34"/>
      <c r="H887" s="34"/>
      <c r="I887" s="50"/>
      <c r="J887" s="50"/>
      <c r="K887" s="34" t="s">
        <v>305</v>
      </c>
    </row>
    <row r="888" spans="1:20" x14ac:dyDescent="0.25">
      <c r="A888" s="34" t="s">
        <v>305</v>
      </c>
      <c r="B888" s="34">
        <v>2016</v>
      </c>
      <c r="C888" s="34"/>
      <c r="D888" s="34"/>
      <c r="E888" s="34"/>
      <c r="F888" s="34"/>
      <c r="G888" s="34"/>
      <c r="H888" s="34"/>
      <c r="I888" s="50"/>
      <c r="J888" s="50"/>
      <c r="K888" s="34" t="s">
        <v>305</v>
      </c>
      <c r="L888" s="34">
        <v>2016</v>
      </c>
    </row>
    <row r="889" spans="1:20" x14ac:dyDescent="0.25">
      <c r="A889" s="34" t="s">
        <v>305</v>
      </c>
      <c r="B889" s="34">
        <v>2016</v>
      </c>
      <c r="C889" s="34">
        <v>1</v>
      </c>
      <c r="D889" s="34"/>
      <c r="E889" s="34"/>
      <c r="F889" s="34"/>
      <c r="G889" s="34"/>
      <c r="H889" s="34"/>
      <c r="I889" s="50"/>
      <c r="J889" s="50"/>
      <c r="K889" s="34" t="s">
        <v>305</v>
      </c>
      <c r="L889" s="34">
        <v>2016</v>
      </c>
      <c r="M889" s="34">
        <v>1</v>
      </c>
      <c r="T889" s="34">
        <v>9</v>
      </c>
    </row>
    <row r="890" spans="1:20" x14ac:dyDescent="0.25">
      <c r="A890" s="34" t="s">
        <v>305</v>
      </c>
      <c r="B890" s="34">
        <v>2016</v>
      </c>
      <c r="C890" s="34">
        <v>1</v>
      </c>
      <c r="D890" s="34">
        <v>397</v>
      </c>
      <c r="E890" s="34"/>
      <c r="F890" s="34"/>
      <c r="G890" s="34"/>
      <c r="H890" s="34"/>
      <c r="I890" s="50"/>
      <c r="J890" s="50"/>
      <c r="K890" s="34" t="s">
        <v>305</v>
      </c>
      <c r="L890" s="34">
        <v>2016</v>
      </c>
      <c r="M890" s="34">
        <v>1</v>
      </c>
      <c r="N890" s="34">
        <v>397</v>
      </c>
    </row>
    <row r="891" spans="1:20" x14ac:dyDescent="0.25">
      <c r="A891" s="34" t="s">
        <v>305</v>
      </c>
      <c r="B891" s="34">
        <v>2016</v>
      </c>
      <c r="C891" s="34">
        <v>1</v>
      </c>
      <c r="D891" s="34">
        <v>397</v>
      </c>
      <c r="E891" s="34" t="s">
        <v>306</v>
      </c>
      <c r="F891" s="34"/>
      <c r="G891" s="34"/>
      <c r="H891" s="34"/>
      <c r="I891" s="50"/>
      <c r="J891" s="50"/>
      <c r="K891" s="34" t="s">
        <v>305</v>
      </c>
      <c r="L891" s="34">
        <v>2016</v>
      </c>
      <c r="M891" s="34">
        <v>1</v>
      </c>
      <c r="N891" s="34">
        <v>397</v>
      </c>
      <c r="O891" s="34" t="s">
        <v>306</v>
      </c>
    </row>
    <row r="892" spans="1:20" x14ac:dyDescent="0.25">
      <c r="A892" s="34" t="s">
        <v>305</v>
      </c>
      <c r="B892" s="34">
        <v>2016</v>
      </c>
      <c r="C892" s="34">
        <v>1</v>
      </c>
      <c r="D892" s="34">
        <v>397</v>
      </c>
      <c r="E892" s="34" t="s">
        <v>306</v>
      </c>
      <c r="F892" s="34">
        <v>5</v>
      </c>
      <c r="G892" s="34"/>
      <c r="H892" s="34"/>
      <c r="I892" s="50"/>
      <c r="J892" s="50"/>
      <c r="K892" s="34" t="s">
        <v>305</v>
      </c>
      <c r="L892" s="34">
        <v>2016</v>
      </c>
      <c r="M892" s="34">
        <v>1</v>
      </c>
      <c r="N892" s="34">
        <v>397</v>
      </c>
      <c r="O892" s="34" t="s">
        <v>306</v>
      </c>
      <c r="P892" s="34">
        <v>5</v>
      </c>
    </row>
    <row r="893" spans="1:20" x14ac:dyDescent="0.25">
      <c r="A893" s="34" t="s">
        <v>305</v>
      </c>
      <c r="B893" s="34">
        <v>2016</v>
      </c>
      <c r="C893" s="34">
        <v>1</v>
      </c>
      <c r="D893" s="34">
        <v>397</v>
      </c>
      <c r="E893" s="34" t="s">
        <v>306</v>
      </c>
      <c r="F893" s="34">
        <v>5</v>
      </c>
      <c r="G893" s="34">
        <v>2</v>
      </c>
      <c r="H893" s="34"/>
      <c r="I893" s="50"/>
      <c r="J893" s="50"/>
      <c r="K893" s="34" t="s">
        <v>305</v>
      </c>
      <c r="L893" s="34">
        <v>2016</v>
      </c>
      <c r="M893" s="34">
        <v>1</v>
      </c>
      <c r="N893" s="34">
        <v>397</v>
      </c>
      <c r="O893" s="34" t="s">
        <v>306</v>
      </c>
      <c r="P893" s="34">
        <v>5</v>
      </c>
      <c r="Q893" s="34">
        <v>2</v>
      </c>
    </row>
    <row r="894" spans="1:20" x14ac:dyDescent="0.25">
      <c r="A894" s="34" t="s">
        <v>305</v>
      </c>
      <c r="B894" s="34">
        <v>2016</v>
      </c>
      <c r="C894" s="34">
        <v>1</v>
      </c>
      <c r="D894" s="34">
        <v>397</v>
      </c>
      <c r="E894" s="34" t="s">
        <v>306</v>
      </c>
      <c r="F894" s="34">
        <v>5</v>
      </c>
      <c r="G894" s="34">
        <v>2</v>
      </c>
      <c r="H894" s="34">
        <v>2</v>
      </c>
      <c r="I894" s="50">
        <v>116667</v>
      </c>
      <c r="J894" s="50">
        <v>9</v>
      </c>
      <c r="K894" s="34" t="s">
        <v>305</v>
      </c>
      <c r="L894" s="34">
        <v>2016</v>
      </c>
      <c r="M894" s="34">
        <v>1</v>
      </c>
      <c r="N894" s="34">
        <v>397</v>
      </c>
      <c r="O894" s="34" t="s">
        <v>306</v>
      </c>
      <c r="P894" s="34">
        <v>5</v>
      </c>
      <c r="Q894" s="34">
        <v>2</v>
      </c>
      <c r="R894" s="34">
        <v>2</v>
      </c>
      <c r="S894" s="34">
        <v>116667</v>
      </c>
      <c r="T894" s="34">
        <v>9</v>
      </c>
    </row>
    <row r="895" spans="1:20" x14ac:dyDescent="0.25">
      <c r="A895" s="34" t="s">
        <v>305</v>
      </c>
      <c r="B895" s="34">
        <v>2017</v>
      </c>
      <c r="C895" s="34"/>
      <c r="D895" s="34"/>
      <c r="E895" s="34"/>
      <c r="F895" s="34"/>
      <c r="G895" s="34"/>
      <c r="H895" s="34"/>
      <c r="I895" s="50"/>
      <c r="J895" s="50"/>
      <c r="K895" s="34" t="s">
        <v>305</v>
      </c>
      <c r="L895" s="34">
        <v>2017</v>
      </c>
    </row>
    <row r="896" spans="1:20" x14ac:dyDescent="0.25">
      <c r="A896" s="34" t="s">
        <v>305</v>
      </c>
      <c r="B896" s="34">
        <v>2017</v>
      </c>
      <c r="C896" s="34">
        <v>1</v>
      </c>
      <c r="D896" s="34"/>
      <c r="E896" s="34"/>
      <c r="F896" s="34"/>
      <c r="G896" s="34"/>
      <c r="H896" s="34"/>
      <c r="I896" s="50"/>
      <c r="J896" s="50"/>
      <c r="K896" s="34" t="s">
        <v>305</v>
      </c>
      <c r="L896" s="34">
        <v>2017</v>
      </c>
      <c r="M896" s="34">
        <v>1</v>
      </c>
    </row>
    <row r="897" spans="1:20" x14ac:dyDescent="0.25">
      <c r="A897" s="34" t="s">
        <v>305</v>
      </c>
      <c r="B897" s="34">
        <v>2017</v>
      </c>
      <c r="C897" s="34">
        <v>1</v>
      </c>
      <c r="D897" s="34">
        <v>397</v>
      </c>
      <c r="E897" s="34"/>
      <c r="F897" s="34"/>
      <c r="G897" s="34"/>
      <c r="H897" s="34"/>
      <c r="I897" s="50"/>
      <c r="J897" s="50"/>
      <c r="K897" s="34" t="s">
        <v>305</v>
      </c>
      <c r="L897" s="34">
        <v>2017</v>
      </c>
      <c r="M897" s="34">
        <v>1</v>
      </c>
      <c r="N897" s="34">
        <v>397</v>
      </c>
    </row>
    <row r="898" spans="1:20" x14ac:dyDescent="0.25">
      <c r="A898" s="34" t="s">
        <v>305</v>
      </c>
      <c r="B898" s="34">
        <v>2017</v>
      </c>
      <c r="C898" s="34">
        <v>1</v>
      </c>
      <c r="D898" s="34">
        <v>397</v>
      </c>
      <c r="E898" s="34" t="s">
        <v>306</v>
      </c>
      <c r="F898" s="34"/>
      <c r="G898" s="34"/>
      <c r="H898" s="34"/>
      <c r="I898" s="50"/>
      <c r="J898" s="50"/>
      <c r="K898" s="34" t="s">
        <v>305</v>
      </c>
      <c r="L898" s="34">
        <v>2017</v>
      </c>
      <c r="M898" s="34">
        <v>1</v>
      </c>
      <c r="N898" s="34">
        <v>397</v>
      </c>
      <c r="O898" s="34" t="s">
        <v>306</v>
      </c>
    </row>
    <row r="899" spans="1:20" x14ac:dyDescent="0.25">
      <c r="A899" s="34" t="s">
        <v>305</v>
      </c>
      <c r="B899" s="34">
        <v>2017</v>
      </c>
      <c r="C899" s="34">
        <v>1</v>
      </c>
      <c r="D899" s="34">
        <v>397</v>
      </c>
      <c r="E899" s="34" t="s">
        <v>306</v>
      </c>
      <c r="F899" s="34">
        <v>5</v>
      </c>
      <c r="G899" s="34"/>
      <c r="H899" s="34"/>
      <c r="I899" s="50"/>
      <c r="J899" s="50"/>
      <c r="K899" s="34" t="s">
        <v>305</v>
      </c>
      <c r="L899" s="34">
        <v>2017</v>
      </c>
      <c r="M899" s="34">
        <v>1</v>
      </c>
      <c r="N899" s="34">
        <v>397</v>
      </c>
      <c r="O899" s="34" t="s">
        <v>306</v>
      </c>
      <c r="P899" s="34">
        <v>5</v>
      </c>
    </row>
    <row r="900" spans="1:20" x14ac:dyDescent="0.25">
      <c r="A900" s="34" t="s">
        <v>305</v>
      </c>
      <c r="B900" s="34">
        <v>2017</v>
      </c>
      <c r="C900" s="34">
        <v>1</v>
      </c>
      <c r="D900" s="34">
        <v>397</v>
      </c>
      <c r="E900" s="34" t="s">
        <v>306</v>
      </c>
      <c r="F900" s="34">
        <v>5</v>
      </c>
      <c r="G900" s="34">
        <v>2</v>
      </c>
      <c r="H900" s="34"/>
      <c r="I900" s="50"/>
      <c r="J900" s="50"/>
      <c r="K900" s="34" t="s">
        <v>305</v>
      </c>
      <c r="L900" s="34">
        <v>2017</v>
      </c>
      <c r="M900" s="34">
        <v>1</v>
      </c>
      <c r="N900" s="34">
        <v>397</v>
      </c>
      <c r="O900" s="34" t="s">
        <v>306</v>
      </c>
      <c r="P900" s="34">
        <v>5</v>
      </c>
      <c r="Q900" s="34">
        <v>2</v>
      </c>
      <c r="T900" s="34">
        <v>12</v>
      </c>
    </row>
    <row r="901" spans="1:20" x14ac:dyDescent="0.25">
      <c r="A901" s="34" t="s">
        <v>305</v>
      </c>
      <c r="B901" s="34">
        <v>2017</v>
      </c>
      <c r="C901" s="34">
        <v>1</v>
      </c>
      <c r="D901" s="34">
        <v>397</v>
      </c>
      <c r="E901" s="34" t="s">
        <v>306</v>
      </c>
      <c r="F901" s="34">
        <v>5</v>
      </c>
      <c r="G901" s="34">
        <v>2</v>
      </c>
      <c r="H901" s="34">
        <v>2</v>
      </c>
      <c r="I901" s="50">
        <v>116667</v>
      </c>
      <c r="J901" s="50">
        <v>12</v>
      </c>
      <c r="K901" s="34" t="s">
        <v>305</v>
      </c>
      <c r="L901" s="34">
        <v>2017</v>
      </c>
      <c r="M901" s="34">
        <v>1</v>
      </c>
      <c r="N901" s="34">
        <v>397</v>
      </c>
      <c r="O901" s="34" t="s">
        <v>306</v>
      </c>
      <c r="P901" s="34">
        <v>5</v>
      </c>
      <c r="Q901" s="34">
        <v>2</v>
      </c>
      <c r="R901" s="34">
        <v>2</v>
      </c>
      <c r="S901" s="34">
        <v>116667</v>
      </c>
    </row>
    <row r="902" spans="1:20" x14ac:dyDescent="0.25">
      <c r="A902" s="34" t="s">
        <v>308</v>
      </c>
      <c r="B902" s="34"/>
      <c r="C902" s="34"/>
      <c r="D902" s="34"/>
      <c r="E902" s="34"/>
      <c r="F902" s="34"/>
      <c r="G902" s="34"/>
      <c r="H902" s="34"/>
      <c r="I902" s="50"/>
      <c r="J902" s="50"/>
      <c r="K902" s="34" t="s">
        <v>308</v>
      </c>
    </row>
    <row r="903" spans="1:20" x14ac:dyDescent="0.25">
      <c r="A903" s="34" t="s">
        <v>308</v>
      </c>
      <c r="B903" s="34">
        <v>2016</v>
      </c>
      <c r="C903" s="34"/>
      <c r="D903" s="34"/>
      <c r="E903" s="34"/>
      <c r="F903" s="34"/>
      <c r="G903" s="34"/>
      <c r="H903" s="34"/>
      <c r="I903" s="50"/>
      <c r="J903" s="50"/>
      <c r="K903" s="34" t="s">
        <v>308</v>
      </c>
      <c r="L903" s="34">
        <v>2016</v>
      </c>
    </row>
    <row r="904" spans="1:20" x14ac:dyDescent="0.25">
      <c r="A904" s="34" t="s">
        <v>308</v>
      </c>
      <c r="B904" s="34">
        <v>2016</v>
      </c>
      <c r="C904" s="34">
        <v>1</v>
      </c>
      <c r="D904" s="34"/>
      <c r="E904" s="34"/>
      <c r="F904" s="34"/>
      <c r="G904" s="34"/>
      <c r="H904" s="34"/>
      <c r="I904" s="50"/>
      <c r="J904" s="50"/>
      <c r="K904" s="34" t="s">
        <v>308</v>
      </c>
      <c r="L904" s="34">
        <v>2016</v>
      </c>
      <c r="M904" s="34">
        <v>1</v>
      </c>
    </row>
    <row r="905" spans="1:20" x14ac:dyDescent="0.25">
      <c r="A905" s="34" t="s">
        <v>308</v>
      </c>
      <c r="B905" s="34">
        <v>2016</v>
      </c>
      <c r="C905" s="34">
        <v>1</v>
      </c>
      <c r="D905" s="34">
        <v>399</v>
      </c>
      <c r="E905" s="34"/>
      <c r="F905" s="34"/>
      <c r="G905" s="34"/>
      <c r="H905" s="34"/>
      <c r="I905" s="50"/>
      <c r="J905" s="50"/>
      <c r="K905" s="34" t="s">
        <v>308</v>
      </c>
      <c r="L905" s="34">
        <v>2016</v>
      </c>
      <c r="M905" s="34">
        <v>1</v>
      </c>
      <c r="N905" s="34">
        <v>399</v>
      </c>
      <c r="T905" s="34">
        <v>11</v>
      </c>
    </row>
    <row r="906" spans="1:20" x14ac:dyDescent="0.25">
      <c r="A906" s="34" t="s">
        <v>308</v>
      </c>
      <c r="B906" s="34">
        <v>2016</v>
      </c>
      <c r="C906" s="34">
        <v>1</v>
      </c>
      <c r="D906" s="34">
        <v>399</v>
      </c>
      <c r="E906" s="34" t="s">
        <v>309</v>
      </c>
      <c r="F906" s="34"/>
      <c r="G906" s="34"/>
      <c r="H906" s="34"/>
      <c r="I906" s="50"/>
      <c r="J906" s="50"/>
      <c r="K906" s="34" t="s">
        <v>308</v>
      </c>
      <c r="L906" s="34">
        <v>2016</v>
      </c>
      <c r="M906" s="34">
        <v>1</v>
      </c>
      <c r="N906" s="34">
        <v>399</v>
      </c>
      <c r="O906" s="34" t="s">
        <v>309</v>
      </c>
    </row>
    <row r="907" spans="1:20" x14ac:dyDescent="0.25">
      <c r="A907" s="34" t="s">
        <v>308</v>
      </c>
      <c r="B907" s="34">
        <v>2016</v>
      </c>
      <c r="C907" s="34">
        <v>1</v>
      </c>
      <c r="D907" s="34">
        <v>399</v>
      </c>
      <c r="E907" s="34" t="s">
        <v>309</v>
      </c>
      <c r="F907" s="34">
        <v>5</v>
      </c>
      <c r="G907" s="34"/>
      <c r="H907" s="34"/>
      <c r="I907" s="50"/>
      <c r="J907" s="50"/>
      <c r="K907" s="34" t="s">
        <v>308</v>
      </c>
      <c r="L907" s="34">
        <v>2016</v>
      </c>
      <c r="M907" s="34">
        <v>1</v>
      </c>
      <c r="N907" s="34">
        <v>399</v>
      </c>
      <c r="O907" s="34" t="s">
        <v>309</v>
      </c>
      <c r="P907" s="34">
        <v>5</v>
      </c>
    </row>
    <row r="908" spans="1:20" x14ac:dyDescent="0.25">
      <c r="A908" s="34" t="s">
        <v>308</v>
      </c>
      <c r="B908" s="34">
        <v>2016</v>
      </c>
      <c r="C908" s="34">
        <v>1</v>
      </c>
      <c r="D908" s="34">
        <v>399</v>
      </c>
      <c r="E908" s="34" t="s">
        <v>309</v>
      </c>
      <c r="F908" s="34">
        <v>5</v>
      </c>
      <c r="G908" s="34">
        <v>2</v>
      </c>
      <c r="H908" s="34"/>
      <c r="I908" s="50"/>
      <c r="J908" s="50"/>
      <c r="K908" s="34" t="s">
        <v>308</v>
      </c>
      <c r="L908" s="34">
        <v>2016</v>
      </c>
      <c r="M908" s="34">
        <v>1</v>
      </c>
      <c r="N908" s="34">
        <v>399</v>
      </c>
      <c r="O908" s="34" t="s">
        <v>309</v>
      </c>
      <c r="P908" s="34">
        <v>5</v>
      </c>
      <c r="Q908" s="34">
        <v>2</v>
      </c>
    </row>
    <row r="909" spans="1:20" x14ac:dyDescent="0.25">
      <c r="A909" s="34" t="s">
        <v>308</v>
      </c>
      <c r="B909" s="34">
        <v>2016</v>
      </c>
      <c r="C909" s="34">
        <v>1</v>
      </c>
      <c r="D909" s="34">
        <v>399</v>
      </c>
      <c r="E909" s="34" t="s">
        <v>309</v>
      </c>
      <c r="F909" s="34">
        <v>5</v>
      </c>
      <c r="G909" s="34">
        <v>2</v>
      </c>
      <c r="H909" s="34">
        <v>2</v>
      </c>
      <c r="I909" s="50">
        <v>83333</v>
      </c>
      <c r="J909" s="50">
        <v>9</v>
      </c>
      <c r="K909" s="34" t="s">
        <v>308</v>
      </c>
      <c r="L909" s="34">
        <v>2016</v>
      </c>
      <c r="M909" s="34">
        <v>1</v>
      </c>
      <c r="N909" s="34">
        <v>399</v>
      </c>
      <c r="O909" s="34" t="s">
        <v>309</v>
      </c>
      <c r="P909" s="34">
        <v>5</v>
      </c>
      <c r="Q909" s="34">
        <v>2</v>
      </c>
      <c r="R909" s="34">
        <v>2</v>
      </c>
      <c r="S909" s="34">
        <v>83333</v>
      </c>
    </row>
    <row r="910" spans="1:20" x14ac:dyDescent="0.25">
      <c r="A910" s="34" t="s">
        <v>308</v>
      </c>
      <c r="B910" s="34">
        <v>2017</v>
      </c>
      <c r="C910" s="34"/>
      <c r="D910" s="34"/>
      <c r="E910" s="34"/>
      <c r="F910" s="34"/>
      <c r="G910" s="34"/>
      <c r="H910" s="34"/>
      <c r="I910" s="50"/>
      <c r="J910" s="50"/>
      <c r="K910" s="34" t="s">
        <v>308</v>
      </c>
      <c r="L910" s="34">
        <v>2017</v>
      </c>
      <c r="T910" s="34">
        <v>12</v>
      </c>
    </row>
    <row r="911" spans="1:20" x14ac:dyDescent="0.25">
      <c r="A911" s="34" t="s">
        <v>308</v>
      </c>
      <c r="B911" s="34">
        <v>2017</v>
      </c>
      <c r="C911" s="34">
        <v>1</v>
      </c>
      <c r="D911" s="34"/>
      <c r="E911" s="34"/>
      <c r="F911" s="34"/>
      <c r="G911" s="34"/>
      <c r="H911" s="34"/>
      <c r="I911" s="50"/>
      <c r="J911" s="50"/>
      <c r="K911" s="34" t="s">
        <v>308</v>
      </c>
      <c r="L911" s="34">
        <v>2017</v>
      </c>
      <c r="M911" s="34">
        <v>1</v>
      </c>
    </row>
    <row r="912" spans="1:20" x14ac:dyDescent="0.25">
      <c r="A912" s="34" t="s">
        <v>308</v>
      </c>
      <c r="B912" s="34">
        <v>2017</v>
      </c>
      <c r="C912" s="34">
        <v>1</v>
      </c>
      <c r="D912" s="34">
        <v>399</v>
      </c>
      <c r="E912" s="34"/>
      <c r="F912" s="34"/>
      <c r="G912" s="34"/>
      <c r="H912" s="34"/>
      <c r="I912" s="50"/>
      <c r="J912" s="50"/>
      <c r="K912" s="34" t="s">
        <v>308</v>
      </c>
      <c r="L912" s="34">
        <v>2017</v>
      </c>
      <c r="M912" s="34">
        <v>1</v>
      </c>
      <c r="N912" s="34">
        <v>399</v>
      </c>
    </row>
    <row r="913" spans="1:20" x14ac:dyDescent="0.25">
      <c r="A913" s="34" t="s">
        <v>308</v>
      </c>
      <c r="B913" s="34">
        <v>2017</v>
      </c>
      <c r="C913" s="34">
        <v>1</v>
      </c>
      <c r="D913" s="34">
        <v>399</v>
      </c>
      <c r="E913" s="34" t="s">
        <v>309</v>
      </c>
      <c r="F913" s="34"/>
      <c r="G913" s="34"/>
      <c r="H913" s="34"/>
      <c r="I913" s="50"/>
      <c r="J913" s="50"/>
      <c r="K913" s="34" t="s">
        <v>308</v>
      </c>
      <c r="L913" s="34">
        <v>2017</v>
      </c>
      <c r="M913" s="34">
        <v>1</v>
      </c>
      <c r="N913" s="34">
        <v>399</v>
      </c>
      <c r="O913" s="34" t="s">
        <v>309</v>
      </c>
    </row>
    <row r="914" spans="1:20" x14ac:dyDescent="0.25">
      <c r="A914" s="34" t="s">
        <v>308</v>
      </c>
      <c r="B914" s="34">
        <v>2017</v>
      </c>
      <c r="C914" s="34">
        <v>1</v>
      </c>
      <c r="D914" s="34">
        <v>399</v>
      </c>
      <c r="E914" s="34" t="s">
        <v>309</v>
      </c>
      <c r="F914" s="34">
        <v>5</v>
      </c>
      <c r="G914" s="34"/>
      <c r="H914" s="34"/>
      <c r="I914" s="50"/>
      <c r="J914" s="50"/>
      <c r="K914" s="34" t="s">
        <v>308</v>
      </c>
      <c r="L914" s="34">
        <v>2017</v>
      </c>
      <c r="M914" s="34">
        <v>1</v>
      </c>
      <c r="N914" s="34">
        <v>399</v>
      </c>
      <c r="O914" s="34" t="s">
        <v>309</v>
      </c>
      <c r="P914" s="34">
        <v>5</v>
      </c>
    </row>
    <row r="915" spans="1:20" x14ac:dyDescent="0.25">
      <c r="A915" s="34" t="s">
        <v>308</v>
      </c>
      <c r="B915" s="34">
        <v>2017</v>
      </c>
      <c r="C915" s="34">
        <v>1</v>
      </c>
      <c r="D915" s="34">
        <v>399</v>
      </c>
      <c r="E915" s="34" t="s">
        <v>309</v>
      </c>
      <c r="F915" s="34">
        <v>5</v>
      </c>
      <c r="G915" s="34">
        <v>2</v>
      </c>
      <c r="H915" s="34"/>
      <c r="I915" s="50"/>
      <c r="J915" s="50"/>
      <c r="K915" s="34" t="s">
        <v>308</v>
      </c>
      <c r="L915" s="34">
        <v>2017</v>
      </c>
      <c r="M915" s="34">
        <v>1</v>
      </c>
      <c r="N915" s="34">
        <v>399</v>
      </c>
      <c r="O915" s="34" t="s">
        <v>309</v>
      </c>
      <c r="P915" s="34">
        <v>5</v>
      </c>
      <c r="Q915" s="34">
        <v>2</v>
      </c>
    </row>
    <row r="916" spans="1:20" x14ac:dyDescent="0.25">
      <c r="A916" s="34" t="s">
        <v>308</v>
      </c>
      <c r="B916" s="34">
        <v>2017</v>
      </c>
      <c r="C916" s="34">
        <v>1</v>
      </c>
      <c r="D916" s="34">
        <v>399</v>
      </c>
      <c r="E916" s="34" t="s">
        <v>309</v>
      </c>
      <c r="F916" s="34">
        <v>5</v>
      </c>
      <c r="G916" s="34">
        <v>2</v>
      </c>
      <c r="H916" s="34">
        <v>2</v>
      </c>
      <c r="I916" s="50">
        <v>83333</v>
      </c>
      <c r="J916" s="50">
        <v>12</v>
      </c>
      <c r="K916" s="34" t="s">
        <v>308</v>
      </c>
      <c r="L916" s="34">
        <v>2017</v>
      </c>
      <c r="M916" s="34">
        <v>1</v>
      </c>
      <c r="N916" s="34">
        <v>399</v>
      </c>
      <c r="O916" s="34" t="s">
        <v>309</v>
      </c>
      <c r="P916" s="34">
        <v>5</v>
      </c>
      <c r="Q916" s="34">
        <v>2</v>
      </c>
      <c r="R916" s="34">
        <v>2</v>
      </c>
      <c r="S916" s="34">
        <v>83333</v>
      </c>
      <c r="T916" s="34">
        <v>1</v>
      </c>
    </row>
    <row r="917" spans="1:20" x14ac:dyDescent="0.25">
      <c r="A917" s="34" t="s">
        <v>134</v>
      </c>
      <c r="B917" s="34"/>
      <c r="C917" s="34"/>
      <c r="D917" s="34"/>
      <c r="E917" s="34"/>
      <c r="F917" s="34"/>
      <c r="G917" s="34"/>
      <c r="H917" s="34"/>
      <c r="I917" s="50"/>
      <c r="J917" s="50"/>
      <c r="K917" s="34" t="s">
        <v>134</v>
      </c>
    </row>
    <row r="918" spans="1:20" x14ac:dyDescent="0.25">
      <c r="A918" s="34" t="s">
        <v>134</v>
      </c>
      <c r="B918" s="34">
        <v>2016</v>
      </c>
      <c r="C918" s="34"/>
      <c r="D918" s="34"/>
      <c r="E918" s="34"/>
      <c r="F918" s="34"/>
      <c r="G918" s="34"/>
      <c r="H918" s="34"/>
      <c r="I918" s="50"/>
      <c r="J918" s="50"/>
      <c r="K918" s="34" t="s">
        <v>134</v>
      </c>
      <c r="L918" s="34">
        <v>2016</v>
      </c>
    </row>
    <row r="919" spans="1:20" x14ac:dyDescent="0.25">
      <c r="A919" s="34" t="s">
        <v>134</v>
      </c>
      <c r="B919" s="34">
        <v>2016</v>
      </c>
      <c r="C919" s="34">
        <v>1</v>
      </c>
      <c r="D919" s="34"/>
      <c r="E919" s="34"/>
      <c r="F919" s="34"/>
      <c r="G919" s="34"/>
      <c r="H919" s="34"/>
      <c r="I919" s="50"/>
      <c r="J919" s="50"/>
      <c r="K919" s="34" t="s">
        <v>134</v>
      </c>
      <c r="L919" s="34">
        <v>2016</v>
      </c>
      <c r="M919" s="34">
        <v>1</v>
      </c>
    </row>
    <row r="920" spans="1:20" x14ac:dyDescent="0.25">
      <c r="A920" s="34" t="s">
        <v>134</v>
      </c>
      <c r="B920" s="34">
        <v>2016</v>
      </c>
      <c r="C920" s="34">
        <v>1</v>
      </c>
      <c r="D920" s="34">
        <v>401</v>
      </c>
      <c r="E920" s="34"/>
      <c r="F920" s="34"/>
      <c r="G920" s="34"/>
      <c r="H920" s="34"/>
      <c r="I920" s="50"/>
      <c r="J920" s="50"/>
      <c r="K920" s="34" t="s">
        <v>134</v>
      </c>
      <c r="L920" s="34">
        <v>2016</v>
      </c>
      <c r="M920" s="34">
        <v>1</v>
      </c>
      <c r="N920" s="34">
        <v>401</v>
      </c>
    </row>
    <row r="921" spans="1:20" x14ac:dyDescent="0.25">
      <c r="A921" s="34" t="s">
        <v>134</v>
      </c>
      <c r="B921" s="34">
        <v>2016</v>
      </c>
      <c r="C921" s="34">
        <v>1</v>
      </c>
      <c r="D921" s="34">
        <v>401</v>
      </c>
      <c r="E921" s="34" t="s">
        <v>135</v>
      </c>
      <c r="F921" s="34"/>
      <c r="G921" s="34"/>
      <c r="H921" s="34"/>
      <c r="I921" s="50"/>
      <c r="J921" s="50"/>
      <c r="K921" s="34" t="s">
        <v>134</v>
      </c>
      <c r="L921" s="34">
        <v>2016</v>
      </c>
      <c r="M921" s="34">
        <v>1</v>
      </c>
      <c r="N921" s="34">
        <v>401</v>
      </c>
      <c r="O921" s="34" t="s">
        <v>135</v>
      </c>
    </row>
    <row r="922" spans="1:20" x14ac:dyDescent="0.25">
      <c r="A922" s="34" t="s">
        <v>134</v>
      </c>
      <c r="B922" s="34">
        <v>2016</v>
      </c>
      <c r="C922" s="34">
        <v>1</v>
      </c>
      <c r="D922" s="34">
        <v>401</v>
      </c>
      <c r="E922" s="34" t="s">
        <v>135</v>
      </c>
      <c r="F922" s="34">
        <v>7</v>
      </c>
      <c r="G922" s="34"/>
      <c r="H922" s="34"/>
      <c r="I922" s="50"/>
      <c r="J922" s="50"/>
      <c r="K922" s="34" t="s">
        <v>134</v>
      </c>
      <c r="L922" s="34">
        <v>2016</v>
      </c>
      <c r="M922" s="34">
        <v>1</v>
      </c>
      <c r="N922" s="34">
        <v>401</v>
      </c>
      <c r="O922" s="34" t="s">
        <v>135</v>
      </c>
      <c r="P922" s="34">
        <v>7</v>
      </c>
    </row>
    <row r="923" spans="1:20" x14ac:dyDescent="0.25">
      <c r="A923" s="34" t="s">
        <v>134</v>
      </c>
      <c r="B923" s="34">
        <v>2016</v>
      </c>
      <c r="C923" s="34">
        <v>1</v>
      </c>
      <c r="D923" s="34">
        <v>401</v>
      </c>
      <c r="E923" s="34" t="s">
        <v>135</v>
      </c>
      <c r="F923" s="34">
        <v>7</v>
      </c>
      <c r="G923" s="34">
        <v>2</v>
      </c>
      <c r="H923" s="34"/>
      <c r="I923" s="50"/>
      <c r="J923" s="50"/>
      <c r="K923" s="34" t="s">
        <v>134</v>
      </c>
      <c r="L923" s="34">
        <v>2016</v>
      </c>
      <c r="M923" s="34">
        <v>1</v>
      </c>
      <c r="N923" s="34">
        <v>401</v>
      </c>
      <c r="O923" s="34" t="s">
        <v>135</v>
      </c>
      <c r="P923" s="34">
        <v>7</v>
      </c>
      <c r="Q923" s="34">
        <v>2</v>
      </c>
      <c r="T923" s="34">
        <v>3</v>
      </c>
    </row>
    <row r="924" spans="1:20" x14ac:dyDescent="0.25">
      <c r="A924" s="34" t="s">
        <v>134</v>
      </c>
      <c r="B924" s="34">
        <v>2016</v>
      </c>
      <c r="C924" s="34">
        <v>1</v>
      </c>
      <c r="D924" s="34">
        <v>401</v>
      </c>
      <c r="E924" s="34" t="s">
        <v>135</v>
      </c>
      <c r="F924" s="34">
        <v>7</v>
      </c>
      <c r="G924" s="34">
        <v>2</v>
      </c>
      <c r="H924" s="34">
        <v>2</v>
      </c>
      <c r="I924" s="50">
        <v>1341667</v>
      </c>
      <c r="J924" s="50">
        <v>9</v>
      </c>
      <c r="K924" s="34" t="s">
        <v>134</v>
      </c>
      <c r="L924" s="34">
        <v>2016</v>
      </c>
      <c r="M924" s="34">
        <v>1</v>
      </c>
      <c r="N924" s="34">
        <v>401</v>
      </c>
      <c r="O924" s="34" t="s">
        <v>135</v>
      </c>
      <c r="P924" s="34">
        <v>7</v>
      </c>
      <c r="Q924" s="34">
        <v>2</v>
      </c>
      <c r="R924" s="34">
        <v>2</v>
      </c>
      <c r="S924" s="34">
        <v>1341667</v>
      </c>
    </row>
    <row r="925" spans="1:20" x14ac:dyDescent="0.25">
      <c r="A925" s="34" t="s">
        <v>134</v>
      </c>
      <c r="B925" s="34">
        <v>2017</v>
      </c>
      <c r="C925" s="34"/>
      <c r="D925" s="34"/>
      <c r="E925" s="34"/>
      <c r="F925" s="34"/>
      <c r="G925" s="34"/>
      <c r="H925" s="34"/>
      <c r="I925" s="50"/>
      <c r="J925" s="50"/>
      <c r="K925" s="34" t="s">
        <v>134</v>
      </c>
      <c r="L925" s="34">
        <v>2017</v>
      </c>
    </row>
    <row r="926" spans="1:20" x14ac:dyDescent="0.25">
      <c r="A926" s="34" t="s">
        <v>134</v>
      </c>
      <c r="B926" s="34">
        <v>2017</v>
      </c>
      <c r="C926" s="34">
        <v>1</v>
      </c>
      <c r="D926" s="34"/>
      <c r="E926" s="34"/>
      <c r="F926" s="34"/>
      <c r="G926" s="34"/>
      <c r="H926" s="34"/>
      <c r="I926" s="50"/>
      <c r="J926" s="50"/>
      <c r="K926" s="34" t="s">
        <v>134</v>
      </c>
      <c r="L926" s="34">
        <v>2017</v>
      </c>
      <c r="M926" s="34">
        <v>1</v>
      </c>
    </row>
    <row r="927" spans="1:20" x14ac:dyDescent="0.25">
      <c r="A927" s="34" t="s">
        <v>134</v>
      </c>
      <c r="B927" s="34">
        <v>2017</v>
      </c>
      <c r="C927" s="34">
        <v>1</v>
      </c>
      <c r="D927" s="34">
        <v>401</v>
      </c>
      <c r="E927" s="34"/>
      <c r="F927" s="34"/>
      <c r="G927" s="34"/>
      <c r="H927" s="34"/>
      <c r="I927" s="50"/>
      <c r="J927" s="50"/>
      <c r="K927" s="34" t="s">
        <v>134</v>
      </c>
      <c r="L927" s="34">
        <v>2017</v>
      </c>
      <c r="M927" s="34">
        <v>1</v>
      </c>
      <c r="N927" s="34">
        <v>401</v>
      </c>
    </row>
    <row r="928" spans="1:20" x14ac:dyDescent="0.25">
      <c r="A928" s="34" t="s">
        <v>134</v>
      </c>
      <c r="B928" s="34">
        <v>2017</v>
      </c>
      <c r="C928" s="34">
        <v>1</v>
      </c>
      <c r="D928" s="34">
        <v>401</v>
      </c>
      <c r="E928" s="34" t="s">
        <v>135</v>
      </c>
      <c r="F928" s="34"/>
      <c r="G928" s="34"/>
      <c r="H928" s="34"/>
      <c r="I928" s="50"/>
      <c r="J928" s="50"/>
      <c r="K928" s="34" t="s">
        <v>134</v>
      </c>
      <c r="L928" s="34">
        <v>2017</v>
      </c>
      <c r="M928" s="34">
        <v>1</v>
      </c>
      <c r="N928" s="34">
        <v>401</v>
      </c>
      <c r="O928" s="34" t="s">
        <v>135</v>
      </c>
    </row>
    <row r="929" spans="1:20" x14ac:dyDescent="0.25">
      <c r="A929" s="34" t="s">
        <v>134</v>
      </c>
      <c r="B929" s="34">
        <v>2017</v>
      </c>
      <c r="C929" s="34">
        <v>1</v>
      </c>
      <c r="D929" s="34">
        <v>401</v>
      </c>
      <c r="E929" s="34" t="s">
        <v>135</v>
      </c>
      <c r="F929" s="34">
        <v>7</v>
      </c>
      <c r="G929" s="34"/>
      <c r="H929" s="34"/>
      <c r="I929" s="50"/>
      <c r="J929" s="50"/>
      <c r="K929" s="34" t="s">
        <v>134</v>
      </c>
      <c r="L929" s="34">
        <v>2017</v>
      </c>
      <c r="M929" s="34">
        <v>1</v>
      </c>
      <c r="N929" s="34">
        <v>401</v>
      </c>
      <c r="O929" s="34" t="s">
        <v>135</v>
      </c>
      <c r="P929" s="34">
        <v>7</v>
      </c>
    </row>
    <row r="930" spans="1:20" x14ac:dyDescent="0.25">
      <c r="A930" s="34" t="s">
        <v>134</v>
      </c>
      <c r="B930" s="34">
        <v>2017</v>
      </c>
      <c r="C930" s="34">
        <v>1</v>
      </c>
      <c r="D930" s="34">
        <v>401</v>
      </c>
      <c r="E930" s="34" t="s">
        <v>135</v>
      </c>
      <c r="F930" s="34">
        <v>7</v>
      </c>
      <c r="G930" s="34">
        <v>2</v>
      </c>
      <c r="H930" s="34"/>
      <c r="I930" s="50"/>
      <c r="J930" s="50"/>
      <c r="K930" s="34" t="s">
        <v>134</v>
      </c>
      <c r="L930" s="34">
        <v>2017</v>
      </c>
      <c r="M930" s="34">
        <v>1</v>
      </c>
      <c r="N930" s="34">
        <v>401</v>
      </c>
      <c r="O930" s="34" t="s">
        <v>135</v>
      </c>
      <c r="P930" s="34">
        <v>7</v>
      </c>
      <c r="Q930" s="34">
        <v>2</v>
      </c>
      <c r="T930" s="34">
        <v>1</v>
      </c>
    </row>
    <row r="931" spans="1:20" x14ac:dyDescent="0.25">
      <c r="A931" s="34" t="s">
        <v>134</v>
      </c>
      <c r="B931" s="34">
        <v>2017</v>
      </c>
      <c r="C931" s="34">
        <v>1</v>
      </c>
      <c r="D931" s="34">
        <v>401</v>
      </c>
      <c r="E931" s="34" t="s">
        <v>135</v>
      </c>
      <c r="F931" s="34">
        <v>7</v>
      </c>
      <c r="G931" s="34">
        <v>2</v>
      </c>
      <c r="H931" s="34">
        <v>2</v>
      </c>
      <c r="I931" s="50">
        <v>1341667</v>
      </c>
      <c r="J931" s="50">
        <v>10</v>
      </c>
      <c r="K931" s="34" t="s">
        <v>134</v>
      </c>
      <c r="L931" s="34">
        <v>2017</v>
      </c>
      <c r="M931" s="34">
        <v>1</v>
      </c>
      <c r="N931" s="34">
        <v>401</v>
      </c>
      <c r="O931" s="34" t="s">
        <v>135</v>
      </c>
      <c r="P931" s="34">
        <v>7</v>
      </c>
      <c r="Q931" s="34">
        <v>2</v>
      </c>
      <c r="R931" s="34">
        <v>2</v>
      </c>
      <c r="S931" s="34">
        <v>1341667</v>
      </c>
    </row>
    <row r="932" spans="1:20" x14ac:dyDescent="0.25">
      <c r="A932" s="34" t="s">
        <v>141</v>
      </c>
      <c r="B932" s="34"/>
      <c r="C932" s="34"/>
      <c r="D932" s="34"/>
      <c r="E932" s="34"/>
      <c r="F932" s="34"/>
      <c r="G932" s="34"/>
      <c r="H932" s="34"/>
      <c r="I932" s="50"/>
      <c r="J932" s="50"/>
      <c r="K932" s="34" t="s">
        <v>141</v>
      </c>
    </row>
    <row r="933" spans="1:20" x14ac:dyDescent="0.25">
      <c r="A933" s="34" t="s">
        <v>141</v>
      </c>
      <c r="B933" s="34">
        <v>2016</v>
      </c>
      <c r="C933" s="34"/>
      <c r="D933" s="34"/>
      <c r="E933" s="34"/>
      <c r="F933" s="34"/>
      <c r="G933" s="34"/>
      <c r="H933" s="34"/>
      <c r="I933" s="50"/>
      <c r="J933" s="50"/>
      <c r="K933" s="34" t="s">
        <v>141</v>
      </c>
      <c r="L933" s="34">
        <v>2016</v>
      </c>
    </row>
    <row r="934" spans="1:20" x14ac:dyDescent="0.25">
      <c r="A934" s="34" t="s">
        <v>141</v>
      </c>
      <c r="B934" s="34">
        <v>2016</v>
      </c>
      <c r="C934" s="34">
        <v>1</v>
      </c>
      <c r="D934" s="34"/>
      <c r="E934" s="34"/>
      <c r="F934" s="34"/>
      <c r="G934" s="34"/>
      <c r="H934" s="34"/>
      <c r="I934" s="50"/>
      <c r="J934" s="50"/>
      <c r="K934" s="34" t="s">
        <v>141</v>
      </c>
      <c r="L934" s="34">
        <v>2016</v>
      </c>
      <c r="M934" s="34">
        <v>1</v>
      </c>
    </row>
    <row r="935" spans="1:20" x14ac:dyDescent="0.25">
      <c r="A935" s="34" t="s">
        <v>141</v>
      </c>
      <c r="B935" s="34">
        <v>2016</v>
      </c>
      <c r="C935" s="34">
        <v>1</v>
      </c>
      <c r="D935" s="34">
        <v>403</v>
      </c>
      <c r="E935" s="34"/>
      <c r="F935" s="34"/>
      <c r="G935" s="34"/>
      <c r="H935" s="34"/>
      <c r="I935" s="50"/>
      <c r="J935" s="50"/>
      <c r="K935" s="34" t="s">
        <v>141</v>
      </c>
      <c r="L935" s="34">
        <v>2016</v>
      </c>
      <c r="M935" s="34">
        <v>1</v>
      </c>
      <c r="N935" s="34">
        <v>403</v>
      </c>
      <c r="T935" s="34">
        <v>1</v>
      </c>
    </row>
    <row r="936" spans="1:20" x14ac:dyDescent="0.25">
      <c r="A936" s="34" t="s">
        <v>141</v>
      </c>
      <c r="B936" s="34">
        <v>2016</v>
      </c>
      <c r="C936" s="34">
        <v>1</v>
      </c>
      <c r="D936" s="34">
        <v>403</v>
      </c>
      <c r="E936" s="34" t="s">
        <v>144</v>
      </c>
      <c r="F936" s="34"/>
      <c r="G936" s="34"/>
      <c r="H936" s="34"/>
      <c r="I936" s="50"/>
      <c r="J936" s="50"/>
      <c r="K936" s="34" t="s">
        <v>141</v>
      </c>
      <c r="L936" s="34">
        <v>2016</v>
      </c>
      <c r="M936" s="34">
        <v>1</v>
      </c>
      <c r="N936" s="34">
        <v>403</v>
      </c>
      <c r="O936" s="34" t="s">
        <v>144</v>
      </c>
    </row>
    <row r="937" spans="1:20" x14ac:dyDescent="0.25">
      <c r="A937" s="34" t="s">
        <v>141</v>
      </c>
      <c r="B937" s="34">
        <v>2016</v>
      </c>
      <c r="C937" s="34">
        <v>1</v>
      </c>
      <c r="D937" s="34">
        <v>403</v>
      </c>
      <c r="E937" s="34" t="s">
        <v>144</v>
      </c>
      <c r="F937" s="34">
        <v>5</v>
      </c>
      <c r="G937" s="34"/>
      <c r="H937" s="34"/>
      <c r="I937" s="50"/>
      <c r="J937" s="50"/>
      <c r="K937" s="34" t="s">
        <v>141</v>
      </c>
      <c r="L937" s="34">
        <v>2016</v>
      </c>
      <c r="M937" s="34">
        <v>1</v>
      </c>
      <c r="N937" s="34">
        <v>403</v>
      </c>
      <c r="O937" s="34" t="s">
        <v>144</v>
      </c>
      <c r="P937" s="34">
        <v>5</v>
      </c>
    </row>
    <row r="938" spans="1:20" x14ac:dyDescent="0.25">
      <c r="A938" s="34" t="s">
        <v>141</v>
      </c>
      <c r="B938" s="34">
        <v>2016</v>
      </c>
      <c r="C938" s="34">
        <v>1</v>
      </c>
      <c r="D938" s="34">
        <v>403</v>
      </c>
      <c r="E938" s="34" t="s">
        <v>144</v>
      </c>
      <c r="F938" s="34">
        <v>5</v>
      </c>
      <c r="G938" s="34">
        <v>2</v>
      </c>
      <c r="H938" s="34"/>
      <c r="I938" s="50"/>
      <c r="J938" s="50"/>
      <c r="K938" s="34" t="s">
        <v>141</v>
      </c>
      <c r="L938" s="34">
        <v>2016</v>
      </c>
      <c r="M938" s="34">
        <v>1</v>
      </c>
      <c r="N938" s="34">
        <v>403</v>
      </c>
      <c r="O938" s="34" t="s">
        <v>144</v>
      </c>
      <c r="P938" s="34">
        <v>5</v>
      </c>
      <c r="Q938" s="34">
        <v>2</v>
      </c>
    </row>
    <row r="939" spans="1:20" x14ac:dyDescent="0.25">
      <c r="A939" s="34" t="s">
        <v>141</v>
      </c>
      <c r="B939" s="34">
        <v>2016</v>
      </c>
      <c r="C939" s="34">
        <v>1</v>
      </c>
      <c r="D939" s="34">
        <v>403</v>
      </c>
      <c r="E939" s="34" t="s">
        <v>144</v>
      </c>
      <c r="F939" s="34">
        <v>5</v>
      </c>
      <c r="G939" s="34">
        <v>2</v>
      </c>
      <c r="H939" s="34">
        <v>2</v>
      </c>
      <c r="I939" s="50">
        <v>536667</v>
      </c>
      <c r="J939" s="50">
        <v>9</v>
      </c>
      <c r="K939" s="34" t="s">
        <v>141</v>
      </c>
      <c r="L939" s="34">
        <v>2016</v>
      </c>
      <c r="M939" s="34">
        <v>1</v>
      </c>
      <c r="N939" s="34">
        <v>403</v>
      </c>
      <c r="O939" s="34" t="s">
        <v>144</v>
      </c>
      <c r="P939" s="34">
        <v>5</v>
      </c>
      <c r="Q939" s="34">
        <v>2</v>
      </c>
      <c r="R939" s="34">
        <v>2</v>
      </c>
      <c r="S939" s="34">
        <v>536667</v>
      </c>
    </row>
    <row r="940" spans="1:20" x14ac:dyDescent="0.25">
      <c r="A940" s="34" t="s">
        <v>141</v>
      </c>
      <c r="B940" s="34">
        <v>2016</v>
      </c>
      <c r="C940" s="34">
        <v>1</v>
      </c>
      <c r="D940" s="34">
        <v>404</v>
      </c>
      <c r="E940" s="34"/>
      <c r="F940" s="34"/>
      <c r="G940" s="34"/>
      <c r="H940" s="34"/>
      <c r="I940" s="50"/>
      <c r="J940" s="50"/>
      <c r="K940" s="34" t="s">
        <v>141</v>
      </c>
      <c r="L940" s="34">
        <v>2016</v>
      </c>
      <c r="M940" s="34">
        <v>1</v>
      </c>
      <c r="N940" s="34">
        <v>404</v>
      </c>
      <c r="T940" s="34">
        <v>1</v>
      </c>
    </row>
    <row r="941" spans="1:20" x14ac:dyDescent="0.25">
      <c r="A941" s="34" t="s">
        <v>141</v>
      </c>
      <c r="B941" s="34">
        <v>2016</v>
      </c>
      <c r="C941" s="34">
        <v>1</v>
      </c>
      <c r="D941" s="34">
        <v>404</v>
      </c>
      <c r="E941" s="34" t="s">
        <v>146</v>
      </c>
      <c r="F941" s="34"/>
      <c r="G941" s="34"/>
      <c r="H941" s="34"/>
      <c r="I941" s="50"/>
      <c r="J941" s="50"/>
      <c r="K941" s="34" t="s">
        <v>141</v>
      </c>
      <c r="L941" s="34">
        <v>2016</v>
      </c>
      <c r="M941" s="34">
        <v>1</v>
      </c>
      <c r="N941" s="34">
        <v>404</v>
      </c>
      <c r="O941" s="34" t="s">
        <v>146</v>
      </c>
    </row>
    <row r="942" spans="1:20" x14ac:dyDescent="0.25">
      <c r="A942" s="34" t="s">
        <v>141</v>
      </c>
      <c r="B942" s="34">
        <v>2016</v>
      </c>
      <c r="C942" s="34">
        <v>1</v>
      </c>
      <c r="D942" s="34">
        <v>404</v>
      </c>
      <c r="E942" s="34" t="s">
        <v>146</v>
      </c>
      <c r="F942" s="34">
        <v>5</v>
      </c>
      <c r="G942" s="34"/>
      <c r="H942" s="34"/>
      <c r="I942" s="50"/>
      <c r="J942" s="50"/>
      <c r="K942" s="34" t="s">
        <v>141</v>
      </c>
      <c r="L942" s="34">
        <v>2016</v>
      </c>
      <c r="M942" s="34">
        <v>1</v>
      </c>
      <c r="N942" s="34">
        <v>404</v>
      </c>
      <c r="O942" s="34" t="s">
        <v>146</v>
      </c>
      <c r="P942" s="34">
        <v>5</v>
      </c>
    </row>
    <row r="943" spans="1:20" x14ac:dyDescent="0.25">
      <c r="A943" s="34" t="s">
        <v>141</v>
      </c>
      <c r="B943" s="34">
        <v>2016</v>
      </c>
      <c r="C943" s="34">
        <v>1</v>
      </c>
      <c r="D943" s="34">
        <v>404</v>
      </c>
      <c r="E943" s="34" t="s">
        <v>146</v>
      </c>
      <c r="F943" s="34">
        <v>5</v>
      </c>
      <c r="G943" s="34">
        <v>2</v>
      </c>
      <c r="H943" s="34"/>
      <c r="I943" s="50"/>
      <c r="J943" s="50"/>
      <c r="K943" s="34" t="s">
        <v>141</v>
      </c>
      <c r="L943" s="34">
        <v>2016</v>
      </c>
      <c r="M943" s="34">
        <v>1</v>
      </c>
      <c r="N943" s="34">
        <v>404</v>
      </c>
      <c r="O943" s="34" t="s">
        <v>146</v>
      </c>
      <c r="P943" s="34">
        <v>5</v>
      </c>
      <c r="Q943" s="34">
        <v>2</v>
      </c>
    </row>
    <row r="944" spans="1:20" x14ac:dyDescent="0.25">
      <c r="A944" s="34" t="s">
        <v>141</v>
      </c>
      <c r="B944" s="34">
        <v>2016</v>
      </c>
      <c r="C944" s="34">
        <v>1</v>
      </c>
      <c r="D944" s="34">
        <v>404</v>
      </c>
      <c r="E944" s="34" t="s">
        <v>146</v>
      </c>
      <c r="F944" s="34">
        <v>5</v>
      </c>
      <c r="G944" s="34">
        <v>2</v>
      </c>
      <c r="H944" s="34">
        <v>2</v>
      </c>
      <c r="I944" s="50">
        <v>536667</v>
      </c>
      <c r="J944" s="50">
        <v>9</v>
      </c>
      <c r="K944" s="34" t="s">
        <v>141</v>
      </c>
      <c r="L944" s="34">
        <v>2016</v>
      </c>
      <c r="M944" s="34">
        <v>1</v>
      </c>
      <c r="N944" s="34">
        <v>404</v>
      </c>
      <c r="O944" s="34" t="s">
        <v>146</v>
      </c>
      <c r="P944" s="34">
        <v>5</v>
      </c>
      <c r="Q944" s="34">
        <v>2</v>
      </c>
      <c r="R944" s="34">
        <v>2</v>
      </c>
      <c r="S944" s="34">
        <v>536667</v>
      </c>
    </row>
    <row r="945" spans="1:20" x14ac:dyDescent="0.25">
      <c r="A945" s="34" t="s">
        <v>141</v>
      </c>
      <c r="B945" s="34">
        <v>2016</v>
      </c>
      <c r="C945" s="34">
        <v>1</v>
      </c>
      <c r="D945" s="34">
        <v>405</v>
      </c>
      <c r="E945" s="34"/>
      <c r="F945" s="34"/>
      <c r="G945" s="34"/>
      <c r="H945" s="34"/>
      <c r="I945" s="50"/>
      <c r="J945" s="50"/>
      <c r="K945" s="34" t="s">
        <v>141</v>
      </c>
      <c r="L945" s="34">
        <v>2016</v>
      </c>
      <c r="M945" s="34">
        <v>1</v>
      </c>
      <c r="N945" s="34">
        <v>405</v>
      </c>
    </row>
    <row r="946" spans="1:20" x14ac:dyDescent="0.25">
      <c r="A946" s="34" t="s">
        <v>141</v>
      </c>
      <c r="B946" s="34">
        <v>2016</v>
      </c>
      <c r="C946" s="34">
        <v>1</v>
      </c>
      <c r="D946" s="34">
        <v>405</v>
      </c>
      <c r="E946" s="34" t="s">
        <v>142</v>
      </c>
      <c r="F946" s="34"/>
      <c r="G946" s="34"/>
      <c r="H946" s="34"/>
      <c r="I946" s="50"/>
      <c r="J946" s="50"/>
      <c r="K946" s="34" t="s">
        <v>141</v>
      </c>
      <c r="L946" s="34">
        <v>2016</v>
      </c>
      <c r="M946" s="34">
        <v>1</v>
      </c>
      <c r="N946" s="34">
        <v>405</v>
      </c>
      <c r="O946" s="34" t="s">
        <v>142</v>
      </c>
    </row>
    <row r="947" spans="1:20" x14ac:dyDescent="0.25">
      <c r="A947" s="34" t="s">
        <v>141</v>
      </c>
      <c r="B947" s="34">
        <v>2016</v>
      </c>
      <c r="C947" s="34">
        <v>1</v>
      </c>
      <c r="D947" s="34">
        <v>405</v>
      </c>
      <c r="E947" s="34" t="s">
        <v>142</v>
      </c>
      <c r="F947" s="34">
        <v>5</v>
      </c>
      <c r="G947" s="34"/>
      <c r="H947" s="34"/>
      <c r="I947" s="50"/>
      <c r="J947" s="50"/>
      <c r="K947" s="34" t="s">
        <v>141</v>
      </c>
      <c r="L947" s="34">
        <v>2016</v>
      </c>
      <c r="M947" s="34">
        <v>1</v>
      </c>
      <c r="N947" s="34">
        <v>405</v>
      </c>
      <c r="O947" s="34" t="s">
        <v>142</v>
      </c>
      <c r="P947" s="34">
        <v>5</v>
      </c>
      <c r="T947" s="34">
        <v>1</v>
      </c>
    </row>
    <row r="948" spans="1:20" x14ac:dyDescent="0.25">
      <c r="A948" s="34" t="s">
        <v>141</v>
      </c>
      <c r="B948" s="34">
        <v>2016</v>
      </c>
      <c r="C948" s="34">
        <v>1</v>
      </c>
      <c r="D948" s="34">
        <v>405</v>
      </c>
      <c r="E948" s="34" t="s">
        <v>142</v>
      </c>
      <c r="F948" s="34">
        <v>5</v>
      </c>
      <c r="G948" s="34">
        <v>2</v>
      </c>
      <c r="H948" s="34"/>
      <c r="I948" s="50"/>
      <c r="J948" s="50"/>
      <c r="K948" s="34" t="s">
        <v>141</v>
      </c>
      <c r="L948" s="34">
        <v>2016</v>
      </c>
      <c r="M948" s="34">
        <v>1</v>
      </c>
      <c r="N948" s="34">
        <v>405</v>
      </c>
      <c r="O948" s="34" t="s">
        <v>142</v>
      </c>
      <c r="P948" s="34">
        <v>5</v>
      </c>
      <c r="Q948" s="34">
        <v>2</v>
      </c>
    </row>
    <row r="949" spans="1:20" x14ac:dyDescent="0.25">
      <c r="A949" s="34" t="s">
        <v>141</v>
      </c>
      <c r="B949" s="34">
        <v>2016</v>
      </c>
      <c r="C949" s="34">
        <v>1</v>
      </c>
      <c r="D949" s="34">
        <v>405</v>
      </c>
      <c r="E949" s="34" t="s">
        <v>142</v>
      </c>
      <c r="F949" s="34">
        <v>5</v>
      </c>
      <c r="G949" s="34">
        <v>2</v>
      </c>
      <c r="H949" s="34">
        <v>2</v>
      </c>
      <c r="I949" s="50">
        <v>536667</v>
      </c>
      <c r="J949" s="50">
        <v>9</v>
      </c>
      <c r="K949" s="34" t="s">
        <v>141</v>
      </c>
      <c r="L949" s="34">
        <v>2016</v>
      </c>
      <c r="M949" s="34">
        <v>1</v>
      </c>
      <c r="N949" s="34">
        <v>405</v>
      </c>
      <c r="O949" s="34" t="s">
        <v>142</v>
      </c>
      <c r="P949" s="34">
        <v>5</v>
      </c>
      <c r="Q949" s="34">
        <v>2</v>
      </c>
      <c r="R949" s="34">
        <v>2</v>
      </c>
      <c r="S949" s="34">
        <v>536667</v>
      </c>
    </row>
    <row r="950" spans="1:20" x14ac:dyDescent="0.25">
      <c r="A950" s="34" t="s">
        <v>141</v>
      </c>
      <c r="B950" s="34">
        <v>2017</v>
      </c>
      <c r="C950" s="34"/>
      <c r="D950" s="34"/>
      <c r="E950" s="34"/>
      <c r="F950" s="34"/>
      <c r="G950" s="34"/>
      <c r="H950" s="34"/>
      <c r="I950" s="50"/>
      <c r="J950" s="50"/>
      <c r="K950" s="34" t="s">
        <v>141</v>
      </c>
      <c r="L950" s="34">
        <v>2017</v>
      </c>
    </row>
    <row r="951" spans="1:20" x14ac:dyDescent="0.25">
      <c r="A951" s="34" t="s">
        <v>141</v>
      </c>
      <c r="B951" s="34">
        <v>2017</v>
      </c>
      <c r="C951" s="34">
        <v>1</v>
      </c>
      <c r="D951" s="34"/>
      <c r="E951" s="34"/>
      <c r="F951" s="34"/>
      <c r="G951" s="34"/>
      <c r="H951" s="34"/>
      <c r="I951" s="50"/>
      <c r="J951" s="50"/>
      <c r="K951" s="34" t="s">
        <v>141</v>
      </c>
      <c r="L951" s="34">
        <v>2017</v>
      </c>
      <c r="M951" s="34">
        <v>1</v>
      </c>
    </row>
    <row r="952" spans="1:20" x14ac:dyDescent="0.25">
      <c r="A952" s="34" t="s">
        <v>141</v>
      </c>
      <c r="B952" s="34">
        <v>2017</v>
      </c>
      <c r="C952" s="34">
        <v>1</v>
      </c>
      <c r="D952" s="34">
        <v>403</v>
      </c>
      <c r="E952" s="34"/>
      <c r="F952" s="34"/>
      <c r="G952" s="34"/>
      <c r="H952" s="34"/>
      <c r="I952" s="50"/>
      <c r="J952" s="50"/>
      <c r="K952" s="34" t="s">
        <v>141</v>
      </c>
      <c r="L952" s="34">
        <v>2017</v>
      </c>
      <c r="M952" s="34">
        <v>1</v>
      </c>
      <c r="N952" s="34">
        <v>403</v>
      </c>
    </row>
    <row r="953" spans="1:20" x14ac:dyDescent="0.25">
      <c r="A953" s="34" t="s">
        <v>141</v>
      </c>
      <c r="B953" s="34">
        <v>2017</v>
      </c>
      <c r="C953" s="34">
        <v>1</v>
      </c>
      <c r="D953" s="34">
        <v>403</v>
      </c>
      <c r="E953" s="34" t="s">
        <v>144</v>
      </c>
      <c r="F953" s="34"/>
      <c r="G953" s="34"/>
      <c r="H953" s="34"/>
      <c r="I953" s="50"/>
      <c r="J953" s="50"/>
      <c r="K953" s="34" t="s">
        <v>141</v>
      </c>
      <c r="L953" s="34">
        <v>2017</v>
      </c>
      <c r="M953" s="34">
        <v>1</v>
      </c>
      <c r="N953" s="34">
        <v>403</v>
      </c>
      <c r="O953" s="34" t="s">
        <v>144</v>
      </c>
    </row>
    <row r="954" spans="1:20" x14ac:dyDescent="0.25">
      <c r="A954" s="34" t="s">
        <v>141</v>
      </c>
      <c r="B954" s="34">
        <v>2017</v>
      </c>
      <c r="C954" s="34">
        <v>1</v>
      </c>
      <c r="D954" s="34">
        <v>403</v>
      </c>
      <c r="E954" s="34" t="s">
        <v>144</v>
      </c>
      <c r="F954" s="34">
        <v>5</v>
      </c>
      <c r="G954" s="34"/>
      <c r="H954" s="34"/>
      <c r="I954" s="50"/>
      <c r="J954" s="50"/>
      <c r="K954" s="34" t="s">
        <v>141</v>
      </c>
      <c r="L954" s="34">
        <v>2017</v>
      </c>
      <c r="M954" s="34">
        <v>1</v>
      </c>
      <c r="N954" s="34">
        <v>403</v>
      </c>
      <c r="O954" s="34" t="s">
        <v>144</v>
      </c>
      <c r="P954" s="34">
        <v>5</v>
      </c>
    </row>
    <row r="955" spans="1:20" x14ac:dyDescent="0.25">
      <c r="A955" s="34" t="s">
        <v>141</v>
      </c>
      <c r="B955" s="34">
        <v>2017</v>
      </c>
      <c r="C955" s="34">
        <v>1</v>
      </c>
      <c r="D955" s="34">
        <v>403</v>
      </c>
      <c r="E955" s="34" t="s">
        <v>144</v>
      </c>
      <c r="F955" s="34">
        <v>5</v>
      </c>
      <c r="G955" s="34">
        <v>2</v>
      </c>
      <c r="H955" s="34"/>
      <c r="I955" s="50"/>
      <c r="J955" s="50"/>
      <c r="K955" s="34" t="s">
        <v>141</v>
      </c>
      <c r="L955" s="34">
        <v>2017</v>
      </c>
      <c r="M955" s="34">
        <v>1</v>
      </c>
      <c r="N955" s="34">
        <v>403</v>
      </c>
      <c r="O955" s="34" t="s">
        <v>144</v>
      </c>
      <c r="P955" s="34">
        <v>5</v>
      </c>
      <c r="Q955" s="34">
        <v>2</v>
      </c>
    </row>
    <row r="956" spans="1:20" x14ac:dyDescent="0.25">
      <c r="A956" s="34" t="s">
        <v>141</v>
      </c>
      <c r="B956" s="34">
        <v>2017</v>
      </c>
      <c r="C956" s="34">
        <v>1</v>
      </c>
      <c r="D956" s="34">
        <v>403</v>
      </c>
      <c r="E956" s="34" t="s">
        <v>144</v>
      </c>
      <c r="F956" s="34">
        <v>5</v>
      </c>
      <c r="G956" s="34">
        <v>2</v>
      </c>
      <c r="H956" s="34">
        <v>2</v>
      </c>
      <c r="I956" s="50">
        <v>536667</v>
      </c>
      <c r="J956" s="50">
        <v>12</v>
      </c>
      <c r="K956" s="34" t="s">
        <v>141</v>
      </c>
      <c r="L956" s="34">
        <v>2017</v>
      </c>
      <c r="M956" s="34">
        <v>1</v>
      </c>
      <c r="N956" s="34">
        <v>403</v>
      </c>
      <c r="O956" s="34" t="s">
        <v>144</v>
      </c>
      <c r="P956" s="34">
        <v>5</v>
      </c>
      <c r="Q956" s="34">
        <v>2</v>
      </c>
      <c r="R956" s="34">
        <v>2</v>
      </c>
      <c r="S956" s="34">
        <v>536667</v>
      </c>
    </row>
    <row r="957" spans="1:20" x14ac:dyDescent="0.25">
      <c r="A957" s="34" t="s">
        <v>141</v>
      </c>
      <c r="B957" s="34">
        <v>2017</v>
      </c>
      <c r="C957" s="34">
        <v>1</v>
      </c>
      <c r="D957" s="34">
        <v>404</v>
      </c>
      <c r="E957" s="34"/>
      <c r="F957" s="34"/>
      <c r="G957" s="34"/>
      <c r="H957" s="34"/>
      <c r="I957" s="50"/>
      <c r="J957" s="50"/>
      <c r="K957" s="34" t="s">
        <v>141</v>
      </c>
      <c r="L957" s="34">
        <v>2017</v>
      </c>
      <c r="M957" s="34">
        <v>1</v>
      </c>
      <c r="N957" s="34">
        <v>404</v>
      </c>
    </row>
    <row r="958" spans="1:20" x14ac:dyDescent="0.25">
      <c r="A958" s="34" t="s">
        <v>141</v>
      </c>
      <c r="B958" s="34">
        <v>2017</v>
      </c>
      <c r="C958" s="34">
        <v>1</v>
      </c>
      <c r="D958" s="34">
        <v>404</v>
      </c>
      <c r="E958" s="34" t="s">
        <v>146</v>
      </c>
      <c r="F958" s="34"/>
      <c r="G958" s="34"/>
      <c r="H958" s="34"/>
      <c r="I958" s="50"/>
      <c r="J958" s="50"/>
      <c r="K958" s="34" t="s">
        <v>141</v>
      </c>
      <c r="L958" s="34">
        <v>2017</v>
      </c>
      <c r="M958" s="34">
        <v>1</v>
      </c>
      <c r="N958" s="34">
        <v>404</v>
      </c>
      <c r="O958" s="34" t="s">
        <v>146</v>
      </c>
    </row>
    <row r="959" spans="1:20" x14ac:dyDescent="0.25">
      <c r="A959" s="34" t="s">
        <v>141</v>
      </c>
      <c r="B959" s="34">
        <v>2017</v>
      </c>
      <c r="C959" s="34">
        <v>1</v>
      </c>
      <c r="D959" s="34">
        <v>404</v>
      </c>
      <c r="E959" s="34" t="s">
        <v>146</v>
      </c>
      <c r="F959" s="34">
        <v>5</v>
      </c>
      <c r="G959" s="34"/>
      <c r="H959" s="34"/>
      <c r="I959" s="50"/>
      <c r="J959" s="50"/>
      <c r="K959" s="34" t="s">
        <v>141</v>
      </c>
      <c r="L959" s="34">
        <v>2017</v>
      </c>
      <c r="M959" s="34">
        <v>1</v>
      </c>
      <c r="N959" s="34">
        <v>404</v>
      </c>
      <c r="O959" s="34" t="s">
        <v>146</v>
      </c>
      <c r="P959" s="34">
        <v>5</v>
      </c>
    </row>
    <row r="960" spans="1:20" x14ac:dyDescent="0.25">
      <c r="A960" s="34" t="s">
        <v>141</v>
      </c>
      <c r="B960" s="34">
        <v>2017</v>
      </c>
      <c r="C960" s="34">
        <v>1</v>
      </c>
      <c r="D960" s="34">
        <v>404</v>
      </c>
      <c r="E960" s="34" t="s">
        <v>146</v>
      </c>
      <c r="F960" s="34">
        <v>5</v>
      </c>
      <c r="G960" s="34">
        <v>2</v>
      </c>
      <c r="H960" s="34"/>
      <c r="I960" s="50"/>
      <c r="J960" s="50"/>
      <c r="K960" s="34" t="s">
        <v>141</v>
      </c>
      <c r="L960" s="34">
        <v>2017</v>
      </c>
      <c r="M960" s="34">
        <v>1</v>
      </c>
      <c r="N960" s="34">
        <v>404</v>
      </c>
      <c r="O960" s="34" t="s">
        <v>146</v>
      </c>
      <c r="P960" s="34">
        <v>5</v>
      </c>
      <c r="Q960" s="34">
        <v>2</v>
      </c>
    </row>
    <row r="961" spans="1:19" x14ac:dyDescent="0.25">
      <c r="A961" s="34" t="s">
        <v>141</v>
      </c>
      <c r="B961" s="34">
        <v>2017</v>
      </c>
      <c r="C961" s="34">
        <v>1</v>
      </c>
      <c r="D961" s="34">
        <v>404</v>
      </c>
      <c r="E961" s="34" t="s">
        <v>146</v>
      </c>
      <c r="F961" s="34">
        <v>5</v>
      </c>
      <c r="G961" s="34">
        <v>2</v>
      </c>
      <c r="H961" s="34">
        <v>2</v>
      </c>
      <c r="I961" s="50">
        <v>536667</v>
      </c>
      <c r="J961" s="50">
        <v>11</v>
      </c>
      <c r="K961" s="34" t="s">
        <v>141</v>
      </c>
      <c r="L961" s="34">
        <v>2017</v>
      </c>
      <c r="M961" s="34">
        <v>1</v>
      </c>
      <c r="N961" s="34">
        <v>404</v>
      </c>
      <c r="O961" s="34" t="s">
        <v>146</v>
      </c>
      <c r="P961" s="34">
        <v>5</v>
      </c>
      <c r="Q961" s="34">
        <v>2</v>
      </c>
      <c r="R961" s="34">
        <v>2</v>
      </c>
      <c r="S961" s="34">
        <v>536667</v>
      </c>
    </row>
    <row r="962" spans="1:19" x14ac:dyDescent="0.25">
      <c r="A962" s="34" t="s">
        <v>141</v>
      </c>
      <c r="B962" s="34">
        <v>2017</v>
      </c>
      <c r="C962" s="34">
        <v>1</v>
      </c>
      <c r="D962" s="34">
        <v>405</v>
      </c>
      <c r="E962" s="34"/>
      <c r="F962" s="34"/>
      <c r="G962" s="34"/>
      <c r="H962" s="34"/>
      <c r="I962" s="50"/>
      <c r="J962" s="50"/>
      <c r="K962" s="34" t="s">
        <v>141</v>
      </c>
      <c r="L962" s="34">
        <v>2017</v>
      </c>
      <c r="M962" s="34">
        <v>1</v>
      </c>
      <c r="N962" s="34">
        <v>405</v>
      </c>
    </row>
    <row r="963" spans="1:19" x14ac:dyDescent="0.25">
      <c r="A963" s="34" t="s">
        <v>141</v>
      </c>
      <c r="B963" s="34">
        <v>2017</v>
      </c>
      <c r="C963" s="34">
        <v>1</v>
      </c>
      <c r="D963" s="34">
        <v>405</v>
      </c>
      <c r="E963" s="34" t="s">
        <v>142</v>
      </c>
      <c r="F963" s="34"/>
      <c r="G963" s="34"/>
      <c r="H963" s="34"/>
      <c r="I963" s="50"/>
      <c r="J963" s="50"/>
      <c r="K963" s="34" t="s">
        <v>141</v>
      </c>
      <c r="L963" s="34">
        <v>2017</v>
      </c>
      <c r="M963" s="34">
        <v>1</v>
      </c>
      <c r="N963" s="34">
        <v>405</v>
      </c>
      <c r="O963" s="34" t="s">
        <v>142</v>
      </c>
    </row>
    <row r="964" spans="1:19" x14ac:dyDescent="0.25">
      <c r="A964" s="34" t="s">
        <v>141</v>
      </c>
      <c r="B964" s="34">
        <v>2017</v>
      </c>
      <c r="C964" s="34">
        <v>1</v>
      </c>
      <c r="D964" s="34">
        <v>405</v>
      </c>
      <c r="E964" s="34" t="s">
        <v>142</v>
      </c>
      <c r="F964" s="34">
        <v>5</v>
      </c>
      <c r="G964" s="34"/>
      <c r="H964" s="34"/>
      <c r="I964" s="50"/>
      <c r="J964" s="50"/>
      <c r="K964" s="34" t="s">
        <v>141</v>
      </c>
      <c r="L964" s="34">
        <v>2017</v>
      </c>
      <c r="M964" s="34">
        <v>1</v>
      </c>
      <c r="N964" s="34">
        <v>405</v>
      </c>
      <c r="O964" s="34" t="s">
        <v>142</v>
      </c>
      <c r="P964" s="34">
        <v>5</v>
      </c>
    </row>
    <row r="965" spans="1:19" x14ac:dyDescent="0.25">
      <c r="A965" s="34" t="s">
        <v>141</v>
      </c>
      <c r="B965" s="34">
        <v>2017</v>
      </c>
      <c r="C965" s="34">
        <v>1</v>
      </c>
      <c r="D965" s="34">
        <v>405</v>
      </c>
      <c r="E965" s="34" t="s">
        <v>142</v>
      </c>
      <c r="F965" s="34">
        <v>5</v>
      </c>
      <c r="G965" s="34">
        <v>2</v>
      </c>
      <c r="H965" s="34"/>
      <c r="I965" s="50"/>
      <c r="J965" s="50"/>
      <c r="K965" s="34" t="s">
        <v>141</v>
      </c>
      <c r="L965" s="34">
        <v>2017</v>
      </c>
      <c r="M965" s="34">
        <v>1</v>
      </c>
      <c r="N965" s="34">
        <v>405</v>
      </c>
      <c r="O965" s="34" t="s">
        <v>142</v>
      </c>
      <c r="P965" s="34">
        <v>5</v>
      </c>
      <c r="Q965" s="34">
        <v>2</v>
      </c>
    </row>
    <row r="966" spans="1:19" x14ac:dyDescent="0.25">
      <c r="A966" s="34" t="s">
        <v>141</v>
      </c>
      <c r="B966" s="34">
        <v>2017</v>
      </c>
      <c r="C966" s="34">
        <v>1</v>
      </c>
      <c r="D966" s="34">
        <v>405</v>
      </c>
      <c r="E966" s="34" t="s">
        <v>142</v>
      </c>
      <c r="F966" s="34">
        <v>5</v>
      </c>
      <c r="G966" s="34">
        <v>2</v>
      </c>
      <c r="H966" s="34">
        <v>2</v>
      </c>
      <c r="I966" s="50">
        <v>536667</v>
      </c>
      <c r="J966" s="50">
        <v>12</v>
      </c>
      <c r="K966" s="34" t="s">
        <v>141</v>
      </c>
      <c r="L966" s="34">
        <v>2017</v>
      </c>
      <c r="M966" s="34">
        <v>1</v>
      </c>
      <c r="N966" s="34">
        <v>405</v>
      </c>
      <c r="O966" s="34" t="s">
        <v>142</v>
      </c>
      <c r="P966" s="34">
        <v>5</v>
      </c>
      <c r="Q966" s="34">
        <v>2</v>
      </c>
      <c r="R966" s="34">
        <v>2</v>
      </c>
      <c r="S966" s="34">
        <v>536667</v>
      </c>
    </row>
    <row r="967" spans="1:19" x14ac:dyDescent="0.25">
      <c r="A967" s="34" t="s">
        <v>141</v>
      </c>
      <c r="B967" s="34">
        <v>2018</v>
      </c>
      <c r="C967" s="34"/>
      <c r="D967" s="34"/>
      <c r="E967" s="34"/>
      <c r="F967" s="34"/>
      <c r="G967" s="34"/>
      <c r="H967" s="34"/>
      <c r="I967" s="50"/>
      <c r="J967" s="50"/>
      <c r="K967" s="34" t="s">
        <v>141</v>
      </c>
      <c r="L967" s="34">
        <v>2018</v>
      </c>
    </row>
    <row r="968" spans="1:19" x14ac:dyDescent="0.25">
      <c r="A968" s="34" t="s">
        <v>141</v>
      </c>
      <c r="B968" s="34">
        <v>2018</v>
      </c>
      <c r="C968" s="34">
        <v>1</v>
      </c>
      <c r="D968" s="34"/>
      <c r="E968" s="34"/>
      <c r="F968" s="34"/>
      <c r="G968" s="34"/>
      <c r="H968" s="34"/>
      <c r="I968" s="50"/>
      <c r="J968" s="50"/>
      <c r="K968" s="34" t="s">
        <v>141</v>
      </c>
      <c r="L968" s="34">
        <v>2018</v>
      </c>
      <c r="M968" s="34">
        <v>1</v>
      </c>
    </row>
    <row r="969" spans="1:19" x14ac:dyDescent="0.25">
      <c r="A969" s="34" t="s">
        <v>141</v>
      </c>
      <c r="B969" s="34">
        <v>2018</v>
      </c>
      <c r="C969" s="34">
        <v>1</v>
      </c>
      <c r="D969" s="34">
        <v>404</v>
      </c>
      <c r="E969" s="34"/>
      <c r="F969" s="34"/>
      <c r="G969" s="34"/>
      <c r="H969" s="34"/>
      <c r="I969" s="50"/>
      <c r="J969" s="50"/>
      <c r="K969" s="34" t="s">
        <v>141</v>
      </c>
      <c r="L969" s="34">
        <v>2018</v>
      </c>
      <c r="M969" s="34">
        <v>1</v>
      </c>
      <c r="N969" s="34">
        <v>404</v>
      </c>
    </row>
    <row r="970" spans="1:19" x14ac:dyDescent="0.25">
      <c r="A970" s="34" t="s">
        <v>141</v>
      </c>
      <c r="B970" s="34">
        <v>2018</v>
      </c>
      <c r="C970" s="34">
        <v>1</v>
      </c>
      <c r="D970" s="34">
        <v>404</v>
      </c>
      <c r="E970" s="34" t="s">
        <v>146</v>
      </c>
      <c r="F970" s="34"/>
      <c r="G970" s="34"/>
      <c r="H970" s="34"/>
      <c r="I970" s="50"/>
      <c r="J970" s="50"/>
      <c r="K970" s="34" t="s">
        <v>141</v>
      </c>
      <c r="L970" s="34">
        <v>2018</v>
      </c>
      <c r="M970" s="34">
        <v>1</v>
      </c>
      <c r="N970" s="34">
        <v>404</v>
      </c>
      <c r="O970" s="34" t="s">
        <v>146</v>
      </c>
    </row>
    <row r="971" spans="1:19" x14ac:dyDescent="0.25">
      <c r="A971" s="34" t="s">
        <v>141</v>
      </c>
      <c r="B971" s="34">
        <v>2018</v>
      </c>
      <c r="C971" s="34">
        <v>1</v>
      </c>
      <c r="D971" s="34">
        <v>404</v>
      </c>
      <c r="E971" s="34" t="s">
        <v>146</v>
      </c>
      <c r="F971" s="34">
        <v>5</v>
      </c>
      <c r="G971" s="34"/>
      <c r="H971" s="34"/>
      <c r="I971" s="50"/>
      <c r="J971" s="50"/>
      <c r="K971" s="34" t="s">
        <v>141</v>
      </c>
      <c r="L971" s="34">
        <v>2018</v>
      </c>
      <c r="M971" s="34">
        <v>1</v>
      </c>
      <c r="N971" s="34">
        <v>404</v>
      </c>
      <c r="O971" s="34" t="s">
        <v>146</v>
      </c>
      <c r="P971" s="34">
        <v>5</v>
      </c>
    </row>
    <row r="972" spans="1:19" x14ac:dyDescent="0.25">
      <c r="A972" s="34" t="s">
        <v>141</v>
      </c>
      <c r="B972" s="34">
        <v>2018</v>
      </c>
      <c r="C972" s="34">
        <v>1</v>
      </c>
      <c r="D972" s="34">
        <v>404</v>
      </c>
      <c r="E972" s="34" t="s">
        <v>146</v>
      </c>
      <c r="F972" s="34">
        <v>5</v>
      </c>
      <c r="G972" s="34">
        <v>2</v>
      </c>
      <c r="H972" s="34"/>
      <c r="I972" s="50"/>
      <c r="J972" s="50"/>
      <c r="K972" s="34" t="s">
        <v>141</v>
      </c>
      <c r="L972" s="34">
        <v>2018</v>
      </c>
      <c r="M972" s="34">
        <v>1</v>
      </c>
      <c r="N972" s="34">
        <v>404</v>
      </c>
      <c r="O972" s="34" t="s">
        <v>146</v>
      </c>
      <c r="P972" s="34">
        <v>5</v>
      </c>
      <c r="Q972" s="34">
        <v>2</v>
      </c>
    </row>
    <row r="973" spans="1:19" x14ac:dyDescent="0.25">
      <c r="A973" s="34" t="s">
        <v>141</v>
      </c>
      <c r="B973" s="34">
        <v>2018</v>
      </c>
      <c r="C973" s="34">
        <v>1</v>
      </c>
      <c r="D973" s="34">
        <v>404</v>
      </c>
      <c r="E973" s="34" t="s">
        <v>146</v>
      </c>
      <c r="F973" s="34">
        <v>5</v>
      </c>
      <c r="G973" s="34">
        <v>2</v>
      </c>
      <c r="H973" s="34">
        <v>2</v>
      </c>
      <c r="I973" s="50">
        <v>536667</v>
      </c>
      <c r="J973" s="50">
        <v>1</v>
      </c>
      <c r="K973" s="34" t="s">
        <v>141</v>
      </c>
      <c r="L973" s="34">
        <v>2018</v>
      </c>
      <c r="M973" s="34">
        <v>1</v>
      </c>
      <c r="N973" s="34">
        <v>404</v>
      </c>
      <c r="O973" s="34" t="s">
        <v>146</v>
      </c>
      <c r="P973" s="34">
        <v>5</v>
      </c>
      <c r="Q973" s="34">
        <v>2</v>
      </c>
      <c r="R973" s="34">
        <v>2</v>
      </c>
      <c r="S973" s="34">
        <v>536667</v>
      </c>
    </row>
    <row r="974" spans="1:19" x14ac:dyDescent="0.25">
      <c r="A974" s="34" t="s">
        <v>153</v>
      </c>
      <c r="B974" s="34"/>
      <c r="C974" s="34"/>
      <c r="D974" s="34"/>
      <c r="E974" s="34"/>
      <c r="F974" s="34"/>
      <c r="G974" s="34"/>
      <c r="H974" s="34"/>
      <c r="I974" s="50"/>
      <c r="J974" s="50"/>
      <c r="K974" s="34" t="s">
        <v>153</v>
      </c>
    </row>
    <row r="975" spans="1:19" x14ac:dyDescent="0.25">
      <c r="A975" s="34" t="s">
        <v>153</v>
      </c>
      <c r="B975" s="34">
        <v>2017</v>
      </c>
      <c r="C975" s="34"/>
      <c r="D975" s="34"/>
      <c r="E975" s="34"/>
      <c r="F975" s="34"/>
      <c r="G975" s="34"/>
      <c r="H975" s="34"/>
      <c r="I975" s="50"/>
      <c r="J975" s="50"/>
      <c r="K975" s="34" t="s">
        <v>153</v>
      </c>
      <c r="L975" s="34">
        <v>2017</v>
      </c>
    </row>
    <row r="976" spans="1:19" x14ac:dyDescent="0.25">
      <c r="A976" s="34" t="s">
        <v>153</v>
      </c>
      <c r="B976" s="34">
        <v>2017</v>
      </c>
      <c r="C976" s="34">
        <v>1</v>
      </c>
      <c r="D976" s="34"/>
      <c r="E976" s="34"/>
      <c r="F976" s="34"/>
      <c r="G976" s="34"/>
      <c r="H976" s="34"/>
      <c r="I976" s="50"/>
      <c r="J976" s="50"/>
      <c r="K976" s="34" t="s">
        <v>153</v>
      </c>
      <c r="L976" s="34">
        <v>2017</v>
      </c>
      <c r="M976" s="34">
        <v>1</v>
      </c>
    </row>
    <row r="977" spans="1:19" x14ac:dyDescent="0.25">
      <c r="A977" s="34" t="s">
        <v>153</v>
      </c>
      <c r="B977" s="34">
        <v>2017</v>
      </c>
      <c r="C977" s="34">
        <v>1</v>
      </c>
      <c r="D977" s="34">
        <v>2304</v>
      </c>
      <c r="E977" s="34"/>
      <c r="F977" s="34"/>
      <c r="G977" s="34"/>
      <c r="H977" s="34"/>
      <c r="I977" s="50"/>
      <c r="J977" s="50"/>
      <c r="K977" s="34" t="s">
        <v>153</v>
      </c>
      <c r="L977" s="34">
        <v>2017</v>
      </c>
      <c r="M977" s="34">
        <v>1</v>
      </c>
      <c r="N977" s="34">
        <v>2304</v>
      </c>
    </row>
    <row r="978" spans="1:19" x14ac:dyDescent="0.25">
      <c r="A978" s="34" t="s">
        <v>153</v>
      </c>
      <c r="B978" s="34">
        <v>2017</v>
      </c>
      <c r="C978" s="34">
        <v>1</v>
      </c>
      <c r="D978" s="34">
        <v>2304</v>
      </c>
      <c r="E978" s="34" t="s">
        <v>154</v>
      </c>
      <c r="F978" s="34"/>
      <c r="G978" s="34"/>
      <c r="H978" s="34"/>
      <c r="I978" s="50"/>
      <c r="J978" s="50"/>
      <c r="K978" s="34" t="s">
        <v>153</v>
      </c>
      <c r="L978" s="34">
        <v>2017</v>
      </c>
      <c r="M978" s="34">
        <v>1</v>
      </c>
      <c r="N978" s="34">
        <v>2304</v>
      </c>
      <c r="O978" s="34" t="s">
        <v>154</v>
      </c>
    </row>
    <row r="979" spans="1:19" x14ac:dyDescent="0.25">
      <c r="A979" s="34" t="s">
        <v>153</v>
      </c>
      <c r="B979" s="34">
        <v>2017</v>
      </c>
      <c r="C979" s="34">
        <v>1</v>
      </c>
      <c r="D979" s="34">
        <v>2304</v>
      </c>
      <c r="E979" s="34" t="s">
        <v>154</v>
      </c>
      <c r="F979" s="34">
        <v>8</v>
      </c>
      <c r="G979" s="34"/>
      <c r="H979" s="34"/>
      <c r="I979" s="50"/>
      <c r="J979" s="50"/>
      <c r="K979" s="34" t="s">
        <v>153</v>
      </c>
      <c r="L979" s="34">
        <v>2017</v>
      </c>
      <c r="M979" s="34">
        <v>1</v>
      </c>
      <c r="N979" s="34">
        <v>2304</v>
      </c>
      <c r="O979" s="34" t="s">
        <v>154</v>
      </c>
      <c r="P979" s="34">
        <v>8</v>
      </c>
    </row>
    <row r="980" spans="1:19" x14ac:dyDescent="0.25">
      <c r="A980" s="34" t="s">
        <v>153</v>
      </c>
      <c r="B980" s="34">
        <v>2017</v>
      </c>
      <c r="C980" s="34">
        <v>1</v>
      </c>
      <c r="D980" s="34">
        <v>2304</v>
      </c>
      <c r="E980" s="34" t="s">
        <v>154</v>
      </c>
      <c r="F980" s="34">
        <v>8</v>
      </c>
      <c r="G980" s="34">
        <v>2</v>
      </c>
      <c r="H980" s="34"/>
      <c r="I980" s="50"/>
      <c r="J980" s="50"/>
      <c r="K980" s="34" t="s">
        <v>153</v>
      </c>
      <c r="L980" s="34">
        <v>2017</v>
      </c>
      <c r="M980" s="34">
        <v>1</v>
      </c>
      <c r="N980" s="34">
        <v>2304</v>
      </c>
      <c r="O980" s="34" t="s">
        <v>154</v>
      </c>
      <c r="P980" s="34">
        <v>8</v>
      </c>
      <c r="Q980" s="34">
        <v>2</v>
      </c>
    </row>
    <row r="981" spans="1:19" x14ac:dyDescent="0.25">
      <c r="A981" s="34" t="s">
        <v>153</v>
      </c>
      <c r="B981" s="34">
        <v>2017</v>
      </c>
      <c r="C981" s="34">
        <v>1</v>
      </c>
      <c r="D981" s="34">
        <v>2304</v>
      </c>
      <c r="E981" s="34" t="s">
        <v>154</v>
      </c>
      <c r="F981" s="34">
        <v>8</v>
      </c>
      <c r="G981" s="34">
        <v>2</v>
      </c>
      <c r="H981" s="34">
        <v>2</v>
      </c>
      <c r="I981" s="50">
        <v>18416580</v>
      </c>
      <c r="J981" s="50">
        <v>3</v>
      </c>
      <c r="K981" s="34" t="s">
        <v>153</v>
      </c>
      <c r="L981" s="34">
        <v>2017</v>
      </c>
      <c r="M981" s="34">
        <v>1</v>
      </c>
      <c r="N981" s="34">
        <v>2304</v>
      </c>
      <c r="O981" s="34" t="s">
        <v>154</v>
      </c>
      <c r="P981" s="34">
        <v>8</v>
      </c>
      <c r="Q981" s="34">
        <v>2</v>
      </c>
      <c r="R981" s="34">
        <v>2</v>
      </c>
      <c r="S981" s="34">
        <v>18416580</v>
      </c>
    </row>
    <row r="982" spans="1:19" x14ac:dyDescent="0.25">
      <c r="A982" s="34" t="s">
        <v>158</v>
      </c>
      <c r="B982" s="34"/>
      <c r="C982" s="34"/>
      <c r="D982" s="34"/>
      <c r="E982" s="34"/>
      <c r="F982" s="34"/>
      <c r="G982" s="34"/>
      <c r="H982" s="34"/>
      <c r="I982" s="50"/>
      <c r="J982" s="50"/>
      <c r="K982" s="34" t="s">
        <v>158</v>
      </c>
    </row>
    <row r="983" spans="1:19" x14ac:dyDescent="0.25">
      <c r="A983" s="34" t="s">
        <v>158</v>
      </c>
      <c r="B983" s="34">
        <v>2016</v>
      </c>
      <c r="C983" s="34"/>
      <c r="D983" s="34"/>
      <c r="E983" s="34"/>
      <c r="F983" s="34"/>
      <c r="G983" s="34"/>
      <c r="H983" s="34"/>
      <c r="I983" s="50"/>
      <c r="J983" s="50"/>
      <c r="K983" s="34" t="s">
        <v>158</v>
      </c>
      <c r="L983" s="34">
        <v>2016</v>
      </c>
    </row>
    <row r="984" spans="1:19" x14ac:dyDescent="0.25">
      <c r="A984" s="34" t="s">
        <v>158</v>
      </c>
      <c r="B984" s="34">
        <v>2016</v>
      </c>
      <c r="C984" s="34">
        <v>1</v>
      </c>
      <c r="D984" s="34"/>
      <c r="E984" s="34"/>
      <c r="F984" s="34"/>
      <c r="G984" s="34"/>
      <c r="H984" s="34"/>
      <c r="I984" s="50"/>
      <c r="J984" s="50"/>
      <c r="K984" s="34" t="s">
        <v>158</v>
      </c>
      <c r="L984" s="34">
        <v>2016</v>
      </c>
      <c r="M984" s="34">
        <v>1</v>
      </c>
    </row>
    <row r="985" spans="1:19" x14ac:dyDescent="0.25">
      <c r="A985" s="34" t="s">
        <v>158</v>
      </c>
      <c r="B985" s="34">
        <v>2016</v>
      </c>
      <c r="C985" s="34">
        <v>1</v>
      </c>
      <c r="D985" s="34">
        <v>1102</v>
      </c>
      <c r="E985" s="34"/>
      <c r="F985" s="34"/>
      <c r="G985" s="34"/>
      <c r="H985" s="34"/>
      <c r="I985" s="50"/>
      <c r="J985" s="50"/>
      <c r="K985" s="34" t="s">
        <v>158</v>
      </c>
      <c r="L985" s="34">
        <v>2016</v>
      </c>
      <c r="M985" s="34">
        <v>1</v>
      </c>
      <c r="N985" s="34">
        <v>1102</v>
      </c>
    </row>
    <row r="986" spans="1:19" x14ac:dyDescent="0.25">
      <c r="A986" s="34" t="s">
        <v>158</v>
      </c>
      <c r="B986" s="34">
        <v>2016</v>
      </c>
      <c r="C986" s="34">
        <v>1</v>
      </c>
      <c r="D986" s="34">
        <v>1102</v>
      </c>
      <c r="E986" s="34" t="s">
        <v>163</v>
      </c>
      <c r="F986" s="34"/>
      <c r="G986" s="34"/>
      <c r="H986" s="34"/>
      <c r="I986" s="50"/>
      <c r="J986" s="50"/>
      <c r="K986" s="34" t="s">
        <v>158</v>
      </c>
      <c r="L986" s="34">
        <v>2016</v>
      </c>
      <c r="M986" s="34">
        <v>1</v>
      </c>
      <c r="N986" s="34">
        <v>1102</v>
      </c>
      <c r="O986" s="34" t="s">
        <v>163</v>
      </c>
    </row>
    <row r="987" spans="1:19" x14ac:dyDescent="0.25">
      <c r="A987" s="34" t="s">
        <v>158</v>
      </c>
      <c r="B987" s="34">
        <v>2016</v>
      </c>
      <c r="C987" s="34">
        <v>1</v>
      </c>
      <c r="D987" s="34">
        <v>1102</v>
      </c>
      <c r="E987" s="34" t="s">
        <v>163</v>
      </c>
      <c r="F987" s="34">
        <v>9</v>
      </c>
      <c r="G987" s="34"/>
      <c r="H987" s="34"/>
      <c r="I987" s="50"/>
      <c r="J987" s="50"/>
      <c r="K987" s="34" t="s">
        <v>158</v>
      </c>
      <c r="L987" s="34">
        <v>2016</v>
      </c>
      <c r="M987" s="34">
        <v>1</v>
      </c>
      <c r="N987" s="34">
        <v>1102</v>
      </c>
      <c r="O987" s="34" t="s">
        <v>163</v>
      </c>
      <c r="P987" s="34">
        <v>9</v>
      </c>
    </row>
    <row r="988" spans="1:19" x14ac:dyDescent="0.25">
      <c r="A988" s="34" t="s">
        <v>158</v>
      </c>
      <c r="B988" s="34">
        <v>2016</v>
      </c>
      <c r="C988" s="34">
        <v>1</v>
      </c>
      <c r="D988" s="34">
        <v>1102</v>
      </c>
      <c r="E988" s="34" t="s">
        <v>163</v>
      </c>
      <c r="F988" s="34">
        <v>9</v>
      </c>
      <c r="G988" s="34">
        <v>2</v>
      </c>
      <c r="H988" s="34"/>
      <c r="I988" s="50"/>
      <c r="J988" s="50"/>
      <c r="K988" s="34" t="s">
        <v>158</v>
      </c>
      <c r="L988" s="34">
        <v>2016</v>
      </c>
      <c r="M988" s="34">
        <v>1</v>
      </c>
      <c r="N988" s="34">
        <v>1102</v>
      </c>
      <c r="O988" s="34" t="s">
        <v>163</v>
      </c>
      <c r="P988" s="34">
        <v>9</v>
      </c>
      <c r="Q988" s="34">
        <v>2</v>
      </c>
    </row>
    <row r="989" spans="1:19" x14ac:dyDescent="0.25">
      <c r="A989" s="34" t="s">
        <v>158</v>
      </c>
      <c r="B989" s="34">
        <v>2016</v>
      </c>
      <c r="C989" s="34">
        <v>1</v>
      </c>
      <c r="D989" s="34">
        <v>1102</v>
      </c>
      <c r="E989" s="34" t="s">
        <v>163</v>
      </c>
      <c r="F989" s="34">
        <v>9</v>
      </c>
      <c r="G989" s="34">
        <v>2</v>
      </c>
      <c r="H989" s="34">
        <v>2</v>
      </c>
      <c r="I989" s="50">
        <v>875000</v>
      </c>
      <c r="J989" s="50">
        <v>1</v>
      </c>
      <c r="K989" s="34" t="s">
        <v>158</v>
      </c>
      <c r="L989" s="34">
        <v>2016</v>
      </c>
      <c r="M989" s="34">
        <v>1</v>
      </c>
      <c r="N989" s="34">
        <v>1102</v>
      </c>
      <c r="O989" s="34" t="s">
        <v>163</v>
      </c>
      <c r="P989" s="34">
        <v>9</v>
      </c>
      <c r="Q989" s="34">
        <v>2</v>
      </c>
      <c r="R989" s="34">
        <v>2</v>
      </c>
      <c r="S989" s="34">
        <v>875000</v>
      </c>
    </row>
    <row r="990" spans="1:19" x14ac:dyDescent="0.25">
      <c r="A990" s="34" t="s">
        <v>158</v>
      </c>
      <c r="B990" s="34">
        <v>2016</v>
      </c>
      <c r="C990" s="34">
        <v>1</v>
      </c>
      <c r="D990" s="34">
        <v>1104</v>
      </c>
      <c r="E990" s="34"/>
      <c r="F990" s="34"/>
      <c r="G990" s="34"/>
      <c r="H990" s="34"/>
      <c r="I990" s="50"/>
      <c r="J990" s="50"/>
      <c r="K990" s="34" t="s">
        <v>158</v>
      </c>
      <c r="L990" s="34">
        <v>2016</v>
      </c>
      <c r="M990" s="34">
        <v>1</v>
      </c>
      <c r="N990" s="34">
        <v>1104</v>
      </c>
    </row>
    <row r="991" spans="1:19" x14ac:dyDescent="0.25">
      <c r="A991" s="34" t="s">
        <v>158</v>
      </c>
      <c r="B991" s="34">
        <v>2016</v>
      </c>
      <c r="C991" s="34">
        <v>1</v>
      </c>
      <c r="D991" s="34">
        <v>1104</v>
      </c>
      <c r="E991" s="34" t="s">
        <v>166</v>
      </c>
      <c r="F991" s="34"/>
      <c r="G991" s="34"/>
      <c r="H991" s="34"/>
      <c r="I991" s="50"/>
      <c r="J991" s="50"/>
      <c r="K991" s="34" t="s">
        <v>158</v>
      </c>
      <c r="L991" s="34">
        <v>2016</v>
      </c>
      <c r="M991" s="34">
        <v>1</v>
      </c>
      <c r="N991" s="34">
        <v>1104</v>
      </c>
      <c r="O991" s="34" t="s">
        <v>166</v>
      </c>
    </row>
    <row r="992" spans="1:19" x14ac:dyDescent="0.25">
      <c r="A992" s="34" t="s">
        <v>158</v>
      </c>
      <c r="B992" s="34">
        <v>2016</v>
      </c>
      <c r="C992" s="34">
        <v>1</v>
      </c>
      <c r="D992" s="34">
        <v>1104</v>
      </c>
      <c r="E992" s="34" t="s">
        <v>166</v>
      </c>
      <c r="F992" s="34">
        <v>9</v>
      </c>
      <c r="G992" s="34"/>
      <c r="H992" s="34"/>
      <c r="I992" s="50"/>
      <c r="J992" s="50"/>
      <c r="K992" s="34" t="s">
        <v>158</v>
      </c>
      <c r="L992" s="34">
        <v>2016</v>
      </c>
      <c r="M992" s="34">
        <v>1</v>
      </c>
      <c r="N992" s="34">
        <v>1104</v>
      </c>
      <c r="O992" s="34" t="s">
        <v>166</v>
      </c>
      <c r="P992" s="34">
        <v>9</v>
      </c>
    </row>
    <row r="993" spans="1:19" x14ac:dyDescent="0.25">
      <c r="A993" s="34" t="s">
        <v>158</v>
      </c>
      <c r="B993" s="34">
        <v>2016</v>
      </c>
      <c r="C993" s="34">
        <v>1</v>
      </c>
      <c r="D993" s="34">
        <v>1104</v>
      </c>
      <c r="E993" s="34" t="s">
        <v>166</v>
      </c>
      <c r="F993" s="34">
        <v>9</v>
      </c>
      <c r="G993" s="34">
        <v>2</v>
      </c>
      <c r="H993" s="34"/>
      <c r="I993" s="50"/>
      <c r="J993" s="50"/>
      <c r="K993" s="34" t="s">
        <v>158</v>
      </c>
      <c r="L993" s="34">
        <v>2016</v>
      </c>
      <c r="M993" s="34">
        <v>1</v>
      </c>
      <c r="N993" s="34">
        <v>1104</v>
      </c>
      <c r="O993" s="34" t="s">
        <v>166</v>
      </c>
      <c r="P993" s="34">
        <v>9</v>
      </c>
      <c r="Q993" s="34">
        <v>2</v>
      </c>
    </row>
    <row r="994" spans="1:19" x14ac:dyDescent="0.25">
      <c r="A994" s="34" t="s">
        <v>158</v>
      </c>
      <c r="B994" s="34">
        <v>2016</v>
      </c>
      <c r="C994" s="34">
        <v>1</v>
      </c>
      <c r="D994" s="34">
        <v>1104</v>
      </c>
      <c r="E994" s="34" t="s">
        <v>166</v>
      </c>
      <c r="F994" s="34">
        <v>9</v>
      </c>
      <c r="G994" s="34">
        <v>2</v>
      </c>
      <c r="H994" s="34">
        <v>2</v>
      </c>
      <c r="I994" s="50">
        <v>875000</v>
      </c>
      <c r="J994" s="50">
        <v>1</v>
      </c>
      <c r="K994" s="34" t="s">
        <v>158</v>
      </c>
      <c r="L994" s="34">
        <v>2016</v>
      </c>
      <c r="M994" s="34">
        <v>1</v>
      </c>
      <c r="N994" s="34">
        <v>1104</v>
      </c>
      <c r="O994" s="34" t="s">
        <v>166</v>
      </c>
      <c r="P994" s="34">
        <v>9</v>
      </c>
      <c r="Q994" s="34">
        <v>2</v>
      </c>
      <c r="R994" s="34">
        <v>2</v>
      </c>
      <c r="S994" s="34">
        <v>875000</v>
      </c>
    </row>
    <row r="995" spans="1:19" x14ac:dyDescent="0.25">
      <c r="A995" s="34" t="s">
        <v>158</v>
      </c>
      <c r="B995" s="34">
        <v>2016</v>
      </c>
      <c r="C995" s="34">
        <v>1</v>
      </c>
      <c r="D995" s="34">
        <v>2069</v>
      </c>
      <c r="E995" s="34"/>
      <c r="F995" s="34"/>
      <c r="G995" s="34"/>
      <c r="H995" s="34"/>
      <c r="I995" s="50"/>
      <c r="J995" s="50"/>
      <c r="K995" s="34" t="s">
        <v>158</v>
      </c>
      <c r="L995" s="34">
        <v>2016</v>
      </c>
      <c r="M995" s="34">
        <v>1</v>
      </c>
      <c r="N995" s="34">
        <v>2069</v>
      </c>
    </row>
    <row r="996" spans="1:19" x14ac:dyDescent="0.25">
      <c r="A996" s="34" t="s">
        <v>158</v>
      </c>
      <c r="B996" s="34">
        <v>2016</v>
      </c>
      <c r="C996" s="34">
        <v>1</v>
      </c>
      <c r="D996" s="34">
        <v>2069</v>
      </c>
      <c r="E996" s="34" t="s">
        <v>127</v>
      </c>
      <c r="F996" s="34"/>
      <c r="G996" s="34"/>
      <c r="H996" s="34"/>
      <c r="I996" s="50"/>
      <c r="J996" s="50"/>
      <c r="K996" s="34" t="s">
        <v>158</v>
      </c>
      <c r="L996" s="34">
        <v>2016</v>
      </c>
      <c r="M996" s="34">
        <v>1</v>
      </c>
      <c r="N996" s="34">
        <v>2069</v>
      </c>
      <c r="O996" s="34" t="s">
        <v>127</v>
      </c>
    </row>
    <row r="997" spans="1:19" x14ac:dyDescent="0.25">
      <c r="A997" s="34" t="s">
        <v>158</v>
      </c>
      <c r="B997" s="34">
        <v>2016</v>
      </c>
      <c r="C997" s="34">
        <v>1</v>
      </c>
      <c r="D997" s="34">
        <v>2069</v>
      </c>
      <c r="E997" s="34" t="s">
        <v>127</v>
      </c>
      <c r="F997" s="34">
        <v>9</v>
      </c>
      <c r="G997" s="34"/>
      <c r="H997" s="34"/>
      <c r="I997" s="50"/>
      <c r="J997" s="50"/>
      <c r="K997" s="34" t="s">
        <v>158</v>
      </c>
      <c r="L997" s="34">
        <v>2016</v>
      </c>
      <c r="M997" s="34">
        <v>1</v>
      </c>
      <c r="N997" s="34">
        <v>2069</v>
      </c>
      <c r="O997" s="34" t="s">
        <v>127</v>
      </c>
      <c r="P997" s="34">
        <v>9</v>
      </c>
    </row>
    <row r="998" spans="1:19" x14ac:dyDescent="0.25">
      <c r="A998" s="34" t="s">
        <v>158</v>
      </c>
      <c r="B998" s="34">
        <v>2016</v>
      </c>
      <c r="C998" s="34">
        <v>1</v>
      </c>
      <c r="D998" s="34">
        <v>2069</v>
      </c>
      <c r="E998" s="34" t="s">
        <v>127</v>
      </c>
      <c r="F998" s="34">
        <v>9</v>
      </c>
      <c r="G998" s="34">
        <v>2</v>
      </c>
      <c r="H998" s="34"/>
      <c r="I998" s="50"/>
      <c r="J998" s="50"/>
      <c r="K998" s="34" t="s">
        <v>158</v>
      </c>
      <c r="L998" s="34">
        <v>2016</v>
      </c>
      <c r="M998" s="34">
        <v>1</v>
      </c>
      <c r="N998" s="34">
        <v>2069</v>
      </c>
      <c r="O998" s="34" t="s">
        <v>127</v>
      </c>
      <c r="P998" s="34">
        <v>9</v>
      </c>
      <c r="Q998" s="34">
        <v>2</v>
      </c>
    </row>
    <row r="999" spans="1:19" x14ac:dyDescent="0.25">
      <c r="A999" s="34" t="s">
        <v>158</v>
      </c>
      <c r="B999" s="34">
        <v>2016</v>
      </c>
      <c r="C999" s="34">
        <v>1</v>
      </c>
      <c r="D999" s="34">
        <v>2069</v>
      </c>
      <c r="E999" s="34" t="s">
        <v>127</v>
      </c>
      <c r="F999" s="34">
        <v>9</v>
      </c>
      <c r="G999" s="34">
        <v>2</v>
      </c>
      <c r="H999" s="34">
        <v>2</v>
      </c>
      <c r="I999" s="50">
        <v>875000</v>
      </c>
      <c r="J999" s="50">
        <v>1</v>
      </c>
      <c r="K999" s="34" t="s">
        <v>158</v>
      </c>
      <c r="L999" s="34">
        <v>2016</v>
      </c>
      <c r="M999" s="34">
        <v>1</v>
      </c>
      <c r="N999" s="34">
        <v>2069</v>
      </c>
      <c r="O999" s="34" t="s">
        <v>127</v>
      </c>
      <c r="P999" s="34">
        <v>9</v>
      </c>
      <c r="Q999" s="34">
        <v>2</v>
      </c>
      <c r="R999" s="34">
        <v>2</v>
      </c>
      <c r="S999" s="34">
        <v>875000</v>
      </c>
    </row>
    <row r="1000" spans="1:19" x14ac:dyDescent="0.25">
      <c r="A1000" s="34" t="s">
        <v>169</v>
      </c>
      <c r="B1000" s="34"/>
      <c r="C1000" s="34"/>
      <c r="D1000" s="34"/>
      <c r="E1000" s="34"/>
      <c r="F1000" s="34"/>
      <c r="G1000" s="34"/>
      <c r="H1000" s="34"/>
      <c r="I1000" s="50"/>
      <c r="J1000" s="50"/>
      <c r="K1000" s="34" t="s">
        <v>169</v>
      </c>
    </row>
    <row r="1001" spans="1:19" x14ac:dyDescent="0.25">
      <c r="A1001" s="34" t="s">
        <v>169</v>
      </c>
      <c r="B1001" s="34">
        <v>2016</v>
      </c>
      <c r="C1001" s="34"/>
      <c r="D1001" s="34"/>
      <c r="E1001" s="34"/>
      <c r="F1001" s="34"/>
      <c r="G1001" s="34"/>
      <c r="H1001" s="34"/>
      <c r="I1001" s="50"/>
      <c r="J1001" s="50"/>
      <c r="K1001" s="34" t="s">
        <v>169</v>
      </c>
      <c r="L1001" s="34">
        <v>2016</v>
      </c>
    </row>
    <row r="1002" spans="1:19" x14ac:dyDescent="0.25">
      <c r="A1002" s="34" t="s">
        <v>169</v>
      </c>
      <c r="B1002" s="34">
        <v>2016</v>
      </c>
      <c r="C1002" s="34">
        <v>1</v>
      </c>
      <c r="D1002" s="34"/>
      <c r="E1002" s="34"/>
      <c r="F1002" s="34"/>
      <c r="G1002" s="34"/>
      <c r="H1002" s="34"/>
      <c r="I1002" s="50"/>
      <c r="J1002" s="50"/>
      <c r="K1002" s="34" t="s">
        <v>169</v>
      </c>
      <c r="L1002" s="34">
        <v>2016</v>
      </c>
      <c r="M1002" s="34">
        <v>1</v>
      </c>
    </row>
    <row r="1003" spans="1:19" x14ac:dyDescent="0.25">
      <c r="A1003" s="34" t="s">
        <v>169</v>
      </c>
      <c r="B1003" s="34">
        <v>2016</v>
      </c>
      <c r="C1003" s="34">
        <v>1</v>
      </c>
      <c r="D1003" s="34">
        <v>1400</v>
      </c>
      <c r="E1003" s="34"/>
      <c r="F1003" s="34"/>
      <c r="G1003" s="34"/>
      <c r="H1003" s="34"/>
      <c r="I1003" s="50"/>
      <c r="J1003" s="50"/>
      <c r="K1003" s="34" t="s">
        <v>169</v>
      </c>
      <c r="L1003" s="34">
        <v>2016</v>
      </c>
      <c r="M1003" s="34">
        <v>1</v>
      </c>
      <c r="N1003" s="34">
        <v>1400</v>
      </c>
    </row>
    <row r="1004" spans="1:19" x14ac:dyDescent="0.25">
      <c r="A1004" s="34" t="s">
        <v>169</v>
      </c>
      <c r="B1004" s="34">
        <v>2016</v>
      </c>
      <c r="C1004" s="34">
        <v>1</v>
      </c>
      <c r="D1004" s="34">
        <v>1400</v>
      </c>
      <c r="E1004" s="34" t="s">
        <v>171</v>
      </c>
      <c r="F1004" s="34"/>
      <c r="G1004" s="34"/>
      <c r="H1004" s="34"/>
      <c r="I1004" s="50"/>
      <c r="J1004" s="50"/>
      <c r="K1004" s="34" t="s">
        <v>169</v>
      </c>
      <c r="L1004" s="34">
        <v>2016</v>
      </c>
      <c r="M1004" s="34">
        <v>1</v>
      </c>
      <c r="N1004" s="34">
        <v>1400</v>
      </c>
      <c r="O1004" s="34" t="s">
        <v>171</v>
      </c>
    </row>
    <row r="1005" spans="1:19" x14ac:dyDescent="0.25">
      <c r="A1005" s="34" t="s">
        <v>169</v>
      </c>
      <c r="B1005" s="34">
        <v>2016</v>
      </c>
      <c r="C1005" s="34">
        <v>1</v>
      </c>
      <c r="D1005" s="34">
        <v>1400</v>
      </c>
      <c r="E1005" s="34" t="s">
        <v>171</v>
      </c>
      <c r="F1005" s="34">
        <v>1</v>
      </c>
      <c r="G1005" s="34"/>
      <c r="H1005" s="34"/>
      <c r="I1005" s="50"/>
      <c r="J1005" s="50"/>
      <c r="K1005" s="34" t="s">
        <v>169</v>
      </c>
      <c r="L1005" s="34">
        <v>2016</v>
      </c>
      <c r="M1005" s="34">
        <v>1</v>
      </c>
      <c r="N1005" s="34">
        <v>1400</v>
      </c>
      <c r="O1005" s="34" t="s">
        <v>171</v>
      </c>
      <c r="P1005" s="34">
        <v>1</v>
      </c>
    </row>
    <row r="1006" spans="1:19" x14ac:dyDescent="0.25">
      <c r="A1006" s="34" t="s">
        <v>169</v>
      </c>
      <c r="B1006" s="34">
        <v>2016</v>
      </c>
      <c r="C1006" s="34">
        <v>1</v>
      </c>
      <c r="D1006" s="34">
        <v>1400</v>
      </c>
      <c r="E1006" s="34" t="s">
        <v>171</v>
      </c>
      <c r="F1006" s="34">
        <v>1</v>
      </c>
      <c r="G1006" s="34">
        <v>2</v>
      </c>
      <c r="H1006" s="34"/>
      <c r="I1006" s="50"/>
      <c r="J1006" s="50"/>
      <c r="K1006" s="34" t="s">
        <v>169</v>
      </c>
      <c r="L1006" s="34">
        <v>2016</v>
      </c>
      <c r="M1006" s="34">
        <v>1</v>
      </c>
      <c r="N1006" s="34">
        <v>1400</v>
      </c>
      <c r="O1006" s="34" t="s">
        <v>171</v>
      </c>
      <c r="P1006" s="34">
        <v>1</v>
      </c>
      <c r="Q1006" s="34">
        <v>2</v>
      </c>
    </row>
    <row r="1007" spans="1:19" x14ac:dyDescent="0.25">
      <c r="A1007" s="34" t="s">
        <v>169</v>
      </c>
      <c r="B1007" s="34">
        <v>2016</v>
      </c>
      <c r="C1007" s="34">
        <v>1</v>
      </c>
      <c r="D1007" s="34">
        <v>1400</v>
      </c>
      <c r="E1007" s="34" t="s">
        <v>171</v>
      </c>
      <c r="F1007" s="34">
        <v>1</v>
      </c>
      <c r="G1007" s="34">
        <v>2</v>
      </c>
      <c r="H1007" s="34">
        <v>2</v>
      </c>
      <c r="I1007" s="50">
        <v>166667</v>
      </c>
      <c r="J1007" s="50">
        <v>1</v>
      </c>
      <c r="K1007" s="34" t="s">
        <v>169</v>
      </c>
      <c r="L1007" s="34">
        <v>2016</v>
      </c>
      <c r="M1007" s="34">
        <v>1</v>
      </c>
      <c r="N1007" s="34">
        <v>1400</v>
      </c>
      <c r="O1007" s="34" t="s">
        <v>171</v>
      </c>
      <c r="P1007" s="34">
        <v>1</v>
      </c>
      <c r="Q1007" s="34">
        <v>2</v>
      </c>
      <c r="R1007" s="34">
        <v>2</v>
      </c>
      <c r="S1007" s="34">
        <v>166667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06C-EE4A-4696-A1E8-54B79DB87A44}">
  <dimension ref="A1:J1425"/>
  <sheetViews>
    <sheetView topLeftCell="A209" zoomScale="130" zoomScaleNormal="130" workbookViewId="0">
      <selection activeCell="C251" sqref="C251"/>
    </sheetView>
  </sheetViews>
  <sheetFormatPr defaultRowHeight="15" x14ac:dyDescent="0.25"/>
  <cols>
    <col min="1" max="1" width="9.85546875" bestFit="1" customWidth="1"/>
    <col min="2" max="2" width="18.7109375" bestFit="1" customWidth="1"/>
    <col min="3" max="3" width="13.5703125" bestFit="1" customWidth="1"/>
    <col min="4" max="4" width="12.28515625" bestFit="1" customWidth="1"/>
    <col min="5" max="5" width="19.140625" bestFit="1" customWidth="1"/>
    <col min="6" max="6" width="30.140625" customWidth="1"/>
    <col min="7" max="7" width="11.85546875" style="34" bestFit="1" customWidth="1"/>
    <col min="8" max="8" width="13.85546875" customWidth="1"/>
    <col min="9" max="9" width="19.85546875" customWidth="1"/>
    <col min="10" max="10" width="19.85546875" style="34" customWidth="1"/>
  </cols>
  <sheetData>
    <row r="1" spans="1:10" x14ac:dyDescent="0.25">
      <c r="A1" s="49" t="s">
        <v>33</v>
      </c>
      <c r="B1" s="49" t="s">
        <v>8</v>
      </c>
      <c r="C1" s="49" t="s">
        <v>2</v>
      </c>
      <c r="D1" s="2" t="s">
        <v>34</v>
      </c>
      <c r="E1" s="2" t="s">
        <v>4</v>
      </c>
      <c r="F1" s="2" t="s">
        <v>9</v>
      </c>
      <c r="G1" s="2" t="s">
        <v>356</v>
      </c>
      <c r="H1" s="2" t="s">
        <v>347</v>
      </c>
      <c r="I1" s="2" t="s">
        <v>385</v>
      </c>
      <c r="J1" s="4" t="s">
        <v>393</v>
      </c>
    </row>
    <row r="2" spans="1:10" x14ac:dyDescent="0.25">
      <c r="A2">
        <v>2016</v>
      </c>
      <c r="B2">
        <v>1922</v>
      </c>
      <c r="C2">
        <v>212648</v>
      </c>
      <c r="D2">
        <v>1</v>
      </c>
      <c r="E2">
        <v>19241991</v>
      </c>
      <c r="F2" t="s">
        <v>68</v>
      </c>
      <c r="G2" s="7">
        <f t="shared" ref="G2:G65" si="0">IF(F2="metered",1,2)</f>
        <v>2</v>
      </c>
      <c r="H2" s="34">
        <v>1</v>
      </c>
      <c r="I2" s="18">
        <f t="shared" ref="I2:I65" si="1">IF(H2="ground",1,2)</f>
        <v>2</v>
      </c>
      <c r="J2" s="4">
        <v>1</v>
      </c>
    </row>
    <row r="3" spans="1:10" x14ac:dyDescent="0.25">
      <c r="A3" s="9">
        <v>2016</v>
      </c>
      <c r="B3" s="9">
        <v>842</v>
      </c>
      <c r="C3" s="9">
        <v>39797</v>
      </c>
      <c r="D3" s="9">
        <v>10</v>
      </c>
      <c r="E3" s="9">
        <v>91250000</v>
      </c>
      <c r="F3" s="9" t="s">
        <v>78</v>
      </c>
      <c r="G3" s="7">
        <f t="shared" si="0"/>
        <v>2</v>
      </c>
      <c r="H3" s="34">
        <v>1</v>
      </c>
      <c r="I3" s="18">
        <f t="shared" si="1"/>
        <v>2</v>
      </c>
      <c r="J3" s="4">
        <v>1</v>
      </c>
    </row>
    <row r="4" spans="1:10" x14ac:dyDescent="0.25">
      <c r="A4" s="38">
        <v>2016</v>
      </c>
      <c r="B4" s="38">
        <v>221</v>
      </c>
      <c r="C4" s="38">
        <v>42925</v>
      </c>
      <c r="D4" s="38">
        <v>6</v>
      </c>
      <c r="E4" s="39">
        <v>152083333</v>
      </c>
      <c r="F4" s="38" t="s">
        <v>86</v>
      </c>
      <c r="G4" s="41">
        <f t="shared" si="0"/>
        <v>2</v>
      </c>
      <c r="H4" s="41">
        <v>1</v>
      </c>
      <c r="I4" s="40">
        <f t="shared" si="1"/>
        <v>2</v>
      </c>
      <c r="J4" s="4">
        <v>1</v>
      </c>
    </row>
    <row r="5" spans="1:10" x14ac:dyDescent="0.25">
      <c r="A5" s="38">
        <v>2016</v>
      </c>
      <c r="B5" s="38">
        <v>221</v>
      </c>
      <c r="C5" s="38">
        <v>42925</v>
      </c>
      <c r="D5" s="38">
        <v>7</v>
      </c>
      <c r="E5" s="39">
        <v>152083333</v>
      </c>
      <c r="F5" s="38" t="s">
        <v>86</v>
      </c>
      <c r="G5" s="41">
        <f t="shared" si="0"/>
        <v>2</v>
      </c>
      <c r="H5" s="41">
        <v>1</v>
      </c>
      <c r="I5" s="40">
        <f t="shared" si="1"/>
        <v>2</v>
      </c>
      <c r="J5" s="4">
        <v>1</v>
      </c>
    </row>
    <row r="6" spans="1:10" x14ac:dyDescent="0.25">
      <c r="A6" s="38">
        <v>2016</v>
      </c>
      <c r="B6" s="38">
        <v>221</v>
      </c>
      <c r="C6" s="38">
        <v>42925</v>
      </c>
      <c r="D6" s="38">
        <v>8</v>
      </c>
      <c r="E6" s="39">
        <v>152083333</v>
      </c>
      <c r="F6" s="38" t="s">
        <v>86</v>
      </c>
      <c r="G6" s="41">
        <f t="shared" si="0"/>
        <v>2</v>
      </c>
      <c r="H6" s="41">
        <v>1</v>
      </c>
      <c r="I6" s="40">
        <f t="shared" si="1"/>
        <v>2</v>
      </c>
      <c r="J6" s="4">
        <v>1</v>
      </c>
    </row>
    <row r="7" spans="1:10" x14ac:dyDescent="0.25">
      <c r="A7" s="38">
        <v>2016</v>
      </c>
      <c r="B7" s="38">
        <v>221</v>
      </c>
      <c r="C7" s="38">
        <v>42925</v>
      </c>
      <c r="D7" s="38">
        <v>9</v>
      </c>
      <c r="E7" s="39">
        <v>152083333</v>
      </c>
      <c r="F7" s="38" t="s">
        <v>86</v>
      </c>
      <c r="G7" s="41">
        <f t="shared" si="0"/>
        <v>2</v>
      </c>
      <c r="H7" s="41">
        <v>1</v>
      </c>
      <c r="I7" s="40">
        <f t="shared" si="1"/>
        <v>2</v>
      </c>
      <c r="J7" s="4">
        <v>1</v>
      </c>
    </row>
    <row r="8" spans="1:10" x14ac:dyDescent="0.25">
      <c r="A8" s="38">
        <v>2016</v>
      </c>
      <c r="B8" s="38">
        <v>221</v>
      </c>
      <c r="C8" s="38">
        <v>42925</v>
      </c>
      <c r="D8" s="38">
        <v>10</v>
      </c>
      <c r="E8" s="39">
        <v>152083333</v>
      </c>
      <c r="F8" s="38" t="s">
        <v>86</v>
      </c>
      <c r="G8" s="41">
        <f t="shared" si="0"/>
        <v>2</v>
      </c>
      <c r="H8" s="41">
        <v>1</v>
      </c>
      <c r="I8" s="40">
        <f t="shared" si="1"/>
        <v>2</v>
      </c>
      <c r="J8" s="4">
        <v>1</v>
      </c>
    </row>
    <row r="9" spans="1:10" x14ac:dyDescent="0.25">
      <c r="A9" s="38">
        <v>2016</v>
      </c>
      <c r="B9" s="38">
        <v>221</v>
      </c>
      <c r="C9" s="38">
        <v>42925</v>
      </c>
      <c r="D9" s="38">
        <v>11</v>
      </c>
      <c r="E9" s="39">
        <v>152083333</v>
      </c>
      <c r="F9" s="38" t="s">
        <v>86</v>
      </c>
      <c r="G9" s="41">
        <f t="shared" si="0"/>
        <v>2</v>
      </c>
      <c r="H9" s="41">
        <v>1</v>
      </c>
      <c r="I9" s="40">
        <f t="shared" si="1"/>
        <v>2</v>
      </c>
      <c r="J9" s="4">
        <v>1</v>
      </c>
    </row>
    <row r="10" spans="1:10" x14ac:dyDescent="0.25">
      <c r="A10" s="38">
        <v>2016</v>
      </c>
      <c r="B10" s="38">
        <v>221</v>
      </c>
      <c r="C10" s="38">
        <v>42925</v>
      </c>
      <c r="D10" s="38">
        <v>12</v>
      </c>
      <c r="E10" s="39">
        <v>152083333</v>
      </c>
      <c r="F10" s="38" t="s">
        <v>86</v>
      </c>
      <c r="G10" s="41">
        <f t="shared" si="0"/>
        <v>2</v>
      </c>
      <c r="H10" s="41">
        <v>1</v>
      </c>
      <c r="I10" s="40">
        <f t="shared" si="1"/>
        <v>2</v>
      </c>
      <c r="J10" s="4">
        <v>1</v>
      </c>
    </row>
    <row r="11" spans="1:10" x14ac:dyDescent="0.25">
      <c r="A11" s="38">
        <v>2017</v>
      </c>
      <c r="B11" s="38">
        <v>221</v>
      </c>
      <c r="C11" s="38">
        <v>42925</v>
      </c>
      <c r="D11" s="38">
        <v>1</v>
      </c>
      <c r="E11" s="39">
        <v>152083333</v>
      </c>
      <c r="F11" s="38" t="s">
        <v>86</v>
      </c>
      <c r="G11" s="41">
        <f t="shared" si="0"/>
        <v>2</v>
      </c>
      <c r="H11" s="41">
        <v>1</v>
      </c>
      <c r="I11" s="40">
        <f t="shared" si="1"/>
        <v>2</v>
      </c>
      <c r="J11" s="4">
        <v>1</v>
      </c>
    </row>
    <row r="12" spans="1:10" x14ac:dyDescent="0.25">
      <c r="A12" s="38">
        <v>2017</v>
      </c>
      <c r="B12" s="38">
        <v>221</v>
      </c>
      <c r="C12" s="38">
        <v>42925</v>
      </c>
      <c r="D12" s="38">
        <v>2</v>
      </c>
      <c r="E12" s="39">
        <v>152083333</v>
      </c>
      <c r="F12" s="38" t="s">
        <v>86</v>
      </c>
      <c r="G12" s="41">
        <f t="shared" si="0"/>
        <v>2</v>
      </c>
      <c r="H12" s="41">
        <v>1</v>
      </c>
      <c r="I12" s="40">
        <f t="shared" si="1"/>
        <v>2</v>
      </c>
      <c r="J12" s="4">
        <v>1</v>
      </c>
    </row>
    <row r="13" spans="1:10" x14ac:dyDescent="0.25">
      <c r="A13" s="38">
        <v>2017</v>
      </c>
      <c r="B13" s="38">
        <v>221</v>
      </c>
      <c r="C13" s="38">
        <v>42925</v>
      </c>
      <c r="D13" s="38">
        <v>3</v>
      </c>
      <c r="E13" s="39">
        <v>152083333</v>
      </c>
      <c r="F13" s="38" t="s">
        <v>86</v>
      </c>
      <c r="G13" s="41">
        <f t="shared" si="0"/>
        <v>2</v>
      </c>
      <c r="H13" s="41">
        <v>1</v>
      </c>
      <c r="I13" s="40">
        <f t="shared" si="1"/>
        <v>2</v>
      </c>
      <c r="J13" s="4">
        <v>1</v>
      </c>
    </row>
    <row r="14" spans="1:10" x14ac:dyDescent="0.25">
      <c r="A14" s="38">
        <v>2017</v>
      </c>
      <c r="B14" s="38">
        <v>221</v>
      </c>
      <c r="C14" s="38">
        <v>42925</v>
      </c>
      <c r="D14" s="38">
        <v>4</v>
      </c>
      <c r="E14" s="39">
        <v>152083333</v>
      </c>
      <c r="F14" s="38" t="s">
        <v>86</v>
      </c>
      <c r="G14" s="41">
        <f t="shared" si="0"/>
        <v>2</v>
      </c>
      <c r="H14" s="41">
        <v>1</v>
      </c>
      <c r="I14" s="40">
        <f t="shared" si="1"/>
        <v>2</v>
      </c>
      <c r="J14" s="4">
        <v>1</v>
      </c>
    </row>
    <row r="15" spans="1:10" x14ac:dyDescent="0.25">
      <c r="A15" s="38">
        <v>2017</v>
      </c>
      <c r="B15" s="38">
        <v>221</v>
      </c>
      <c r="C15" s="38">
        <v>42925</v>
      </c>
      <c r="D15" s="38">
        <v>5</v>
      </c>
      <c r="E15" s="39">
        <v>152083333</v>
      </c>
      <c r="F15" s="38" t="s">
        <v>86</v>
      </c>
      <c r="G15" s="41">
        <f t="shared" si="0"/>
        <v>2</v>
      </c>
      <c r="H15" s="41">
        <v>1</v>
      </c>
      <c r="I15" s="40">
        <f t="shared" si="1"/>
        <v>2</v>
      </c>
      <c r="J15" s="4">
        <v>1</v>
      </c>
    </row>
    <row r="16" spans="1:10" x14ac:dyDescent="0.25">
      <c r="A16" s="38">
        <v>2017</v>
      </c>
      <c r="B16" s="38">
        <v>221</v>
      </c>
      <c r="C16" s="38">
        <v>42925</v>
      </c>
      <c r="D16" s="38">
        <v>6</v>
      </c>
      <c r="E16" s="39">
        <v>152083333</v>
      </c>
      <c r="F16" s="38" t="s">
        <v>86</v>
      </c>
      <c r="G16" s="41">
        <f t="shared" si="0"/>
        <v>2</v>
      </c>
      <c r="H16" s="41">
        <v>1</v>
      </c>
      <c r="I16" s="40">
        <f t="shared" si="1"/>
        <v>2</v>
      </c>
      <c r="J16" s="4">
        <v>1</v>
      </c>
    </row>
    <row r="17" spans="1:10" x14ac:dyDescent="0.25">
      <c r="A17" s="38">
        <v>2017</v>
      </c>
      <c r="B17" s="38">
        <v>221</v>
      </c>
      <c r="C17" s="38">
        <v>42925</v>
      </c>
      <c r="D17" s="38">
        <v>7</v>
      </c>
      <c r="E17" s="39">
        <v>152083333</v>
      </c>
      <c r="F17" s="38" t="s">
        <v>86</v>
      </c>
      <c r="G17" s="41">
        <f t="shared" si="0"/>
        <v>2</v>
      </c>
      <c r="H17" s="41">
        <v>1</v>
      </c>
      <c r="I17" s="40">
        <f t="shared" si="1"/>
        <v>2</v>
      </c>
      <c r="J17" s="4">
        <v>1</v>
      </c>
    </row>
    <row r="18" spans="1:10" x14ac:dyDescent="0.25">
      <c r="A18" s="38">
        <v>2017</v>
      </c>
      <c r="B18" s="38">
        <v>221</v>
      </c>
      <c r="C18" s="38">
        <v>42925</v>
      </c>
      <c r="D18" s="38">
        <v>8</v>
      </c>
      <c r="E18" s="39">
        <v>152083333</v>
      </c>
      <c r="F18" s="38" t="s">
        <v>86</v>
      </c>
      <c r="G18" s="41">
        <f t="shared" si="0"/>
        <v>2</v>
      </c>
      <c r="H18" s="41">
        <v>1</v>
      </c>
      <c r="I18" s="40">
        <f t="shared" si="1"/>
        <v>2</v>
      </c>
      <c r="J18" s="4">
        <v>1</v>
      </c>
    </row>
    <row r="19" spans="1:10" x14ac:dyDescent="0.25">
      <c r="A19" s="38">
        <v>2017</v>
      </c>
      <c r="B19" s="38">
        <v>221</v>
      </c>
      <c r="C19" s="38">
        <v>42925</v>
      </c>
      <c r="D19" s="38">
        <v>9</v>
      </c>
      <c r="E19" s="39">
        <v>152083333</v>
      </c>
      <c r="F19" s="38" t="s">
        <v>86</v>
      </c>
      <c r="G19" s="41">
        <f t="shared" si="0"/>
        <v>2</v>
      </c>
      <c r="H19" s="41">
        <v>1</v>
      </c>
      <c r="I19" s="40">
        <f t="shared" si="1"/>
        <v>2</v>
      </c>
      <c r="J19" s="4">
        <v>1</v>
      </c>
    </row>
    <row r="20" spans="1:10" x14ac:dyDescent="0.25">
      <c r="A20" s="38">
        <v>2017</v>
      </c>
      <c r="B20" s="38">
        <v>221</v>
      </c>
      <c r="C20" s="38">
        <v>42925</v>
      </c>
      <c r="D20" s="38">
        <v>10</v>
      </c>
      <c r="E20" s="39">
        <v>152083333</v>
      </c>
      <c r="F20" s="38" t="s">
        <v>86</v>
      </c>
      <c r="G20" s="41">
        <f t="shared" si="0"/>
        <v>2</v>
      </c>
      <c r="H20" s="41">
        <v>1</v>
      </c>
      <c r="I20" s="40">
        <f t="shared" si="1"/>
        <v>2</v>
      </c>
      <c r="J20" s="4">
        <v>1</v>
      </c>
    </row>
    <row r="21" spans="1:10" x14ac:dyDescent="0.25">
      <c r="A21" s="38">
        <v>2017</v>
      </c>
      <c r="B21" s="38">
        <v>221</v>
      </c>
      <c r="C21" s="38">
        <v>42925</v>
      </c>
      <c r="D21" s="38">
        <v>11</v>
      </c>
      <c r="E21" s="39">
        <v>152083333</v>
      </c>
      <c r="F21" s="38" t="s">
        <v>86</v>
      </c>
      <c r="G21" s="41">
        <f t="shared" si="0"/>
        <v>2</v>
      </c>
      <c r="H21" s="41">
        <v>1</v>
      </c>
      <c r="I21" s="40">
        <f t="shared" si="1"/>
        <v>2</v>
      </c>
      <c r="J21" s="4">
        <v>1</v>
      </c>
    </row>
    <row r="22" spans="1:10" x14ac:dyDescent="0.25">
      <c r="A22" s="38">
        <v>2017</v>
      </c>
      <c r="B22" s="38">
        <v>221</v>
      </c>
      <c r="C22" s="38">
        <v>42925</v>
      </c>
      <c r="D22" s="38">
        <v>12</v>
      </c>
      <c r="E22" s="38">
        <v>152083333</v>
      </c>
      <c r="F22" s="38" t="s">
        <v>86</v>
      </c>
      <c r="G22" s="41">
        <f t="shared" si="0"/>
        <v>2</v>
      </c>
      <c r="H22" s="41">
        <v>1</v>
      </c>
      <c r="I22" s="40">
        <f t="shared" si="1"/>
        <v>2</v>
      </c>
      <c r="J22" s="4">
        <v>1</v>
      </c>
    </row>
    <row r="23" spans="1:10" x14ac:dyDescent="0.25">
      <c r="A23" s="9">
        <v>2016</v>
      </c>
      <c r="B23" s="9">
        <v>302</v>
      </c>
      <c r="C23" s="9">
        <v>19238</v>
      </c>
      <c r="D23" s="9">
        <v>6</v>
      </c>
      <c r="E23" s="37">
        <v>15741547</v>
      </c>
      <c r="F23" s="9" t="s">
        <v>93</v>
      </c>
      <c r="G23" s="10">
        <f t="shared" si="0"/>
        <v>2</v>
      </c>
      <c r="H23" s="10">
        <v>2</v>
      </c>
      <c r="I23" s="36">
        <f t="shared" si="1"/>
        <v>2</v>
      </c>
      <c r="J23" s="4">
        <v>1</v>
      </c>
    </row>
    <row r="24" spans="1:10" x14ac:dyDescent="0.25">
      <c r="A24" s="9">
        <v>2016</v>
      </c>
      <c r="B24" s="9">
        <v>302</v>
      </c>
      <c r="C24" s="9">
        <v>19238</v>
      </c>
      <c r="D24" s="9">
        <v>7</v>
      </c>
      <c r="E24" s="37">
        <v>15741547</v>
      </c>
      <c r="F24" s="9" t="s">
        <v>93</v>
      </c>
      <c r="G24" s="10">
        <f t="shared" si="0"/>
        <v>2</v>
      </c>
      <c r="H24" s="10">
        <v>2</v>
      </c>
      <c r="I24" s="36">
        <f t="shared" si="1"/>
        <v>2</v>
      </c>
      <c r="J24" s="4">
        <v>1</v>
      </c>
    </row>
    <row r="25" spans="1:10" x14ac:dyDescent="0.25">
      <c r="A25" s="9">
        <v>2016</v>
      </c>
      <c r="B25" s="9">
        <v>302</v>
      </c>
      <c r="C25" s="9">
        <v>19238</v>
      </c>
      <c r="D25" s="9">
        <v>8</v>
      </c>
      <c r="E25" s="37">
        <v>15741547</v>
      </c>
      <c r="F25" s="9" t="s">
        <v>93</v>
      </c>
      <c r="G25" s="10">
        <f t="shared" si="0"/>
        <v>2</v>
      </c>
      <c r="H25" s="10">
        <v>2</v>
      </c>
      <c r="I25" s="36">
        <f t="shared" si="1"/>
        <v>2</v>
      </c>
      <c r="J25" s="4">
        <v>1</v>
      </c>
    </row>
    <row r="26" spans="1:10" x14ac:dyDescent="0.25">
      <c r="A26" s="9">
        <v>2016</v>
      </c>
      <c r="B26" s="9">
        <v>302</v>
      </c>
      <c r="C26" s="9">
        <v>19238</v>
      </c>
      <c r="D26" s="9">
        <v>9</v>
      </c>
      <c r="E26" s="37">
        <v>15741547</v>
      </c>
      <c r="F26" s="9" t="s">
        <v>93</v>
      </c>
      <c r="G26" s="10">
        <f t="shared" si="0"/>
        <v>2</v>
      </c>
      <c r="H26" s="10">
        <v>2</v>
      </c>
      <c r="I26" s="36">
        <f t="shared" si="1"/>
        <v>2</v>
      </c>
      <c r="J26" s="4">
        <v>1</v>
      </c>
    </row>
    <row r="27" spans="1:10" x14ac:dyDescent="0.25">
      <c r="A27" s="9">
        <v>2016</v>
      </c>
      <c r="B27" s="9">
        <v>302</v>
      </c>
      <c r="C27" s="9">
        <v>19238</v>
      </c>
      <c r="D27" s="9">
        <v>10</v>
      </c>
      <c r="E27" s="37">
        <v>15741547</v>
      </c>
      <c r="F27" s="9" t="s">
        <v>93</v>
      </c>
      <c r="G27" s="10">
        <f t="shared" si="0"/>
        <v>2</v>
      </c>
      <c r="H27" s="10">
        <v>2</v>
      </c>
      <c r="I27" s="36">
        <f t="shared" si="1"/>
        <v>2</v>
      </c>
      <c r="J27" s="4">
        <v>1</v>
      </c>
    </row>
    <row r="28" spans="1:10" x14ac:dyDescent="0.25">
      <c r="A28" s="9">
        <v>2016</v>
      </c>
      <c r="B28" s="9">
        <v>302</v>
      </c>
      <c r="C28" s="9">
        <v>19238</v>
      </c>
      <c r="D28" s="9">
        <v>11</v>
      </c>
      <c r="E28" s="37">
        <v>15741547</v>
      </c>
      <c r="F28" s="9" t="s">
        <v>93</v>
      </c>
      <c r="G28" s="10">
        <f t="shared" si="0"/>
        <v>2</v>
      </c>
      <c r="H28" s="10">
        <v>2</v>
      </c>
      <c r="I28" s="36">
        <f t="shared" si="1"/>
        <v>2</v>
      </c>
      <c r="J28" s="4">
        <v>1</v>
      </c>
    </row>
    <row r="29" spans="1:10" x14ac:dyDescent="0.25">
      <c r="A29" s="9">
        <v>2016</v>
      </c>
      <c r="B29" s="9">
        <v>302</v>
      </c>
      <c r="C29" s="9">
        <v>19238</v>
      </c>
      <c r="D29" s="9">
        <v>12</v>
      </c>
      <c r="E29" s="37">
        <v>15741547</v>
      </c>
      <c r="F29" s="9" t="s">
        <v>93</v>
      </c>
      <c r="G29" s="10">
        <f t="shared" si="0"/>
        <v>2</v>
      </c>
      <c r="H29" s="10">
        <v>2</v>
      </c>
      <c r="I29" s="36">
        <f t="shared" si="1"/>
        <v>2</v>
      </c>
      <c r="J29" s="4">
        <v>1</v>
      </c>
    </row>
    <row r="30" spans="1:10" x14ac:dyDescent="0.25">
      <c r="A30" s="17">
        <v>2017</v>
      </c>
      <c r="B30" s="17">
        <v>302</v>
      </c>
      <c r="C30" s="17">
        <v>19238</v>
      </c>
      <c r="D30" s="17">
        <v>1</v>
      </c>
      <c r="E30" s="17">
        <v>15741547</v>
      </c>
      <c r="F30" s="17" t="s">
        <v>93</v>
      </c>
      <c r="G30" s="43">
        <f t="shared" si="0"/>
        <v>2</v>
      </c>
      <c r="H30" s="43">
        <v>2</v>
      </c>
      <c r="I30" s="42">
        <f t="shared" si="1"/>
        <v>2</v>
      </c>
      <c r="J30" s="4">
        <v>1</v>
      </c>
    </row>
    <row r="31" spans="1:10" x14ac:dyDescent="0.25">
      <c r="A31" s="17">
        <v>2017</v>
      </c>
      <c r="B31" s="17">
        <v>302</v>
      </c>
      <c r="C31" s="17">
        <v>19238</v>
      </c>
      <c r="D31" s="17">
        <v>2</v>
      </c>
      <c r="E31" s="17">
        <v>15741547</v>
      </c>
      <c r="F31" s="17" t="s">
        <v>93</v>
      </c>
      <c r="G31" s="43">
        <f t="shared" si="0"/>
        <v>2</v>
      </c>
      <c r="H31" s="43">
        <v>2</v>
      </c>
      <c r="I31" s="42">
        <f t="shared" si="1"/>
        <v>2</v>
      </c>
      <c r="J31" s="4">
        <v>1</v>
      </c>
    </row>
    <row r="32" spans="1:10" x14ac:dyDescent="0.25">
      <c r="A32" s="17">
        <v>2017</v>
      </c>
      <c r="B32" s="17">
        <v>302</v>
      </c>
      <c r="C32" s="17">
        <v>19238</v>
      </c>
      <c r="D32" s="17">
        <v>3</v>
      </c>
      <c r="E32" s="17">
        <v>15741547</v>
      </c>
      <c r="F32" s="17" t="s">
        <v>93</v>
      </c>
      <c r="G32" s="43">
        <f t="shared" si="0"/>
        <v>2</v>
      </c>
      <c r="H32" s="43">
        <v>2</v>
      </c>
      <c r="I32" s="42">
        <f t="shared" si="1"/>
        <v>2</v>
      </c>
      <c r="J32" s="4">
        <v>1</v>
      </c>
    </row>
    <row r="33" spans="1:10" x14ac:dyDescent="0.25">
      <c r="A33" s="17">
        <v>2017</v>
      </c>
      <c r="B33" s="17">
        <v>302</v>
      </c>
      <c r="C33" s="17">
        <v>19238</v>
      </c>
      <c r="D33" s="17">
        <v>4</v>
      </c>
      <c r="E33" s="17">
        <v>15741547</v>
      </c>
      <c r="F33" s="17" t="s">
        <v>93</v>
      </c>
      <c r="G33" s="43">
        <f t="shared" si="0"/>
        <v>2</v>
      </c>
      <c r="H33" s="43">
        <v>2</v>
      </c>
      <c r="I33" s="42">
        <f t="shared" si="1"/>
        <v>2</v>
      </c>
      <c r="J33" s="4">
        <v>1</v>
      </c>
    </row>
    <row r="34" spans="1:10" x14ac:dyDescent="0.25">
      <c r="A34">
        <v>2017</v>
      </c>
      <c r="B34">
        <v>2622</v>
      </c>
      <c r="C34">
        <v>20178</v>
      </c>
      <c r="D34">
        <v>5</v>
      </c>
      <c r="E34">
        <v>5822965</v>
      </c>
      <c r="F34" t="s">
        <v>56</v>
      </c>
      <c r="G34" s="7">
        <f t="shared" si="0"/>
        <v>2</v>
      </c>
      <c r="H34" s="34">
        <v>3</v>
      </c>
      <c r="I34" s="18">
        <f t="shared" si="1"/>
        <v>2</v>
      </c>
      <c r="J34" s="4">
        <v>1</v>
      </c>
    </row>
    <row r="35" spans="1:10" x14ac:dyDescent="0.25">
      <c r="A35">
        <v>2017</v>
      </c>
      <c r="B35">
        <v>2622</v>
      </c>
      <c r="C35">
        <v>20178</v>
      </c>
      <c r="D35">
        <v>6</v>
      </c>
      <c r="E35">
        <v>5822965</v>
      </c>
      <c r="F35" t="s">
        <v>56</v>
      </c>
      <c r="G35" s="7">
        <f t="shared" si="0"/>
        <v>2</v>
      </c>
      <c r="H35" s="34">
        <v>3</v>
      </c>
      <c r="I35" s="18">
        <f t="shared" si="1"/>
        <v>2</v>
      </c>
      <c r="J35" s="4">
        <v>1</v>
      </c>
    </row>
    <row r="36" spans="1:10" x14ac:dyDescent="0.25">
      <c r="A36">
        <v>2017</v>
      </c>
      <c r="B36">
        <v>2285</v>
      </c>
      <c r="C36">
        <v>29486</v>
      </c>
      <c r="D36">
        <v>4</v>
      </c>
      <c r="E36">
        <v>60833</v>
      </c>
      <c r="F36" t="s">
        <v>112</v>
      </c>
      <c r="G36" s="7">
        <f t="shared" si="0"/>
        <v>2</v>
      </c>
      <c r="H36" s="34">
        <v>4</v>
      </c>
      <c r="I36" s="18">
        <f t="shared" si="1"/>
        <v>2</v>
      </c>
      <c r="J36" s="4">
        <v>1</v>
      </c>
    </row>
    <row r="37" spans="1:10" x14ac:dyDescent="0.25">
      <c r="A37" s="12">
        <v>2016</v>
      </c>
      <c r="B37" s="12">
        <v>407</v>
      </c>
      <c r="C37" s="12">
        <v>29976</v>
      </c>
      <c r="D37" s="12">
        <v>6</v>
      </c>
      <c r="E37" s="12">
        <v>958333</v>
      </c>
      <c r="F37" s="12" t="s">
        <v>117</v>
      </c>
      <c r="G37" s="13">
        <f t="shared" si="0"/>
        <v>2</v>
      </c>
      <c r="H37" s="13">
        <v>5</v>
      </c>
      <c r="I37" s="47">
        <f t="shared" si="1"/>
        <v>2</v>
      </c>
      <c r="J37" s="4">
        <v>1</v>
      </c>
    </row>
    <row r="38" spans="1:10" x14ac:dyDescent="0.25">
      <c r="A38" s="12">
        <v>2016</v>
      </c>
      <c r="B38" s="12">
        <v>407</v>
      </c>
      <c r="C38" s="12">
        <v>29976</v>
      </c>
      <c r="D38" s="12">
        <v>7</v>
      </c>
      <c r="E38" s="12">
        <v>958333</v>
      </c>
      <c r="F38" s="12" t="s">
        <v>117</v>
      </c>
      <c r="G38" s="13">
        <f t="shared" si="0"/>
        <v>2</v>
      </c>
      <c r="H38" s="13">
        <v>5</v>
      </c>
      <c r="I38" s="47">
        <f t="shared" si="1"/>
        <v>2</v>
      </c>
      <c r="J38" s="4">
        <v>1</v>
      </c>
    </row>
    <row r="39" spans="1:10" x14ac:dyDescent="0.25">
      <c r="A39" s="12">
        <v>2016</v>
      </c>
      <c r="B39" s="12">
        <v>407</v>
      </c>
      <c r="C39" s="12">
        <v>29976</v>
      </c>
      <c r="D39" s="12">
        <v>8</v>
      </c>
      <c r="E39" s="12">
        <v>958333</v>
      </c>
      <c r="F39" s="12" t="s">
        <v>117</v>
      </c>
      <c r="G39" s="13">
        <f t="shared" si="0"/>
        <v>2</v>
      </c>
      <c r="H39" s="13">
        <v>5</v>
      </c>
      <c r="I39" s="47">
        <f t="shared" si="1"/>
        <v>2</v>
      </c>
      <c r="J39" s="4">
        <v>1</v>
      </c>
    </row>
    <row r="40" spans="1:10" x14ac:dyDescent="0.25">
      <c r="A40" s="12">
        <v>2016</v>
      </c>
      <c r="B40" s="12">
        <v>407</v>
      </c>
      <c r="C40" s="12">
        <v>29976</v>
      </c>
      <c r="D40" s="12">
        <v>9</v>
      </c>
      <c r="E40" s="12">
        <v>958333</v>
      </c>
      <c r="F40" s="12" t="s">
        <v>117</v>
      </c>
      <c r="G40" s="13">
        <f t="shared" si="0"/>
        <v>2</v>
      </c>
      <c r="H40" s="13">
        <v>5</v>
      </c>
      <c r="I40" s="47">
        <f t="shared" si="1"/>
        <v>2</v>
      </c>
      <c r="J40" s="4">
        <v>1</v>
      </c>
    </row>
    <row r="41" spans="1:10" x14ac:dyDescent="0.25">
      <c r="A41" s="12">
        <v>2016</v>
      </c>
      <c r="B41" s="12">
        <v>407</v>
      </c>
      <c r="C41" s="12">
        <v>29976</v>
      </c>
      <c r="D41" s="12">
        <v>10</v>
      </c>
      <c r="E41" s="12">
        <v>958333</v>
      </c>
      <c r="F41" s="12" t="s">
        <v>117</v>
      </c>
      <c r="G41" s="13">
        <f t="shared" si="0"/>
        <v>2</v>
      </c>
      <c r="H41" s="13">
        <v>5</v>
      </c>
      <c r="I41" s="47">
        <f t="shared" si="1"/>
        <v>2</v>
      </c>
      <c r="J41" s="4">
        <v>1</v>
      </c>
    </row>
    <row r="42" spans="1:10" x14ac:dyDescent="0.25">
      <c r="A42" s="12">
        <v>2016</v>
      </c>
      <c r="B42" s="12">
        <v>407</v>
      </c>
      <c r="C42" s="12">
        <v>29976</v>
      </c>
      <c r="D42" s="12">
        <v>11</v>
      </c>
      <c r="E42" s="12">
        <v>958333</v>
      </c>
      <c r="F42" s="12" t="s">
        <v>117</v>
      </c>
      <c r="G42" s="13">
        <f t="shared" si="0"/>
        <v>2</v>
      </c>
      <c r="H42" s="13">
        <v>5</v>
      </c>
      <c r="I42" s="47">
        <f t="shared" si="1"/>
        <v>2</v>
      </c>
      <c r="J42" s="4">
        <v>1</v>
      </c>
    </row>
    <row r="43" spans="1:10" x14ac:dyDescent="0.25">
      <c r="A43" s="12">
        <v>2016</v>
      </c>
      <c r="B43" s="12">
        <v>407</v>
      </c>
      <c r="C43" s="12">
        <v>29976</v>
      </c>
      <c r="D43" s="12">
        <v>12</v>
      </c>
      <c r="E43" s="12">
        <v>958333</v>
      </c>
      <c r="F43" s="12" t="s">
        <v>117</v>
      </c>
      <c r="G43" s="13">
        <f t="shared" si="0"/>
        <v>2</v>
      </c>
      <c r="H43" s="13">
        <v>5</v>
      </c>
      <c r="I43" s="47">
        <f t="shared" si="1"/>
        <v>2</v>
      </c>
      <c r="J43" s="4">
        <v>1</v>
      </c>
    </row>
    <row r="44" spans="1:10" x14ac:dyDescent="0.25">
      <c r="A44" s="44">
        <v>2017</v>
      </c>
      <c r="B44" s="44">
        <v>407</v>
      </c>
      <c r="C44" s="44">
        <v>29976</v>
      </c>
      <c r="D44" s="44">
        <v>1</v>
      </c>
      <c r="E44" s="48">
        <v>958333</v>
      </c>
      <c r="F44" s="44" t="s">
        <v>117</v>
      </c>
      <c r="G44" s="46">
        <f t="shared" si="0"/>
        <v>2</v>
      </c>
      <c r="H44" s="46">
        <v>5</v>
      </c>
      <c r="I44" s="45">
        <f t="shared" si="1"/>
        <v>2</v>
      </c>
      <c r="J44" s="4">
        <v>1</v>
      </c>
    </row>
    <row r="45" spans="1:10" x14ac:dyDescent="0.25">
      <c r="A45" s="44">
        <v>2017</v>
      </c>
      <c r="B45" s="44">
        <v>407</v>
      </c>
      <c r="C45" s="44">
        <v>29976</v>
      </c>
      <c r="D45" s="44">
        <v>2</v>
      </c>
      <c r="E45" s="48">
        <v>958333</v>
      </c>
      <c r="F45" s="44" t="s">
        <v>117</v>
      </c>
      <c r="G45" s="46">
        <f t="shared" si="0"/>
        <v>2</v>
      </c>
      <c r="H45" s="46">
        <v>5</v>
      </c>
      <c r="I45" s="45">
        <f t="shared" si="1"/>
        <v>2</v>
      </c>
      <c r="J45" s="4">
        <v>1</v>
      </c>
    </row>
    <row r="46" spans="1:10" x14ac:dyDescent="0.25">
      <c r="A46" s="44">
        <v>2017</v>
      </c>
      <c r="B46" s="44">
        <v>407</v>
      </c>
      <c r="C46" s="44">
        <v>29976</v>
      </c>
      <c r="D46" s="44">
        <v>3</v>
      </c>
      <c r="E46" s="48">
        <v>958333</v>
      </c>
      <c r="F46" s="44" t="s">
        <v>117</v>
      </c>
      <c r="G46" s="46">
        <f t="shared" si="0"/>
        <v>2</v>
      </c>
      <c r="H46" s="46">
        <v>5</v>
      </c>
      <c r="I46" s="45">
        <f t="shared" si="1"/>
        <v>2</v>
      </c>
      <c r="J46" s="4">
        <v>1</v>
      </c>
    </row>
    <row r="47" spans="1:10" x14ac:dyDescent="0.25">
      <c r="A47" s="44">
        <v>2017</v>
      </c>
      <c r="B47" s="44">
        <v>407</v>
      </c>
      <c r="C47" s="44">
        <v>29976</v>
      </c>
      <c r="D47" s="44">
        <v>4</v>
      </c>
      <c r="E47" s="48">
        <v>958333</v>
      </c>
      <c r="F47" s="44" t="s">
        <v>117</v>
      </c>
      <c r="G47" s="46">
        <f t="shared" si="0"/>
        <v>2</v>
      </c>
      <c r="H47" s="46">
        <v>5</v>
      </c>
      <c r="I47" s="45">
        <f t="shared" si="1"/>
        <v>2</v>
      </c>
      <c r="J47" s="4">
        <v>1</v>
      </c>
    </row>
    <row r="48" spans="1:10" x14ac:dyDescent="0.25">
      <c r="A48" s="44">
        <v>2017</v>
      </c>
      <c r="B48" s="44">
        <v>407</v>
      </c>
      <c r="C48" s="44">
        <v>29976</v>
      </c>
      <c r="D48" s="44">
        <v>5</v>
      </c>
      <c r="E48" s="48">
        <v>958333</v>
      </c>
      <c r="F48" s="44" t="s">
        <v>117</v>
      </c>
      <c r="G48" s="46">
        <f t="shared" si="0"/>
        <v>2</v>
      </c>
      <c r="H48" s="46">
        <v>5</v>
      </c>
      <c r="I48" s="45">
        <f t="shared" si="1"/>
        <v>2</v>
      </c>
      <c r="J48" s="4">
        <v>1</v>
      </c>
    </row>
    <row r="49" spans="1:10" x14ac:dyDescent="0.25">
      <c r="A49" s="44">
        <v>2017</v>
      </c>
      <c r="B49" s="44">
        <v>407</v>
      </c>
      <c r="C49" s="44">
        <v>29976</v>
      </c>
      <c r="D49" s="44">
        <v>6</v>
      </c>
      <c r="E49" s="48">
        <v>958333</v>
      </c>
      <c r="F49" s="44" t="s">
        <v>117</v>
      </c>
      <c r="G49" s="46">
        <f t="shared" si="0"/>
        <v>2</v>
      </c>
      <c r="H49" s="46">
        <v>5</v>
      </c>
      <c r="I49" s="45">
        <f t="shared" si="1"/>
        <v>2</v>
      </c>
      <c r="J49" s="4">
        <v>1</v>
      </c>
    </row>
    <row r="50" spans="1:10" x14ac:dyDescent="0.25">
      <c r="A50" s="44">
        <v>2017</v>
      </c>
      <c r="B50" s="44">
        <v>407</v>
      </c>
      <c r="C50" s="44">
        <v>29976</v>
      </c>
      <c r="D50" s="44">
        <v>7</v>
      </c>
      <c r="E50" s="48">
        <v>958333</v>
      </c>
      <c r="F50" s="44" t="s">
        <v>117</v>
      </c>
      <c r="G50" s="46">
        <f t="shared" si="0"/>
        <v>2</v>
      </c>
      <c r="H50" s="46">
        <v>5</v>
      </c>
      <c r="I50" s="45">
        <f t="shared" si="1"/>
        <v>2</v>
      </c>
      <c r="J50" s="4">
        <v>1</v>
      </c>
    </row>
    <row r="51" spans="1:10" x14ac:dyDescent="0.25">
      <c r="A51" s="44">
        <v>2017</v>
      </c>
      <c r="B51" s="44">
        <v>407</v>
      </c>
      <c r="C51" s="44">
        <v>29976</v>
      </c>
      <c r="D51" s="44">
        <v>8</v>
      </c>
      <c r="E51" s="48">
        <v>958333</v>
      </c>
      <c r="F51" s="44" t="s">
        <v>117</v>
      </c>
      <c r="G51" s="46">
        <f t="shared" si="0"/>
        <v>2</v>
      </c>
      <c r="H51" s="46">
        <v>5</v>
      </c>
      <c r="I51" s="45">
        <f t="shared" si="1"/>
        <v>2</v>
      </c>
      <c r="J51" s="4">
        <v>1</v>
      </c>
    </row>
    <row r="52" spans="1:10" x14ac:dyDescent="0.25">
      <c r="A52" s="44">
        <v>2017</v>
      </c>
      <c r="B52" s="44">
        <v>407</v>
      </c>
      <c r="C52" s="44">
        <v>29976</v>
      </c>
      <c r="D52" s="44">
        <v>9</v>
      </c>
      <c r="E52" s="48">
        <v>958333</v>
      </c>
      <c r="F52" s="44" t="s">
        <v>117</v>
      </c>
      <c r="G52" s="46">
        <f t="shared" si="0"/>
        <v>2</v>
      </c>
      <c r="H52" s="46">
        <v>5</v>
      </c>
      <c r="I52" s="45">
        <f t="shared" si="1"/>
        <v>2</v>
      </c>
      <c r="J52" s="4">
        <v>1</v>
      </c>
    </row>
    <row r="53" spans="1:10" x14ac:dyDescent="0.25">
      <c r="A53" s="44">
        <v>2017</v>
      </c>
      <c r="B53" s="44">
        <v>407</v>
      </c>
      <c r="C53" s="44">
        <v>29976</v>
      </c>
      <c r="D53" s="44">
        <v>10</v>
      </c>
      <c r="E53" s="48">
        <v>958333</v>
      </c>
      <c r="F53" s="44" t="s">
        <v>117</v>
      </c>
      <c r="G53" s="46">
        <f t="shared" si="0"/>
        <v>2</v>
      </c>
      <c r="H53" s="46">
        <v>5</v>
      </c>
      <c r="I53" s="45">
        <f t="shared" si="1"/>
        <v>2</v>
      </c>
      <c r="J53" s="4">
        <v>1</v>
      </c>
    </row>
    <row r="54" spans="1:10" x14ac:dyDescent="0.25">
      <c r="A54" s="44">
        <v>2017</v>
      </c>
      <c r="B54" s="44">
        <v>407</v>
      </c>
      <c r="C54" s="44">
        <v>29976</v>
      </c>
      <c r="D54" s="44">
        <v>11</v>
      </c>
      <c r="E54" s="48">
        <v>958333</v>
      </c>
      <c r="F54" s="44" t="s">
        <v>117</v>
      </c>
      <c r="G54" s="46">
        <f t="shared" si="0"/>
        <v>2</v>
      </c>
      <c r="H54" s="46">
        <v>5</v>
      </c>
      <c r="I54" s="45">
        <f t="shared" si="1"/>
        <v>2</v>
      </c>
      <c r="J54" s="4">
        <v>1</v>
      </c>
    </row>
    <row r="55" spans="1:10" x14ac:dyDescent="0.25">
      <c r="A55" s="44">
        <v>2017</v>
      </c>
      <c r="B55" s="44">
        <v>407</v>
      </c>
      <c r="C55" s="44">
        <v>29976</v>
      </c>
      <c r="D55" s="44">
        <v>12</v>
      </c>
      <c r="E55" s="48">
        <v>958333</v>
      </c>
      <c r="F55" s="44" t="s">
        <v>117</v>
      </c>
      <c r="G55" s="46">
        <f t="shared" si="0"/>
        <v>2</v>
      </c>
      <c r="H55" s="46">
        <v>5</v>
      </c>
      <c r="I55" s="45">
        <f t="shared" si="1"/>
        <v>2</v>
      </c>
      <c r="J55" s="4">
        <v>1</v>
      </c>
    </row>
    <row r="56" spans="1:10" x14ac:dyDescent="0.25">
      <c r="A56">
        <v>2016</v>
      </c>
      <c r="B56">
        <v>1902</v>
      </c>
      <c r="C56">
        <v>3260</v>
      </c>
      <c r="D56">
        <v>12</v>
      </c>
      <c r="E56">
        <v>20637</v>
      </c>
      <c r="F56" t="s">
        <v>121</v>
      </c>
      <c r="G56" s="7">
        <f t="shared" si="0"/>
        <v>2</v>
      </c>
      <c r="H56" s="34">
        <v>6</v>
      </c>
      <c r="I56" s="18">
        <f t="shared" si="1"/>
        <v>2</v>
      </c>
      <c r="J56" s="4">
        <v>1</v>
      </c>
    </row>
    <row r="57" spans="1:10" x14ac:dyDescent="0.25">
      <c r="A57">
        <v>2017</v>
      </c>
      <c r="B57">
        <v>1902</v>
      </c>
      <c r="C57">
        <v>3260</v>
      </c>
      <c r="D57">
        <v>1</v>
      </c>
      <c r="E57">
        <v>20637</v>
      </c>
      <c r="F57" t="s">
        <v>121</v>
      </c>
      <c r="G57" s="7">
        <f t="shared" si="0"/>
        <v>2</v>
      </c>
      <c r="H57" s="34">
        <v>6</v>
      </c>
      <c r="I57" s="18">
        <f t="shared" si="1"/>
        <v>2</v>
      </c>
      <c r="J57" s="4">
        <v>1</v>
      </c>
    </row>
    <row r="58" spans="1:10" x14ac:dyDescent="0.25">
      <c r="A58">
        <v>2017</v>
      </c>
      <c r="B58">
        <v>1902</v>
      </c>
      <c r="C58">
        <v>3260</v>
      </c>
      <c r="D58">
        <v>2</v>
      </c>
      <c r="E58">
        <v>20637</v>
      </c>
      <c r="F58" t="s">
        <v>121</v>
      </c>
      <c r="G58" s="7">
        <f t="shared" si="0"/>
        <v>2</v>
      </c>
      <c r="H58" s="34">
        <v>6</v>
      </c>
      <c r="I58" s="18">
        <f t="shared" si="1"/>
        <v>2</v>
      </c>
      <c r="J58" s="4">
        <v>1</v>
      </c>
    </row>
    <row r="59" spans="1:10" x14ac:dyDescent="0.25">
      <c r="A59">
        <v>2017</v>
      </c>
      <c r="B59">
        <v>1902</v>
      </c>
      <c r="C59">
        <v>3260</v>
      </c>
      <c r="D59">
        <v>3</v>
      </c>
      <c r="E59">
        <v>20637</v>
      </c>
      <c r="F59" t="s">
        <v>121</v>
      </c>
      <c r="G59" s="7">
        <f t="shared" si="0"/>
        <v>2</v>
      </c>
      <c r="H59" s="34">
        <v>6</v>
      </c>
      <c r="I59" s="18">
        <f t="shared" si="1"/>
        <v>2</v>
      </c>
      <c r="J59" s="4">
        <v>1</v>
      </c>
    </row>
    <row r="60" spans="1:10" x14ac:dyDescent="0.25">
      <c r="A60" s="9">
        <v>2016</v>
      </c>
      <c r="B60" s="9">
        <v>2062</v>
      </c>
      <c r="C60" s="9">
        <v>3261</v>
      </c>
      <c r="D60" s="9">
        <v>12</v>
      </c>
      <c r="E60" s="37">
        <v>251176</v>
      </c>
      <c r="F60" s="9" t="s">
        <v>124</v>
      </c>
      <c r="G60" s="10">
        <f t="shared" si="0"/>
        <v>2</v>
      </c>
      <c r="H60" s="10">
        <v>6</v>
      </c>
      <c r="I60" s="36">
        <f t="shared" si="1"/>
        <v>2</v>
      </c>
      <c r="J60" s="4">
        <v>1</v>
      </c>
    </row>
    <row r="61" spans="1:10" x14ac:dyDescent="0.25">
      <c r="A61" s="9">
        <v>2016</v>
      </c>
      <c r="B61" s="9">
        <v>2061</v>
      </c>
      <c r="C61" s="9">
        <v>3261</v>
      </c>
      <c r="D61" s="9">
        <v>12</v>
      </c>
      <c r="E61" s="37">
        <v>251176</v>
      </c>
      <c r="F61" s="9" t="s">
        <v>127</v>
      </c>
      <c r="G61" s="10">
        <f t="shared" si="0"/>
        <v>2</v>
      </c>
      <c r="H61" s="10">
        <v>6</v>
      </c>
      <c r="I61" s="36">
        <f t="shared" si="1"/>
        <v>2</v>
      </c>
      <c r="J61" s="4">
        <v>1</v>
      </c>
    </row>
    <row r="62" spans="1:10" x14ac:dyDescent="0.25">
      <c r="A62" s="9">
        <v>2016</v>
      </c>
      <c r="B62" s="9">
        <v>1882</v>
      </c>
      <c r="C62" s="9">
        <v>3261</v>
      </c>
      <c r="D62" s="9">
        <v>12</v>
      </c>
      <c r="E62" s="37">
        <v>251176</v>
      </c>
      <c r="F62" s="9" t="s">
        <v>131</v>
      </c>
      <c r="G62" s="10">
        <f t="shared" si="0"/>
        <v>2</v>
      </c>
      <c r="H62" s="10">
        <v>6</v>
      </c>
      <c r="I62" s="36">
        <f t="shared" si="1"/>
        <v>2</v>
      </c>
      <c r="J62" s="4">
        <v>1</v>
      </c>
    </row>
    <row r="63" spans="1:10" x14ac:dyDescent="0.25">
      <c r="A63" s="9">
        <v>2017</v>
      </c>
      <c r="B63" s="9">
        <v>1882</v>
      </c>
      <c r="C63" s="9">
        <v>3261</v>
      </c>
      <c r="D63" s="9">
        <v>1</v>
      </c>
      <c r="E63" s="37">
        <v>251176</v>
      </c>
      <c r="F63" s="9" t="s">
        <v>131</v>
      </c>
      <c r="G63" s="10">
        <f t="shared" si="0"/>
        <v>2</v>
      </c>
      <c r="H63" s="10">
        <v>6</v>
      </c>
      <c r="I63" s="36">
        <f t="shared" si="1"/>
        <v>2</v>
      </c>
      <c r="J63" s="4">
        <v>1</v>
      </c>
    </row>
    <row r="64" spans="1:10" x14ac:dyDescent="0.25">
      <c r="A64" s="9">
        <v>2017</v>
      </c>
      <c r="B64" s="9">
        <v>1882</v>
      </c>
      <c r="C64" s="9">
        <v>3261</v>
      </c>
      <c r="D64" s="9">
        <v>2</v>
      </c>
      <c r="E64" s="37">
        <v>251176</v>
      </c>
      <c r="F64" s="9" t="s">
        <v>131</v>
      </c>
      <c r="G64" s="10">
        <f t="shared" si="0"/>
        <v>2</v>
      </c>
      <c r="H64" s="10">
        <v>6</v>
      </c>
      <c r="I64" s="36">
        <f t="shared" si="1"/>
        <v>2</v>
      </c>
      <c r="J64" s="4">
        <v>1</v>
      </c>
    </row>
    <row r="65" spans="1:10" x14ac:dyDescent="0.25">
      <c r="A65" s="9">
        <v>2017</v>
      </c>
      <c r="B65" s="9">
        <v>1882</v>
      </c>
      <c r="C65" s="9">
        <v>3261</v>
      </c>
      <c r="D65" s="9">
        <v>3</v>
      </c>
      <c r="E65" s="37">
        <v>251176</v>
      </c>
      <c r="F65" s="9" t="s">
        <v>131</v>
      </c>
      <c r="G65" s="10">
        <f t="shared" si="0"/>
        <v>2</v>
      </c>
      <c r="H65" s="10">
        <v>6</v>
      </c>
      <c r="I65" s="36">
        <f t="shared" si="1"/>
        <v>2</v>
      </c>
      <c r="J65" s="4">
        <v>1</v>
      </c>
    </row>
    <row r="66" spans="1:10" x14ac:dyDescent="0.25">
      <c r="A66">
        <v>2016</v>
      </c>
      <c r="B66">
        <v>401</v>
      </c>
      <c r="C66" t="s">
        <v>134</v>
      </c>
      <c r="D66">
        <v>4</v>
      </c>
      <c r="E66">
        <v>1341667</v>
      </c>
      <c r="F66" t="s">
        <v>135</v>
      </c>
      <c r="G66" s="7">
        <f t="shared" ref="G66:G129" si="2">IF(F66="metered",1,2)</f>
        <v>2</v>
      </c>
      <c r="H66" s="34">
        <v>7</v>
      </c>
      <c r="I66" s="18">
        <f t="shared" ref="I66:I129" si="3">IF(H66="ground",1,2)</f>
        <v>2</v>
      </c>
      <c r="J66" s="4">
        <v>1</v>
      </c>
    </row>
    <row r="67" spans="1:10" x14ac:dyDescent="0.25">
      <c r="A67">
        <v>2016</v>
      </c>
      <c r="B67">
        <v>401</v>
      </c>
      <c r="C67" t="s">
        <v>134</v>
      </c>
      <c r="D67">
        <v>5</v>
      </c>
      <c r="E67">
        <v>1341667</v>
      </c>
      <c r="F67" t="s">
        <v>135</v>
      </c>
      <c r="G67" s="7">
        <f t="shared" si="2"/>
        <v>2</v>
      </c>
      <c r="H67" s="34">
        <v>7</v>
      </c>
      <c r="I67" s="18">
        <f t="shared" si="3"/>
        <v>2</v>
      </c>
      <c r="J67" s="4">
        <v>1</v>
      </c>
    </row>
    <row r="68" spans="1:10" x14ac:dyDescent="0.25">
      <c r="A68">
        <v>2016</v>
      </c>
      <c r="B68">
        <v>401</v>
      </c>
      <c r="C68" t="s">
        <v>134</v>
      </c>
      <c r="D68">
        <v>6</v>
      </c>
      <c r="E68">
        <v>1341667</v>
      </c>
      <c r="F68" t="s">
        <v>135</v>
      </c>
      <c r="G68" s="7">
        <f t="shared" si="2"/>
        <v>2</v>
      </c>
      <c r="H68" s="34">
        <v>7</v>
      </c>
      <c r="I68" s="18">
        <f t="shared" si="3"/>
        <v>2</v>
      </c>
      <c r="J68" s="4">
        <v>1</v>
      </c>
    </row>
    <row r="69" spans="1:10" x14ac:dyDescent="0.25">
      <c r="A69">
        <v>2016</v>
      </c>
      <c r="B69">
        <v>401</v>
      </c>
      <c r="C69" t="s">
        <v>134</v>
      </c>
      <c r="D69">
        <v>7</v>
      </c>
      <c r="E69">
        <v>1341667</v>
      </c>
      <c r="F69" t="s">
        <v>135</v>
      </c>
      <c r="G69" s="7">
        <f t="shared" si="2"/>
        <v>2</v>
      </c>
      <c r="H69" s="34">
        <v>7</v>
      </c>
      <c r="I69" s="18">
        <f t="shared" si="3"/>
        <v>2</v>
      </c>
      <c r="J69" s="4">
        <v>1</v>
      </c>
    </row>
    <row r="70" spans="1:10" x14ac:dyDescent="0.25">
      <c r="A70">
        <v>2016</v>
      </c>
      <c r="B70">
        <v>401</v>
      </c>
      <c r="C70" t="s">
        <v>134</v>
      </c>
      <c r="D70">
        <v>8</v>
      </c>
      <c r="E70">
        <v>1341667</v>
      </c>
      <c r="F70" t="s">
        <v>135</v>
      </c>
      <c r="G70" s="7">
        <f t="shared" si="2"/>
        <v>2</v>
      </c>
      <c r="H70" s="34">
        <v>7</v>
      </c>
      <c r="I70" s="18">
        <f t="shared" si="3"/>
        <v>2</v>
      </c>
      <c r="J70" s="4">
        <v>1</v>
      </c>
    </row>
    <row r="71" spans="1:10" x14ac:dyDescent="0.25">
      <c r="A71">
        <v>2016</v>
      </c>
      <c r="B71">
        <v>401</v>
      </c>
      <c r="C71" t="s">
        <v>134</v>
      </c>
      <c r="D71">
        <v>9</v>
      </c>
      <c r="E71">
        <v>1341667</v>
      </c>
      <c r="F71" t="s">
        <v>135</v>
      </c>
      <c r="G71" s="7">
        <f t="shared" si="2"/>
        <v>2</v>
      </c>
      <c r="H71" s="34">
        <v>7</v>
      </c>
      <c r="I71" s="18">
        <f t="shared" si="3"/>
        <v>2</v>
      </c>
      <c r="J71" s="4">
        <v>1</v>
      </c>
    </row>
    <row r="72" spans="1:10" x14ac:dyDescent="0.25">
      <c r="A72">
        <v>2016</v>
      </c>
      <c r="B72">
        <v>401</v>
      </c>
      <c r="C72" t="s">
        <v>134</v>
      </c>
      <c r="D72">
        <v>10</v>
      </c>
      <c r="E72">
        <v>1341667</v>
      </c>
      <c r="F72" t="s">
        <v>135</v>
      </c>
      <c r="G72" s="7">
        <f t="shared" si="2"/>
        <v>2</v>
      </c>
      <c r="H72" s="34">
        <v>7</v>
      </c>
      <c r="I72" s="18">
        <f t="shared" si="3"/>
        <v>2</v>
      </c>
      <c r="J72" s="4">
        <v>1</v>
      </c>
    </row>
    <row r="73" spans="1:10" x14ac:dyDescent="0.25">
      <c r="A73">
        <v>2016</v>
      </c>
      <c r="B73">
        <v>401</v>
      </c>
      <c r="C73" t="s">
        <v>134</v>
      </c>
      <c r="D73">
        <v>11</v>
      </c>
      <c r="E73">
        <v>1341667</v>
      </c>
      <c r="F73" t="s">
        <v>135</v>
      </c>
      <c r="G73" s="7">
        <f t="shared" si="2"/>
        <v>2</v>
      </c>
      <c r="H73" s="34">
        <v>7</v>
      </c>
      <c r="I73" s="18">
        <f t="shared" si="3"/>
        <v>2</v>
      </c>
      <c r="J73" s="4">
        <v>1</v>
      </c>
    </row>
    <row r="74" spans="1:10" x14ac:dyDescent="0.25">
      <c r="A74">
        <v>2016</v>
      </c>
      <c r="B74">
        <v>401</v>
      </c>
      <c r="C74" t="s">
        <v>134</v>
      </c>
      <c r="D74">
        <v>12</v>
      </c>
      <c r="E74">
        <v>1341667</v>
      </c>
      <c r="F74" t="s">
        <v>135</v>
      </c>
      <c r="G74" s="7">
        <f t="shared" si="2"/>
        <v>2</v>
      </c>
      <c r="H74" s="34">
        <v>7</v>
      </c>
      <c r="I74" s="18">
        <f t="shared" si="3"/>
        <v>2</v>
      </c>
      <c r="J74" s="4">
        <v>1</v>
      </c>
    </row>
    <row r="75" spans="1:10" x14ac:dyDescent="0.25">
      <c r="A75">
        <v>2017</v>
      </c>
      <c r="B75">
        <v>401</v>
      </c>
      <c r="C75" t="s">
        <v>134</v>
      </c>
      <c r="D75">
        <v>1</v>
      </c>
      <c r="E75">
        <v>1341667</v>
      </c>
      <c r="F75" t="s">
        <v>135</v>
      </c>
      <c r="G75" s="7">
        <f t="shared" si="2"/>
        <v>2</v>
      </c>
      <c r="H75" s="34">
        <v>7</v>
      </c>
      <c r="I75" s="18">
        <f t="shared" si="3"/>
        <v>2</v>
      </c>
      <c r="J75" s="4">
        <v>1</v>
      </c>
    </row>
    <row r="76" spans="1:10" x14ac:dyDescent="0.25">
      <c r="A76">
        <v>2017</v>
      </c>
      <c r="B76">
        <v>401</v>
      </c>
      <c r="C76" t="s">
        <v>134</v>
      </c>
      <c r="D76">
        <v>2</v>
      </c>
      <c r="E76">
        <v>1341667</v>
      </c>
      <c r="F76" t="s">
        <v>135</v>
      </c>
      <c r="G76" s="7">
        <f t="shared" si="2"/>
        <v>2</v>
      </c>
      <c r="H76" s="34">
        <v>7</v>
      </c>
      <c r="I76" s="18">
        <f t="shared" si="3"/>
        <v>2</v>
      </c>
      <c r="J76" s="4">
        <v>1</v>
      </c>
    </row>
    <row r="77" spans="1:10" x14ac:dyDescent="0.25">
      <c r="A77">
        <v>2017</v>
      </c>
      <c r="B77">
        <v>401</v>
      </c>
      <c r="C77" t="s">
        <v>134</v>
      </c>
      <c r="D77">
        <v>3</v>
      </c>
      <c r="E77">
        <v>1341667</v>
      </c>
      <c r="F77" t="s">
        <v>135</v>
      </c>
      <c r="G77" s="7">
        <f t="shared" si="2"/>
        <v>2</v>
      </c>
      <c r="H77" s="34">
        <v>7</v>
      </c>
      <c r="I77" s="18">
        <f t="shared" si="3"/>
        <v>2</v>
      </c>
      <c r="J77" s="4">
        <v>1</v>
      </c>
    </row>
    <row r="78" spans="1:10" x14ac:dyDescent="0.25">
      <c r="A78">
        <v>2017</v>
      </c>
      <c r="B78">
        <v>401</v>
      </c>
      <c r="C78" t="s">
        <v>134</v>
      </c>
      <c r="D78">
        <v>4</v>
      </c>
      <c r="E78">
        <v>1341667</v>
      </c>
      <c r="F78" t="s">
        <v>135</v>
      </c>
      <c r="G78" s="7">
        <f t="shared" si="2"/>
        <v>2</v>
      </c>
      <c r="H78" s="34">
        <v>7</v>
      </c>
      <c r="I78" s="18">
        <f t="shared" si="3"/>
        <v>2</v>
      </c>
      <c r="J78" s="4">
        <v>1</v>
      </c>
    </row>
    <row r="79" spans="1:10" x14ac:dyDescent="0.25">
      <c r="A79">
        <v>2017</v>
      </c>
      <c r="B79">
        <v>401</v>
      </c>
      <c r="C79" t="s">
        <v>134</v>
      </c>
      <c r="D79">
        <v>5</v>
      </c>
      <c r="E79">
        <v>1341667</v>
      </c>
      <c r="F79" t="s">
        <v>135</v>
      </c>
      <c r="G79" s="7">
        <f t="shared" si="2"/>
        <v>2</v>
      </c>
      <c r="H79" s="34">
        <v>7</v>
      </c>
      <c r="I79" s="18">
        <f t="shared" si="3"/>
        <v>2</v>
      </c>
      <c r="J79" s="4">
        <v>1</v>
      </c>
    </row>
    <row r="80" spans="1:10" x14ac:dyDescent="0.25">
      <c r="A80">
        <v>2017</v>
      </c>
      <c r="B80">
        <v>401</v>
      </c>
      <c r="C80" t="s">
        <v>134</v>
      </c>
      <c r="D80">
        <v>6</v>
      </c>
      <c r="E80">
        <v>1341667</v>
      </c>
      <c r="F80" t="s">
        <v>135</v>
      </c>
      <c r="G80" s="7">
        <f t="shared" si="2"/>
        <v>2</v>
      </c>
      <c r="H80" s="34">
        <v>7</v>
      </c>
      <c r="I80" s="18">
        <f t="shared" si="3"/>
        <v>2</v>
      </c>
      <c r="J80" s="4">
        <v>1</v>
      </c>
    </row>
    <row r="81" spans="1:10" x14ac:dyDescent="0.25">
      <c r="A81">
        <v>2017</v>
      </c>
      <c r="B81">
        <v>401</v>
      </c>
      <c r="C81" t="s">
        <v>134</v>
      </c>
      <c r="D81">
        <v>7</v>
      </c>
      <c r="E81">
        <v>1341667</v>
      </c>
      <c r="F81" t="s">
        <v>135</v>
      </c>
      <c r="G81" s="7">
        <f t="shared" si="2"/>
        <v>2</v>
      </c>
      <c r="H81" s="34">
        <v>7</v>
      </c>
      <c r="I81" s="18">
        <f t="shared" si="3"/>
        <v>2</v>
      </c>
      <c r="J81" s="4">
        <v>1</v>
      </c>
    </row>
    <row r="82" spans="1:10" x14ac:dyDescent="0.25">
      <c r="A82">
        <v>2017</v>
      </c>
      <c r="B82">
        <v>401</v>
      </c>
      <c r="C82" t="s">
        <v>134</v>
      </c>
      <c r="D82">
        <v>8</v>
      </c>
      <c r="E82">
        <v>1341667</v>
      </c>
      <c r="F82" t="s">
        <v>135</v>
      </c>
      <c r="G82" s="7">
        <f t="shared" si="2"/>
        <v>2</v>
      </c>
      <c r="H82" s="34">
        <v>7</v>
      </c>
      <c r="I82" s="18">
        <f t="shared" si="3"/>
        <v>2</v>
      </c>
      <c r="J82" s="4">
        <v>1</v>
      </c>
    </row>
    <row r="83" spans="1:10" x14ac:dyDescent="0.25">
      <c r="A83">
        <v>2017</v>
      </c>
      <c r="B83">
        <v>401</v>
      </c>
      <c r="C83" t="s">
        <v>134</v>
      </c>
      <c r="D83">
        <v>9</v>
      </c>
      <c r="E83">
        <v>1341667</v>
      </c>
      <c r="F83" t="s">
        <v>135</v>
      </c>
      <c r="G83" s="7">
        <f t="shared" si="2"/>
        <v>2</v>
      </c>
      <c r="H83" s="34">
        <v>7</v>
      </c>
      <c r="I83" s="18">
        <f t="shared" si="3"/>
        <v>2</v>
      </c>
      <c r="J83" s="4">
        <v>1</v>
      </c>
    </row>
    <row r="84" spans="1:10" x14ac:dyDescent="0.25">
      <c r="A84">
        <v>2017</v>
      </c>
      <c r="B84">
        <v>401</v>
      </c>
      <c r="C84" t="s">
        <v>134</v>
      </c>
      <c r="D84">
        <v>10</v>
      </c>
      <c r="E84">
        <v>1341667</v>
      </c>
      <c r="F84" t="s">
        <v>135</v>
      </c>
      <c r="G84" s="7">
        <f t="shared" si="2"/>
        <v>2</v>
      </c>
      <c r="H84" s="34">
        <v>7</v>
      </c>
      <c r="I84" s="18">
        <f t="shared" si="3"/>
        <v>2</v>
      </c>
      <c r="J84" s="4">
        <v>1</v>
      </c>
    </row>
    <row r="85" spans="1:10" x14ac:dyDescent="0.25">
      <c r="A85">
        <v>2016</v>
      </c>
      <c r="B85">
        <v>405</v>
      </c>
      <c r="C85" t="s">
        <v>141</v>
      </c>
      <c r="D85">
        <v>4</v>
      </c>
      <c r="E85">
        <v>536667</v>
      </c>
      <c r="F85" t="s">
        <v>142</v>
      </c>
      <c r="G85" s="7">
        <f t="shared" si="2"/>
        <v>2</v>
      </c>
      <c r="H85" s="34">
        <v>5</v>
      </c>
      <c r="I85" s="18">
        <f t="shared" si="3"/>
        <v>2</v>
      </c>
      <c r="J85" s="4">
        <v>1</v>
      </c>
    </row>
    <row r="86" spans="1:10" x14ac:dyDescent="0.25">
      <c r="A86">
        <v>2016</v>
      </c>
      <c r="B86">
        <v>403</v>
      </c>
      <c r="C86" t="s">
        <v>141</v>
      </c>
      <c r="D86">
        <v>4</v>
      </c>
      <c r="E86">
        <v>536667</v>
      </c>
      <c r="F86" t="s">
        <v>144</v>
      </c>
      <c r="G86" s="7">
        <f t="shared" si="2"/>
        <v>2</v>
      </c>
      <c r="H86" s="34">
        <v>5</v>
      </c>
      <c r="I86" s="18">
        <f t="shared" si="3"/>
        <v>2</v>
      </c>
      <c r="J86" s="4">
        <v>1</v>
      </c>
    </row>
    <row r="87" spans="1:10" x14ac:dyDescent="0.25">
      <c r="A87">
        <v>2016</v>
      </c>
      <c r="B87">
        <v>404</v>
      </c>
      <c r="C87" t="s">
        <v>141</v>
      </c>
      <c r="D87">
        <v>4</v>
      </c>
      <c r="E87">
        <v>536667</v>
      </c>
      <c r="F87" t="s">
        <v>146</v>
      </c>
      <c r="G87" s="7">
        <f t="shared" si="2"/>
        <v>2</v>
      </c>
      <c r="H87" s="34">
        <v>5</v>
      </c>
      <c r="I87" s="18">
        <f t="shared" si="3"/>
        <v>2</v>
      </c>
      <c r="J87" s="4">
        <v>1</v>
      </c>
    </row>
    <row r="88" spans="1:10" x14ac:dyDescent="0.25">
      <c r="A88">
        <v>2016</v>
      </c>
      <c r="B88">
        <v>405</v>
      </c>
      <c r="C88" t="s">
        <v>141</v>
      </c>
      <c r="D88">
        <v>5</v>
      </c>
      <c r="E88">
        <v>536667</v>
      </c>
      <c r="F88" t="s">
        <v>142</v>
      </c>
      <c r="G88" s="7">
        <f t="shared" si="2"/>
        <v>2</v>
      </c>
      <c r="H88" s="34">
        <v>5</v>
      </c>
      <c r="I88" s="18">
        <f t="shared" si="3"/>
        <v>2</v>
      </c>
      <c r="J88" s="4">
        <v>1</v>
      </c>
    </row>
    <row r="89" spans="1:10" x14ac:dyDescent="0.25">
      <c r="A89">
        <v>2016</v>
      </c>
      <c r="B89">
        <v>403</v>
      </c>
      <c r="C89" t="s">
        <v>141</v>
      </c>
      <c r="D89">
        <v>5</v>
      </c>
      <c r="E89">
        <v>536667</v>
      </c>
      <c r="F89" t="s">
        <v>144</v>
      </c>
      <c r="G89" s="7">
        <f t="shared" si="2"/>
        <v>2</v>
      </c>
      <c r="H89" s="34">
        <v>5</v>
      </c>
      <c r="I89" s="18">
        <f t="shared" si="3"/>
        <v>2</v>
      </c>
      <c r="J89" s="4">
        <v>1</v>
      </c>
    </row>
    <row r="90" spans="1:10" x14ac:dyDescent="0.25">
      <c r="A90">
        <v>2016</v>
      </c>
      <c r="B90">
        <v>404</v>
      </c>
      <c r="C90" t="s">
        <v>141</v>
      </c>
      <c r="D90">
        <v>5</v>
      </c>
      <c r="E90">
        <v>536667</v>
      </c>
      <c r="F90" t="s">
        <v>146</v>
      </c>
      <c r="G90" s="7">
        <f t="shared" si="2"/>
        <v>2</v>
      </c>
      <c r="H90" s="34">
        <v>5</v>
      </c>
      <c r="I90" s="18">
        <f t="shared" si="3"/>
        <v>2</v>
      </c>
      <c r="J90" s="4">
        <v>1</v>
      </c>
    </row>
    <row r="91" spans="1:10" x14ac:dyDescent="0.25">
      <c r="A91">
        <v>2016</v>
      </c>
      <c r="B91">
        <v>405</v>
      </c>
      <c r="C91" t="s">
        <v>141</v>
      </c>
      <c r="D91">
        <v>6</v>
      </c>
      <c r="E91">
        <v>536667</v>
      </c>
      <c r="F91" t="s">
        <v>142</v>
      </c>
      <c r="G91" s="7">
        <f t="shared" si="2"/>
        <v>2</v>
      </c>
      <c r="H91" s="34">
        <v>5</v>
      </c>
      <c r="I91" s="18">
        <f t="shared" si="3"/>
        <v>2</v>
      </c>
      <c r="J91" s="4">
        <v>1</v>
      </c>
    </row>
    <row r="92" spans="1:10" x14ac:dyDescent="0.25">
      <c r="A92">
        <v>2016</v>
      </c>
      <c r="B92">
        <v>403</v>
      </c>
      <c r="C92" t="s">
        <v>141</v>
      </c>
      <c r="D92">
        <v>6</v>
      </c>
      <c r="E92">
        <v>536667</v>
      </c>
      <c r="F92" t="s">
        <v>144</v>
      </c>
      <c r="G92" s="7">
        <f t="shared" si="2"/>
        <v>2</v>
      </c>
      <c r="H92" s="34">
        <v>5</v>
      </c>
      <c r="I92" s="18">
        <f t="shared" si="3"/>
        <v>2</v>
      </c>
      <c r="J92" s="4">
        <v>1</v>
      </c>
    </row>
    <row r="93" spans="1:10" x14ac:dyDescent="0.25">
      <c r="A93">
        <v>2016</v>
      </c>
      <c r="B93">
        <v>404</v>
      </c>
      <c r="C93" t="s">
        <v>141</v>
      </c>
      <c r="D93">
        <v>6</v>
      </c>
      <c r="E93">
        <v>536667</v>
      </c>
      <c r="F93" t="s">
        <v>146</v>
      </c>
      <c r="G93" s="7">
        <f t="shared" si="2"/>
        <v>2</v>
      </c>
      <c r="H93" s="34">
        <v>5</v>
      </c>
      <c r="I93" s="18">
        <f t="shared" si="3"/>
        <v>2</v>
      </c>
      <c r="J93" s="4">
        <v>1</v>
      </c>
    </row>
    <row r="94" spans="1:10" x14ac:dyDescent="0.25">
      <c r="A94">
        <v>2016</v>
      </c>
      <c r="B94">
        <v>405</v>
      </c>
      <c r="C94" t="s">
        <v>141</v>
      </c>
      <c r="D94">
        <v>7</v>
      </c>
      <c r="E94">
        <v>536667</v>
      </c>
      <c r="F94" t="s">
        <v>142</v>
      </c>
      <c r="G94" s="7">
        <f t="shared" si="2"/>
        <v>2</v>
      </c>
      <c r="H94" s="34">
        <v>5</v>
      </c>
      <c r="I94" s="18">
        <f t="shared" si="3"/>
        <v>2</v>
      </c>
      <c r="J94" s="4">
        <v>1</v>
      </c>
    </row>
    <row r="95" spans="1:10" x14ac:dyDescent="0.25">
      <c r="A95">
        <v>2016</v>
      </c>
      <c r="B95">
        <v>403</v>
      </c>
      <c r="C95" t="s">
        <v>141</v>
      </c>
      <c r="D95">
        <v>7</v>
      </c>
      <c r="E95">
        <v>536667</v>
      </c>
      <c r="F95" t="s">
        <v>144</v>
      </c>
      <c r="G95" s="7">
        <f t="shared" si="2"/>
        <v>2</v>
      </c>
      <c r="H95" s="34">
        <v>5</v>
      </c>
      <c r="I95" s="18">
        <f t="shared" si="3"/>
        <v>2</v>
      </c>
      <c r="J95" s="4">
        <v>1</v>
      </c>
    </row>
    <row r="96" spans="1:10" x14ac:dyDescent="0.25">
      <c r="A96">
        <v>2016</v>
      </c>
      <c r="B96">
        <v>404</v>
      </c>
      <c r="C96" t="s">
        <v>141</v>
      </c>
      <c r="D96">
        <v>7</v>
      </c>
      <c r="E96">
        <v>536667</v>
      </c>
      <c r="F96" t="s">
        <v>146</v>
      </c>
      <c r="G96" s="7">
        <f t="shared" si="2"/>
        <v>2</v>
      </c>
      <c r="H96" s="34">
        <v>5</v>
      </c>
      <c r="I96" s="18">
        <f t="shared" si="3"/>
        <v>2</v>
      </c>
      <c r="J96" s="4">
        <v>1</v>
      </c>
    </row>
    <row r="97" spans="1:10" x14ac:dyDescent="0.25">
      <c r="A97">
        <v>2016</v>
      </c>
      <c r="B97">
        <v>405</v>
      </c>
      <c r="C97" t="s">
        <v>141</v>
      </c>
      <c r="D97">
        <v>8</v>
      </c>
      <c r="E97">
        <v>536667</v>
      </c>
      <c r="F97" t="s">
        <v>142</v>
      </c>
      <c r="G97" s="7">
        <f t="shared" si="2"/>
        <v>2</v>
      </c>
      <c r="H97" s="34">
        <v>5</v>
      </c>
      <c r="I97" s="18">
        <f t="shared" si="3"/>
        <v>2</v>
      </c>
      <c r="J97" s="4">
        <v>1</v>
      </c>
    </row>
    <row r="98" spans="1:10" x14ac:dyDescent="0.25">
      <c r="A98">
        <v>2016</v>
      </c>
      <c r="B98">
        <v>403</v>
      </c>
      <c r="C98" t="s">
        <v>141</v>
      </c>
      <c r="D98">
        <v>8</v>
      </c>
      <c r="E98">
        <v>536667</v>
      </c>
      <c r="F98" t="s">
        <v>144</v>
      </c>
      <c r="G98" s="7">
        <f t="shared" si="2"/>
        <v>2</v>
      </c>
      <c r="H98" s="34">
        <v>5</v>
      </c>
      <c r="I98" s="18">
        <f t="shared" si="3"/>
        <v>2</v>
      </c>
      <c r="J98" s="4">
        <v>1</v>
      </c>
    </row>
    <row r="99" spans="1:10" x14ac:dyDescent="0.25">
      <c r="A99">
        <v>2016</v>
      </c>
      <c r="B99">
        <v>404</v>
      </c>
      <c r="C99" t="s">
        <v>141</v>
      </c>
      <c r="D99">
        <v>8</v>
      </c>
      <c r="E99">
        <v>536667</v>
      </c>
      <c r="F99" t="s">
        <v>146</v>
      </c>
      <c r="G99" s="7">
        <f t="shared" si="2"/>
        <v>2</v>
      </c>
      <c r="H99" s="34">
        <v>5</v>
      </c>
      <c r="I99" s="18">
        <f t="shared" si="3"/>
        <v>2</v>
      </c>
      <c r="J99" s="4">
        <v>1</v>
      </c>
    </row>
    <row r="100" spans="1:10" x14ac:dyDescent="0.25">
      <c r="A100">
        <v>2016</v>
      </c>
      <c r="B100">
        <v>405</v>
      </c>
      <c r="C100" t="s">
        <v>141</v>
      </c>
      <c r="D100">
        <v>9</v>
      </c>
      <c r="E100">
        <v>536667</v>
      </c>
      <c r="F100" t="s">
        <v>142</v>
      </c>
      <c r="G100" s="7">
        <f t="shared" si="2"/>
        <v>2</v>
      </c>
      <c r="H100" s="34">
        <v>5</v>
      </c>
      <c r="I100" s="18">
        <f t="shared" si="3"/>
        <v>2</v>
      </c>
      <c r="J100" s="4">
        <v>1</v>
      </c>
    </row>
    <row r="101" spans="1:10" x14ac:dyDescent="0.25">
      <c r="A101">
        <v>2016</v>
      </c>
      <c r="B101">
        <v>403</v>
      </c>
      <c r="C101" t="s">
        <v>141</v>
      </c>
      <c r="D101">
        <v>9</v>
      </c>
      <c r="E101">
        <v>536667</v>
      </c>
      <c r="F101" t="s">
        <v>144</v>
      </c>
      <c r="G101" s="7">
        <f t="shared" si="2"/>
        <v>2</v>
      </c>
      <c r="H101" s="34">
        <v>5</v>
      </c>
      <c r="I101" s="18">
        <f t="shared" si="3"/>
        <v>2</v>
      </c>
      <c r="J101" s="4">
        <v>1</v>
      </c>
    </row>
    <row r="102" spans="1:10" x14ac:dyDescent="0.25">
      <c r="A102">
        <v>2016</v>
      </c>
      <c r="B102">
        <v>404</v>
      </c>
      <c r="C102" t="s">
        <v>141</v>
      </c>
      <c r="D102">
        <v>9</v>
      </c>
      <c r="E102">
        <v>536667</v>
      </c>
      <c r="F102" t="s">
        <v>146</v>
      </c>
      <c r="G102" s="7">
        <f t="shared" si="2"/>
        <v>2</v>
      </c>
      <c r="H102" s="34">
        <v>5</v>
      </c>
      <c r="I102" s="18">
        <f t="shared" si="3"/>
        <v>2</v>
      </c>
      <c r="J102" s="4">
        <v>1</v>
      </c>
    </row>
    <row r="103" spans="1:10" x14ac:dyDescent="0.25">
      <c r="A103">
        <v>2016</v>
      </c>
      <c r="B103">
        <v>405</v>
      </c>
      <c r="C103" t="s">
        <v>141</v>
      </c>
      <c r="D103">
        <v>10</v>
      </c>
      <c r="E103">
        <v>536667</v>
      </c>
      <c r="F103" t="s">
        <v>142</v>
      </c>
      <c r="G103" s="7">
        <f t="shared" si="2"/>
        <v>2</v>
      </c>
      <c r="H103" s="34">
        <v>5</v>
      </c>
      <c r="I103" s="18">
        <f t="shared" si="3"/>
        <v>2</v>
      </c>
      <c r="J103" s="4">
        <v>1</v>
      </c>
    </row>
    <row r="104" spans="1:10" x14ac:dyDescent="0.25">
      <c r="A104">
        <v>2016</v>
      </c>
      <c r="B104">
        <v>403</v>
      </c>
      <c r="C104" t="s">
        <v>141</v>
      </c>
      <c r="D104">
        <v>10</v>
      </c>
      <c r="E104">
        <v>536667</v>
      </c>
      <c r="F104" t="s">
        <v>144</v>
      </c>
      <c r="G104" s="7">
        <f t="shared" si="2"/>
        <v>2</v>
      </c>
      <c r="H104" s="34">
        <v>5</v>
      </c>
      <c r="I104" s="18">
        <f t="shared" si="3"/>
        <v>2</v>
      </c>
      <c r="J104" s="4">
        <v>1</v>
      </c>
    </row>
    <row r="105" spans="1:10" x14ac:dyDescent="0.25">
      <c r="A105">
        <v>2016</v>
      </c>
      <c r="B105">
        <v>404</v>
      </c>
      <c r="C105" t="s">
        <v>141</v>
      </c>
      <c r="D105">
        <v>10</v>
      </c>
      <c r="E105">
        <v>536667</v>
      </c>
      <c r="F105" t="s">
        <v>146</v>
      </c>
      <c r="G105" s="7">
        <f t="shared" si="2"/>
        <v>2</v>
      </c>
      <c r="H105" s="34">
        <v>5</v>
      </c>
      <c r="I105" s="18">
        <f t="shared" si="3"/>
        <v>2</v>
      </c>
      <c r="J105" s="4">
        <v>1</v>
      </c>
    </row>
    <row r="106" spans="1:10" x14ac:dyDescent="0.25">
      <c r="A106">
        <v>2016</v>
      </c>
      <c r="B106">
        <v>405</v>
      </c>
      <c r="C106" t="s">
        <v>141</v>
      </c>
      <c r="D106">
        <v>11</v>
      </c>
      <c r="E106">
        <v>536667</v>
      </c>
      <c r="F106" t="s">
        <v>142</v>
      </c>
      <c r="G106" s="7">
        <f t="shared" si="2"/>
        <v>2</v>
      </c>
      <c r="H106" s="34">
        <v>5</v>
      </c>
      <c r="I106" s="18">
        <f t="shared" si="3"/>
        <v>2</v>
      </c>
      <c r="J106" s="4">
        <v>1</v>
      </c>
    </row>
    <row r="107" spans="1:10" x14ac:dyDescent="0.25">
      <c r="A107">
        <v>2016</v>
      </c>
      <c r="B107">
        <v>403</v>
      </c>
      <c r="C107" t="s">
        <v>141</v>
      </c>
      <c r="D107">
        <v>11</v>
      </c>
      <c r="E107">
        <v>536667</v>
      </c>
      <c r="F107" t="s">
        <v>144</v>
      </c>
      <c r="G107" s="7">
        <f t="shared" si="2"/>
        <v>2</v>
      </c>
      <c r="H107" s="34">
        <v>5</v>
      </c>
      <c r="I107" s="18">
        <f t="shared" si="3"/>
        <v>2</v>
      </c>
      <c r="J107" s="4">
        <v>1</v>
      </c>
    </row>
    <row r="108" spans="1:10" x14ac:dyDescent="0.25">
      <c r="A108">
        <v>2016</v>
      </c>
      <c r="B108">
        <v>404</v>
      </c>
      <c r="C108" t="s">
        <v>141</v>
      </c>
      <c r="D108">
        <v>11</v>
      </c>
      <c r="E108">
        <v>536667</v>
      </c>
      <c r="F108" t="s">
        <v>146</v>
      </c>
      <c r="G108" s="7">
        <f t="shared" si="2"/>
        <v>2</v>
      </c>
      <c r="H108" s="34">
        <v>5</v>
      </c>
      <c r="I108" s="18">
        <f t="shared" si="3"/>
        <v>2</v>
      </c>
      <c r="J108" s="4">
        <v>1</v>
      </c>
    </row>
    <row r="109" spans="1:10" x14ac:dyDescent="0.25">
      <c r="A109">
        <v>2016</v>
      </c>
      <c r="B109">
        <v>405</v>
      </c>
      <c r="C109" t="s">
        <v>141</v>
      </c>
      <c r="D109">
        <v>12</v>
      </c>
      <c r="E109">
        <v>536667</v>
      </c>
      <c r="F109" t="s">
        <v>142</v>
      </c>
      <c r="G109" s="7">
        <f t="shared" si="2"/>
        <v>2</v>
      </c>
      <c r="H109" s="34">
        <v>5</v>
      </c>
      <c r="I109" s="18">
        <f t="shared" si="3"/>
        <v>2</v>
      </c>
      <c r="J109" s="4">
        <v>1</v>
      </c>
    </row>
    <row r="110" spans="1:10" x14ac:dyDescent="0.25">
      <c r="A110">
        <v>2016</v>
      </c>
      <c r="B110">
        <v>403</v>
      </c>
      <c r="C110" t="s">
        <v>141</v>
      </c>
      <c r="D110">
        <v>12</v>
      </c>
      <c r="E110">
        <v>536667</v>
      </c>
      <c r="F110" t="s">
        <v>144</v>
      </c>
      <c r="G110" s="7">
        <f t="shared" si="2"/>
        <v>2</v>
      </c>
      <c r="H110" s="34">
        <v>5</v>
      </c>
      <c r="I110" s="18">
        <f t="shared" si="3"/>
        <v>2</v>
      </c>
      <c r="J110" s="4">
        <v>1</v>
      </c>
    </row>
    <row r="111" spans="1:10" x14ac:dyDescent="0.25">
      <c r="A111">
        <v>2016</v>
      </c>
      <c r="B111">
        <v>404</v>
      </c>
      <c r="C111" t="s">
        <v>141</v>
      </c>
      <c r="D111">
        <v>12</v>
      </c>
      <c r="E111">
        <v>536667</v>
      </c>
      <c r="F111" t="s">
        <v>146</v>
      </c>
      <c r="G111" s="7">
        <f t="shared" si="2"/>
        <v>2</v>
      </c>
      <c r="H111" s="34">
        <v>5</v>
      </c>
      <c r="I111" s="18">
        <f t="shared" si="3"/>
        <v>2</v>
      </c>
      <c r="J111" s="4">
        <v>1</v>
      </c>
    </row>
    <row r="112" spans="1:10" x14ac:dyDescent="0.25">
      <c r="A112">
        <v>2017</v>
      </c>
      <c r="B112">
        <v>405</v>
      </c>
      <c r="C112" t="s">
        <v>141</v>
      </c>
      <c r="D112">
        <v>1</v>
      </c>
      <c r="E112">
        <v>536667</v>
      </c>
      <c r="F112" t="s">
        <v>142</v>
      </c>
      <c r="G112" s="7">
        <f t="shared" si="2"/>
        <v>2</v>
      </c>
      <c r="H112" s="34">
        <v>5</v>
      </c>
      <c r="I112" s="18">
        <f t="shared" si="3"/>
        <v>2</v>
      </c>
      <c r="J112" s="4">
        <v>1</v>
      </c>
    </row>
    <row r="113" spans="1:10" x14ac:dyDescent="0.25">
      <c r="A113">
        <v>2017</v>
      </c>
      <c r="B113">
        <v>403</v>
      </c>
      <c r="C113" t="s">
        <v>141</v>
      </c>
      <c r="D113">
        <v>1</v>
      </c>
      <c r="E113">
        <v>536667</v>
      </c>
      <c r="F113" t="s">
        <v>144</v>
      </c>
      <c r="G113" s="7">
        <f t="shared" si="2"/>
        <v>2</v>
      </c>
      <c r="H113" s="34">
        <v>5</v>
      </c>
      <c r="I113" s="18">
        <f t="shared" si="3"/>
        <v>2</v>
      </c>
      <c r="J113" s="4">
        <v>1</v>
      </c>
    </row>
    <row r="114" spans="1:10" x14ac:dyDescent="0.25">
      <c r="A114">
        <v>2017</v>
      </c>
      <c r="B114">
        <v>404</v>
      </c>
      <c r="C114" t="s">
        <v>141</v>
      </c>
      <c r="D114">
        <v>1</v>
      </c>
      <c r="E114">
        <v>536667</v>
      </c>
      <c r="F114" t="s">
        <v>146</v>
      </c>
      <c r="G114" s="7">
        <f t="shared" si="2"/>
        <v>2</v>
      </c>
      <c r="H114" s="34">
        <v>5</v>
      </c>
      <c r="I114" s="18">
        <f t="shared" si="3"/>
        <v>2</v>
      </c>
      <c r="J114" s="4">
        <v>1</v>
      </c>
    </row>
    <row r="115" spans="1:10" x14ac:dyDescent="0.25">
      <c r="A115">
        <v>2017</v>
      </c>
      <c r="B115">
        <v>405</v>
      </c>
      <c r="C115" t="s">
        <v>141</v>
      </c>
      <c r="D115">
        <v>2</v>
      </c>
      <c r="E115">
        <v>536667</v>
      </c>
      <c r="F115" t="s">
        <v>142</v>
      </c>
      <c r="G115" s="7">
        <f t="shared" si="2"/>
        <v>2</v>
      </c>
      <c r="H115" s="34">
        <v>5</v>
      </c>
      <c r="I115" s="18">
        <f t="shared" si="3"/>
        <v>2</v>
      </c>
      <c r="J115" s="4">
        <v>1</v>
      </c>
    </row>
    <row r="116" spans="1:10" x14ac:dyDescent="0.25">
      <c r="A116">
        <v>2017</v>
      </c>
      <c r="B116">
        <v>403</v>
      </c>
      <c r="C116" t="s">
        <v>141</v>
      </c>
      <c r="D116">
        <v>2</v>
      </c>
      <c r="E116">
        <v>536667</v>
      </c>
      <c r="F116" t="s">
        <v>144</v>
      </c>
      <c r="G116" s="7">
        <f t="shared" si="2"/>
        <v>2</v>
      </c>
      <c r="H116" s="34">
        <v>5</v>
      </c>
      <c r="I116" s="18">
        <f t="shared" si="3"/>
        <v>2</v>
      </c>
      <c r="J116" s="4">
        <v>1</v>
      </c>
    </row>
    <row r="117" spans="1:10" x14ac:dyDescent="0.25">
      <c r="A117">
        <v>2017</v>
      </c>
      <c r="B117">
        <v>404</v>
      </c>
      <c r="C117" t="s">
        <v>141</v>
      </c>
      <c r="D117">
        <v>2</v>
      </c>
      <c r="E117">
        <v>536667</v>
      </c>
      <c r="F117" t="s">
        <v>146</v>
      </c>
      <c r="G117" s="7">
        <f t="shared" si="2"/>
        <v>2</v>
      </c>
      <c r="H117" s="34">
        <v>5</v>
      </c>
      <c r="I117" s="18">
        <f t="shared" si="3"/>
        <v>2</v>
      </c>
      <c r="J117" s="4">
        <v>1</v>
      </c>
    </row>
    <row r="118" spans="1:10" x14ac:dyDescent="0.25">
      <c r="A118">
        <v>2017</v>
      </c>
      <c r="B118">
        <v>405</v>
      </c>
      <c r="C118" t="s">
        <v>141</v>
      </c>
      <c r="D118">
        <v>3</v>
      </c>
      <c r="E118">
        <v>536667</v>
      </c>
      <c r="F118" t="s">
        <v>142</v>
      </c>
      <c r="G118" s="7">
        <f t="shared" si="2"/>
        <v>2</v>
      </c>
      <c r="H118" s="34">
        <v>5</v>
      </c>
      <c r="I118" s="18">
        <f t="shared" si="3"/>
        <v>2</v>
      </c>
      <c r="J118" s="4">
        <v>1</v>
      </c>
    </row>
    <row r="119" spans="1:10" x14ac:dyDescent="0.25">
      <c r="A119">
        <v>2017</v>
      </c>
      <c r="B119">
        <v>403</v>
      </c>
      <c r="C119" t="s">
        <v>141</v>
      </c>
      <c r="D119">
        <v>3</v>
      </c>
      <c r="E119">
        <v>536667</v>
      </c>
      <c r="F119" t="s">
        <v>144</v>
      </c>
      <c r="G119" s="7">
        <f t="shared" si="2"/>
        <v>2</v>
      </c>
      <c r="H119" s="34">
        <v>5</v>
      </c>
      <c r="I119" s="18">
        <f t="shared" si="3"/>
        <v>2</v>
      </c>
      <c r="J119" s="4">
        <v>1</v>
      </c>
    </row>
    <row r="120" spans="1:10" x14ac:dyDescent="0.25">
      <c r="A120">
        <v>2017</v>
      </c>
      <c r="B120">
        <v>404</v>
      </c>
      <c r="C120" t="s">
        <v>141</v>
      </c>
      <c r="D120">
        <v>3</v>
      </c>
      <c r="E120">
        <v>536667</v>
      </c>
      <c r="F120" t="s">
        <v>146</v>
      </c>
      <c r="G120" s="7">
        <f t="shared" si="2"/>
        <v>2</v>
      </c>
      <c r="H120" s="34">
        <v>5</v>
      </c>
      <c r="I120" s="18">
        <f t="shared" si="3"/>
        <v>2</v>
      </c>
      <c r="J120" s="4">
        <v>1</v>
      </c>
    </row>
    <row r="121" spans="1:10" x14ac:dyDescent="0.25">
      <c r="A121">
        <v>2017</v>
      </c>
      <c r="B121">
        <v>405</v>
      </c>
      <c r="C121" t="s">
        <v>141</v>
      </c>
      <c r="D121">
        <v>4</v>
      </c>
      <c r="E121">
        <v>536667</v>
      </c>
      <c r="F121" t="s">
        <v>142</v>
      </c>
      <c r="G121" s="7">
        <f t="shared" si="2"/>
        <v>2</v>
      </c>
      <c r="H121" s="34">
        <v>5</v>
      </c>
      <c r="I121" s="18">
        <f t="shared" si="3"/>
        <v>2</v>
      </c>
      <c r="J121" s="4">
        <v>1</v>
      </c>
    </row>
    <row r="122" spans="1:10" x14ac:dyDescent="0.25">
      <c r="A122">
        <v>2017</v>
      </c>
      <c r="B122">
        <v>403</v>
      </c>
      <c r="C122" t="s">
        <v>141</v>
      </c>
      <c r="D122">
        <v>4</v>
      </c>
      <c r="E122">
        <v>536667</v>
      </c>
      <c r="F122" t="s">
        <v>144</v>
      </c>
      <c r="G122" s="7">
        <f t="shared" si="2"/>
        <v>2</v>
      </c>
      <c r="H122" s="34">
        <v>5</v>
      </c>
      <c r="I122" s="18">
        <f t="shared" si="3"/>
        <v>2</v>
      </c>
      <c r="J122" s="4">
        <v>1</v>
      </c>
    </row>
    <row r="123" spans="1:10" x14ac:dyDescent="0.25">
      <c r="A123">
        <v>2017</v>
      </c>
      <c r="B123">
        <v>404</v>
      </c>
      <c r="C123" t="s">
        <v>141</v>
      </c>
      <c r="D123">
        <v>4</v>
      </c>
      <c r="E123">
        <v>536667</v>
      </c>
      <c r="F123" t="s">
        <v>146</v>
      </c>
      <c r="G123" s="7">
        <f t="shared" si="2"/>
        <v>2</v>
      </c>
      <c r="H123" s="34">
        <v>5</v>
      </c>
      <c r="I123" s="18">
        <f t="shared" si="3"/>
        <v>2</v>
      </c>
      <c r="J123" s="4">
        <v>1</v>
      </c>
    </row>
    <row r="124" spans="1:10" x14ac:dyDescent="0.25">
      <c r="A124">
        <v>2017</v>
      </c>
      <c r="B124">
        <v>405</v>
      </c>
      <c r="C124" t="s">
        <v>141</v>
      </c>
      <c r="D124">
        <v>5</v>
      </c>
      <c r="E124">
        <v>536667</v>
      </c>
      <c r="F124" t="s">
        <v>142</v>
      </c>
      <c r="G124" s="7">
        <f t="shared" si="2"/>
        <v>2</v>
      </c>
      <c r="H124" s="34">
        <v>5</v>
      </c>
      <c r="I124" s="18">
        <f t="shared" si="3"/>
        <v>2</v>
      </c>
      <c r="J124" s="4">
        <v>1</v>
      </c>
    </row>
    <row r="125" spans="1:10" x14ac:dyDescent="0.25">
      <c r="A125">
        <v>2017</v>
      </c>
      <c r="B125">
        <v>403</v>
      </c>
      <c r="C125" t="s">
        <v>141</v>
      </c>
      <c r="D125">
        <v>5</v>
      </c>
      <c r="E125">
        <v>536667</v>
      </c>
      <c r="F125" t="s">
        <v>144</v>
      </c>
      <c r="G125" s="7">
        <f t="shared" si="2"/>
        <v>2</v>
      </c>
      <c r="H125" s="34">
        <v>5</v>
      </c>
      <c r="I125" s="18">
        <f t="shared" si="3"/>
        <v>2</v>
      </c>
      <c r="J125" s="4">
        <v>1</v>
      </c>
    </row>
    <row r="126" spans="1:10" x14ac:dyDescent="0.25">
      <c r="A126">
        <v>2017</v>
      </c>
      <c r="B126">
        <v>404</v>
      </c>
      <c r="C126" t="s">
        <v>141</v>
      </c>
      <c r="D126">
        <v>5</v>
      </c>
      <c r="E126">
        <v>536667</v>
      </c>
      <c r="F126" t="s">
        <v>146</v>
      </c>
      <c r="G126" s="7">
        <f t="shared" si="2"/>
        <v>2</v>
      </c>
      <c r="H126" s="34">
        <v>5</v>
      </c>
      <c r="I126" s="18">
        <f t="shared" si="3"/>
        <v>2</v>
      </c>
      <c r="J126" s="4">
        <v>1</v>
      </c>
    </row>
    <row r="127" spans="1:10" x14ac:dyDescent="0.25">
      <c r="A127">
        <v>2017</v>
      </c>
      <c r="B127">
        <v>405</v>
      </c>
      <c r="C127" t="s">
        <v>141</v>
      </c>
      <c r="D127">
        <v>6</v>
      </c>
      <c r="E127">
        <v>536667</v>
      </c>
      <c r="F127" t="s">
        <v>142</v>
      </c>
      <c r="G127" s="7">
        <f t="shared" si="2"/>
        <v>2</v>
      </c>
      <c r="H127" s="34">
        <v>5</v>
      </c>
      <c r="I127" s="18">
        <f t="shared" si="3"/>
        <v>2</v>
      </c>
      <c r="J127" s="4">
        <v>1</v>
      </c>
    </row>
    <row r="128" spans="1:10" x14ac:dyDescent="0.25">
      <c r="A128">
        <v>2017</v>
      </c>
      <c r="B128">
        <v>403</v>
      </c>
      <c r="C128" t="s">
        <v>141</v>
      </c>
      <c r="D128">
        <v>6</v>
      </c>
      <c r="E128">
        <v>536667</v>
      </c>
      <c r="F128" t="s">
        <v>144</v>
      </c>
      <c r="G128" s="7">
        <f t="shared" si="2"/>
        <v>2</v>
      </c>
      <c r="H128" s="34">
        <v>5</v>
      </c>
      <c r="I128" s="18">
        <f t="shared" si="3"/>
        <v>2</v>
      </c>
      <c r="J128" s="4">
        <v>1</v>
      </c>
    </row>
    <row r="129" spans="1:10" x14ac:dyDescent="0.25">
      <c r="A129">
        <v>2017</v>
      </c>
      <c r="B129">
        <v>404</v>
      </c>
      <c r="C129" t="s">
        <v>141</v>
      </c>
      <c r="D129">
        <v>6</v>
      </c>
      <c r="E129">
        <v>536667</v>
      </c>
      <c r="F129" t="s">
        <v>146</v>
      </c>
      <c r="G129" s="7">
        <f t="shared" si="2"/>
        <v>2</v>
      </c>
      <c r="H129" s="34">
        <v>5</v>
      </c>
      <c r="I129" s="18">
        <f t="shared" si="3"/>
        <v>2</v>
      </c>
      <c r="J129" s="4">
        <v>1</v>
      </c>
    </row>
    <row r="130" spans="1:10" x14ac:dyDescent="0.25">
      <c r="A130">
        <v>2017</v>
      </c>
      <c r="B130">
        <v>405</v>
      </c>
      <c r="C130" t="s">
        <v>141</v>
      </c>
      <c r="D130">
        <v>7</v>
      </c>
      <c r="E130">
        <v>536667</v>
      </c>
      <c r="F130" t="s">
        <v>142</v>
      </c>
      <c r="G130" s="7">
        <f t="shared" ref="G130:G193" si="4">IF(F130="metered",1,2)</f>
        <v>2</v>
      </c>
      <c r="H130" s="34">
        <v>5</v>
      </c>
      <c r="I130" s="18">
        <f t="shared" ref="I130:I193" si="5">IF(H130="ground",1,2)</f>
        <v>2</v>
      </c>
      <c r="J130" s="4">
        <v>1</v>
      </c>
    </row>
    <row r="131" spans="1:10" x14ac:dyDescent="0.25">
      <c r="A131">
        <v>2017</v>
      </c>
      <c r="B131">
        <v>403</v>
      </c>
      <c r="C131" t="s">
        <v>141</v>
      </c>
      <c r="D131">
        <v>7</v>
      </c>
      <c r="E131">
        <v>536667</v>
      </c>
      <c r="F131" t="s">
        <v>144</v>
      </c>
      <c r="G131" s="7">
        <f t="shared" si="4"/>
        <v>2</v>
      </c>
      <c r="H131" s="34">
        <v>5</v>
      </c>
      <c r="I131" s="18">
        <f t="shared" si="5"/>
        <v>2</v>
      </c>
      <c r="J131" s="4">
        <v>1</v>
      </c>
    </row>
    <row r="132" spans="1:10" x14ac:dyDescent="0.25">
      <c r="A132">
        <v>2017</v>
      </c>
      <c r="B132">
        <v>404</v>
      </c>
      <c r="C132" t="s">
        <v>141</v>
      </c>
      <c r="D132">
        <v>7</v>
      </c>
      <c r="E132">
        <v>536667</v>
      </c>
      <c r="F132" t="s">
        <v>146</v>
      </c>
      <c r="G132" s="7">
        <f t="shared" si="4"/>
        <v>2</v>
      </c>
      <c r="H132" s="34">
        <v>5</v>
      </c>
      <c r="I132" s="18">
        <f t="shared" si="5"/>
        <v>2</v>
      </c>
      <c r="J132" s="4">
        <v>1</v>
      </c>
    </row>
    <row r="133" spans="1:10" x14ac:dyDescent="0.25">
      <c r="A133">
        <v>2017</v>
      </c>
      <c r="B133">
        <v>405</v>
      </c>
      <c r="C133" t="s">
        <v>141</v>
      </c>
      <c r="D133">
        <v>8</v>
      </c>
      <c r="E133">
        <v>536667</v>
      </c>
      <c r="F133" t="s">
        <v>142</v>
      </c>
      <c r="G133" s="7">
        <f t="shared" si="4"/>
        <v>2</v>
      </c>
      <c r="H133" s="34">
        <v>5</v>
      </c>
      <c r="I133" s="18">
        <f t="shared" si="5"/>
        <v>2</v>
      </c>
      <c r="J133" s="4">
        <v>1</v>
      </c>
    </row>
    <row r="134" spans="1:10" x14ac:dyDescent="0.25">
      <c r="A134">
        <v>2017</v>
      </c>
      <c r="B134">
        <v>403</v>
      </c>
      <c r="C134" t="s">
        <v>141</v>
      </c>
      <c r="D134">
        <v>8</v>
      </c>
      <c r="E134">
        <v>536667</v>
      </c>
      <c r="F134" t="s">
        <v>144</v>
      </c>
      <c r="G134" s="7">
        <f t="shared" si="4"/>
        <v>2</v>
      </c>
      <c r="H134" s="34">
        <v>5</v>
      </c>
      <c r="I134" s="18">
        <f t="shared" si="5"/>
        <v>2</v>
      </c>
      <c r="J134" s="4">
        <v>1</v>
      </c>
    </row>
    <row r="135" spans="1:10" x14ac:dyDescent="0.25">
      <c r="A135">
        <v>2017</v>
      </c>
      <c r="B135">
        <v>404</v>
      </c>
      <c r="C135" t="s">
        <v>141</v>
      </c>
      <c r="D135">
        <v>8</v>
      </c>
      <c r="E135">
        <v>536667</v>
      </c>
      <c r="F135" t="s">
        <v>146</v>
      </c>
      <c r="G135" s="7">
        <f t="shared" si="4"/>
        <v>2</v>
      </c>
      <c r="H135" s="34">
        <v>5</v>
      </c>
      <c r="I135" s="18">
        <f t="shared" si="5"/>
        <v>2</v>
      </c>
      <c r="J135" s="4">
        <v>1</v>
      </c>
    </row>
    <row r="136" spans="1:10" x14ac:dyDescent="0.25">
      <c r="A136">
        <v>2017</v>
      </c>
      <c r="B136">
        <v>405</v>
      </c>
      <c r="C136" t="s">
        <v>141</v>
      </c>
      <c r="D136">
        <v>9</v>
      </c>
      <c r="E136">
        <v>536667</v>
      </c>
      <c r="F136" t="s">
        <v>142</v>
      </c>
      <c r="G136" s="7">
        <f t="shared" si="4"/>
        <v>2</v>
      </c>
      <c r="H136" s="34">
        <v>5</v>
      </c>
      <c r="I136" s="18">
        <f t="shared" si="5"/>
        <v>2</v>
      </c>
      <c r="J136" s="4">
        <v>1</v>
      </c>
    </row>
    <row r="137" spans="1:10" x14ac:dyDescent="0.25">
      <c r="A137">
        <v>2017</v>
      </c>
      <c r="B137">
        <v>403</v>
      </c>
      <c r="C137" t="s">
        <v>141</v>
      </c>
      <c r="D137">
        <v>9</v>
      </c>
      <c r="E137">
        <v>536667</v>
      </c>
      <c r="F137" t="s">
        <v>144</v>
      </c>
      <c r="G137" s="7">
        <f t="shared" si="4"/>
        <v>2</v>
      </c>
      <c r="H137" s="34">
        <v>5</v>
      </c>
      <c r="I137" s="18">
        <f t="shared" si="5"/>
        <v>2</v>
      </c>
      <c r="J137" s="4">
        <v>1</v>
      </c>
    </row>
    <row r="138" spans="1:10" x14ac:dyDescent="0.25">
      <c r="A138">
        <v>2017</v>
      </c>
      <c r="B138">
        <v>404</v>
      </c>
      <c r="C138" t="s">
        <v>141</v>
      </c>
      <c r="D138">
        <v>9</v>
      </c>
      <c r="E138">
        <v>536667</v>
      </c>
      <c r="F138" t="s">
        <v>146</v>
      </c>
      <c r="G138" s="7">
        <f t="shared" si="4"/>
        <v>2</v>
      </c>
      <c r="H138" s="34">
        <v>5</v>
      </c>
      <c r="I138" s="18">
        <f t="shared" si="5"/>
        <v>2</v>
      </c>
      <c r="J138" s="4">
        <v>1</v>
      </c>
    </row>
    <row r="139" spans="1:10" x14ac:dyDescent="0.25">
      <c r="A139">
        <v>2017</v>
      </c>
      <c r="B139">
        <v>405</v>
      </c>
      <c r="C139" t="s">
        <v>141</v>
      </c>
      <c r="D139">
        <v>10</v>
      </c>
      <c r="E139">
        <v>536667</v>
      </c>
      <c r="F139" t="s">
        <v>142</v>
      </c>
      <c r="G139" s="7">
        <f t="shared" si="4"/>
        <v>2</v>
      </c>
      <c r="H139" s="34">
        <v>5</v>
      </c>
      <c r="I139" s="18">
        <f t="shared" si="5"/>
        <v>2</v>
      </c>
      <c r="J139" s="4">
        <v>1</v>
      </c>
    </row>
    <row r="140" spans="1:10" x14ac:dyDescent="0.25">
      <c r="A140">
        <v>2017</v>
      </c>
      <c r="B140">
        <v>403</v>
      </c>
      <c r="C140" t="s">
        <v>141</v>
      </c>
      <c r="D140">
        <v>10</v>
      </c>
      <c r="E140">
        <v>536667</v>
      </c>
      <c r="F140" t="s">
        <v>144</v>
      </c>
      <c r="G140" s="7">
        <f t="shared" si="4"/>
        <v>2</v>
      </c>
      <c r="H140" s="34">
        <v>5</v>
      </c>
      <c r="I140" s="18">
        <f t="shared" si="5"/>
        <v>2</v>
      </c>
      <c r="J140" s="4">
        <v>1</v>
      </c>
    </row>
    <row r="141" spans="1:10" x14ac:dyDescent="0.25">
      <c r="A141">
        <v>2017</v>
      </c>
      <c r="B141">
        <v>404</v>
      </c>
      <c r="C141" t="s">
        <v>141</v>
      </c>
      <c r="D141">
        <v>10</v>
      </c>
      <c r="E141">
        <v>536667</v>
      </c>
      <c r="F141" t="s">
        <v>146</v>
      </c>
      <c r="G141" s="7">
        <f t="shared" si="4"/>
        <v>2</v>
      </c>
      <c r="H141" s="34">
        <v>5</v>
      </c>
      <c r="I141" s="18">
        <f t="shared" si="5"/>
        <v>2</v>
      </c>
      <c r="J141" s="4">
        <v>1</v>
      </c>
    </row>
    <row r="142" spans="1:10" x14ac:dyDescent="0.25">
      <c r="A142">
        <v>2017</v>
      </c>
      <c r="B142">
        <v>405</v>
      </c>
      <c r="C142" t="s">
        <v>141</v>
      </c>
      <c r="D142">
        <v>11</v>
      </c>
      <c r="E142">
        <v>536667</v>
      </c>
      <c r="F142" t="s">
        <v>142</v>
      </c>
      <c r="G142" s="7">
        <f t="shared" si="4"/>
        <v>2</v>
      </c>
      <c r="H142" s="34">
        <v>5</v>
      </c>
      <c r="I142" s="18">
        <f t="shared" si="5"/>
        <v>2</v>
      </c>
      <c r="J142" s="4">
        <v>1</v>
      </c>
    </row>
    <row r="143" spans="1:10" x14ac:dyDescent="0.25">
      <c r="A143">
        <v>2017</v>
      </c>
      <c r="B143">
        <v>403</v>
      </c>
      <c r="C143" t="s">
        <v>141</v>
      </c>
      <c r="D143">
        <v>11</v>
      </c>
      <c r="E143">
        <v>536667</v>
      </c>
      <c r="F143" t="s">
        <v>144</v>
      </c>
      <c r="G143" s="7">
        <f t="shared" si="4"/>
        <v>2</v>
      </c>
      <c r="H143" s="34">
        <v>5</v>
      </c>
      <c r="I143" s="18">
        <f t="shared" si="5"/>
        <v>2</v>
      </c>
      <c r="J143" s="4">
        <v>1</v>
      </c>
    </row>
    <row r="144" spans="1:10" x14ac:dyDescent="0.25">
      <c r="A144">
        <v>2017</v>
      </c>
      <c r="B144">
        <v>405</v>
      </c>
      <c r="C144" t="s">
        <v>141</v>
      </c>
      <c r="D144">
        <v>12</v>
      </c>
      <c r="E144">
        <v>536667</v>
      </c>
      <c r="F144" t="s">
        <v>142</v>
      </c>
      <c r="G144" s="7">
        <f t="shared" si="4"/>
        <v>2</v>
      </c>
      <c r="H144" s="34">
        <v>5</v>
      </c>
      <c r="I144" s="18">
        <f t="shared" si="5"/>
        <v>2</v>
      </c>
      <c r="J144" s="4">
        <v>1</v>
      </c>
    </row>
    <row r="145" spans="1:10" x14ac:dyDescent="0.25">
      <c r="A145">
        <v>2017</v>
      </c>
      <c r="B145">
        <v>403</v>
      </c>
      <c r="C145" t="s">
        <v>141</v>
      </c>
      <c r="D145">
        <v>12</v>
      </c>
      <c r="E145">
        <v>536667</v>
      </c>
      <c r="F145" t="s">
        <v>144</v>
      </c>
      <c r="G145" s="7">
        <f t="shared" si="4"/>
        <v>2</v>
      </c>
      <c r="H145" s="34">
        <v>5</v>
      </c>
      <c r="I145" s="18">
        <f t="shared" si="5"/>
        <v>2</v>
      </c>
      <c r="J145" s="4">
        <v>1</v>
      </c>
    </row>
    <row r="146" spans="1:10" x14ac:dyDescent="0.25">
      <c r="A146">
        <v>2017</v>
      </c>
      <c r="B146">
        <v>404</v>
      </c>
      <c r="C146" t="s">
        <v>141</v>
      </c>
      <c r="D146">
        <v>12</v>
      </c>
      <c r="E146">
        <v>536667</v>
      </c>
      <c r="F146" t="s">
        <v>146</v>
      </c>
      <c r="G146" s="7">
        <f t="shared" si="4"/>
        <v>2</v>
      </c>
      <c r="H146" s="34">
        <v>5</v>
      </c>
      <c r="I146" s="18">
        <f t="shared" si="5"/>
        <v>2</v>
      </c>
      <c r="J146" s="4">
        <v>1</v>
      </c>
    </row>
    <row r="147" spans="1:10" x14ac:dyDescent="0.25">
      <c r="A147">
        <v>2018</v>
      </c>
      <c r="B147">
        <v>404</v>
      </c>
      <c r="C147" t="s">
        <v>141</v>
      </c>
      <c r="D147">
        <v>11</v>
      </c>
      <c r="E147">
        <v>536667</v>
      </c>
      <c r="F147" t="s">
        <v>146</v>
      </c>
      <c r="G147" s="7">
        <f t="shared" si="4"/>
        <v>2</v>
      </c>
      <c r="H147" s="34">
        <v>5</v>
      </c>
      <c r="I147" s="18">
        <f t="shared" si="5"/>
        <v>2</v>
      </c>
      <c r="J147" s="4">
        <v>1</v>
      </c>
    </row>
    <row r="148" spans="1:10" x14ac:dyDescent="0.25">
      <c r="A148">
        <v>2017</v>
      </c>
      <c r="B148">
        <v>2304</v>
      </c>
      <c r="C148" t="s">
        <v>153</v>
      </c>
      <c r="D148">
        <v>4</v>
      </c>
      <c r="E148">
        <v>18416580</v>
      </c>
      <c r="F148" t="s">
        <v>154</v>
      </c>
      <c r="G148" s="7">
        <f t="shared" si="4"/>
        <v>2</v>
      </c>
      <c r="H148" s="34">
        <v>8</v>
      </c>
      <c r="I148" s="18">
        <f t="shared" si="5"/>
        <v>2</v>
      </c>
      <c r="J148" s="4">
        <v>1</v>
      </c>
    </row>
    <row r="149" spans="1:10" x14ac:dyDescent="0.25">
      <c r="A149">
        <v>2017</v>
      </c>
      <c r="B149">
        <v>2304</v>
      </c>
      <c r="C149" t="s">
        <v>153</v>
      </c>
      <c r="D149">
        <v>5</v>
      </c>
      <c r="E149">
        <v>18416580</v>
      </c>
      <c r="F149" t="s">
        <v>154</v>
      </c>
      <c r="G149" s="7">
        <f t="shared" si="4"/>
        <v>2</v>
      </c>
      <c r="H149" s="34">
        <v>8</v>
      </c>
      <c r="I149" s="18">
        <f t="shared" si="5"/>
        <v>2</v>
      </c>
      <c r="J149" s="4">
        <v>1</v>
      </c>
    </row>
    <row r="150" spans="1:10" x14ac:dyDescent="0.25">
      <c r="A150">
        <v>2017</v>
      </c>
      <c r="B150">
        <v>2304</v>
      </c>
      <c r="C150" t="s">
        <v>153</v>
      </c>
      <c r="D150">
        <v>6</v>
      </c>
      <c r="E150">
        <v>18416580</v>
      </c>
      <c r="F150" t="s">
        <v>154</v>
      </c>
      <c r="G150" s="7">
        <f t="shared" si="4"/>
        <v>2</v>
      </c>
      <c r="H150" s="34">
        <v>8</v>
      </c>
      <c r="I150" s="18">
        <f t="shared" si="5"/>
        <v>2</v>
      </c>
      <c r="J150" s="4">
        <v>1</v>
      </c>
    </row>
    <row r="151" spans="1:10" x14ac:dyDescent="0.25">
      <c r="A151" s="9">
        <v>2016</v>
      </c>
      <c r="B151" s="9">
        <v>2069</v>
      </c>
      <c r="C151" s="9" t="s">
        <v>158</v>
      </c>
      <c r="D151" s="9">
        <v>9</v>
      </c>
      <c r="E151" s="37">
        <v>875000</v>
      </c>
      <c r="F151" s="9" t="s">
        <v>127</v>
      </c>
      <c r="G151" s="10">
        <f t="shared" si="4"/>
        <v>2</v>
      </c>
      <c r="H151" s="10">
        <v>9</v>
      </c>
      <c r="I151" s="36">
        <f t="shared" si="5"/>
        <v>2</v>
      </c>
      <c r="J151" s="4">
        <v>1</v>
      </c>
    </row>
    <row r="152" spans="1:10" x14ac:dyDescent="0.25">
      <c r="A152" s="9">
        <v>2016</v>
      </c>
      <c r="B152" s="9">
        <v>1102</v>
      </c>
      <c r="C152" s="9" t="s">
        <v>158</v>
      </c>
      <c r="D152" s="9">
        <v>9</v>
      </c>
      <c r="E152" s="37">
        <v>875000</v>
      </c>
      <c r="F152" s="9" t="s">
        <v>163</v>
      </c>
      <c r="G152" s="10">
        <f t="shared" si="4"/>
        <v>2</v>
      </c>
      <c r="H152" s="10">
        <v>9</v>
      </c>
      <c r="I152" s="36">
        <f t="shared" si="5"/>
        <v>2</v>
      </c>
      <c r="J152" s="4">
        <v>1</v>
      </c>
    </row>
    <row r="153" spans="1:10" x14ac:dyDescent="0.25">
      <c r="A153" s="9">
        <v>2016</v>
      </c>
      <c r="B153" s="9">
        <v>1104</v>
      </c>
      <c r="C153" s="9" t="s">
        <v>158</v>
      </c>
      <c r="D153" s="9">
        <v>9</v>
      </c>
      <c r="E153" s="37">
        <v>875000</v>
      </c>
      <c r="F153" s="9" t="s">
        <v>166</v>
      </c>
      <c r="G153" s="10">
        <f t="shared" si="4"/>
        <v>2</v>
      </c>
      <c r="H153" s="10">
        <v>9</v>
      </c>
      <c r="I153" s="36">
        <f t="shared" si="5"/>
        <v>2</v>
      </c>
      <c r="J153" s="4">
        <v>1</v>
      </c>
    </row>
    <row r="154" spans="1:10" x14ac:dyDescent="0.25">
      <c r="A154">
        <v>2016</v>
      </c>
      <c r="B154">
        <v>1400</v>
      </c>
      <c r="C154" t="s">
        <v>169</v>
      </c>
      <c r="D154">
        <v>9</v>
      </c>
      <c r="E154">
        <v>166667</v>
      </c>
      <c r="F154" t="s">
        <v>171</v>
      </c>
      <c r="G154" s="7">
        <f t="shared" si="4"/>
        <v>2</v>
      </c>
      <c r="H154" s="34">
        <v>1</v>
      </c>
      <c r="I154" s="18">
        <f t="shared" si="5"/>
        <v>2</v>
      </c>
      <c r="J154" s="4">
        <v>1</v>
      </c>
    </row>
    <row r="155" spans="1:10" x14ac:dyDescent="0.25">
      <c r="A155">
        <v>2016</v>
      </c>
      <c r="B155">
        <v>428</v>
      </c>
      <c r="C155" t="s">
        <v>183</v>
      </c>
      <c r="D155">
        <v>4</v>
      </c>
      <c r="E155">
        <v>22918333</v>
      </c>
      <c r="F155" t="s">
        <v>184</v>
      </c>
      <c r="G155" s="7">
        <f t="shared" si="4"/>
        <v>2</v>
      </c>
      <c r="H155" s="34">
        <v>5</v>
      </c>
      <c r="I155" s="18">
        <f t="shared" si="5"/>
        <v>2</v>
      </c>
      <c r="J155" s="4">
        <v>1</v>
      </c>
    </row>
    <row r="156" spans="1:10" x14ac:dyDescent="0.25">
      <c r="A156">
        <v>2016</v>
      </c>
      <c r="B156">
        <v>429</v>
      </c>
      <c r="C156" t="s">
        <v>183</v>
      </c>
      <c r="D156">
        <v>4</v>
      </c>
      <c r="E156">
        <v>22918333</v>
      </c>
      <c r="F156" t="s">
        <v>186</v>
      </c>
      <c r="G156" s="7">
        <f t="shared" si="4"/>
        <v>2</v>
      </c>
      <c r="H156" s="34">
        <v>5</v>
      </c>
      <c r="I156" s="18">
        <f t="shared" si="5"/>
        <v>2</v>
      </c>
      <c r="J156" s="4">
        <v>1</v>
      </c>
    </row>
    <row r="157" spans="1:10" x14ac:dyDescent="0.25">
      <c r="A157">
        <v>2016</v>
      </c>
      <c r="B157">
        <v>426</v>
      </c>
      <c r="C157" t="s">
        <v>183</v>
      </c>
      <c r="D157">
        <v>4</v>
      </c>
      <c r="E157">
        <v>22918333</v>
      </c>
      <c r="F157" t="s">
        <v>187</v>
      </c>
      <c r="G157" s="7">
        <f t="shared" si="4"/>
        <v>2</v>
      </c>
      <c r="H157" s="34">
        <v>5</v>
      </c>
      <c r="I157" s="18">
        <f t="shared" si="5"/>
        <v>2</v>
      </c>
      <c r="J157" s="4">
        <v>1</v>
      </c>
    </row>
    <row r="158" spans="1:10" x14ac:dyDescent="0.25">
      <c r="A158">
        <v>2016</v>
      </c>
      <c r="B158">
        <v>424</v>
      </c>
      <c r="C158" t="s">
        <v>183</v>
      </c>
      <c r="D158">
        <v>4</v>
      </c>
      <c r="E158">
        <v>22918333</v>
      </c>
      <c r="F158" t="s">
        <v>189</v>
      </c>
      <c r="G158" s="7">
        <f t="shared" si="4"/>
        <v>2</v>
      </c>
      <c r="H158" s="34">
        <v>5</v>
      </c>
      <c r="I158" s="18">
        <f t="shared" si="5"/>
        <v>2</v>
      </c>
      <c r="J158" s="4">
        <v>1</v>
      </c>
    </row>
    <row r="159" spans="1:10" x14ac:dyDescent="0.25">
      <c r="A159">
        <v>2016</v>
      </c>
      <c r="B159">
        <v>425</v>
      </c>
      <c r="C159" t="s">
        <v>183</v>
      </c>
      <c r="D159">
        <v>4</v>
      </c>
      <c r="E159">
        <v>22918333</v>
      </c>
      <c r="F159" t="s">
        <v>190</v>
      </c>
      <c r="G159" s="7">
        <f t="shared" si="4"/>
        <v>2</v>
      </c>
      <c r="H159" s="34">
        <v>5</v>
      </c>
      <c r="I159" s="18">
        <f t="shared" si="5"/>
        <v>2</v>
      </c>
      <c r="J159" s="4">
        <v>1</v>
      </c>
    </row>
    <row r="160" spans="1:10" x14ac:dyDescent="0.25">
      <c r="A160">
        <v>2016</v>
      </c>
      <c r="B160">
        <v>428</v>
      </c>
      <c r="C160" t="s">
        <v>183</v>
      </c>
      <c r="D160">
        <v>5</v>
      </c>
      <c r="E160">
        <v>22918333</v>
      </c>
      <c r="F160" t="s">
        <v>184</v>
      </c>
      <c r="G160" s="7">
        <f t="shared" si="4"/>
        <v>2</v>
      </c>
      <c r="H160" s="34">
        <v>5</v>
      </c>
      <c r="I160" s="18">
        <f t="shared" si="5"/>
        <v>2</v>
      </c>
      <c r="J160" s="4">
        <v>1</v>
      </c>
    </row>
    <row r="161" spans="1:10" x14ac:dyDescent="0.25">
      <c r="A161">
        <v>2016</v>
      </c>
      <c r="B161">
        <v>429</v>
      </c>
      <c r="C161" t="s">
        <v>183</v>
      </c>
      <c r="D161">
        <v>5</v>
      </c>
      <c r="E161">
        <v>22918333</v>
      </c>
      <c r="F161" t="s">
        <v>186</v>
      </c>
      <c r="G161" s="7">
        <f t="shared" si="4"/>
        <v>2</v>
      </c>
      <c r="H161" s="34">
        <v>5</v>
      </c>
      <c r="I161" s="18">
        <f t="shared" si="5"/>
        <v>2</v>
      </c>
      <c r="J161" s="4">
        <v>1</v>
      </c>
    </row>
    <row r="162" spans="1:10" x14ac:dyDescent="0.25">
      <c r="A162">
        <v>2016</v>
      </c>
      <c r="B162">
        <v>426</v>
      </c>
      <c r="C162" t="s">
        <v>183</v>
      </c>
      <c r="D162">
        <v>5</v>
      </c>
      <c r="E162">
        <v>22918333</v>
      </c>
      <c r="F162" t="s">
        <v>187</v>
      </c>
      <c r="G162" s="7">
        <f t="shared" si="4"/>
        <v>2</v>
      </c>
      <c r="H162" s="34">
        <v>5</v>
      </c>
      <c r="I162" s="18">
        <f t="shared" si="5"/>
        <v>2</v>
      </c>
      <c r="J162" s="4">
        <v>1</v>
      </c>
    </row>
    <row r="163" spans="1:10" x14ac:dyDescent="0.25">
      <c r="A163">
        <v>2016</v>
      </c>
      <c r="B163">
        <v>424</v>
      </c>
      <c r="C163" t="s">
        <v>183</v>
      </c>
      <c r="D163">
        <v>5</v>
      </c>
      <c r="E163">
        <v>22918333</v>
      </c>
      <c r="F163" t="s">
        <v>189</v>
      </c>
      <c r="G163" s="7">
        <f t="shared" si="4"/>
        <v>2</v>
      </c>
      <c r="H163" s="34">
        <v>5</v>
      </c>
      <c r="I163" s="18">
        <f t="shared" si="5"/>
        <v>2</v>
      </c>
      <c r="J163" s="4">
        <v>1</v>
      </c>
    </row>
    <row r="164" spans="1:10" x14ac:dyDescent="0.25">
      <c r="A164">
        <v>2016</v>
      </c>
      <c r="B164">
        <v>425</v>
      </c>
      <c r="C164" t="s">
        <v>183</v>
      </c>
      <c r="D164">
        <v>5</v>
      </c>
      <c r="E164">
        <v>22918333</v>
      </c>
      <c r="F164" t="s">
        <v>190</v>
      </c>
      <c r="G164" s="7">
        <f t="shared" si="4"/>
        <v>2</v>
      </c>
      <c r="H164" s="34">
        <v>5</v>
      </c>
      <c r="I164" s="18">
        <f t="shared" si="5"/>
        <v>2</v>
      </c>
      <c r="J164" s="4">
        <v>1</v>
      </c>
    </row>
    <row r="165" spans="1:10" x14ac:dyDescent="0.25">
      <c r="A165">
        <v>2016</v>
      </c>
      <c r="B165">
        <v>428</v>
      </c>
      <c r="C165" t="s">
        <v>183</v>
      </c>
      <c r="D165">
        <v>6</v>
      </c>
      <c r="E165">
        <v>22918333</v>
      </c>
      <c r="F165" t="s">
        <v>184</v>
      </c>
      <c r="G165" s="7">
        <f t="shared" si="4"/>
        <v>2</v>
      </c>
      <c r="H165" s="34">
        <v>5</v>
      </c>
      <c r="I165" s="18">
        <f t="shared" si="5"/>
        <v>2</v>
      </c>
      <c r="J165" s="4">
        <v>1</v>
      </c>
    </row>
    <row r="166" spans="1:10" x14ac:dyDescent="0.25">
      <c r="A166">
        <v>2016</v>
      </c>
      <c r="B166">
        <v>429</v>
      </c>
      <c r="C166" t="s">
        <v>183</v>
      </c>
      <c r="D166">
        <v>6</v>
      </c>
      <c r="E166">
        <v>22918333</v>
      </c>
      <c r="F166" t="s">
        <v>186</v>
      </c>
      <c r="G166" s="7">
        <f t="shared" si="4"/>
        <v>2</v>
      </c>
      <c r="H166" s="34">
        <v>5</v>
      </c>
      <c r="I166" s="18">
        <f t="shared" si="5"/>
        <v>2</v>
      </c>
      <c r="J166" s="4">
        <v>1</v>
      </c>
    </row>
    <row r="167" spans="1:10" x14ac:dyDescent="0.25">
      <c r="A167">
        <v>2016</v>
      </c>
      <c r="B167">
        <v>426</v>
      </c>
      <c r="C167" t="s">
        <v>183</v>
      </c>
      <c r="D167">
        <v>6</v>
      </c>
      <c r="E167">
        <v>22918333</v>
      </c>
      <c r="F167" t="s">
        <v>187</v>
      </c>
      <c r="G167" s="7">
        <f t="shared" si="4"/>
        <v>2</v>
      </c>
      <c r="H167" s="34">
        <v>5</v>
      </c>
      <c r="I167" s="18">
        <f t="shared" si="5"/>
        <v>2</v>
      </c>
      <c r="J167" s="4">
        <v>1</v>
      </c>
    </row>
    <row r="168" spans="1:10" x14ac:dyDescent="0.25">
      <c r="A168">
        <v>2016</v>
      </c>
      <c r="B168">
        <v>424</v>
      </c>
      <c r="C168" t="s">
        <v>183</v>
      </c>
      <c r="D168">
        <v>6</v>
      </c>
      <c r="E168">
        <v>22918333</v>
      </c>
      <c r="F168" t="s">
        <v>189</v>
      </c>
      <c r="G168" s="7">
        <f t="shared" si="4"/>
        <v>2</v>
      </c>
      <c r="H168" s="34">
        <v>5</v>
      </c>
      <c r="I168" s="18">
        <f t="shared" si="5"/>
        <v>2</v>
      </c>
      <c r="J168" s="4">
        <v>1</v>
      </c>
    </row>
    <row r="169" spans="1:10" x14ac:dyDescent="0.25">
      <c r="A169">
        <v>2016</v>
      </c>
      <c r="B169">
        <v>425</v>
      </c>
      <c r="C169" t="s">
        <v>183</v>
      </c>
      <c r="D169">
        <v>6</v>
      </c>
      <c r="E169">
        <v>22918333</v>
      </c>
      <c r="F169" t="s">
        <v>190</v>
      </c>
      <c r="G169" s="7">
        <f t="shared" si="4"/>
        <v>2</v>
      </c>
      <c r="H169" s="34">
        <v>5</v>
      </c>
      <c r="I169" s="18">
        <f t="shared" si="5"/>
        <v>2</v>
      </c>
      <c r="J169" s="4">
        <v>1</v>
      </c>
    </row>
    <row r="170" spans="1:10" x14ac:dyDescent="0.25">
      <c r="A170">
        <v>2016</v>
      </c>
      <c r="B170">
        <v>428</v>
      </c>
      <c r="C170" t="s">
        <v>183</v>
      </c>
      <c r="D170">
        <v>7</v>
      </c>
      <c r="E170">
        <v>22918333</v>
      </c>
      <c r="F170" t="s">
        <v>184</v>
      </c>
      <c r="G170" s="7">
        <f t="shared" si="4"/>
        <v>2</v>
      </c>
      <c r="H170" s="34">
        <v>5</v>
      </c>
      <c r="I170" s="18">
        <f t="shared" si="5"/>
        <v>2</v>
      </c>
      <c r="J170" s="4">
        <v>1</v>
      </c>
    </row>
    <row r="171" spans="1:10" x14ac:dyDescent="0.25">
      <c r="A171">
        <v>2016</v>
      </c>
      <c r="B171">
        <v>429</v>
      </c>
      <c r="C171" t="s">
        <v>183</v>
      </c>
      <c r="D171">
        <v>7</v>
      </c>
      <c r="E171">
        <v>22918333</v>
      </c>
      <c r="F171" t="s">
        <v>186</v>
      </c>
      <c r="G171" s="7">
        <f t="shared" si="4"/>
        <v>2</v>
      </c>
      <c r="H171" s="34">
        <v>5</v>
      </c>
      <c r="I171" s="18">
        <f t="shared" si="5"/>
        <v>2</v>
      </c>
      <c r="J171" s="4">
        <v>1</v>
      </c>
    </row>
    <row r="172" spans="1:10" x14ac:dyDescent="0.25">
      <c r="A172">
        <v>2016</v>
      </c>
      <c r="B172">
        <v>426</v>
      </c>
      <c r="C172" t="s">
        <v>183</v>
      </c>
      <c r="D172">
        <v>7</v>
      </c>
      <c r="E172">
        <v>22918333</v>
      </c>
      <c r="F172" t="s">
        <v>187</v>
      </c>
      <c r="G172" s="7">
        <f t="shared" si="4"/>
        <v>2</v>
      </c>
      <c r="H172" s="34">
        <v>5</v>
      </c>
      <c r="I172" s="18">
        <f t="shared" si="5"/>
        <v>2</v>
      </c>
      <c r="J172" s="4">
        <v>1</v>
      </c>
    </row>
    <row r="173" spans="1:10" x14ac:dyDescent="0.25">
      <c r="A173">
        <v>2016</v>
      </c>
      <c r="B173">
        <v>424</v>
      </c>
      <c r="C173" t="s">
        <v>183</v>
      </c>
      <c r="D173">
        <v>7</v>
      </c>
      <c r="E173">
        <v>22918333</v>
      </c>
      <c r="F173" t="s">
        <v>189</v>
      </c>
      <c r="G173" s="7">
        <f t="shared" si="4"/>
        <v>2</v>
      </c>
      <c r="H173" s="34">
        <v>5</v>
      </c>
      <c r="I173" s="18">
        <f t="shared" si="5"/>
        <v>2</v>
      </c>
      <c r="J173" s="4">
        <v>1</v>
      </c>
    </row>
    <row r="174" spans="1:10" x14ac:dyDescent="0.25">
      <c r="A174">
        <v>2016</v>
      </c>
      <c r="B174">
        <v>425</v>
      </c>
      <c r="C174" t="s">
        <v>183</v>
      </c>
      <c r="D174">
        <v>7</v>
      </c>
      <c r="E174">
        <v>22918333</v>
      </c>
      <c r="F174" t="s">
        <v>190</v>
      </c>
      <c r="G174" s="7">
        <f t="shared" si="4"/>
        <v>2</v>
      </c>
      <c r="H174" s="34">
        <v>5</v>
      </c>
      <c r="I174" s="18">
        <f t="shared" si="5"/>
        <v>2</v>
      </c>
      <c r="J174" s="4">
        <v>1</v>
      </c>
    </row>
    <row r="175" spans="1:10" x14ac:dyDescent="0.25">
      <c r="A175">
        <v>2016</v>
      </c>
      <c r="B175">
        <v>428</v>
      </c>
      <c r="C175" t="s">
        <v>183</v>
      </c>
      <c r="D175">
        <v>8</v>
      </c>
      <c r="E175">
        <v>22918333</v>
      </c>
      <c r="F175" t="s">
        <v>184</v>
      </c>
      <c r="G175" s="7">
        <f t="shared" si="4"/>
        <v>2</v>
      </c>
      <c r="H175" s="34">
        <v>5</v>
      </c>
      <c r="I175" s="18">
        <f t="shared" si="5"/>
        <v>2</v>
      </c>
      <c r="J175" s="4">
        <v>1</v>
      </c>
    </row>
    <row r="176" spans="1:10" x14ac:dyDescent="0.25">
      <c r="A176">
        <v>2016</v>
      </c>
      <c r="B176">
        <v>429</v>
      </c>
      <c r="C176" t="s">
        <v>183</v>
      </c>
      <c r="D176">
        <v>8</v>
      </c>
      <c r="E176">
        <v>22918333</v>
      </c>
      <c r="F176" t="s">
        <v>186</v>
      </c>
      <c r="G176" s="7">
        <f t="shared" si="4"/>
        <v>2</v>
      </c>
      <c r="H176" s="34">
        <v>5</v>
      </c>
      <c r="I176" s="18">
        <f t="shared" si="5"/>
        <v>2</v>
      </c>
      <c r="J176" s="4">
        <v>1</v>
      </c>
    </row>
    <row r="177" spans="1:10" x14ac:dyDescent="0.25">
      <c r="A177">
        <v>2016</v>
      </c>
      <c r="B177">
        <v>426</v>
      </c>
      <c r="C177" t="s">
        <v>183</v>
      </c>
      <c r="D177">
        <v>8</v>
      </c>
      <c r="E177">
        <v>22918333</v>
      </c>
      <c r="F177" t="s">
        <v>187</v>
      </c>
      <c r="G177" s="7">
        <f t="shared" si="4"/>
        <v>2</v>
      </c>
      <c r="H177" s="34">
        <v>5</v>
      </c>
      <c r="I177" s="18">
        <f t="shared" si="5"/>
        <v>2</v>
      </c>
      <c r="J177" s="4">
        <v>1</v>
      </c>
    </row>
    <row r="178" spans="1:10" x14ac:dyDescent="0.25">
      <c r="A178">
        <v>2016</v>
      </c>
      <c r="B178">
        <v>424</v>
      </c>
      <c r="C178" t="s">
        <v>183</v>
      </c>
      <c r="D178">
        <v>8</v>
      </c>
      <c r="E178">
        <v>22918333</v>
      </c>
      <c r="F178" t="s">
        <v>189</v>
      </c>
      <c r="G178" s="7">
        <f t="shared" si="4"/>
        <v>2</v>
      </c>
      <c r="H178" s="34">
        <v>5</v>
      </c>
      <c r="I178" s="18">
        <f t="shared" si="5"/>
        <v>2</v>
      </c>
      <c r="J178" s="4">
        <v>1</v>
      </c>
    </row>
    <row r="179" spans="1:10" x14ac:dyDescent="0.25">
      <c r="A179">
        <v>2016</v>
      </c>
      <c r="B179">
        <v>425</v>
      </c>
      <c r="C179" t="s">
        <v>183</v>
      </c>
      <c r="D179">
        <v>8</v>
      </c>
      <c r="E179">
        <v>22918333</v>
      </c>
      <c r="F179" t="s">
        <v>190</v>
      </c>
      <c r="G179" s="7">
        <f t="shared" si="4"/>
        <v>2</v>
      </c>
      <c r="H179" s="34">
        <v>5</v>
      </c>
      <c r="I179" s="18">
        <f t="shared" si="5"/>
        <v>2</v>
      </c>
      <c r="J179" s="4">
        <v>1</v>
      </c>
    </row>
    <row r="180" spans="1:10" x14ac:dyDescent="0.25">
      <c r="A180">
        <v>2016</v>
      </c>
      <c r="B180">
        <v>428</v>
      </c>
      <c r="C180" t="s">
        <v>183</v>
      </c>
      <c r="D180">
        <v>9</v>
      </c>
      <c r="E180">
        <v>22918333</v>
      </c>
      <c r="F180" t="s">
        <v>184</v>
      </c>
      <c r="G180" s="7">
        <f t="shared" si="4"/>
        <v>2</v>
      </c>
      <c r="H180" s="34">
        <v>5</v>
      </c>
      <c r="I180" s="18">
        <f t="shared" si="5"/>
        <v>2</v>
      </c>
      <c r="J180" s="4">
        <v>1</v>
      </c>
    </row>
    <row r="181" spans="1:10" x14ac:dyDescent="0.25">
      <c r="A181">
        <v>2016</v>
      </c>
      <c r="B181">
        <v>429</v>
      </c>
      <c r="C181" t="s">
        <v>183</v>
      </c>
      <c r="D181">
        <v>9</v>
      </c>
      <c r="E181">
        <v>22918333</v>
      </c>
      <c r="F181" t="s">
        <v>186</v>
      </c>
      <c r="G181" s="7">
        <f t="shared" si="4"/>
        <v>2</v>
      </c>
      <c r="H181" s="34">
        <v>5</v>
      </c>
      <c r="I181" s="18">
        <f t="shared" si="5"/>
        <v>2</v>
      </c>
      <c r="J181" s="4">
        <v>1</v>
      </c>
    </row>
    <row r="182" spans="1:10" x14ac:dyDescent="0.25">
      <c r="A182">
        <v>2016</v>
      </c>
      <c r="B182">
        <v>426</v>
      </c>
      <c r="C182" t="s">
        <v>183</v>
      </c>
      <c r="D182">
        <v>9</v>
      </c>
      <c r="E182">
        <v>22918333</v>
      </c>
      <c r="F182" t="s">
        <v>187</v>
      </c>
      <c r="G182" s="7">
        <f t="shared" si="4"/>
        <v>2</v>
      </c>
      <c r="H182" s="34">
        <v>5</v>
      </c>
      <c r="I182" s="18">
        <f t="shared" si="5"/>
        <v>2</v>
      </c>
      <c r="J182" s="4">
        <v>1</v>
      </c>
    </row>
    <row r="183" spans="1:10" x14ac:dyDescent="0.25">
      <c r="A183">
        <v>2016</v>
      </c>
      <c r="B183">
        <v>424</v>
      </c>
      <c r="C183" t="s">
        <v>183</v>
      </c>
      <c r="D183">
        <v>9</v>
      </c>
      <c r="E183">
        <v>22918333</v>
      </c>
      <c r="F183" t="s">
        <v>189</v>
      </c>
      <c r="G183" s="7">
        <f t="shared" si="4"/>
        <v>2</v>
      </c>
      <c r="H183" s="34">
        <v>5</v>
      </c>
      <c r="I183" s="18">
        <f t="shared" si="5"/>
        <v>2</v>
      </c>
      <c r="J183" s="4">
        <v>1</v>
      </c>
    </row>
    <row r="184" spans="1:10" x14ac:dyDescent="0.25">
      <c r="A184">
        <v>2016</v>
      </c>
      <c r="B184">
        <v>425</v>
      </c>
      <c r="C184" t="s">
        <v>183</v>
      </c>
      <c r="D184">
        <v>9</v>
      </c>
      <c r="E184">
        <v>22918333</v>
      </c>
      <c r="F184" t="s">
        <v>190</v>
      </c>
      <c r="G184" s="7">
        <f t="shared" si="4"/>
        <v>2</v>
      </c>
      <c r="H184" s="34">
        <v>5</v>
      </c>
      <c r="I184" s="18">
        <f t="shared" si="5"/>
        <v>2</v>
      </c>
      <c r="J184" s="4">
        <v>1</v>
      </c>
    </row>
    <row r="185" spans="1:10" x14ac:dyDescent="0.25">
      <c r="A185">
        <v>2016</v>
      </c>
      <c r="B185">
        <v>428</v>
      </c>
      <c r="C185" t="s">
        <v>183</v>
      </c>
      <c r="D185">
        <v>10</v>
      </c>
      <c r="E185">
        <v>22918333</v>
      </c>
      <c r="F185" t="s">
        <v>184</v>
      </c>
      <c r="G185" s="7">
        <f t="shared" si="4"/>
        <v>2</v>
      </c>
      <c r="H185" s="34">
        <v>5</v>
      </c>
      <c r="I185" s="18">
        <f t="shared" si="5"/>
        <v>2</v>
      </c>
      <c r="J185" s="4">
        <v>1</v>
      </c>
    </row>
    <row r="186" spans="1:10" x14ac:dyDescent="0.25">
      <c r="A186">
        <v>2016</v>
      </c>
      <c r="B186">
        <v>429</v>
      </c>
      <c r="C186" t="s">
        <v>183</v>
      </c>
      <c r="D186">
        <v>10</v>
      </c>
      <c r="E186">
        <v>22918333</v>
      </c>
      <c r="F186" t="s">
        <v>186</v>
      </c>
      <c r="G186" s="7">
        <f t="shared" si="4"/>
        <v>2</v>
      </c>
      <c r="H186" s="34">
        <v>5</v>
      </c>
      <c r="I186" s="18">
        <f t="shared" si="5"/>
        <v>2</v>
      </c>
      <c r="J186" s="4">
        <v>1</v>
      </c>
    </row>
    <row r="187" spans="1:10" x14ac:dyDescent="0.25">
      <c r="A187">
        <v>2016</v>
      </c>
      <c r="B187">
        <v>426</v>
      </c>
      <c r="C187" t="s">
        <v>183</v>
      </c>
      <c r="D187">
        <v>10</v>
      </c>
      <c r="E187">
        <v>22918333</v>
      </c>
      <c r="F187" t="s">
        <v>187</v>
      </c>
      <c r="G187" s="7">
        <f t="shared" si="4"/>
        <v>2</v>
      </c>
      <c r="H187" s="34">
        <v>5</v>
      </c>
      <c r="I187" s="18">
        <f t="shared" si="5"/>
        <v>2</v>
      </c>
      <c r="J187" s="4">
        <v>1</v>
      </c>
    </row>
    <row r="188" spans="1:10" x14ac:dyDescent="0.25">
      <c r="A188">
        <v>2016</v>
      </c>
      <c r="B188">
        <v>424</v>
      </c>
      <c r="C188" t="s">
        <v>183</v>
      </c>
      <c r="D188">
        <v>10</v>
      </c>
      <c r="E188">
        <v>22918333</v>
      </c>
      <c r="F188" t="s">
        <v>189</v>
      </c>
      <c r="G188" s="7">
        <f t="shared" si="4"/>
        <v>2</v>
      </c>
      <c r="H188" s="34">
        <v>5</v>
      </c>
      <c r="I188" s="18">
        <f t="shared" si="5"/>
        <v>2</v>
      </c>
      <c r="J188" s="4">
        <v>1</v>
      </c>
    </row>
    <row r="189" spans="1:10" x14ac:dyDescent="0.25">
      <c r="A189">
        <v>2016</v>
      </c>
      <c r="B189">
        <v>425</v>
      </c>
      <c r="C189" t="s">
        <v>183</v>
      </c>
      <c r="D189">
        <v>10</v>
      </c>
      <c r="E189">
        <v>22918333</v>
      </c>
      <c r="F189" t="s">
        <v>190</v>
      </c>
      <c r="G189" s="7">
        <f t="shared" si="4"/>
        <v>2</v>
      </c>
      <c r="H189" s="34">
        <v>5</v>
      </c>
      <c r="I189" s="18">
        <f t="shared" si="5"/>
        <v>2</v>
      </c>
      <c r="J189" s="4">
        <v>1</v>
      </c>
    </row>
    <row r="190" spans="1:10" x14ac:dyDescent="0.25">
      <c r="A190">
        <v>2016</v>
      </c>
      <c r="B190">
        <v>428</v>
      </c>
      <c r="C190" t="s">
        <v>183</v>
      </c>
      <c r="D190">
        <v>11</v>
      </c>
      <c r="E190">
        <v>22918333</v>
      </c>
      <c r="F190" t="s">
        <v>184</v>
      </c>
      <c r="G190" s="7">
        <f t="shared" si="4"/>
        <v>2</v>
      </c>
      <c r="H190" s="34">
        <v>5</v>
      </c>
      <c r="I190" s="18">
        <f t="shared" si="5"/>
        <v>2</v>
      </c>
      <c r="J190" s="4">
        <v>1</v>
      </c>
    </row>
    <row r="191" spans="1:10" x14ac:dyDescent="0.25">
      <c r="A191">
        <v>2016</v>
      </c>
      <c r="B191">
        <v>429</v>
      </c>
      <c r="C191" t="s">
        <v>183</v>
      </c>
      <c r="D191">
        <v>11</v>
      </c>
      <c r="E191">
        <v>22918333</v>
      </c>
      <c r="F191" t="s">
        <v>186</v>
      </c>
      <c r="G191" s="7">
        <f t="shared" si="4"/>
        <v>2</v>
      </c>
      <c r="H191" s="34">
        <v>5</v>
      </c>
      <c r="I191" s="18">
        <f t="shared" si="5"/>
        <v>2</v>
      </c>
      <c r="J191" s="4">
        <v>1</v>
      </c>
    </row>
    <row r="192" spans="1:10" x14ac:dyDescent="0.25">
      <c r="A192">
        <v>2016</v>
      </c>
      <c r="B192">
        <v>426</v>
      </c>
      <c r="C192" t="s">
        <v>183</v>
      </c>
      <c r="D192">
        <v>11</v>
      </c>
      <c r="E192">
        <v>22918333</v>
      </c>
      <c r="F192" t="s">
        <v>187</v>
      </c>
      <c r="G192" s="7">
        <f t="shared" si="4"/>
        <v>2</v>
      </c>
      <c r="H192" s="34">
        <v>5</v>
      </c>
      <c r="I192" s="18">
        <f t="shared" si="5"/>
        <v>2</v>
      </c>
      <c r="J192" s="4">
        <v>1</v>
      </c>
    </row>
    <row r="193" spans="1:10" x14ac:dyDescent="0.25">
      <c r="A193">
        <v>2016</v>
      </c>
      <c r="B193">
        <v>424</v>
      </c>
      <c r="C193" t="s">
        <v>183</v>
      </c>
      <c r="D193">
        <v>11</v>
      </c>
      <c r="E193">
        <v>22918333</v>
      </c>
      <c r="F193" t="s">
        <v>189</v>
      </c>
      <c r="G193" s="7">
        <f t="shared" si="4"/>
        <v>2</v>
      </c>
      <c r="H193" s="34">
        <v>5</v>
      </c>
      <c r="I193" s="18">
        <f t="shared" si="5"/>
        <v>2</v>
      </c>
      <c r="J193" s="4">
        <v>1</v>
      </c>
    </row>
    <row r="194" spans="1:10" x14ac:dyDescent="0.25">
      <c r="A194">
        <v>2016</v>
      </c>
      <c r="B194">
        <v>425</v>
      </c>
      <c r="C194" t="s">
        <v>183</v>
      </c>
      <c r="D194">
        <v>11</v>
      </c>
      <c r="E194">
        <v>22918333</v>
      </c>
      <c r="F194" t="s">
        <v>190</v>
      </c>
      <c r="G194" s="7">
        <f t="shared" ref="G194:G257" si="6">IF(F194="metered",1,2)</f>
        <v>2</v>
      </c>
      <c r="H194" s="34">
        <v>5</v>
      </c>
      <c r="I194" s="18">
        <f t="shared" ref="I194:I257" si="7">IF(H194="ground",1,2)</f>
        <v>2</v>
      </c>
      <c r="J194" s="4">
        <v>1</v>
      </c>
    </row>
    <row r="195" spans="1:10" x14ac:dyDescent="0.25">
      <c r="A195">
        <v>2016</v>
      </c>
      <c r="B195">
        <v>428</v>
      </c>
      <c r="C195" t="s">
        <v>183</v>
      </c>
      <c r="D195">
        <v>12</v>
      </c>
      <c r="E195">
        <v>22918333</v>
      </c>
      <c r="F195" t="s">
        <v>184</v>
      </c>
      <c r="G195" s="7">
        <f t="shared" si="6"/>
        <v>2</v>
      </c>
      <c r="H195" s="34">
        <v>5</v>
      </c>
      <c r="I195" s="18">
        <f t="shared" si="7"/>
        <v>2</v>
      </c>
      <c r="J195" s="4">
        <v>1</v>
      </c>
    </row>
    <row r="196" spans="1:10" x14ac:dyDescent="0.25">
      <c r="A196">
        <v>2016</v>
      </c>
      <c r="B196">
        <v>429</v>
      </c>
      <c r="C196" t="s">
        <v>183</v>
      </c>
      <c r="D196">
        <v>12</v>
      </c>
      <c r="E196">
        <v>22918333</v>
      </c>
      <c r="F196" t="s">
        <v>186</v>
      </c>
      <c r="G196" s="7">
        <f t="shared" si="6"/>
        <v>2</v>
      </c>
      <c r="H196" s="34">
        <v>5</v>
      </c>
      <c r="I196" s="18">
        <f t="shared" si="7"/>
        <v>2</v>
      </c>
      <c r="J196" s="4">
        <v>1</v>
      </c>
    </row>
    <row r="197" spans="1:10" x14ac:dyDescent="0.25">
      <c r="A197">
        <v>2016</v>
      </c>
      <c r="B197">
        <v>426</v>
      </c>
      <c r="C197" t="s">
        <v>183</v>
      </c>
      <c r="D197">
        <v>12</v>
      </c>
      <c r="E197">
        <v>22918333</v>
      </c>
      <c r="F197" t="s">
        <v>187</v>
      </c>
      <c r="G197" s="7">
        <f t="shared" si="6"/>
        <v>2</v>
      </c>
      <c r="H197" s="34">
        <v>5</v>
      </c>
      <c r="I197" s="18">
        <f t="shared" si="7"/>
        <v>2</v>
      </c>
      <c r="J197" s="4">
        <v>1</v>
      </c>
    </row>
    <row r="198" spans="1:10" x14ac:dyDescent="0.25">
      <c r="A198">
        <v>2016</v>
      </c>
      <c r="B198">
        <v>424</v>
      </c>
      <c r="C198" t="s">
        <v>183</v>
      </c>
      <c r="D198">
        <v>12</v>
      </c>
      <c r="E198">
        <v>22918333</v>
      </c>
      <c r="F198" t="s">
        <v>189</v>
      </c>
      <c r="G198" s="7">
        <f t="shared" si="6"/>
        <v>2</v>
      </c>
      <c r="H198" s="34">
        <v>5</v>
      </c>
      <c r="I198" s="18">
        <f t="shared" si="7"/>
        <v>2</v>
      </c>
      <c r="J198" s="4">
        <v>1</v>
      </c>
    </row>
    <row r="199" spans="1:10" x14ac:dyDescent="0.25">
      <c r="A199">
        <v>2016</v>
      </c>
      <c r="B199">
        <v>425</v>
      </c>
      <c r="C199" t="s">
        <v>183</v>
      </c>
      <c r="D199">
        <v>12</v>
      </c>
      <c r="E199">
        <v>22918333</v>
      </c>
      <c r="F199" t="s">
        <v>190</v>
      </c>
      <c r="G199" s="7">
        <f t="shared" si="6"/>
        <v>2</v>
      </c>
      <c r="H199" s="34">
        <v>5</v>
      </c>
      <c r="I199" s="18">
        <f t="shared" si="7"/>
        <v>2</v>
      </c>
      <c r="J199" s="4">
        <v>1</v>
      </c>
    </row>
    <row r="200" spans="1:10" x14ac:dyDescent="0.25">
      <c r="A200">
        <v>2017</v>
      </c>
      <c r="B200">
        <v>428</v>
      </c>
      <c r="C200" t="s">
        <v>183</v>
      </c>
      <c r="D200">
        <v>1</v>
      </c>
      <c r="E200">
        <v>22918333</v>
      </c>
      <c r="F200" t="s">
        <v>184</v>
      </c>
      <c r="G200" s="7">
        <f t="shared" si="6"/>
        <v>2</v>
      </c>
      <c r="H200" s="34">
        <v>5</v>
      </c>
      <c r="I200" s="18">
        <f t="shared" si="7"/>
        <v>2</v>
      </c>
      <c r="J200" s="4">
        <v>1</v>
      </c>
    </row>
    <row r="201" spans="1:10" x14ac:dyDescent="0.25">
      <c r="A201">
        <v>2017</v>
      </c>
      <c r="B201">
        <v>429</v>
      </c>
      <c r="C201" t="s">
        <v>183</v>
      </c>
      <c r="D201">
        <v>1</v>
      </c>
      <c r="E201">
        <v>22918333</v>
      </c>
      <c r="F201" t="s">
        <v>186</v>
      </c>
      <c r="G201" s="7">
        <f t="shared" si="6"/>
        <v>2</v>
      </c>
      <c r="H201" s="34">
        <v>5</v>
      </c>
      <c r="I201" s="18">
        <f t="shared" si="7"/>
        <v>2</v>
      </c>
      <c r="J201" s="4">
        <v>1</v>
      </c>
    </row>
    <row r="202" spans="1:10" x14ac:dyDescent="0.25">
      <c r="A202">
        <v>2017</v>
      </c>
      <c r="B202">
        <v>426</v>
      </c>
      <c r="C202" t="s">
        <v>183</v>
      </c>
      <c r="D202">
        <v>1</v>
      </c>
      <c r="E202">
        <v>22918333</v>
      </c>
      <c r="F202" t="s">
        <v>187</v>
      </c>
      <c r="G202" s="7">
        <f t="shared" si="6"/>
        <v>2</v>
      </c>
      <c r="H202" s="34">
        <v>5</v>
      </c>
      <c r="I202" s="18">
        <f t="shared" si="7"/>
        <v>2</v>
      </c>
      <c r="J202" s="4">
        <v>1</v>
      </c>
    </row>
    <row r="203" spans="1:10" x14ac:dyDescent="0.25">
      <c r="A203">
        <v>2017</v>
      </c>
      <c r="B203">
        <v>424</v>
      </c>
      <c r="C203" t="s">
        <v>183</v>
      </c>
      <c r="D203">
        <v>1</v>
      </c>
      <c r="E203">
        <v>22918333</v>
      </c>
      <c r="F203" t="s">
        <v>189</v>
      </c>
      <c r="G203" s="7">
        <f t="shared" si="6"/>
        <v>2</v>
      </c>
      <c r="H203" s="34">
        <v>5</v>
      </c>
      <c r="I203" s="18">
        <f t="shared" si="7"/>
        <v>2</v>
      </c>
      <c r="J203" s="4">
        <v>1</v>
      </c>
    </row>
    <row r="204" spans="1:10" x14ac:dyDescent="0.25">
      <c r="A204">
        <v>2017</v>
      </c>
      <c r="B204">
        <v>425</v>
      </c>
      <c r="C204" t="s">
        <v>183</v>
      </c>
      <c r="D204">
        <v>1</v>
      </c>
      <c r="E204">
        <v>22918333</v>
      </c>
      <c r="F204" t="s">
        <v>190</v>
      </c>
      <c r="G204" s="7">
        <f t="shared" si="6"/>
        <v>2</v>
      </c>
      <c r="H204" s="34">
        <v>5</v>
      </c>
      <c r="I204" s="18">
        <f t="shared" si="7"/>
        <v>2</v>
      </c>
      <c r="J204" s="4">
        <v>1</v>
      </c>
    </row>
    <row r="205" spans="1:10" x14ac:dyDescent="0.25">
      <c r="A205">
        <v>2017</v>
      </c>
      <c r="B205">
        <v>428</v>
      </c>
      <c r="C205" t="s">
        <v>183</v>
      </c>
      <c r="D205">
        <v>2</v>
      </c>
      <c r="E205">
        <v>22918333</v>
      </c>
      <c r="F205" t="s">
        <v>184</v>
      </c>
      <c r="G205" s="7">
        <f t="shared" si="6"/>
        <v>2</v>
      </c>
      <c r="H205" s="34">
        <v>5</v>
      </c>
      <c r="I205" s="18">
        <f t="shared" si="7"/>
        <v>2</v>
      </c>
      <c r="J205" s="4">
        <v>1</v>
      </c>
    </row>
    <row r="206" spans="1:10" x14ac:dyDescent="0.25">
      <c r="A206">
        <v>2017</v>
      </c>
      <c r="B206">
        <v>429</v>
      </c>
      <c r="C206" t="s">
        <v>183</v>
      </c>
      <c r="D206">
        <v>2</v>
      </c>
      <c r="E206">
        <v>22918333</v>
      </c>
      <c r="F206" t="s">
        <v>186</v>
      </c>
      <c r="G206" s="7">
        <f t="shared" si="6"/>
        <v>2</v>
      </c>
      <c r="H206" s="34">
        <v>5</v>
      </c>
      <c r="I206" s="18">
        <f t="shared" si="7"/>
        <v>2</v>
      </c>
      <c r="J206" s="4">
        <v>1</v>
      </c>
    </row>
    <row r="207" spans="1:10" x14ac:dyDescent="0.25">
      <c r="A207">
        <v>2017</v>
      </c>
      <c r="B207">
        <v>426</v>
      </c>
      <c r="C207" t="s">
        <v>183</v>
      </c>
      <c r="D207">
        <v>2</v>
      </c>
      <c r="E207">
        <v>22918333</v>
      </c>
      <c r="F207" t="s">
        <v>187</v>
      </c>
      <c r="G207" s="7">
        <f t="shared" si="6"/>
        <v>2</v>
      </c>
      <c r="H207" s="34">
        <v>5</v>
      </c>
      <c r="I207" s="18">
        <f t="shared" si="7"/>
        <v>2</v>
      </c>
      <c r="J207" s="4">
        <v>1</v>
      </c>
    </row>
    <row r="208" spans="1:10" x14ac:dyDescent="0.25">
      <c r="A208">
        <v>2017</v>
      </c>
      <c r="B208">
        <v>424</v>
      </c>
      <c r="C208" t="s">
        <v>183</v>
      </c>
      <c r="D208">
        <v>2</v>
      </c>
      <c r="E208">
        <v>22918333</v>
      </c>
      <c r="F208" t="s">
        <v>189</v>
      </c>
      <c r="G208" s="7">
        <f t="shared" si="6"/>
        <v>2</v>
      </c>
      <c r="H208" s="34">
        <v>5</v>
      </c>
      <c r="I208" s="18">
        <f t="shared" si="7"/>
        <v>2</v>
      </c>
      <c r="J208" s="4">
        <v>1</v>
      </c>
    </row>
    <row r="209" spans="1:10" x14ac:dyDescent="0.25">
      <c r="A209">
        <v>2017</v>
      </c>
      <c r="B209">
        <v>425</v>
      </c>
      <c r="C209" t="s">
        <v>183</v>
      </c>
      <c r="D209">
        <v>2</v>
      </c>
      <c r="E209">
        <v>22918333</v>
      </c>
      <c r="F209" t="s">
        <v>190</v>
      </c>
      <c r="G209" s="7">
        <f t="shared" si="6"/>
        <v>2</v>
      </c>
      <c r="H209" s="34">
        <v>5</v>
      </c>
      <c r="I209" s="18">
        <f t="shared" si="7"/>
        <v>2</v>
      </c>
      <c r="J209" s="4">
        <v>1</v>
      </c>
    </row>
    <row r="210" spans="1:10" x14ac:dyDescent="0.25">
      <c r="A210">
        <v>2017</v>
      </c>
      <c r="B210">
        <v>428</v>
      </c>
      <c r="C210" t="s">
        <v>183</v>
      </c>
      <c r="D210">
        <v>3</v>
      </c>
      <c r="E210">
        <v>22918333</v>
      </c>
      <c r="F210" t="s">
        <v>184</v>
      </c>
      <c r="G210" s="7">
        <f t="shared" si="6"/>
        <v>2</v>
      </c>
      <c r="H210" s="34">
        <v>5</v>
      </c>
      <c r="I210" s="18">
        <f t="shared" si="7"/>
        <v>2</v>
      </c>
      <c r="J210" s="4">
        <v>1</v>
      </c>
    </row>
    <row r="211" spans="1:10" x14ac:dyDescent="0.25">
      <c r="A211">
        <v>2017</v>
      </c>
      <c r="B211">
        <v>429</v>
      </c>
      <c r="C211" t="s">
        <v>183</v>
      </c>
      <c r="D211">
        <v>3</v>
      </c>
      <c r="E211">
        <v>22918333</v>
      </c>
      <c r="F211" t="s">
        <v>186</v>
      </c>
      <c r="G211" s="7">
        <f t="shared" si="6"/>
        <v>2</v>
      </c>
      <c r="H211" s="34">
        <v>5</v>
      </c>
      <c r="I211" s="18">
        <f t="shared" si="7"/>
        <v>2</v>
      </c>
      <c r="J211" s="4">
        <v>1</v>
      </c>
    </row>
    <row r="212" spans="1:10" x14ac:dyDescent="0.25">
      <c r="A212">
        <v>2017</v>
      </c>
      <c r="B212">
        <v>426</v>
      </c>
      <c r="C212" t="s">
        <v>183</v>
      </c>
      <c r="D212">
        <v>3</v>
      </c>
      <c r="E212">
        <v>22918333</v>
      </c>
      <c r="F212" t="s">
        <v>187</v>
      </c>
      <c r="G212" s="7">
        <f t="shared" si="6"/>
        <v>2</v>
      </c>
      <c r="H212" s="34">
        <v>5</v>
      </c>
      <c r="I212" s="18">
        <f t="shared" si="7"/>
        <v>2</v>
      </c>
      <c r="J212" s="4">
        <v>1</v>
      </c>
    </row>
    <row r="213" spans="1:10" x14ac:dyDescent="0.25">
      <c r="A213">
        <v>2017</v>
      </c>
      <c r="B213">
        <v>424</v>
      </c>
      <c r="C213" t="s">
        <v>183</v>
      </c>
      <c r="D213">
        <v>3</v>
      </c>
      <c r="E213">
        <v>22918333</v>
      </c>
      <c r="F213" t="s">
        <v>189</v>
      </c>
      <c r="G213" s="7">
        <f t="shared" si="6"/>
        <v>2</v>
      </c>
      <c r="H213" s="34">
        <v>5</v>
      </c>
      <c r="I213" s="18">
        <f t="shared" si="7"/>
        <v>2</v>
      </c>
      <c r="J213" s="4">
        <v>1</v>
      </c>
    </row>
    <row r="214" spans="1:10" x14ac:dyDescent="0.25">
      <c r="A214">
        <v>2017</v>
      </c>
      <c r="B214">
        <v>425</v>
      </c>
      <c r="C214" t="s">
        <v>183</v>
      </c>
      <c r="D214">
        <v>3</v>
      </c>
      <c r="E214">
        <v>22918333</v>
      </c>
      <c r="F214" t="s">
        <v>190</v>
      </c>
      <c r="G214" s="7">
        <f t="shared" si="6"/>
        <v>2</v>
      </c>
      <c r="H214" s="34">
        <v>5</v>
      </c>
      <c r="I214" s="18">
        <f t="shared" si="7"/>
        <v>2</v>
      </c>
      <c r="J214" s="4">
        <v>1</v>
      </c>
    </row>
    <row r="215" spans="1:10" x14ac:dyDescent="0.25">
      <c r="A215">
        <v>2017</v>
      </c>
      <c r="B215">
        <v>428</v>
      </c>
      <c r="C215" t="s">
        <v>183</v>
      </c>
      <c r="D215">
        <v>4</v>
      </c>
      <c r="E215">
        <v>22918333</v>
      </c>
      <c r="F215" t="s">
        <v>184</v>
      </c>
      <c r="G215" s="7">
        <f t="shared" si="6"/>
        <v>2</v>
      </c>
      <c r="H215" s="34">
        <v>5</v>
      </c>
      <c r="I215" s="18">
        <f t="shared" si="7"/>
        <v>2</v>
      </c>
      <c r="J215" s="4">
        <v>1</v>
      </c>
    </row>
    <row r="216" spans="1:10" x14ac:dyDescent="0.25">
      <c r="A216">
        <v>2017</v>
      </c>
      <c r="B216">
        <v>429</v>
      </c>
      <c r="C216" t="s">
        <v>183</v>
      </c>
      <c r="D216">
        <v>4</v>
      </c>
      <c r="E216">
        <v>22918333</v>
      </c>
      <c r="F216" t="s">
        <v>186</v>
      </c>
      <c r="G216" s="7">
        <f t="shared" si="6"/>
        <v>2</v>
      </c>
      <c r="H216" s="34">
        <v>5</v>
      </c>
      <c r="I216" s="18">
        <f t="shared" si="7"/>
        <v>2</v>
      </c>
      <c r="J216" s="4">
        <v>1</v>
      </c>
    </row>
    <row r="217" spans="1:10" x14ac:dyDescent="0.25">
      <c r="A217">
        <v>2017</v>
      </c>
      <c r="B217">
        <v>424</v>
      </c>
      <c r="C217" t="s">
        <v>183</v>
      </c>
      <c r="D217">
        <v>4</v>
      </c>
      <c r="E217">
        <v>22918333</v>
      </c>
      <c r="F217" t="s">
        <v>189</v>
      </c>
      <c r="G217" s="7">
        <f t="shared" si="6"/>
        <v>2</v>
      </c>
      <c r="H217" s="34">
        <v>5</v>
      </c>
      <c r="I217" s="18">
        <f t="shared" si="7"/>
        <v>2</v>
      </c>
      <c r="J217" s="4">
        <v>1</v>
      </c>
    </row>
    <row r="218" spans="1:10" x14ac:dyDescent="0.25">
      <c r="A218">
        <v>2017</v>
      </c>
      <c r="B218">
        <v>425</v>
      </c>
      <c r="C218" t="s">
        <v>183</v>
      </c>
      <c r="D218">
        <v>4</v>
      </c>
      <c r="E218">
        <v>22918333</v>
      </c>
      <c r="F218" t="s">
        <v>190</v>
      </c>
      <c r="G218" s="7">
        <f t="shared" si="6"/>
        <v>2</v>
      </c>
      <c r="H218" s="34">
        <v>5</v>
      </c>
      <c r="I218" s="18">
        <f t="shared" si="7"/>
        <v>2</v>
      </c>
      <c r="J218" s="4">
        <v>1</v>
      </c>
    </row>
    <row r="219" spans="1:10" x14ac:dyDescent="0.25">
      <c r="A219">
        <v>2017</v>
      </c>
      <c r="B219">
        <v>428</v>
      </c>
      <c r="C219" t="s">
        <v>183</v>
      </c>
      <c r="D219">
        <v>4</v>
      </c>
      <c r="E219">
        <v>22918333</v>
      </c>
      <c r="F219" t="s">
        <v>184</v>
      </c>
      <c r="G219" s="7">
        <f t="shared" si="6"/>
        <v>2</v>
      </c>
      <c r="H219" s="34">
        <v>5</v>
      </c>
      <c r="I219" s="18">
        <f t="shared" si="7"/>
        <v>2</v>
      </c>
      <c r="J219" s="4">
        <v>1</v>
      </c>
    </row>
    <row r="220" spans="1:10" x14ac:dyDescent="0.25">
      <c r="A220">
        <v>2017</v>
      </c>
      <c r="B220">
        <v>428</v>
      </c>
      <c r="C220" t="s">
        <v>183</v>
      </c>
      <c r="D220">
        <v>5</v>
      </c>
      <c r="E220">
        <v>22918333</v>
      </c>
      <c r="F220" t="s">
        <v>184</v>
      </c>
      <c r="G220" s="7">
        <f t="shared" si="6"/>
        <v>2</v>
      </c>
      <c r="H220" s="34">
        <v>5</v>
      </c>
      <c r="I220" s="18">
        <f t="shared" si="7"/>
        <v>2</v>
      </c>
      <c r="J220" s="4">
        <v>1</v>
      </c>
    </row>
    <row r="221" spans="1:10" x14ac:dyDescent="0.25">
      <c r="A221">
        <v>2017</v>
      </c>
      <c r="B221">
        <v>429</v>
      </c>
      <c r="C221" t="s">
        <v>183</v>
      </c>
      <c r="D221">
        <v>5</v>
      </c>
      <c r="E221">
        <v>22918333</v>
      </c>
      <c r="F221" t="s">
        <v>186</v>
      </c>
      <c r="G221" s="7">
        <f t="shared" si="6"/>
        <v>2</v>
      </c>
      <c r="H221" s="34">
        <v>5</v>
      </c>
      <c r="I221" s="18">
        <f t="shared" si="7"/>
        <v>2</v>
      </c>
      <c r="J221" s="4">
        <v>1</v>
      </c>
    </row>
    <row r="222" spans="1:10" x14ac:dyDescent="0.25">
      <c r="A222">
        <v>2017</v>
      </c>
      <c r="B222">
        <v>426</v>
      </c>
      <c r="C222" t="s">
        <v>183</v>
      </c>
      <c r="D222">
        <v>5</v>
      </c>
      <c r="E222">
        <v>22918333</v>
      </c>
      <c r="F222" t="s">
        <v>187</v>
      </c>
      <c r="G222" s="7">
        <f t="shared" si="6"/>
        <v>2</v>
      </c>
      <c r="H222" s="34">
        <v>5</v>
      </c>
      <c r="I222" s="18">
        <f t="shared" si="7"/>
        <v>2</v>
      </c>
      <c r="J222" s="4">
        <v>1</v>
      </c>
    </row>
    <row r="223" spans="1:10" x14ac:dyDescent="0.25">
      <c r="A223">
        <v>2017</v>
      </c>
      <c r="B223">
        <v>426</v>
      </c>
      <c r="C223" t="s">
        <v>183</v>
      </c>
      <c r="D223">
        <v>5</v>
      </c>
      <c r="E223">
        <v>22918333</v>
      </c>
      <c r="F223" t="s">
        <v>187</v>
      </c>
      <c r="G223" s="7">
        <f t="shared" si="6"/>
        <v>2</v>
      </c>
      <c r="H223" s="34">
        <v>5</v>
      </c>
      <c r="I223" s="18">
        <f t="shared" si="7"/>
        <v>2</v>
      </c>
      <c r="J223" s="4">
        <v>1</v>
      </c>
    </row>
    <row r="224" spans="1:10" x14ac:dyDescent="0.25">
      <c r="A224">
        <v>2017</v>
      </c>
      <c r="B224">
        <v>424</v>
      </c>
      <c r="C224" t="s">
        <v>183</v>
      </c>
      <c r="D224">
        <v>5</v>
      </c>
      <c r="E224">
        <v>22918333</v>
      </c>
      <c r="F224" t="s">
        <v>189</v>
      </c>
      <c r="G224" s="7">
        <f t="shared" si="6"/>
        <v>2</v>
      </c>
      <c r="H224" s="34">
        <v>5</v>
      </c>
      <c r="I224" s="18">
        <f t="shared" si="7"/>
        <v>2</v>
      </c>
      <c r="J224" s="4">
        <v>1</v>
      </c>
    </row>
    <row r="225" spans="1:10" x14ac:dyDescent="0.25">
      <c r="A225">
        <v>2017</v>
      </c>
      <c r="B225">
        <v>425</v>
      </c>
      <c r="C225" t="s">
        <v>183</v>
      </c>
      <c r="D225">
        <v>5</v>
      </c>
      <c r="E225">
        <v>22918333</v>
      </c>
      <c r="F225" t="s">
        <v>190</v>
      </c>
      <c r="G225" s="7">
        <f t="shared" si="6"/>
        <v>2</v>
      </c>
      <c r="H225" s="34">
        <v>5</v>
      </c>
      <c r="I225" s="18">
        <f t="shared" si="7"/>
        <v>2</v>
      </c>
      <c r="J225" s="4">
        <v>1</v>
      </c>
    </row>
    <row r="226" spans="1:10" x14ac:dyDescent="0.25">
      <c r="A226">
        <v>2017</v>
      </c>
      <c r="B226">
        <v>428</v>
      </c>
      <c r="C226" t="s">
        <v>183</v>
      </c>
      <c r="D226">
        <v>6</v>
      </c>
      <c r="E226">
        <v>22918333</v>
      </c>
      <c r="F226" t="s">
        <v>184</v>
      </c>
      <c r="G226" s="7">
        <f t="shared" si="6"/>
        <v>2</v>
      </c>
      <c r="H226" s="34">
        <v>5</v>
      </c>
      <c r="I226" s="18">
        <f t="shared" si="7"/>
        <v>2</v>
      </c>
      <c r="J226" s="4">
        <v>1</v>
      </c>
    </row>
    <row r="227" spans="1:10" x14ac:dyDescent="0.25">
      <c r="A227">
        <v>2017</v>
      </c>
      <c r="B227">
        <v>429</v>
      </c>
      <c r="C227" t="s">
        <v>183</v>
      </c>
      <c r="D227">
        <v>6</v>
      </c>
      <c r="E227">
        <v>22918333</v>
      </c>
      <c r="F227" t="s">
        <v>186</v>
      </c>
      <c r="G227" s="7">
        <f t="shared" si="6"/>
        <v>2</v>
      </c>
      <c r="H227" s="34">
        <v>5</v>
      </c>
      <c r="I227" s="18">
        <f t="shared" si="7"/>
        <v>2</v>
      </c>
      <c r="J227" s="4">
        <v>1</v>
      </c>
    </row>
    <row r="228" spans="1:10" x14ac:dyDescent="0.25">
      <c r="A228">
        <v>2017</v>
      </c>
      <c r="B228">
        <v>426</v>
      </c>
      <c r="C228" t="s">
        <v>183</v>
      </c>
      <c r="D228">
        <v>6</v>
      </c>
      <c r="E228">
        <v>22918333</v>
      </c>
      <c r="F228" t="s">
        <v>187</v>
      </c>
      <c r="G228" s="7">
        <f t="shared" si="6"/>
        <v>2</v>
      </c>
      <c r="H228" s="34">
        <v>5</v>
      </c>
      <c r="I228" s="18">
        <f t="shared" si="7"/>
        <v>2</v>
      </c>
      <c r="J228" s="4">
        <v>1</v>
      </c>
    </row>
    <row r="229" spans="1:10" x14ac:dyDescent="0.25">
      <c r="A229">
        <v>2017</v>
      </c>
      <c r="B229">
        <v>424</v>
      </c>
      <c r="C229" t="s">
        <v>183</v>
      </c>
      <c r="D229">
        <v>6</v>
      </c>
      <c r="E229">
        <v>22918333</v>
      </c>
      <c r="F229" t="s">
        <v>189</v>
      </c>
      <c r="G229" s="7">
        <f t="shared" si="6"/>
        <v>2</v>
      </c>
      <c r="H229" s="34">
        <v>5</v>
      </c>
      <c r="I229" s="18">
        <f t="shared" si="7"/>
        <v>2</v>
      </c>
      <c r="J229" s="4">
        <v>1</v>
      </c>
    </row>
    <row r="230" spans="1:10" x14ac:dyDescent="0.25">
      <c r="A230">
        <v>2017</v>
      </c>
      <c r="B230">
        <v>425</v>
      </c>
      <c r="C230" t="s">
        <v>183</v>
      </c>
      <c r="D230">
        <v>6</v>
      </c>
      <c r="E230">
        <v>22918333</v>
      </c>
      <c r="F230" t="s">
        <v>190</v>
      </c>
      <c r="G230" s="7">
        <f t="shared" si="6"/>
        <v>2</v>
      </c>
      <c r="H230" s="34">
        <v>5</v>
      </c>
      <c r="I230" s="18">
        <f t="shared" si="7"/>
        <v>2</v>
      </c>
      <c r="J230" s="4">
        <v>1</v>
      </c>
    </row>
    <row r="231" spans="1:10" x14ac:dyDescent="0.25">
      <c r="A231">
        <v>2017</v>
      </c>
      <c r="B231">
        <v>428</v>
      </c>
      <c r="C231" t="s">
        <v>183</v>
      </c>
      <c r="D231">
        <v>7</v>
      </c>
      <c r="E231">
        <v>22918333</v>
      </c>
      <c r="F231" t="s">
        <v>184</v>
      </c>
      <c r="G231" s="7">
        <f t="shared" si="6"/>
        <v>2</v>
      </c>
      <c r="H231" s="34">
        <v>5</v>
      </c>
      <c r="I231" s="18">
        <f t="shared" si="7"/>
        <v>2</v>
      </c>
      <c r="J231" s="4">
        <v>1</v>
      </c>
    </row>
    <row r="232" spans="1:10" x14ac:dyDescent="0.25">
      <c r="A232">
        <v>2017</v>
      </c>
      <c r="B232">
        <v>429</v>
      </c>
      <c r="C232" t="s">
        <v>183</v>
      </c>
      <c r="D232">
        <v>7</v>
      </c>
      <c r="E232">
        <v>22918333</v>
      </c>
      <c r="F232" t="s">
        <v>186</v>
      </c>
      <c r="G232" s="7">
        <f t="shared" si="6"/>
        <v>2</v>
      </c>
      <c r="H232" s="34">
        <v>5</v>
      </c>
      <c r="I232" s="18">
        <f t="shared" si="7"/>
        <v>2</v>
      </c>
      <c r="J232" s="4">
        <v>1</v>
      </c>
    </row>
    <row r="233" spans="1:10" x14ac:dyDescent="0.25">
      <c r="A233">
        <v>2017</v>
      </c>
      <c r="B233">
        <v>426</v>
      </c>
      <c r="C233" t="s">
        <v>183</v>
      </c>
      <c r="D233">
        <v>7</v>
      </c>
      <c r="E233">
        <v>22918333</v>
      </c>
      <c r="F233" t="s">
        <v>187</v>
      </c>
      <c r="G233" s="7">
        <f t="shared" si="6"/>
        <v>2</v>
      </c>
      <c r="H233" s="34">
        <v>5</v>
      </c>
      <c r="I233" s="18">
        <f t="shared" si="7"/>
        <v>2</v>
      </c>
      <c r="J233" s="4">
        <v>1</v>
      </c>
    </row>
    <row r="234" spans="1:10" x14ac:dyDescent="0.25">
      <c r="A234">
        <v>2017</v>
      </c>
      <c r="B234">
        <v>424</v>
      </c>
      <c r="C234" t="s">
        <v>183</v>
      </c>
      <c r="D234">
        <v>7</v>
      </c>
      <c r="E234">
        <v>22918333</v>
      </c>
      <c r="F234" t="s">
        <v>189</v>
      </c>
      <c r="G234" s="7">
        <f t="shared" si="6"/>
        <v>2</v>
      </c>
      <c r="H234" s="34">
        <v>5</v>
      </c>
      <c r="I234" s="18">
        <f t="shared" si="7"/>
        <v>2</v>
      </c>
      <c r="J234" s="4">
        <v>1</v>
      </c>
    </row>
    <row r="235" spans="1:10" x14ac:dyDescent="0.25">
      <c r="A235">
        <v>2017</v>
      </c>
      <c r="B235">
        <v>425</v>
      </c>
      <c r="C235" t="s">
        <v>183</v>
      </c>
      <c r="D235">
        <v>7</v>
      </c>
      <c r="E235">
        <v>22918333</v>
      </c>
      <c r="F235" t="s">
        <v>190</v>
      </c>
      <c r="G235" s="7">
        <f t="shared" si="6"/>
        <v>2</v>
      </c>
      <c r="H235" s="34">
        <v>5</v>
      </c>
      <c r="I235" s="18">
        <f t="shared" si="7"/>
        <v>2</v>
      </c>
      <c r="J235" s="4">
        <v>1</v>
      </c>
    </row>
    <row r="236" spans="1:10" x14ac:dyDescent="0.25">
      <c r="A236">
        <v>2017</v>
      </c>
      <c r="B236">
        <v>428</v>
      </c>
      <c r="C236" t="s">
        <v>183</v>
      </c>
      <c r="D236">
        <v>8</v>
      </c>
      <c r="E236">
        <v>22918333</v>
      </c>
      <c r="F236" t="s">
        <v>184</v>
      </c>
      <c r="G236" s="7">
        <f t="shared" si="6"/>
        <v>2</v>
      </c>
      <c r="H236" s="34">
        <v>5</v>
      </c>
      <c r="I236" s="18">
        <f t="shared" si="7"/>
        <v>2</v>
      </c>
      <c r="J236" s="4">
        <v>1</v>
      </c>
    </row>
    <row r="237" spans="1:10" x14ac:dyDescent="0.25">
      <c r="A237">
        <v>2017</v>
      </c>
      <c r="B237">
        <v>429</v>
      </c>
      <c r="C237" t="s">
        <v>183</v>
      </c>
      <c r="D237">
        <v>8</v>
      </c>
      <c r="E237">
        <v>22918333</v>
      </c>
      <c r="F237" t="s">
        <v>186</v>
      </c>
      <c r="G237" s="7">
        <f t="shared" si="6"/>
        <v>2</v>
      </c>
      <c r="H237" s="34">
        <v>5</v>
      </c>
      <c r="I237" s="18">
        <f t="shared" si="7"/>
        <v>2</v>
      </c>
      <c r="J237" s="4">
        <v>1</v>
      </c>
    </row>
    <row r="238" spans="1:10" x14ac:dyDescent="0.25">
      <c r="A238">
        <v>2017</v>
      </c>
      <c r="B238">
        <v>426</v>
      </c>
      <c r="C238" t="s">
        <v>183</v>
      </c>
      <c r="D238">
        <v>8</v>
      </c>
      <c r="E238">
        <v>22918333</v>
      </c>
      <c r="F238" t="s">
        <v>187</v>
      </c>
      <c r="G238" s="7">
        <f t="shared" si="6"/>
        <v>2</v>
      </c>
      <c r="H238" s="34">
        <v>5</v>
      </c>
      <c r="I238" s="18">
        <f t="shared" si="7"/>
        <v>2</v>
      </c>
      <c r="J238" s="4">
        <v>1</v>
      </c>
    </row>
    <row r="239" spans="1:10" x14ac:dyDescent="0.25">
      <c r="A239">
        <v>2017</v>
      </c>
      <c r="B239">
        <v>424</v>
      </c>
      <c r="C239" t="s">
        <v>183</v>
      </c>
      <c r="D239">
        <v>8</v>
      </c>
      <c r="E239">
        <v>22918333</v>
      </c>
      <c r="F239" t="s">
        <v>189</v>
      </c>
      <c r="G239" s="7">
        <f t="shared" si="6"/>
        <v>2</v>
      </c>
      <c r="H239" s="34">
        <v>5</v>
      </c>
      <c r="I239" s="18">
        <f t="shared" si="7"/>
        <v>2</v>
      </c>
      <c r="J239" s="4">
        <v>1</v>
      </c>
    </row>
    <row r="240" spans="1:10" x14ac:dyDescent="0.25">
      <c r="A240">
        <v>2017</v>
      </c>
      <c r="B240">
        <v>425</v>
      </c>
      <c r="C240" t="s">
        <v>183</v>
      </c>
      <c r="D240">
        <v>8</v>
      </c>
      <c r="E240">
        <v>22918333</v>
      </c>
      <c r="F240" t="s">
        <v>190</v>
      </c>
      <c r="G240" s="7">
        <f t="shared" si="6"/>
        <v>2</v>
      </c>
      <c r="H240" s="34">
        <v>5</v>
      </c>
      <c r="I240" s="18">
        <f t="shared" si="7"/>
        <v>2</v>
      </c>
      <c r="J240" s="4">
        <v>1</v>
      </c>
    </row>
    <row r="241" spans="1:10" x14ac:dyDescent="0.25">
      <c r="A241">
        <v>2017</v>
      </c>
      <c r="B241">
        <v>428</v>
      </c>
      <c r="C241" t="s">
        <v>183</v>
      </c>
      <c r="D241">
        <v>9</v>
      </c>
      <c r="E241">
        <v>22918333</v>
      </c>
      <c r="F241" t="s">
        <v>184</v>
      </c>
      <c r="G241" s="7">
        <f t="shared" si="6"/>
        <v>2</v>
      </c>
      <c r="H241" s="34">
        <v>5</v>
      </c>
      <c r="I241" s="18">
        <f t="shared" si="7"/>
        <v>2</v>
      </c>
      <c r="J241" s="4">
        <v>1</v>
      </c>
    </row>
    <row r="242" spans="1:10" x14ac:dyDescent="0.25">
      <c r="A242">
        <v>2017</v>
      </c>
      <c r="B242">
        <v>429</v>
      </c>
      <c r="C242" t="s">
        <v>183</v>
      </c>
      <c r="D242">
        <v>9</v>
      </c>
      <c r="E242">
        <v>22918333</v>
      </c>
      <c r="F242" t="s">
        <v>186</v>
      </c>
      <c r="G242" s="7">
        <f t="shared" si="6"/>
        <v>2</v>
      </c>
      <c r="H242" s="34">
        <v>5</v>
      </c>
      <c r="I242" s="18">
        <f t="shared" si="7"/>
        <v>2</v>
      </c>
      <c r="J242" s="4">
        <v>1</v>
      </c>
    </row>
    <row r="243" spans="1:10" x14ac:dyDescent="0.25">
      <c r="A243">
        <v>2017</v>
      </c>
      <c r="B243">
        <v>426</v>
      </c>
      <c r="C243" t="s">
        <v>183</v>
      </c>
      <c r="D243">
        <v>9</v>
      </c>
      <c r="E243">
        <v>22918333</v>
      </c>
      <c r="F243" t="s">
        <v>187</v>
      </c>
      <c r="G243" s="7">
        <f t="shared" si="6"/>
        <v>2</v>
      </c>
      <c r="H243" s="34">
        <v>5</v>
      </c>
      <c r="I243" s="18">
        <f t="shared" si="7"/>
        <v>2</v>
      </c>
      <c r="J243" s="4">
        <v>1</v>
      </c>
    </row>
    <row r="244" spans="1:10" x14ac:dyDescent="0.25">
      <c r="A244">
        <v>2017</v>
      </c>
      <c r="B244">
        <v>424</v>
      </c>
      <c r="C244" t="s">
        <v>183</v>
      </c>
      <c r="D244">
        <v>9</v>
      </c>
      <c r="E244">
        <v>22918333</v>
      </c>
      <c r="F244" t="s">
        <v>189</v>
      </c>
      <c r="G244" s="7">
        <f t="shared" si="6"/>
        <v>2</v>
      </c>
      <c r="H244" s="34">
        <v>5</v>
      </c>
      <c r="I244" s="18">
        <f t="shared" si="7"/>
        <v>2</v>
      </c>
      <c r="J244" s="4">
        <v>1</v>
      </c>
    </row>
    <row r="245" spans="1:10" x14ac:dyDescent="0.25">
      <c r="A245">
        <v>2017</v>
      </c>
      <c r="B245">
        <v>425</v>
      </c>
      <c r="C245" t="s">
        <v>183</v>
      </c>
      <c r="D245">
        <v>9</v>
      </c>
      <c r="E245">
        <v>22918333</v>
      </c>
      <c r="F245" t="s">
        <v>190</v>
      </c>
      <c r="G245" s="7">
        <f t="shared" si="6"/>
        <v>2</v>
      </c>
      <c r="H245" s="34">
        <v>5</v>
      </c>
      <c r="I245" s="18">
        <f t="shared" si="7"/>
        <v>2</v>
      </c>
      <c r="J245" s="4">
        <v>1</v>
      </c>
    </row>
    <row r="246" spans="1:10" x14ac:dyDescent="0.25">
      <c r="A246">
        <v>2016</v>
      </c>
      <c r="B246">
        <v>422</v>
      </c>
      <c r="C246" t="s">
        <v>191</v>
      </c>
      <c r="D246">
        <v>4</v>
      </c>
      <c r="E246">
        <v>2808333</v>
      </c>
      <c r="F246" t="s">
        <v>192</v>
      </c>
      <c r="G246" s="7">
        <f t="shared" si="6"/>
        <v>2</v>
      </c>
      <c r="H246" s="34">
        <v>5</v>
      </c>
      <c r="I246" s="18">
        <f t="shared" si="7"/>
        <v>2</v>
      </c>
      <c r="J246" s="4">
        <v>2</v>
      </c>
    </row>
    <row r="247" spans="1:10" x14ac:dyDescent="0.25">
      <c r="A247">
        <v>2016</v>
      </c>
      <c r="B247">
        <v>422</v>
      </c>
      <c r="C247" t="s">
        <v>191</v>
      </c>
      <c r="D247">
        <v>5</v>
      </c>
      <c r="E247">
        <v>2808333</v>
      </c>
      <c r="F247" t="s">
        <v>192</v>
      </c>
      <c r="G247" s="7">
        <f t="shared" si="6"/>
        <v>2</v>
      </c>
      <c r="H247" s="34">
        <v>5</v>
      </c>
      <c r="I247" s="18">
        <f t="shared" si="7"/>
        <v>2</v>
      </c>
      <c r="J247" s="4">
        <v>2</v>
      </c>
    </row>
    <row r="248" spans="1:10" x14ac:dyDescent="0.25">
      <c r="A248">
        <v>2016</v>
      </c>
      <c r="B248">
        <v>422</v>
      </c>
      <c r="C248" t="s">
        <v>191</v>
      </c>
      <c r="D248">
        <v>6</v>
      </c>
      <c r="E248">
        <v>2808333</v>
      </c>
      <c r="F248" t="s">
        <v>192</v>
      </c>
      <c r="G248" s="7">
        <f t="shared" si="6"/>
        <v>2</v>
      </c>
      <c r="H248" s="34">
        <v>5</v>
      </c>
      <c r="I248" s="18">
        <f t="shared" si="7"/>
        <v>2</v>
      </c>
      <c r="J248" s="4">
        <v>2</v>
      </c>
    </row>
    <row r="249" spans="1:10" x14ac:dyDescent="0.25">
      <c r="A249">
        <v>2016</v>
      </c>
      <c r="B249">
        <v>422</v>
      </c>
      <c r="C249" t="s">
        <v>191</v>
      </c>
      <c r="D249">
        <v>7</v>
      </c>
      <c r="E249">
        <v>2808333</v>
      </c>
      <c r="F249" t="s">
        <v>192</v>
      </c>
      <c r="G249" s="7">
        <f t="shared" si="6"/>
        <v>2</v>
      </c>
      <c r="H249" s="34">
        <v>5</v>
      </c>
      <c r="I249" s="18">
        <f t="shared" si="7"/>
        <v>2</v>
      </c>
      <c r="J249" s="4">
        <v>2</v>
      </c>
    </row>
    <row r="250" spans="1:10" x14ac:dyDescent="0.25">
      <c r="A250">
        <v>2016</v>
      </c>
      <c r="B250">
        <v>422</v>
      </c>
      <c r="C250" t="s">
        <v>191</v>
      </c>
      <c r="D250">
        <v>8</v>
      </c>
      <c r="E250">
        <v>2808333</v>
      </c>
      <c r="F250" t="s">
        <v>192</v>
      </c>
      <c r="G250" s="7">
        <f t="shared" si="6"/>
        <v>2</v>
      </c>
      <c r="H250" s="34">
        <v>5</v>
      </c>
      <c r="I250" s="18">
        <f t="shared" si="7"/>
        <v>2</v>
      </c>
      <c r="J250" s="4">
        <v>2</v>
      </c>
    </row>
    <row r="251" spans="1:10" x14ac:dyDescent="0.25">
      <c r="A251">
        <v>2016</v>
      </c>
      <c r="B251">
        <v>422</v>
      </c>
      <c r="C251" t="s">
        <v>191</v>
      </c>
      <c r="D251">
        <v>9</v>
      </c>
      <c r="E251">
        <v>2808333</v>
      </c>
      <c r="F251" t="s">
        <v>192</v>
      </c>
      <c r="G251" s="7">
        <f t="shared" si="6"/>
        <v>2</v>
      </c>
      <c r="H251" s="34">
        <v>5</v>
      </c>
      <c r="I251" s="18">
        <f t="shared" si="7"/>
        <v>2</v>
      </c>
      <c r="J251" s="4">
        <v>2</v>
      </c>
    </row>
    <row r="252" spans="1:10" x14ac:dyDescent="0.25">
      <c r="A252">
        <v>2016</v>
      </c>
      <c r="B252">
        <v>422</v>
      </c>
      <c r="C252" t="s">
        <v>191</v>
      </c>
      <c r="D252">
        <v>10</v>
      </c>
      <c r="E252">
        <v>2808333</v>
      </c>
      <c r="F252" t="s">
        <v>192</v>
      </c>
      <c r="G252" s="7">
        <f t="shared" si="6"/>
        <v>2</v>
      </c>
      <c r="H252" s="34">
        <v>5</v>
      </c>
      <c r="I252" s="18">
        <f t="shared" si="7"/>
        <v>2</v>
      </c>
      <c r="J252" s="4">
        <v>2</v>
      </c>
    </row>
    <row r="253" spans="1:10" x14ac:dyDescent="0.25">
      <c r="A253">
        <v>2016</v>
      </c>
      <c r="B253">
        <v>422</v>
      </c>
      <c r="C253" t="s">
        <v>191</v>
      </c>
      <c r="D253">
        <v>11</v>
      </c>
      <c r="E253">
        <v>2808333</v>
      </c>
      <c r="F253" t="s">
        <v>192</v>
      </c>
      <c r="G253" s="7">
        <f t="shared" si="6"/>
        <v>2</v>
      </c>
      <c r="H253" s="34">
        <v>5</v>
      </c>
      <c r="I253" s="18">
        <f t="shared" si="7"/>
        <v>2</v>
      </c>
      <c r="J253" s="4">
        <v>2</v>
      </c>
    </row>
    <row r="254" spans="1:10" x14ac:dyDescent="0.25">
      <c r="A254">
        <v>2016</v>
      </c>
      <c r="B254">
        <v>422</v>
      </c>
      <c r="C254" t="s">
        <v>191</v>
      </c>
      <c r="D254">
        <v>12</v>
      </c>
      <c r="E254">
        <v>2808333</v>
      </c>
      <c r="F254" t="s">
        <v>192</v>
      </c>
      <c r="G254" s="7">
        <f t="shared" si="6"/>
        <v>2</v>
      </c>
      <c r="H254" s="34">
        <v>5</v>
      </c>
      <c r="I254" s="18">
        <f t="shared" si="7"/>
        <v>2</v>
      </c>
      <c r="J254" s="4">
        <v>2</v>
      </c>
    </row>
    <row r="255" spans="1:10" x14ac:dyDescent="0.25">
      <c r="A255">
        <v>2017</v>
      </c>
      <c r="B255">
        <v>422</v>
      </c>
      <c r="C255" t="s">
        <v>191</v>
      </c>
      <c r="D255">
        <v>1</v>
      </c>
      <c r="E255">
        <v>2808333</v>
      </c>
      <c r="F255" t="s">
        <v>192</v>
      </c>
      <c r="G255" s="7">
        <f t="shared" si="6"/>
        <v>2</v>
      </c>
      <c r="H255" s="34">
        <v>5</v>
      </c>
      <c r="I255" s="18">
        <f t="shared" si="7"/>
        <v>2</v>
      </c>
      <c r="J255" s="4">
        <v>2</v>
      </c>
    </row>
    <row r="256" spans="1:10" x14ac:dyDescent="0.25">
      <c r="A256">
        <v>2017</v>
      </c>
      <c r="B256">
        <v>422</v>
      </c>
      <c r="C256" t="s">
        <v>191</v>
      </c>
      <c r="D256">
        <v>2</v>
      </c>
      <c r="E256">
        <v>2808333</v>
      </c>
      <c r="F256" t="s">
        <v>192</v>
      </c>
      <c r="G256" s="7">
        <f t="shared" si="6"/>
        <v>2</v>
      </c>
      <c r="H256" s="34">
        <v>5</v>
      </c>
      <c r="I256" s="18">
        <f t="shared" si="7"/>
        <v>2</v>
      </c>
      <c r="J256" s="4">
        <v>2</v>
      </c>
    </row>
    <row r="257" spans="1:10" x14ac:dyDescent="0.25">
      <c r="A257">
        <v>2017</v>
      </c>
      <c r="B257">
        <v>422</v>
      </c>
      <c r="C257" t="s">
        <v>191</v>
      </c>
      <c r="D257">
        <v>3</v>
      </c>
      <c r="E257">
        <v>2808333</v>
      </c>
      <c r="F257" t="s">
        <v>192</v>
      </c>
      <c r="G257" s="7">
        <f t="shared" si="6"/>
        <v>2</v>
      </c>
      <c r="H257" s="34">
        <v>5</v>
      </c>
      <c r="I257" s="18">
        <f t="shared" si="7"/>
        <v>2</v>
      </c>
      <c r="J257" s="4">
        <v>2</v>
      </c>
    </row>
    <row r="258" spans="1:10" x14ac:dyDescent="0.25">
      <c r="A258">
        <v>2017</v>
      </c>
      <c r="B258">
        <v>422</v>
      </c>
      <c r="C258" t="s">
        <v>191</v>
      </c>
      <c r="D258">
        <v>4</v>
      </c>
      <c r="E258">
        <v>2808333</v>
      </c>
      <c r="F258" t="s">
        <v>192</v>
      </c>
      <c r="G258" s="7">
        <f t="shared" ref="G258:G321" si="8">IF(F258="metered",1,2)</f>
        <v>2</v>
      </c>
      <c r="H258" s="34">
        <v>5</v>
      </c>
      <c r="I258" s="18">
        <f t="shared" ref="I258:I321" si="9">IF(H258="ground",1,2)</f>
        <v>2</v>
      </c>
      <c r="J258" s="4">
        <v>2</v>
      </c>
    </row>
    <row r="259" spans="1:10" x14ac:dyDescent="0.25">
      <c r="A259">
        <v>2017</v>
      </c>
      <c r="B259">
        <v>422</v>
      </c>
      <c r="C259" t="s">
        <v>191</v>
      </c>
      <c r="D259">
        <v>5</v>
      </c>
      <c r="E259">
        <v>2808333</v>
      </c>
      <c r="F259" t="s">
        <v>192</v>
      </c>
      <c r="G259" s="7">
        <f t="shared" si="8"/>
        <v>2</v>
      </c>
      <c r="H259" s="34">
        <v>5</v>
      </c>
      <c r="I259" s="18">
        <f t="shared" si="9"/>
        <v>2</v>
      </c>
      <c r="J259" s="4">
        <v>2</v>
      </c>
    </row>
    <row r="260" spans="1:10" x14ac:dyDescent="0.25">
      <c r="A260">
        <v>2017</v>
      </c>
      <c r="B260">
        <v>422</v>
      </c>
      <c r="C260" t="s">
        <v>191</v>
      </c>
      <c r="D260">
        <v>6</v>
      </c>
      <c r="E260">
        <v>2808333</v>
      </c>
      <c r="F260" t="s">
        <v>192</v>
      </c>
      <c r="G260" s="7">
        <f t="shared" si="8"/>
        <v>2</v>
      </c>
      <c r="H260" s="34">
        <v>5</v>
      </c>
      <c r="I260" s="18">
        <f t="shared" si="9"/>
        <v>2</v>
      </c>
      <c r="J260" s="4">
        <v>2</v>
      </c>
    </row>
    <row r="261" spans="1:10" x14ac:dyDescent="0.25">
      <c r="A261">
        <v>2017</v>
      </c>
      <c r="B261">
        <v>422</v>
      </c>
      <c r="C261" t="s">
        <v>191</v>
      </c>
      <c r="D261">
        <v>7</v>
      </c>
      <c r="E261">
        <v>2808333</v>
      </c>
      <c r="F261" t="s">
        <v>192</v>
      </c>
      <c r="G261" s="7">
        <f t="shared" si="8"/>
        <v>2</v>
      </c>
      <c r="H261" s="34">
        <v>5</v>
      </c>
      <c r="I261" s="18">
        <f t="shared" si="9"/>
        <v>2</v>
      </c>
      <c r="J261" s="4">
        <v>2</v>
      </c>
    </row>
    <row r="262" spans="1:10" x14ac:dyDescent="0.25">
      <c r="A262">
        <v>2017</v>
      </c>
      <c r="B262">
        <v>422</v>
      </c>
      <c r="C262" t="s">
        <v>191</v>
      </c>
      <c r="D262">
        <v>8</v>
      </c>
      <c r="E262">
        <v>2808333</v>
      </c>
      <c r="F262" t="s">
        <v>192</v>
      </c>
      <c r="G262" s="7">
        <f t="shared" si="8"/>
        <v>2</v>
      </c>
      <c r="H262" s="34">
        <v>5</v>
      </c>
      <c r="I262" s="18">
        <f t="shared" si="9"/>
        <v>2</v>
      </c>
      <c r="J262" s="4">
        <v>2</v>
      </c>
    </row>
    <row r="263" spans="1:10" x14ac:dyDescent="0.25">
      <c r="A263">
        <v>2017</v>
      </c>
      <c r="B263">
        <v>422</v>
      </c>
      <c r="C263" t="s">
        <v>191</v>
      </c>
      <c r="D263">
        <v>9</v>
      </c>
      <c r="E263">
        <v>2808333</v>
      </c>
      <c r="F263" t="s">
        <v>192</v>
      </c>
      <c r="G263" s="7">
        <f t="shared" si="8"/>
        <v>2</v>
      </c>
      <c r="H263" s="34">
        <v>5</v>
      </c>
      <c r="I263" s="18">
        <f t="shared" si="9"/>
        <v>2</v>
      </c>
      <c r="J263" s="4">
        <v>2</v>
      </c>
    </row>
    <row r="264" spans="1:10" x14ac:dyDescent="0.25">
      <c r="A264">
        <v>2016</v>
      </c>
      <c r="B264">
        <v>357</v>
      </c>
      <c r="C264" t="s">
        <v>197</v>
      </c>
      <c r="D264">
        <v>4</v>
      </c>
      <c r="E264">
        <v>449167</v>
      </c>
      <c r="F264" t="s">
        <v>198</v>
      </c>
      <c r="G264" s="7">
        <f t="shared" si="8"/>
        <v>2</v>
      </c>
      <c r="H264" s="34">
        <v>5</v>
      </c>
      <c r="I264" s="18">
        <f t="shared" si="9"/>
        <v>2</v>
      </c>
      <c r="J264" s="4">
        <v>1</v>
      </c>
    </row>
    <row r="265" spans="1:10" x14ac:dyDescent="0.25">
      <c r="A265">
        <v>2016</v>
      </c>
      <c r="B265">
        <v>355</v>
      </c>
      <c r="C265" t="s">
        <v>197</v>
      </c>
      <c r="D265">
        <v>4</v>
      </c>
      <c r="E265">
        <v>449167</v>
      </c>
      <c r="F265" t="s">
        <v>199</v>
      </c>
      <c r="G265" s="7">
        <f t="shared" si="8"/>
        <v>2</v>
      </c>
      <c r="H265" s="34">
        <v>5</v>
      </c>
      <c r="I265" s="18">
        <f t="shared" si="9"/>
        <v>2</v>
      </c>
      <c r="J265" s="4">
        <v>1</v>
      </c>
    </row>
    <row r="266" spans="1:10" x14ac:dyDescent="0.25">
      <c r="A266">
        <v>2016</v>
      </c>
      <c r="B266">
        <v>358</v>
      </c>
      <c r="C266" t="s">
        <v>197</v>
      </c>
      <c r="D266">
        <v>4</v>
      </c>
      <c r="E266">
        <v>449167</v>
      </c>
      <c r="F266" t="s">
        <v>200</v>
      </c>
      <c r="G266" s="7">
        <f t="shared" si="8"/>
        <v>2</v>
      </c>
      <c r="H266" s="34">
        <v>5</v>
      </c>
      <c r="I266" s="18">
        <f t="shared" si="9"/>
        <v>2</v>
      </c>
      <c r="J266" s="4">
        <v>1</v>
      </c>
    </row>
    <row r="267" spans="1:10" x14ac:dyDescent="0.25">
      <c r="A267">
        <v>2016</v>
      </c>
      <c r="B267">
        <v>354</v>
      </c>
      <c r="C267" t="s">
        <v>197</v>
      </c>
      <c r="D267">
        <v>4</v>
      </c>
      <c r="E267">
        <v>449167</v>
      </c>
      <c r="F267" t="s">
        <v>201</v>
      </c>
      <c r="G267" s="7">
        <f t="shared" si="8"/>
        <v>2</v>
      </c>
      <c r="H267" s="34">
        <v>5</v>
      </c>
      <c r="I267" s="18">
        <f t="shared" si="9"/>
        <v>2</v>
      </c>
      <c r="J267" s="4">
        <v>1</v>
      </c>
    </row>
    <row r="268" spans="1:10" x14ac:dyDescent="0.25">
      <c r="A268">
        <v>2016</v>
      </c>
      <c r="B268">
        <v>356</v>
      </c>
      <c r="C268" t="s">
        <v>197</v>
      </c>
      <c r="D268">
        <v>4</v>
      </c>
      <c r="E268">
        <v>449167</v>
      </c>
      <c r="F268" t="s">
        <v>202</v>
      </c>
      <c r="G268" s="7">
        <f t="shared" si="8"/>
        <v>2</v>
      </c>
      <c r="H268" s="34">
        <v>5</v>
      </c>
      <c r="I268" s="18">
        <f t="shared" si="9"/>
        <v>2</v>
      </c>
      <c r="J268" s="4">
        <v>1</v>
      </c>
    </row>
    <row r="269" spans="1:10" x14ac:dyDescent="0.25">
      <c r="A269">
        <v>2016</v>
      </c>
      <c r="B269">
        <v>357</v>
      </c>
      <c r="C269" t="s">
        <v>197</v>
      </c>
      <c r="D269">
        <v>5</v>
      </c>
      <c r="E269">
        <v>449167</v>
      </c>
      <c r="F269" t="s">
        <v>198</v>
      </c>
      <c r="G269" s="7">
        <f t="shared" si="8"/>
        <v>2</v>
      </c>
      <c r="H269" s="34">
        <v>5</v>
      </c>
      <c r="I269" s="18">
        <f t="shared" si="9"/>
        <v>2</v>
      </c>
      <c r="J269" s="4">
        <v>1</v>
      </c>
    </row>
    <row r="270" spans="1:10" x14ac:dyDescent="0.25">
      <c r="A270">
        <v>2016</v>
      </c>
      <c r="B270">
        <v>355</v>
      </c>
      <c r="C270" t="s">
        <v>197</v>
      </c>
      <c r="D270">
        <v>5</v>
      </c>
      <c r="E270">
        <v>449167</v>
      </c>
      <c r="F270" t="s">
        <v>199</v>
      </c>
      <c r="G270" s="7">
        <f t="shared" si="8"/>
        <v>2</v>
      </c>
      <c r="H270" s="34">
        <v>5</v>
      </c>
      <c r="I270" s="18">
        <f t="shared" si="9"/>
        <v>2</v>
      </c>
      <c r="J270" s="4">
        <v>1</v>
      </c>
    </row>
    <row r="271" spans="1:10" x14ac:dyDescent="0.25">
      <c r="A271">
        <v>2016</v>
      </c>
      <c r="B271">
        <v>358</v>
      </c>
      <c r="C271" t="s">
        <v>197</v>
      </c>
      <c r="D271">
        <v>5</v>
      </c>
      <c r="E271">
        <v>449167</v>
      </c>
      <c r="F271" t="s">
        <v>200</v>
      </c>
      <c r="G271" s="7">
        <f t="shared" si="8"/>
        <v>2</v>
      </c>
      <c r="H271" s="34">
        <v>5</v>
      </c>
      <c r="I271" s="18">
        <f t="shared" si="9"/>
        <v>2</v>
      </c>
      <c r="J271" s="4">
        <v>1</v>
      </c>
    </row>
    <row r="272" spans="1:10" x14ac:dyDescent="0.25">
      <c r="A272">
        <v>2016</v>
      </c>
      <c r="B272">
        <v>354</v>
      </c>
      <c r="C272" t="s">
        <v>197</v>
      </c>
      <c r="D272">
        <v>5</v>
      </c>
      <c r="E272">
        <v>449167</v>
      </c>
      <c r="F272" t="s">
        <v>201</v>
      </c>
      <c r="G272" s="7">
        <f t="shared" si="8"/>
        <v>2</v>
      </c>
      <c r="H272" s="34">
        <v>5</v>
      </c>
      <c r="I272" s="18">
        <f t="shared" si="9"/>
        <v>2</v>
      </c>
      <c r="J272" s="4">
        <v>1</v>
      </c>
    </row>
    <row r="273" spans="1:10" x14ac:dyDescent="0.25">
      <c r="A273">
        <v>2016</v>
      </c>
      <c r="B273">
        <v>356</v>
      </c>
      <c r="C273" t="s">
        <v>197</v>
      </c>
      <c r="D273">
        <v>5</v>
      </c>
      <c r="E273">
        <v>449167</v>
      </c>
      <c r="F273" t="s">
        <v>202</v>
      </c>
      <c r="G273" s="7">
        <f t="shared" si="8"/>
        <v>2</v>
      </c>
      <c r="H273" s="34">
        <v>5</v>
      </c>
      <c r="I273" s="18">
        <f t="shared" si="9"/>
        <v>2</v>
      </c>
      <c r="J273" s="4">
        <v>1</v>
      </c>
    </row>
    <row r="274" spans="1:10" x14ac:dyDescent="0.25">
      <c r="A274">
        <v>2016</v>
      </c>
      <c r="B274">
        <v>357</v>
      </c>
      <c r="C274" t="s">
        <v>197</v>
      </c>
      <c r="D274">
        <v>6</v>
      </c>
      <c r="E274">
        <v>449167</v>
      </c>
      <c r="F274" t="s">
        <v>198</v>
      </c>
      <c r="G274" s="7">
        <f t="shared" si="8"/>
        <v>2</v>
      </c>
      <c r="H274" s="34">
        <v>5</v>
      </c>
      <c r="I274" s="18">
        <f t="shared" si="9"/>
        <v>2</v>
      </c>
      <c r="J274" s="4">
        <v>1</v>
      </c>
    </row>
    <row r="275" spans="1:10" x14ac:dyDescent="0.25">
      <c r="A275">
        <v>2016</v>
      </c>
      <c r="B275">
        <v>355</v>
      </c>
      <c r="C275" t="s">
        <v>197</v>
      </c>
      <c r="D275">
        <v>6</v>
      </c>
      <c r="E275">
        <v>449167</v>
      </c>
      <c r="F275" t="s">
        <v>199</v>
      </c>
      <c r="G275" s="7">
        <f t="shared" si="8"/>
        <v>2</v>
      </c>
      <c r="H275" s="34">
        <v>5</v>
      </c>
      <c r="I275" s="18">
        <f t="shared" si="9"/>
        <v>2</v>
      </c>
      <c r="J275" s="4">
        <v>1</v>
      </c>
    </row>
    <row r="276" spans="1:10" x14ac:dyDescent="0.25">
      <c r="A276">
        <v>2016</v>
      </c>
      <c r="B276">
        <v>358</v>
      </c>
      <c r="C276" t="s">
        <v>197</v>
      </c>
      <c r="D276">
        <v>6</v>
      </c>
      <c r="E276">
        <v>449167</v>
      </c>
      <c r="F276" t="s">
        <v>200</v>
      </c>
      <c r="G276" s="7">
        <f t="shared" si="8"/>
        <v>2</v>
      </c>
      <c r="H276" s="34">
        <v>5</v>
      </c>
      <c r="I276" s="18">
        <f t="shared" si="9"/>
        <v>2</v>
      </c>
      <c r="J276" s="4">
        <v>1</v>
      </c>
    </row>
    <row r="277" spans="1:10" x14ac:dyDescent="0.25">
      <c r="A277">
        <v>2016</v>
      </c>
      <c r="B277">
        <v>354</v>
      </c>
      <c r="C277" t="s">
        <v>197</v>
      </c>
      <c r="D277">
        <v>6</v>
      </c>
      <c r="E277">
        <v>449167</v>
      </c>
      <c r="F277" t="s">
        <v>201</v>
      </c>
      <c r="G277" s="7">
        <f t="shared" si="8"/>
        <v>2</v>
      </c>
      <c r="H277" s="34">
        <v>5</v>
      </c>
      <c r="I277" s="18">
        <f t="shared" si="9"/>
        <v>2</v>
      </c>
      <c r="J277" s="4">
        <v>1</v>
      </c>
    </row>
    <row r="278" spans="1:10" x14ac:dyDescent="0.25">
      <c r="A278">
        <v>2016</v>
      </c>
      <c r="B278">
        <v>356</v>
      </c>
      <c r="C278" t="s">
        <v>197</v>
      </c>
      <c r="D278">
        <v>6</v>
      </c>
      <c r="E278">
        <v>449167</v>
      </c>
      <c r="F278" t="s">
        <v>202</v>
      </c>
      <c r="G278" s="7">
        <f t="shared" si="8"/>
        <v>2</v>
      </c>
      <c r="H278" s="34">
        <v>5</v>
      </c>
      <c r="I278" s="18">
        <f t="shared" si="9"/>
        <v>2</v>
      </c>
      <c r="J278" s="4">
        <v>1</v>
      </c>
    </row>
    <row r="279" spans="1:10" x14ac:dyDescent="0.25">
      <c r="A279">
        <v>2016</v>
      </c>
      <c r="B279">
        <v>357</v>
      </c>
      <c r="C279" t="s">
        <v>197</v>
      </c>
      <c r="D279">
        <v>7</v>
      </c>
      <c r="E279">
        <v>449167</v>
      </c>
      <c r="F279" t="s">
        <v>198</v>
      </c>
      <c r="G279" s="7">
        <f t="shared" si="8"/>
        <v>2</v>
      </c>
      <c r="H279" s="34">
        <v>5</v>
      </c>
      <c r="I279" s="18">
        <f t="shared" si="9"/>
        <v>2</v>
      </c>
      <c r="J279" s="4">
        <v>1</v>
      </c>
    </row>
    <row r="280" spans="1:10" x14ac:dyDescent="0.25">
      <c r="A280">
        <v>2016</v>
      </c>
      <c r="B280">
        <v>355</v>
      </c>
      <c r="C280" t="s">
        <v>197</v>
      </c>
      <c r="D280">
        <v>7</v>
      </c>
      <c r="E280">
        <v>449167</v>
      </c>
      <c r="F280" t="s">
        <v>199</v>
      </c>
      <c r="G280" s="7">
        <f t="shared" si="8"/>
        <v>2</v>
      </c>
      <c r="H280" s="34">
        <v>5</v>
      </c>
      <c r="I280" s="18">
        <f t="shared" si="9"/>
        <v>2</v>
      </c>
      <c r="J280" s="4">
        <v>1</v>
      </c>
    </row>
    <row r="281" spans="1:10" x14ac:dyDescent="0.25">
      <c r="A281">
        <v>2016</v>
      </c>
      <c r="B281">
        <v>358</v>
      </c>
      <c r="C281" t="s">
        <v>197</v>
      </c>
      <c r="D281">
        <v>7</v>
      </c>
      <c r="E281">
        <v>449167</v>
      </c>
      <c r="F281" t="s">
        <v>200</v>
      </c>
      <c r="G281" s="7">
        <f t="shared" si="8"/>
        <v>2</v>
      </c>
      <c r="H281" s="34">
        <v>5</v>
      </c>
      <c r="I281" s="18">
        <f t="shared" si="9"/>
        <v>2</v>
      </c>
      <c r="J281" s="4">
        <v>1</v>
      </c>
    </row>
    <row r="282" spans="1:10" x14ac:dyDescent="0.25">
      <c r="A282">
        <v>2016</v>
      </c>
      <c r="B282">
        <v>354</v>
      </c>
      <c r="C282" t="s">
        <v>197</v>
      </c>
      <c r="D282">
        <v>7</v>
      </c>
      <c r="E282">
        <v>449167</v>
      </c>
      <c r="F282" t="s">
        <v>201</v>
      </c>
      <c r="G282" s="7">
        <f t="shared" si="8"/>
        <v>2</v>
      </c>
      <c r="H282" s="34">
        <v>5</v>
      </c>
      <c r="I282" s="18">
        <f t="shared" si="9"/>
        <v>2</v>
      </c>
      <c r="J282" s="4">
        <v>1</v>
      </c>
    </row>
    <row r="283" spans="1:10" x14ac:dyDescent="0.25">
      <c r="A283">
        <v>2016</v>
      </c>
      <c r="B283">
        <v>356</v>
      </c>
      <c r="C283" t="s">
        <v>197</v>
      </c>
      <c r="D283">
        <v>7</v>
      </c>
      <c r="E283">
        <v>449167</v>
      </c>
      <c r="F283" t="s">
        <v>202</v>
      </c>
      <c r="G283" s="7">
        <f t="shared" si="8"/>
        <v>2</v>
      </c>
      <c r="H283" s="34">
        <v>5</v>
      </c>
      <c r="I283" s="18">
        <f t="shared" si="9"/>
        <v>2</v>
      </c>
      <c r="J283" s="4">
        <v>1</v>
      </c>
    </row>
    <row r="284" spans="1:10" x14ac:dyDescent="0.25">
      <c r="A284">
        <v>2016</v>
      </c>
      <c r="B284">
        <v>357</v>
      </c>
      <c r="C284" t="s">
        <v>197</v>
      </c>
      <c r="D284">
        <v>8</v>
      </c>
      <c r="E284">
        <v>449167</v>
      </c>
      <c r="F284" t="s">
        <v>198</v>
      </c>
      <c r="G284" s="7">
        <f t="shared" si="8"/>
        <v>2</v>
      </c>
      <c r="H284" s="34">
        <v>5</v>
      </c>
      <c r="I284" s="18">
        <f t="shared" si="9"/>
        <v>2</v>
      </c>
      <c r="J284" s="4">
        <v>1</v>
      </c>
    </row>
    <row r="285" spans="1:10" x14ac:dyDescent="0.25">
      <c r="A285">
        <v>2016</v>
      </c>
      <c r="B285">
        <v>355</v>
      </c>
      <c r="C285" t="s">
        <v>197</v>
      </c>
      <c r="D285">
        <v>8</v>
      </c>
      <c r="E285">
        <v>449167</v>
      </c>
      <c r="F285" t="s">
        <v>199</v>
      </c>
      <c r="G285" s="7">
        <f t="shared" si="8"/>
        <v>2</v>
      </c>
      <c r="H285" s="34">
        <v>5</v>
      </c>
      <c r="I285" s="18">
        <f t="shared" si="9"/>
        <v>2</v>
      </c>
      <c r="J285" s="4">
        <v>1</v>
      </c>
    </row>
    <row r="286" spans="1:10" x14ac:dyDescent="0.25">
      <c r="A286">
        <v>2016</v>
      </c>
      <c r="B286">
        <v>358</v>
      </c>
      <c r="C286" t="s">
        <v>197</v>
      </c>
      <c r="D286">
        <v>8</v>
      </c>
      <c r="E286">
        <v>449167</v>
      </c>
      <c r="F286" t="s">
        <v>200</v>
      </c>
      <c r="G286" s="7">
        <f t="shared" si="8"/>
        <v>2</v>
      </c>
      <c r="H286" s="34">
        <v>5</v>
      </c>
      <c r="I286" s="18">
        <f t="shared" si="9"/>
        <v>2</v>
      </c>
      <c r="J286" s="4">
        <v>1</v>
      </c>
    </row>
    <row r="287" spans="1:10" x14ac:dyDescent="0.25">
      <c r="A287">
        <v>2016</v>
      </c>
      <c r="B287">
        <v>354</v>
      </c>
      <c r="C287" t="s">
        <v>197</v>
      </c>
      <c r="D287">
        <v>8</v>
      </c>
      <c r="E287">
        <v>449167</v>
      </c>
      <c r="F287" t="s">
        <v>201</v>
      </c>
      <c r="G287" s="7">
        <f t="shared" si="8"/>
        <v>2</v>
      </c>
      <c r="H287" s="34">
        <v>5</v>
      </c>
      <c r="I287" s="18">
        <f t="shared" si="9"/>
        <v>2</v>
      </c>
      <c r="J287" s="4">
        <v>1</v>
      </c>
    </row>
    <row r="288" spans="1:10" x14ac:dyDescent="0.25">
      <c r="A288">
        <v>2016</v>
      </c>
      <c r="B288">
        <v>356</v>
      </c>
      <c r="C288" t="s">
        <v>197</v>
      </c>
      <c r="D288">
        <v>8</v>
      </c>
      <c r="E288">
        <v>449167</v>
      </c>
      <c r="F288" t="s">
        <v>202</v>
      </c>
      <c r="G288" s="7">
        <f t="shared" si="8"/>
        <v>2</v>
      </c>
      <c r="H288" s="34">
        <v>5</v>
      </c>
      <c r="I288" s="18">
        <f t="shared" si="9"/>
        <v>2</v>
      </c>
      <c r="J288" s="4">
        <v>1</v>
      </c>
    </row>
    <row r="289" spans="1:10" x14ac:dyDescent="0.25">
      <c r="A289">
        <v>2016</v>
      </c>
      <c r="B289">
        <v>357</v>
      </c>
      <c r="C289" t="s">
        <v>197</v>
      </c>
      <c r="D289">
        <v>9</v>
      </c>
      <c r="E289">
        <v>449167</v>
      </c>
      <c r="F289" t="s">
        <v>198</v>
      </c>
      <c r="G289" s="7">
        <f t="shared" si="8"/>
        <v>2</v>
      </c>
      <c r="H289" s="34">
        <v>5</v>
      </c>
      <c r="I289" s="18">
        <f t="shared" si="9"/>
        <v>2</v>
      </c>
      <c r="J289" s="4">
        <v>1</v>
      </c>
    </row>
    <row r="290" spans="1:10" x14ac:dyDescent="0.25">
      <c r="A290">
        <v>2016</v>
      </c>
      <c r="B290">
        <v>355</v>
      </c>
      <c r="C290" t="s">
        <v>197</v>
      </c>
      <c r="D290">
        <v>9</v>
      </c>
      <c r="E290">
        <v>449167</v>
      </c>
      <c r="F290" t="s">
        <v>199</v>
      </c>
      <c r="G290" s="7">
        <f t="shared" si="8"/>
        <v>2</v>
      </c>
      <c r="H290" s="34">
        <v>5</v>
      </c>
      <c r="I290" s="18">
        <f t="shared" si="9"/>
        <v>2</v>
      </c>
      <c r="J290" s="4">
        <v>1</v>
      </c>
    </row>
    <row r="291" spans="1:10" x14ac:dyDescent="0.25">
      <c r="A291">
        <v>2016</v>
      </c>
      <c r="B291">
        <v>358</v>
      </c>
      <c r="C291" t="s">
        <v>197</v>
      </c>
      <c r="D291">
        <v>9</v>
      </c>
      <c r="E291">
        <v>449167</v>
      </c>
      <c r="F291" t="s">
        <v>200</v>
      </c>
      <c r="G291" s="7">
        <f t="shared" si="8"/>
        <v>2</v>
      </c>
      <c r="H291" s="34">
        <v>5</v>
      </c>
      <c r="I291" s="18">
        <f t="shared" si="9"/>
        <v>2</v>
      </c>
      <c r="J291" s="4">
        <v>1</v>
      </c>
    </row>
    <row r="292" spans="1:10" x14ac:dyDescent="0.25">
      <c r="A292">
        <v>2016</v>
      </c>
      <c r="B292">
        <v>354</v>
      </c>
      <c r="C292" t="s">
        <v>197</v>
      </c>
      <c r="D292">
        <v>9</v>
      </c>
      <c r="E292">
        <v>449167</v>
      </c>
      <c r="F292" t="s">
        <v>201</v>
      </c>
      <c r="G292" s="7">
        <f t="shared" si="8"/>
        <v>2</v>
      </c>
      <c r="H292" s="34">
        <v>5</v>
      </c>
      <c r="I292" s="18">
        <f t="shared" si="9"/>
        <v>2</v>
      </c>
      <c r="J292" s="4">
        <v>1</v>
      </c>
    </row>
    <row r="293" spans="1:10" x14ac:dyDescent="0.25">
      <c r="A293">
        <v>2016</v>
      </c>
      <c r="B293">
        <v>356</v>
      </c>
      <c r="C293" t="s">
        <v>197</v>
      </c>
      <c r="D293">
        <v>9</v>
      </c>
      <c r="E293">
        <v>449167</v>
      </c>
      <c r="F293" t="s">
        <v>202</v>
      </c>
      <c r="G293" s="7">
        <f t="shared" si="8"/>
        <v>2</v>
      </c>
      <c r="H293" s="34">
        <v>5</v>
      </c>
      <c r="I293" s="18">
        <f t="shared" si="9"/>
        <v>2</v>
      </c>
      <c r="J293" s="4">
        <v>1</v>
      </c>
    </row>
    <row r="294" spans="1:10" x14ac:dyDescent="0.25">
      <c r="A294">
        <v>2016</v>
      </c>
      <c r="B294">
        <v>357</v>
      </c>
      <c r="C294" t="s">
        <v>197</v>
      </c>
      <c r="D294">
        <v>10</v>
      </c>
      <c r="E294">
        <v>449167</v>
      </c>
      <c r="F294" t="s">
        <v>198</v>
      </c>
      <c r="G294" s="7">
        <f t="shared" si="8"/>
        <v>2</v>
      </c>
      <c r="H294" s="34">
        <v>5</v>
      </c>
      <c r="I294" s="18">
        <f t="shared" si="9"/>
        <v>2</v>
      </c>
      <c r="J294" s="4">
        <v>1</v>
      </c>
    </row>
    <row r="295" spans="1:10" x14ac:dyDescent="0.25">
      <c r="A295">
        <v>2016</v>
      </c>
      <c r="B295">
        <v>355</v>
      </c>
      <c r="C295" t="s">
        <v>197</v>
      </c>
      <c r="D295">
        <v>10</v>
      </c>
      <c r="E295">
        <v>449167</v>
      </c>
      <c r="F295" t="s">
        <v>199</v>
      </c>
      <c r="G295" s="7">
        <f t="shared" si="8"/>
        <v>2</v>
      </c>
      <c r="H295" s="34">
        <v>5</v>
      </c>
      <c r="I295" s="18">
        <f t="shared" si="9"/>
        <v>2</v>
      </c>
      <c r="J295" s="4">
        <v>1</v>
      </c>
    </row>
    <row r="296" spans="1:10" x14ac:dyDescent="0.25">
      <c r="A296">
        <v>2016</v>
      </c>
      <c r="B296">
        <v>358</v>
      </c>
      <c r="C296" t="s">
        <v>197</v>
      </c>
      <c r="D296">
        <v>10</v>
      </c>
      <c r="E296">
        <v>449167</v>
      </c>
      <c r="F296" t="s">
        <v>200</v>
      </c>
      <c r="G296" s="7">
        <f t="shared" si="8"/>
        <v>2</v>
      </c>
      <c r="H296" s="34">
        <v>5</v>
      </c>
      <c r="I296" s="18">
        <f t="shared" si="9"/>
        <v>2</v>
      </c>
      <c r="J296" s="4">
        <v>1</v>
      </c>
    </row>
    <row r="297" spans="1:10" x14ac:dyDescent="0.25">
      <c r="A297">
        <v>2016</v>
      </c>
      <c r="B297">
        <v>354</v>
      </c>
      <c r="C297" t="s">
        <v>197</v>
      </c>
      <c r="D297">
        <v>10</v>
      </c>
      <c r="E297">
        <v>449167</v>
      </c>
      <c r="F297" t="s">
        <v>201</v>
      </c>
      <c r="G297" s="7">
        <f t="shared" si="8"/>
        <v>2</v>
      </c>
      <c r="H297" s="34">
        <v>5</v>
      </c>
      <c r="I297" s="18">
        <f t="shared" si="9"/>
        <v>2</v>
      </c>
      <c r="J297" s="4">
        <v>1</v>
      </c>
    </row>
    <row r="298" spans="1:10" x14ac:dyDescent="0.25">
      <c r="A298">
        <v>2016</v>
      </c>
      <c r="B298">
        <v>356</v>
      </c>
      <c r="C298" t="s">
        <v>197</v>
      </c>
      <c r="D298">
        <v>10</v>
      </c>
      <c r="E298">
        <v>449167</v>
      </c>
      <c r="F298" t="s">
        <v>202</v>
      </c>
      <c r="G298" s="7">
        <f t="shared" si="8"/>
        <v>2</v>
      </c>
      <c r="H298" s="34">
        <v>5</v>
      </c>
      <c r="I298" s="18">
        <f t="shared" si="9"/>
        <v>2</v>
      </c>
      <c r="J298" s="4">
        <v>1</v>
      </c>
    </row>
    <row r="299" spans="1:10" x14ac:dyDescent="0.25">
      <c r="A299">
        <v>2016</v>
      </c>
      <c r="B299">
        <v>357</v>
      </c>
      <c r="C299" t="s">
        <v>197</v>
      </c>
      <c r="D299">
        <v>11</v>
      </c>
      <c r="E299">
        <v>449167</v>
      </c>
      <c r="F299" t="s">
        <v>198</v>
      </c>
      <c r="G299" s="7">
        <f t="shared" si="8"/>
        <v>2</v>
      </c>
      <c r="H299" s="34">
        <v>5</v>
      </c>
      <c r="I299" s="18">
        <f t="shared" si="9"/>
        <v>2</v>
      </c>
      <c r="J299" s="4">
        <v>1</v>
      </c>
    </row>
    <row r="300" spans="1:10" x14ac:dyDescent="0.25">
      <c r="A300">
        <v>2016</v>
      </c>
      <c r="B300">
        <v>355</v>
      </c>
      <c r="C300" t="s">
        <v>197</v>
      </c>
      <c r="D300">
        <v>11</v>
      </c>
      <c r="E300">
        <v>449167</v>
      </c>
      <c r="F300" t="s">
        <v>199</v>
      </c>
      <c r="G300" s="7">
        <f t="shared" si="8"/>
        <v>2</v>
      </c>
      <c r="H300" s="34">
        <v>5</v>
      </c>
      <c r="I300" s="18">
        <f t="shared" si="9"/>
        <v>2</v>
      </c>
      <c r="J300" s="4">
        <v>1</v>
      </c>
    </row>
    <row r="301" spans="1:10" x14ac:dyDescent="0.25">
      <c r="A301">
        <v>2016</v>
      </c>
      <c r="B301">
        <v>358</v>
      </c>
      <c r="C301" t="s">
        <v>197</v>
      </c>
      <c r="D301">
        <v>11</v>
      </c>
      <c r="E301">
        <v>449167</v>
      </c>
      <c r="F301" t="s">
        <v>200</v>
      </c>
      <c r="G301" s="7">
        <f t="shared" si="8"/>
        <v>2</v>
      </c>
      <c r="H301" s="34">
        <v>5</v>
      </c>
      <c r="I301" s="18">
        <f t="shared" si="9"/>
        <v>2</v>
      </c>
      <c r="J301" s="4">
        <v>1</v>
      </c>
    </row>
    <row r="302" spans="1:10" x14ac:dyDescent="0.25">
      <c r="A302">
        <v>2016</v>
      </c>
      <c r="B302">
        <v>354</v>
      </c>
      <c r="C302" t="s">
        <v>197</v>
      </c>
      <c r="D302">
        <v>11</v>
      </c>
      <c r="E302">
        <v>449167</v>
      </c>
      <c r="F302" t="s">
        <v>201</v>
      </c>
      <c r="G302" s="7">
        <f t="shared" si="8"/>
        <v>2</v>
      </c>
      <c r="H302" s="34">
        <v>5</v>
      </c>
      <c r="I302" s="18">
        <f t="shared" si="9"/>
        <v>2</v>
      </c>
      <c r="J302" s="4">
        <v>1</v>
      </c>
    </row>
    <row r="303" spans="1:10" x14ac:dyDescent="0.25">
      <c r="A303">
        <v>2016</v>
      </c>
      <c r="B303">
        <v>356</v>
      </c>
      <c r="C303" t="s">
        <v>197</v>
      </c>
      <c r="D303">
        <v>11</v>
      </c>
      <c r="E303">
        <v>449167</v>
      </c>
      <c r="F303" t="s">
        <v>202</v>
      </c>
      <c r="G303" s="7">
        <f t="shared" si="8"/>
        <v>2</v>
      </c>
      <c r="H303" s="34">
        <v>5</v>
      </c>
      <c r="I303" s="18">
        <f t="shared" si="9"/>
        <v>2</v>
      </c>
      <c r="J303" s="4">
        <v>1</v>
      </c>
    </row>
    <row r="304" spans="1:10" x14ac:dyDescent="0.25">
      <c r="A304">
        <v>2016</v>
      </c>
      <c r="B304">
        <v>357</v>
      </c>
      <c r="C304" t="s">
        <v>197</v>
      </c>
      <c r="D304">
        <v>12</v>
      </c>
      <c r="E304">
        <v>449167</v>
      </c>
      <c r="F304" t="s">
        <v>198</v>
      </c>
      <c r="G304" s="7">
        <f t="shared" si="8"/>
        <v>2</v>
      </c>
      <c r="H304" s="34">
        <v>5</v>
      </c>
      <c r="I304" s="18">
        <f t="shared" si="9"/>
        <v>2</v>
      </c>
      <c r="J304" s="4">
        <v>1</v>
      </c>
    </row>
    <row r="305" spans="1:10" x14ac:dyDescent="0.25">
      <c r="A305">
        <v>2016</v>
      </c>
      <c r="B305">
        <v>355</v>
      </c>
      <c r="C305" t="s">
        <v>197</v>
      </c>
      <c r="D305">
        <v>12</v>
      </c>
      <c r="E305">
        <v>449167</v>
      </c>
      <c r="F305" t="s">
        <v>199</v>
      </c>
      <c r="G305" s="7">
        <f t="shared" si="8"/>
        <v>2</v>
      </c>
      <c r="H305" s="34">
        <v>5</v>
      </c>
      <c r="I305" s="18">
        <f t="shared" si="9"/>
        <v>2</v>
      </c>
      <c r="J305" s="4">
        <v>1</v>
      </c>
    </row>
    <row r="306" spans="1:10" x14ac:dyDescent="0.25">
      <c r="A306">
        <v>2016</v>
      </c>
      <c r="B306">
        <v>358</v>
      </c>
      <c r="C306" t="s">
        <v>197</v>
      </c>
      <c r="D306">
        <v>12</v>
      </c>
      <c r="E306">
        <v>449167</v>
      </c>
      <c r="F306" t="s">
        <v>200</v>
      </c>
      <c r="G306" s="7">
        <f t="shared" si="8"/>
        <v>2</v>
      </c>
      <c r="H306" s="34">
        <v>5</v>
      </c>
      <c r="I306" s="18">
        <f t="shared" si="9"/>
        <v>2</v>
      </c>
      <c r="J306" s="4">
        <v>1</v>
      </c>
    </row>
    <row r="307" spans="1:10" x14ac:dyDescent="0.25">
      <c r="A307">
        <v>2016</v>
      </c>
      <c r="B307">
        <v>354</v>
      </c>
      <c r="C307" t="s">
        <v>197</v>
      </c>
      <c r="D307">
        <v>12</v>
      </c>
      <c r="E307">
        <v>449167</v>
      </c>
      <c r="F307" t="s">
        <v>201</v>
      </c>
      <c r="G307" s="7">
        <f t="shared" si="8"/>
        <v>2</v>
      </c>
      <c r="H307" s="34">
        <v>5</v>
      </c>
      <c r="I307" s="18">
        <f t="shared" si="9"/>
        <v>2</v>
      </c>
      <c r="J307" s="4">
        <v>1</v>
      </c>
    </row>
    <row r="308" spans="1:10" x14ac:dyDescent="0.25">
      <c r="A308">
        <v>2016</v>
      </c>
      <c r="B308">
        <v>356</v>
      </c>
      <c r="C308" t="s">
        <v>197</v>
      </c>
      <c r="D308">
        <v>12</v>
      </c>
      <c r="E308">
        <v>449167</v>
      </c>
      <c r="F308" t="s">
        <v>202</v>
      </c>
      <c r="G308" s="7">
        <f t="shared" si="8"/>
        <v>2</v>
      </c>
      <c r="H308" s="34">
        <v>5</v>
      </c>
      <c r="I308" s="18">
        <f t="shared" si="9"/>
        <v>2</v>
      </c>
      <c r="J308" s="4">
        <v>1</v>
      </c>
    </row>
    <row r="309" spans="1:10" x14ac:dyDescent="0.25">
      <c r="A309">
        <v>2017</v>
      </c>
      <c r="B309">
        <v>357</v>
      </c>
      <c r="C309" t="s">
        <v>197</v>
      </c>
      <c r="D309">
        <v>1</v>
      </c>
      <c r="E309">
        <v>449167</v>
      </c>
      <c r="F309" t="s">
        <v>198</v>
      </c>
      <c r="G309" s="7">
        <f t="shared" si="8"/>
        <v>2</v>
      </c>
      <c r="H309" s="34">
        <v>5</v>
      </c>
      <c r="I309" s="18">
        <f t="shared" si="9"/>
        <v>2</v>
      </c>
      <c r="J309" s="4">
        <v>1</v>
      </c>
    </row>
    <row r="310" spans="1:10" x14ac:dyDescent="0.25">
      <c r="A310">
        <v>2017</v>
      </c>
      <c r="B310">
        <v>355</v>
      </c>
      <c r="C310" t="s">
        <v>197</v>
      </c>
      <c r="D310">
        <v>1</v>
      </c>
      <c r="E310">
        <v>449167</v>
      </c>
      <c r="F310" t="s">
        <v>199</v>
      </c>
      <c r="G310" s="7">
        <f t="shared" si="8"/>
        <v>2</v>
      </c>
      <c r="H310" s="34">
        <v>5</v>
      </c>
      <c r="I310" s="18">
        <f t="shared" si="9"/>
        <v>2</v>
      </c>
      <c r="J310" s="4">
        <v>1</v>
      </c>
    </row>
    <row r="311" spans="1:10" x14ac:dyDescent="0.25">
      <c r="A311">
        <v>2017</v>
      </c>
      <c r="B311">
        <v>358</v>
      </c>
      <c r="C311" t="s">
        <v>197</v>
      </c>
      <c r="D311">
        <v>1</v>
      </c>
      <c r="E311">
        <v>449167</v>
      </c>
      <c r="F311" t="s">
        <v>200</v>
      </c>
      <c r="G311" s="7">
        <f t="shared" si="8"/>
        <v>2</v>
      </c>
      <c r="H311" s="34">
        <v>5</v>
      </c>
      <c r="I311" s="18">
        <f t="shared" si="9"/>
        <v>2</v>
      </c>
      <c r="J311" s="4">
        <v>1</v>
      </c>
    </row>
    <row r="312" spans="1:10" x14ac:dyDescent="0.25">
      <c r="A312">
        <v>2017</v>
      </c>
      <c r="B312">
        <v>354</v>
      </c>
      <c r="C312" t="s">
        <v>197</v>
      </c>
      <c r="D312">
        <v>1</v>
      </c>
      <c r="E312">
        <v>449167</v>
      </c>
      <c r="F312" t="s">
        <v>201</v>
      </c>
      <c r="G312" s="7">
        <f t="shared" si="8"/>
        <v>2</v>
      </c>
      <c r="H312" s="34">
        <v>5</v>
      </c>
      <c r="I312" s="18">
        <f t="shared" si="9"/>
        <v>2</v>
      </c>
      <c r="J312" s="4">
        <v>1</v>
      </c>
    </row>
    <row r="313" spans="1:10" x14ac:dyDescent="0.25">
      <c r="A313">
        <v>2017</v>
      </c>
      <c r="B313">
        <v>356</v>
      </c>
      <c r="C313" t="s">
        <v>197</v>
      </c>
      <c r="D313">
        <v>1</v>
      </c>
      <c r="E313">
        <v>449167</v>
      </c>
      <c r="F313" t="s">
        <v>202</v>
      </c>
      <c r="G313" s="7">
        <f t="shared" si="8"/>
        <v>2</v>
      </c>
      <c r="H313" s="34">
        <v>5</v>
      </c>
      <c r="I313" s="18">
        <f t="shared" si="9"/>
        <v>2</v>
      </c>
      <c r="J313" s="4">
        <v>1</v>
      </c>
    </row>
    <row r="314" spans="1:10" x14ac:dyDescent="0.25">
      <c r="A314">
        <v>2017</v>
      </c>
      <c r="B314">
        <v>357</v>
      </c>
      <c r="C314" t="s">
        <v>197</v>
      </c>
      <c r="D314">
        <v>2</v>
      </c>
      <c r="E314">
        <v>449167</v>
      </c>
      <c r="F314" t="s">
        <v>198</v>
      </c>
      <c r="G314" s="7">
        <f t="shared" si="8"/>
        <v>2</v>
      </c>
      <c r="H314" s="34">
        <v>5</v>
      </c>
      <c r="I314" s="18">
        <f t="shared" si="9"/>
        <v>2</v>
      </c>
      <c r="J314" s="4">
        <v>1</v>
      </c>
    </row>
    <row r="315" spans="1:10" x14ac:dyDescent="0.25">
      <c r="A315">
        <v>2017</v>
      </c>
      <c r="B315">
        <v>355</v>
      </c>
      <c r="C315" t="s">
        <v>197</v>
      </c>
      <c r="D315">
        <v>2</v>
      </c>
      <c r="E315">
        <v>449167</v>
      </c>
      <c r="F315" t="s">
        <v>199</v>
      </c>
      <c r="G315" s="7">
        <f t="shared" si="8"/>
        <v>2</v>
      </c>
      <c r="H315" s="34">
        <v>5</v>
      </c>
      <c r="I315" s="18">
        <f t="shared" si="9"/>
        <v>2</v>
      </c>
      <c r="J315" s="4">
        <v>1</v>
      </c>
    </row>
    <row r="316" spans="1:10" x14ac:dyDescent="0.25">
      <c r="A316">
        <v>2017</v>
      </c>
      <c r="B316">
        <v>358</v>
      </c>
      <c r="C316" t="s">
        <v>197</v>
      </c>
      <c r="D316">
        <v>2</v>
      </c>
      <c r="E316">
        <v>449167</v>
      </c>
      <c r="F316" t="s">
        <v>200</v>
      </c>
      <c r="G316" s="7">
        <f t="shared" si="8"/>
        <v>2</v>
      </c>
      <c r="H316" s="34">
        <v>5</v>
      </c>
      <c r="I316" s="18">
        <f t="shared" si="9"/>
        <v>2</v>
      </c>
      <c r="J316" s="4">
        <v>1</v>
      </c>
    </row>
    <row r="317" spans="1:10" x14ac:dyDescent="0.25">
      <c r="A317">
        <v>2017</v>
      </c>
      <c r="B317">
        <v>354</v>
      </c>
      <c r="C317" t="s">
        <v>197</v>
      </c>
      <c r="D317">
        <v>2</v>
      </c>
      <c r="E317">
        <v>449167</v>
      </c>
      <c r="F317" t="s">
        <v>201</v>
      </c>
      <c r="G317" s="7">
        <f t="shared" si="8"/>
        <v>2</v>
      </c>
      <c r="H317" s="34">
        <v>5</v>
      </c>
      <c r="I317" s="18">
        <f t="shared" si="9"/>
        <v>2</v>
      </c>
      <c r="J317" s="4">
        <v>1</v>
      </c>
    </row>
    <row r="318" spans="1:10" x14ac:dyDescent="0.25">
      <c r="A318">
        <v>2017</v>
      </c>
      <c r="B318">
        <v>356</v>
      </c>
      <c r="C318" t="s">
        <v>197</v>
      </c>
      <c r="D318">
        <v>2</v>
      </c>
      <c r="E318">
        <v>449167</v>
      </c>
      <c r="F318" t="s">
        <v>202</v>
      </c>
      <c r="G318" s="7">
        <f t="shared" si="8"/>
        <v>2</v>
      </c>
      <c r="H318" s="34">
        <v>5</v>
      </c>
      <c r="I318" s="18">
        <f t="shared" si="9"/>
        <v>2</v>
      </c>
      <c r="J318" s="4">
        <v>1</v>
      </c>
    </row>
    <row r="319" spans="1:10" x14ac:dyDescent="0.25">
      <c r="A319">
        <v>2017</v>
      </c>
      <c r="B319">
        <v>357</v>
      </c>
      <c r="C319" t="s">
        <v>197</v>
      </c>
      <c r="D319">
        <v>3</v>
      </c>
      <c r="E319">
        <v>449167</v>
      </c>
      <c r="F319" t="s">
        <v>198</v>
      </c>
      <c r="G319" s="7">
        <f t="shared" si="8"/>
        <v>2</v>
      </c>
      <c r="H319" s="34">
        <v>5</v>
      </c>
      <c r="I319" s="18">
        <f t="shared" si="9"/>
        <v>2</v>
      </c>
      <c r="J319" s="4">
        <v>1</v>
      </c>
    </row>
    <row r="320" spans="1:10" x14ac:dyDescent="0.25">
      <c r="A320">
        <v>2017</v>
      </c>
      <c r="B320">
        <v>355</v>
      </c>
      <c r="C320" t="s">
        <v>197</v>
      </c>
      <c r="D320">
        <v>3</v>
      </c>
      <c r="E320">
        <v>449167</v>
      </c>
      <c r="F320" t="s">
        <v>199</v>
      </c>
      <c r="G320" s="7">
        <f t="shared" si="8"/>
        <v>2</v>
      </c>
      <c r="H320" s="34">
        <v>5</v>
      </c>
      <c r="I320" s="18">
        <f t="shared" si="9"/>
        <v>2</v>
      </c>
      <c r="J320" s="4">
        <v>1</v>
      </c>
    </row>
    <row r="321" spans="1:10" x14ac:dyDescent="0.25">
      <c r="A321">
        <v>2017</v>
      </c>
      <c r="B321">
        <v>358</v>
      </c>
      <c r="C321" t="s">
        <v>197</v>
      </c>
      <c r="D321">
        <v>3</v>
      </c>
      <c r="E321">
        <v>449167</v>
      </c>
      <c r="F321" t="s">
        <v>200</v>
      </c>
      <c r="G321" s="7">
        <f t="shared" si="8"/>
        <v>2</v>
      </c>
      <c r="H321" s="34">
        <v>5</v>
      </c>
      <c r="I321" s="18">
        <f t="shared" si="9"/>
        <v>2</v>
      </c>
      <c r="J321" s="4">
        <v>1</v>
      </c>
    </row>
    <row r="322" spans="1:10" x14ac:dyDescent="0.25">
      <c r="A322">
        <v>2017</v>
      </c>
      <c r="B322">
        <v>354</v>
      </c>
      <c r="C322" t="s">
        <v>197</v>
      </c>
      <c r="D322">
        <v>3</v>
      </c>
      <c r="E322">
        <v>449167</v>
      </c>
      <c r="F322" t="s">
        <v>201</v>
      </c>
      <c r="G322" s="7">
        <f t="shared" ref="G322:G385" si="10">IF(F322="metered",1,2)</f>
        <v>2</v>
      </c>
      <c r="H322" s="34">
        <v>5</v>
      </c>
      <c r="I322" s="18">
        <f t="shared" ref="I322:I385" si="11">IF(H322="ground",1,2)</f>
        <v>2</v>
      </c>
      <c r="J322" s="4">
        <v>1</v>
      </c>
    </row>
    <row r="323" spans="1:10" x14ac:dyDescent="0.25">
      <c r="A323">
        <v>2017</v>
      </c>
      <c r="B323">
        <v>356</v>
      </c>
      <c r="C323" t="s">
        <v>197</v>
      </c>
      <c r="D323">
        <v>3</v>
      </c>
      <c r="E323">
        <v>449167</v>
      </c>
      <c r="F323" t="s">
        <v>202</v>
      </c>
      <c r="G323" s="7">
        <f t="shared" si="10"/>
        <v>2</v>
      </c>
      <c r="H323" s="34">
        <v>5</v>
      </c>
      <c r="I323" s="18">
        <f t="shared" si="11"/>
        <v>2</v>
      </c>
      <c r="J323" s="4">
        <v>1</v>
      </c>
    </row>
    <row r="324" spans="1:10" x14ac:dyDescent="0.25">
      <c r="A324">
        <v>2017</v>
      </c>
      <c r="B324">
        <v>357</v>
      </c>
      <c r="C324" t="s">
        <v>197</v>
      </c>
      <c r="D324">
        <v>4</v>
      </c>
      <c r="E324">
        <v>449167</v>
      </c>
      <c r="F324" t="s">
        <v>198</v>
      </c>
      <c r="G324" s="7">
        <f t="shared" si="10"/>
        <v>2</v>
      </c>
      <c r="H324" s="34">
        <v>5</v>
      </c>
      <c r="I324" s="18">
        <f t="shared" si="11"/>
        <v>2</v>
      </c>
      <c r="J324" s="4">
        <v>1</v>
      </c>
    </row>
    <row r="325" spans="1:10" x14ac:dyDescent="0.25">
      <c r="A325">
        <v>2017</v>
      </c>
      <c r="B325">
        <v>355</v>
      </c>
      <c r="C325" t="s">
        <v>197</v>
      </c>
      <c r="D325">
        <v>4</v>
      </c>
      <c r="E325">
        <v>449167</v>
      </c>
      <c r="F325" t="s">
        <v>199</v>
      </c>
      <c r="G325" s="7">
        <f t="shared" si="10"/>
        <v>2</v>
      </c>
      <c r="H325" s="34">
        <v>5</v>
      </c>
      <c r="I325" s="18">
        <f t="shared" si="11"/>
        <v>2</v>
      </c>
      <c r="J325" s="4">
        <v>1</v>
      </c>
    </row>
    <row r="326" spans="1:10" x14ac:dyDescent="0.25">
      <c r="A326">
        <v>2017</v>
      </c>
      <c r="B326">
        <v>358</v>
      </c>
      <c r="C326" t="s">
        <v>197</v>
      </c>
      <c r="D326">
        <v>4</v>
      </c>
      <c r="E326">
        <v>449167</v>
      </c>
      <c r="F326" t="s">
        <v>200</v>
      </c>
      <c r="G326" s="7">
        <f t="shared" si="10"/>
        <v>2</v>
      </c>
      <c r="H326" s="34">
        <v>5</v>
      </c>
      <c r="I326" s="18">
        <f t="shared" si="11"/>
        <v>2</v>
      </c>
      <c r="J326" s="4">
        <v>1</v>
      </c>
    </row>
    <row r="327" spans="1:10" x14ac:dyDescent="0.25">
      <c r="A327">
        <v>2017</v>
      </c>
      <c r="B327">
        <v>354</v>
      </c>
      <c r="C327" t="s">
        <v>197</v>
      </c>
      <c r="D327">
        <v>4</v>
      </c>
      <c r="E327">
        <v>449167</v>
      </c>
      <c r="F327" t="s">
        <v>201</v>
      </c>
      <c r="G327" s="7">
        <f t="shared" si="10"/>
        <v>2</v>
      </c>
      <c r="H327" s="34">
        <v>5</v>
      </c>
      <c r="I327" s="18">
        <f t="shared" si="11"/>
        <v>2</v>
      </c>
      <c r="J327" s="4">
        <v>1</v>
      </c>
    </row>
    <row r="328" spans="1:10" x14ac:dyDescent="0.25">
      <c r="A328">
        <v>2017</v>
      </c>
      <c r="B328">
        <v>356</v>
      </c>
      <c r="C328" t="s">
        <v>197</v>
      </c>
      <c r="D328">
        <v>4</v>
      </c>
      <c r="E328">
        <v>449167</v>
      </c>
      <c r="F328" t="s">
        <v>202</v>
      </c>
      <c r="G328" s="7">
        <f t="shared" si="10"/>
        <v>2</v>
      </c>
      <c r="H328" s="34">
        <v>5</v>
      </c>
      <c r="I328" s="18">
        <f t="shared" si="11"/>
        <v>2</v>
      </c>
      <c r="J328" s="4">
        <v>1</v>
      </c>
    </row>
    <row r="329" spans="1:10" x14ac:dyDescent="0.25">
      <c r="A329">
        <v>2017</v>
      </c>
      <c r="B329">
        <v>357</v>
      </c>
      <c r="C329" t="s">
        <v>197</v>
      </c>
      <c r="D329">
        <v>5</v>
      </c>
      <c r="E329">
        <v>449167</v>
      </c>
      <c r="F329" t="s">
        <v>198</v>
      </c>
      <c r="G329" s="7">
        <f t="shared" si="10"/>
        <v>2</v>
      </c>
      <c r="H329" s="34">
        <v>5</v>
      </c>
      <c r="I329" s="18">
        <f t="shared" si="11"/>
        <v>2</v>
      </c>
      <c r="J329" s="4">
        <v>1</v>
      </c>
    </row>
    <row r="330" spans="1:10" x14ac:dyDescent="0.25">
      <c r="A330">
        <v>2017</v>
      </c>
      <c r="B330">
        <v>355</v>
      </c>
      <c r="C330" t="s">
        <v>197</v>
      </c>
      <c r="D330">
        <v>5</v>
      </c>
      <c r="E330">
        <v>449167</v>
      </c>
      <c r="F330" t="s">
        <v>199</v>
      </c>
      <c r="G330" s="7">
        <f t="shared" si="10"/>
        <v>2</v>
      </c>
      <c r="H330" s="34">
        <v>5</v>
      </c>
      <c r="I330" s="18">
        <f t="shared" si="11"/>
        <v>2</v>
      </c>
      <c r="J330" s="4">
        <v>1</v>
      </c>
    </row>
    <row r="331" spans="1:10" x14ac:dyDescent="0.25">
      <c r="A331">
        <v>2017</v>
      </c>
      <c r="B331">
        <v>358</v>
      </c>
      <c r="C331" t="s">
        <v>197</v>
      </c>
      <c r="D331">
        <v>5</v>
      </c>
      <c r="E331">
        <v>449167</v>
      </c>
      <c r="F331" t="s">
        <v>200</v>
      </c>
      <c r="G331" s="7">
        <f t="shared" si="10"/>
        <v>2</v>
      </c>
      <c r="H331" s="34">
        <v>5</v>
      </c>
      <c r="I331" s="18">
        <f t="shared" si="11"/>
        <v>2</v>
      </c>
      <c r="J331" s="4">
        <v>1</v>
      </c>
    </row>
    <row r="332" spans="1:10" x14ac:dyDescent="0.25">
      <c r="A332">
        <v>2017</v>
      </c>
      <c r="B332">
        <v>354</v>
      </c>
      <c r="C332" t="s">
        <v>197</v>
      </c>
      <c r="D332">
        <v>5</v>
      </c>
      <c r="E332">
        <v>449167</v>
      </c>
      <c r="F332" t="s">
        <v>201</v>
      </c>
      <c r="G332" s="7">
        <f t="shared" si="10"/>
        <v>2</v>
      </c>
      <c r="H332" s="34">
        <v>5</v>
      </c>
      <c r="I332" s="18">
        <f t="shared" si="11"/>
        <v>2</v>
      </c>
      <c r="J332" s="4">
        <v>1</v>
      </c>
    </row>
    <row r="333" spans="1:10" x14ac:dyDescent="0.25">
      <c r="A333">
        <v>2017</v>
      </c>
      <c r="B333">
        <v>356</v>
      </c>
      <c r="C333" t="s">
        <v>197</v>
      </c>
      <c r="D333">
        <v>5</v>
      </c>
      <c r="E333">
        <v>449167</v>
      </c>
      <c r="F333" t="s">
        <v>202</v>
      </c>
      <c r="G333" s="7">
        <f t="shared" si="10"/>
        <v>2</v>
      </c>
      <c r="H333" s="34">
        <v>5</v>
      </c>
      <c r="I333" s="18">
        <f t="shared" si="11"/>
        <v>2</v>
      </c>
      <c r="J333" s="4">
        <v>1</v>
      </c>
    </row>
    <row r="334" spans="1:10" x14ac:dyDescent="0.25">
      <c r="A334">
        <v>2017</v>
      </c>
      <c r="B334">
        <v>357</v>
      </c>
      <c r="C334" t="s">
        <v>197</v>
      </c>
      <c r="D334">
        <v>6</v>
      </c>
      <c r="E334">
        <v>449167</v>
      </c>
      <c r="F334" t="s">
        <v>198</v>
      </c>
      <c r="G334" s="7">
        <f t="shared" si="10"/>
        <v>2</v>
      </c>
      <c r="H334" s="34">
        <v>5</v>
      </c>
      <c r="I334" s="18">
        <f t="shared" si="11"/>
        <v>2</v>
      </c>
      <c r="J334" s="4">
        <v>1</v>
      </c>
    </row>
    <row r="335" spans="1:10" x14ac:dyDescent="0.25">
      <c r="A335">
        <v>2017</v>
      </c>
      <c r="B335">
        <v>355</v>
      </c>
      <c r="C335" t="s">
        <v>197</v>
      </c>
      <c r="D335">
        <v>6</v>
      </c>
      <c r="E335">
        <v>449167</v>
      </c>
      <c r="F335" t="s">
        <v>199</v>
      </c>
      <c r="G335" s="7">
        <f t="shared" si="10"/>
        <v>2</v>
      </c>
      <c r="H335" s="34">
        <v>5</v>
      </c>
      <c r="I335" s="18">
        <f t="shared" si="11"/>
        <v>2</v>
      </c>
      <c r="J335" s="4">
        <v>1</v>
      </c>
    </row>
    <row r="336" spans="1:10" x14ac:dyDescent="0.25">
      <c r="A336">
        <v>2017</v>
      </c>
      <c r="B336">
        <v>358</v>
      </c>
      <c r="C336" t="s">
        <v>197</v>
      </c>
      <c r="D336">
        <v>6</v>
      </c>
      <c r="E336">
        <v>449167</v>
      </c>
      <c r="F336" t="s">
        <v>200</v>
      </c>
      <c r="G336" s="7">
        <f t="shared" si="10"/>
        <v>2</v>
      </c>
      <c r="H336" s="34">
        <v>5</v>
      </c>
      <c r="I336" s="18">
        <f t="shared" si="11"/>
        <v>2</v>
      </c>
      <c r="J336" s="4">
        <v>1</v>
      </c>
    </row>
    <row r="337" spans="1:10" x14ac:dyDescent="0.25">
      <c r="A337">
        <v>2017</v>
      </c>
      <c r="B337">
        <v>354</v>
      </c>
      <c r="C337" t="s">
        <v>197</v>
      </c>
      <c r="D337">
        <v>6</v>
      </c>
      <c r="E337">
        <v>449167</v>
      </c>
      <c r="F337" t="s">
        <v>201</v>
      </c>
      <c r="G337" s="7">
        <f t="shared" si="10"/>
        <v>2</v>
      </c>
      <c r="H337" s="34">
        <v>5</v>
      </c>
      <c r="I337" s="18">
        <f t="shared" si="11"/>
        <v>2</v>
      </c>
      <c r="J337" s="4">
        <v>1</v>
      </c>
    </row>
    <row r="338" spans="1:10" x14ac:dyDescent="0.25">
      <c r="A338">
        <v>2017</v>
      </c>
      <c r="B338">
        <v>356</v>
      </c>
      <c r="C338" t="s">
        <v>197</v>
      </c>
      <c r="D338">
        <v>6</v>
      </c>
      <c r="E338">
        <v>449167</v>
      </c>
      <c r="F338" t="s">
        <v>202</v>
      </c>
      <c r="G338" s="7">
        <f t="shared" si="10"/>
        <v>2</v>
      </c>
      <c r="H338" s="34">
        <v>5</v>
      </c>
      <c r="I338" s="18">
        <f t="shared" si="11"/>
        <v>2</v>
      </c>
      <c r="J338" s="4">
        <v>1</v>
      </c>
    </row>
    <row r="339" spans="1:10" x14ac:dyDescent="0.25">
      <c r="A339">
        <v>2017</v>
      </c>
      <c r="B339">
        <v>357</v>
      </c>
      <c r="C339" t="s">
        <v>197</v>
      </c>
      <c r="D339">
        <v>7</v>
      </c>
      <c r="E339">
        <v>449167</v>
      </c>
      <c r="F339" t="s">
        <v>198</v>
      </c>
      <c r="G339" s="7">
        <f t="shared" si="10"/>
        <v>2</v>
      </c>
      <c r="H339" s="34">
        <v>5</v>
      </c>
      <c r="I339" s="18">
        <f t="shared" si="11"/>
        <v>2</v>
      </c>
      <c r="J339" s="4">
        <v>1</v>
      </c>
    </row>
    <row r="340" spans="1:10" x14ac:dyDescent="0.25">
      <c r="A340">
        <v>2017</v>
      </c>
      <c r="B340">
        <v>355</v>
      </c>
      <c r="C340" t="s">
        <v>197</v>
      </c>
      <c r="D340">
        <v>7</v>
      </c>
      <c r="E340">
        <v>449167</v>
      </c>
      <c r="F340" t="s">
        <v>199</v>
      </c>
      <c r="G340" s="7">
        <f t="shared" si="10"/>
        <v>2</v>
      </c>
      <c r="H340" s="34">
        <v>5</v>
      </c>
      <c r="I340" s="18">
        <f t="shared" si="11"/>
        <v>2</v>
      </c>
      <c r="J340" s="4">
        <v>1</v>
      </c>
    </row>
    <row r="341" spans="1:10" x14ac:dyDescent="0.25">
      <c r="A341">
        <v>2017</v>
      </c>
      <c r="B341">
        <v>358</v>
      </c>
      <c r="C341" t="s">
        <v>197</v>
      </c>
      <c r="D341">
        <v>7</v>
      </c>
      <c r="E341">
        <v>449167</v>
      </c>
      <c r="F341" t="s">
        <v>200</v>
      </c>
      <c r="G341" s="7">
        <f t="shared" si="10"/>
        <v>2</v>
      </c>
      <c r="H341" s="34">
        <v>5</v>
      </c>
      <c r="I341" s="18">
        <f t="shared" si="11"/>
        <v>2</v>
      </c>
      <c r="J341" s="4">
        <v>1</v>
      </c>
    </row>
    <row r="342" spans="1:10" x14ac:dyDescent="0.25">
      <c r="A342">
        <v>2017</v>
      </c>
      <c r="B342">
        <v>354</v>
      </c>
      <c r="C342" t="s">
        <v>197</v>
      </c>
      <c r="D342">
        <v>7</v>
      </c>
      <c r="E342">
        <v>449167</v>
      </c>
      <c r="F342" t="s">
        <v>201</v>
      </c>
      <c r="G342" s="7">
        <f t="shared" si="10"/>
        <v>2</v>
      </c>
      <c r="H342" s="34">
        <v>5</v>
      </c>
      <c r="I342" s="18">
        <f t="shared" si="11"/>
        <v>2</v>
      </c>
      <c r="J342" s="4">
        <v>1</v>
      </c>
    </row>
    <row r="343" spans="1:10" x14ac:dyDescent="0.25">
      <c r="A343">
        <v>2017</v>
      </c>
      <c r="B343">
        <v>356</v>
      </c>
      <c r="C343" t="s">
        <v>197</v>
      </c>
      <c r="D343">
        <v>7</v>
      </c>
      <c r="E343">
        <v>449167</v>
      </c>
      <c r="F343" t="s">
        <v>202</v>
      </c>
      <c r="G343" s="7">
        <f t="shared" si="10"/>
        <v>2</v>
      </c>
      <c r="H343" s="34">
        <v>5</v>
      </c>
      <c r="I343" s="18">
        <f t="shared" si="11"/>
        <v>2</v>
      </c>
      <c r="J343" s="4">
        <v>1</v>
      </c>
    </row>
    <row r="344" spans="1:10" x14ac:dyDescent="0.25">
      <c r="A344">
        <v>2017</v>
      </c>
      <c r="B344">
        <v>357</v>
      </c>
      <c r="C344" t="s">
        <v>197</v>
      </c>
      <c r="D344">
        <v>8</v>
      </c>
      <c r="E344">
        <v>449167</v>
      </c>
      <c r="F344" t="s">
        <v>198</v>
      </c>
      <c r="G344" s="7">
        <f t="shared" si="10"/>
        <v>2</v>
      </c>
      <c r="H344" s="34">
        <v>5</v>
      </c>
      <c r="I344" s="18">
        <f t="shared" si="11"/>
        <v>2</v>
      </c>
      <c r="J344" s="4">
        <v>1</v>
      </c>
    </row>
    <row r="345" spans="1:10" x14ac:dyDescent="0.25">
      <c r="A345">
        <v>2017</v>
      </c>
      <c r="B345">
        <v>355</v>
      </c>
      <c r="C345" t="s">
        <v>197</v>
      </c>
      <c r="D345">
        <v>8</v>
      </c>
      <c r="E345">
        <v>449167</v>
      </c>
      <c r="F345" t="s">
        <v>199</v>
      </c>
      <c r="G345" s="7">
        <f t="shared" si="10"/>
        <v>2</v>
      </c>
      <c r="H345" s="34">
        <v>5</v>
      </c>
      <c r="I345" s="18">
        <f t="shared" si="11"/>
        <v>2</v>
      </c>
      <c r="J345" s="4">
        <v>1</v>
      </c>
    </row>
    <row r="346" spans="1:10" x14ac:dyDescent="0.25">
      <c r="A346">
        <v>2017</v>
      </c>
      <c r="B346">
        <v>358</v>
      </c>
      <c r="C346" t="s">
        <v>197</v>
      </c>
      <c r="D346">
        <v>8</v>
      </c>
      <c r="E346">
        <v>449167</v>
      </c>
      <c r="F346" t="s">
        <v>200</v>
      </c>
      <c r="G346" s="7">
        <f t="shared" si="10"/>
        <v>2</v>
      </c>
      <c r="H346" s="34">
        <v>5</v>
      </c>
      <c r="I346" s="18">
        <f t="shared" si="11"/>
        <v>2</v>
      </c>
      <c r="J346" s="4">
        <v>1</v>
      </c>
    </row>
    <row r="347" spans="1:10" x14ac:dyDescent="0.25">
      <c r="A347">
        <v>2017</v>
      </c>
      <c r="B347">
        <v>354</v>
      </c>
      <c r="C347" t="s">
        <v>197</v>
      </c>
      <c r="D347">
        <v>8</v>
      </c>
      <c r="E347">
        <v>449167</v>
      </c>
      <c r="F347" t="s">
        <v>201</v>
      </c>
      <c r="G347" s="7">
        <f t="shared" si="10"/>
        <v>2</v>
      </c>
      <c r="H347" s="34">
        <v>5</v>
      </c>
      <c r="I347" s="18">
        <f t="shared" si="11"/>
        <v>2</v>
      </c>
      <c r="J347" s="4">
        <v>1</v>
      </c>
    </row>
    <row r="348" spans="1:10" x14ac:dyDescent="0.25">
      <c r="A348">
        <v>2017</v>
      </c>
      <c r="B348">
        <v>356</v>
      </c>
      <c r="C348" t="s">
        <v>197</v>
      </c>
      <c r="D348">
        <v>8</v>
      </c>
      <c r="E348">
        <v>449167</v>
      </c>
      <c r="F348" t="s">
        <v>202</v>
      </c>
      <c r="G348" s="7">
        <f t="shared" si="10"/>
        <v>2</v>
      </c>
      <c r="H348" s="34">
        <v>5</v>
      </c>
      <c r="I348" s="18">
        <f t="shared" si="11"/>
        <v>2</v>
      </c>
      <c r="J348" s="4">
        <v>1</v>
      </c>
    </row>
    <row r="349" spans="1:10" x14ac:dyDescent="0.25">
      <c r="A349">
        <v>2017</v>
      </c>
      <c r="B349">
        <v>357</v>
      </c>
      <c r="C349" t="s">
        <v>197</v>
      </c>
      <c r="D349">
        <v>9</v>
      </c>
      <c r="E349">
        <v>449167</v>
      </c>
      <c r="F349" t="s">
        <v>198</v>
      </c>
      <c r="G349" s="7">
        <f t="shared" si="10"/>
        <v>2</v>
      </c>
      <c r="H349" s="34">
        <v>5</v>
      </c>
      <c r="I349" s="18">
        <f t="shared" si="11"/>
        <v>2</v>
      </c>
      <c r="J349" s="4">
        <v>1</v>
      </c>
    </row>
    <row r="350" spans="1:10" x14ac:dyDescent="0.25">
      <c r="A350">
        <v>2017</v>
      </c>
      <c r="B350">
        <v>355</v>
      </c>
      <c r="C350" t="s">
        <v>197</v>
      </c>
      <c r="D350">
        <v>9</v>
      </c>
      <c r="E350">
        <v>449167</v>
      </c>
      <c r="F350" t="s">
        <v>199</v>
      </c>
      <c r="G350" s="7">
        <f t="shared" si="10"/>
        <v>2</v>
      </c>
      <c r="H350" s="34">
        <v>5</v>
      </c>
      <c r="I350" s="18">
        <f t="shared" si="11"/>
        <v>2</v>
      </c>
      <c r="J350" s="4">
        <v>1</v>
      </c>
    </row>
    <row r="351" spans="1:10" x14ac:dyDescent="0.25">
      <c r="A351">
        <v>2017</v>
      </c>
      <c r="B351">
        <v>358</v>
      </c>
      <c r="C351" t="s">
        <v>197</v>
      </c>
      <c r="D351">
        <v>9</v>
      </c>
      <c r="E351">
        <v>449167</v>
      </c>
      <c r="F351" t="s">
        <v>200</v>
      </c>
      <c r="G351" s="7">
        <f t="shared" si="10"/>
        <v>2</v>
      </c>
      <c r="H351" s="34">
        <v>5</v>
      </c>
      <c r="I351" s="18">
        <f t="shared" si="11"/>
        <v>2</v>
      </c>
      <c r="J351" s="4">
        <v>1</v>
      </c>
    </row>
    <row r="352" spans="1:10" x14ac:dyDescent="0.25">
      <c r="A352">
        <v>2017</v>
      </c>
      <c r="B352">
        <v>354</v>
      </c>
      <c r="C352" t="s">
        <v>197</v>
      </c>
      <c r="D352">
        <v>9</v>
      </c>
      <c r="E352">
        <v>449167</v>
      </c>
      <c r="F352" t="s">
        <v>201</v>
      </c>
      <c r="G352" s="7">
        <f t="shared" si="10"/>
        <v>2</v>
      </c>
      <c r="H352" s="34">
        <v>5</v>
      </c>
      <c r="I352" s="18">
        <f t="shared" si="11"/>
        <v>2</v>
      </c>
      <c r="J352" s="4">
        <v>1</v>
      </c>
    </row>
    <row r="353" spans="1:10" x14ac:dyDescent="0.25">
      <c r="A353">
        <v>2017</v>
      </c>
      <c r="B353">
        <v>356</v>
      </c>
      <c r="C353" t="s">
        <v>197</v>
      </c>
      <c r="D353">
        <v>9</v>
      </c>
      <c r="E353">
        <v>449167</v>
      </c>
      <c r="F353" t="s">
        <v>202</v>
      </c>
      <c r="G353" s="7">
        <f t="shared" si="10"/>
        <v>2</v>
      </c>
      <c r="H353" s="34">
        <v>5</v>
      </c>
      <c r="I353" s="18">
        <f t="shared" si="11"/>
        <v>2</v>
      </c>
      <c r="J353" s="4">
        <v>1</v>
      </c>
    </row>
    <row r="354" spans="1:10" x14ac:dyDescent="0.25">
      <c r="A354">
        <v>2016</v>
      </c>
      <c r="B354">
        <v>328</v>
      </c>
      <c r="C354" t="s">
        <v>203</v>
      </c>
      <c r="D354">
        <v>4</v>
      </c>
      <c r="E354">
        <v>1149167</v>
      </c>
      <c r="F354" t="s">
        <v>204</v>
      </c>
      <c r="G354" s="7">
        <f t="shared" si="10"/>
        <v>2</v>
      </c>
      <c r="H354" s="34">
        <v>5</v>
      </c>
      <c r="I354" s="18">
        <f t="shared" si="11"/>
        <v>2</v>
      </c>
      <c r="J354" s="4">
        <v>1</v>
      </c>
    </row>
    <row r="355" spans="1:10" x14ac:dyDescent="0.25">
      <c r="A355">
        <v>2016</v>
      </c>
      <c r="B355">
        <v>324</v>
      </c>
      <c r="C355" t="s">
        <v>203</v>
      </c>
      <c r="D355">
        <v>4</v>
      </c>
      <c r="E355">
        <v>1149167</v>
      </c>
      <c r="F355" t="s">
        <v>205</v>
      </c>
      <c r="G355" s="7">
        <f t="shared" si="10"/>
        <v>2</v>
      </c>
      <c r="H355" s="34">
        <v>5</v>
      </c>
      <c r="I355" s="18">
        <f t="shared" si="11"/>
        <v>2</v>
      </c>
      <c r="J355" s="4">
        <v>1</v>
      </c>
    </row>
    <row r="356" spans="1:10" x14ac:dyDescent="0.25">
      <c r="A356">
        <v>2016</v>
      </c>
      <c r="B356">
        <v>325</v>
      </c>
      <c r="C356" t="s">
        <v>203</v>
      </c>
      <c r="D356">
        <v>4</v>
      </c>
      <c r="E356">
        <v>1149167</v>
      </c>
      <c r="F356" t="s">
        <v>206</v>
      </c>
      <c r="G356" s="7">
        <f t="shared" si="10"/>
        <v>2</v>
      </c>
      <c r="H356" s="34">
        <v>5</v>
      </c>
      <c r="I356" s="18">
        <f t="shared" si="11"/>
        <v>2</v>
      </c>
      <c r="J356" s="4">
        <v>1</v>
      </c>
    </row>
    <row r="357" spans="1:10" x14ac:dyDescent="0.25">
      <c r="A357">
        <v>2016</v>
      </c>
      <c r="B357">
        <v>326</v>
      </c>
      <c r="C357" t="s">
        <v>203</v>
      </c>
      <c r="D357">
        <v>4</v>
      </c>
      <c r="E357">
        <v>1149167</v>
      </c>
      <c r="F357" t="s">
        <v>207</v>
      </c>
      <c r="G357" s="7">
        <f t="shared" si="10"/>
        <v>2</v>
      </c>
      <c r="H357" s="34">
        <v>5</v>
      </c>
      <c r="I357" s="18">
        <f t="shared" si="11"/>
        <v>2</v>
      </c>
      <c r="J357" s="4">
        <v>1</v>
      </c>
    </row>
    <row r="358" spans="1:10" x14ac:dyDescent="0.25">
      <c r="A358">
        <v>2016</v>
      </c>
      <c r="B358">
        <v>327</v>
      </c>
      <c r="C358" t="s">
        <v>203</v>
      </c>
      <c r="D358">
        <v>4</v>
      </c>
      <c r="E358">
        <v>1149167</v>
      </c>
      <c r="F358" t="s">
        <v>208</v>
      </c>
      <c r="G358" s="7">
        <f t="shared" si="10"/>
        <v>2</v>
      </c>
      <c r="H358" s="34">
        <v>5</v>
      </c>
      <c r="I358" s="18">
        <f t="shared" si="11"/>
        <v>2</v>
      </c>
      <c r="J358" s="4">
        <v>1</v>
      </c>
    </row>
    <row r="359" spans="1:10" x14ac:dyDescent="0.25">
      <c r="A359">
        <v>2016</v>
      </c>
      <c r="B359">
        <v>328</v>
      </c>
      <c r="C359" t="s">
        <v>203</v>
      </c>
      <c r="D359">
        <v>5</v>
      </c>
      <c r="E359">
        <v>1149167</v>
      </c>
      <c r="F359" t="s">
        <v>204</v>
      </c>
      <c r="G359" s="7">
        <f t="shared" si="10"/>
        <v>2</v>
      </c>
      <c r="H359" s="34">
        <v>5</v>
      </c>
      <c r="I359" s="18">
        <f t="shared" si="11"/>
        <v>2</v>
      </c>
      <c r="J359" s="4">
        <v>1</v>
      </c>
    </row>
    <row r="360" spans="1:10" x14ac:dyDescent="0.25">
      <c r="A360">
        <v>2016</v>
      </c>
      <c r="B360">
        <v>324</v>
      </c>
      <c r="C360" t="s">
        <v>203</v>
      </c>
      <c r="D360">
        <v>5</v>
      </c>
      <c r="E360">
        <v>1149167</v>
      </c>
      <c r="F360" t="s">
        <v>205</v>
      </c>
      <c r="G360" s="7">
        <f t="shared" si="10"/>
        <v>2</v>
      </c>
      <c r="H360" s="34">
        <v>5</v>
      </c>
      <c r="I360" s="18">
        <f t="shared" si="11"/>
        <v>2</v>
      </c>
      <c r="J360" s="4">
        <v>1</v>
      </c>
    </row>
    <row r="361" spans="1:10" x14ac:dyDescent="0.25">
      <c r="A361">
        <v>2016</v>
      </c>
      <c r="B361">
        <v>325</v>
      </c>
      <c r="C361" t="s">
        <v>203</v>
      </c>
      <c r="D361">
        <v>5</v>
      </c>
      <c r="E361">
        <v>1149167</v>
      </c>
      <c r="F361" t="s">
        <v>206</v>
      </c>
      <c r="G361" s="7">
        <f t="shared" si="10"/>
        <v>2</v>
      </c>
      <c r="H361" s="34">
        <v>5</v>
      </c>
      <c r="I361" s="18">
        <f t="shared" si="11"/>
        <v>2</v>
      </c>
      <c r="J361" s="4">
        <v>1</v>
      </c>
    </row>
    <row r="362" spans="1:10" x14ac:dyDescent="0.25">
      <c r="A362">
        <v>2016</v>
      </c>
      <c r="B362">
        <v>326</v>
      </c>
      <c r="C362" t="s">
        <v>203</v>
      </c>
      <c r="D362">
        <v>5</v>
      </c>
      <c r="E362">
        <v>1149167</v>
      </c>
      <c r="F362" t="s">
        <v>207</v>
      </c>
      <c r="G362" s="7">
        <f t="shared" si="10"/>
        <v>2</v>
      </c>
      <c r="H362" s="34">
        <v>5</v>
      </c>
      <c r="I362" s="18">
        <f t="shared" si="11"/>
        <v>2</v>
      </c>
      <c r="J362" s="4">
        <v>1</v>
      </c>
    </row>
    <row r="363" spans="1:10" x14ac:dyDescent="0.25">
      <c r="A363">
        <v>2016</v>
      </c>
      <c r="B363">
        <v>327</v>
      </c>
      <c r="C363" t="s">
        <v>203</v>
      </c>
      <c r="D363">
        <v>5</v>
      </c>
      <c r="E363">
        <v>1149167</v>
      </c>
      <c r="F363" t="s">
        <v>208</v>
      </c>
      <c r="G363" s="7">
        <f t="shared" si="10"/>
        <v>2</v>
      </c>
      <c r="H363" s="34">
        <v>5</v>
      </c>
      <c r="I363" s="18">
        <f t="shared" si="11"/>
        <v>2</v>
      </c>
      <c r="J363" s="4">
        <v>1</v>
      </c>
    </row>
    <row r="364" spans="1:10" x14ac:dyDescent="0.25">
      <c r="A364">
        <v>2016</v>
      </c>
      <c r="B364">
        <v>328</v>
      </c>
      <c r="C364" t="s">
        <v>203</v>
      </c>
      <c r="D364">
        <v>6</v>
      </c>
      <c r="E364">
        <v>1149167</v>
      </c>
      <c r="F364" t="s">
        <v>204</v>
      </c>
      <c r="G364" s="7">
        <f t="shared" si="10"/>
        <v>2</v>
      </c>
      <c r="H364" s="34">
        <v>5</v>
      </c>
      <c r="I364" s="18">
        <f t="shared" si="11"/>
        <v>2</v>
      </c>
      <c r="J364" s="4">
        <v>1</v>
      </c>
    </row>
    <row r="365" spans="1:10" x14ac:dyDescent="0.25">
      <c r="A365">
        <v>2016</v>
      </c>
      <c r="B365">
        <v>324</v>
      </c>
      <c r="C365" t="s">
        <v>203</v>
      </c>
      <c r="D365">
        <v>6</v>
      </c>
      <c r="E365">
        <v>1149167</v>
      </c>
      <c r="F365" t="s">
        <v>205</v>
      </c>
      <c r="G365" s="7">
        <f t="shared" si="10"/>
        <v>2</v>
      </c>
      <c r="H365" s="34">
        <v>5</v>
      </c>
      <c r="I365" s="18">
        <f t="shared" si="11"/>
        <v>2</v>
      </c>
      <c r="J365" s="4">
        <v>1</v>
      </c>
    </row>
    <row r="366" spans="1:10" x14ac:dyDescent="0.25">
      <c r="A366">
        <v>2016</v>
      </c>
      <c r="B366">
        <v>325</v>
      </c>
      <c r="C366" t="s">
        <v>203</v>
      </c>
      <c r="D366">
        <v>6</v>
      </c>
      <c r="E366">
        <v>1149167</v>
      </c>
      <c r="F366" t="s">
        <v>206</v>
      </c>
      <c r="G366" s="7">
        <f t="shared" si="10"/>
        <v>2</v>
      </c>
      <c r="H366" s="34">
        <v>5</v>
      </c>
      <c r="I366" s="18">
        <f t="shared" si="11"/>
        <v>2</v>
      </c>
      <c r="J366" s="4">
        <v>1</v>
      </c>
    </row>
    <row r="367" spans="1:10" x14ac:dyDescent="0.25">
      <c r="A367">
        <v>2016</v>
      </c>
      <c r="B367">
        <v>326</v>
      </c>
      <c r="C367" t="s">
        <v>203</v>
      </c>
      <c r="D367">
        <v>6</v>
      </c>
      <c r="E367">
        <v>1149167</v>
      </c>
      <c r="F367" t="s">
        <v>207</v>
      </c>
      <c r="G367" s="7">
        <f t="shared" si="10"/>
        <v>2</v>
      </c>
      <c r="H367" s="34">
        <v>5</v>
      </c>
      <c r="I367" s="18">
        <f t="shared" si="11"/>
        <v>2</v>
      </c>
      <c r="J367" s="4">
        <v>1</v>
      </c>
    </row>
    <row r="368" spans="1:10" x14ac:dyDescent="0.25">
      <c r="A368">
        <v>2016</v>
      </c>
      <c r="B368">
        <v>327</v>
      </c>
      <c r="C368" t="s">
        <v>203</v>
      </c>
      <c r="D368">
        <v>6</v>
      </c>
      <c r="E368">
        <v>1149167</v>
      </c>
      <c r="F368" t="s">
        <v>208</v>
      </c>
      <c r="G368" s="7">
        <f t="shared" si="10"/>
        <v>2</v>
      </c>
      <c r="H368" s="34">
        <v>5</v>
      </c>
      <c r="I368" s="18">
        <f t="shared" si="11"/>
        <v>2</v>
      </c>
      <c r="J368" s="4">
        <v>1</v>
      </c>
    </row>
    <row r="369" spans="1:10" x14ac:dyDescent="0.25">
      <c r="A369">
        <v>2016</v>
      </c>
      <c r="B369">
        <v>328</v>
      </c>
      <c r="C369" t="s">
        <v>203</v>
      </c>
      <c r="D369">
        <v>7</v>
      </c>
      <c r="E369">
        <v>1149167</v>
      </c>
      <c r="F369" t="s">
        <v>204</v>
      </c>
      <c r="G369" s="7">
        <f t="shared" si="10"/>
        <v>2</v>
      </c>
      <c r="H369" s="34">
        <v>5</v>
      </c>
      <c r="I369" s="18">
        <f t="shared" si="11"/>
        <v>2</v>
      </c>
      <c r="J369" s="4">
        <v>1</v>
      </c>
    </row>
    <row r="370" spans="1:10" x14ac:dyDescent="0.25">
      <c r="A370">
        <v>2016</v>
      </c>
      <c r="B370">
        <v>324</v>
      </c>
      <c r="C370" t="s">
        <v>203</v>
      </c>
      <c r="D370">
        <v>7</v>
      </c>
      <c r="E370">
        <v>1149167</v>
      </c>
      <c r="F370" t="s">
        <v>205</v>
      </c>
      <c r="G370" s="7">
        <f t="shared" si="10"/>
        <v>2</v>
      </c>
      <c r="H370" s="34">
        <v>5</v>
      </c>
      <c r="I370" s="18">
        <f t="shared" si="11"/>
        <v>2</v>
      </c>
      <c r="J370" s="4">
        <v>1</v>
      </c>
    </row>
    <row r="371" spans="1:10" x14ac:dyDescent="0.25">
      <c r="A371">
        <v>2016</v>
      </c>
      <c r="B371">
        <v>325</v>
      </c>
      <c r="C371" t="s">
        <v>203</v>
      </c>
      <c r="D371">
        <v>7</v>
      </c>
      <c r="E371">
        <v>1149167</v>
      </c>
      <c r="F371" t="s">
        <v>206</v>
      </c>
      <c r="G371" s="7">
        <f t="shared" si="10"/>
        <v>2</v>
      </c>
      <c r="H371" s="34">
        <v>5</v>
      </c>
      <c r="I371" s="18">
        <f t="shared" si="11"/>
        <v>2</v>
      </c>
      <c r="J371" s="4">
        <v>1</v>
      </c>
    </row>
    <row r="372" spans="1:10" x14ac:dyDescent="0.25">
      <c r="A372">
        <v>2016</v>
      </c>
      <c r="B372">
        <v>326</v>
      </c>
      <c r="C372" t="s">
        <v>203</v>
      </c>
      <c r="D372">
        <v>7</v>
      </c>
      <c r="E372">
        <v>1149167</v>
      </c>
      <c r="F372" t="s">
        <v>207</v>
      </c>
      <c r="G372" s="7">
        <f t="shared" si="10"/>
        <v>2</v>
      </c>
      <c r="H372" s="34">
        <v>5</v>
      </c>
      <c r="I372" s="18">
        <f t="shared" si="11"/>
        <v>2</v>
      </c>
      <c r="J372" s="4">
        <v>1</v>
      </c>
    </row>
    <row r="373" spans="1:10" x14ac:dyDescent="0.25">
      <c r="A373">
        <v>2016</v>
      </c>
      <c r="B373">
        <v>327</v>
      </c>
      <c r="C373" t="s">
        <v>203</v>
      </c>
      <c r="D373">
        <v>7</v>
      </c>
      <c r="E373">
        <v>1149167</v>
      </c>
      <c r="F373" t="s">
        <v>208</v>
      </c>
      <c r="G373" s="7">
        <f t="shared" si="10"/>
        <v>2</v>
      </c>
      <c r="H373" s="34">
        <v>5</v>
      </c>
      <c r="I373" s="18">
        <f t="shared" si="11"/>
        <v>2</v>
      </c>
      <c r="J373" s="4">
        <v>1</v>
      </c>
    </row>
    <row r="374" spans="1:10" x14ac:dyDescent="0.25">
      <c r="A374">
        <v>2016</v>
      </c>
      <c r="B374">
        <v>328</v>
      </c>
      <c r="C374" t="s">
        <v>203</v>
      </c>
      <c r="D374">
        <v>8</v>
      </c>
      <c r="E374">
        <v>1149167</v>
      </c>
      <c r="F374" t="s">
        <v>204</v>
      </c>
      <c r="G374" s="7">
        <f t="shared" si="10"/>
        <v>2</v>
      </c>
      <c r="H374" s="34">
        <v>5</v>
      </c>
      <c r="I374" s="18">
        <f t="shared" si="11"/>
        <v>2</v>
      </c>
      <c r="J374" s="4">
        <v>1</v>
      </c>
    </row>
    <row r="375" spans="1:10" x14ac:dyDescent="0.25">
      <c r="A375">
        <v>2016</v>
      </c>
      <c r="B375">
        <v>324</v>
      </c>
      <c r="C375" t="s">
        <v>203</v>
      </c>
      <c r="D375">
        <v>8</v>
      </c>
      <c r="E375">
        <v>1149167</v>
      </c>
      <c r="F375" t="s">
        <v>205</v>
      </c>
      <c r="G375" s="7">
        <f t="shared" si="10"/>
        <v>2</v>
      </c>
      <c r="H375" s="34">
        <v>5</v>
      </c>
      <c r="I375" s="18">
        <f t="shared" si="11"/>
        <v>2</v>
      </c>
      <c r="J375" s="4">
        <v>1</v>
      </c>
    </row>
    <row r="376" spans="1:10" x14ac:dyDescent="0.25">
      <c r="A376">
        <v>2016</v>
      </c>
      <c r="B376">
        <v>325</v>
      </c>
      <c r="C376" t="s">
        <v>203</v>
      </c>
      <c r="D376">
        <v>8</v>
      </c>
      <c r="E376">
        <v>1149167</v>
      </c>
      <c r="F376" t="s">
        <v>206</v>
      </c>
      <c r="G376" s="7">
        <f t="shared" si="10"/>
        <v>2</v>
      </c>
      <c r="H376" s="34">
        <v>5</v>
      </c>
      <c r="I376" s="18">
        <f t="shared" si="11"/>
        <v>2</v>
      </c>
      <c r="J376" s="4">
        <v>1</v>
      </c>
    </row>
    <row r="377" spans="1:10" x14ac:dyDescent="0.25">
      <c r="A377">
        <v>2016</v>
      </c>
      <c r="B377">
        <v>326</v>
      </c>
      <c r="C377" t="s">
        <v>203</v>
      </c>
      <c r="D377">
        <v>8</v>
      </c>
      <c r="E377">
        <v>1149167</v>
      </c>
      <c r="F377" t="s">
        <v>207</v>
      </c>
      <c r="G377" s="7">
        <f t="shared" si="10"/>
        <v>2</v>
      </c>
      <c r="H377" s="34">
        <v>5</v>
      </c>
      <c r="I377" s="18">
        <f t="shared" si="11"/>
        <v>2</v>
      </c>
      <c r="J377" s="4">
        <v>1</v>
      </c>
    </row>
    <row r="378" spans="1:10" x14ac:dyDescent="0.25">
      <c r="A378">
        <v>2016</v>
      </c>
      <c r="B378">
        <v>327</v>
      </c>
      <c r="C378" t="s">
        <v>203</v>
      </c>
      <c r="D378">
        <v>8</v>
      </c>
      <c r="E378">
        <v>1149167</v>
      </c>
      <c r="F378" t="s">
        <v>208</v>
      </c>
      <c r="G378" s="7">
        <f t="shared" si="10"/>
        <v>2</v>
      </c>
      <c r="H378" s="34">
        <v>5</v>
      </c>
      <c r="I378" s="18">
        <f t="shared" si="11"/>
        <v>2</v>
      </c>
      <c r="J378" s="4">
        <v>1</v>
      </c>
    </row>
    <row r="379" spans="1:10" x14ac:dyDescent="0.25">
      <c r="A379">
        <v>2016</v>
      </c>
      <c r="B379">
        <v>328</v>
      </c>
      <c r="C379" t="s">
        <v>203</v>
      </c>
      <c r="D379">
        <v>9</v>
      </c>
      <c r="E379">
        <v>1149167</v>
      </c>
      <c r="F379" t="s">
        <v>204</v>
      </c>
      <c r="G379" s="7">
        <f t="shared" si="10"/>
        <v>2</v>
      </c>
      <c r="H379" s="34">
        <v>5</v>
      </c>
      <c r="I379" s="18">
        <f t="shared" si="11"/>
        <v>2</v>
      </c>
      <c r="J379" s="4">
        <v>1</v>
      </c>
    </row>
    <row r="380" spans="1:10" x14ac:dyDescent="0.25">
      <c r="A380">
        <v>2016</v>
      </c>
      <c r="B380">
        <v>324</v>
      </c>
      <c r="C380" t="s">
        <v>203</v>
      </c>
      <c r="D380">
        <v>9</v>
      </c>
      <c r="E380">
        <v>1149167</v>
      </c>
      <c r="F380" t="s">
        <v>205</v>
      </c>
      <c r="G380" s="7">
        <f t="shared" si="10"/>
        <v>2</v>
      </c>
      <c r="H380" s="34">
        <v>5</v>
      </c>
      <c r="I380" s="18">
        <f t="shared" si="11"/>
        <v>2</v>
      </c>
      <c r="J380" s="4">
        <v>1</v>
      </c>
    </row>
    <row r="381" spans="1:10" x14ac:dyDescent="0.25">
      <c r="A381">
        <v>2016</v>
      </c>
      <c r="B381">
        <v>325</v>
      </c>
      <c r="C381" t="s">
        <v>203</v>
      </c>
      <c r="D381">
        <v>9</v>
      </c>
      <c r="E381">
        <v>1149167</v>
      </c>
      <c r="F381" t="s">
        <v>206</v>
      </c>
      <c r="G381" s="7">
        <f t="shared" si="10"/>
        <v>2</v>
      </c>
      <c r="H381" s="34">
        <v>5</v>
      </c>
      <c r="I381" s="18">
        <f t="shared" si="11"/>
        <v>2</v>
      </c>
      <c r="J381" s="4">
        <v>1</v>
      </c>
    </row>
    <row r="382" spans="1:10" x14ac:dyDescent="0.25">
      <c r="A382">
        <v>2016</v>
      </c>
      <c r="B382">
        <v>326</v>
      </c>
      <c r="C382" t="s">
        <v>203</v>
      </c>
      <c r="D382">
        <v>9</v>
      </c>
      <c r="E382">
        <v>1149167</v>
      </c>
      <c r="F382" t="s">
        <v>207</v>
      </c>
      <c r="G382" s="7">
        <f t="shared" si="10"/>
        <v>2</v>
      </c>
      <c r="H382" s="34">
        <v>5</v>
      </c>
      <c r="I382" s="18">
        <f t="shared" si="11"/>
        <v>2</v>
      </c>
      <c r="J382" s="4">
        <v>1</v>
      </c>
    </row>
    <row r="383" spans="1:10" x14ac:dyDescent="0.25">
      <c r="A383">
        <v>2016</v>
      </c>
      <c r="B383">
        <v>327</v>
      </c>
      <c r="C383" t="s">
        <v>203</v>
      </c>
      <c r="D383">
        <v>9</v>
      </c>
      <c r="E383">
        <v>1149167</v>
      </c>
      <c r="F383" t="s">
        <v>208</v>
      </c>
      <c r="G383" s="7">
        <f t="shared" si="10"/>
        <v>2</v>
      </c>
      <c r="H383" s="34">
        <v>5</v>
      </c>
      <c r="I383" s="18">
        <f t="shared" si="11"/>
        <v>2</v>
      </c>
      <c r="J383" s="4">
        <v>1</v>
      </c>
    </row>
    <row r="384" spans="1:10" x14ac:dyDescent="0.25">
      <c r="A384">
        <v>2016</v>
      </c>
      <c r="B384">
        <v>328</v>
      </c>
      <c r="C384" t="s">
        <v>203</v>
      </c>
      <c r="D384">
        <v>10</v>
      </c>
      <c r="E384">
        <v>1149167</v>
      </c>
      <c r="F384" t="s">
        <v>204</v>
      </c>
      <c r="G384" s="7">
        <f t="shared" si="10"/>
        <v>2</v>
      </c>
      <c r="H384" s="34">
        <v>5</v>
      </c>
      <c r="I384" s="18">
        <f t="shared" si="11"/>
        <v>2</v>
      </c>
      <c r="J384" s="4">
        <v>1</v>
      </c>
    </row>
    <row r="385" spans="1:10" x14ac:dyDescent="0.25">
      <c r="A385">
        <v>2016</v>
      </c>
      <c r="B385">
        <v>324</v>
      </c>
      <c r="C385" t="s">
        <v>203</v>
      </c>
      <c r="D385">
        <v>10</v>
      </c>
      <c r="E385">
        <v>1149167</v>
      </c>
      <c r="F385" t="s">
        <v>205</v>
      </c>
      <c r="G385" s="7">
        <f t="shared" si="10"/>
        <v>2</v>
      </c>
      <c r="H385" s="34">
        <v>5</v>
      </c>
      <c r="I385" s="18">
        <f t="shared" si="11"/>
        <v>2</v>
      </c>
      <c r="J385" s="4">
        <v>1</v>
      </c>
    </row>
    <row r="386" spans="1:10" x14ac:dyDescent="0.25">
      <c r="A386">
        <v>2016</v>
      </c>
      <c r="B386">
        <v>325</v>
      </c>
      <c r="C386" t="s">
        <v>203</v>
      </c>
      <c r="D386">
        <v>10</v>
      </c>
      <c r="E386">
        <v>1149167</v>
      </c>
      <c r="F386" t="s">
        <v>206</v>
      </c>
      <c r="G386" s="7">
        <f t="shared" ref="G386:G449" si="12">IF(F386="metered",1,2)</f>
        <v>2</v>
      </c>
      <c r="H386" s="34">
        <v>5</v>
      </c>
      <c r="I386" s="18">
        <f t="shared" ref="I386:I449" si="13">IF(H386="ground",1,2)</f>
        <v>2</v>
      </c>
      <c r="J386" s="4">
        <v>1</v>
      </c>
    </row>
    <row r="387" spans="1:10" x14ac:dyDescent="0.25">
      <c r="A387">
        <v>2016</v>
      </c>
      <c r="B387">
        <v>326</v>
      </c>
      <c r="C387" t="s">
        <v>203</v>
      </c>
      <c r="D387">
        <v>10</v>
      </c>
      <c r="E387">
        <v>1149167</v>
      </c>
      <c r="F387" t="s">
        <v>207</v>
      </c>
      <c r="G387" s="7">
        <f t="shared" si="12"/>
        <v>2</v>
      </c>
      <c r="H387" s="34">
        <v>5</v>
      </c>
      <c r="I387" s="18">
        <f t="shared" si="13"/>
        <v>2</v>
      </c>
      <c r="J387" s="4">
        <v>1</v>
      </c>
    </row>
    <row r="388" spans="1:10" x14ac:dyDescent="0.25">
      <c r="A388">
        <v>2016</v>
      </c>
      <c r="B388">
        <v>327</v>
      </c>
      <c r="C388" t="s">
        <v>203</v>
      </c>
      <c r="D388">
        <v>10</v>
      </c>
      <c r="E388">
        <v>1149167</v>
      </c>
      <c r="F388" t="s">
        <v>208</v>
      </c>
      <c r="G388" s="7">
        <f t="shared" si="12"/>
        <v>2</v>
      </c>
      <c r="H388" s="34">
        <v>5</v>
      </c>
      <c r="I388" s="18">
        <f t="shared" si="13"/>
        <v>2</v>
      </c>
      <c r="J388" s="4">
        <v>1</v>
      </c>
    </row>
    <row r="389" spans="1:10" x14ac:dyDescent="0.25">
      <c r="A389">
        <v>2016</v>
      </c>
      <c r="B389">
        <v>328</v>
      </c>
      <c r="C389" t="s">
        <v>203</v>
      </c>
      <c r="D389">
        <v>11</v>
      </c>
      <c r="E389">
        <v>1149167</v>
      </c>
      <c r="F389" t="s">
        <v>204</v>
      </c>
      <c r="G389" s="7">
        <f t="shared" si="12"/>
        <v>2</v>
      </c>
      <c r="H389" s="34">
        <v>5</v>
      </c>
      <c r="I389" s="18">
        <f t="shared" si="13"/>
        <v>2</v>
      </c>
      <c r="J389" s="4">
        <v>1</v>
      </c>
    </row>
    <row r="390" spans="1:10" x14ac:dyDescent="0.25">
      <c r="A390">
        <v>2016</v>
      </c>
      <c r="B390">
        <v>324</v>
      </c>
      <c r="C390" t="s">
        <v>203</v>
      </c>
      <c r="D390">
        <v>11</v>
      </c>
      <c r="E390">
        <v>1149167</v>
      </c>
      <c r="F390" t="s">
        <v>205</v>
      </c>
      <c r="G390" s="7">
        <f t="shared" si="12"/>
        <v>2</v>
      </c>
      <c r="H390" s="34">
        <v>5</v>
      </c>
      <c r="I390" s="18">
        <f t="shared" si="13"/>
        <v>2</v>
      </c>
      <c r="J390" s="4">
        <v>1</v>
      </c>
    </row>
    <row r="391" spans="1:10" x14ac:dyDescent="0.25">
      <c r="A391">
        <v>2016</v>
      </c>
      <c r="B391">
        <v>325</v>
      </c>
      <c r="C391" t="s">
        <v>203</v>
      </c>
      <c r="D391">
        <v>11</v>
      </c>
      <c r="E391">
        <v>1149167</v>
      </c>
      <c r="F391" t="s">
        <v>206</v>
      </c>
      <c r="G391" s="7">
        <f t="shared" si="12"/>
        <v>2</v>
      </c>
      <c r="H391" s="34">
        <v>5</v>
      </c>
      <c r="I391" s="18">
        <f t="shared" si="13"/>
        <v>2</v>
      </c>
      <c r="J391" s="4">
        <v>1</v>
      </c>
    </row>
    <row r="392" spans="1:10" x14ac:dyDescent="0.25">
      <c r="A392">
        <v>2016</v>
      </c>
      <c r="B392">
        <v>326</v>
      </c>
      <c r="C392" t="s">
        <v>203</v>
      </c>
      <c r="D392">
        <v>11</v>
      </c>
      <c r="E392">
        <v>1149167</v>
      </c>
      <c r="F392" t="s">
        <v>207</v>
      </c>
      <c r="G392" s="7">
        <f t="shared" si="12"/>
        <v>2</v>
      </c>
      <c r="H392" s="34">
        <v>5</v>
      </c>
      <c r="I392" s="18">
        <f t="shared" si="13"/>
        <v>2</v>
      </c>
      <c r="J392" s="4">
        <v>1</v>
      </c>
    </row>
    <row r="393" spans="1:10" x14ac:dyDescent="0.25">
      <c r="A393">
        <v>2016</v>
      </c>
      <c r="B393">
        <v>327</v>
      </c>
      <c r="C393" t="s">
        <v>203</v>
      </c>
      <c r="D393">
        <v>11</v>
      </c>
      <c r="E393">
        <v>1149167</v>
      </c>
      <c r="F393" t="s">
        <v>208</v>
      </c>
      <c r="G393" s="7">
        <f t="shared" si="12"/>
        <v>2</v>
      </c>
      <c r="H393" s="34">
        <v>5</v>
      </c>
      <c r="I393" s="18">
        <f t="shared" si="13"/>
        <v>2</v>
      </c>
      <c r="J393" s="4">
        <v>1</v>
      </c>
    </row>
    <row r="394" spans="1:10" x14ac:dyDescent="0.25">
      <c r="A394">
        <v>2016</v>
      </c>
      <c r="B394">
        <v>328</v>
      </c>
      <c r="C394" t="s">
        <v>203</v>
      </c>
      <c r="D394">
        <v>12</v>
      </c>
      <c r="E394">
        <v>1149167</v>
      </c>
      <c r="F394" t="s">
        <v>204</v>
      </c>
      <c r="G394" s="7">
        <f t="shared" si="12"/>
        <v>2</v>
      </c>
      <c r="H394" s="34">
        <v>5</v>
      </c>
      <c r="I394" s="18">
        <f t="shared" si="13"/>
        <v>2</v>
      </c>
      <c r="J394" s="4">
        <v>1</v>
      </c>
    </row>
    <row r="395" spans="1:10" x14ac:dyDescent="0.25">
      <c r="A395">
        <v>2016</v>
      </c>
      <c r="B395">
        <v>324</v>
      </c>
      <c r="C395" t="s">
        <v>203</v>
      </c>
      <c r="D395">
        <v>12</v>
      </c>
      <c r="E395">
        <v>1149167</v>
      </c>
      <c r="F395" t="s">
        <v>205</v>
      </c>
      <c r="G395" s="7">
        <f t="shared" si="12"/>
        <v>2</v>
      </c>
      <c r="H395" s="34">
        <v>5</v>
      </c>
      <c r="I395" s="18">
        <f t="shared" si="13"/>
        <v>2</v>
      </c>
      <c r="J395" s="4">
        <v>1</v>
      </c>
    </row>
    <row r="396" spans="1:10" x14ac:dyDescent="0.25">
      <c r="A396">
        <v>2016</v>
      </c>
      <c r="B396">
        <v>325</v>
      </c>
      <c r="C396" t="s">
        <v>203</v>
      </c>
      <c r="D396">
        <v>12</v>
      </c>
      <c r="E396">
        <v>1149167</v>
      </c>
      <c r="F396" t="s">
        <v>206</v>
      </c>
      <c r="G396" s="7">
        <f t="shared" si="12"/>
        <v>2</v>
      </c>
      <c r="H396" s="34">
        <v>5</v>
      </c>
      <c r="I396" s="18">
        <f t="shared" si="13"/>
        <v>2</v>
      </c>
      <c r="J396" s="4">
        <v>1</v>
      </c>
    </row>
    <row r="397" spans="1:10" x14ac:dyDescent="0.25">
      <c r="A397">
        <v>2016</v>
      </c>
      <c r="B397">
        <v>326</v>
      </c>
      <c r="C397" t="s">
        <v>203</v>
      </c>
      <c r="D397">
        <v>12</v>
      </c>
      <c r="E397">
        <v>1149167</v>
      </c>
      <c r="F397" t="s">
        <v>207</v>
      </c>
      <c r="G397" s="7">
        <f t="shared" si="12"/>
        <v>2</v>
      </c>
      <c r="H397" s="34">
        <v>5</v>
      </c>
      <c r="I397" s="18">
        <f t="shared" si="13"/>
        <v>2</v>
      </c>
      <c r="J397" s="4">
        <v>1</v>
      </c>
    </row>
    <row r="398" spans="1:10" x14ac:dyDescent="0.25">
      <c r="A398">
        <v>2016</v>
      </c>
      <c r="B398">
        <v>327</v>
      </c>
      <c r="C398" t="s">
        <v>203</v>
      </c>
      <c r="D398">
        <v>12</v>
      </c>
      <c r="E398">
        <v>1149167</v>
      </c>
      <c r="F398" t="s">
        <v>208</v>
      </c>
      <c r="G398" s="7">
        <f t="shared" si="12"/>
        <v>2</v>
      </c>
      <c r="H398" s="34">
        <v>5</v>
      </c>
      <c r="I398" s="18">
        <f t="shared" si="13"/>
        <v>2</v>
      </c>
      <c r="J398" s="4">
        <v>1</v>
      </c>
    </row>
    <row r="399" spans="1:10" x14ac:dyDescent="0.25">
      <c r="A399">
        <v>2017</v>
      </c>
      <c r="B399">
        <v>328</v>
      </c>
      <c r="C399" t="s">
        <v>203</v>
      </c>
      <c r="D399">
        <v>1</v>
      </c>
      <c r="E399">
        <v>1149167</v>
      </c>
      <c r="F399" t="s">
        <v>204</v>
      </c>
      <c r="G399" s="7">
        <f t="shared" si="12"/>
        <v>2</v>
      </c>
      <c r="H399" s="34">
        <v>5</v>
      </c>
      <c r="I399" s="18">
        <f t="shared" si="13"/>
        <v>2</v>
      </c>
      <c r="J399" s="4">
        <v>1</v>
      </c>
    </row>
    <row r="400" spans="1:10" x14ac:dyDescent="0.25">
      <c r="A400">
        <v>2017</v>
      </c>
      <c r="B400">
        <v>324</v>
      </c>
      <c r="C400" t="s">
        <v>203</v>
      </c>
      <c r="D400">
        <v>1</v>
      </c>
      <c r="E400">
        <v>1149167</v>
      </c>
      <c r="F400" t="s">
        <v>205</v>
      </c>
      <c r="G400" s="7">
        <f t="shared" si="12"/>
        <v>2</v>
      </c>
      <c r="H400" s="34">
        <v>5</v>
      </c>
      <c r="I400" s="18">
        <f t="shared" si="13"/>
        <v>2</v>
      </c>
      <c r="J400" s="4">
        <v>1</v>
      </c>
    </row>
    <row r="401" spans="1:10" x14ac:dyDescent="0.25">
      <c r="A401">
        <v>2017</v>
      </c>
      <c r="B401">
        <v>325</v>
      </c>
      <c r="C401" t="s">
        <v>203</v>
      </c>
      <c r="D401">
        <v>1</v>
      </c>
      <c r="E401">
        <v>1149167</v>
      </c>
      <c r="F401" t="s">
        <v>206</v>
      </c>
      <c r="G401" s="7">
        <f t="shared" si="12"/>
        <v>2</v>
      </c>
      <c r="H401" s="34">
        <v>5</v>
      </c>
      <c r="I401" s="18">
        <f t="shared" si="13"/>
        <v>2</v>
      </c>
      <c r="J401" s="4">
        <v>1</v>
      </c>
    </row>
    <row r="402" spans="1:10" x14ac:dyDescent="0.25">
      <c r="A402">
        <v>2017</v>
      </c>
      <c r="B402">
        <v>326</v>
      </c>
      <c r="C402" t="s">
        <v>203</v>
      </c>
      <c r="D402">
        <v>1</v>
      </c>
      <c r="E402">
        <v>1149167</v>
      </c>
      <c r="F402" t="s">
        <v>207</v>
      </c>
      <c r="G402" s="7">
        <f t="shared" si="12"/>
        <v>2</v>
      </c>
      <c r="H402" s="34">
        <v>5</v>
      </c>
      <c r="I402" s="18">
        <f t="shared" si="13"/>
        <v>2</v>
      </c>
      <c r="J402" s="4">
        <v>1</v>
      </c>
    </row>
    <row r="403" spans="1:10" x14ac:dyDescent="0.25">
      <c r="A403">
        <v>2017</v>
      </c>
      <c r="B403">
        <v>327</v>
      </c>
      <c r="C403" t="s">
        <v>203</v>
      </c>
      <c r="D403">
        <v>1</v>
      </c>
      <c r="E403">
        <v>1149167</v>
      </c>
      <c r="F403" t="s">
        <v>208</v>
      </c>
      <c r="G403" s="7">
        <f t="shared" si="12"/>
        <v>2</v>
      </c>
      <c r="H403" s="34">
        <v>5</v>
      </c>
      <c r="I403" s="18">
        <f t="shared" si="13"/>
        <v>2</v>
      </c>
      <c r="J403" s="4">
        <v>1</v>
      </c>
    </row>
    <row r="404" spans="1:10" x14ac:dyDescent="0.25">
      <c r="A404">
        <v>2017</v>
      </c>
      <c r="B404">
        <v>328</v>
      </c>
      <c r="C404" t="s">
        <v>203</v>
      </c>
      <c r="D404">
        <v>2</v>
      </c>
      <c r="E404">
        <v>1149167</v>
      </c>
      <c r="F404" t="s">
        <v>204</v>
      </c>
      <c r="G404" s="7">
        <f t="shared" si="12"/>
        <v>2</v>
      </c>
      <c r="H404" s="34">
        <v>5</v>
      </c>
      <c r="I404" s="18">
        <f t="shared" si="13"/>
        <v>2</v>
      </c>
      <c r="J404" s="4">
        <v>1</v>
      </c>
    </row>
    <row r="405" spans="1:10" x14ac:dyDescent="0.25">
      <c r="A405">
        <v>2017</v>
      </c>
      <c r="B405">
        <v>324</v>
      </c>
      <c r="C405" t="s">
        <v>203</v>
      </c>
      <c r="D405">
        <v>2</v>
      </c>
      <c r="E405">
        <v>1149167</v>
      </c>
      <c r="F405" t="s">
        <v>205</v>
      </c>
      <c r="G405" s="7">
        <f t="shared" si="12"/>
        <v>2</v>
      </c>
      <c r="H405" s="34">
        <v>5</v>
      </c>
      <c r="I405" s="18">
        <f t="shared" si="13"/>
        <v>2</v>
      </c>
      <c r="J405" s="4">
        <v>1</v>
      </c>
    </row>
    <row r="406" spans="1:10" x14ac:dyDescent="0.25">
      <c r="A406">
        <v>2017</v>
      </c>
      <c r="B406">
        <v>325</v>
      </c>
      <c r="C406" t="s">
        <v>203</v>
      </c>
      <c r="D406">
        <v>2</v>
      </c>
      <c r="E406">
        <v>1149167</v>
      </c>
      <c r="F406" t="s">
        <v>206</v>
      </c>
      <c r="G406" s="7">
        <f t="shared" si="12"/>
        <v>2</v>
      </c>
      <c r="H406" s="34">
        <v>5</v>
      </c>
      <c r="I406" s="18">
        <f t="shared" si="13"/>
        <v>2</v>
      </c>
      <c r="J406" s="4">
        <v>1</v>
      </c>
    </row>
    <row r="407" spans="1:10" x14ac:dyDescent="0.25">
      <c r="A407">
        <v>2017</v>
      </c>
      <c r="B407">
        <v>326</v>
      </c>
      <c r="C407" t="s">
        <v>203</v>
      </c>
      <c r="D407">
        <v>2</v>
      </c>
      <c r="E407">
        <v>1149167</v>
      </c>
      <c r="F407" t="s">
        <v>207</v>
      </c>
      <c r="G407" s="7">
        <f t="shared" si="12"/>
        <v>2</v>
      </c>
      <c r="H407" s="34">
        <v>5</v>
      </c>
      <c r="I407" s="18">
        <f t="shared" si="13"/>
        <v>2</v>
      </c>
      <c r="J407" s="4">
        <v>1</v>
      </c>
    </row>
    <row r="408" spans="1:10" x14ac:dyDescent="0.25">
      <c r="A408">
        <v>2017</v>
      </c>
      <c r="B408">
        <v>327</v>
      </c>
      <c r="C408" t="s">
        <v>203</v>
      </c>
      <c r="D408">
        <v>2</v>
      </c>
      <c r="E408">
        <v>1149167</v>
      </c>
      <c r="F408" t="s">
        <v>208</v>
      </c>
      <c r="G408" s="7">
        <f t="shared" si="12"/>
        <v>2</v>
      </c>
      <c r="H408" s="34">
        <v>5</v>
      </c>
      <c r="I408" s="18">
        <f t="shared" si="13"/>
        <v>2</v>
      </c>
      <c r="J408" s="4">
        <v>1</v>
      </c>
    </row>
    <row r="409" spans="1:10" x14ac:dyDescent="0.25">
      <c r="A409">
        <v>2017</v>
      </c>
      <c r="B409">
        <v>328</v>
      </c>
      <c r="C409" t="s">
        <v>203</v>
      </c>
      <c r="D409">
        <v>3</v>
      </c>
      <c r="E409">
        <v>1149167</v>
      </c>
      <c r="F409" t="s">
        <v>204</v>
      </c>
      <c r="G409" s="7">
        <f t="shared" si="12"/>
        <v>2</v>
      </c>
      <c r="H409" s="34">
        <v>5</v>
      </c>
      <c r="I409" s="18">
        <f t="shared" si="13"/>
        <v>2</v>
      </c>
      <c r="J409" s="4">
        <v>1</v>
      </c>
    </row>
    <row r="410" spans="1:10" x14ac:dyDescent="0.25">
      <c r="A410">
        <v>2017</v>
      </c>
      <c r="B410">
        <v>324</v>
      </c>
      <c r="C410" t="s">
        <v>203</v>
      </c>
      <c r="D410">
        <v>3</v>
      </c>
      <c r="E410">
        <v>1149167</v>
      </c>
      <c r="F410" t="s">
        <v>205</v>
      </c>
      <c r="G410" s="7">
        <f t="shared" si="12"/>
        <v>2</v>
      </c>
      <c r="H410" s="34">
        <v>5</v>
      </c>
      <c r="I410" s="18">
        <f t="shared" si="13"/>
        <v>2</v>
      </c>
      <c r="J410" s="4">
        <v>1</v>
      </c>
    </row>
    <row r="411" spans="1:10" x14ac:dyDescent="0.25">
      <c r="A411">
        <v>2017</v>
      </c>
      <c r="B411">
        <v>325</v>
      </c>
      <c r="C411" t="s">
        <v>203</v>
      </c>
      <c r="D411">
        <v>3</v>
      </c>
      <c r="E411">
        <v>1149167</v>
      </c>
      <c r="F411" t="s">
        <v>206</v>
      </c>
      <c r="G411" s="7">
        <f t="shared" si="12"/>
        <v>2</v>
      </c>
      <c r="H411" s="34">
        <v>5</v>
      </c>
      <c r="I411" s="18">
        <f t="shared" si="13"/>
        <v>2</v>
      </c>
      <c r="J411" s="4">
        <v>1</v>
      </c>
    </row>
    <row r="412" spans="1:10" x14ac:dyDescent="0.25">
      <c r="A412">
        <v>2017</v>
      </c>
      <c r="B412">
        <v>326</v>
      </c>
      <c r="C412" t="s">
        <v>203</v>
      </c>
      <c r="D412">
        <v>3</v>
      </c>
      <c r="E412">
        <v>1149167</v>
      </c>
      <c r="F412" t="s">
        <v>207</v>
      </c>
      <c r="G412" s="7">
        <f t="shared" si="12"/>
        <v>2</v>
      </c>
      <c r="H412" s="34">
        <v>5</v>
      </c>
      <c r="I412" s="18">
        <f t="shared" si="13"/>
        <v>2</v>
      </c>
      <c r="J412" s="4">
        <v>1</v>
      </c>
    </row>
    <row r="413" spans="1:10" x14ac:dyDescent="0.25">
      <c r="A413">
        <v>2017</v>
      </c>
      <c r="B413">
        <v>327</v>
      </c>
      <c r="C413" t="s">
        <v>203</v>
      </c>
      <c r="D413">
        <v>3</v>
      </c>
      <c r="E413">
        <v>1149167</v>
      </c>
      <c r="F413" t="s">
        <v>208</v>
      </c>
      <c r="G413" s="7">
        <f t="shared" si="12"/>
        <v>2</v>
      </c>
      <c r="H413" s="34">
        <v>5</v>
      </c>
      <c r="I413" s="18">
        <f t="shared" si="13"/>
        <v>2</v>
      </c>
      <c r="J413" s="4">
        <v>1</v>
      </c>
    </row>
    <row r="414" spans="1:10" x14ac:dyDescent="0.25">
      <c r="A414">
        <v>2017</v>
      </c>
      <c r="B414">
        <v>328</v>
      </c>
      <c r="C414" t="s">
        <v>203</v>
      </c>
      <c r="D414">
        <v>4</v>
      </c>
      <c r="E414">
        <v>1149167</v>
      </c>
      <c r="F414" t="s">
        <v>204</v>
      </c>
      <c r="G414" s="7">
        <f t="shared" si="12"/>
        <v>2</v>
      </c>
      <c r="H414" s="34">
        <v>5</v>
      </c>
      <c r="I414" s="18">
        <f t="shared" si="13"/>
        <v>2</v>
      </c>
      <c r="J414" s="4">
        <v>1</v>
      </c>
    </row>
    <row r="415" spans="1:10" x14ac:dyDescent="0.25">
      <c r="A415">
        <v>2017</v>
      </c>
      <c r="B415">
        <v>324</v>
      </c>
      <c r="C415" t="s">
        <v>203</v>
      </c>
      <c r="D415">
        <v>4</v>
      </c>
      <c r="E415">
        <v>1149167</v>
      </c>
      <c r="F415" t="s">
        <v>205</v>
      </c>
      <c r="G415" s="7">
        <f t="shared" si="12"/>
        <v>2</v>
      </c>
      <c r="H415" s="34">
        <v>5</v>
      </c>
      <c r="I415" s="18">
        <f t="shared" si="13"/>
        <v>2</v>
      </c>
      <c r="J415" s="4">
        <v>1</v>
      </c>
    </row>
    <row r="416" spans="1:10" x14ac:dyDescent="0.25">
      <c r="A416">
        <v>2017</v>
      </c>
      <c r="B416">
        <v>325</v>
      </c>
      <c r="C416" t="s">
        <v>203</v>
      </c>
      <c r="D416">
        <v>4</v>
      </c>
      <c r="E416">
        <v>1149167</v>
      </c>
      <c r="F416" t="s">
        <v>206</v>
      </c>
      <c r="G416" s="7">
        <f t="shared" si="12"/>
        <v>2</v>
      </c>
      <c r="H416" s="34">
        <v>5</v>
      </c>
      <c r="I416" s="18">
        <f t="shared" si="13"/>
        <v>2</v>
      </c>
      <c r="J416" s="4">
        <v>1</v>
      </c>
    </row>
    <row r="417" spans="1:10" x14ac:dyDescent="0.25">
      <c r="A417">
        <v>2017</v>
      </c>
      <c r="B417">
        <v>326</v>
      </c>
      <c r="C417" t="s">
        <v>203</v>
      </c>
      <c r="D417">
        <v>4</v>
      </c>
      <c r="E417">
        <v>1149167</v>
      </c>
      <c r="F417" t="s">
        <v>207</v>
      </c>
      <c r="G417" s="7">
        <f t="shared" si="12"/>
        <v>2</v>
      </c>
      <c r="H417" s="34">
        <v>5</v>
      </c>
      <c r="I417" s="18">
        <f t="shared" si="13"/>
        <v>2</v>
      </c>
      <c r="J417" s="4">
        <v>1</v>
      </c>
    </row>
    <row r="418" spans="1:10" x14ac:dyDescent="0.25">
      <c r="A418">
        <v>2017</v>
      </c>
      <c r="B418">
        <v>327</v>
      </c>
      <c r="C418" t="s">
        <v>203</v>
      </c>
      <c r="D418">
        <v>4</v>
      </c>
      <c r="E418">
        <v>1149167</v>
      </c>
      <c r="F418" t="s">
        <v>208</v>
      </c>
      <c r="G418" s="7">
        <f t="shared" si="12"/>
        <v>2</v>
      </c>
      <c r="H418" s="34">
        <v>5</v>
      </c>
      <c r="I418" s="18">
        <f t="shared" si="13"/>
        <v>2</v>
      </c>
      <c r="J418" s="4">
        <v>1</v>
      </c>
    </row>
    <row r="419" spans="1:10" x14ac:dyDescent="0.25">
      <c r="A419">
        <v>2017</v>
      </c>
      <c r="B419">
        <v>328</v>
      </c>
      <c r="C419" t="s">
        <v>203</v>
      </c>
      <c r="D419">
        <v>5</v>
      </c>
      <c r="E419">
        <v>1149167</v>
      </c>
      <c r="F419" t="s">
        <v>204</v>
      </c>
      <c r="G419" s="7">
        <f t="shared" si="12"/>
        <v>2</v>
      </c>
      <c r="H419" s="34">
        <v>5</v>
      </c>
      <c r="I419" s="18">
        <f t="shared" si="13"/>
        <v>2</v>
      </c>
      <c r="J419" s="4">
        <v>1</v>
      </c>
    </row>
    <row r="420" spans="1:10" x14ac:dyDescent="0.25">
      <c r="A420">
        <v>2017</v>
      </c>
      <c r="B420">
        <v>324</v>
      </c>
      <c r="C420" t="s">
        <v>203</v>
      </c>
      <c r="D420">
        <v>5</v>
      </c>
      <c r="E420">
        <v>1149167</v>
      </c>
      <c r="F420" t="s">
        <v>205</v>
      </c>
      <c r="G420" s="7">
        <f t="shared" si="12"/>
        <v>2</v>
      </c>
      <c r="H420" s="34">
        <v>5</v>
      </c>
      <c r="I420" s="18">
        <f t="shared" si="13"/>
        <v>2</v>
      </c>
      <c r="J420" s="4">
        <v>1</v>
      </c>
    </row>
    <row r="421" spans="1:10" x14ac:dyDescent="0.25">
      <c r="A421">
        <v>2017</v>
      </c>
      <c r="B421">
        <v>325</v>
      </c>
      <c r="C421" t="s">
        <v>203</v>
      </c>
      <c r="D421">
        <v>5</v>
      </c>
      <c r="E421">
        <v>1149167</v>
      </c>
      <c r="F421" t="s">
        <v>206</v>
      </c>
      <c r="G421" s="7">
        <f t="shared" si="12"/>
        <v>2</v>
      </c>
      <c r="H421" s="34">
        <v>5</v>
      </c>
      <c r="I421" s="18">
        <f t="shared" si="13"/>
        <v>2</v>
      </c>
      <c r="J421" s="4">
        <v>1</v>
      </c>
    </row>
    <row r="422" spans="1:10" x14ac:dyDescent="0.25">
      <c r="A422">
        <v>2017</v>
      </c>
      <c r="B422">
        <v>326</v>
      </c>
      <c r="C422" t="s">
        <v>203</v>
      </c>
      <c r="D422">
        <v>5</v>
      </c>
      <c r="E422">
        <v>1149167</v>
      </c>
      <c r="F422" t="s">
        <v>207</v>
      </c>
      <c r="G422" s="7">
        <f t="shared" si="12"/>
        <v>2</v>
      </c>
      <c r="H422" s="34">
        <v>5</v>
      </c>
      <c r="I422" s="18">
        <f t="shared" si="13"/>
        <v>2</v>
      </c>
      <c r="J422" s="4">
        <v>1</v>
      </c>
    </row>
    <row r="423" spans="1:10" x14ac:dyDescent="0.25">
      <c r="A423">
        <v>2017</v>
      </c>
      <c r="B423">
        <v>327</v>
      </c>
      <c r="C423" t="s">
        <v>203</v>
      </c>
      <c r="D423">
        <v>5</v>
      </c>
      <c r="E423">
        <v>1149167</v>
      </c>
      <c r="F423" t="s">
        <v>208</v>
      </c>
      <c r="G423" s="7">
        <f t="shared" si="12"/>
        <v>2</v>
      </c>
      <c r="H423" s="34">
        <v>5</v>
      </c>
      <c r="I423" s="18">
        <f t="shared" si="13"/>
        <v>2</v>
      </c>
      <c r="J423" s="4">
        <v>1</v>
      </c>
    </row>
    <row r="424" spans="1:10" x14ac:dyDescent="0.25">
      <c r="A424">
        <v>2017</v>
      </c>
      <c r="B424">
        <v>327</v>
      </c>
      <c r="C424" t="s">
        <v>203</v>
      </c>
      <c r="D424">
        <v>5</v>
      </c>
      <c r="E424">
        <v>1149167</v>
      </c>
      <c r="F424" t="s">
        <v>208</v>
      </c>
      <c r="G424" s="7">
        <f t="shared" si="12"/>
        <v>2</v>
      </c>
      <c r="H424" s="34">
        <v>5</v>
      </c>
      <c r="I424" s="18">
        <f t="shared" si="13"/>
        <v>2</v>
      </c>
      <c r="J424" s="4">
        <v>1</v>
      </c>
    </row>
    <row r="425" spans="1:10" x14ac:dyDescent="0.25">
      <c r="A425">
        <v>2017</v>
      </c>
      <c r="B425">
        <v>328</v>
      </c>
      <c r="C425" t="s">
        <v>203</v>
      </c>
      <c r="D425">
        <v>5</v>
      </c>
      <c r="E425">
        <v>1149167</v>
      </c>
      <c r="F425" t="s">
        <v>204</v>
      </c>
      <c r="G425" s="7">
        <f t="shared" si="12"/>
        <v>2</v>
      </c>
      <c r="H425" s="34">
        <v>5</v>
      </c>
      <c r="I425" s="18">
        <f t="shared" si="13"/>
        <v>2</v>
      </c>
      <c r="J425" s="4">
        <v>1</v>
      </c>
    </row>
    <row r="426" spans="1:10" x14ac:dyDescent="0.25">
      <c r="A426">
        <v>2017</v>
      </c>
      <c r="B426">
        <v>328</v>
      </c>
      <c r="C426" t="s">
        <v>203</v>
      </c>
      <c r="D426">
        <v>6</v>
      </c>
      <c r="E426">
        <v>1149167</v>
      </c>
      <c r="F426" t="s">
        <v>204</v>
      </c>
      <c r="G426" s="7">
        <f t="shared" si="12"/>
        <v>2</v>
      </c>
      <c r="H426" s="34">
        <v>5</v>
      </c>
      <c r="I426" s="18">
        <f t="shared" si="13"/>
        <v>2</v>
      </c>
      <c r="J426" s="4">
        <v>1</v>
      </c>
    </row>
    <row r="427" spans="1:10" x14ac:dyDescent="0.25">
      <c r="A427">
        <v>2017</v>
      </c>
      <c r="B427">
        <v>324</v>
      </c>
      <c r="C427" t="s">
        <v>203</v>
      </c>
      <c r="D427">
        <v>6</v>
      </c>
      <c r="E427">
        <v>1149167</v>
      </c>
      <c r="F427" t="s">
        <v>205</v>
      </c>
      <c r="G427" s="7">
        <f t="shared" si="12"/>
        <v>2</v>
      </c>
      <c r="H427" s="34">
        <v>5</v>
      </c>
      <c r="I427" s="18">
        <f t="shared" si="13"/>
        <v>2</v>
      </c>
      <c r="J427" s="4">
        <v>1</v>
      </c>
    </row>
    <row r="428" spans="1:10" x14ac:dyDescent="0.25">
      <c r="A428">
        <v>2017</v>
      </c>
      <c r="B428">
        <v>325</v>
      </c>
      <c r="C428" t="s">
        <v>203</v>
      </c>
      <c r="D428">
        <v>6</v>
      </c>
      <c r="E428">
        <v>1149167</v>
      </c>
      <c r="F428" t="s">
        <v>206</v>
      </c>
      <c r="G428" s="7">
        <f t="shared" si="12"/>
        <v>2</v>
      </c>
      <c r="H428" s="34">
        <v>5</v>
      </c>
      <c r="I428" s="18">
        <f t="shared" si="13"/>
        <v>2</v>
      </c>
      <c r="J428" s="4">
        <v>1</v>
      </c>
    </row>
    <row r="429" spans="1:10" x14ac:dyDescent="0.25">
      <c r="A429">
        <v>2017</v>
      </c>
      <c r="B429">
        <v>326</v>
      </c>
      <c r="C429" t="s">
        <v>203</v>
      </c>
      <c r="D429">
        <v>6</v>
      </c>
      <c r="E429">
        <v>1149167</v>
      </c>
      <c r="F429" t="s">
        <v>207</v>
      </c>
      <c r="G429" s="7">
        <f t="shared" si="12"/>
        <v>2</v>
      </c>
      <c r="H429" s="34">
        <v>5</v>
      </c>
      <c r="I429" s="18">
        <f t="shared" si="13"/>
        <v>2</v>
      </c>
      <c r="J429" s="4">
        <v>1</v>
      </c>
    </row>
    <row r="430" spans="1:10" x14ac:dyDescent="0.25">
      <c r="A430">
        <v>2017</v>
      </c>
      <c r="B430">
        <v>327</v>
      </c>
      <c r="C430" t="s">
        <v>203</v>
      </c>
      <c r="D430">
        <v>6</v>
      </c>
      <c r="E430">
        <v>1149167</v>
      </c>
      <c r="F430" t="s">
        <v>208</v>
      </c>
      <c r="G430" s="7">
        <f t="shared" si="12"/>
        <v>2</v>
      </c>
      <c r="H430" s="34">
        <v>5</v>
      </c>
      <c r="I430" s="18">
        <f t="shared" si="13"/>
        <v>2</v>
      </c>
      <c r="J430" s="4">
        <v>1</v>
      </c>
    </row>
    <row r="431" spans="1:10" x14ac:dyDescent="0.25">
      <c r="A431">
        <v>2017</v>
      </c>
      <c r="B431">
        <v>328</v>
      </c>
      <c r="C431" t="s">
        <v>203</v>
      </c>
      <c r="D431">
        <v>7</v>
      </c>
      <c r="E431">
        <v>1149167</v>
      </c>
      <c r="F431" t="s">
        <v>204</v>
      </c>
      <c r="G431" s="7">
        <f t="shared" si="12"/>
        <v>2</v>
      </c>
      <c r="H431" s="34">
        <v>5</v>
      </c>
      <c r="I431" s="18">
        <f t="shared" si="13"/>
        <v>2</v>
      </c>
      <c r="J431" s="4">
        <v>1</v>
      </c>
    </row>
    <row r="432" spans="1:10" x14ac:dyDescent="0.25">
      <c r="A432">
        <v>2017</v>
      </c>
      <c r="B432">
        <v>324</v>
      </c>
      <c r="C432" t="s">
        <v>203</v>
      </c>
      <c r="D432">
        <v>7</v>
      </c>
      <c r="E432">
        <v>1149167</v>
      </c>
      <c r="F432" t="s">
        <v>205</v>
      </c>
      <c r="G432" s="7">
        <f t="shared" si="12"/>
        <v>2</v>
      </c>
      <c r="H432" s="34">
        <v>5</v>
      </c>
      <c r="I432" s="18">
        <f t="shared" si="13"/>
        <v>2</v>
      </c>
      <c r="J432" s="4">
        <v>1</v>
      </c>
    </row>
    <row r="433" spans="1:10" x14ac:dyDescent="0.25">
      <c r="A433">
        <v>2017</v>
      </c>
      <c r="B433">
        <v>325</v>
      </c>
      <c r="C433" t="s">
        <v>203</v>
      </c>
      <c r="D433">
        <v>7</v>
      </c>
      <c r="E433">
        <v>1149167</v>
      </c>
      <c r="F433" t="s">
        <v>206</v>
      </c>
      <c r="G433" s="7">
        <f t="shared" si="12"/>
        <v>2</v>
      </c>
      <c r="H433" s="34">
        <v>5</v>
      </c>
      <c r="I433" s="18">
        <f t="shared" si="13"/>
        <v>2</v>
      </c>
      <c r="J433" s="4">
        <v>1</v>
      </c>
    </row>
    <row r="434" spans="1:10" x14ac:dyDescent="0.25">
      <c r="A434">
        <v>2017</v>
      </c>
      <c r="B434">
        <v>326</v>
      </c>
      <c r="C434" t="s">
        <v>203</v>
      </c>
      <c r="D434">
        <v>7</v>
      </c>
      <c r="E434">
        <v>1149167</v>
      </c>
      <c r="F434" t="s">
        <v>207</v>
      </c>
      <c r="G434" s="7">
        <f t="shared" si="12"/>
        <v>2</v>
      </c>
      <c r="H434" s="34">
        <v>5</v>
      </c>
      <c r="I434" s="18">
        <f t="shared" si="13"/>
        <v>2</v>
      </c>
      <c r="J434" s="4">
        <v>1</v>
      </c>
    </row>
    <row r="435" spans="1:10" x14ac:dyDescent="0.25">
      <c r="A435">
        <v>2017</v>
      </c>
      <c r="B435">
        <v>327</v>
      </c>
      <c r="C435" t="s">
        <v>203</v>
      </c>
      <c r="D435">
        <v>7</v>
      </c>
      <c r="E435">
        <v>1149167</v>
      </c>
      <c r="F435" t="s">
        <v>208</v>
      </c>
      <c r="G435" s="7">
        <f t="shared" si="12"/>
        <v>2</v>
      </c>
      <c r="H435" s="34">
        <v>5</v>
      </c>
      <c r="I435" s="18">
        <f t="shared" si="13"/>
        <v>2</v>
      </c>
      <c r="J435" s="4">
        <v>1</v>
      </c>
    </row>
    <row r="436" spans="1:10" x14ac:dyDescent="0.25">
      <c r="A436">
        <v>2017</v>
      </c>
      <c r="B436">
        <v>328</v>
      </c>
      <c r="C436" t="s">
        <v>203</v>
      </c>
      <c r="D436">
        <v>8</v>
      </c>
      <c r="E436">
        <v>1149167</v>
      </c>
      <c r="F436" t="s">
        <v>204</v>
      </c>
      <c r="G436" s="7">
        <f t="shared" si="12"/>
        <v>2</v>
      </c>
      <c r="H436" s="34">
        <v>5</v>
      </c>
      <c r="I436" s="18">
        <f t="shared" si="13"/>
        <v>2</v>
      </c>
      <c r="J436" s="4">
        <v>1</v>
      </c>
    </row>
    <row r="437" spans="1:10" x14ac:dyDescent="0.25">
      <c r="A437">
        <v>2017</v>
      </c>
      <c r="B437">
        <v>324</v>
      </c>
      <c r="C437" t="s">
        <v>203</v>
      </c>
      <c r="D437">
        <v>8</v>
      </c>
      <c r="E437">
        <v>1149167</v>
      </c>
      <c r="F437" t="s">
        <v>205</v>
      </c>
      <c r="G437" s="7">
        <f t="shared" si="12"/>
        <v>2</v>
      </c>
      <c r="H437" s="34">
        <v>5</v>
      </c>
      <c r="I437" s="18">
        <f t="shared" si="13"/>
        <v>2</v>
      </c>
      <c r="J437" s="4">
        <v>1</v>
      </c>
    </row>
    <row r="438" spans="1:10" x14ac:dyDescent="0.25">
      <c r="A438">
        <v>2017</v>
      </c>
      <c r="B438">
        <v>325</v>
      </c>
      <c r="C438" t="s">
        <v>203</v>
      </c>
      <c r="D438">
        <v>8</v>
      </c>
      <c r="E438">
        <v>1149167</v>
      </c>
      <c r="F438" t="s">
        <v>206</v>
      </c>
      <c r="G438" s="7">
        <f t="shared" si="12"/>
        <v>2</v>
      </c>
      <c r="H438" s="34">
        <v>5</v>
      </c>
      <c r="I438" s="18">
        <f t="shared" si="13"/>
        <v>2</v>
      </c>
      <c r="J438" s="4">
        <v>1</v>
      </c>
    </row>
    <row r="439" spans="1:10" x14ac:dyDescent="0.25">
      <c r="A439">
        <v>2017</v>
      </c>
      <c r="B439">
        <v>326</v>
      </c>
      <c r="C439" t="s">
        <v>203</v>
      </c>
      <c r="D439">
        <v>8</v>
      </c>
      <c r="E439">
        <v>1149167</v>
      </c>
      <c r="F439" t="s">
        <v>207</v>
      </c>
      <c r="G439" s="7">
        <f t="shared" si="12"/>
        <v>2</v>
      </c>
      <c r="H439" s="34">
        <v>5</v>
      </c>
      <c r="I439" s="18">
        <f t="shared" si="13"/>
        <v>2</v>
      </c>
      <c r="J439" s="4">
        <v>1</v>
      </c>
    </row>
    <row r="440" spans="1:10" x14ac:dyDescent="0.25">
      <c r="A440">
        <v>2017</v>
      </c>
      <c r="B440">
        <v>327</v>
      </c>
      <c r="C440" t="s">
        <v>203</v>
      </c>
      <c r="D440">
        <v>8</v>
      </c>
      <c r="E440">
        <v>1149167</v>
      </c>
      <c r="F440" t="s">
        <v>208</v>
      </c>
      <c r="G440" s="7">
        <f t="shared" si="12"/>
        <v>2</v>
      </c>
      <c r="H440" s="34">
        <v>5</v>
      </c>
      <c r="I440" s="18">
        <f t="shared" si="13"/>
        <v>2</v>
      </c>
      <c r="J440" s="4">
        <v>1</v>
      </c>
    </row>
    <row r="441" spans="1:10" x14ac:dyDescent="0.25">
      <c r="A441">
        <v>2017</v>
      </c>
      <c r="B441">
        <v>328</v>
      </c>
      <c r="C441" t="s">
        <v>203</v>
      </c>
      <c r="D441">
        <v>9</v>
      </c>
      <c r="E441">
        <v>1149167</v>
      </c>
      <c r="F441" t="s">
        <v>204</v>
      </c>
      <c r="G441" s="7">
        <f t="shared" si="12"/>
        <v>2</v>
      </c>
      <c r="H441" s="34">
        <v>5</v>
      </c>
      <c r="I441" s="18">
        <f t="shared" si="13"/>
        <v>2</v>
      </c>
      <c r="J441" s="4">
        <v>1</v>
      </c>
    </row>
    <row r="442" spans="1:10" x14ac:dyDescent="0.25">
      <c r="A442">
        <v>2017</v>
      </c>
      <c r="B442">
        <v>324</v>
      </c>
      <c r="C442" t="s">
        <v>203</v>
      </c>
      <c r="D442">
        <v>9</v>
      </c>
      <c r="E442">
        <v>1149167</v>
      </c>
      <c r="F442" t="s">
        <v>205</v>
      </c>
      <c r="G442" s="7">
        <f t="shared" si="12"/>
        <v>2</v>
      </c>
      <c r="H442" s="34">
        <v>5</v>
      </c>
      <c r="I442" s="18">
        <f t="shared" si="13"/>
        <v>2</v>
      </c>
      <c r="J442" s="4">
        <v>1</v>
      </c>
    </row>
    <row r="443" spans="1:10" x14ac:dyDescent="0.25">
      <c r="A443">
        <v>2017</v>
      </c>
      <c r="B443">
        <v>325</v>
      </c>
      <c r="C443" t="s">
        <v>203</v>
      </c>
      <c r="D443">
        <v>9</v>
      </c>
      <c r="E443">
        <v>1149167</v>
      </c>
      <c r="F443" t="s">
        <v>206</v>
      </c>
      <c r="G443" s="7">
        <f t="shared" si="12"/>
        <v>2</v>
      </c>
      <c r="H443" s="34">
        <v>5</v>
      </c>
      <c r="I443" s="18">
        <f t="shared" si="13"/>
        <v>2</v>
      </c>
      <c r="J443" s="4">
        <v>1</v>
      </c>
    </row>
    <row r="444" spans="1:10" x14ac:dyDescent="0.25">
      <c r="A444">
        <v>2017</v>
      </c>
      <c r="B444">
        <v>326</v>
      </c>
      <c r="C444" t="s">
        <v>203</v>
      </c>
      <c r="D444">
        <v>9</v>
      </c>
      <c r="E444">
        <v>1149167</v>
      </c>
      <c r="F444" t="s">
        <v>207</v>
      </c>
      <c r="G444" s="7">
        <f t="shared" si="12"/>
        <v>2</v>
      </c>
      <c r="H444" s="34">
        <v>5</v>
      </c>
      <c r="I444" s="18">
        <f t="shared" si="13"/>
        <v>2</v>
      </c>
      <c r="J444" s="4">
        <v>1</v>
      </c>
    </row>
    <row r="445" spans="1:10" x14ac:dyDescent="0.25">
      <c r="A445">
        <v>2017</v>
      </c>
      <c r="B445">
        <v>327</v>
      </c>
      <c r="C445" t="s">
        <v>203</v>
      </c>
      <c r="D445">
        <v>9</v>
      </c>
      <c r="E445">
        <v>1149167</v>
      </c>
      <c r="F445" t="s">
        <v>208</v>
      </c>
      <c r="G445" s="7">
        <f t="shared" si="12"/>
        <v>2</v>
      </c>
      <c r="H445" s="34">
        <v>5</v>
      </c>
      <c r="I445" s="18">
        <f t="shared" si="13"/>
        <v>2</v>
      </c>
      <c r="J445" s="4">
        <v>1</v>
      </c>
    </row>
    <row r="446" spans="1:10" x14ac:dyDescent="0.25">
      <c r="A446">
        <v>2016</v>
      </c>
      <c r="B446">
        <v>334</v>
      </c>
      <c r="C446" t="s">
        <v>209</v>
      </c>
      <c r="D446">
        <v>4</v>
      </c>
      <c r="E446">
        <v>3132500</v>
      </c>
      <c r="F446" t="s">
        <v>210</v>
      </c>
      <c r="G446" s="7">
        <f t="shared" si="12"/>
        <v>2</v>
      </c>
      <c r="H446" s="34">
        <v>5</v>
      </c>
      <c r="I446" s="18">
        <f t="shared" si="13"/>
        <v>2</v>
      </c>
      <c r="J446" s="4">
        <v>1</v>
      </c>
    </row>
    <row r="447" spans="1:10" x14ac:dyDescent="0.25">
      <c r="A447">
        <v>2016</v>
      </c>
      <c r="B447">
        <v>330</v>
      </c>
      <c r="C447" t="s">
        <v>209</v>
      </c>
      <c r="D447">
        <v>4</v>
      </c>
      <c r="E447">
        <v>3132500</v>
      </c>
      <c r="F447" t="s">
        <v>211</v>
      </c>
      <c r="G447" s="7">
        <f t="shared" si="12"/>
        <v>2</v>
      </c>
      <c r="H447" s="34">
        <v>5</v>
      </c>
      <c r="I447" s="18">
        <f t="shared" si="13"/>
        <v>2</v>
      </c>
      <c r="J447" s="4">
        <v>1</v>
      </c>
    </row>
    <row r="448" spans="1:10" x14ac:dyDescent="0.25">
      <c r="A448">
        <v>2016</v>
      </c>
      <c r="B448">
        <v>331</v>
      </c>
      <c r="C448" t="s">
        <v>209</v>
      </c>
      <c r="D448">
        <v>4</v>
      </c>
      <c r="E448">
        <v>3132500</v>
      </c>
      <c r="F448" t="s">
        <v>213</v>
      </c>
      <c r="G448" s="7">
        <f t="shared" si="12"/>
        <v>2</v>
      </c>
      <c r="H448" s="34">
        <v>5</v>
      </c>
      <c r="I448" s="18">
        <f t="shared" si="13"/>
        <v>2</v>
      </c>
      <c r="J448" s="4">
        <v>1</v>
      </c>
    </row>
    <row r="449" spans="1:10" x14ac:dyDescent="0.25">
      <c r="A449">
        <v>2016</v>
      </c>
      <c r="B449">
        <v>332</v>
      </c>
      <c r="C449" t="s">
        <v>209</v>
      </c>
      <c r="D449">
        <v>4</v>
      </c>
      <c r="E449">
        <v>3132500</v>
      </c>
      <c r="F449" t="s">
        <v>214</v>
      </c>
      <c r="G449" s="7">
        <f t="shared" si="12"/>
        <v>2</v>
      </c>
      <c r="H449" s="34">
        <v>5</v>
      </c>
      <c r="I449" s="18">
        <f t="shared" si="13"/>
        <v>2</v>
      </c>
      <c r="J449" s="4">
        <v>1</v>
      </c>
    </row>
    <row r="450" spans="1:10" x14ac:dyDescent="0.25">
      <c r="A450">
        <v>2016</v>
      </c>
      <c r="B450">
        <v>333</v>
      </c>
      <c r="C450" t="s">
        <v>209</v>
      </c>
      <c r="D450">
        <v>4</v>
      </c>
      <c r="E450">
        <v>3132500</v>
      </c>
      <c r="F450" t="s">
        <v>215</v>
      </c>
      <c r="G450" s="7">
        <f t="shared" ref="G450:G513" si="14">IF(F450="metered",1,2)</f>
        <v>2</v>
      </c>
      <c r="H450" s="34">
        <v>5</v>
      </c>
      <c r="I450" s="18">
        <f t="shared" ref="I450:I513" si="15">IF(H450="ground",1,2)</f>
        <v>2</v>
      </c>
      <c r="J450" s="4">
        <v>1</v>
      </c>
    </row>
    <row r="451" spans="1:10" x14ac:dyDescent="0.25">
      <c r="A451">
        <v>2016</v>
      </c>
      <c r="B451">
        <v>334</v>
      </c>
      <c r="C451" t="s">
        <v>209</v>
      </c>
      <c r="D451">
        <v>5</v>
      </c>
      <c r="E451">
        <v>3132500</v>
      </c>
      <c r="F451" t="s">
        <v>210</v>
      </c>
      <c r="G451" s="7">
        <f t="shared" si="14"/>
        <v>2</v>
      </c>
      <c r="H451" s="34">
        <v>5</v>
      </c>
      <c r="I451" s="18">
        <f t="shared" si="15"/>
        <v>2</v>
      </c>
      <c r="J451" s="4">
        <v>1</v>
      </c>
    </row>
    <row r="452" spans="1:10" x14ac:dyDescent="0.25">
      <c r="A452">
        <v>2016</v>
      </c>
      <c r="B452">
        <v>330</v>
      </c>
      <c r="C452" t="s">
        <v>209</v>
      </c>
      <c r="D452">
        <v>5</v>
      </c>
      <c r="E452">
        <v>3132500</v>
      </c>
      <c r="F452" t="s">
        <v>211</v>
      </c>
      <c r="G452" s="7">
        <f t="shared" si="14"/>
        <v>2</v>
      </c>
      <c r="H452" s="34">
        <v>5</v>
      </c>
      <c r="I452" s="18">
        <f t="shared" si="15"/>
        <v>2</v>
      </c>
      <c r="J452" s="4">
        <v>1</v>
      </c>
    </row>
    <row r="453" spans="1:10" x14ac:dyDescent="0.25">
      <c r="A453">
        <v>2016</v>
      </c>
      <c r="B453">
        <v>331</v>
      </c>
      <c r="C453" t="s">
        <v>209</v>
      </c>
      <c r="D453">
        <v>5</v>
      </c>
      <c r="E453">
        <v>3132500</v>
      </c>
      <c r="F453" t="s">
        <v>213</v>
      </c>
      <c r="G453" s="7">
        <f t="shared" si="14"/>
        <v>2</v>
      </c>
      <c r="H453" s="34">
        <v>5</v>
      </c>
      <c r="I453" s="18">
        <f t="shared" si="15"/>
        <v>2</v>
      </c>
      <c r="J453" s="4">
        <v>1</v>
      </c>
    </row>
    <row r="454" spans="1:10" x14ac:dyDescent="0.25">
      <c r="A454">
        <v>2016</v>
      </c>
      <c r="B454">
        <v>332</v>
      </c>
      <c r="C454" t="s">
        <v>209</v>
      </c>
      <c r="D454">
        <v>5</v>
      </c>
      <c r="E454">
        <v>3132500</v>
      </c>
      <c r="F454" t="s">
        <v>214</v>
      </c>
      <c r="G454" s="7">
        <f t="shared" si="14"/>
        <v>2</v>
      </c>
      <c r="H454" s="34">
        <v>5</v>
      </c>
      <c r="I454" s="18">
        <f t="shared" si="15"/>
        <v>2</v>
      </c>
      <c r="J454" s="4">
        <v>1</v>
      </c>
    </row>
    <row r="455" spans="1:10" x14ac:dyDescent="0.25">
      <c r="A455">
        <v>2016</v>
      </c>
      <c r="B455">
        <v>333</v>
      </c>
      <c r="C455" t="s">
        <v>209</v>
      </c>
      <c r="D455">
        <v>5</v>
      </c>
      <c r="E455">
        <v>3132500</v>
      </c>
      <c r="F455" t="s">
        <v>215</v>
      </c>
      <c r="G455" s="7">
        <f t="shared" si="14"/>
        <v>2</v>
      </c>
      <c r="H455" s="34">
        <v>5</v>
      </c>
      <c r="I455" s="18">
        <f t="shared" si="15"/>
        <v>2</v>
      </c>
      <c r="J455" s="4">
        <v>1</v>
      </c>
    </row>
    <row r="456" spans="1:10" x14ac:dyDescent="0.25">
      <c r="A456">
        <v>2016</v>
      </c>
      <c r="B456">
        <v>334</v>
      </c>
      <c r="C456" t="s">
        <v>209</v>
      </c>
      <c r="D456">
        <v>6</v>
      </c>
      <c r="E456">
        <v>3132500</v>
      </c>
      <c r="F456" t="s">
        <v>210</v>
      </c>
      <c r="G456" s="7">
        <f t="shared" si="14"/>
        <v>2</v>
      </c>
      <c r="H456" s="34">
        <v>5</v>
      </c>
      <c r="I456" s="18">
        <f t="shared" si="15"/>
        <v>2</v>
      </c>
      <c r="J456" s="4">
        <v>1</v>
      </c>
    </row>
    <row r="457" spans="1:10" x14ac:dyDescent="0.25">
      <c r="A457">
        <v>2016</v>
      </c>
      <c r="B457">
        <v>330</v>
      </c>
      <c r="C457" t="s">
        <v>209</v>
      </c>
      <c r="D457">
        <v>6</v>
      </c>
      <c r="E457">
        <v>3132500</v>
      </c>
      <c r="F457" t="s">
        <v>211</v>
      </c>
      <c r="G457" s="7">
        <f t="shared" si="14"/>
        <v>2</v>
      </c>
      <c r="H457" s="34">
        <v>5</v>
      </c>
      <c r="I457" s="18">
        <f t="shared" si="15"/>
        <v>2</v>
      </c>
      <c r="J457" s="4">
        <v>1</v>
      </c>
    </row>
    <row r="458" spans="1:10" x14ac:dyDescent="0.25">
      <c r="A458">
        <v>2016</v>
      </c>
      <c r="B458">
        <v>331</v>
      </c>
      <c r="C458" t="s">
        <v>209</v>
      </c>
      <c r="D458">
        <v>6</v>
      </c>
      <c r="E458">
        <v>3132500</v>
      </c>
      <c r="F458" t="s">
        <v>213</v>
      </c>
      <c r="G458" s="7">
        <f t="shared" si="14"/>
        <v>2</v>
      </c>
      <c r="H458" s="34">
        <v>5</v>
      </c>
      <c r="I458" s="18">
        <f t="shared" si="15"/>
        <v>2</v>
      </c>
      <c r="J458" s="4">
        <v>1</v>
      </c>
    </row>
    <row r="459" spans="1:10" x14ac:dyDescent="0.25">
      <c r="A459">
        <v>2016</v>
      </c>
      <c r="B459">
        <v>332</v>
      </c>
      <c r="C459" t="s">
        <v>209</v>
      </c>
      <c r="D459">
        <v>6</v>
      </c>
      <c r="E459">
        <v>3132500</v>
      </c>
      <c r="F459" t="s">
        <v>214</v>
      </c>
      <c r="G459" s="7">
        <f t="shared" si="14"/>
        <v>2</v>
      </c>
      <c r="H459" s="34">
        <v>5</v>
      </c>
      <c r="I459" s="18">
        <f t="shared" si="15"/>
        <v>2</v>
      </c>
      <c r="J459" s="4">
        <v>1</v>
      </c>
    </row>
    <row r="460" spans="1:10" x14ac:dyDescent="0.25">
      <c r="A460">
        <v>2016</v>
      </c>
      <c r="B460">
        <v>333</v>
      </c>
      <c r="C460" t="s">
        <v>209</v>
      </c>
      <c r="D460">
        <v>6</v>
      </c>
      <c r="E460">
        <v>3132500</v>
      </c>
      <c r="F460" t="s">
        <v>215</v>
      </c>
      <c r="G460" s="7">
        <f t="shared" si="14"/>
        <v>2</v>
      </c>
      <c r="H460" s="34">
        <v>5</v>
      </c>
      <c r="I460" s="18">
        <f t="shared" si="15"/>
        <v>2</v>
      </c>
      <c r="J460" s="4">
        <v>1</v>
      </c>
    </row>
    <row r="461" spans="1:10" x14ac:dyDescent="0.25">
      <c r="A461">
        <v>2016</v>
      </c>
      <c r="B461">
        <v>334</v>
      </c>
      <c r="C461" t="s">
        <v>209</v>
      </c>
      <c r="D461">
        <v>7</v>
      </c>
      <c r="E461">
        <v>3132500</v>
      </c>
      <c r="F461" t="s">
        <v>210</v>
      </c>
      <c r="G461" s="7">
        <f t="shared" si="14"/>
        <v>2</v>
      </c>
      <c r="H461" s="34">
        <v>5</v>
      </c>
      <c r="I461" s="18">
        <f t="shared" si="15"/>
        <v>2</v>
      </c>
      <c r="J461" s="4">
        <v>1</v>
      </c>
    </row>
    <row r="462" spans="1:10" x14ac:dyDescent="0.25">
      <c r="A462">
        <v>2016</v>
      </c>
      <c r="B462">
        <v>330</v>
      </c>
      <c r="C462" t="s">
        <v>209</v>
      </c>
      <c r="D462">
        <v>7</v>
      </c>
      <c r="E462">
        <v>3132500</v>
      </c>
      <c r="F462" t="s">
        <v>211</v>
      </c>
      <c r="G462" s="7">
        <f t="shared" si="14"/>
        <v>2</v>
      </c>
      <c r="H462" s="34">
        <v>5</v>
      </c>
      <c r="I462" s="18">
        <f t="shared" si="15"/>
        <v>2</v>
      </c>
      <c r="J462" s="4">
        <v>1</v>
      </c>
    </row>
    <row r="463" spans="1:10" x14ac:dyDescent="0.25">
      <c r="A463">
        <v>2016</v>
      </c>
      <c r="B463">
        <v>331</v>
      </c>
      <c r="C463" t="s">
        <v>209</v>
      </c>
      <c r="D463">
        <v>7</v>
      </c>
      <c r="E463">
        <v>3132500</v>
      </c>
      <c r="F463" t="s">
        <v>213</v>
      </c>
      <c r="G463" s="7">
        <f t="shared" si="14"/>
        <v>2</v>
      </c>
      <c r="H463" s="34">
        <v>5</v>
      </c>
      <c r="I463" s="18">
        <f t="shared" si="15"/>
        <v>2</v>
      </c>
      <c r="J463" s="4">
        <v>1</v>
      </c>
    </row>
    <row r="464" spans="1:10" x14ac:dyDescent="0.25">
      <c r="A464">
        <v>2016</v>
      </c>
      <c r="B464">
        <v>332</v>
      </c>
      <c r="C464" t="s">
        <v>209</v>
      </c>
      <c r="D464">
        <v>7</v>
      </c>
      <c r="E464">
        <v>3132500</v>
      </c>
      <c r="F464" t="s">
        <v>214</v>
      </c>
      <c r="G464" s="7">
        <f t="shared" si="14"/>
        <v>2</v>
      </c>
      <c r="H464" s="34">
        <v>5</v>
      </c>
      <c r="I464" s="18">
        <f t="shared" si="15"/>
        <v>2</v>
      </c>
      <c r="J464" s="4">
        <v>1</v>
      </c>
    </row>
    <row r="465" spans="1:10" x14ac:dyDescent="0.25">
      <c r="A465">
        <v>2016</v>
      </c>
      <c r="B465">
        <v>333</v>
      </c>
      <c r="C465" t="s">
        <v>209</v>
      </c>
      <c r="D465">
        <v>7</v>
      </c>
      <c r="E465">
        <v>3132500</v>
      </c>
      <c r="F465" t="s">
        <v>215</v>
      </c>
      <c r="G465" s="7">
        <f t="shared" si="14"/>
        <v>2</v>
      </c>
      <c r="H465" s="34">
        <v>5</v>
      </c>
      <c r="I465" s="18">
        <f t="shared" si="15"/>
        <v>2</v>
      </c>
      <c r="J465" s="4">
        <v>1</v>
      </c>
    </row>
    <row r="466" spans="1:10" x14ac:dyDescent="0.25">
      <c r="A466">
        <v>2016</v>
      </c>
      <c r="B466">
        <v>334</v>
      </c>
      <c r="C466" t="s">
        <v>209</v>
      </c>
      <c r="D466">
        <v>8</v>
      </c>
      <c r="E466">
        <v>3132500</v>
      </c>
      <c r="F466" t="s">
        <v>210</v>
      </c>
      <c r="G466" s="7">
        <f t="shared" si="14"/>
        <v>2</v>
      </c>
      <c r="H466" s="34">
        <v>5</v>
      </c>
      <c r="I466" s="18">
        <f t="shared" si="15"/>
        <v>2</v>
      </c>
      <c r="J466" s="4">
        <v>1</v>
      </c>
    </row>
    <row r="467" spans="1:10" x14ac:dyDescent="0.25">
      <c r="A467">
        <v>2016</v>
      </c>
      <c r="B467">
        <v>330</v>
      </c>
      <c r="C467" t="s">
        <v>209</v>
      </c>
      <c r="D467">
        <v>8</v>
      </c>
      <c r="E467">
        <v>3132500</v>
      </c>
      <c r="F467" t="s">
        <v>211</v>
      </c>
      <c r="G467" s="7">
        <f t="shared" si="14"/>
        <v>2</v>
      </c>
      <c r="H467" s="34">
        <v>5</v>
      </c>
      <c r="I467" s="18">
        <f t="shared" si="15"/>
        <v>2</v>
      </c>
      <c r="J467" s="4">
        <v>1</v>
      </c>
    </row>
    <row r="468" spans="1:10" x14ac:dyDescent="0.25">
      <c r="A468">
        <v>2016</v>
      </c>
      <c r="B468">
        <v>331</v>
      </c>
      <c r="C468" t="s">
        <v>209</v>
      </c>
      <c r="D468">
        <v>8</v>
      </c>
      <c r="E468">
        <v>3132500</v>
      </c>
      <c r="F468" t="s">
        <v>213</v>
      </c>
      <c r="G468" s="7">
        <f t="shared" si="14"/>
        <v>2</v>
      </c>
      <c r="H468" s="34">
        <v>5</v>
      </c>
      <c r="I468" s="18">
        <f t="shared" si="15"/>
        <v>2</v>
      </c>
      <c r="J468" s="4">
        <v>1</v>
      </c>
    </row>
    <row r="469" spans="1:10" x14ac:dyDescent="0.25">
      <c r="A469">
        <v>2016</v>
      </c>
      <c r="B469">
        <v>332</v>
      </c>
      <c r="C469" t="s">
        <v>209</v>
      </c>
      <c r="D469">
        <v>8</v>
      </c>
      <c r="E469">
        <v>3132500</v>
      </c>
      <c r="F469" t="s">
        <v>214</v>
      </c>
      <c r="G469" s="7">
        <f t="shared" si="14"/>
        <v>2</v>
      </c>
      <c r="H469" s="34">
        <v>5</v>
      </c>
      <c r="I469" s="18">
        <f t="shared" si="15"/>
        <v>2</v>
      </c>
      <c r="J469" s="4">
        <v>1</v>
      </c>
    </row>
    <row r="470" spans="1:10" x14ac:dyDescent="0.25">
      <c r="A470">
        <v>2016</v>
      </c>
      <c r="B470">
        <v>333</v>
      </c>
      <c r="C470" t="s">
        <v>209</v>
      </c>
      <c r="D470">
        <v>8</v>
      </c>
      <c r="E470">
        <v>3132500</v>
      </c>
      <c r="F470" t="s">
        <v>215</v>
      </c>
      <c r="G470" s="7">
        <f t="shared" si="14"/>
        <v>2</v>
      </c>
      <c r="H470" s="34">
        <v>5</v>
      </c>
      <c r="I470" s="18">
        <f t="shared" si="15"/>
        <v>2</v>
      </c>
      <c r="J470" s="4">
        <v>1</v>
      </c>
    </row>
    <row r="471" spans="1:10" x14ac:dyDescent="0.25">
      <c r="A471">
        <v>2016</v>
      </c>
      <c r="B471">
        <v>334</v>
      </c>
      <c r="C471" t="s">
        <v>209</v>
      </c>
      <c r="D471">
        <v>9</v>
      </c>
      <c r="E471">
        <v>3132500</v>
      </c>
      <c r="F471" t="s">
        <v>210</v>
      </c>
      <c r="G471" s="7">
        <f t="shared" si="14"/>
        <v>2</v>
      </c>
      <c r="H471" s="34">
        <v>5</v>
      </c>
      <c r="I471" s="18">
        <f t="shared" si="15"/>
        <v>2</v>
      </c>
      <c r="J471" s="4">
        <v>1</v>
      </c>
    </row>
    <row r="472" spans="1:10" x14ac:dyDescent="0.25">
      <c r="A472">
        <v>2016</v>
      </c>
      <c r="B472">
        <v>330</v>
      </c>
      <c r="C472" t="s">
        <v>209</v>
      </c>
      <c r="D472">
        <v>9</v>
      </c>
      <c r="E472">
        <v>3132500</v>
      </c>
      <c r="F472" t="s">
        <v>211</v>
      </c>
      <c r="G472" s="7">
        <f t="shared" si="14"/>
        <v>2</v>
      </c>
      <c r="H472" s="34">
        <v>5</v>
      </c>
      <c r="I472" s="18">
        <f t="shared" si="15"/>
        <v>2</v>
      </c>
      <c r="J472" s="4">
        <v>1</v>
      </c>
    </row>
    <row r="473" spans="1:10" x14ac:dyDescent="0.25">
      <c r="A473">
        <v>2016</v>
      </c>
      <c r="B473">
        <v>331</v>
      </c>
      <c r="C473" t="s">
        <v>209</v>
      </c>
      <c r="D473">
        <v>9</v>
      </c>
      <c r="E473">
        <v>3132500</v>
      </c>
      <c r="F473" t="s">
        <v>213</v>
      </c>
      <c r="G473" s="7">
        <f t="shared" si="14"/>
        <v>2</v>
      </c>
      <c r="H473" s="34">
        <v>5</v>
      </c>
      <c r="I473" s="18">
        <f t="shared" si="15"/>
        <v>2</v>
      </c>
      <c r="J473" s="4">
        <v>1</v>
      </c>
    </row>
    <row r="474" spans="1:10" x14ac:dyDescent="0.25">
      <c r="A474">
        <v>2016</v>
      </c>
      <c r="B474">
        <v>332</v>
      </c>
      <c r="C474" t="s">
        <v>209</v>
      </c>
      <c r="D474">
        <v>9</v>
      </c>
      <c r="E474">
        <v>3132500</v>
      </c>
      <c r="F474" t="s">
        <v>214</v>
      </c>
      <c r="G474" s="7">
        <f t="shared" si="14"/>
        <v>2</v>
      </c>
      <c r="H474" s="34">
        <v>5</v>
      </c>
      <c r="I474" s="18">
        <f t="shared" si="15"/>
        <v>2</v>
      </c>
      <c r="J474" s="4">
        <v>1</v>
      </c>
    </row>
    <row r="475" spans="1:10" x14ac:dyDescent="0.25">
      <c r="A475">
        <v>2016</v>
      </c>
      <c r="B475">
        <v>333</v>
      </c>
      <c r="C475" t="s">
        <v>209</v>
      </c>
      <c r="D475">
        <v>9</v>
      </c>
      <c r="E475">
        <v>3132500</v>
      </c>
      <c r="F475" t="s">
        <v>215</v>
      </c>
      <c r="G475" s="7">
        <f t="shared" si="14"/>
        <v>2</v>
      </c>
      <c r="H475" s="34">
        <v>5</v>
      </c>
      <c r="I475" s="18">
        <f t="shared" si="15"/>
        <v>2</v>
      </c>
      <c r="J475" s="4">
        <v>1</v>
      </c>
    </row>
    <row r="476" spans="1:10" x14ac:dyDescent="0.25">
      <c r="A476">
        <v>2016</v>
      </c>
      <c r="B476">
        <v>334</v>
      </c>
      <c r="C476" t="s">
        <v>209</v>
      </c>
      <c r="D476">
        <v>10</v>
      </c>
      <c r="E476">
        <v>3132500</v>
      </c>
      <c r="F476" t="s">
        <v>210</v>
      </c>
      <c r="G476" s="7">
        <f t="shared" si="14"/>
        <v>2</v>
      </c>
      <c r="H476" s="34">
        <v>5</v>
      </c>
      <c r="I476" s="18">
        <f t="shared" si="15"/>
        <v>2</v>
      </c>
      <c r="J476" s="4">
        <v>1</v>
      </c>
    </row>
    <row r="477" spans="1:10" x14ac:dyDescent="0.25">
      <c r="A477">
        <v>2016</v>
      </c>
      <c r="B477">
        <v>330</v>
      </c>
      <c r="C477" t="s">
        <v>209</v>
      </c>
      <c r="D477">
        <v>10</v>
      </c>
      <c r="E477">
        <v>3132500</v>
      </c>
      <c r="F477" t="s">
        <v>211</v>
      </c>
      <c r="G477" s="7">
        <f t="shared" si="14"/>
        <v>2</v>
      </c>
      <c r="H477" s="34">
        <v>5</v>
      </c>
      <c r="I477" s="18">
        <f t="shared" si="15"/>
        <v>2</v>
      </c>
      <c r="J477" s="4">
        <v>1</v>
      </c>
    </row>
    <row r="478" spans="1:10" x14ac:dyDescent="0.25">
      <c r="A478">
        <v>2016</v>
      </c>
      <c r="B478">
        <v>331</v>
      </c>
      <c r="C478" t="s">
        <v>209</v>
      </c>
      <c r="D478">
        <v>10</v>
      </c>
      <c r="E478">
        <v>3132500</v>
      </c>
      <c r="F478" t="s">
        <v>213</v>
      </c>
      <c r="G478" s="7">
        <f t="shared" si="14"/>
        <v>2</v>
      </c>
      <c r="H478" s="34">
        <v>5</v>
      </c>
      <c r="I478" s="18">
        <f t="shared" si="15"/>
        <v>2</v>
      </c>
      <c r="J478" s="4">
        <v>1</v>
      </c>
    </row>
    <row r="479" spans="1:10" x14ac:dyDescent="0.25">
      <c r="A479">
        <v>2016</v>
      </c>
      <c r="B479">
        <v>332</v>
      </c>
      <c r="C479" t="s">
        <v>209</v>
      </c>
      <c r="D479">
        <v>10</v>
      </c>
      <c r="E479">
        <v>3132500</v>
      </c>
      <c r="F479" t="s">
        <v>214</v>
      </c>
      <c r="G479" s="7">
        <f t="shared" si="14"/>
        <v>2</v>
      </c>
      <c r="H479" s="34">
        <v>5</v>
      </c>
      <c r="I479" s="18">
        <f t="shared" si="15"/>
        <v>2</v>
      </c>
      <c r="J479" s="4">
        <v>1</v>
      </c>
    </row>
    <row r="480" spans="1:10" x14ac:dyDescent="0.25">
      <c r="A480">
        <v>2016</v>
      </c>
      <c r="B480">
        <v>333</v>
      </c>
      <c r="C480" t="s">
        <v>209</v>
      </c>
      <c r="D480">
        <v>10</v>
      </c>
      <c r="E480">
        <v>3132500</v>
      </c>
      <c r="F480" t="s">
        <v>215</v>
      </c>
      <c r="G480" s="7">
        <f t="shared" si="14"/>
        <v>2</v>
      </c>
      <c r="H480" s="34">
        <v>5</v>
      </c>
      <c r="I480" s="18">
        <f t="shared" si="15"/>
        <v>2</v>
      </c>
      <c r="J480" s="4">
        <v>1</v>
      </c>
    </row>
    <row r="481" spans="1:10" x14ac:dyDescent="0.25">
      <c r="A481">
        <v>2016</v>
      </c>
      <c r="B481">
        <v>334</v>
      </c>
      <c r="C481" t="s">
        <v>209</v>
      </c>
      <c r="D481">
        <v>11</v>
      </c>
      <c r="E481">
        <v>3132500</v>
      </c>
      <c r="F481" t="s">
        <v>210</v>
      </c>
      <c r="G481" s="7">
        <f t="shared" si="14"/>
        <v>2</v>
      </c>
      <c r="H481" s="34">
        <v>5</v>
      </c>
      <c r="I481" s="18">
        <f t="shared" si="15"/>
        <v>2</v>
      </c>
      <c r="J481" s="4">
        <v>1</v>
      </c>
    </row>
    <row r="482" spans="1:10" x14ac:dyDescent="0.25">
      <c r="A482">
        <v>2016</v>
      </c>
      <c r="B482">
        <v>330</v>
      </c>
      <c r="C482" t="s">
        <v>209</v>
      </c>
      <c r="D482">
        <v>11</v>
      </c>
      <c r="E482">
        <v>3132500</v>
      </c>
      <c r="F482" t="s">
        <v>211</v>
      </c>
      <c r="G482" s="7">
        <f t="shared" si="14"/>
        <v>2</v>
      </c>
      <c r="H482" s="34">
        <v>5</v>
      </c>
      <c r="I482" s="18">
        <f t="shared" si="15"/>
        <v>2</v>
      </c>
      <c r="J482" s="4">
        <v>1</v>
      </c>
    </row>
    <row r="483" spans="1:10" x14ac:dyDescent="0.25">
      <c r="A483">
        <v>2016</v>
      </c>
      <c r="B483">
        <v>331</v>
      </c>
      <c r="C483" t="s">
        <v>209</v>
      </c>
      <c r="D483">
        <v>11</v>
      </c>
      <c r="E483">
        <v>3132500</v>
      </c>
      <c r="F483" t="s">
        <v>213</v>
      </c>
      <c r="G483" s="7">
        <f t="shared" si="14"/>
        <v>2</v>
      </c>
      <c r="H483" s="34">
        <v>5</v>
      </c>
      <c r="I483" s="18">
        <f t="shared" si="15"/>
        <v>2</v>
      </c>
      <c r="J483" s="4">
        <v>1</v>
      </c>
    </row>
    <row r="484" spans="1:10" x14ac:dyDescent="0.25">
      <c r="A484">
        <v>2016</v>
      </c>
      <c r="B484">
        <v>332</v>
      </c>
      <c r="C484" t="s">
        <v>209</v>
      </c>
      <c r="D484">
        <v>11</v>
      </c>
      <c r="E484">
        <v>3132500</v>
      </c>
      <c r="F484" t="s">
        <v>214</v>
      </c>
      <c r="G484" s="7">
        <f t="shared" si="14"/>
        <v>2</v>
      </c>
      <c r="H484" s="34">
        <v>5</v>
      </c>
      <c r="I484" s="18">
        <f t="shared" si="15"/>
        <v>2</v>
      </c>
      <c r="J484" s="4">
        <v>1</v>
      </c>
    </row>
    <row r="485" spans="1:10" x14ac:dyDescent="0.25">
      <c r="A485">
        <v>2016</v>
      </c>
      <c r="B485">
        <v>333</v>
      </c>
      <c r="C485" t="s">
        <v>209</v>
      </c>
      <c r="D485">
        <v>11</v>
      </c>
      <c r="E485">
        <v>3132500</v>
      </c>
      <c r="F485" t="s">
        <v>215</v>
      </c>
      <c r="G485" s="7">
        <f t="shared" si="14"/>
        <v>2</v>
      </c>
      <c r="H485" s="34">
        <v>5</v>
      </c>
      <c r="I485" s="18">
        <f t="shared" si="15"/>
        <v>2</v>
      </c>
      <c r="J485" s="4">
        <v>1</v>
      </c>
    </row>
    <row r="486" spans="1:10" x14ac:dyDescent="0.25">
      <c r="A486">
        <v>2016</v>
      </c>
      <c r="B486">
        <v>334</v>
      </c>
      <c r="C486" t="s">
        <v>209</v>
      </c>
      <c r="D486">
        <v>12</v>
      </c>
      <c r="E486">
        <v>3132500</v>
      </c>
      <c r="F486" t="s">
        <v>210</v>
      </c>
      <c r="G486" s="7">
        <f t="shared" si="14"/>
        <v>2</v>
      </c>
      <c r="H486" s="34">
        <v>5</v>
      </c>
      <c r="I486" s="18">
        <f t="shared" si="15"/>
        <v>2</v>
      </c>
      <c r="J486" s="4">
        <v>1</v>
      </c>
    </row>
    <row r="487" spans="1:10" x14ac:dyDescent="0.25">
      <c r="A487">
        <v>2016</v>
      </c>
      <c r="B487">
        <v>330</v>
      </c>
      <c r="C487" t="s">
        <v>209</v>
      </c>
      <c r="D487">
        <v>12</v>
      </c>
      <c r="E487">
        <v>3132500</v>
      </c>
      <c r="F487" t="s">
        <v>211</v>
      </c>
      <c r="G487" s="7">
        <f t="shared" si="14"/>
        <v>2</v>
      </c>
      <c r="H487" s="34">
        <v>5</v>
      </c>
      <c r="I487" s="18">
        <f t="shared" si="15"/>
        <v>2</v>
      </c>
      <c r="J487" s="4">
        <v>1</v>
      </c>
    </row>
    <row r="488" spans="1:10" x14ac:dyDescent="0.25">
      <c r="A488">
        <v>2016</v>
      </c>
      <c r="B488">
        <v>331</v>
      </c>
      <c r="C488" t="s">
        <v>209</v>
      </c>
      <c r="D488">
        <v>12</v>
      </c>
      <c r="E488">
        <v>3132500</v>
      </c>
      <c r="F488" t="s">
        <v>213</v>
      </c>
      <c r="G488" s="7">
        <f t="shared" si="14"/>
        <v>2</v>
      </c>
      <c r="H488" s="34">
        <v>5</v>
      </c>
      <c r="I488" s="18">
        <f t="shared" si="15"/>
        <v>2</v>
      </c>
      <c r="J488" s="4">
        <v>1</v>
      </c>
    </row>
    <row r="489" spans="1:10" x14ac:dyDescent="0.25">
      <c r="A489">
        <v>2016</v>
      </c>
      <c r="B489">
        <v>332</v>
      </c>
      <c r="C489" t="s">
        <v>209</v>
      </c>
      <c r="D489">
        <v>12</v>
      </c>
      <c r="E489">
        <v>3132500</v>
      </c>
      <c r="F489" t="s">
        <v>214</v>
      </c>
      <c r="G489" s="7">
        <f t="shared" si="14"/>
        <v>2</v>
      </c>
      <c r="H489" s="34">
        <v>5</v>
      </c>
      <c r="I489" s="18">
        <f t="shared" si="15"/>
        <v>2</v>
      </c>
      <c r="J489" s="4">
        <v>1</v>
      </c>
    </row>
    <row r="490" spans="1:10" x14ac:dyDescent="0.25">
      <c r="A490">
        <v>2016</v>
      </c>
      <c r="B490">
        <v>333</v>
      </c>
      <c r="C490" t="s">
        <v>209</v>
      </c>
      <c r="D490">
        <v>12</v>
      </c>
      <c r="E490">
        <v>3132500</v>
      </c>
      <c r="F490" t="s">
        <v>215</v>
      </c>
      <c r="G490" s="7">
        <f t="shared" si="14"/>
        <v>2</v>
      </c>
      <c r="H490" s="34">
        <v>5</v>
      </c>
      <c r="I490" s="18">
        <f t="shared" si="15"/>
        <v>2</v>
      </c>
      <c r="J490" s="4">
        <v>1</v>
      </c>
    </row>
    <row r="491" spans="1:10" x14ac:dyDescent="0.25">
      <c r="A491">
        <v>2017</v>
      </c>
      <c r="B491">
        <v>334</v>
      </c>
      <c r="C491" t="s">
        <v>209</v>
      </c>
      <c r="D491">
        <v>1</v>
      </c>
      <c r="E491">
        <v>3132500</v>
      </c>
      <c r="F491" t="s">
        <v>210</v>
      </c>
      <c r="G491" s="7">
        <f t="shared" si="14"/>
        <v>2</v>
      </c>
      <c r="H491" s="34">
        <v>5</v>
      </c>
      <c r="I491" s="18">
        <f t="shared" si="15"/>
        <v>2</v>
      </c>
      <c r="J491" s="4">
        <v>1</v>
      </c>
    </row>
    <row r="492" spans="1:10" x14ac:dyDescent="0.25">
      <c r="A492">
        <v>2017</v>
      </c>
      <c r="B492">
        <v>330</v>
      </c>
      <c r="C492" t="s">
        <v>209</v>
      </c>
      <c r="D492">
        <v>1</v>
      </c>
      <c r="E492">
        <v>3132500</v>
      </c>
      <c r="F492" t="s">
        <v>211</v>
      </c>
      <c r="G492" s="7">
        <f t="shared" si="14"/>
        <v>2</v>
      </c>
      <c r="H492" s="34">
        <v>5</v>
      </c>
      <c r="I492" s="18">
        <f t="shared" si="15"/>
        <v>2</v>
      </c>
      <c r="J492" s="4">
        <v>1</v>
      </c>
    </row>
    <row r="493" spans="1:10" x14ac:dyDescent="0.25">
      <c r="A493">
        <v>2017</v>
      </c>
      <c r="B493">
        <v>331</v>
      </c>
      <c r="C493" t="s">
        <v>209</v>
      </c>
      <c r="D493">
        <v>1</v>
      </c>
      <c r="E493">
        <v>3132500</v>
      </c>
      <c r="F493" t="s">
        <v>213</v>
      </c>
      <c r="G493" s="7">
        <f t="shared" si="14"/>
        <v>2</v>
      </c>
      <c r="H493" s="34">
        <v>5</v>
      </c>
      <c r="I493" s="18">
        <f t="shared" si="15"/>
        <v>2</v>
      </c>
      <c r="J493" s="4">
        <v>1</v>
      </c>
    </row>
    <row r="494" spans="1:10" x14ac:dyDescent="0.25">
      <c r="A494">
        <v>2017</v>
      </c>
      <c r="B494">
        <v>332</v>
      </c>
      <c r="C494" t="s">
        <v>209</v>
      </c>
      <c r="D494">
        <v>1</v>
      </c>
      <c r="E494">
        <v>3132500</v>
      </c>
      <c r="F494" t="s">
        <v>214</v>
      </c>
      <c r="G494" s="7">
        <f t="shared" si="14"/>
        <v>2</v>
      </c>
      <c r="H494" s="34">
        <v>5</v>
      </c>
      <c r="I494" s="18">
        <f t="shared" si="15"/>
        <v>2</v>
      </c>
      <c r="J494" s="4">
        <v>1</v>
      </c>
    </row>
    <row r="495" spans="1:10" x14ac:dyDescent="0.25">
      <c r="A495">
        <v>2017</v>
      </c>
      <c r="B495">
        <v>333</v>
      </c>
      <c r="C495" t="s">
        <v>209</v>
      </c>
      <c r="D495">
        <v>1</v>
      </c>
      <c r="E495">
        <v>3132500</v>
      </c>
      <c r="F495" t="s">
        <v>215</v>
      </c>
      <c r="G495" s="7">
        <f t="shared" si="14"/>
        <v>2</v>
      </c>
      <c r="H495" s="34">
        <v>5</v>
      </c>
      <c r="I495" s="18">
        <f t="shared" si="15"/>
        <v>2</v>
      </c>
      <c r="J495" s="4">
        <v>1</v>
      </c>
    </row>
    <row r="496" spans="1:10" x14ac:dyDescent="0.25">
      <c r="A496">
        <v>2017</v>
      </c>
      <c r="B496">
        <v>334</v>
      </c>
      <c r="C496" t="s">
        <v>209</v>
      </c>
      <c r="D496">
        <v>2</v>
      </c>
      <c r="E496">
        <v>3132500</v>
      </c>
      <c r="F496" t="s">
        <v>210</v>
      </c>
      <c r="G496" s="7">
        <f t="shared" si="14"/>
        <v>2</v>
      </c>
      <c r="H496" s="34">
        <v>5</v>
      </c>
      <c r="I496" s="18">
        <f t="shared" si="15"/>
        <v>2</v>
      </c>
      <c r="J496" s="4">
        <v>1</v>
      </c>
    </row>
    <row r="497" spans="1:10" x14ac:dyDescent="0.25">
      <c r="A497">
        <v>2017</v>
      </c>
      <c r="B497">
        <v>330</v>
      </c>
      <c r="C497" t="s">
        <v>209</v>
      </c>
      <c r="D497">
        <v>2</v>
      </c>
      <c r="E497">
        <v>3132500</v>
      </c>
      <c r="F497" t="s">
        <v>211</v>
      </c>
      <c r="G497" s="7">
        <f t="shared" si="14"/>
        <v>2</v>
      </c>
      <c r="H497" s="34">
        <v>5</v>
      </c>
      <c r="I497" s="18">
        <f t="shared" si="15"/>
        <v>2</v>
      </c>
      <c r="J497" s="4">
        <v>1</v>
      </c>
    </row>
    <row r="498" spans="1:10" x14ac:dyDescent="0.25">
      <c r="A498">
        <v>2017</v>
      </c>
      <c r="B498">
        <v>331</v>
      </c>
      <c r="C498" t="s">
        <v>209</v>
      </c>
      <c r="D498">
        <v>2</v>
      </c>
      <c r="E498">
        <v>3132500</v>
      </c>
      <c r="F498" t="s">
        <v>213</v>
      </c>
      <c r="G498" s="7">
        <f t="shared" si="14"/>
        <v>2</v>
      </c>
      <c r="H498" s="34">
        <v>5</v>
      </c>
      <c r="I498" s="18">
        <f t="shared" si="15"/>
        <v>2</v>
      </c>
      <c r="J498" s="4">
        <v>1</v>
      </c>
    </row>
    <row r="499" spans="1:10" x14ac:dyDescent="0.25">
      <c r="A499">
        <v>2017</v>
      </c>
      <c r="B499">
        <v>332</v>
      </c>
      <c r="C499" t="s">
        <v>209</v>
      </c>
      <c r="D499">
        <v>2</v>
      </c>
      <c r="E499">
        <v>3132500</v>
      </c>
      <c r="F499" t="s">
        <v>214</v>
      </c>
      <c r="G499" s="7">
        <f t="shared" si="14"/>
        <v>2</v>
      </c>
      <c r="H499" s="34">
        <v>5</v>
      </c>
      <c r="I499" s="18">
        <f t="shared" si="15"/>
        <v>2</v>
      </c>
      <c r="J499" s="4">
        <v>1</v>
      </c>
    </row>
    <row r="500" spans="1:10" x14ac:dyDescent="0.25">
      <c r="A500">
        <v>2017</v>
      </c>
      <c r="B500">
        <v>333</v>
      </c>
      <c r="C500" t="s">
        <v>209</v>
      </c>
      <c r="D500">
        <v>2</v>
      </c>
      <c r="E500">
        <v>3132500</v>
      </c>
      <c r="F500" t="s">
        <v>215</v>
      </c>
      <c r="G500" s="7">
        <f t="shared" si="14"/>
        <v>2</v>
      </c>
      <c r="H500" s="34">
        <v>5</v>
      </c>
      <c r="I500" s="18">
        <f t="shared" si="15"/>
        <v>2</v>
      </c>
      <c r="J500" s="4">
        <v>1</v>
      </c>
    </row>
    <row r="501" spans="1:10" x14ac:dyDescent="0.25">
      <c r="A501">
        <v>2017</v>
      </c>
      <c r="B501">
        <v>334</v>
      </c>
      <c r="C501" t="s">
        <v>209</v>
      </c>
      <c r="D501">
        <v>3</v>
      </c>
      <c r="E501">
        <v>3132500</v>
      </c>
      <c r="F501" t="s">
        <v>210</v>
      </c>
      <c r="G501" s="7">
        <f t="shared" si="14"/>
        <v>2</v>
      </c>
      <c r="H501" s="34">
        <v>5</v>
      </c>
      <c r="I501" s="18">
        <f t="shared" si="15"/>
        <v>2</v>
      </c>
      <c r="J501" s="4">
        <v>1</v>
      </c>
    </row>
    <row r="502" spans="1:10" x14ac:dyDescent="0.25">
      <c r="A502">
        <v>2017</v>
      </c>
      <c r="B502">
        <v>330</v>
      </c>
      <c r="C502" t="s">
        <v>209</v>
      </c>
      <c r="D502">
        <v>3</v>
      </c>
      <c r="E502">
        <v>3132500</v>
      </c>
      <c r="F502" t="s">
        <v>211</v>
      </c>
      <c r="G502" s="7">
        <f t="shared" si="14"/>
        <v>2</v>
      </c>
      <c r="H502" s="34">
        <v>5</v>
      </c>
      <c r="I502" s="18">
        <f t="shared" si="15"/>
        <v>2</v>
      </c>
      <c r="J502" s="4">
        <v>1</v>
      </c>
    </row>
    <row r="503" spans="1:10" x14ac:dyDescent="0.25">
      <c r="A503">
        <v>2017</v>
      </c>
      <c r="B503">
        <v>331</v>
      </c>
      <c r="C503" t="s">
        <v>209</v>
      </c>
      <c r="D503">
        <v>3</v>
      </c>
      <c r="E503">
        <v>3132500</v>
      </c>
      <c r="F503" t="s">
        <v>213</v>
      </c>
      <c r="G503" s="7">
        <f t="shared" si="14"/>
        <v>2</v>
      </c>
      <c r="H503" s="34">
        <v>5</v>
      </c>
      <c r="I503" s="18">
        <f t="shared" si="15"/>
        <v>2</v>
      </c>
      <c r="J503" s="4">
        <v>1</v>
      </c>
    </row>
    <row r="504" spans="1:10" x14ac:dyDescent="0.25">
      <c r="A504">
        <v>2017</v>
      </c>
      <c r="B504">
        <v>332</v>
      </c>
      <c r="C504" t="s">
        <v>209</v>
      </c>
      <c r="D504">
        <v>3</v>
      </c>
      <c r="E504">
        <v>3132500</v>
      </c>
      <c r="F504" t="s">
        <v>214</v>
      </c>
      <c r="G504" s="7">
        <f t="shared" si="14"/>
        <v>2</v>
      </c>
      <c r="H504" s="34">
        <v>5</v>
      </c>
      <c r="I504" s="18">
        <f t="shared" si="15"/>
        <v>2</v>
      </c>
      <c r="J504" s="4">
        <v>1</v>
      </c>
    </row>
    <row r="505" spans="1:10" x14ac:dyDescent="0.25">
      <c r="A505">
        <v>2017</v>
      </c>
      <c r="B505">
        <v>333</v>
      </c>
      <c r="C505" t="s">
        <v>209</v>
      </c>
      <c r="D505">
        <v>3</v>
      </c>
      <c r="E505">
        <v>3132500</v>
      </c>
      <c r="F505" t="s">
        <v>215</v>
      </c>
      <c r="G505" s="7">
        <f t="shared" si="14"/>
        <v>2</v>
      </c>
      <c r="H505" s="34">
        <v>5</v>
      </c>
      <c r="I505" s="18">
        <f t="shared" si="15"/>
        <v>2</v>
      </c>
      <c r="J505" s="4">
        <v>1</v>
      </c>
    </row>
    <row r="506" spans="1:10" x14ac:dyDescent="0.25">
      <c r="A506">
        <v>2017</v>
      </c>
      <c r="B506">
        <v>334</v>
      </c>
      <c r="C506" t="s">
        <v>209</v>
      </c>
      <c r="D506">
        <v>4</v>
      </c>
      <c r="E506">
        <v>3132500</v>
      </c>
      <c r="F506" t="s">
        <v>210</v>
      </c>
      <c r="G506" s="7">
        <f t="shared" si="14"/>
        <v>2</v>
      </c>
      <c r="H506" s="34">
        <v>5</v>
      </c>
      <c r="I506" s="18">
        <f t="shared" si="15"/>
        <v>2</v>
      </c>
      <c r="J506" s="4">
        <v>1</v>
      </c>
    </row>
    <row r="507" spans="1:10" x14ac:dyDescent="0.25">
      <c r="A507">
        <v>2017</v>
      </c>
      <c r="B507">
        <v>330</v>
      </c>
      <c r="C507" t="s">
        <v>209</v>
      </c>
      <c r="D507">
        <v>4</v>
      </c>
      <c r="E507">
        <v>3132500</v>
      </c>
      <c r="F507" t="s">
        <v>211</v>
      </c>
      <c r="G507" s="7">
        <f t="shared" si="14"/>
        <v>2</v>
      </c>
      <c r="H507" s="34">
        <v>5</v>
      </c>
      <c r="I507" s="18">
        <f t="shared" si="15"/>
        <v>2</v>
      </c>
      <c r="J507" s="4">
        <v>1</v>
      </c>
    </row>
    <row r="508" spans="1:10" x14ac:dyDescent="0.25">
      <c r="A508">
        <v>2017</v>
      </c>
      <c r="B508">
        <v>331</v>
      </c>
      <c r="C508" t="s">
        <v>209</v>
      </c>
      <c r="D508">
        <v>4</v>
      </c>
      <c r="E508">
        <v>3132500</v>
      </c>
      <c r="F508" t="s">
        <v>213</v>
      </c>
      <c r="G508" s="7">
        <f t="shared" si="14"/>
        <v>2</v>
      </c>
      <c r="H508" s="34">
        <v>5</v>
      </c>
      <c r="I508" s="18">
        <f t="shared" si="15"/>
        <v>2</v>
      </c>
      <c r="J508" s="4">
        <v>1</v>
      </c>
    </row>
    <row r="509" spans="1:10" x14ac:dyDescent="0.25">
      <c r="A509">
        <v>2017</v>
      </c>
      <c r="B509">
        <v>332</v>
      </c>
      <c r="C509" t="s">
        <v>209</v>
      </c>
      <c r="D509">
        <v>4</v>
      </c>
      <c r="E509">
        <v>3132500</v>
      </c>
      <c r="F509" t="s">
        <v>214</v>
      </c>
      <c r="G509" s="7">
        <f t="shared" si="14"/>
        <v>2</v>
      </c>
      <c r="H509" s="34">
        <v>5</v>
      </c>
      <c r="I509" s="18">
        <f t="shared" si="15"/>
        <v>2</v>
      </c>
      <c r="J509" s="4">
        <v>1</v>
      </c>
    </row>
    <row r="510" spans="1:10" x14ac:dyDescent="0.25">
      <c r="A510">
        <v>2017</v>
      </c>
      <c r="B510">
        <v>333</v>
      </c>
      <c r="C510" t="s">
        <v>209</v>
      </c>
      <c r="D510">
        <v>4</v>
      </c>
      <c r="E510">
        <v>3132500</v>
      </c>
      <c r="F510" t="s">
        <v>215</v>
      </c>
      <c r="G510" s="7">
        <f t="shared" si="14"/>
        <v>2</v>
      </c>
      <c r="H510" s="34">
        <v>5</v>
      </c>
      <c r="I510" s="18">
        <f t="shared" si="15"/>
        <v>2</v>
      </c>
      <c r="J510" s="4">
        <v>1</v>
      </c>
    </row>
    <row r="511" spans="1:10" x14ac:dyDescent="0.25">
      <c r="A511">
        <v>2017</v>
      </c>
      <c r="B511">
        <v>334</v>
      </c>
      <c r="C511" t="s">
        <v>209</v>
      </c>
      <c r="D511">
        <v>5</v>
      </c>
      <c r="E511">
        <v>3132500</v>
      </c>
      <c r="F511" t="s">
        <v>210</v>
      </c>
      <c r="G511" s="7">
        <f t="shared" si="14"/>
        <v>2</v>
      </c>
      <c r="H511" s="34">
        <v>5</v>
      </c>
      <c r="I511" s="18">
        <f t="shared" si="15"/>
        <v>2</v>
      </c>
      <c r="J511" s="4">
        <v>1</v>
      </c>
    </row>
    <row r="512" spans="1:10" x14ac:dyDescent="0.25">
      <c r="A512">
        <v>2017</v>
      </c>
      <c r="B512">
        <v>330</v>
      </c>
      <c r="C512" t="s">
        <v>209</v>
      </c>
      <c r="D512">
        <v>5</v>
      </c>
      <c r="E512">
        <v>3132500</v>
      </c>
      <c r="F512" t="s">
        <v>211</v>
      </c>
      <c r="G512" s="7">
        <f t="shared" si="14"/>
        <v>2</v>
      </c>
      <c r="H512" s="34">
        <v>5</v>
      </c>
      <c r="I512" s="18">
        <f t="shared" si="15"/>
        <v>2</v>
      </c>
      <c r="J512" s="4">
        <v>1</v>
      </c>
    </row>
    <row r="513" spans="1:10" x14ac:dyDescent="0.25">
      <c r="A513">
        <v>2017</v>
      </c>
      <c r="B513">
        <v>331</v>
      </c>
      <c r="C513" t="s">
        <v>209</v>
      </c>
      <c r="D513">
        <v>5</v>
      </c>
      <c r="E513">
        <v>3132500</v>
      </c>
      <c r="F513" t="s">
        <v>213</v>
      </c>
      <c r="G513" s="7">
        <f t="shared" si="14"/>
        <v>2</v>
      </c>
      <c r="H513" s="34">
        <v>5</v>
      </c>
      <c r="I513" s="18">
        <f t="shared" si="15"/>
        <v>2</v>
      </c>
      <c r="J513" s="4">
        <v>1</v>
      </c>
    </row>
    <row r="514" spans="1:10" x14ac:dyDescent="0.25">
      <c r="A514">
        <v>2017</v>
      </c>
      <c r="B514">
        <v>332</v>
      </c>
      <c r="C514" t="s">
        <v>209</v>
      </c>
      <c r="D514">
        <v>5</v>
      </c>
      <c r="E514">
        <v>3132500</v>
      </c>
      <c r="F514" t="s">
        <v>214</v>
      </c>
      <c r="G514" s="7">
        <f t="shared" ref="G514:G577" si="16">IF(F514="metered",1,2)</f>
        <v>2</v>
      </c>
      <c r="H514" s="34">
        <v>5</v>
      </c>
      <c r="I514" s="18">
        <f t="shared" ref="I514:I577" si="17">IF(H514="ground",1,2)</f>
        <v>2</v>
      </c>
      <c r="J514" s="4">
        <v>1</v>
      </c>
    </row>
    <row r="515" spans="1:10" x14ac:dyDescent="0.25">
      <c r="A515">
        <v>2017</v>
      </c>
      <c r="B515">
        <v>333</v>
      </c>
      <c r="C515" t="s">
        <v>209</v>
      </c>
      <c r="D515">
        <v>5</v>
      </c>
      <c r="E515">
        <v>3132500</v>
      </c>
      <c r="F515" t="s">
        <v>215</v>
      </c>
      <c r="G515" s="7">
        <f t="shared" si="16"/>
        <v>2</v>
      </c>
      <c r="H515" s="34">
        <v>5</v>
      </c>
      <c r="I515" s="18">
        <f t="shared" si="17"/>
        <v>2</v>
      </c>
      <c r="J515" s="4">
        <v>1</v>
      </c>
    </row>
    <row r="516" spans="1:10" x14ac:dyDescent="0.25">
      <c r="A516">
        <v>2017</v>
      </c>
      <c r="B516">
        <v>334</v>
      </c>
      <c r="C516" t="s">
        <v>209</v>
      </c>
      <c r="D516">
        <v>6</v>
      </c>
      <c r="E516">
        <v>3132500</v>
      </c>
      <c r="F516" t="s">
        <v>210</v>
      </c>
      <c r="G516" s="7">
        <f t="shared" si="16"/>
        <v>2</v>
      </c>
      <c r="H516" s="34">
        <v>5</v>
      </c>
      <c r="I516" s="18">
        <f t="shared" si="17"/>
        <v>2</v>
      </c>
      <c r="J516" s="4">
        <v>1</v>
      </c>
    </row>
    <row r="517" spans="1:10" x14ac:dyDescent="0.25">
      <c r="A517">
        <v>2017</v>
      </c>
      <c r="B517">
        <v>330</v>
      </c>
      <c r="C517" t="s">
        <v>209</v>
      </c>
      <c r="D517">
        <v>6</v>
      </c>
      <c r="E517">
        <v>3132500</v>
      </c>
      <c r="F517" t="s">
        <v>211</v>
      </c>
      <c r="G517" s="7">
        <f t="shared" si="16"/>
        <v>2</v>
      </c>
      <c r="H517" s="34">
        <v>5</v>
      </c>
      <c r="I517" s="18">
        <f t="shared" si="17"/>
        <v>2</v>
      </c>
      <c r="J517" s="4">
        <v>1</v>
      </c>
    </row>
    <row r="518" spans="1:10" x14ac:dyDescent="0.25">
      <c r="A518">
        <v>2017</v>
      </c>
      <c r="B518">
        <v>331</v>
      </c>
      <c r="C518" t="s">
        <v>209</v>
      </c>
      <c r="D518">
        <v>6</v>
      </c>
      <c r="E518">
        <v>3132500</v>
      </c>
      <c r="F518" t="s">
        <v>213</v>
      </c>
      <c r="G518" s="7">
        <f t="shared" si="16"/>
        <v>2</v>
      </c>
      <c r="H518" s="34">
        <v>5</v>
      </c>
      <c r="I518" s="18">
        <f t="shared" si="17"/>
        <v>2</v>
      </c>
      <c r="J518" s="4">
        <v>1</v>
      </c>
    </row>
    <row r="519" spans="1:10" x14ac:dyDescent="0.25">
      <c r="A519">
        <v>2017</v>
      </c>
      <c r="B519">
        <v>332</v>
      </c>
      <c r="C519" t="s">
        <v>209</v>
      </c>
      <c r="D519">
        <v>6</v>
      </c>
      <c r="E519">
        <v>3132500</v>
      </c>
      <c r="F519" t="s">
        <v>214</v>
      </c>
      <c r="G519" s="7">
        <f t="shared" si="16"/>
        <v>2</v>
      </c>
      <c r="H519" s="34">
        <v>5</v>
      </c>
      <c r="I519" s="18">
        <f t="shared" si="17"/>
        <v>2</v>
      </c>
      <c r="J519" s="4">
        <v>1</v>
      </c>
    </row>
    <row r="520" spans="1:10" x14ac:dyDescent="0.25">
      <c r="A520">
        <v>2017</v>
      </c>
      <c r="B520">
        <v>333</v>
      </c>
      <c r="C520" t="s">
        <v>209</v>
      </c>
      <c r="D520">
        <v>6</v>
      </c>
      <c r="E520">
        <v>3132500</v>
      </c>
      <c r="F520" t="s">
        <v>215</v>
      </c>
      <c r="G520" s="7">
        <f t="shared" si="16"/>
        <v>2</v>
      </c>
      <c r="H520" s="34">
        <v>5</v>
      </c>
      <c r="I520" s="18">
        <f t="shared" si="17"/>
        <v>2</v>
      </c>
      <c r="J520" s="4">
        <v>1</v>
      </c>
    </row>
    <row r="521" spans="1:10" x14ac:dyDescent="0.25">
      <c r="A521">
        <v>2017</v>
      </c>
      <c r="B521">
        <v>334</v>
      </c>
      <c r="C521" t="s">
        <v>209</v>
      </c>
      <c r="D521">
        <v>7</v>
      </c>
      <c r="E521">
        <v>3132500</v>
      </c>
      <c r="F521" t="s">
        <v>210</v>
      </c>
      <c r="G521" s="7">
        <f t="shared" si="16"/>
        <v>2</v>
      </c>
      <c r="H521" s="34">
        <v>5</v>
      </c>
      <c r="I521" s="18">
        <f t="shared" si="17"/>
        <v>2</v>
      </c>
      <c r="J521" s="4">
        <v>1</v>
      </c>
    </row>
    <row r="522" spans="1:10" x14ac:dyDescent="0.25">
      <c r="A522">
        <v>2017</v>
      </c>
      <c r="B522">
        <v>330</v>
      </c>
      <c r="C522" t="s">
        <v>209</v>
      </c>
      <c r="D522">
        <v>7</v>
      </c>
      <c r="E522">
        <v>3132500</v>
      </c>
      <c r="F522" t="s">
        <v>211</v>
      </c>
      <c r="G522" s="7">
        <f t="shared" si="16"/>
        <v>2</v>
      </c>
      <c r="H522" s="34">
        <v>5</v>
      </c>
      <c r="I522" s="18">
        <f t="shared" si="17"/>
        <v>2</v>
      </c>
      <c r="J522" s="4">
        <v>1</v>
      </c>
    </row>
    <row r="523" spans="1:10" x14ac:dyDescent="0.25">
      <c r="A523">
        <v>2017</v>
      </c>
      <c r="B523">
        <v>331</v>
      </c>
      <c r="C523" t="s">
        <v>209</v>
      </c>
      <c r="D523">
        <v>7</v>
      </c>
      <c r="E523">
        <v>3132500</v>
      </c>
      <c r="F523" t="s">
        <v>213</v>
      </c>
      <c r="G523" s="7">
        <f t="shared" si="16"/>
        <v>2</v>
      </c>
      <c r="H523" s="34">
        <v>5</v>
      </c>
      <c r="I523" s="18">
        <f t="shared" si="17"/>
        <v>2</v>
      </c>
      <c r="J523" s="4">
        <v>1</v>
      </c>
    </row>
    <row r="524" spans="1:10" x14ac:dyDescent="0.25">
      <c r="A524">
        <v>2017</v>
      </c>
      <c r="B524">
        <v>332</v>
      </c>
      <c r="C524" t="s">
        <v>209</v>
      </c>
      <c r="D524">
        <v>7</v>
      </c>
      <c r="E524">
        <v>3132500</v>
      </c>
      <c r="F524" t="s">
        <v>214</v>
      </c>
      <c r="G524" s="7">
        <f t="shared" si="16"/>
        <v>2</v>
      </c>
      <c r="H524" s="34">
        <v>5</v>
      </c>
      <c r="I524" s="18">
        <f t="shared" si="17"/>
        <v>2</v>
      </c>
      <c r="J524" s="4">
        <v>1</v>
      </c>
    </row>
    <row r="525" spans="1:10" x14ac:dyDescent="0.25">
      <c r="A525">
        <v>2017</v>
      </c>
      <c r="B525">
        <v>333</v>
      </c>
      <c r="C525" t="s">
        <v>209</v>
      </c>
      <c r="D525">
        <v>7</v>
      </c>
      <c r="E525">
        <v>3132500</v>
      </c>
      <c r="F525" t="s">
        <v>215</v>
      </c>
      <c r="G525" s="7">
        <f t="shared" si="16"/>
        <v>2</v>
      </c>
      <c r="H525" s="34">
        <v>5</v>
      </c>
      <c r="I525" s="18">
        <f t="shared" si="17"/>
        <v>2</v>
      </c>
      <c r="J525" s="4">
        <v>1</v>
      </c>
    </row>
    <row r="526" spans="1:10" x14ac:dyDescent="0.25">
      <c r="A526">
        <v>2017</v>
      </c>
      <c r="B526">
        <v>334</v>
      </c>
      <c r="C526" t="s">
        <v>209</v>
      </c>
      <c r="D526">
        <v>8</v>
      </c>
      <c r="E526">
        <v>3132500</v>
      </c>
      <c r="F526" t="s">
        <v>210</v>
      </c>
      <c r="G526" s="7">
        <f t="shared" si="16"/>
        <v>2</v>
      </c>
      <c r="H526" s="34">
        <v>5</v>
      </c>
      <c r="I526" s="18">
        <f t="shared" si="17"/>
        <v>2</v>
      </c>
      <c r="J526" s="4">
        <v>1</v>
      </c>
    </row>
    <row r="527" spans="1:10" x14ac:dyDescent="0.25">
      <c r="A527">
        <v>2017</v>
      </c>
      <c r="B527">
        <v>330</v>
      </c>
      <c r="C527" t="s">
        <v>209</v>
      </c>
      <c r="D527">
        <v>8</v>
      </c>
      <c r="E527">
        <v>3132500</v>
      </c>
      <c r="F527" t="s">
        <v>211</v>
      </c>
      <c r="G527" s="7">
        <f t="shared" si="16"/>
        <v>2</v>
      </c>
      <c r="H527" s="34">
        <v>5</v>
      </c>
      <c r="I527" s="18">
        <f t="shared" si="17"/>
        <v>2</v>
      </c>
      <c r="J527" s="4">
        <v>1</v>
      </c>
    </row>
    <row r="528" spans="1:10" x14ac:dyDescent="0.25">
      <c r="A528">
        <v>2017</v>
      </c>
      <c r="B528">
        <v>331</v>
      </c>
      <c r="C528" t="s">
        <v>209</v>
      </c>
      <c r="D528">
        <v>8</v>
      </c>
      <c r="E528">
        <v>3132500</v>
      </c>
      <c r="F528" t="s">
        <v>213</v>
      </c>
      <c r="G528" s="7">
        <f t="shared" si="16"/>
        <v>2</v>
      </c>
      <c r="H528" s="34">
        <v>5</v>
      </c>
      <c r="I528" s="18">
        <f t="shared" si="17"/>
        <v>2</v>
      </c>
      <c r="J528" s="4">
        <v>1</v>
      </c>
    </row>
    <row r="529" spans="1:10" x14ac:dyDescent="0.25">
      <c r="A529">
        <v>2017</v>
      </c>
      <c r="B529">
        <v>332</v>
      </c>
      <c r="C529" t="s">
        <v>209</v>
      </c>
      <c r="D529">
        <v>8</v>
      </c>
      <c r="E529">
        <v>3132500</v>
      </c>
      <c r="F529" t="s">
        <v>214</v>
      </c>
      <c r="G529" s="7">
        <f t="shared" si="16"/>
        <v>2</v>
      </c>
      <c r="H529" s="34">
        <v>5</v>
      </c>
      <c r="I529" s="18">
        <f t="shared" si="17"/>
        <v>2</v>
      </c>
      <c r="J529" s="4">
        <v>1</v>
      </c>
    </row>
    <row r="530" spans="1:10" x14ac:dyDescent="0.25">
      <c r="A530">
        <v>2017</v>
      </c>
      <c r="B530">
        <v>333</v>
      </c>
      <c r="C530" t="s">
        <v>209</v>
      </c>
      <c r="D530">
        <v>8</v>
      </c>
      <c r="E530">
        <v>3132500</v>
      </c>
      <c r="F530" t="s">
        <v>215</v>
      </c>
      <c r="G530" s="7">
        <f t="shared" si="16"/>
        <v>2</v>
      </c>
      <c r="H530" s="34">
        <v>5</v>
      </c>
      <c r="I530" s="18">
        <f t="shared" si="17"/>
        <v>2</v>
      </c>
      <c r="J530" s="4">
        <v>1</v>
      </c>
    </row>
    <row r="531" spans="1:10" x14ac:dyDescent="0.25">
      <c r="A531">
        <v>2017</v>
      </c>
      <c r="B531">
        <v>334</v>
      </c>
      <c r="C531" t="s">
        <v>209</v>
      </c>
      <c r="D531">
        <v>9</v>
      </c>
      <c r="E531">
        <v>3132500</v>
      </c>
      <c r="F531" t="s">
        <v>210</v>
      </c>
      <c r="G531" s="7">
        <f t="shared" si="16"/>
        <v>2</v>
      </c>
      <c r="H531" s="34">
        <v>5</v>
      </c>
      <c r="I531" s="18">
        <f t="shared" si="17"/>
        <v>2</v>
      </c>
      <c r="J531" s="4">
        <v>1</v>
      </c>
    </row>
    <row r="532" spans="1:10" x14ac:dyDescent="0.25">
      <c r="A532">
        <v>2017</v>
      </c>
      <c r="B532">
        <v>330</v>
      </c>
      <c r="C532" t="s">
        <v>209</v>
      </c>
      <c r="D532">
        <v>9</v>
      </c>
      <c r="E532">
        <v>3132500</v>
      </c>
      <c r="F532" t="s">
        <v>211</v>
      </c>
      <c r="G532" s="7">
        <f t="shared" si="16"/>
        <v>2</v>
      </c>
      <c r="H532" s="34">
        <v>5</v>
      </c>
      <c r="I532" s="18">
        <f t="shared" si="17"/>
        <v>2</v>
      </c>
      <c r="J532" s="4">
        <v>1</v>
      </c>
    </row>
    <row r="533" spans="1:10" x14ac:dyDescent="0.25">
      <c r="A533">
        <v>2017</v>
      </c>
      <c r="B533">
        <v>331</v>
      </c>
      <c r="C533" t="s">
        <v>209</v>
      </c>
      <c r="D533">
        <v>9</v>
      </c>
      <c r="E533">
        <v>3132500</v>
      </c>
      <c r="F533" t="s">
        <v>213</v>
      </c>
      <c r="G533" s="7">
        <f t="shared" si="16"/>
        <v>2</v>
      </c>
      <c r="H533" s="34">
        <v>5</v>
      </c>
      <c r="I533" s="18">
        <f t="shared" si="17"/>
        <v>2</v>
      </c>
      <c r="J533" s="4">
        <v>1</v>
      </c>
    </row>
    <row r="534" spans="1:10" x14ac:dyDescent="0.25">
      <c r="A534">
        <v>2017</v>
      </c>
      <c r="B534">
        <v>332</v>
      </c>
      <c r="C534" t="s">
        <v>209</v>
      </c>
      <c r="D534">
        <v>9</v>
      </c>
      <c r="E534">
        <v>3132500</v>
      </c>
      <c r="F534" t="s">
        <v>214</v>
      </c>
      <c r="G534" s="7">
        <f t="shared" si="16"/>
        <v>2</v>
      </c>
      <c r="H534" s="34">
        <v>5</v>
      </c>
      <c r="I534" s="18">
        <f t="shared" si="17"/>
        <v>2</v>
      </c>
      <c r="J534" s="4">
        <v>1</v>
      </c>
    </row>
    <row r="535" spans="1:10" x14ac:dyDescent="0.25">
      <c r="A535">
        <v>2017</v>
      </c>
      <c r="B535">
        <v>333</v>
      </c>
      <c r="C535" t="s">
        <v>209</v>
      </c>
      <c r="D535">
        <v>9</v>
      </c>
      <c r="E535">
        <v>3132500</v>
      </c>
      <c r="F535" t="s">
        <v>215</v>
      </c>
      <c r="G535" s="7">
        <f t="shared" si="16"/>
        <v>2</v>
      </c>
      <c r="H535" s="34">
        <v>5</v>
      </c>
      <c r="I535" s="18">
        <f t="shared" si="17"/>
        <v>2</v>
      </c>
      <c r="J535" s="4">
        <v>1</v>
      </c>
    </row>
    <row r="536" spans="1:10" x14ac:dyDescent="0.25">
      <c r="A536">
        <v>2016</v>
      </c>
      <c r="B536">
        <v>340</v>
      </c>
      <c r="C536" t="s">
        <v>216</v>
      </c>
      <c r="D536">
        <v>4</v>
      </c>
      <c r="E536">
        <v>1358333</v>
      </c>
      <c r="F536" t="s">
        <v>217</v>
      </c>
      <c r="G536" s="7">
        <f t="shared" si="16"/>
        <v>2</v>
      </c>
      <c r="H536" s="34">
        <v>5</v>
      </c>
      <c r="I536" s="18">
        <f t="shared" si="17"/>
        <v>2</v>
      </c>
      <c r="J536" s="4">
        <v>1</v>
      </c>
    </row>
    <row r="537" spans="1:10" x14ac:dyDescent="0.25">
      <c r="A537">
        <v>2016</v>
      </c>
      <c r="B537">
        <v>336</v>
      </c>
      <c r="C537" t="s">
        <v>216</v>
      </c>
      <c r="D537">
        <v>4</v>
      </c>
      <c r="E537">
        <v>1358333</v>
      </c>
      <c r="F537" t="s">
        <v>218</v>
      </c>
      <c r="G537" s="7">
        <f t="shared" si="16"/>
        <v>2</v>
      </c>
      <c r="H537" s="34">
        <v>5</v>
      </c>
      <c r="I537" s="18">
        <f t="shared" si="17"/>
        <v>2</v>
      </c>
      <c r="J537" s="4">
        <v>1</v>
      </c>
    </row>
    <row r="538" spans="1:10" x14ac:dyDescent="0.25">
      <c r="A538">
        <v>2016</v>
      </c>
      <c r="B538">
        <v>337</v>
      </c>
      <c r="C538" t="s">
        <v>216</v>
      </c>
      <c r="D538">
        <v>4</v>
      </c>
      <c r="E538">
        <v>1358333</v>
      </c>
      <c r="F538" t="s">
        <v>219</v>
      </c>
      <c r="G538" s="7">
        <f t="shared" si="16"/>
        <v>2</v>
      </c>
      <c r="H538" s="34">
        <v>5</v>
      </c>
      <c r="I538" s="18">
        <f t="shared" si="17"/>
        <v>2</v>
      </c>
      <c r="J538" s="4">
        <v>1</v>
      </c>
    </row>
    <row r="539" spans="1:10" x14ac:dyDescent="0.25">
      <c r="A539">
        <v>2016</v>
      </c>
      <c r="B539">
        <v>338</v>
      </c>
      <c r="C539" t="s">
        <v>216</v>
      </c>
      <c r="D539">
        <v>4</v>
      </c>
      <c r="E539">
        <v>1358333</v>
      </c>
      <c r="F539" t="s">
        <v>220</v>
      </c>
      <c r="G539" s="7">
        <f t="shared" si="16"/>
        <v>2</v>
      </c>
      <c r="H539" s="34">
        <v>5</v>
      </c>
      <c r="I539" s="18">
        <f t="shared" si="17"/>
        <v>2</v>
      </c>
      <c r="J539" s="4">
        <v>1</v>
      </c>
    </row>
    <row r="540" spans="1:10" x14ac:dyDescent="0.25">
      <c r="A540">
        <v>2016</v>
      </c>
      <c r="B540">
        <v>339</v>
      </c>
      <c r="C540" t="s">
        <v>216</v>
      </c>
      <c r="D540">
        <v>4</v>
      </c>
      <c r="E540">
        <v>1358333</v>
      </c>
      <c r="F540" t="s">
        <v>221</v>
      </c>
      <c r="G540" s="7">
        <f t="shared" si="16"/>
        <v>2</v>
      </c>
      <c r="H540" s="34">
        <v>5</v>
      </c>
      <c r="I540" s="18">
        <f t="shared" si="17"/>
        <v>2</v>
      </c>
      <c r="J540" s="4">
        <v>1</v>
      </c>
    </row>
    <row r="541" spans="1:10" x14ac:dyDescent="0.25">
      <c r="A541">
        <v>2016</v>
      </c>
      <c r="B541">
        <v>340</v>
      </c>
      <c r="C541" t="s">
        <v>216</v>
      </c>
      <c r="D541">
        <v>5</v>
      </c>
      <c r="E541">
        <v>1358333</v>
      </c>
      <c r="F541" t="s">
        <v>217</v>
      </c>
      <c r="G541" s="7">
        <f t="shared" si="16"/>
        <v>2</v>
      </c>
      <c r="H541" s="34">
        <v>5</v>
      </c>
      <c r="I541" s="18">
        <f t="shared" si="17"/>
        <v>2</v>
      </c>
      <c r="J541" s="4">
        <v>1</v>
      </c>
    </row>
    <row r="542" spans="1:10" x14ac:dyDescent="0.25">
      <c r="A542">
        <v>2016</v>
      </c>
      <c r="B542">
        <v>336</v>
      </c>
      <c r="C542" t="s">
        <v>216</v>
      </c>
      <c r="D542">
        <v>5</v>
      </c>
      <c r="E542">
        <v>1358333</v>
      </c>
      <c r="F542" t="s">
        <v>218</v>
      </c>
      <c r="G542" s="7">
        <f t="shared" si="16"/>
        <v>2</v>
      </c>
      <c r="H542" s="34">
        <v>5</v>
      </c>
      <c r="I542" s="18">
        <f t="shared" si="17"/>
        <v>2</v>
      </c>
      <c r="J542" s="4">
        <v>1</v>
      </c>
    </row>
    <row r="543" spans="1:10" x14ac:dyDescent="0.25">
      <c r="A543">
        <v>2016</v>
      </c>
      <c r="B543">
        <v>337</v>
      </c>
      <c r="C543" t="s">
        <v>216</v>
      </c>
      <c r="D543">
        <v>5</v>
      </c>
      <c r="E543">
        <v>1358333</v>
      </c>
      <c r="F543" t="s">
        <v>219</v>
      </c>
      <c r="G543" s="7">
        <f t="shared" si="16"/>
        <v>2</v>
      </c>
      <c r="H543" s="34">
        <v>5</v>
      </c>
      <c r="I543" s="18">
        <f t="shared" si="17"/>
        <v>2</v>
      </c>
      <c r="J543" s="4">
        <v>1</v>
      </c>
    </row>
    <row r="544" spans="1:10" x14ac:dyDescent="0.25">
      <c r="A544">
        <v>2016</v>
      </c>
      <c r="B544">
        <v>338</v>
      </c>
      <c r="C544" t="s">
        <v>216</v>
      </c>
      <c r="D544">
        <v>5</v>
      </c>
      <c r="E544">
        <v>1358333</v>
      </c>
      <c r="F544" t="s">
        <v>220</v>
      </c>
      <c r="G544" s="7">
        <f t="shared" si="16"/>
        <v>2</v>
      </c>
      <c r="H544" s="34">
        <v>5</v>
      </c>
      <c r="I544" s="18">
        <f t="shared" si="17"/>
        <v>2</v>
      </c>
      <c r="J544" s="4">
        <v>1</v>
      </c>
    </row>
    <row r="545" spans="1:10" x14ac:dyDescent="0.25">
      <c r="A545">
        <v>2016</v>
      </c>
      <c r="B545">
        <v>339</v>
      </c>
      <c r="C545" t="s">
        <v>216</v>
      </c>
      <c r="D545">
        <v>5</v>
      </c>
      <c r="E545">
        <v>1358333</v>
      </c>
      <c r="F545" t="s">
        <v>221</v>
      </c>
      <c r="G545" s="7">
        <f t="shared" si="16"/>
        <v>2</v>
      </c>
      <c r="H545" s="34">
        <v>5</v>
      </c>
      <c r="I545" s="18">
        <f t="shared" si="17"/>
        <v>2</v>
      </c>
      <c r="J545" s="4">
        <v>1</v>
      </c>
    </row>
    <row r="546" spans="1:10" x14ac:dyDescent="0.25">
      <c r="A546">
        <v>2016</v>
      </c>
      <c r="B546">
        <v>340</v>
      </c>
      <c r="C546" t="s">
        <v>216</v>
      </c>
      <c r="D546">
        <v>6</v>
      </c>
      <c r="E546">
        <v>1358333</v>
      </c>
      <c r="F546" t="s">
        <v>217</v>
      </c>
      <c r="G546" s="7">
        <f t="shared" si="16"/>
        <v>2</v>
      </c>
      <c r="H546" s="34">
        <v>5</v>
      </c>
      <c r="I546" s="18">
        <f t="shared" si="17"/>
        <v>2</v>
      </c>
      <c r="J546" s="4">
        <v>1</v>
      </c>
    </row>
    <row r="547" spans="1:10" x14ac:dyDescent="0.25">
      <c r="A547">
        <v>2016</v>
      </c>
      <c r="B547">
        <v>336</v>
      </c>
      <c r="C547" t="s">
        <v>216</v>
      </c>
      <c r="D547">
        <v>6</v>
      </c>
      <c r="E547">
        <v>1358333</v>
      </c>
      <c r="F547" t="s">
        <v>218</v>
      </c>
      <c r="G547" s="7">
        <f t="shared" si="16"/>
        <v>2</v>
      </c>
      <c r="H547" s="34">
        <v>5</v>
      </c>
      <c r="I547" s="18">
        <f t="shared" si="17"/>
        <v>2</v>
      </c>
      <c r="J547" s="4">
        <v>1</v>
      </c>
    </row>
    <row r="548" spans="1:10" x14ac:dyDescent="0.25">
      <c r="A548">
        <v>2016</v>
      </c>
      <c r="B548">
        <v>337</v>
      </c>
      <c r="C548" t="s">
        <v>216</v>
      </c>
      <c r="D548">
        <v>6</v>
      </c>
      <c r="E548">
        <v>1358333</v>
      </c>
      <c r="F548" t="s">
        <v>219</v>
      </c>
      <c r="G548" s="7">
        <f t="shared" si="16"/>
        <v>2</v>
      </c>
      <c r="H548" s="34">
        <v>5</v>
      </c>
      <c r="I548" s="18">
        <f t="shared" si="17"/>
        <v>2</v>
      </c>
      <c r="J548" s="4">
        <v>1</v>
      </c>
    </row>
    <row r="549" spans="1:10" x14ac:dyDescent="0.25">
      <c r="A549">
        <v>2016</v>
      </c>
      <c r="B549">
        <v>338</v>
      </c>
      <c r="C549" t="s">
        <v>216</v>
      </c>
      <c r="D549">
        <v>6</v>
      </c>
      <c r="E549">
        <v>1358333</v>
      </c>
      <c r="F549" t="s">
        <v>220</v>
      </c>
      <c r="G549" s="7">
        <f t="shared" si="16"/>
        <v>2</v>
      </c>
      <c r="H549" s="34">
        <v>5</v>
      </c>
      <c r="I549" s="18">
        <f t="shared" si="17"/>
        <v>2</v>
      </c>
      <c r="J549" s="4">
        <v>1</v>
      </c>
    </row>
    <row r="550" spans="1:10" x14ac:dyDescent="0.25">
      <c r="A550">
        <v>2016</v>
      </c>
      <c r="B550">
        <v>339</v>
      </c>
      <c r="C550" t="s">
        <v>216</v>
      </c>
      <c r="D550">
        <v>6</v>
      </c>
      <c r="E550">
        <v>1358333</v>
      </c>
      <c r="F550" t="s">
        <v>221</v>
      </c>
      <c r="G550" s="7">
        <f t="shared" si="16"/>
        <v>2</v>
      </c>
      <c r="H550" s="34">
        <v>5</v>
      </c>
      <c r="I550" s="18">
        <f t="shared" si="17"/>
        <v>2</v>
      </c>
      <c r="J550" s="4">
        <v>1</v>
      </c>
    </row>
    <row r="551" spans="1:10" x14ac:dyDescent="0.25">
      <c r="A551">
        <v>2016</v>
      </c>
      <c r="B551">
        <v>340</v>
      </c>
      <c r="C551" t="s">
        <v>216</v>
      </c>
      <c r="D551">
        <v>7</v>
      </c>
      <c r="E551">
        <v>1358333</v>
      </c>
      <c r="F551" t="s">
        <v>217</v>
      </c>
      <c r="G551" s="7">
        <f t="shared" si="16"/>
        <v>2</v>
      </c>
      <c r="H551" s="34">
        <v>5</v>
      </c>
      <c r="I551" s="18">
        <f t="shared" si="17"/>
        <v>2</v>
      </c>
      <c r="J551" s="4">
        <v>1</v>
      </c>
    </row>
    <row r="552" spans="1:10" x14ac:dyDescent="0.25">
      <c r="A552">
        <v>2016</v>
      </c>
      <c r="B552">
        <v>336</v>
      </c>
      <c r="C552" t="s">
        <v>216</v>
      </c>
      <c r="D552">
        <v>7</v>
      </c>
      <c r="E552">
        <v>1358333</v>
      </c>
      <c r="F552" t="s">
        <v>218</v>
      </c>
      <c r="G552" s="7">
        <f t="shared" si="16"/>
        <v>2</v>
      </c>
      <c r="H552" s="34">
        <v>5</v>
      </c>
      <c r="I552" s="18">
        <f t="shared" si="17"/>
        <v>2</v>
      </c>
      <c r="J552" s="4">
        <v>1</v>
      </c>
    </row>
    <row r="553" spans="1:10" x14ac:dyDescent="0.25">
      <c r="A553">
        <v>2016</v>
      </c>
      <c r="B553">
        <v>337</v>
      </c>
      <c r="C553" t="s">
        <v>216</v>
      </c>
      <c r="D553">
        <v>7</v>
      </c>
      <c r="E553">
        <v>1358333</v>
      </c>
      <c r="F553" t="s">
        <v>219</v>
      </c>
      <c r="G553" s="7">
        <f t="shared" si="16"/>
        <v>2</v>
      </c>
      <c r="H553" s="34">
        <v>5</v>
      </c>
      <c r="I553" s="18">
        <f t="shared" si="17"/>
        <v>2</v>
      </c>
      <c r="J553" s="4">
        <v>1</v>
      </c>
    </row>
    <row r="554" spans="1:10" x14ac:dyDescent="0.25">
      <c r="A554">
        <v>2016</v>
      </c>
      <c r="B554">
        <v>338</v>
      </c>
      <c r="C554" t="s">
        <v>216</v>
      </c>
      <c r="D554">
        <v>7</v>
      </c>
      <c r="E554">
        <v>1358333</v>
      </c>
      <c r="F554" t="s">
        <v>220</v>
      </c>
      <c r="G554" s="7">
        <f t="shared" si="16"/>
        <v>2</v>
      </c>
      <c r="H554" s="34">
        <v>5</v>
      </c>
      <c r="I554" s="18">
        <f t="shared" si="17"/>
        <v>2</v>
      </c>
      <c r="J554" s="4">
        <v>1</v>
      </c>
    </row>
    <row r="555" spans="1:10" x14ac:dyDescent="0.25">
      <c r="A555">
        <v>2016</v>
      </c>
      <c r="B555">
        <v>339</v>
      </c>
      <c r="C555" t="s">
        <v>216</v>
      </c>
      <c r="D555">
        <v>7</v>
      </c>
      <c r="E555">
        <v>1358333</v>
      </c>
      <c r="F555" t="s">
        <v>221</v>
      </c>
      <c r="G555" s="7">
        <f t="shared" si="16"/>
        <v>2</v>
      </c>
      <c r="H555" s="34">
        <v>5</v>
      </c>
      <c r="I555" s="18">
        <f t="shared" si="17"/>
        <v>2</v>
      </c>
      <c r="J555" s="4">
        <v>1</v>
      </c>
    </row>
    <row r="556" spans="1:10" x14ac:dyDescent="0.25">
      <c r="A556">
        <v>2016</v>
      </c>
      <c r="B556">
        <v>340</v>
      </c>
      <c r="C556" t="s">
        <v>216</v>
      </c>
      <c r="D556">
        <v>8</v>
      </c>
      <c r="E556">
        <v>1358333</v>
      </c>
      <c r="F556" t="s">
        <v>217</v>
      </c>
      <c r="G556" s="7">
        <f t="shared" si="16"/>
        <v>2</v>
      </c>
      <c r="H556" s="34">
        <v>5</v>
      </c>
      <c r="I556" s="18">
        <f t="shared" si="17"/>
        <v>2</v>
      </c>
      <c r="J556" s="4">
        <v>1</v>
      </c>
    </row>
    <row r="557" spans="1:10" x14ac:dyDescent="0.25">
      <c r="A557">
        <v>2016</v>
      </c>
      <c r="B557">
        <v>336</v>
      </c>
      <c r="C557" t="s">
        <v>216</v>
      </c>
      <c r="D557">
        <v>8</v>
      </c>
      <c r="E557">
        <v>1358333</v>
      </c>
      <c r="F557" t="s">
        <v>218</v>
      </c>
      <c r="G557" s="7">
        <f t="shared" si="16"/>
        <v>2</v>
      </c>
      <c r="H557" s="34">
        <v>5</v>
      </c>
      <c r="I557" s="18">
        <f t="shared" si="17"/>
        <v>2</v>
      </c>
      <c r="J557" s="4">
        <v>1</v>
      </c>
    </row>
    <row r="558" spans="1:10" x14ac:dyDescent="0.25">
      <c r="A558">
        <v>2016</v>
      </c>
      <c r="B558">
        <v>337</v>
      </c>
      <c r="C558" t="s">
        <v>216</v>
      </c>
      <c r="D558">
        <v>8</v>
      </c>
      <c r="E558">
        <v>1358333</v>
      </c>
      <c r="F558" t="s">
        <v>219</v>
      </c>
      <c r="G558" s="7">
        <f t="shared" si="16"/>
        <v>2</v>
      </c>
      <c r="H558" s="34">
        <v>5</v>
      </c>
      <c r="I558" s="18">
        <f t="shared" si="17"/>
        <v>2</v>
      </c>
      <c r="J558" s="4">
        <v>1</v>
      </c>
    </row>
    <row r="559" spans="1:10" x14ac:dyDescent="0.25">
      <c r="A559">
        <v>2016</v>
      </c>
      <c r="B559">
        <v>338</v>
      </c>
      <c r="C559" t="s">
        <v>216</v>
      </c>
      <c r="D559">
        <v>8</v>
      </c>
      <c r="E559">
        <v>1358333</v>
      </c>
      <c r="F559" t="s">
        <v>220</v>
      </c>
      <c r="G559" s="7">
        <f t="shared" si="16"/>
        <v>2</v>
      </c>
      <c r="H559" s="34">
        <v>5</v>
      </c>
      <c r="I559" s="18">
        <f t="shared" si="17"/>
        <v>2</v>
      </c>
      <c r="J559" s="4">
        <v>1</v>
      </c>
    </row>
    <row r="560" spans="1:10" x14ac:dyDescent="0.25">
      <c r="A560">
        <v>2016</v>
      </c>
      <c r="B560">
        <v>339</v>
      </c>
      <c r="C560" t="s">
        <v>216</v>
      </c>
      <c r="D560">
        <v>8</v>
      </c>
      <c r="E560">
        <v>1358333</v>
      </c>
      <c r="F560" t="s">
        <v>221</v>
      </c>
      <c r="G560" s="7">
        <f t="shared" si="16"/>
        <v>2</v>
      </c>
      <c r="H560" s="34">
        <v>5</v>
      </c>
      <c r="I560" s="18">
        <f t="shared" si="17"/>
        <v>2</v>
      </c>
      <c r="J560" s="4">
        <v>1</v>
      </c>
    </row>
    <row r="561" spans="1:10" x14ac:dyDescent="0.25">
      <c r="A561">
        <v>2016</v>
      </c>
      <c r="B561">
        <v>340</v>
      </c>
      <c r="C561" t="s">
        <v>216</v>
      </c>
      <c r="D561">
        <v>9</v>
      </c>
      <c r="E561">
        <v>1358333</v>
      </c>
      <c r="F561" t="s">
        <v>217</v>
      </c>
      <c r="G561" s="7">
        <f t="shared" si="16"/>
        <v>2</v>
      </c>
      <c r="H561" s="34">
        <v>5</v>
      </c>
      <c r="I561" s="18">
        <f t="shared" si="17"/>
        <v>2</v>
      </c>
      <c r="J561" s="4">
        <v>1</v>
      </c>
    </row>
    <row r="562" spans="1:10" x14ac:dyDescent="0.25">
      <c r="A562">
        <v>2016</v>
      </c>
      <c r="B562">
        <v>336</v>
      </c>
      <c r="C562" t="s">
        <v>216</v>
      </c>
      <c r="D562">
        <v>9</v>
      </c>
      <c r="E562">
        <v>1358333</v>
      </c>
      <c r="F562" t="s">
        <v>218</v>
      </c>
      <c r="G562" s="7">
        <f t="shared" si="16"/>
        <v>2</v>
      </c>
      <c r="H562" s="34">
        <v>5</v>
      </c>
      <c r="I562" s="18">
        <f t="shared" si="17"/>
        <v>2</v>
      </c>
      <c r="J562" s="4">
        <v>1</v>
      </c>
    </row>
    <row r="563" spans="1:10" x14ac:dyDescent="0.25">
      <c r="A563">
        <v>2016</v>
      </c>
      <c r="B563">
        <v>337</v>
      </c>
      <c r="C563" t="s">
        <v>216</v>
      </c>
      <c r="D563">
        <v>9</v>
      </c>
      <c r="E563">
        <v>1358333</v>
      </c>
      <c r="F563" t="s">
        <v>219</v>
      </c>
      <c r="G563" s="7">
        <f t="shared" si="16"/>
        <v>2</v>
      </c>
      <c r="H563" s="34">
        <v>5</v>
      </c>
      <c r="I563" s="18">
        <f t="shared" si="17"/>
        <v>2</v>
      </c>
      <c r="J563" s="4">
        <v>1</v>
      </c>
    </row>
    <row r="564" spans="1:10" x14ac:dyDescent="0.25">
      <c r="A564">
        <v>2016</v>
      </c>
      <c r="B564">
        <v>338</v>
      </c>
      <c r="C564" t="s">
        <v>216</v>
      </c>
      <c r="D564">
        <v>9</v>
      </c>
      <c r="E564">
        <v>1358333</v>
      </c>
      <c r="F564" t="s">
        <v>220</v>
      </c>
      <c r="G564" s="7">
        <f t="shared" si="16"/>
        <v>2</v>
      </c>
      <c r="H564" s="34">
        <v>5</v>
      </c>
      <c r="I564" s="18">
        <f t="shared" si="17"/>
        <v>2</v>
      </c>
      <c r="J564" s="4">
        <v>1</v>
      </c>
    </row>
    <row r="565" spans="1:10" x14ac:dyDescent="0.25">
      <c r="A565">
        <v>2016</v>
      </c>
      <c r="B565">
        <v>339</v>
      </c>
      <c r="C565" t="s">
        <v>216</v>
      </c>
      <c r="D565">
        <v>9</v>
      </c>
      <c r="E565">
        <v>1358333</v>
      </c>
      <c r="F565" t="s">
        <v>221</v>
      </c>
      <c r="G565" s="7">
        <f t="shared" si="16"/>
        <v>2</v>
      </c>
      <c r="H565" s="34">
        <v>5</v>
      </c>
      <c r="I565" s="18">
        <f t="shared" si="17"/>
        <v>2</v>
      </c>
      <c r="J565" s="4">
        <v>1</v>
      </c>
    </row>
    <row r="566" spans="1:10" x14ac:dyDescent="0.25">
      <c r="A566">
        <v>2016</v>
      </c>
      <c r="B566">
        <v>340</v>
      </c>
      <c r="C566" t="s">
        <v>216</v>
      </c>
      <c r="D566">
        <v>10</v>
      </c>
      <c r="E566">
        <v>1358333</v>
      </c>
      <c r="F566" t="s">
        <v>217</v>
      </c>
      <c r="G566" s="7">
        <f t="shared" si="16"/>
        <v>2</v>
      </c>
      <c r="H566" s="34">
        <v>5</v>
      </c>
      <c r="I566" s="18">
        <f t="shared" si="17"/>
        <v>2</v>
      </c>
      <c r="J566" s="4">
        <v>1</v>
      </c>
    </row>
    <row r="567" spans="1:10" x14ac:dyDescent="0.25">
      <c r="A567">
        <v>2016</v>
      </c>
      <c r="B567">
        <v>336</v>
      </c>
      <c r="C567" t="s">
        <v>216</v>
      </c>
      <c r="D567">
        <v>10</v>
      </c>
      <c r="E567">
        <v>1358333</v>
      </c>
      <c r="F567" t="s">
        <v>218</v>
      </c>
      <c r="G567" s="7">
        <f t="shared" si="16"/>
        <v>2</v>
      </c>
      <c r="H567" s="34">
        <v>5</v>
      </c>
      <c r="I567" s="18">
        <f t="shared" si="17"/>
        <v>2</v>
      </c>
      <c r="J567" s="4">
        <v>1</v>
      </c>
    </row>
    <row r="568" spans="1:10" x14ac:dyDescent="0.25">
      <c r="A568">
        <v>2016</v>
      </c>
      <c r="B568">
        <v>337</v>
      </c>
      <c r="C568" t="s">
        <v>216</v>
      </c>
      <c r="D568">
        <v>10</v>
      </c>
      <c r="E568">
        <v>1358333</v>
      </c>
      <c r="F568" t="s">
        <v>219</v>
      </c>
      <c r="G568" s="7">
        <f t="shared" si="16"/>
        <v>2</v>
      </c>
      <c r="H568" s="34">
        <v>5</v>
      </c>
      <c r="I568" s="18">
        <f t="shared" si="17"/>
        <v>2</v>
      </c>
      <c r="J568" s="4">
        <v>1</v>
      </c>
    </row>
    <row r="569" spans="1:10" x14ac:dyDescent="0.25">
      <c r="A569">
        <v>2016</v>
      </c>
      <c r="B569">
        <v>338</v>
      </c>
      <c r="C569" t="s">
        <v>216</v>
      </c>
      <c r="D569">
        <v>10</v>
      </c>
      <c r="E569">
        <v>1358333</v>
      </c>
      <c r="F569" t="s">
        <v>220</v>
      </c>
      <c r="G569" s="7">
        <f t="shared" si="16"/>
        <v>2</v>
      </c>
      <c r="H569" s="34">
        <v>5</v>
      </c>
      <c r="I569" s="18">
        <f t="shared" si="17"/>
        <v>2</v>
      </c>
      <c r="J569" s="4">
        <v>1</v>
      </c>
    </row>
    <row r="570" spans="1:10" x14ac:dyDescent="0.25">
      <c r="A570">
        <v>2016</v>
      </c>
      <c r="B570">
        <v>339</v>
      </c>
      <c r="C570" t="s">
        <v>216</v>
      </c>
      <c r="D570">
        <v>10</v>
      </c>
      <c r="E570">
        <v>1358333</v>
      </c>
      <c r="F570" t="s">
        <v>221</v>
      </c>
      <c r="G570" s="7">
        <f t="shared" si="16"/>
        <v>2</v>
      </c>
      <c r="H570" s="34">
        <v>5</v>
      </c>
      <c r="I570" s="18">
        <f t="shared" si="17"/>
        <v>2</v>
      </c>
      <c r="J570" s="4">
        <v>1</v>
      </c>
    </row>
    <row r="571" spans="1:10" x14ac:dyDescent="0.25">
      <c r="A571">
        <v>2016</v>
      </c>
      <c r="B571">
        <v>340</v>
      </c>
      <c r="C571" t="s">
        <v>216</v>
      </c>
      <c r="D571">
        <v>11</v>
      </c>
      <c r="E571">
        <v>1358333</v>
      </c>
      <c r="F571" t="s">
        <v>217</v>
      </c>
      <c r="G571" s="7">
        <f t="shared" si="16"/>
        <v>2</v>
      </c>
      <c r="H571" s="34">
        <v>5</v>
      </c>
      <c r="I571" s="18">
        <f t="shared" si="17"/>
        <v>2</v>
      </c>
      <c r="J571" s="4">
        <v>1</v>
      </c>
    </row>
    <row r="572" spans="1:10" x14ac:dyDescent="0.25">
      <c r="A572">
        <v>2016</v>
      </c>
      <c r="B572">
        <v>336</v>
      </c>
      <c r="C572" t="s">
        <v>216</v>
      </c>
      <c r="D572">
        <v>11</v>
      </c>
      <c r="E572">
        <v>1358333</v>
      </c>
      <c r="F572" t="s">
        <v>218</v>
      </c>
      <c r="G572" s="7">
        <f t="shared" si="16"/>
        <v>2</v>
      </c>
      <c r="H572" s="34">
        <v>5</v>
      </c>
      <c r="I572" s="18">
        <f t="shared" si="17"/>
        <v>2</v>
      </c>
      <c r="J572" s="4">
        <v>1</v>
      </c>
    </row>
    <row r="573" spans="1:10" x14ac:dyDescent="0.25">
      <c r="A573">
        <v>2016</v>
      </c>
      <c r="B573">
        <v>337</v>
      </c>
      <c r="C573" t="s">
        <v>216</v>
      </c>
      <c r="D573">
        <v>11</v>
      </c>
      <c r="E573">
        <v>1358333</v>
      </c>
      <c r="F573" t="s">
        <v>219</v>
      </c>
      <c r="G573" s="7">
        <f t="shared" si="16"/>
        <v>2</v>
      </c>
      <c r="H573" s="34">
        <v>5</v>
      </c>
      <c r="I573" s="18">
        <f t="shared" si="17"/>
        <v>2</v>
      </c>
      <c r="J573" s="4">
        <v>1</v>
      </c>
    </row>
    <row r="574" spans="1:10" x14ac:dyDescent="0.25">
      <c r="A574">
        <v>2016</v>
      </c>
      <c r="B574">
        <v>338</v>
      </c>
      <c r="C574" t="s">
        <v>216</v>
      </c>
      <c r="D574">
        <v>11</v>
      </c>
      <c r="E574">
        <v>1358333</v>
      </c>
      <c r="F574" t="s">
        <v>220</v>
      </c>
      <c r="G574" s="7">
        <f t="shared" si="16"/>
        <v>2</v>
      </c>
      <c r="H574" s="34">
        <v>5</v>
      </c>
      <c r="I574" s="18">
        <f t="shared" si="17"/>
        <v>2</v>
      </c>
      <c r="J574" s="4">
        <v>1</v>
      </c>
    </row>
    <row r="575" spans="1:10" x14ac:dyDescent="0.25">
      <c r="A575">
        <v>2016</v>
      </c>
      <c r="B575">
        <v>339</v>
      </c>
      <c r="C575" t="s">
        <v>216</v>
      </c>
      <c r="D575">
        <v>11</v>
      </c>
      <c r="E575">
        <v>1358333</v>
      </c>
      <c r="F575" t="s">
        <v>221</v>
      </c>
      <c r="G575" s="7">
        <f t="shared" si="16"/>
        <v>2</v>
      </c>
      <c r="H575" s="34">
        <v>5</v>
      </c>
      <c r="I575" s="18">
        <f t="shared" si="17"/>
        <v>2</v>
      </c>
      <c r="J575" s="4">
        <v>1</v>
      </c>
    </row>
    <row r="576" spans="1:10" x14ac:dyDescent="0.25">
      <c r="A576">
        <v>2016</v>
      </c>
      <c r="B576">
        <v>340</v>
      </c>
      <c r="C576" t="s">
        <v>216</v>
      </c>
      <c r="D576">
        <v>12</v>
      </c>
      <c r="E576">
        <v>1358333</v>
      </c>
      <c r="F576" t="s">
        <v>217</v>
      </c>
      <c r="G576" s="7">
        <f t="shared" si="16"/>
        <v>2</v>
      </c>
      <c r="H576" s="34">
        <v>5</v>
      </c>
      <c r="I576" s="18">
        <f t="shared" si="17"/>
        <v>2</v>
      </c>
      <c r="J576" s="4">
        <v>1</v>
      </c>
    </row>
    <row r="577" spans="1:10" x14ac:dyDescent="0.25">
      <c r="A577">
        <v>2016</v>
      </c>
      <c r="B577">
        <v>336</v>
      </c>
      <c r="C577" t="s">
        <v>216</v>
      </c>
      <c r="D577">
        <v>12</v>
      </c>
      <c r="E577">
        <v>1358333</v>
      </c>
      <c r="F577" t="s">
        <v>218</v>
      </c>
      <c r="G577" s="7">
        <f t="shared" si="16"/>
        <v>2</v>
      </c>
      <c r="H577" s="34">
        <v>5</v>
      </c>
      <c r="I577" s="18">
        <f t="shared" si="17"/>
        <v>2</v>
      </c>
      <c r="J577" s="4">
        <v>1</v>
      </c>
    </row>
    <row r="578" spans="1:10" x14ac:dyDescent="0.25">
      <c r="A578">
        <v>2016</v>
      </c>
      <c r="B578">
        <v>337</v>
      </c>
      <c r="C578" t="s">
        <v>216</v>
      </c>
      <c r="D578">
        <v>12</v>
      </c>
      <c r="E578">
        <v>1358333</v>
      </c>
      <c r="F578" t="s">
        <v>219</v>
      </c>
      <c r="G578" s="7">
        <f t="shared" ref="G578:G641" si="18">IF(F578="metered",1,2)</f>
        <v>2</v>
      </c>
      <c r="H578" s="34">
        <v>5</v>
      </c>
      <c r="I578" s="18">
        <f t="shared" ref="I578:I641" si="19">IF(H578="ground",1,2)</f>
        <v>2</v>
      </c>
      <c r="J578" s="4">
        <v>1</v>
      </c>
    </row>
    <row r="579" spans="1:10" x14ac:dyDescent="0.25">
      <c r="A579">
        <v>2016</v>
      </c>
      <c r="B579">
        <v>338</v>
      </c>
      <c r="C579" t="s">
        <v>216</v>
      </c>
      <c r="D579">
        <v>12</v>
      </c>
      <c r="E579">
        <v>1358333</v>
      </c>
      <c r="F579" t="s">
        <v>220</v>
      </c>
      <c r="G579" s="7">
        <f t="shared" si="18"/>
        <v>2</v>
      </c>
      <c r="H579" s="34">
        <v>5</v>
      </c>
      <c r="I579" s="18">
        <f t="shared" si="19"/>
        <v>2</v>
      </c>
      <c r="J579" s="4">
        <v>1</v>
      </c>
    </row>
    <row r="580" spans="1:10" x14ac:dyDescent="0.25">
      <c r="A580">
        <v>2016</v>
      </c>
      <c r="B580">
        <v>339</v>
      </c>
      <c r="C580" t="s">
        <v>216</v>
      </c>
      <c r="D580">
        <v>12</v>
      </c>
      <c r="E580">
        <v>1358333</v>
      </c>
      <c r="F580" t="s">
        <v>221</v>
      </c>
      <c r="G580" s="7">
        <f t="shared" si="18"/>
        <v>2</v>
      </c>
      <c r="H580" s="34">
        <v>5</v>
      </c>
      <c r="I580" s="18">
        <f t="shared" si="19"/>
        <v>2</v>
      </c>
      <c r="J580" s="4">
        <v>1</v>
      </c>
    </row>
    <row r="581" spans="1:10" x14ac:dyDescent="0.25">
      <c r="A581">
        <v>2017</v>
      </c>
      <c r="B581">
        <v>340</v>
      </c>
      <c r="C581" t="s">
        <v>216</v>
      </c>
      <c r="D581">
        <v>1</v>
      </c>
      <c r="E581">
        <v>1358333</v>
      </c>
      <c r="F581" t="s">
        <v>217</v>
      </c>
      <c r="G581" s="7">
        <f t="shared" si="18"/>
        <v>2</v>
      </c>
      <c r="H581" s="34">
        <v>5</v>
      </c>
      <c r="I581" s="18">
        <f t="shared" si="19"/>
        <v>2</v>
      </c>
      <c r="J581" s="4">
        <v>1</v>
      </c>
    </row>
    <row r="582" spans="1:10" x14ac:dyDescent="0.25">
      <c r="A582">
        <v>2017</v>
      </c>
      <c r="B582">
        <v>336</v>
      </c>
      <c r="C582" t="s">
        <v>216</v>
      </c>
      <c r="D582">
        <v>1</v>
      </c>
      <c r="E582">
        <v>1358333</v>
      </c>
      <c r="F582" t="s">
        <v>218</v>
      </c>
      <c r="G582" s="7">
        <f t="shared" si="18"/>
        <v>2</v>
      </c>
      <c r="H582" s="34">
        <v>5</v>
      </c>
      <c r="I582" s="18">
        <f t="shared" si="19"/>
        <v>2</v>
      </c>
      <c r="J582" s="4">
        <v>1</v>
      </c>
    </row>
    <row r="583" spans="1:10" x14ac:dyDescent="0.25">
      <c r="A583">
        <v>2017</v>
      </c>
      <c r="B583">
        <v>337</v>
      </c>
      <c r="C583" t="s">
        <v>216</v>
      </c>
      <c r="D583">
        <v>1</v>
      </c>
      <c r="E583">
        <v>1358333</v>
      </c>
      <c r="F583" t="s">
        <v>219</v>
      </c>
      <c r="G583" s="7">
        <f t="shared" si="18"/>
        <v>2</v>
      </c>
      <c r="H583" s="34">
        <v>5</v>
      </c>
      <c r="I583" s="18">
        <f t="shared" si="19"/>
        <v>2</v>
      </c>
      <c r="J583" s="4">
        <v>1</v>
      </c>
    </row>
    <row r="584" spans="1:10" x14ac:dyDescent="0.25">
      <c r="A584">
        <v>2017</v>
      </c>
      <c r="B584">
        <v>338</v>
      </c>
      <c r="C584" t="s">
        <v>216</v>
      </c>
      <c r="D584">
        <v>1</v>
      </c>
      <c r="E584">
        <v>1358333</v>
      </c>
      <c r="F584" t="s">
        <v>220</v>
      </c>
      <c r="G584" s="7">
        <f t="shared" si="18"/>
        <v>2</v>
      </c>
      <c r="H584" s="34">
        <v>5</v>
      </c>
      <c r="I584" s="18">
        <f t="shared" si="19"/>
        <v>2</v>
      </c>
      <c r="J584" s="4">
        <v>1</v>
      </c>
    </row>
    <row r="585" spans="1:10" x14ac:dyDescent="0.25">
      <c r="A585">
        <v>2017</v>
      </c>
      <c r="B585">
        <v>339</v>
      </c>
      <c r="C585" t="s">
        <v>216</v>
      </c>
      <c r="D585">
        <v>1</v>
      </c>
      <c r="E585">
        <v>1358333</v>
      </c>
      <c r="F585" t="s">
        <v>221</v>
      </c>
      <c r="G585" s="7">
        <f t="shared" si="18"/>
        <v>2</v>
      </c>
      <c r="H585" s="34">
        <v>5</v>
      </c>
      <c r="I585" s="18">
        <f t="shared" si="19"/>
        <v>2</v>
      </c>
      <c r="J585" s="4">
        <v>1</v>
      </c>
    </row>
    <row r="586" spans="1:10" x14ac:dyDescent="0.25">
      <c r="A586">
        <v>2017</v>
      </c>
      <c r="B586">
        <v>340</v>
      </c>
      <c r="C586" t="s">
        <v>216</v>
      </c>
      <c r="D586">
        <v>2</v>
      </c>
      <c r="E586">
        <v>1358333</v>
      </c>
      <c r="F586" t="s">
        <v>217</v>
      </c>
      <c r="G586" s="7">
        <f t="shared" si="18"/>
        <v>2</v>
      </c>
      <c r="H586" s="34">
        <v>5</v>
      </c>
      <c r="I586" s="18">
        <f t="shared" si="19"/>
        <v>2</v>
      </c>
      <c r="J586" s="4">
        <v>1</v>
      </c>
    </row>
    <row r="587" spans="1:10" x14ac:dyDescent="0.25">
      <c r="A587">
        <v>2017</v>
      </c>
      <c r="B587">
        <v>336</v>
      </c>
      <c r="C587" t="s">
        <v>216</v>
      </c>
      <c r="D587">
        <v>2</v>
      </c>
      <c r="E587">
        <v>1358333</v>
      </c>
      <c r="F587" t="s">
        <v>218</v>
      </c>
      <c r="G587" s="7">
        <f t="shared" si="18"/>
        <v>2</v>
      </c>
      <c r="H587" s="34">
        <v>5</v>
      </c>
      <c r="I587" s="18">
        <f t="shared" si="19"/>
        <v>2</v>
      </c>
      <c r="J587" s="4">
        <v>1</v>
      </c>
    </row>
    <row r="588" spans="1:10" x14ac:dyDescent="0.25">
      <c r="A588">
        <v>2017</v>
      </c>
      <c r="B588">
        <v>337</v>
      </c>
      <c r="C588" t="s">
        <v>216</v>
      </c>
      <c r="D588">
        <v>2</v>
      </c>
      <c r="E588">
        <v>1358333</v>
      </c>
      <c r="F588" t="s">
        <v>219</v>
      </c>
      <c r="G588" s="7">
        <f t="shared" si="18"/>
        <v>2</v>
      </c>
      <c r="H588" s="34">
        <v>5</v>
      </c>
      <c r="I588" s="18">
        <f t="shared" si="19"/>
        <v>2</v>
      </c>
      <c r="J588" s="4">
        <v>1</v>
      </c>
    </row>
    <row r="589" spans="1:10" x14ac:dyDescent="0.25">
      <c r="A589">
        <v>2017</v>
      </c>
      <c r="B589">
        <v>338</v>
      </c>
      <c r="C589" t="s">
        <v>216</v>
      </c>
      <c r="D589">
        <v>2</v>
      </c>
      <c r="E589">
        <v>1358333</v>
      </c>
      <c r="F589" t="s">
        <v>220</v>
      </c>
      <c r="G589" s="7">
        <f t="shared" si="18"/>
        <v>2</v>
      </c>
      <c r="H589" s="34">
        <v>5</v>
      </c>
      <c r="I589" s="18">
        <f t="shared" si="19"/>
        <v>2</v>
      </c>
      <c r="J589" s="4">
        <v>1</v>
      </c>
    </row>
    <row r="590" spans="1:10" x14ac:dyDescent="0.25">
      <c r="A590">
        <v>2017</v>
      </c>
      <c r="B590">
        <v>339</v>
      </c>
      <c r="C590" t="s">
        <v>216</v>
      </c>
      <c r="D590">
        <v>2</v>
      </c>
      <c r="E590">
        <v>1358333</v>
      </c>
      <c r="F590" t="s">
        <v>221</v>
      </c>
      <c r="G590" s="7">
        <f t="shared" si="18"/>
        <v>2</v>
      </c>
      <c r="H590" s="34">
        <v>5</v>
      </c>
      <c r="I590" s="18">
        <f t="shared" si="19"/>
        <v>2</v>
      </c>
      <c r="J590" s="4">
        <v>1</v>
      </c>
    </row>
    <row r="591" spans="1:10" x14ac:dyDescent="0.25">
      <c r="A591">
        <v>2017</v>
      </c>
      <c r="B591">
        <v>340</v>
      </c>
      <c r="C591" t="s">
        <v>216</v>
      </c>
      <c r="D591">
        <v>3</v>
      </c>
      <c r="E591">
        <v>1358333</v>
      </c>
      <c r="F591" t="s">
        <v>217</v>
      </c>
      <c r="G591" s="7">
        <f t="shared" si="18"/>
        <v>2</v>
      </c>
      <c r="H591" s="34">
        <v>5</v>
      </c>
      <c r="I591" s="18">
        <f t="shared" si="19"/>
        <v>2</v>
      </c>
      <c r="J591" s="4">
        <v>1</v>
      </c>
    </row>
    <row r="592" spans="1:10" x14ac:dyDescent="0.25">
      <c r="A592">
        <v>2017</v>
      </c>
      <c r="B592">
        <v>336</v>
      </c>
      <c r="C592" t="s">
        <v>216</v>
      </c>
      <c r="D592">
        <v>3</v>
      </c>
      <c r="E592">
        <v>1358333</v>
      </c>
      <c r="F592" t="s">
        <v>218</v>
      </c>
      <c r="G592" s="7">
        <f t="shared" si="18"/>
        <v>2</v>
      </c>
      <c r="H592" s="34">
        <v>5</v>
      </c>
      <c r="I592" s="18">
        <f t="shared" si="19"/>
        <v>2</v>
      </c>
      <c r="J592" s="4">
        <v>1</v>
      </c>
    </row>
    <row r="593" spans="1:10" x14ac:dyDescent="0.25">
      <c r="A593">
        <v>2017</v>
      </c>
      <c r="B593">
        <v>337</v>
      </c>
      <c r="C593" t="s">
        <v>216</v>
      </c>
      <c r="D593">
        <v>3</v>
      </c>
      <c r="E593">
        <v>1358333</v>
      </c>
      <c r="F593" t="s">
        <v>219</v>
      </c>
      <c r="G593" s="7">
        <f t="shared" si="18"/>
        <v>2</v>
      </c>
      <c r="H593" s="34">
        <v>5</v>
      </c>
      <c r="I593" s="18">
        <f t="shared" si="19"/>
        <v>2</v>
      </c>
      <c r="J593" s="4">
        <v>1</v>
      </c>
    </row>
    <row r="594" spans="1:10" x14ac:dyDescent="0.25">
      <c r="A594">
        <v>2017</v>
      </c>
      <c r="B594">
        <v>338</v>
      </c>
      <c r="C594" t="s">
        <v>216</v>
      </c>
      <c r="D594">
        <v>3</v>
      </c>
      <c r="E594">
        <v>1358333</v>
      </c>
      <c r="F594" t="s">
        <v>220</v>
      </c>
      <c r="G594" s="7">
        <f t="shared" si="18"/>
        <v>2</v>
      </c>
      <c r="H594" s="34">
        <v>5</v>
      </c>
      <c r="I594" s="18">
        <f t="shared" si="19"/>
        <v>2</v>
      </c>
      <c r="J594" s="4">
        <v>1</v>
      </c>
    </row>
    <row r="595" spans="1:10" x14ac:dyDescent="0.25">
      <c r="A595">
        <v>2017</v>
      </c>
      <c r="B595">
        <v>339</v>
      </c>
      <c r="C595" t="s">
        <v>216</v>
      </c>
      <c r="D595">
        <v>3</v>
      </c>
      <c r="E595">
        <v>1358333</v>
      </c>
      <c r="F595" t="s">
        <v>221</v>
      </c>
      <c r="G595" s="7">
        <f t="shared" si="18"/>
        <v>2</v>
      </c>
      <c r="H595" s="34">
        <v>5</v>
      </c>
      <c r="I595" s="18">
        <f t="shared" si="19"/>
        <v>2</v>
      </c>
      <c r="J595" s="4">
        <v>1</v>
      </c>
    </row>
    <row r="596" spans="1:10" x14ac:dyDescent="0.25">
      <c r="A596">
        <v>2017</v>
      </c>
      <c r="B596">
        <v>340</v>
      </c>
      <c r="C596" t="s">
        <v>216</v>
      </c>
      <c r="D596">
        <v>4</v>
      </c>
      <c r="E596">
        <v>1358333</v>
      </c>
      <c r="F596" t="s">
        <v>217</v>
      </c>
      <c r="G596" s="7">
        <f t="shared" si="18"/>
        <v>2</v>
      </c>
      <c r="H596" s="34">
        <v>5</v>
      </c>
      <c r="I596" s="18">
        <f t="shared" si="19"/>
        <v>2</v>
      </c>
      <c r="J596" s="4">
        <v>1</v>
      </c>
    </row>
    <row r="597" spans="1:10" x14ac:dyDescent="0.25">
      <c r="A597">
        <v>2017</v>
      </c>
      <c r="B597">
        <v>336</v>
      </c>
      <c r="C597" t="s">
        <v>216</v>
      </c>
      <c r="D597">
        <v>4</v>
      </c>
      <c r="E597">
        <v>1358333</v>
      </c>
      <c r="F597" t="s">
        <v>218</v>
      </c>
      <c r="G597" s="7">
        <f t="shared" si="18"/>
        <v>2</v>
      </c>
      <c r="H597" s="34">
        <v>5</v>
      </c>
      <c r="I597" s="18">
        <f t="shared" si="19"/>
        <v>2</v>
      </c>
      <c r="J597" s="4">
        <v>1</v>
      </c>
    </row>
    <row r="598" spans="1:10" x14ac:dyDescent="0.25">
      <c r="A598">
        <v>2017</v>
      </c>
      <c r="B598">
        <v>337</v>
      </c>
      <c r="C598" t="s">
        <v>216</v>
      </c>
      <c r="D598">
        <v>4</v>
      </c>
      <c r="E598">
        <v>1358333</v>
      </c>
      <c r="F598" t="s">
        <v>219</v>
      </c>
      <c r="G598" s="7">
        <f t="shared" si="18"/>
        <v>2</v>
      </c>
      <c r="H598" s="34">
        <v>5</v>
      </c>
      <c r="I598" s="18">
        <f t="shared" si="19"/>
        <v>2</v>
      </c>
      <c r="J598" s="4">
        <v>1</v>
      </c>
    </row>
    <row r="599" spans="1:10" x14ac:dyDescent="0.25">
      <c r="A599">
        <v>2017</v>
      </c>
      <c r="B599">
        <v>338</v>
      </c>
      <c r="C599" t="s">
        <v>216</v>
      </c>
      <c r="D599">
        <v>4</v>
      </c>
      <c r="E599">
        <v>1358333</v>
      </c>
      <c r="F599" t="s">
        <v>220</v>
      </c>
      <c r="G599" s="7">
        <f t="shared" si="18"/>
        <v>2</v>
      </c>
      <c r="H599" s="34">
        <v>5</v>
      </c>
      <c r="I599" s="18">
        <f t="shared" si="19"/>
        <v>2</v>
      </c>
      <c r="J599" s="4">
        <v>1</v>
      </c>
    </row>
    <row r="600" spans="1:10" x14ac:dyDescent="0.25">
      <c r="A600">
        <v>2017</v>
      </c>
      <c r="B600">
        <v>339</v>
      </c>
      <c r="C600" t="s">
        <v>216</v>
      </c>
      <c r="D600">
        <v>4</v>
      </c>
      <c r="E600">
        <v>1358333</v>
      </c>
      <c r="F600" t="s">
        <v>221</v>
      </c>
      <c r="G600" s="7">
        <f t="shared" si="18"/>
        <v>2</v>
      </c>
      <c r="H600" s="34">
        <v>5</v>
      </c>
      <c r="I600" s="18">
        <f t="shared" si="19"/>
        <v>2</v>
      </c>
      <c r="J600" s="4">
        <v>1</v>
      </c>
    </row>
    <row r="601" spans="1:10" x14ac:dyDescent="0.25">
      <c r="A601">
        <v>2017</v>
      </c>
      <c r="B601">
        <v>340</v>
      </c>
      <c r="C601" t="s">
        <v>216</v>
      </c>
      <c r="D601">
        <v>5</v>
      </c>
      <c r="E601">
        <v>1358333</v>
      </c>
      <c r="F601" t="s">
        <v>217</v>
      </c>
      <c r="G601" s="7">
        <f t="shared" si="18"/>
        <v>2</v>
      </c>
      <c r="H601" s="34">
        <v>5</v>
      </c>
      <c r="I601" s="18">
        <f t="shared" si="19"/>
        <v>2</v>
      </c>
      <c r="J601" s="4">
        <v>1</v>
      </c>
    </row>
    <row r="602" spans="1:10" x14ac:dyDescent="0.25">
      <c r="A602">
        <v>2017</v>
      </c>
      <c r="B602">
        <v>336</v>
      </c>
      <c r="C602" t="s">
        <v>216</v>
      </c>
      <c r="D602">
        <v>5</v>
      </c>
      <c r="E602">
        <v>1358333</v>
      </c>
      <c r="F602" t="s">
        <v>218</v>
      </c>
      <c r="G602" s="7">
        <f t="shared" si="18"/>
        <v>2</v>
      </c>
      <c r="H602" s="34">
        <v>5</v>
      </c>
      <c r="I602" s="18">
        <f t="shared" si="19"/>
        <v>2</v>
      </c>
      <c r="J602" s="4">
        <v>1</v>
      </c>
    </row>
    <row r="603" spans="1:10" x14ac:dyDescent="0.25">
      <c r="A603">
        <v>2017</v>
      </c>
      <c r="B603">
        <v>337</v>
      </c>
      <c r="C603" t="s">
        <v>216</v>
      </c>
      <c r="D603">
        <v>5</v>
      </c>
      <c r="E603">
        <v>1358333</v>
      </c>
      <c r="F603" t="s">
        <v>219</v>
      </c>
      <c r="G603" s="7">
        <f t="shared" si="18"/>
        <v>2</v>
      </c>
      <c r="H603" s="34">
        <v>5</v>
      </c>
      <c r="I603" s="18">
        <f t="shared" si="19"/>
        <v>2</v>
      </c>
      <c r="J603" s="4">
        <v>1</v>
      </c>
    </row>
    <row r="604" spans="1:10" x14ac:dyDescent="0.25">
      <c r="A604">
        <v>2017</v>
      </c>
      <c r="B604">
        <v>338</v>
      </c>
      <c r="C604" t="s">
        <v>216</v>
      </c>
      <c r="D604">
        <v>5</v>
      </c>
      <c r="E604">
        <v>1358333</v>
      </c>
      <c r="F604" t="s">
        <v>220</v>
      </c>
      <c r="G604" s="7">
        <f t="shared" si="18"/>
        <v>2</v>
      </c>
      <c r="H604" s="34">
        <v>5</v>
      </c>
      <c r="I604" s="18">
        <f t="shared" si="19"/>
        <v>2</v>
      </c>
      <c r="J604" s="4">
        <v>1</v>
      </c>
    </row>
    <row r="605" spans="1:10" x14ac:dyDescent="0.25">
      <c r="A605">
        <v>2017</v>
      </c>
      <c r="B605">
        <v>339</v>
      </c>
      <c r="C605" t="s">
        <v>216</v>
      </c>
      <c r="D605">
        <v>5</v>
      </c>
      <c r="E605">
        <v>1358333</v>
      </c>
      <c r="F605" t="s">
        <v>221</v>
      </c>
      <c r="G605" s="7">
        <f t="shared" si="18"/>
        <v>2</v>
      </c>
      <c r="H605" s="34">
        <v>5</v>
      </c>
      <c r="I605" s="18">
        <f t="shared" si="19"/>
        <v>2</v>
      </c>
      <c r="J605" s="4">
        <v>1</v>
      </c>
    </row>
    <row r="606" spans="1:10" x14ac:dyDescent="0.25">
      <c r="A606">
        <v>2017</v>
      </c>
      <c r="B606">
        <v>340</v>
      </c>
      <c r="C606" t="s">
        <v>216</v>
      </c>
      <c r="D606">
        <v>6</v>
      </c>
      <c r="E606">
        <v>1358333</v>
      </c>
      <c r="F606" t="s">
        <v>217</v>
      </c>
      <c r="G606" s="7">
        <f t="shared" si="18"/>
        <v>2</v>
      </c>
      <c r="H606" s="34">
        <v>5</v>
      </c>
      <c r="I606" s="18">
        <f t="shared" si="19"/>
        <v>2</v>
      </c>
      <c r="J606" s="4">
        <v>1</v>
      </c>
    </row>
    <row r="607" spans="1:10" x14ac:dyDescent="0.25">
      <c r="A607">
        <v>2017</v>
      </c>
      <c r="B607">
        <v>336</v>
      </c>
      <c r="C607" t="s">
        <v>216</v>
      </c>
      <c r="D607">
        <v>6</v>
      </c>
      <c r="E607">
        <v>1358333</v>
      </c>
      <c r="F607" t="s">
        <v>218</v>
      </c>
      <c r="G607" s="7">
        <f t="shared" si="18"/>
        <v>2</v>
      </c>
      <c r="H607" s="34">
        <v>5</v>
      </c>
      <c r="I607" s="18">
        <f t="shared" si="19"/>
        <v>2</v>
      </c>
      <c r="J607" s="4">
        <v>1</v>
      </c>
    </row>
    <row r="608" spans="1:10" x14ac:dyDescent="0.25">
      <c r="A608">
        <v>2017</v>
      </c>
      <c r="B608">
        <v>337</v>
      </c>
      <c r="C608" t="s">
        <v>216</v>
      </c>
      <c r="D608">
        <v>6</v>
      </c>
      <c r="E608">
        <v>1358333</v>
      </c>
      <c r="F608" t="s">
        <v>219</v>
      </c>
      <c r="G608" s="7">
        <f t="shared" si="18"/>
        <v>2</v>
      </c>
      <c r="H608" s="34">
        <v>5</v>
      </c>
      <c r="I608" s="18">
        <f t="shared" si="19"/>
        <v>2</v>
      </c>
      <c r="J608" s="4">
        <v>1</v>
      </c>
    </row>
    <row r="609" spans="1:10" x14ac:dyDescent="0.25">
      <c r="A609">
        <v>2017</v>
      </c>
      <c r="B609">
        <v>338</v>
      </c>
      <c r="C609" t="s">
        <v>216</v>
      </c>
      <c r="D609">
        <v>6</v>
      </c>
      <c r="E609">
        <v>1358333</v>
      </c>
      <c r="F609" t="s">
        <v>220</v>
      </c>
      <c r="G609" s="7">
        <f t="shared" si="18"/>
        <v>2</v>
      </c>
      <c r="H609" s="34">
        <v>5</v>
      </c>
      <c r="I609" s="18">
        <f t="shared" si="19"/>
        <v>2</v>
      </c>
      <c r="J609" s="4">
        <v>1</v>
      </c>
    </row>
    <row r="610" spans="1:10" x14ac:dyDescent="0.25">
      <c r="A610">
        <v>2017</v>
      </c>
      <c r="B610">
        <v>339</v>
      </c>
      <c r="C610" t="s">
        <v>216</v>
      </c>
      <c r="D610">
        <v>6</v>
      </c>
      <c r="E610">
        <v>1358333</v>
      </c>
      <c r="F610" t="s">
        <v>221</v>
      </c>
      <c r="G610" s="7">
        <f t="shared" si="18"/>
        <v>2</v>
      </c>
      <c r="H610" s="34">
        <v>5</v>
      </c>
      <c r="I610" s="18">
        <f t="shared" si="19"/>
        <v>2</v>
      </c>
      <c r="J610" s="4">
        <v>1</v>
      </c>
    </row>
    <row r="611" spans="1:10" x14ac:dyDescent="0.25">
      <c r="A611">
        <v>2017</v>
      </c>
      <c r="B611">
        <v>340</v>
      </c>
      <c r="C611" t="s">
        <v>216</v>
      </c>
      <c r="D611">
        <v>7</v>
      </c>
      <c r="E611">
        <v>1358333</v>
      </c>
      <c r="F611" t="s">
        <v>217</v>
      </c>
      <c r="G611" s="7">
        <f t="shared" si="18"/>
        <v>2</v>
      </c>
      <c r="H611" s="34">
        <v>5</v>
      </c>
      <c r="I611" s="18">
        <f t="shared" si="19"/>
        <v>2</v>
      </c>
      <c r="J611" s="4">
        <v>1</v>
      </c>
    </row>
    <row r="612" spans="1:10" x14ac:dyDescent="0.25">
      <c r="A612">
        <v>2017</v>
      </c>
      <c r="B612">
        <v>336</v>
      </c>
      <c r="C612" t="s">
        <v>216</v>
      </c>
      <c r="D612">
        <v>7</v>
      </c>
      <c r="E612">
        <v>1358333</v>
      </c>
      <c r="F612" t="s">
        <v>218</v>
      </c>
      <c r="G612" s="7">
        <f t="shared" si="18"/>
        <v>2</v>
      </c>
      <c r="H612" s="34">
        <v>5</v>
      </c>
      <c r="I612" s="18">
        <f t="shared" si="19"/>
        <v>2</v>
      </c>
      <c r="J612" s="4">
        <v>1</v>
      </c>
    </row>
    <row r="613" spans="1:10" x14ac:dyDescent="0.25">
      <c r="A613">
        <v>2017</v>
      </c>
      <c r="B613">
        <v>337</v>
      </c>
      <c r="C613" t="s">
        <v>216</v>
      </c>
      <c r="D613">
        <v>7</v>
      </c>
      <c r="E613">
        <v>1358333</v>
      </c>
      <c r="F613" t="s">
        <v>219</v>
      </c>
      <c r="G613" s="7">
        <f t="shared" si="18"/>
        <v>2</v>
      </c>
      <c r="H613" s="34">
        <v>5</v>
      </c>
      <c r="I613" s="18">
        <f t="shared" si="19"/>
        <v>2</v>
      </c>
      <c r="J613" s="4">
        <v>1</v>
      </c>
    </row>
    <row r="614" spans="1:10" x14ac:dyDescent="0.25">
      <c r="A614">
        <v>2017</v>
      </c>
      <c r="B614">
        <v>338</v>
      </c>
      <c r="C614" t="s">
        <v>216</v>
      </c>
      <c r="D614">
        <v>7</v>
      </c>
      <c r="E614">
        <v>1358333</v>
      </c>
      <c r="F614" t="s">
        <v>220</v>
      </c>
      <c r="G614" s="7">
        <f t="shared" si="18"/>
        <v>2</v>
      </c>
      <c r="H614" s="34">
        <v>5</v>
      </c>
      <c r="I614" s="18">
        <f t="shared" si="19"/>
        <v>2</v>
      </c>
      <c r="J614" s="4">
        <v>1</v>
      </c>
    </row>
    <row r="615" spans="1:10" x14ac:dyDescent="0.25">
      <c r="A615">
        <v>2017</v>
      </c>
      <c r="B615">
        <v>339</v>
      </c>
      <c r="C615" t="s">
        <v>216</v>
      </c>
      <c r="D615">
        <v>7</v>
      </c>
      <c r="E615">
        <v>1358333</v>
      </c>
      <c r="F615" t="s">
        <v>221</v>
      </c>
      <c r="G615" s="7">
        <f t="shared" si="18"/>
        <v>2</v>
      </c>
      <c r="H615" s="34">
        <v>5</v>
      </c>
      <c r="I615" s="18">
        <f t="shared" si="19"/>
        <v>2</v>
      </c>
      <c r="J615" s="4">
        <v>1</v>
      </c>
    </row>
    <row r="616" spans="1:10" x14ac:dyDescent="0.25">
      <c r="A616">
        <v>2017</v>
      </c>
      <c r="B616">
        <v>340</v>
      </c>
      <c r="C616" t="s">
        <v>216</v>
      </c>
      <c r="D616">
        <v>8</v>
      </c>
      <c r="E616">
        <v>1358333</v>
      </c>
      <c r="F616" t="s">
        <v>217</v>
      </c>
      <c r="G616" s="7">
        <f t="shared" si="18"/>
        <v>2</v>
      </c>
      <c r="H616" s="34">
        <v>5</v>
      </c>
      <c r="I616" s="18">
        <f t="shared" si="19"/>
        <v>2</v>
      </c>
      <c r="J616" s="4">
        <v>1</v>
      </c>
    </row>
    <row r="617" spans="1:10" x14ac:dyDescent="0.25">
      <c r="A617">
        <v>2017</v>
      </c>
      <c r="B617">
        <v>336</v>
      </c>
      <c r="C617" t="s">
        <v>216</v>
      </c>
      <c r="D617">
        <v>8</v>
      </c>
      <c r="E617">
        <v>1358333</v>
      </c>
      <c r="F617" t="s">
        <v>218</v>
      </c>
      <c r="G617" s="7">
        <f t="shared" si="18"/>
        <v>2</v>
      </c>
      <c r="H617" s="34">
        <v>5</v>
      </c>
      <c r="I617" s="18">
        <f t="shared" si="19"/>
        <v>2</v>
      </c>
      <c r="J617" s="4">
        <v>1</v>
      </c>
    </row>
    <row r="618" spans="1:10" x14ac:dyDescent="0.25">
      <c r="A618">
        <v>2017</v>
      </c>
      <c r="B618">
        <v>337</v>
      </c>
      <c r="C618" t="s">
        <v>216</v>
      </c>
      <c r="D618">
        <v>8</v>
      </c>
      <c r="E618">
        <v>1358333</v>
      </c>
      <c r="F618" t="s">
        <v>219</v>
      </c>
      <c r="G618" s="7">
        <f t="shared" si="18"/>
        <v>2</v>
      </c>
      <c r="H618" s="34">
        <v>5</v>
      </c>
      <c r="I618" s="18">
        <f t="shared" si="19"/>
        <v>2</v>
      </c>
      <c r="J618" s="4">
        <v>1</v>
      </c>
    </row>
    <row r="619" spans="1:10" x14ac:dyDescent="0.25">
      <c r="A619">
        <v>2017</v>
      </c>
      <c r="B619">
        <v>338</v>
      </c>
      <c r="C619" t="s">
        <v>216</v>
      </c>
      <c r="D619">
        <v>8</v>
      </c>
      <c r="E619">
        <v>1358333</v>
      </c>
      <c r="F619" t="s">
        <v>220</v>
      </c>
      <c r="G619" s="7">
        <f t="shared" si="18"/>
        <v>2</v>
      </c>
      <c r="H619" s="34">
        <v>5</v>
      </c>
      <c r="I619" s="18">
        <f t="shared" si="19"/>
        <v>2</v>
      </c>
      <c r="J619" s="4">
        <v>1</v>
      </c>
    </row>
    <row r="620" spans="1:10" x14ac:dyDescent="0.25">
      <c r="A620">
        <v>2017</v>
      </c>
      <c r="B620">
        <v>339</v>
      </c>
      <c r="C620" t="s">
        <v>216</v>
      </c>
      <c r="D620">
        <v>8</v>
      </c>
      <c r="E620">
        <v>1358333</v>
      </c>
      <c r="F620" t="s">
        <v>221</v>
      </c>
      <c r="G620" s="7">
        <f t="shared" si="18"/>
        <v>2</v>
      </c>
      <c r="H620" s="34">
        <v>5</v>
      </c>
      <c r="I620" s="18">
        <f t="shared" si="19"/>
        <v>2</v>
      </c>
      <c r="J620" s="4">
        <v>1</v>
      </c>
    </row>
    <row r="621" spans="1:10" x14ac:dyDescent="0.25">
      <c r="A621">
        <v>2017</v>
      </c>
      <c r="B621">
        <v>340</v>
      </c>
      <c r="C621" t="s">
        <v>216</v>
      </c>
      <c r="D621">
        <v>9</v>
      </c>
      <c r="E621">
        <v>1358333</v>
      </c>
      <c r="F621" t="s">
        <v>217</v>
      </c>
      <c r="G621" s="7">
        <f t="shared" si="18"/>
        <v>2</v>
      </c>
      <c r="H621" s="34">
        <v>5</v>
      </c>
      <c r="I621" s="18">
        <f t="shared" si="19"/>
        <v>2</v>
      </c>
      <c r="J621" s="4">
        <v>1</v>
      </c>
    </row>
    <row r="622" spans="1:10" x14ac:dyDescent="0.25">
      <c r="A622">
        <v>2017</v>
      </c>
      <c r="B622">
        <v>336</v>
      </c>
      <c r="C622" t="s">
        <v>216</v>
      </c>
      <c r="D622">
        <v>9</v>
      </c>
      <c r="E622">
        <v>1358333</v>
      </c>
      <c r="F622" t="s">
        <v>218</v>
      </c>
      <c r="G622" s="7">
        <f t="shared" si="18"/>
        <v>2</v>
      </c>
      <c r="H622" s="34">
        <v>5</v>
      </c>
      <c r="I622" s="18">
        <f t="shared" si="19"/>
        <v>2</v>
      </c>
      <c r="J622" s="4">
        <v>1</v>
      </c>
    </row>
    <row r="623" spans="1:10" x14ac:dyDescent="0.25">
      <c r="A623">
        <v>2017</v>
      </c>
      <c r="B623">
        <v>337</v>
      </c>
      <c r="C623" t="s">
        <v>216</v>
      </c>
      <c r="D623">
        <v>9</v>
      </c>
      <c r="E623">
        <v>1358333</v>
      </c>
      <c r="F623" t="s">
        <v>219</v>
      </c>
      <c r="G623" s="7">
        <f t="shared" si="18"/>
        <v>2</v>
      </c>
      <c r="H623" s="34">
        <v>5</v>
      </c>
      <c r="I623" s="18">
        <f t="shared" si="19"/>
        <v>2</v>
      </c>
      <c r="J623" s="4">
        <v>1</v>
      </c>
    </row>
    <row r="624" spans="1:10" x14ac:dyDescent="0.25">
      <c r="A624">
        <v>2017</v>
      </c>
      <c r="B624">
        <v>338</v>
      </c>
      <c r="C624" t="s">
        <v>216</v>
      </c>
      <c r="D624">
        <v>9</v>
      </c>
      <c r="E624">
        <v>1358333</v>
      </c>
      <c r="F624" t="s">
        <v>220</v>
      </c>
      <c r="G624" s="7">
        <f t="shared" si="18"/>
        <v>2</v>
      </c>
      <c r="H624" s="34">
        <v>5</v>
      </c>
      <c r="I624" s="18">
        <f t="shared" si="19"/>
        <v>2</v>
      </c>
      <c r="J624" s="4">
        <v>1</v>
      </c>
    </row>
    <row r="625" spans="1:10" x14ac:dyDescent="0.25">
      <c r="A625">
        <v>2017</v>
      </c>
      <c r="B625">
        <v>339</v>
      </c>
      <c r="C625" t="s">
        <v>216</v>
      </c>
      <c r="D625">
        <v>9</v>
      </c>
      <c r="E625">
        <v>1358333</v>
      </c>
      <c r="F625" t="s">
        <v>221</v>
      </c>
      <c r="G625" s="7">
        <f t="shared" si="18"/>
        <v>2</v>
      </c>
      <c r="H625" s="34">
        <v>5</v>
      </c>
      <c r="I625" s="18">
        <f t="shared" si="19"/>
        <v>2</v>
      </c>
      <c r="J625" s="4">
        <v>1</v>
      </c>
    </row>
    <row r="626" spans="1:10" x14ac:dyDescent="0.25">
      <c r="A626">
        <v>2016</v>
      </c>
      <c r="B626">
        <v>346</v>
      </c>
      <c r="C626" t="s">
        <v>222</v>
      </c>
      <c r="D626">
        <v>4</v>
      </c>
      <c r="E626">
        <v>2314167</v>
      </c>
      <c r="F626" t="s">
        <v>223</v>
      </c>
      <c r="G626" s="7">
        <f t="shared" si="18"/>
        <v>2</v>
      </c>
      <c r="H626" s="34">
        <v>5</v>
      </c>
      <c r="I626" s="18">
        <f t="shared" si="19"/>
        <v>2</v>
      </c>
      <c r="J626" s="4">
        <v>1</v>
      </c>
    </row>
    <row r="627" spans="1:10" x14ac:dyDescent="0.25">
      <c r="A627">
        <v>2016</v>
      </c>
      <c r="B627">
        <v>345</v>
      </c>
      <c r="C627" t="s">
        <v>222</v>
      </c>
      <c r="D627">
        <v>4</v>
      </c>
      <c r="E627">
        <v>2314167</v>
      </c>
      <c r="F627" t="s">
        <v>224</v>
      </c>
      <c r="G627" s="7">
        <f t="shared" si="18"/>
        <v>2</v>
      </c>
      <c r="H627" s="34">
        <v>5</v>
      </c>
      <c r="I627" s="18">
        <f t="shared" si="19"/>
        <v>2</v>
      </c>
      <c r="J627" s="4">
        <v>1</v>
      </c>
    </row>
    <row r="628" spans="1:10" x14ac:dyDescent="0.25">
      <c r="A628">
        <v>2016</v>
      </c>
      <c r="B628">
        <v>342</v>
      </c>
      <c r="C628" t="s">
        <v>222</v>
      </c>
      <c r="D628">
        <v>4</v>
      </c>
      <c r="E628">
        <v>2314167</v>
      </c>
      <c r="F628" t="s">
        <v>225</v>
      </c>
      <c r="G628" s="7">
        <f t="shared" si="18"/>
        <v>2</v>
      </c>
      <c r="H628" s="34">
        <v>5</v>
      </c>
      <c r="I628" s="18">
        <f t="shared" si="19"/>
        <v>2</v>
      </c>
      <c r="J628" s="4">
        <v>1</v>
      </c>
    </row>
    <row r="629" spans="1:10" x14ac:dyDescent="0.25">
      <c r="A629">
        <v>2016</v>
      </c>
      <c r="B629">
        <v>343</v>
      </c>
      <c r="C629" t="s">
        <v>222</v>
      </c>
      <c r="D629">
        <v>4</v>
      </c>
      <c r="E629">
        <v>2314167</v>
      </c>
      <c r="F629" t="s">
        <v>226</v>
      </c>
      <c r="G629" s="7">
        <f t="shared" si="18"/>
        <v>2</v>
      </c>
      <c r="H629" s="34">
        <v>5</v>
      </c>
      <c r="I629" s="18">
        <f t="shared" si="19"/>
        <v>2</v>
      </c>
      <c r="J629" s="4">
        <v>1</v>
      </c>
    </row>
    <row r="630" spans="1:10" x14ac:dyDescent="0.25">
      <c r="A630">
        <v>2016</v>
      </c>
      <c r="B630">
        <v>344</v>
      </c>
      <c r="C630" t="s">
        <v>222</v>
      </c>
      <c r="D630">
        <v>4</v>
      </c>
      <c r="E630">
        <v>2314167</v>
      </c>
      <c r="F630" t="s">
        <v>227</v>
      </c>
      <c r="G630" s="7">
        <f t="shared" si="18"/>
        <v>2</v>
      </c>
      <c r="H630" s="34">
        <v>5</v>
      </c>
      <c r="I630" s="18">
        <f t="shared" si="19"/>
        <v>2</v>
      </c>
      <c r="J630" s="4">
        <v>1</v>
      </c>
    </row>
    <row r="631" spans="1:10" x14ac:dyDescent="0.25">
      <c r="A631">
        <v>2016</v>
      </c>
      <c r="B631">
        <v>346</v>
      </c>
      <c r="C631" t="s">
        <v>222</v>
      </c>
      <c r="D631">
        <v>5</v>
      </c>
      <c r="E631">
        <v>2314167</v>
      </c>
      <c r="F631" t="s">
        <v>223</v>
      </c>
      <c r="G631" s="7">
        <f t="shared" si="18"/>
        <v>2</v>
      </c>
      <c r="H631" s="34">
        <v>5</v>
      </c>
      <c r="I631" s="18">
        <f t="shared" si="19"/>
        <v>2</v>
      </c>
      <c r="J631" s="4">
        <v>1</v>
      </c>
    </row>
    <row r="632" spans="1:10" x14ac:dyDescent="0.25">
      <c r="A632">
        <v>2016</v>
      </c>
      <c r="B632">
        <v>345</v>
      </c>
      <c r="C632" t="s">
        <v>222</v>
      </c>
      <c r="D632">
        <v>5</v>
      </c>
      <c r="E632">
        <v>2314167</v>
      </c>
      <c r="F632" t="s">
        <v>224</v>
      </c>
      <c r="G632" s="7">
        <f t="shared" si="18"/>
        <v>2</v>
      </c>
      <c r="H632" s="34">
        <v>5</v>
      </c>
      <c r="I632" s="18">
        <f t="shared" si="19"/>
        <v>2</v>
      </c>
      <c r="J632" s="4">
        <v>1</v>
      </c>
    </row>
    <row r="633" spans="1:10" x14ac:dyDescent="0.25">
      <c r="A633">
        <v>2016</v>
      </c>
      <c r="B633">
        <v>342</v>
      </c>
      <c r="C633" t="s">
        <v>222</v>
      </c>
      <c r="D633">
        <v>5</v>
      </c>
      <c r="E633">
        <v>2314167</v>
      </c>
      <c r="F633" t="s">
        <v>225</v>
      </c>
      <c r="G633" s="7">
        <f t="shared" si="18"/>
        <v>2</v>
      </c>
      <c r="H633" s="34">
        <v>5</v>
      </c>
      <c r="I633" s="18">
        <f t="shared" si="19"/>
        <v>2</v>
      </c>
      <c r="J633" s="4">
        <v>1</v>
      </c>
    </row>
    <row r="634" spans="1:10" x14ac:dyDescent="0.25">
      <c r="A634">
        <v>2016</v>
      </c>
      <c r="B634">
        <v>343</v>
      </c>
      <c r="C634" t="s">
        <v>222</v>
      </c>
      <c r="D634">
        <v>5</v>
      </c>
      <c r="E634">
        <v>2314167</v>
      </c>
      <c r="F634" t="s">
        <v>226</v>
      </c>
      <c r="G634" s="7">
        <f t="shared" si="18"/>
        <v>2</v>
      </c>
      <c r="H634" s="34">
        <v>5</v>
      </c>
      <c r="I634" s="18">
        <f t="shared" si="19"/>
        <v>2</v>
      </c>
      <c r="J634" s="4">
        <v>1</v>
      </c>
    </row>
    <row r="635" spans="1:10" x14ac:dyDescent="0.25">
      <c r="A635">
        <v>2016</v>
      </c>
      <c r="B635">
        <v>344</v>
      </c>
      <c r="C635" t="s">
        <v>222</v>
      </c>
      <c r="D635">
        <v>5</v>
      </c>
      <c r="E635">
        <v>2314167</v>
      </c>
      <c r="F635" t="s">
        <v>227</v>
      </c>
      <c r="G635" s="7">
        <f t="shared" si="18"/>
        <v>2</v>
      </c>
      <c r="H635" s="34">
        <v>5</v>
      </c>
      <c r="I635" s="18">
        <f t="shared" si="19"/>
        <v>2</v>
      </c>
      <c r="J635" s="4">
        <v>1</v>
      </c>
    </row>
    <row r="636" spans="1:10" x14ac:dyDescent="0.25">
      <c r="A636">
        <v>2016</v>
      </c>
      <c r="B636">
        <v>346</v>
      </c>
      <c r="C636" t="s">
        <v>222</v>
      </c>
      <c r="D636">
        <v>6</v>
      </c>
      <c r="E636">
        <v>2314167</v>
      </c>
      <c r="F636" t="s">
        <v>223</v>
      </c>
      <c r="G636" s="7">
        <f t="shared" si="18"/>
        <v>2</v>
      </c>
      <c r="H636" s="34">
        <v>5</v>
      </c>
      <c r="I636" s="18">
        <f t="shared" si="19"/>
        <v>2</v>
      </c>
      <c r="J636" s="4">
        <v>1</v>
      </c>
    </row>
    <row r="637" spans="1:10" x14ac:dyDescent="0.25">
      <c r="A637">
        <v>2016</v>
      </c>
      <c r="B637">
        <v>345</v>
      </c>
      <c r="C637" t="s">
        <v>222</v>
      </c>
      <c r="D637">
        <v>6</v>
      </c>
      <c r="E637">
        <v>2314167</v>
      </c>
      <c r="F637" t="s">
        <v>224</v>
      </c>
      <c r="G637" s="7">
        <f t="shared" si="18"/>
        <v>2</v>
      </c>
      <c r="H637" s="34">
        <v>5</v>
      </c>
      <c r="I637" s="18">
        <f t="shared" si="19"/>
        <v>2</v>
      </c>
      <c r="J637" s="4">
        <v>1</v>
      </c>
    </row>
    <row r="638" spans="1:10" x14ac:dyDescent="0.25">
      <c r="A638">
        <v>2016</v>
      </c>
      <c r="B638">
        <v>342</v>
      </c>
      <c r="C638" t="s">
        <v>222</v>
      </c>
      <c r="D638">
        <v>6</v>
      </c>
      <c r="E638">
        <v>2314167</v>
      </c>
      <c r="F638" t="s">
        <v>225</v>
      </c>
      <c r="G638" s="7">
        <f t="shared" si="18"/>
        <v>2</v>
      </c>
      <c r="H638" s="34">
        <v>5</v>
      </c>
      <c r="I638" s="18">
        <f t="shared" si="19"/>
        <v>2</v>
      </c>
      <c r="J638" s="4">
        <v>1</v>
      </c>
    </row>
    <row r="639" spans="1:10" x14ac:dyDescent="0.25">
      <c r="A639">
        <v>2016</v>
      </c>
      <c r="B639">
        <v>343</v>
      </c>
      <c r="C639" t="s">
        <v>222</v>
      </c>
      <c r="D639">
        <v>6</v>
      </c>
      <c r="E639">
        <v>2314167</v>
      </c>
      <c r="F639" t="s">
        <v>226</v>
      </c>
      <c r="G639" s="7">
        <f t="shared" si="18"/>
        <v>2</v>
      </c>
      <c r="H639" s="34">
        <v>5</v>
      </c>
      <c r="I639" s="18">
        <f t="shared" si="19"/>
        <v>2</v>
      </c>
      <c r="J639" s="4">
        <v>1</v>
      </c>
    </row>
    <row r="640" spans="1:10" x14ac:dyDescent="0.25">
      <c r="A640">
        <v>2016</v>
      </c>
      <c r="B640">
        <v>344</v>
      </c>
      <c r="C640" t="s">
        <v>222</v>
      </c>
      <c r="D640">
        <v>6</v>
      </c>
      <c r="E640">
        <v>2314167</v>
      </c>
      <c r="F640" t="s">
        <v>227</v>
      </c>
      <c r="G640" s="7">
        <f t="shared" si="18"/>
        <v>2</v>
      </c>
      <c r="H640" s="34">
        <v>5</v>
      </c>
      <c r="I640" s="18">
        <f t="shared" si="19"/>
        <v>2</v>
      </c>
      <c r="J640" s="4">
        <v>1</v>
      </c>
    </row>
    <row r="641" spans="1:10" x14ac:dyDescent="0.25">
      <c r="A641">
        <v>2016</v>
      </c>
      <c r="B641">
        <v>346</v>
      </c>
      <c r="C641" t="s">
        <v>222</v>
      </c>
      <c r="D641">
        <v>7</v>
      </c>
      <c r="E641">
        <v>2314167</v>
      </c>
      <c r="F641" t="s">
        <v>223</v>
      </c>
      <c r="G641" s="7">
        <f t="shared" si="18"/>
        <v>2</v>
      </c>
      <c r="H641" s="34">
        <v>5</v>
      </c>
      <c r="I641" s="18">
        <f t="shared" si="19"/>
        <v>2</v>
      </c>
      <c r="J641" s="4">
        <v>1</v>
      </c>
    </row>
    <row r="642" spans="1:10" x14ac:dyDescent="0.25">
      <c r="A642">
        <v>2016</v>
      </c>
      <c r="B642">
        <v>345</v>
      </c>
      <c r="C642" t="s">
        <v>222</v>
      </c>
      <c r="D642">
        <v>7</v>
      </c>
      <c r="E642">
        <v>2314167</v>
      </c>
      <c r="F642" t="s">
        <v>224</v>
      </c>
      <c r="G642" s="7">
        <f t="shared" ref="G642:G705" si="20">IF(F642="metered",1,2)</f>
        <v>2</v>
      </c>
      <c r="H642" s="34">
        <v>5</v>
      </c>
      <c r="I642" s="18">
        <f t="shared" ref="I642:I705" si="21">IF(H642="ground",1,2)</f>
        <v>2</v>
      </c>
      <c r="J642" s="4">
        <v>1</v>
      </c>
    </row>
    <row r="643" spans="1:10" x14ac:dyDescent="0.25">
      <c r="A643">
        <v>2016</v>
      </c>
      <c r="B643">
        <v>342</v>
      </c>
      <c r="C643" t="s">
        <v>222</v>
      </c>
      <c r="D643">
        <v>7</v>
      </c>
      <c r="E643">
        <v>2314167</v>
      </c>
      <c r="F643" t="s">
        <v>225</v>
      </c>
      <c r="G643" s="7">
        <f t="shared" si="20"/>
        <v>2</v>
      </c>
      <c r="H643" s="34">
        <v>5</v>
      </c>
      <c r="I643" s="18">
        <f t="shared" si="21"/>
        <v>2</v>
      </c>
      <c r="J643" s="4">
        <v>1</v>
      </c>
    </row>
    <row r="644" spans="1:10" x14ac:dyDescent="0.25">
      <c r="A644">
        <v>2016</v>
      </c>
      <c r="B644">
        <v>343</v>
      </c>
      <c r="C644" t="s">
        <v>222</v>
      </c>
      <c r="D644">
        <v>7</v>
      </c>
      <c r="E644">
        <v>2314167</v>
      </c>
      <c r="F644" t="s">
        <v>226</v>
      </c>
      <c r="G644" s="7">
        <f t="shared" si="20"/>
        <v>2</v>
      </c>
      <c r="H644" s="34">
        <v>5</v>
      </c>
      <c r="I644" s="18">
        <f t="shared" si="21"/>
        <v>2</v>
      </c>
      <c r="J644" s="4">
        <v>1</v>
      </c>
    </row>
    <row r="645" spans="1:10" x14ac:dyDescent="0.25">
      <c r="A645">
        <v>2016</v>
      </c>
      <c r="B645">
        <v>344</v>
      </c>
      <c r="C645" t="s">
        <v>222</v>
      </c>
      <c r="D645">
        <v>7</v>
      </c>
      <c r="E645">
        <v>2314167</v>
      </c>
      <c r="F645" t="s">
        <v>227</v>
      </c>
      <c r="G645" s="7">
        <f t="shared" si="20"/>
        <v>2</v>
      </c>
      <c r="H645" s="34">
        <v>5</v>
      </c>
      <c r="I645" s="18">
        <f t="shared" si="21"/>
        <v>2</v>
      </c>
      <c r="J645" s="4">
        <v>1</v>
      </c>
    </row>
    <row r="646" spans="1:10" x14ac:dyDescent="0.25">
      <c r="A646">
        <v>2016</v>
      </c>
      <c r="B646">
        <v>346</v>
      </c>
      <c r="C646" t="s">
        <v>222</v>
      </c>
      <c r="D646">
        <v>8</v>
      </c>
      <c r="E646">
        <v>2314167</v>
      </c>
      <c r="F646" t="s">
        <v>223</v>
      </c>
      <c r="G646" s="7">
        <f t="shared" si="20"/>
        <v>2</v>
      </c>
      <c r="H646" s="34">
        <v>5</v>
      </c>
      <c r="I646" s="18">
        <f t="shared" si="21"/>
        <v>2</v>
      </c>
      <c r="J646" s="4">
        <v>1</v>
      </c>
    </row>
    <row r="647" spans="1:10" x14ac:dyDescent="0.25">
      <c r="A647">
        <v>2016</v>
      </c>
      <c r="B647">
        <v>345</v>
      </c>
      <c r="C647" t="s">
        <v>222</v>
      </c>
      <c r="D647">
        <v>8</v>
      </c>
      <c r="E647">
        <v>2314167</v>
      </c>
      <c r="F647" t="s">
        <v>224</v>
      </c>
      <c r="G647" s="7">
        <f t="shared" si="20"/>
        <v>2</v>
      </c>
      <c r="H647" s="34">
        <v>5</v>
      </c>
      <c r="I647" s="18">
        <f t="shared" si="21"/>
        <v>2</v>
      </c>
      <c r="J647" s="4">
        <v>1</v>
      </c>
    </row>
    <row r="648" spans="1:10" x14ac:dyDescent="0.25">
      <c r="A648">
        <v>2016</v>
      </c>
      <c r="B648">
        <v>342</v>
      </c>
      <c r="C648" t="s">
        <v>222</v>
      </c>
      <c r="D648">
        <v>8</v>
      </c>
      <c r="E648">
        <v>2314167</v>
      </c>
      <c r="F648" t="s">
        <v>225</v>
      </c>
      <c r="G648" s="7">
        <f t="shared" si="20"/>
        <v>2</v>
      </c>
      <c r="H648" s="34">
        <v>5</v>
      </c>
      <c r="I648" s="18">
        <f t="shared" si="21"/>
        <v>2</v>
      </c>
      <c r="J648" s="4">
        <v>1</v>
      </c>
    </row>
    <row r="649" spans="1:10" x14ac:dyDescent="0.25">
      <c r="A649">
        <v>2016</v>
      </c>
      <c r="B649">
        <v>343</v>
      </c>
      <c r="C649" t="s">
        <v>222</v>
      </c>
      <c r="D649">
        <v>8</v>
      </c>
      <c r="E649">
        <v>2314167</v>
      </c>
      <c r="F649" t="s">
        <v>226</v>
      </c>
      <c r="G649" s="7">
        <f t="shared" si="20"/>
        <v>2</v>
      </c>
      <c r="H649" s="34">
        <v>5</v>
      </c>
      <c r="I649" s="18">
        <f t="shared" si="21"/>
        <v>2</v>
      </c>
      <c r="J649" s="4">
        <v>1</v>
      </c>
    </row>
    <row r="650" spans="1:10" x14ac:dyDescent="0.25">
      <c r="A650">
        <v>2016</v>
      </c>
      <c r="B650">
        <v>344</v>
      </c>
      <c r="C650" t="s">
        <v>222</v>
      </c>
      <c r="D650">
        <v>8</v>
      </c>
      <c r="E650">
        <v>2314167</v>
      </c>
      <c r="F650" t="s">
        <v>227</v>
      </c>
      <c r="G650" s="7">
        <f t="shared" si="20"/>
        <v>2</v>
      </c>
      <c r="H650" s="34">
        <v>5</v>
      </c>
      <c r="I650" s="18">
        <f t="shared" si="21"/>
        <v>2</v>
      </c>
      <c r="J650" s="4">
        <v>1</v>
      </c>
    </row>
    <row r="651" spans="1:10" x14ac:dyDescent="0.25">
      <c r="A651">
        <v>2016</v>
      </c>
      <c r="B651">
        <v>346</v>
      </c>
      <c r="C651" t="s">
        <v>222</v>
      </c>
      <c r="D651">
        <v>9</v>
      </c>
      <c r="E651">
        <v>2314167</v>
      </c>
      <c r="F651" t="s">
        <v>223</v>
      </c>
      <c r="G651" s="7">
        <f t="shared" si="20"/>
        <v>2</v>
      </c>
      <c r="H651" s="34">
        <v>5</v>
      </c>
      <c r="I651" s="18">
        <f t="shared" si="21"/>
        <v>2</v>
      </c>
      <c r="J651" s="4">
        <v>1</v>
      </c>
    </row>
    <row r="652" spans="1:10" x14ac:dyDescent="0.25">
      <c r="A652">
        <v>2016</v>
      </c>
      <c r="B652">
        <v>345</v>
      </c>
      <c r="C652" t="s">
        <v>222</v>
      </c>
      <c r="D652">
        <v>9</v>
      </c>
      <c r="E652">
        <v>2314167</v>
      </c>
      <c r="F652" t="s">
        <v>224</v>
      </c>
      <c r="G652" s="7">
        <f t="shared" si="20"/>
        <v>2</v>
      </c>
      <c r="H652" s="34">
        <v>5</v>
      </c>
      <c r="I652" s="18">
        <f t="shared" si="21"/>
        <v>2</v>
      </c>
      <c r="J652" s="4">
        <v>1</v>
      </c>
    </row>
    <row r="653" spans="1:10" x14ac:dyDescent="0.25">
      <c r="A653">
        <v>2016</v>
      </c>
      <c r="B653">
        <v>342</v>
      </c>
      <c r="C653" t="s">
        <v>222</v>
      </c>
      <c r="D653">
        <v>9</v>
      </c>
      <c r="E653">
        <v>2314167</v>
      </c>
      <c r="F653" t="s">
        <v>225</v>
      </c>
      <c r="G653" s="7">
        <f t="shared" si="20"/>
        <v>2</v>
      </c>
      <c r="H653" s="34">
        <v>5</v>
      </c>
      <c r="I653" s="18">
        <f t="shared" si="21"/>
        <v>2</v>
      </c>
      <c r="J653" s="4">
        <v>1</v>
      </c>
    </row>
    <row r="654" spans="1:10" x14ac:dyDescent="0.25">
      <c r="A654">
        <v>2016</v>
      </c>
      <c r="B654">
        <v>343</v>
      </c>
      <c r="C654" t="s">
        <v>222</v>
      </c>
      <c r="D654">
        <v>9</v>
      </c>
      <c r="E654">
        <v>2314167</v>
      </c>
      <c r="F654" t="s">
        <v>226</v>
      </c>
      <c r="G654" s="7">
        <f t="shared" si="20"/>
        <v>2</v>
      </c>
      <c r="H654" s="34">
        <v>5</v>
      </c>
      <c r="I654" s="18">
        <f t="shared" si="21"/>
        <v>2</v>
      </c>
      <c r="J654" s="4">
        <v>1</v>
      </c>
    </row>
    <row r="655" spans="1:10" x14ac:dyDescent="0.25">
      <c r="A655">
        <v>2016</v>
      </c>
      <c r="B655">
        <v>344</v>
      </c>
      <c r="C655" t="s">
        <v>222</v>
      </c>
      <c r="D655">
        <v>9</v>
      </c>
      <c r="E655">
        <v>2314167</v>
      </c>
      <c r="F655" t="s">
        <v>227</v>
      </c>
      <c r="G655" s="7">
        <f t="shared" si="20"/>
        <v>2</v>
      </c>
      <c r="H655" s="34">
        <v>5</v>
      </c>
      <c r="I655" s="18">
        <f t="shared" si="21"/>
        <v>2</v>
      </c>
      <c r="J655" s="4">
        <v>1</v>
      </c>
    </row>
    <row r="656" spans="1:10" x14ac:dyDescent="0.25">
      <c r="A656">
        <v>2016</v>
      </c>
      <c r="B656">
        <v>346</v>
      </c>
      <c r="C656" t="s">
        <v>222</v>
      </c>
      <c r="D656">
        <v>10</v>
      </c>
      <c r="E656">
        <v>2314167</v>
      </c>
      <c r="F656" t="s">
        <v>223</v>
      </c>
      <c r="G656" s="7">
        <f t="shared" si="20"/>
        <v>2</v>
      </c>
      <c r="H656" s="34">
        <v>5</v>
      </c>
      <c r="I656" s="18">
        <f t="shared" si="21"/>
        <v>2</v>
      </c>
      <c r="J656" s="4">
        <v>1</v>
      </c>
    </row>
    <row r="657" spans="1:10" x14ac:dyDescent="0.25">
      <c r="A657">
        <v>2016</v>
      </c>
      <c r="B657">
        <v>345</v>
      </c>
      <c r="C657" t="s">
        <v>222</v>
      </c>
      <c r="D657">
        <v>10</v>
      </c>
      <c r="E657">
        <v>2314167</v>
      </c>
      <c r="F657" t="s">
        <v>224</v>
      </c>
      <c r="G657" s="7">
        <f t="shared" si="20"/>
        <v>2</v>
      </c>
      <c r="H657" s="34">
        <v>5</v>
      </c>
      <c r="I657" s="18">
        <f t="shared" si="21"/>
        <v>2</v>
      </c>
      <c r="J657" s="4">
        <v>1</v>
      </c>
    </row>
    <row r="658" spans="1:10" x14ac:dyDescent="0.25">
      <c r="A658">
        <v>2016</v>
      </c>
      <c r="B658">
        <v>342</v>
      </c>
      <c r="C658" t="s">
        <v>222</v>
      </c>
      <c r="D658">
        <v>10</v>
      </c>
      <c r="E658">
        <v>2314167</v>
      </c>
      <c r="F658" t="s">
        <v>225</v>
      </c>
      <c r="G658" s="7">
        <f t="shared" si="20"/>
        <v>2</v>
      </c>
      <c r="H658" s="34">
        <v>5</v>
      </c>
      <c r="I658" s="18">
        <f t="shared" si="21"/>
        <v>2</v>
      </c>
      <c r="J658" s="4">
        <v>1</v>
      </c>
    </row>
    <row r="659" spans="1:10" x14ac:dyDescent="0.25">
      <c r="A659">
        <v>2016</v>
      </c>
      <c r="B659">
        <v>343</v>
      </c>
      <c r="C659" t="s">
        <v>222</v>
      </c>
      <c r="D659">
        <v>10</v>
      </c>
      <c r="E659">
        <v>2314167</v>
      </c>
      <c r="F659" t="s">
        <v>226</v>
      </c>
      <c r="G659" s="7">
        <f t="shared" si="20"/>
        <v>2</v>
      </c>
      <c r="H659" s="34">
        <v>5</v>
      </c>
      <c r="I659" s="18">
        <f t="shared" si="21"/>
        <v>2</v>
      </c>
      <c r="J659" s="4">
        <v>1</v>
      </c>
    </row>
    <row r="660" spans="1:10" x14ac:dyDescent="0.25">
      <c r="A660">
        <v>2016</v>
      </c>
      <c r="B660">
        <v>344</v>
      </c>
      <c r="C660" t="s">
        <v>222</v>
      </c>
      <c r="D660">
        <v>10</v>
      </c>
      <c r="E660">
        <v>2314167</v>
      </c>
      <c r="F660" t="s">
        <v>227</v>
      </c>
      <c r="G660" s="7">
        <f t="shared" si="20"/>
        <v>2</v>
      </c>
      <c r="H660" s="34">
        <v>5</v>
      </c>
      <c r="I660" s="18">
        <f t="shared" si="21"/>
        <v>2</v>
      </c>
      <c r="J660" s="4">
        <v>1</v>
      </c>
    </row>
    <row r="661" spans="1:10" x14ac:dyDescent="0.25">
      <c r="A661">
        <v>2016</v>
      </c>
      <c r="B661">
        <v>346</v>
      </c>
      <c r="C661" t="s">
        <v>222</v>
      </c>
      <c r="D661">
        <v>11</v>
      </c>
      <c r="E661">
        <v>2314167</v>
      </c>
      <c r="F661" t="s">
        <v>223</v>
      </c>
      <c r="G661" s="7">
        <f t="shared" si="20"/>
        <v>2</v>
      </c>
      <c r="H661" s="34">
        <v>5</v>
      </c>
      <c r="I661" s="18">
        <f t="shared" si="21"/>
        <v>2</v>
      </c>
      <c r="J661" s="4">
        <v>1</v>
      </c>
    </row>
    <row r="662" spans="1:10" x14ac:dyDescent="0.25">
      <c r="A662">
        <v>2016</v>
      </c>
      <c r="B662">
        <v>345</v>
      </c>
      <c r="C662" t="s">
        <v>222</v>
      </c>
      <c r="D662">
        <v>11</v>
      </c>
      <c r="E662">
        <v>2314167</v>
      </c>
      <c r="F662" t="s">
        <v>224</v>
      </c>
      <c r="G662" s="7">
        <f t="shared" si="20"/>
        <v>2</v>
      </c>
      <c r="H662" s="34">
        <v>5</v>
      </c>
      <c r="I662" s="18">
        <f t="shared" si="21"/>
        <v>2</v>
      </c>
      <c r="J662" s="4">
        <v>1</v>
      </c>
    </row>
    <row r="663" spans="1:10" x14ac:dyDescent="0.25">
      <c r="A663">
        <v>2016</v>
      </c>
      <c r="B663">
        <v>342</v>
      </c>
      <c r="C663" t="s">
        <v>222</v>
      </c>
      <c r="D663">
        <v>11</v>
      </c>
      <c r="E663">
        <v>2314167</v>
      </c>
      <c r="F663" t="s">
        <v>225</v>
      </c>
      <c r="G663" s="7">
        <f t="shared" si="20"/>
        <v>2</v>
      </c>
      <c r="H663" s="34">
        <v>5</v>
      </c>
      <c r="I663" s="18">
        <f t="shared" si="21"/>
        <v>2</v>
      </c>
      <c r="J663" s="4">
        <v>1</v>
      </c>
    </row>
    <row r="664" spans="1:10" x14ac:dyDescent="0.25">
      <c r="A664">
        <v>2016</v>
      </c>
      <c r="B664">
        <v>343</v>
      </c>
      <c r="C664" t="s">
        <v>222</v>
      </c>
      <c r="D664">
        <v>11</v>
      </c>
      <c r="E664">
        <v>2314167</v>
      </c>
      <c r="F664" t="s">
        <v>226</v>
      </c>
      <c r="G664" s="7">
        <f t="shared" si="20"/>
        <v>2</v>
      </c>
      <c r="H664" s="34">
        <v>5</v>
      </c>
      <c r="I664" s="18">
        <f t="shared" si="21"/>
        <v>2</v>
      </c>
      <c r="J664" s="4">
        <v>1</v>
      </c>
    </row>
    <row r="665" spans="1:10" x14ac:dyDescent="0.25">
      <c r="A665">
        <v>2016</v>
      </c>
      <c r="B665">
        <v>344</v>
      </c>
      <c r="C665" t="s">
        <v>222</v>
      </c>
      <c r="D665">
        <v>11</v>
      </c>
      <c r="E665">
        <v>2314167</v>
      </c>
      <c r="F665" t="s">
        <v>227</v>
      </c>
      <c r="G665" s="7">
        <f t="shared" si="20"/>
        <v>2</v>
      </c>
      <c r="H665" s="34">
        <v>5</v>
      </c>
      <c r="I665" s="18">
        <f t="shared" si="21"/>
        <v>2</v>
      </c>
      <c r="J665" s="4">
        <v>1</v>
      </c>
    </row>
    <row r="666" spans="1:10" x14ac:dyDescent="0.25">
      <c r="A666">
        <v>2016</v>
      </c>
      <c r="B666">
        <v>346</v>
      </c>
      <c r="C666" t="s">
        <v>222</v>
      </c>
      <c r="D666">
        <v>12</v>
      </c>
      <c r="E666">
        <v>2314167</v>
      </c>
      <c r="F666" t="s">
        <v>223</v>
      </c>
      <c r="G666" s="7">
        <f t="shared" si="20"/>
        <v>2</v>
      </c>
      <c r="H666" s="34">
        <v>5</v>
      </c>
      <c r="I666" s="18">
        <f t="shared" si="21"/>
        <v>2</v>
      </c>
      <c r="J666" s="4">
        <v>1</v>
      </c>
    </row>
    <row r="667" spans="1:10" x14ac:dyDescent="0.25">
      <c r="A667">
        <v>2016</v>
      </c>
      <c r="B667">
        <v>345</v>
      </c>
      <c r="C667" t="s">
        <v>222</v>
      </c>
      <c r="D667">
        <v>12</v>
      </c>
      <c r="E667">
        <v>2314167</v>
      </c>
      <c r="F667" t="s">
        <v>224</v>
      </c>
      <c r="G667" s="7">
        <f t="shared" si="20"/>
        <v>2</v>
      </c>
      <c r="H667" s="34">
        <v>5</v>
      </c>
      <c r="I667" s="18">
        <f t="shared" si="21"/>
        <v>2</v>
      </c>
      <c r="J667" s="4">
        <v>1</v>
      </c>
    </row>
    <row r="668" spans="1:10" x14ac:dyDescent="0.25">
      <c r="A668">
        <v>2016</v>
      </c>
      <c r="B668">
        <v>342</v>
      </c>
      <c r="C668" t="s">
        <v>222</v>
      </c>
      <c r="D668">
        <v>12</v>
      </c>
      <c r="E668">
        <v>2314167</v>
      </c>
      <c r="F668" t="s">
        <v>225</v>
      </c>
      <c r="G668" s="7">
        <f t="shared" si="20"/>
        <v>2</v>
      </c>
      <c r="H668" s="34">
        <v>5</v>
      </c>
      <c r="I668" s="18">
        <f t="shared" si="21"/>
        <v>2</v>
      </c>
      <c r="J668" s="4">
        <v>1</v>
      </c>
    </row>
    <row r="669" spans="1:10" x14ac:dyDescent="0.25">
      <c r="A669">
        <v>2016</v>
      </c>
      <c r="B669">
        <v>343</v>
      </c>
      <c r="C669" t="s">
        <v>222</v>
      </c>
      <c r="D669">
        <v>12</v>
      </c>
      <c r="E669">
        <v>2314167</v>
      </c>
      <c r="F669" t="s">
        <v>226</v>
      </c>
      <c r="G669" s="7">
        <f t="shared" si="20"/>
        <v>2</v>
      </c>
      <c r="H669" s="34">
        <v>5</v>
      </c>
      <c r="I669" s="18">
        <f t="shared" si="21"/>
        <v>2</v>
      </c>
      <c r="J669" s="4">
        <v>1</v>
      </c>
    </row>
    <row r="670" spans="1:10" x14ac:dyDescent="0.25">
      <c r="A670">
        <v>2016</v>
      </c>
      <c r="B670">
        <v>344</v>
      </c>
      <c r="C670" t="s">
        <v>222</v>
      </c>
      <c r="D670">
        <v>12</v>
      </c>
      <c r="E670">
        <v>2314167</v>
      </c>
      <c r="F670" t="s">
        <v>227</v>
      </c>
      <c r="G670" s="7">
        <f t="shared" si="20"/>
        <v>2</v>
      </c>
      <c r="H670" s="34">
        <v>5</v>
      </c>
      <c r="I670" s="18">
        <f t="shared" si="21"/>
        <v>2</v>
      </c>
      <c r="J670" s="4">
        <v>1</v>
      </c>
    </row>
    <row r="671" spans="1:10" x14ac:dyDescent="0.25">
      <c r="A671">
        <v>2017</v>
      </c>
      <c r="B671">
        <v>346</v>
      </c>
      <c r="C671" t="s">
        <v>222</v>
      </c>
      <c r="D671">
        <v>1</v>
      </c>
      <c r="E671">
        <v>2314167</v>
      </c>
      <c r="F671" t="s">
        <v>223</v>
      </c>
      <c r="G671" s="7">
        <f t="shared" si="20"/>
        <v>2</v>
      </c>
      <c r="H671" s="34">
        <v>5</v>
      </c>
      <c r="I671" s="18">
        <f t="shared" si="21"/>
        <v>2</v>
      </c>
      <c r="J671" s="4">
        <v>1</v>
      </c>
    </row>
    <row r="672" spans="1:10" x14ac:dyDescent="0.25">
      <c r="A672">
        <v>2017</v>
      </c>
      <c r="B672">
        <v>345</v>
      </c>
      <c r="C672" t="s">
        <v>222</v>
      </c>
      <c r="D672">
        <v>1</v>
      </c>
      <c r="E672">
        <v>2314167</v>
      </c>
      <c r="F672" t="s">
        <v>224</v>
      </c>
      <c r="G672" s="7">
        <f t="shared" si="20"/>
        <v>2</v>
      </c>
      <c r="H672" s="34">
        <v>5</v>
      </c>
      <c r="I672" s="18">
        <f t="shared" si="21"/>
        <v>2</v>
      </c>
      <c r="J672" s="4">
        <v>1</v>
      </c>
    </row>
    <row r="673" spans="1:10" x14ac:dyDescent="0.25">
      <c r="A673">
        <v>2017</v>
      </c>
      <c r="B673">
        <v>342</v>
      </c>
      <c r="C673" t="s">
        <v>222</v>
      </c>
      <c r="D673">
        <v>1</v>
      </c>
      <c r="E673">
        <v>2314167</v>
      </c>
      <c r="F673" t="s">
        <v>225</v>
      </c>
      <c r="G673" s="7">
        <f t="shared" si="20"/>
        <v>2</v>
      </c>
      <c r="H673" s="34">
        <v>5</v>
      </c>
      <c r="I673" s="18">
        <f t="shared" si="21"/>
        <v>2</v>
      </c>
      <c r="J673" s="4">
        <v>1</v>
      </c>
    </row>
    <row r="674" spans="1:10" x14ac:dyDescent="0.25">
      <c r="A674">
        <v>2017</v>
      </c>
      <c r="B674">
        <v>343</v>
      </c>
      <c r="C674" t="s">
        <v>222</v>
      </c>
      <c r="D674">
        <v>1</v>
      </c>
      <c r="E674">
        <v>2314167</v>
      </c>
      <c r="F674" t="s">
        <v>226</v>
      </c>
      <c r="G674" s="7">
        <f t="shared" si="20"/>
        <v>2</v>
      </c>
      <c r="H674" s="34">
        <v>5</v>
      </c>
      <c r="I674" s="18">
        <f t="shared" si="21"/>
        <v>2</v>
      </c>
      <c r="J674" s="4">
        <v>1</v>
      </c>
    </row>
    <row r="675" spans="1:10" x14ac:dyDescent="0.25">
      <c r="A675">
        <v>2017</v>
      </c>
      <c r="B675">
        <v>344</v>
      </c>
      <c r="C675" t="s">
        <v>222</v>
      </c>
      <c r="D675">
        <v>1</v>
      </c>
      <c r="E675">
        <v>2314167</v>
      </c>
      <c r="F675" t="s">
        <v>227</v>
      </c>
      <c r="G675" s="7">
        <f t="shared" si="20"/>
        <v>2</v>
      </c>
      <c r="H675" s="34">
        <v>5</v>
      </c>
      <c r="I675" s="18">
        <f t="shared" si="21"/>
        <v>2</v>
      </c>
      <c r="J675" s="4">
        <v>1</v>
      </c>
    </row>
    <row r="676" spans="1:10" x14ac:dyDescent="0.25">
      <c r="A676">
        <v>2017</v>
      </c>
      <c r="B676">
        <v>346</v>
      </c>
      <c r="C676" t="s">
        <v>222</v>
      </c>
      <c r="D676">
        <v>2</v>
      </c>
      <c r="E676">
        <v>2314167</v>
      </c>
      <c r="F676" t="s">
        <v>223</v>
      </c>
      <c r="G676" s="7">
        <f t="shared" si="20"/>
        <v>2</v>
      </c>
      <c r="H676" s="34">
        <v>5</v>
      </c>
      <c r="I676" s="18">
        <f t="shared" si="21"/>
        <v>2</v>
      </c>
      <c r="J676" s="4">
        <v>1</v>
      </c>
    </row>
    <row r="677" spans="1:10" x14ac:dyDescent="0.25">
      <c r="A677">
        <v>2017</v>
      </c>
      <c r="B677">
        <v>345</v>
      </c>
      <c r="C677" t="s">
        <v>222</v>
      </c>
      <c r="D677">
        <v>2</v>
      </c>
      <c r="E677">
        <v>2314167</v>
      </c>
      <c r="F677" t="s">
        <v>224</v>
      </c>
      <c r="G677" s="7">
        <f t="shared" si="20"/>
        <v>2</v>
      </c>
      <c r="H677" s="34">
        <v>5</v>
      </c>
      <c r="I677" s="18">
        <f t="shared" si="21"/>
        <v>2</v>
      </c>
      <c r="J677" s="4">
        <v>1</v>
      </c>
    </row>
    <row r="678" spans="1:10" x14ac:dyDescent="0.25">
      <c r="A678">
        <v>2017</v>
      </c>
      <c r="B678">
        <v>342</v>
      </c>
      <c r="C678" t="s">
        <v>222</v>
      </c>
      <c r="D678">
        <v>2</v>
      </c>
      <c r="E678">
        <v>2314167</v>
      </c>
      <c r="F678" t="s">
        <v>225</v>
      </c>
      <c r="G678" s="7">
        <f t="shared" si="20"/>
        <v>2</v>
      </c>
      <c r="H678" s="34">
        <v>5</v>
      </c>
      <c r="I678" s="18">
        <f t="shared" si="21"/>
        <v>2</v>
      </c>
      <c r="J678" s="4">
        <v>1</v>
      </c>
    </row>
    <row r="679" spans="1:10" x14ac:dyDescent="0.25">
      <c r="A679">
        <v>2017</v>
      </c>
      <c r="B679">
        <v>343</v>
      </c>
      <c r="C679" t="s">
        <v>222</v>
      </c>
      <c r="D679">
        <v>2</v>
      </c>
      <c r="E679">
        <v>2314167</v>
      </c>
      <c r="F679" t="s">
        <v>226</v>
      </c>
      <c r="G679" s="7">
        <f t="shared" si="20"/>
        <v>2</v>
      </c>
      <c r="H679" s="34">
        <v>5</v>
      </c>
      <c r="I679" s="18">
        <f t="shared" si="21"/>
        <v>2</v>
      </c>
      <c r="J679" s="4">
        <v>1</v>
      </c>
    </row>
    <row r="680" spans="1:10" x14ac:dyDescent="0.25">
      <c r="A680">
        <v>2017</v>
      </c>
      <c r="B680">
        <v>344</v>
      </c>
      <c r="C680" t="s">
        <v>222</v>
      </c>
      <c r="D680">
        <v>2</v>
      </c>
      <c r="E680">
        <v>2314167</v>
      </c>
      <c r="F680" t="s">
        <v>227</v>
      </c>
      <c r="G680" s="7">
        <f t="shared" si="20"/>
        <v>2</v>
      </c>
      <c r="H680" s="34">
        <v>5</v>
      </c>
      <c r="I680" s="18">
        <f t="shared" si="21"/>
        <v>2</v>
      </c>
      <c r="J680" s="4">
        <v>1</v>
      </c>
    </row>
    <row r="681" spans="1:10" x14ac:dyDescent="0.25">
      <c r="A681">
        <v>2017</v>
      </c>
      <c r="B681">
        <v>346</v>
      </c>
      <c r="C681" t="s">
        <v>222</v>
      </c>
      <c r="D681">
        <v>3</v>
      </c>
      <c r="E681">
        <v>2314167</v>
      </c>
      <c r="F681" t="s">
        <v>223</v>
      </c>
      <c r="G681" s="7">
        <f t="shared" si="20"/>
        <v>2</v>
      </c>
      <c r="H681" s="34">
        <v>5</v>
      </c>
      <c r="I681" s="18">
        <f t="shared" si="21"/>
        <v>2</v>
      </c>
      <c r="J681" s="4">
        <v>1</v>
      </c>
    </row>
    <row r="682" spans="1:10" x14ac:dyDescent="0.25">
      <c r="A682">
        <v>2017</v>
      </c>
      <c r="B682">
        <v>345</v>
      </c>
      <c r="C682" t="s">
        <v>222</v>
      </c>
      <c r="D682">
        <v>3</v>
      </c>
      <c r="E682">
        <v>2314167</v>
      </c>
      <c r="F682" t="s">
        <v>224</v>
      </c>
      <c r="G682" s="7">
        <f t="shared" si="20"/>
        <v>2</v>
      </c>
      <c r="H682" s="34">
        <v>5</v>
      </c>
      <c r="I682" s="18">
        <f t="shared" si="21"/>
        <v>2</v>
      </c>
      <c r="J682" s="4">
        <v>1</v>
      </c>
    </row>
    <row r="683" spans="1:10" x14ac:dyDescent="0.25">
      <c r="A683">
        <v>2017</v>
      </c>
      <c r="B683">
        <v>342</v>
      </c>
      <c r="C683" t="s">
        <v>222</v>
      </c>
      <c r="D683">
        <v>3</v>
      </c>
      <c r="E683">
        <v>2314167</v>
      </c>
      <c r="F683" t="s">
        <v>225</v>
      </c>
      <c r="G683" s="7">
        <f t="shared" si="20"/>
        <v>2</v>
      </c>
      <c r="H683" s="34">
        <v>5</v>
      </c>
      <c r="I683" s="18">
        <f t="shared" si="21"/>
        <v>2</v>
      </c>
      <c r="J683" s="4">
        <v>1</v>
      </c>
    </row>
    <row r="684" spans="1:10" x14ac:dyDescent="0.25">
      <c r="A684">
        <v>2017</v>
      </c>
      <c r="B684">
        <v>343</v>
      </c>
      <c r="C684" t="s">
        <v>222</v>
      </c>
      <c r="D684">
        <v>3</v>
      </c>
      <c r="E684">
        <v>2314167</v>
      </c>
      <c r="F684" t="s">
        <v>226</v>
      </c>
      <c r="G684" s="7">
        <f t="shared" si="20"/>
        <v>2</v>
      </c>
      <c r="H684" s="34">
        <v>5</v>
      </c>
      <c r="I684" s="18">
        <f t="shared" si="21"/>
        <v>2</v>
      </c>
      <c r="J684" s="4">
        <v>1</v>
      </c>
    </row>
    <row r="685" spans="1:10" x14ac:dyDescent="0.25">
      <c r="A685">
        <v>2017</v>
      </c>
      <c r="B685">
        <v>344</v>
      </c>
      <c r="C685" t="s">
        <v>222</v>
      </c>
      <c r="D685">
        <v>3</v>
      </c>
      <c r="E685">
        <v>2314167</v>
      </c>
      <c r="F685" t="s">
        <v>227</v>
      </c>
      <c r="G685" s="7">
        <f t="shared" si="20"/>
        <v>2</v>
      </c>
      <c r="H685" s="34">
        <v>5</v>
      </c>
      <c r="I685" s="18">
        <f t="shared" si="21"/>
        <v>2</v>
      </c>
      <c r="J685" s="4">
        <v>1</v>
      </c>
    </row>
    <row r="686" spans="1:10" x14ac:dyDescent="0.25">
      <c r="A686">
        <v>2017</v>
      </c>
      <c r="B686">
        <v>346</v>
      </c>
      <c r="C686" t="s">
        <v>222</v>
      </c>
      <c r="D686">
        <v>4</v>
      </c>
      <c r="E686">
        <v>2314167</v>
      </c>
      <c r="F686" t="s">
        <v>223</v>
      </c>
      <c r="G686" s="7">
        <f t="shared" si="20"/>
        <v>2</v>
      </c>
      <c r="H686" s="34">
        <v>5</v>
      </c>
      <c r="I686" s="18">
        <f t="shared" si="21"/>
        <v>2</v>
      </c>
      <c r="J686" s="4">
        <v>1</v>
      </c>
    </row>
    <row r="687" spans="1:10" x14ac:dyDescent="0.25">
      <c r="A687">
        <v>2017</v>
      </c>
      <c r="B687">
        <v>345</v>
      </c>
      <c r="C687" t="s">
        <v>222</v>
      </c>
      <c r="D687">
        <v>4</v>
      </c>
      <c r="E687">
        <v>2314167</v>
      </c>
      <c r="F687" t="s">
        <v>224</v>
      </c>
      <c r="G687" s="7">
        <f t="shared" si="20"/>
        <v>2</v>
      </c>
      <c r="H687" s="34">
        <v>5</v>
      </c>
      <c r="I687" s="18">
        <f t="shared" si="21"/>
        <v>2</v>
      </c>
      <c r="J687" s="4">
        <v>1</v>
      </c>
    </row>
    <row r="688" spans="1:10" x14ac:dyDescent="0.25">
      <c r="A688">
        <v>2017</v>
      </c>
      <c r="B688">
        <v>342</v>
      </c>
      <c r="C688" t="s">
        <v>222</v>
      </c>
      <c r="D688">
        <v>4</v>
      </c>
      <c r="E688">
        <v>2314167</v>
      </c>
      <c r="F688" t="s">
        <v>225</v>
      </c>
      <c r="G688" s="7">
        <f t="shared" si="20"/>
        <v>2</v>
      </c>
      <c r="H688" s="34">
        <v>5</v>
      </c>
      <c r="I688" s="18">
        <f t="shared" si="21"/>
        <v>2</v>
      </c>
      <c r="J688" s="4">
        <v>1</v>
      </c>
    </row>
    <row r="689" spans="1:10" x14ac:dyDescent="0.25">
      <c r="A689">
        <v>2017</v>
      </c>
      <c r="B689">
        <v>343</v>
      </c>
      <c r="C689" t="s">
        <v>222</v>
      </c>
      <c r="D689">
        <v>4</v>
      </c>
      <c r="E689">
        <v>2314167</v>
      </c>
      <c r="F689" t="s">
        <v>226</v>
      </c>
      <c r="G689" s="7">
        <f t="shared" si="20"/>
        <v>2</v>
      </c>
      <c r="H689" s="34">
        <v>5</v>
      </c>
      <c r="I689" s="18">
        <f t="shared" si="21"/>
        <v>2</v>
      </c>
      <c r="J689" s="4">
        <v>1</v>
      </c>
    </row>
    <row r="690" spans="1:10" x14ac:dyDescent="0.25">
      <c r="A690">
        <v>2017</v>
      </c>
      <c r="B690">
        <v>344</v>
      </c>
      <c r="C690" t="s">
        <v>222</v>
      </c>
      <c r="D690">
        <v>4</v>
      </c>
      <c r="E690">
        <v>2314167</v>
      </c>
      <c r="F690" t="s">
        <v>227</v>
      </c>
      <c r="G690" s="7">
        <f t="shared" si="20"/>
        <v>2</v>
      </c>
      <c r="H690" s="34">
        <v>5</v>
      </c>
      <c r="I690" s="18">
        <f t="shared" si="21"/>
        <v>2</v>
      </c>
      <c r="J690" s="4">
        <v>1</v>
      </c>
    </row>
    <row r="691" spans="1:10" x14ac:dyDescent="0.25">
      <c r="A691">
        <v>2017</v>
      </c>
      <c r="B691">
        <v>346</v>
      </c>
      <c r="C691" t="s">
        <v>222</v>
      </c>
      <c r="D691">
        <v>5</v>
      </c>
      <c r="E691">
        <v>2314167</v>
      </c>
      <c r="F691" t="s">
        <v>223</v>
      </c>
      <c r="G691" s="7">
        <f t="shared" si="20"/>
        <v>2</v>
      </c>
      <c r="H691" s="34">
        <v>5</v>
      </c>
      <c r="I691" s="18">
        <f t="shared" si="21"/>
        <v>2</v>
      </c>
      <c r="J691" s="4">
        <v>1</v>
      </c>
    </row>
    <row r="692" spans="1:10" x14ac:dyDescent="0.25">
      <c r="A692">
        <v>2017</v>
      </c>
      <c r="B692">
        <v>345</v>
      </c>
      <c r="C692" t="s">
        <v>222</v>
      </c>
      <c r="D692">
        <v>5</v>
      </c>
      <c r="E692">
        <v>2314167</v>
      </c>
      <c r="F692" t="s">
        <v>224</v>
      </c>
      <c r="G692" s="7">
        <f t="shared" si="20"/>
        <v>2</v>
      </c>
      <c r="H692" s="34">
        <v>5</v>
      </c>
      <c r="I692" s="18">
        <f t="shared" si="21"/>
        <v>2</v>
      </c>
      <c r="J692" s="4">
        <v>1</v>
      </c>
    </row>
    <row r="693" spans="1:10" x14ac:dyDescent="0.25">
      <c r="A693">
        <v>2017</v>
      </c>
      <c r="B693">
        <v>342</v>
      </c>
      <c r="C693" t="s">
        <v>222</v>
      </c>
      <c r="D693">
        <v>5</v>
      </c>
      <c r="E693">
        <v>2314167</v>
      </c>
      <c r="F693" t="s">
        <v>225</v>
      </c>
      <c r="G693" s="7">
        <f t="shared" si="20"/>
        <v>2</v>
      </c>
      <c r="H693" s="34">
        <v>5</v>
      </c>
      <c r="I693" s="18">
        <f t="shared" si="21"/>
        <v>2</v>
      </c>
      <c r="J693" s="4">
        <v>1</v>
      </c>
    </row>
    <row r="694" spans="1:10" x14ac:dyDescent="0.25">
      <c r="A694">
        <v>2017</v>
      </c>
      <c r="B694">
        <v>343</v>
      </c>
      <c r="C694" t="s">
        <v>222</v>
      </c>
      <c r="D694">
        <v>5</v>
      </c>
      <c r="E694">
        <v>2314167</v>
      </c>
      <c r="F694" t="s">
        <v>226</v>
      </c>
      <c r="G694" s="7">
        <f t="shared" si="20"/>
        <v>2</v>
      </c>
      <c r="H694" s="34">
        <v>5</v>
      </c>
      <c r="I694" s="18">
        <f t="shared" si="21"/>
        <v>2</v>
      </c>
      <c r="J694" s="4">
        <v>1</v>
      </c>
    </row>
    <row r="695" spans="1:10" x14ac:dyDescent="0.25">
      <c r="A695">
        <v>2017</v>
      </c>
      <c r="B695">
        <v>344</v>
      </c>
      <c r="C695" t="s">
        <v>222</v>
      </c>
      <c r="D695">
        <v>5</v>
      </c>
      <c r="E695">
        <v>2314167</v>
      </c>
      <c r="F695" t="s">
        <v>227</v>
      </c>
      <c r="G695" s="7">
        <f t="shared" si="20"/>
        <v>2</v>
      </c>
      <c r="H695" s="34">
        <v>5</v>
      </c>
      <c r="I695" s="18">
        <f t="shared" si="21"/>
        <v>2</v>
      </c>
      <c r="J695" s="4">
        <v>1</v>
      </c>
    </row>
    <row r="696" spans="1:10" x14ac:dyDescent="0.25">
      <c r="A696">
        <v>2017</v>
      </c>
      <c r="B696">
        <v>346</v>
      </c>
      <c r="C696" t="s">
        <v>222</v>
      </c>
      <c r="D696">
        <v>6</v>
      </c>
      <c r="E696">
        <v>2314167</v>
      </c>
      <c r="F696" t="s">
        <v>223</v>
      </c>
      <c r="G696" s="7">
        <f t="shared" si="20"/>
        <v>2</v>
      </c>
      <c r="H696" s="34">
        <v>5</v>
      </c>
      <c r="I696" s="18">
        <f t="shared" si="21"/>
        <v>2</v>
      </c>
      <c r="J696" s="4">
        <v>1</v>
      </c>
    </row>
    <row r="697" spans="1:10" x14ac:dyDescent="0.25">
      <c r="A697">
        <v>2017</v>
      </c>
      <c r="B697">
        <v>345</v>
      </c>
      <c r="C697" t="s">
        <v>222</v>
      </c>
      <c r="D697">
        <v>6</v>
      </c>
      <c r="E697">
        <v>2314167</v>
      </c>
      <c r="F697" t="s">
        <v>224</v>
      </c>
      <c r="G697" s="7">
        <f t="shared" si="20"/>
        <v>2</v>
      </c>
      <c r="H697" s="34">
        <v>5</v>
      </c>
      <c r="I697" s="18">
        <f t="shared" si="21"/>
        <v>2</v>
      </c>
      <c r="J697" s="4">
        <v>1</v>
      </c>
    </row>
    <row r="698" spans="1:10" x14ac:dyDescent="0.25">
      <c r="A698">
        <v>2017</v>
      </c>
      <c r="B698">
        <v>342</v>
      </c>
      <c r="C698" t="s">
        <v>222</v>
      </c>
      <c r="D698">
        <v>6</v>
      </c>
      <c r="E698">
        <v>2314167</v>
      </c>
      <c r="F698" t="s">
        <v>225</v>
      </c>
      <c r="G698" s="7">
        <f t="shared" si="20"/>
        <v>2</v>
      </c>
      <c r="H698" s="34">
        <v>5</v>
      </c>
      <c r="I698" s="18">
        <f t="shared" si="21"/>
        <v>2</v>
      </c>
      <c r="J698" s="4">
        <v>1</v>
      </c>
    </row>
    <row r="699" spans="1:10" x14ac:dyDescent="0.25">
      <c r="A699">
        <v>2017</v>
      </c>
      <c r="B699">
        <v>343</v>
      </c>
      <c r="C699" t="s">
        <v>222</v>
      </c>
      <c r="D699">
        <v>6</v>
      </c>
      <c r="E699">
        <v>2314167</v>
      </c>
      <c r="F699" t="s">
        <v>226</v>
      </c>
      <c r="G699" s="7">
        <f t="shared" si="20"/>
        <v>2</v>
      </c>
      <c r="H699" s="34">
        <v>5</v>
      </c>
      <c r="I699" s="18">
        <f t="shared" si="21"/>
        <v>2</v>
      </c>
      <c r="J699" s="4">
        <v>1</v>
      </c>
    </row>
    <row r="700" spans="1:10" x14ac:dyDescent="0.25">
      <c r="A700">
        <v>2017</v>
      </c>
      <c r="B700">
        <v>344</v>
      </c>
      <c r="C700" t="s">
        <v>222</v>
      </c>
      <c r="D700">
        <v>6</v>
      </c>
      <c r="E700">
        <v>2314167</v>
      </c>
      <c r="F700" t="s">
        <v>227</v>
      </c>
      <c r="G700" s="7">
        <f t="shared" si="20"/>
        <v>2</v>
      </c>
      <c r="H700" s="34">
        <v>5</v>
      </c>
      <c r="I700" s="18">
        <f t="shared" si="21"/>
        <v>2</v>
      </c>
      <c r="J700" s="4">
        <v>1</v>
      </c>
    </row>
    <row r="701" spans="1:10" x14ac:dyDescent="0.25">
      <c r="A701">
        <v>2017</v>
      </c>
      <c r="B701">
        <v>346</v>
      </c>
      <c r="C701" t="s">
        <v>222</v>
      </c>
      <c r="D701">
        <v>7</v>
      </c>
      <c r="E701">
        <v>2314167</v>
      </c>
      <c r="F701" t="s">
        <v>223</v>
      </c>
      <c r="G701" s="7">
        <f t="shared" si="20"/>
        <v>2</v>
      </c>
      <c r="H701" s="34">
        <v>5</v>
      </c>
      <c r="I701" s="18">
        <f t="shared" si="21"/>
        <v>2</v>
      </c>
      <c r="J701" s="4">
        <v>1</v>
      </c>
    </row>
    <row r="702" spans="1:10" x14ac:dyDescent="0.25">
      <c r="A702">
        <v>2017</v>
      </c>
      <c r="B702">
        <v>345</v>
      </c>
      <c r="C702" t="s">
        <v>222</v>
      </c>
      <c r="D702">
        <v>7</v>
      </c>
      <c r="E702">
        <v>2314167</v>
      </c>
      <c r="F702" t="s">
        <v>224</v>
      </c>
      <c r="G702" s="7">
        <f t="shared" si="20"/>
        <v>2</v>
      </c>
      <c r="H702" s="34">
        <v>5</v>
      </c>
      <c r="I702" s="18">
        <f t="shared" si="21"/>
        <v>2</v>
      </c>
      <c r="J702" s="4">
        <v>1</v>
      </c>
    </row>
    <row r="703" spans="1:10" x14ac:dyDescent="0.25">
      <c r="A703">
        <v>2017</v>
      </c>
      <c r="B703">
        <v>342</v>
      </c>
      <c r="C703" t="s">
        <v>222</v>
      </c>
      <c r="D703">
        <v>7</v>
      </c>
      <c r="E703">
        <v>2314167</v>
      </c>
      <c r="F703" t="s">
        <v>225</v>
      </c>
      <c r="G703" s="7">
        <f t="shared" si="20"/>
        <v>2</v>
      </c>
      <c r="H703" s="34">
        <v>5</v>
      </c>
      <c r="I703" s="18">
        <f t="shared" si="21"/>
        <v>2</v>
      </c>
      <c r="J703" s="4">
        <v>1</v>
      </c>
    </row>
    <row r="704" spans="1:10" x14ac:dyDescent="0.25">
      <c r="A704">
        <v>2017</v>
      </c>
      <c r="B704">
        <v>343</v>
      </c>
      <c r="C704" t="s">
        <v>222</v>
      </c>
      <c r="D704">
        <v>7</v>
      </c>
      <c r="E704">
        <v>2314167</v>
      </c>
      <c r="F704" t="s">
        <v>226</v>
      </c>
      <c r="G704" s="7">
        <f t="shared" si="20"/>
        <v>2</v>
      </c>
      <c r="H704" s="34">
        <v>5</v>
      </c>
      <c r="I704" s="18">
        <f t="shared" si="21"/>
        <v>2</v>
      </c>
      <c r="J704" s="4">
        <v>1</v>
      </c>
    </row>
    <row r="705" spans="1:10" x14ac:dyDescent="0.25">
      <c r="A705">
        <v>2017</v>
      </c>
      <c r="B705">
        <v>344</v>
      </c>
      <c r="C705" t="s">
        <v>222</v>
      </c>
      <c r="D705">
        <v>7</v>
      </c>
      <c r="E705">
        <v>2314167</v>
      </c>
      <c r="F705" t="s">
        <v>227</v>
      </c>
      <c r="G705" s="7">
        <f t="shared" si="20"/>
        <v>2</v>
      </c>
      <c r="H705" s="34">
        <v>5</v>
      </c>
      <c r="I705" s="18">
        <f t="shared" si="21"/>
        <v>2</v>
      </c>
      <c r="J705" s="4">
        <v>1</v>
      </c>
    </row>
    <row r="706" spans="1:10" x14ac:dyDescent="0.25">
      <c r="A706">
        <v>2017</v>
      </c>
      <c r="B706">
        <v>346</v>
      </c>
      <c r="C706" t="s">
        <v>222</v>
      </c>
      <c r="D706">
        <v>8</v>
      </c>
      <c r="E706">
        <v>2314167</v>
      </c>
      <c r="F706" t="s">
        <v>223</v>
      </c>
      <c r="G706" s="7">
        <f t="shared" ref="G706:G769" si="22">IF(F706="metered",1,2)</f>
        <v>2</v>
      </c>
      <c r="H706" s="34">
        <v>5</v>
      </c>
      <c r="I706" s="18">
        <f t="shared" ref="I706:I769" si="23">IF(H706="ground",1,2)</f>
        <v>2</v>
      </c>
      <c r="J706" s="4">
        <v>1</v>
      </c>
    </row>
    <row r="707" spans="1:10" x14ac:dyDescent="0.25">
      <c r="A707">
        <v>2017</v>
      </c>
      <c r="B707">
        <v>345</v>
      </c>
      <c r="C707" t="s">
        <v>222</v>
      </c>
      <c r="D707">
        <v>8</v>
      </c>
      <c r="E707">
        <v>2314167</v>
      </c>
      <c r="F707" t="s">
        <v>224</v>
      </c>
      <c r="G707" s="7">
        <f t="shared" si="22"/>
        <v>2</v>
      </c>
      <c r="H707" s="34">
        <v>5</v>
      </c>
      <c r="I707" s="18">
        <f t="shared" si="23"/>
        <v>2</v>
      </c>
      <c r="J707" s="4">
        <v>1</v>
      </c>
    </row>
    <row r="708" spans="1:10" x14ac:dyDescent="0.25">
      <c r="A708">
        <v>2017</v>
      </c>
      <c r="B708">
        <v>342</v>
      </c>
      <c r="C708" t="s">
        <v>222</v>
      </c>
      <c r="D708">
        <v>8</v>
      </c>
      <c r="E708">
        <v>2314167</v>
      </c>
      <c r="F708" t="s">
        <v>225</v>
      </c>
      <c r="G708" s="7">
        <f t="shared" si="22"/>
        <v>2</v>
      </c>
      <c r="H708" s="34">
        <v>5</v>
      </c>
      <c r="I708" s="18">
        <f t="shared" si="23"/>
        <v>2</v>
      </c>
      <c r="J708" s="4">
        <v>1</v>
      </c>
    </row>
    <row r="709" spans="1:10" x14ac:dyDescent="0.25">
      <c r="A709">
        <v>2017</v>
      </c>
      <c r="B709">
        <v>343</v>
      </c>
      <c r="C709" t="s">
        <v>222</v>
      </c>
      <c r="D709">
        <v>8</v>
      </c>
      <c r="E709">
        <v>2314167</v>
      </c>
      <c r="F709" t="s">
        <v>226</v>
      </c>
      <c r="G709" s="7">
        <f t="shared" si="22"/>
        <v>2</v>
      </c>
      <c r="H709" s="34">
        <v>5</v>
      </c>
      <c r="I709" s="18">
        <f t="shared" si="23"/>
        <v>2</v>
      </c>
      <c r="J709" s="4">
        <v>1</v>
      </c>
    </row>
    <row r="710" spans="1:10" x14ac:dyDescent="0.25">
      <c r="A710">
        <v>2017</v>
      </c>
      <c r="B710">
        <v>344</v>
      </c>
      <c r="C710" t="s">
        <v>222</v>
      </c>
      <c r="D710">
        <v>8</v>
      </c>
      <c r="E710">
        <v>2314167</v>
      </c>
      <c r="F710" t="s">
        <v>227</v>
      </c>
      <c r="G710" s="7">
        <f t="shared" si="22"/>
        <v>2</v>
      </c>
      <c r="H710" s="34">
        <v>5</v>
      </c>
      <c r="I710" s="18">
        <f t="shared" si="23"/>
        <v>2</v>
      </c>
      <c r="J710" s="4">
        <v>1</v>
      </c>
    </row>
    <row r="711" spans="1:10" x14ac:dyDescent="0.25">
      <c r="A711">
        <v>2017</v>
      </c>
      <c r="B711">
        <v>346</v>
      </c>
      <c r="C711" t="s">
        <v>222</v>
      </c>
      <c r="D711">
        <v>9</v>
      </c>
      <c r="E711">
        <v>2314167</v>
      </c>
      <c r="F711" t="s">
        <v>223</v>
      </c>
      <c r="G711" s="7">
        <f t="shared" si="22"/>
        <v>2</v>
      </c>
      <c r="H711" s="34">
        <v>5</v>
      </c>
      <c r="I711" s="18">
        <f t="shared" si="23"/>
        <v>2</v>
      </c>
      <c r="J711" s="4">
        <v>1</v>
      </c>
    </row>
    <row r="712" spans="1:10" x14ac:dyDescent="0.25">
      <c r="A712">
        <v>2017</v>
      </c>
      <c r="B712">
        <v>345</v>
      </c>
      <c r="C712" t="s">
        <v>222</v>
      </c>
      <c r="D712">
        <v>9</v>
      </c>
      <c r="E712">
        <v>2314167</v>
      </c>
      <c r="F712" t="s">
        <v>224</v>
      </c>
      <c r="G712" s="7">
        <f t="shared" si="22"/>
        <v>2</v>
      </c>
      <c r="H712" s="34">
        <v>5</v>
      </c>
      <c r="I712" s="18">
        <f t="shared" si="23"/>
        <v>2</v>
      </c>
      <c r="J712" s="4">
        <v>1</v>
      </c>
    </row>
    <row r="713" spans="1:10" x14ac:dyDescent="0.25">
      <c r="A713">
        <v>2017</v>
      </c>
      <c r="B713">
        <v>342</v>
      </c>
      <c r="C713" t="s">
        <v>222</v>
      </c>
      <c r="D713">
        <v>9</v>
      </c>
      <c r="E713">
        <v>2314167</v>
      </c>
      <c r="F713" t="s">
        <v>225</v>
      </c>
      <c r="G713" s="7">
        <f t="shared" si="22"/>
        <v>2</v>
      </c>
      <c r="H713" s="34">
        <v>5</v>
      </c>
      <c r="I713" s="18">
        <f t="shared" si="23"/>
        <v>2</v>
      </c>
      <c r="J713" s="4">
        <v>1</v>
      </c>
    </row>
    <row r="714" spans="1:10" x14ac:dyDescent="0.25">
      <c r="A714">
        <v>2017</v>
      </c>
      <c r="B714">
        <v>343</v>
      </c>
      <c r="C714" t="s">
        <v>222</v>
      </c>
      <c r="D714">
        <v>9</v>
      </c>
      <c r="E714">
        <v>2314167</v>
      </c>
      <c r="F714" t="s">
        <v>226</v>
      </c>
      <c r="G714" s="7">
        <f t="shared" si="22"/>
        <v>2</v>
      </c>
      <c r="H714" s="34">
        <v>5</v>
      </c>
      <c r="I714" s="18">
        <f t="shared" si="23"/>
        <v>2</v>
      </c>
      <c r="J714" s="4">
        <v>1</v>
      </c>
    </row>
    <row r="715" spans="1:10" x14ac:dyDescent="0.25">
      <c r="A715">
        <v>2017</v>
      </c>
      <c r="B715">
        <v>344</v>
      </c>
      <c r="C715" t="s">
        <v>222</v>
      </c>
      <c r="D715">
        <v>9</v>
      </c>
      <c r="E715">
        <v>2314167</v>
      </c>
      <c r="F715" t="s">
        <v>227</v>
      </c>
      <c r="G715" s="7">
        <f t="shared" si="22"/>
        <v>2</v>
      </c>
      <c r="H715" s="34">
        <v>5</v>
      </c>
      <c r="I715" s="18">
        <f t="shared" si="23"/>
        <v>2</v>
      </c>
      <c r="J715" s="4">
        <v>1</v>
      </c>
    </row>
    <row r="716" spans="1:10" x14ac:dyDescent="0.25">
      <c r="A716">
        <v>2016</v>
      </c>
      <c r="B716">
        <v>364</v>
      </c>
      <c r="C716" t="s">
        <v>228</v>
      </c>
      <c r="D716">
        <v>4</v>
      </c>
      <c r="E716">
        <v>12506667</v>
      </c>
      <c r="F716" t="s">
        <v>229</v>
      </c>
      <c r="G716" s="7">
        <f t="shared" si="22"/>
        <v>2</v>
      </c>
      <c r="H716" s="34">
        <v>5</v>
      </c>
      <c r="I716" s="18">
        <f t="shared" si="23"/>
        <v>2</v>
      </c>
      <c r="J716" s="4">
        <v>1</v>
      </c>
    </row>
    <row r="717" spans="1:10" x14ac:dyDescent="0.25">
      <c r="A717">
        <v>2016</v>
      </c>
      <c r="B717">
        <v>360</v>
      </c>
      <c r="C717" t="s">
        <v>228</v>
      </c>
      <c r="D717">
        <v>4</v>
      </c>
      <c r="E717">
        <v>12506667</v>
      </c>
      <c r="F717" t="s">
        <v>230</v>
      </c>
      <c r="G717" s="7">
        <f t="shared" si="22"/>
        <v>2</v>
      </c>
      <c r="H717" s="34">
        <v>5</v>
      </c>
      <c r="I717" s="18">
        <f t="shared" si="23"/>
        <v>2</v>
      </c>
      <c r="J717" s="4">
        <v>1</v>
      </c>
    </row>
    <row r="718" spans="1:10" x14ac:dyDescent="0.25">
      <c r="A718">
        <v>2016</v>
      </c>
      <c r="B718">
        <v>361</v>
      </c>
      <c r="C718" t="s">
        <v>228</v>
      </c>
      <c r="D718">
        <v>4</v>
      </c>
      <c r="E718">
        <v>12506667</v>
      </c>
      <c r="F718" t="s">
        <v>231</v>
      </c>
      <c r="G718" s="7">
        <f t="shared" si="22"/>
        <v>2</v>
      </c>
      <c r="H718" s="34">
        <v>5</v>
      </c>
      <c r="I718" s="18">
        <f t="shared" si="23"/>
        <v>2</v>
      </c>
      <c r="J718" s="4">
        <v>1</v>
      </c>
    </row>
    <row r="719" spans="1:10" x14ac:dyDescent="0.25">
      <c r="A719">
        <v>2016</v>
      </c>
      <c r="B719">
        <v>362</v>
      </c>
      <c r="C719" t="s">
        <v>228</v>
      </c>
      <c r="D719">
        <v>4</v>
      </c>
      <c r="E719">
        <v>12506667</v>
      </c>
      <c r="F719" t="s">
        <v>232</v>
      </c>
      <c r="G719" s="7">
        <f t="shared" si="22"/>
        <v>2</v>
      </c>
      <c r="H719" s="34">
        <v>5</v>
      </c>
      <c r="I719" s="18">
        <f t="shared" si="23"/>
        <v>2</v>
      </c>
      <c r="J719" s="4">
        <v>1</v>
      </c>
    </row>
    <row r="720" spans="1:10" x14ac:dyDescent="0.25">
      <c r="A720" s="9">
        <v>2016</v>
      </c>
      <c r="B720" s="9">
        <v>363</v>
      </c>
      <c r="C720" s="9" t="s">
        <v>228</v>
      </c>
      <c r="D720" s="9">
        <v>4</v>
      </c>
      <c r="E720" s="37">
        <v>12506667</v>
      </c>
      <c r="F720" s="9" t="s">
        <v>233</v>
      </c>
      <c r="G720" s="10">
        <f t="shared" si="22"/>
        <v>2</v>
      </c>
      <c r="H720" s="10">
        <v>5</v>
      </c>
      <c r="I720" s="36">
        <f t="shared" si="23"/>
        <v>2</v>
      </c>
      <c r="J720" s="4">
        <v>1</v>
      </c>
    </row>
    <row r="721" spans="1:10" x14ac:dyDescent="0.25">
      <c r="A721" s="9">
        <v>2016</v>
      </c>
      <c r="B721" s="9">
        <v>364</v>
      </c>
      <c r="C721" s="9" t="s">
        <v>228</v>
      </c>
      <c r="D721" s="9">
        <v>5</v>
      </c>
      <c r="E721" s="37">
        <v>12506667</v>
      </c>
      <c r="F721" s="9" t="s">
        <v>229</v>
      </c>
      <c r="G721" s="10">
        <f t="shared" si="22"/>
        <v>2</v>
      </c>
      <c r="H721" s="10">
        <v>5</v>
      </c>
      <c r="I721" s="36">
        <f t="shared" si="23"/>
        <v>2</v>
      </c>
      <c r="J721" s="4">
        <v>1</v>
      </c>
    </row>
    <row r="722" spans="1:10" x14ac:dyDescent="0.25">
      <c r="A722">
        <v>2016</v>
      </c>
      <c r="B722">
        <v>360</v>
      </c>
      <c r="C722" t="s">
        <v>228</v>
      </c>
      <c r="D722">
        <v>5</v>
      </c>
      <c r="E722">
        <v>12506667</v>
      </c>
      <c r="F722" t="s">
        <v>230</v>
      </c>
      <c r="G722" s="7">
        <f t="shared" si="22"/>
        <v>2</v>
      </c>
      <c r="H722" s="34">
        <v>5</v>
      </c>
      <c r="I722" s="18">
        <f t="shared" si="23"/>
        <v>2</v>
      </c>
      <c r="J722" s="4">
        <v>1</v>
      </c>
    </row>
    <row r="723" spans="1:10" x14ac:dyDescent="0.25">
      <c r="A723">
        <v>2016</v>
      </c>
      <c r="B723">
        <v>361</v>
      </c>
      <c r="C723" t="s">
        <v>228</v>
      </c>
      <c r="D723">
        <v>5</v>
      </c>
      <c r="E723">
        <v>12506667</v>
      </c>
      <c r="F723" t="s">
        <v>231</v>
      </c>
      <c r="G723" s="7">
        <f t="shared" si="22"/>
        <v>2</v>
      </c>
      <c r="H723" s="34">
        <v>5</v>
      </c>
      <c r="I723" s="18">
        <f t="shared" si="23"/>
        <v>2</v>
      </c>
      <c r="J723" s="4">
        <v>1</v>
      </c>
    </row>
    <row r="724" spans="1:10" x14ac:dyDescent="0.25">
      <c r="A724">
        <v>2016</v>
      </c>
      <c r="B724">
        <v>362</v>
      </c>
      <c r="C724" t="s">
        <v>228</v>
      </c>
      <c r="D724">
        <v>5</v>
      </c>
      <c r="E724">
        <v>12506667</v>
      </c>
      <c r="F724" t="s">
        <v>232</v>
      </c>
      <c r="G724" s="7">
        <f t="shared" si="22"/>
        <v>2</v>
      </c>
      <c r="H724" s="34">
        <v>5</v>
      </c>
      <c r="I724" s="18">
        <f t="shared" si="23"/>
        <v>2</v>
      </c>
      <c r="J724" s="4">
        <v>1</v>
      </c>
    </row>
    <row r="725" spans="1:10" x14ac:dyDescent="0.25">
      <c r="A725">
        <v>2016</v>
      </c>
      <c r="B725">
        <v>363</v>
      </c>
      <c r="C725" t="s">
        <v>228</v>
      </c>
      <c r="D725">
        <v>5</v>
      </c>
      <c r="E725">
        <v>12506667</v>
      </c>
      <c r="F725" t="s">
        <v>233</v>
      </c>
      <c r="G725" s="7">
        <f t="shared" si="22"/>
        <v>2</v>
      </c>
      <c r="H725" s="34">
        <v>5</v>
      </c>
      <c r="I725" s="18">
        <f t="shared" si="23"/>
        <v>2</v>
      </c>
      <c r="J725" s="4">
        <v>1</v>
      </c>
    </row>
    <row r="726" spans="1:10" x14ac:dyDescent="0.25">
      <c r="A726">
        <v>2016</v>
      </c>
      <c r="B726">
        <v>363</v>
      </c>
      <c r="C726" t="s">
        <v>228</v>
      </c>
      <c r="D726">
        <v>6</v>
      </c>
      <c r="E726">
        <v>12506667</v>
      </c>
      <c r="F726" t="s">
        <v>233</v>
      </c>
      <c r="G726" s="7">
        <f t="shared" si="22"/>
        <v>2</v>
      </c>
      <c r="H726" s="34">
        <v>5</v>
      </c>
      <c r="I726" s="18">
        <f t="shared" si="23"/>
        <v>2</v>
      </c>
      <c r="J726" s="4">
        <v>1</v>
      </c>
    </row>
    <row r="727" spans="1:10" x14ac:dyDescent="0.25">
      <c r="A727">
        <v>2016</v>
      </c>
      <c r="B727">
        <v>360</v>
      </c>
      <c r="C727" t="s">
        <v>228</v>
      </c>
      <c r="D727">
        <v>6</v>
      </c>
      <c r="E727">
        <v>12506667</v>
      </c>
      <c r="F727" t="s">
        <v>230</v>
      </c>
      <c r="G727" s="7">
        <f t="shared" si="22"/>
        <v>2</v>
      </c>
      <c r="H727" s="34">
        <v>5</v>
      </c>
      <c r="I727" s="18">
        <f t="shared" si="23"/>
        <v>2</v>
      </c>
      <c r="J727" s="4">
        <v>1</v>
      </c>
    </row>
    <row r="728" spans="1:10" x14ac:dyDescent="0.25">
      <c r="A728">
        <v>2016</v>
      </c>
      <c r="B728">
        <v>361</v>
      </c>
      <c r="C728" t="s">
        <v>228</v>
      </c>
      <c r="D728">
        <v>6</v>
      </c>
      <c r="E728">
        <v>12506667</v>
      </c>
      <c r="F728" t="s">
        <v>231</v>
      </c>
      <c r="G728" s="7">
        <f t="shared" si="22"/>
        <v>2</v>
      </c>
      <c r="H728" s="34">
        <v>5</v>
      </c>
      <c r="I728" s="18">
        <f t="shared" si="23"/>
        <v>2</v>
      </c>
      <c r="J728" s="4">
        <v>1</v>
      </c>
    </row>
    <row r="729" spans="1:10" x14ac:dyDescent="0.25">
      <c r="A729">
        <v>2016</v>
      </c>
      <c r="B729">
        <v>362</v>
      </c>
      <c r="C729" t="s">
        <v>228</v>
      </c>
      <c r="D729">
        <v>6</v>
      </c>
      <c r="E729">
        <v>12506667</v>
      </c>
      <c r="F729" t="s">
        <v>232</v>
      </c>
      <c r="G729" s="7">
        <f t="shared" si="22"/>
        <v>2</v>
      </c>
      <c r="H729" s="34">
        <v>5</v>
      </c>
      <c r="I729" s="18">
        <f t="shared" si="23"/>
        <v>2</v>
      </c>
      <c r="J729" s="4">
        <v>1</v>
      </c>
    </row>
    <row r="730" spans="1:10" x14ac:dyDescent="0.25">
      <c r="A730">
        <v>2016</v>
      </c>
      <c r="B730">
        <v>363</v>
      </c>
      <c r="C730" t="s">
        <v>228</v>
      </c>
      <c r="D730">
        <v>7</v>
      </c>
      <c r="E730">
        <v>12506667</v>
      </c>
      <c r="F730" t="s">
        <v>233</v>
      </c>
      <c r="G730" s="7">
        <f t="shared" si="22"/>
        <v>2</v>
      </c>
      <c r="H730" s="34">
        <v>5</v>
      </c>
      <c r="I730" s="18">
        <f t="shared" si="23"/>
        <v>2</v>
      </c>
      <c r="J730" s="4">
        <v>1</v>
      </c>
    </row>
    <row r="731" spans="1:10" x14ac:dyDescent="0.25">
      <c r="A731">
        <v>2016</v>
      </c>
      <c r="B731">
        <v>360</v>
      </c>
      <c r="C731" t="s">
        <v>228</v>
      </c>
      <c r="D731">
        <v>7</v>
      </c>
      <c r="E731">
        <v>12506667</v>
      </c>
      <c r="F731" t="s">
        <v>230</v>
      </c>
      <c r="G731" s="7">
        <f t="shared" si="22"/>
        <v>2</v>
      </c>
      <c r="H731" s="34">
        <v>5</v>
      </c>
      <c r="I731" s="18">
        <f t="shared" si="23"/>
        <v>2</v>
      </c>
      <c r="J731" s="4">
        <v>1</v>
      </c>
    </row>
    <row r="732" spans="1:10" x14ac:dyDescent="0.25">
      <c r="A732">
        <v>2016</v>
      </c>
      <c r="B732">
        <v>361</v>
      </c>
      <c r="C732" t="s">
        <v>228</v>
      </c>
      <c r="D732">
        <v>7</v>
      </c>
      <c r="E732">
        <v>12506667</v>
      </c>
      <c r="F732" t="s">
        <v>231</v>
      </c>
      <c r="G732" s="7">
        <f t="shared" si="22"/>
        <v>2</v>
      </c>
      <c r="H732" s="34">
        <v>5</v>
      </c>
      <c r="I732" s="18">
        <f t="shared" si="23"/>
        <v>2</v>
      </c>
      <c r="J732" s="4">
        <v>1</v>
      </c>
    </row>
    <row r="733" spans="1:10" x14ac:dyDescent="0.25">
      <c r="A733">
        <v>2016</v>
      </c>
      <c r="B733">
        <v>362</v>
      </c>
      <c r="C733" t="s">
        <v>228</v>
      </c>
      <c r="D733">
        <v>7</v>
      </c>
      <c r="E733">
        <v>12506667</v>
      </c>
      <c r="F733" t="s">
        <v>232</v>
      </c>
      <c r="G733" s="7">
        <f t="shared" si="22"/>
        <v>2</v>
      </c>
      <c r="H733" s="34">
        <v>5</v>
      </c>
      <c r="I733" s="18">
        <f t="shared" si="23"/>
        <v>2</v>
      </c>
      <c r="J733" s="4">
        <v>1</v>
      </c>
    </row>
    <row r="734" spans="1:10" x14ac:dyDescent="0.25">
      <c r="A734">
        <v>2016</v>
      </c>
      <c r="B734">
        <v>363</v>
      </c>
      <c r="C734" t="s">
        <v>228</v>
      </c>
      <c r="D734">
        <v>8</v>
      </c>
      <c r="E734">
        <v>12506667</v>
      </c>
      <c r="F734" t="s">
        <v>233</v>
      </c>
      <c r="G734" s="7">
        <f t="shared" si="22"/>
        <v>2</v>
      </c>
      <c r="H734" s="34">
        <v>5</v>
      </c>
      <c r="I734" s="18">
        <f t="shared" si="23"/>
        <v>2</v>
      </c>
      <c r="J734" s="4">
        <v>1</v>
      </c>
    </row>
    <row r="735" spans="1:10" x14ac:dyDescent="0.25">
      <c r="A735">
        <v>2016</v>
      </c>
      <c r="B735">
        <v>360</v>
      </c>
      <c r="C735" t="s">
        <v>228</v>
      </c>
      <c r="D735">
        <v>8</v>
      </c>
      <c r="E735">
        <v>12506667</v>
      </c>
      <c r="F735" t="s">
        <v>230</v>
      </c>
      <c r="G735" s="7">
        <f t="shared" si="22"/>
        <v>2</v>
      </c>
      <c r="H735" s="34">
        <v>5</v>
      </c>
      <c r="I735" s="18">
        <f t="shared" si="23"/>
        <v>2</v>
      </c>
      <c r="J735" s="4">
        <v>1</v>
      </c>
    </row>
    <row r="736" spans="1:10" x14ac:dyDescent="0.25">
      <c r="A736">
        <v>2016</v>
      </c>
      <c r="B736">
        <v>361</v>
      </c>
      <c r="C736" t="s">
        <v>228</v>
      </c>
      <c r="D736">
        <v>8</v>
      </c>
      <c r="E736">
        <v>12506667</v>
      </c>
      <c r="F736" t="s">
        <v>231</v>
      </c>
      <c r="G736" s="7">
        <f t="shared" si="22"/>
        <v>2</v>
      </c>
      <c r="H736" s="34">
        <v>5</v>
      </c>
      <c r="I736" s="18">
        <f t="shared" si="23"/>
        <v>2</v>
      </c>
      <c r="J736" s="4">
        <v>1</v>
      </c>
    </row>
    <row r="737" spans="1:10" x14ac:dyDescent="0.25">
      <c r="A737">
        <v>2016</v>
      </c>
      <c r="B737">
        <v>362</v>
      </c>
      <c r="C737" t="s">
        <v>228</v>
      </c>
      <c r="D737">
        <v>8</v>
      </c>
      <c r="E737">
        <v>12506667</v>
      </c>
      <c r="F737" t="s">
        <v>232</v>
      </c>
      <c r="G737" s="7">
        <f t="shared" si="22"/>
        <v>2</v>
      </c>
      <c r="H737" s="34">
        <v>5</v>
      </c>
      <c r="I737" s="18">
        <f t="shared" si="23"/>
        <v>2</v>
      </c>
      <c r="J737" s="4">
        <v>1</v>
      </c>
    </row>
    <row r="738" spans="1:10" x14ac:dyDescent="0.25">
      <c r="A738">
        <v>2016</v>
      </c>
      <c r="B738">
        <v>363</v>
      </c>
      <c r="C738" t="s">
        <v>228</v>
      </c>
      <c r="D738">
        <v>9</v>
      </c>
      <c r="E738">
        <v>12506667</v>
      </c>
      <c r="F738" t="s">
        <v>233</v>
      </c>
      <c r="G738" s="7">
        <f t="shared" si="22"/>
        <v>2</v>
      </c>
      <c r="H738" s="34">
        <v>5</v>
      </c>
      <c r="I738" s="18">
        <f t="shared" si="23"/>
        <v>2</v>
      </c>
      <c r="J738" s="4">
        <v>1</v>
      </c>
    </row>
    <row r="739" spans="1:10" x14ac:dyDescent="0.25">
      <c r="A739">
        <v>2016</v>
      </c>
      <c r="B739">
        <v>360</v>
      </c>
      <c r="C739" t="s">
        <v>228</v>
      </c>
      <c r="D739">
        <v>9</v>
      </c>
      <c r="E739">
        <v>12506667</v>
      </c>
      <c r="F739" t="s">
        <v>230</v>
      </c>
      <c r="G739" s="7">
        <f t="shared" si="22"/>
        <v>2</v>
      </c>
      <c r="H739" s="34">
        <v>5</v>
      </c>
      <c r="I739" s="18">
        <f t="shared" si="23"/>
        <v>2</v>
      </c>
      <c r="J739" s="4">
        <v>1</v>
      </c>
    </row>
    <row r="740" spans="1:10" x14ac:dyDescent="0.25">
      <c r="A740">
        <v>2016</v>
      </c>
      <c r="B740">
        <v>361</v>
      </c>
      <c r="C740" t="s">
        <v>228</v>
      </c>
      <c r="D740">
        <v>9</v>
      </c>
      <c r="E740">
        <v>12506667</v>
      </c>
      <c r="F740" t="s">
        <v>231</v>
      </c>
      <c r="G740" s="7">
        <f t="shared" si="22"/>
        <v>2</v>
      </c>
      <c r="H740" s="34">
        <v>5</v>
      </c>
      <c r="I740" s="18">
        <f t="shared" si="23"/>
        <v>2</v>
      </c>
      <c r="J740" s="4">
        <v>1</v>
      </c>
    </row>
    <row r="741" spans="1:10" x14ac:dyDescent="0.25">
      <c r="A741">
        <v>2016</v>
      </c>
      <c r="B741">
        <v>362</v>
      </c>
      <c r="C741" t="s">
        <v>228</v>
      </c>
      <c r="D741">
        <v>9</v>
      </c>
      <c r="E741">
        <v>12506667</v>
      </c>
      <c r="F741" t="s">
        <v>232</v>
      </c>
      <c r="G741" s="7">
        <f t="shared" si="22"/>
        <v>2</v>
      </c>
      <c r="H741" s="34">
        <v>5</v>
      </c>
      <c r="I741" s="18">
        <f t="shared" si="23"/>
        <v>2</v>
      </c>
      <c r="J741" s="4">
        <v>1</v>
      </c>
    </row>
    <row r="742" spans="1:10" x14ac:dyDescent="0.25">
      <c r="A742">
        <v>2016</v>
      </c>
      <c r="B742">
        <v>363</v>
      </c>
      <c r="C742" t="s">
        <v>228</v>
      </c>
      <c r="D742">
        <v>10</v>
      </c>
      <c r="E742">
        <v>12506667</v>
      </c>
      <c r="F742" t="s">
        <v>233</v>
      </c>
      <c r="G742" s="7">
        <f t="shared" si="22"/>
        <v>2</v>
      </c>
      <c r="H742" s="34">
        <v>5</v>
      </c>
      <c r="I742" s="18">
        <f t="shared" si="23"/>
        <v>2</v>
      </c>
      <c r="J742" s="4">
        <v>1</v>
      </c>
    </row>
    <row r="743" spans="1:10" x14ac:dyDescent="0.25">
      <c r="A743">
        <v>2016</v>
      </c>
      <c r="B743">
        <v>360</v>
      </c>
      <c r="C743" t="s">
        <v>228</v>
      </c>
      <c r="D743">
        <v>10</v>
      </c>
      <c r="E743">
        <v>12506667</v>
      </c>
      <c r="F743" t="s">
        <v>230</v>
      </c>
      <c r="G743" s="7">
        <f t="shared" si="22"/>
        <v>2</v>
      </c>
      <c r="H743" s="34">
        <v>5</v>
      </c>
      <c r="I743" s="18">
        <f t="shared" si="23"/>
        <v>2</v>
      </c>
      <c r="J743" s="4">
        <v>1</v>
      </c>
    </row>
    <row r="744" spans="1:10" x14ac:dyDescent="0.25">
      <c r="A744">
        <v>2016</v>
      </c>
      <c r="B744">
        <v>361</v>
      </c>
      <c r="C744" t="s">
        <v>228</v>
      </c>
      <c r="D744">
        <v>10</v>
      </c>
      <c r="E744">
        <v>12506667</v>
      </c>
      <c r="F744" t="s">
        <v>231</v>
      </c>
      <c r="G744" s="7">
        <f t="shared" si="22"/>
        <v>2</v>
      </c>
      <c r="H744" s="34">
        <v>5</v>
      </c>
      <c r="I744" s="18">
        <f t="shared" si="23"/>
        <v>2</v>
      </c>
      <c r="J744" s="4">
        <v>1</v>
      </c>
    </row>
    <row r="745" spans="1:10" x14ac:dyDescent="0.25">
      <c r="A745">
        <v>2016</v>
      </c>
      <c r="B745">
        <v>362</v>
      </c>
      <c r="C745" t="s">
        <v>228</v>
      </c>
      <c r="D745">
        <v>10</v>
      </c>
      <c r="E745">
        <v>12506667</v>
      </c>
      <c r="F745" t="s">
        <v>232</v>
      </c>
      <c r="G745" s="7">
        <f t="shared" si="22"/>
        <v>2</v>
      </c>
      <c r="H745" s="34">
        <v>5</v>
      </c>
      <c r="I745" s="18">
        <f t="shared" si="23"/>
        <v>2</v>
      </c>
      <c r="J745" s="4">
        <v>1</v>
      </c>
    </row>
    <row r="746" spans="1:10" x14ac:dyDescent="0.25">
      <c r="A746">
        <v>2016</v>
      </c>
      <c r="B746">
        <v>363</v>
      </c>
      <c r="C746" t="s">
        <v>228</v>
      </c>
      <c r="D746">
        <v>11</v>
      </c>
      <c r="E746">
        <v>12506667</v>
      </c>
      <c r="F746" t="s">
        <v>233</v>
      </c>
      <c r="G746" s="7">
        <f t="shared" si="22"/>
        <v>2</v>
      </c>
      <c r="H746" s="34">
        <v>5</v>
      </c>
      <c r="I746" s="18">
        <f t="shared" si="23"/>
        <v>2</v>
      </c>
      <c r="J746" s="4">
        <v>1</v>
      </c>
    </row>
    <row r="747" spans="1:10" x14ac:dyDescent="0.25">
      <c r="A747">
        <v>2016</v>
      </c>
      <c r="B747">
        <v>360</v>
      </c>
      <c r="C747" t="s">
        <v>228</v>
      </c>
      <c r="D747">
        <v>11</v>
      </c>
      <c r="E747">
        <v>12506667</v>
      </c>
      <c r="F747" t="s">
        <v>230</v>
      </c>
      <c r="G747" s="7">
        <f t="shared" si="22"/>
        <v>2</v>
      </c>
      <c r="H747" s="34">
        <v>5</v>
      </c>
      <c r="I747" s="18">
        <f t="shared" si="23"/>
        <v>2</v>
      </c>
      <c r="J747" s="4">
        <v>1</v>
      </c>
    </row>
    <row r="748" spans="1:10" x14ac:dyDescent="0.25">
      <c r="A748">
        <v>2016</v>
      </c>
      <c r="B748">
        <v>361</v>
      </c>
      <c r="C748" t="s">
        <v>228</v>
      </c>
      <c r="D748">
        <v>11</v>
      </c>
      <c r="E748">
        <v>12506667</v>
      </c>
      <c r="F748" t="s">
        <v>231</v>
      </c>
      <c r="G748" s="7">
        <f t="shared" si="22"/>
        <v>2</v>
      </c>
      <c r="H748" s="34">
        <v>5</v>
      </c>
      <c r="I748" s="18">
        <f t="shared" si="23"/>
        <v>2</v>
      </c>
      <c r="J748" s="4">
        <v>1</v>
      </c>
    </row>
    <row r="749" spans="1:10" x14ac:dyDescent="0.25">
      <c r="A749">
        <v>2016</v>
      </c>
      <c r="B749">
        <v>362</v>
      </c>
      <c r="C749" t="s">
        <v>228</v>
      </c>
      <c r="D749">
        <v>11</v>
      </c>
      <c r="E749">
        <v>12506667</v>
      </c>
      <c r="F749" t="s">
        <v>232</v>
      </c>
      <c r="G749" s="7">
        <f t="shared" si="22"/>
        <v>2</v>
      </c>
      <c r="H749" s="34">
        <v>5</v>
      </c>
      <c r="I749" s="18">
        <f t="shared" si="23"/>
        <v>2</v>
      </c>
      <c r="J749" s="4">
        <v>1</v>
      </c>
    </row>
    <row r="750" spans="1:10" x14ac:dyDescent="0.25">
      <c r="A750">
        <v>2016</v>
      </c>
      <c r="B750">
        <v>363</v>
      </c>
      <c r="C750" t="s">
        <v>228</v>
      </c>
      <c r="D750">
        <v>12</v>
      </c>
      <c r="E750">
        <v>12506667</v>
      </c>
      <c r="F750" t="s">
        <v>233</v>
      </c>
      <c r="G750" s="7">
        <f t="shared" si="22"/>
        <v>2</v>
      </c>
      <c r="H750" s="34">
        <v>5</v>
      </c>
      <c r="I750" s="18">
        <f t="shared" si="23"/>
        <v>2</v>
      </c>
      <c r="J750" s="4">
        <v>1</v>
      </c>
    </row>
    <row r="751" spans="1:10" x14ac:dyDescent="0.25">
      <c r="A751">
        <v>2016</v>
      </c>
      <c r="B751">
        <v>360</v>
      </c>
      <c r="C751" t="s">
        <v>228</v>
      </c>
      <c r="D751">
        <v>12</v>
      </c>
      <c r="E751">
        <v>12506667</v>
      </c>
      <c r="F751" t="s">
        <v>230</v>
      </c>
      <c r="G751" s="7">
        <f t="shared" si="22"/>
        <v>2</v>
      </c>
      <c r="H751" s="34">
        <v>5</v>
      </c>
      <c r="I751" s="18">
        <f t="shared" si="23"/>
        <v>2</v>
      </c>
      <c r="J751" s="4">
        <v>1</v>
      </c>
    </row>
    <row r="752" spans="1:10" x14ac:dyDescent="0.25">
      <c r="A752">
        <v>2016</v>
      </c>
      <c r="B752">
        <v>361</v>
      </c>
      <c r="C752" t="s">
        <v>228</v>
      </c>
      <c r="D752">
        <v>12</v>
      </c>
      <c r="E752">
        <v>12506667</v>
      </c>
      <c r="F752" t="s">
        <v>231</v>
      </c>
      <c r="G752" s="7">
        <f t="shared" si="22"/>
        <v>2</v>
      </c>
      <c r="H752" s="34">
        <v>5</v>
      </c>
      <c r="I752" s="18">
        <f t="shared" si="23"/>
        <v>2</v>
      </c>
      <c r="J752" s="4">
        <v>1</v>
      </c>
    </row>
    <row r="753" spans="1:10" x14ac:dyDescent="0.25">
      <c r="A753">
        <v>2016</v>
      </c>
      <c r="B753">
        <v>362</v>
      </c>
      <c r="C753" t="s">
        <v>228</v>
      </c>
      <c r="D753">
        <v>12</v>
      </c>
      <c r="E753">
        <v>12506667</v>
      </c>
      <c r="F753" t="s">
        <v>232</v>
      </c>
      <c r="G753" s="7">
        <f t="shared" si="22"/>
        <v>2</v>
      </c>
      <c r="H753" s="34">
        <v>5</v>
      </c>
      <c r="I753" s="18">
        <f t="shared" si="23"/>
        <v>2</v>
      </c>
      <c r="J753" s="4">
        <v>1</v>
      </c>
    </row>
    <row r="754" spans="1:10" x14ac:dyDescent="0.25">
      <c r="A754">
        <v>2016</v>
      </c>
      <c r="B754">
        <v>351</v>
      </c>
      <c r="C754" t="s">
        <v>234</v>
      </c>
      <c r="D754">
        <v>4</v>
      </c>
      <c r="E754">
        <v>148195833</v>
      </c>
      <c r="F754" t="s">
        <v>235</v>
      </c>
      <c r="G754" s="7">
        <f t="shared" si="22"/>
        <v>2</v>
      </c>
      <c r="H754" s="34">
        <v>5</v>
      </c>
      <c r="I754" s="18">
        <f t="shared" si="23"/>
        <v>2</v>
      </c>
      <c r="J754" s="4">
        <v>1</v>
      </c>
    </row>
    <row r="755" spans="1:10" x14ac:dyDescent="0.25">
      <c r="A755">
        <v>2016</v>
      </c>
      <c r="B755">
        <v>348</v>
      </c>
      <c r="C755" t="s">
        <v>234</v>
      </c>
      <c r="D755">
        <v>4</v>
      </c>
      <c r="E755">
        <v>148195833</v>
      </c>
      <c r="F755" t="s">
        <v>237</v>
      </c>
      <c r="G755" s="7">
        <f t="shared" si="22"/>
        <v>2</v>
      </c>
      <c r="H755" s="34">
        <v>5</v>
      </c>
      <c r="I755" s="18">
        <f t="shared" si="23"/>
        <v>2</v>
      </c>
      <c r="J755" s="4">
        <v>1</v>
      </c>
    </row>
    <row r="756" spans="1:10" x14ac:dyDescent="0.25">
      <c r="A756">
        <v>2016</v>
      </c>
      <c r="B756">
        <v>352</v>
      </c>
      <c r="C756" t="s">
        <v>234</v>
      </c>
      <c r="D756">
        <v>4</v>
      </c>
      <c r="E756">
        <v>148195833</v>
      </c>
      <c r="F756" t="s">
        <v>238</v>
      </c>
      <c r="G756" s="7">
        <f t="shared" si="22"/>
        <v>2</v>
      </c>
      <c r="H756" s="34">
        <v>5</v>
      </c>
      <c r="I756" s="18">
        <f t="shared" si="23"/>
        <v>2</v>
      </c>
      <c r="J756" s="4">
        <v>1</v>
      </c>
    </row>
    <row r="757" spans="1:10" x14ac:dyDescent="0.25">
      <c r="A757">
        <v>2016</v>
      </c>
      <c r="B757">
        <v>349</v>
      </c>
      <c r="C757" t="s">
        <v>234</v>
      </c>
      <c r="D757">
        <v>4</v>
      </c>
      <c r="E757">
        <v>148195833</v>
      </c>
      <c r="F757" t="s">
        <v>239</v>
      </c>
      <c r="G757" s="7">
        <f t="shared" si="22"/>
        <v>2</v>
      </c>
      <c r="H757" s="34">
        <v>5</v>
      </c>
      <c r="I757" s="18">
        <f t="shared" si="23"/>
        <v>2</v>
      </c>
      <c r="J757" s="4">
        <v>1</v>
      </c>
    </row>
    <row r="758" spans="1:10" x14ac:dyDescent="0.25">
      <c r="A758">
        <v>2016</v>
      </c>
      <c r="B758">
        <v>350</v>
      </c>
      <c r="C758" t="s">
        <v>234</v>
      </c>
      <c r="D758">
        <v>4</v>
      </c>
      <c r="E758">
        <v>148195833</v>
      </c>
      <c r="F758" t="s">
        <v>240</v>
      </c>
      <c r="G758" s="7">
        <f t="shared" si="22"/>
        <v>2</v>
      </c>
      <c r="H758" s="34">
        <v>5</v>
      </c>
      <c r="I758" s="18">
        <f t="shared" si="23"/>
        <v>2</v>
      </c>
      <c r="J758" s="4">
        <v>1</v>
      </c>
    </row>
    <row r="759" spans="1:10" x14ac:dyDescent="0.25">
      <c r="A759">
        <v>2016</v>
      </c>
      <c r="B759">
        <v>351</v>
      </c>
      <c r="C759" t="s">
        <v>234</v>
      </c>
      <c r="D759">
        <v>5</v>
      </c>
      <c r="E759">
        <v>148195833</v>
      </c>
      <c r="F759" t="s">
        <v>235</v>
      </c>
      <c r="G759" s="7">
        <f t="shared" si="22"/>
        <v>2</v>
      </c>
      <c r="H759" s="34">
        <v>5</v>
      </c>
      <c r="I759" s="18">
        <f t="shared" si="23"/>
        <v>2</v>
      </c>
      <c r="J759" s="4">
        <v>1</v>
      </c>
    </row>
    <row r="760" spans="1:10" x14ac:dyDescent="0.25">
      <c r="A760">
        <v>2016</v>
      </c>
      <c r="B760">
        <v>348</v>
      </c>
      <c r="C760" t="s">
        <v>234</v>
      </c>
      <c r="D760">
        <v>5</v>
      </c>
      <c r="E760">
        <v>148195833</v>
      </c>
      <c r="F760" t="s">
        <v>237</v>
      </c>
      <c r="G760" s="7">
        <f t="shared" si="22"/>
        <v>2</v>
      </c>
      <c r="H760" s="34">
        <v>5</v>
      </c>
      <c r="I760" s="18">
        <f t="shared" si="23"/>
        <v>2</v>
      </c>
      <c r="J760" s="4">
        <v>1</v>
      </c>
    </row>
    <row r="761" spans="1:10" x14ac:dyDescent="0.25">
      <c r="A761">
        <v>2016</v>
      </c>
      <c r="B761">
        <v>352</v>
      </c>
      <c r="C761" t="s">
        <v>234</v>
      </c>
      <c r="D761">
        <v>5</v>
      </c>
      <c r="E761">
        <v>148195833</v>
      </c>
      <c r="F761" t="s">
        <v>238</v>
      </c>
      <c r="G761" s="7">
        <f t="shared" si="22"/>
        <v>2</v>
      </c>
      <c r="H761" s="34">
        <v>5</v>
      </c>
      <c r="I761" s="18">
        <f t="shared" si="23"/>
        <v>2</v>
      </c>
      <c r="J761" s="4">
        <v>1</v>
      </c>
    </row>
    <row r="762" spans="1:10" x14ac:dyDescent="0.25">
      <c r="A762">
        <v>2016</v>
      </c>
      <c r="B762">
        <v>349</v>
      </c>
      <c r="C762" t="s">
        <v>234</v>
      </c>
      <c r="D762">
        <v>5</v>
      </c>
      <c r="E762">
        <v>148195833</v>
      </c>
      <c r="F762" t="s">
        <v>239</v>
      </c>
      <c r="G762" s="7">
        <f t="shared" si="22"/>
        <v>2</v>
      </c>
      <c r="H762" s="34">
        <v>5</v>
      </c>
      <c r="I762" s="18">
        <f t="shared" si="23"/>
        <v>2</v>
      </c>
      <c r="J762" s="4">
        <v>1</v>
      </c>
    </row>
    <row r="763" spans="1:10" x14ac:dyDescent="0.25">
      <c r="A763">
        <v>2016</v>
      </c>
      <c r="B763">
        <v>350</v>
      </c>
      <c r="C763" t="s">
        <v>234</v>
      </c>
      <c r="D763">
        <v>5</v>
      </c>
      <c r="E763">
        <v>148195833</v>
      </c>
      <c r="F763" t="s">
        <v>240</v>
      </c>
      <c r="G763" s="7">
        <f t="shared" si="22"/>
        <v>2</v>
      </c>
      <c r="H763" s="34">
        <v>5</v>
      </c>
      <c r="I763" s="18">
        <f t="shared" si="23"/>
        <v>2</v>
      </c>
      <c r="J763" s="4">
        <v>1</v>
      </c>
    </row>
    <row r="764" spans="1:10" x14ac:dyDescent="0.25">
      <c r="A764">
        <v>2016</v>
      </c>
      <c r="B764">
        <v>351</v>
      </c>
      <c r="C764" t="s">
        <v>234</v>
      </c>
      <c r="D764">
        <v>6</v>
      </c>
      <c r="E764">
        <v>148195833</v>
      </c>
      <c r="F764" t="s">
        <v>235</v>
      </c>
      <c r="G764" s="7">
        <f t="shared" si="22"/>
        <v>2</v>
      </c>
      <c r="H764" s="34">
        <v>5</v>
      </c>
      <c r="I764" s="18">
        <f t="shared" si="23"/>
        <v>2</v>
      </c>
      <c r="J764" s="4">
        <v>1</v>
      </c>
    </row>
    <row r="765" spans="1:10" x14ac:dyDescent="0.25">
      <c r="A765">
        <v>2016</v>
      </c>
      <c r="B765">
        <v>348</v>
      </c>
      <c r="C765" t="s">
        <v>234</v>
      </c>
      <c r="D765">
        <v>6</v>
      </c>
      <c r="E765">
        <v>148195833</v>
      </c>
      <c r="F765" t="s">
        <v>237</v>
      </c>
      <c r="G765" s="7">
        <f t="shared" si="22"/>
        <v>2</v>
      </c>
      <c r="H765" s="34">
        <v>5</v>
      </c>
      <c r="I765" s="18">
        <f t="shared" si="23"/>
        <v>2</v>
      </c>
      <c r="J765" s="4">
        <v>1</v>
      </c>
    </row>
    <row r="766" spans="1:10" x14ac:dyDescent="0.25">
      <c r="A766">
        <v>2016</v>
      </c>
      <c r="B766">
        <v>352</v>
      </c>
      <c r="C766" t="s">
        <v>234</v>
      </c>
      <c r="D766">
        <v>6</v>
      </c>
      <c r="E766">
        <v>148195833</v>
      </c>
      <c r="F766" t="s">
        <v>238</v>
      </c>
      <c r="G766" s="7">
        <f t="shared" si="22"/>
        <v>2</v>
      </c>
      <c r="H766" s="34">
        <v>5</v>
      </c>
      <c r="I766" s="18">
        <f t="shared" si="23"/>
        <v>2</v>
      </c>
      <c r="J766" s="4">
        <v>1</v>
      </c>
    </row>
    <row r="767" spans="1:10" x14ac:dyDescent="0.25">
      <c r="A767">
        <v>2016</v>
      </c>
      <c r="B767">
        <v>349</v>
      </c>
      <c r="C767" t="s">
        <v>234</v>
      </c>
      <c r="D767">
        <v>6</v>
      </c>
      <c r="E767">
        <v>148195833</v>
      </c>
      <c r="F767" t="s">
        <v>239</v>
      </c>
      <c r="G767" s="7">
        <f t="shared" si="22"/>
        <v>2</v>
      </c>
      <c r="H767" s="34">
        <v>5</v>
      </c>
      <c r="I767" s="18">
        <f t="shared" si="23"/>
        <v>2</v>
      </c>
      <c r="J767" s="4">
        <v>1</v>
      </c>
    </row>
    <row r="768" spans="1:10" x14ac:dyDescent="0.25">
      <c r="A768">
        <v>2016</v>
      </c>
      <c r="B768">
        <v>350</v>
      </c>
      <c r="C768" t="s">
        <v>234</v>
      </c>
      <c r="D768">
        <v>6</v>
      </c>
      <c r="E768">
        <v>148195833</v>
      </c>
      <c r="F768" t="s">
        <v>240</v>
      </c>
      <c r="G768" s="7">
        <f t="shared" si="22"/>
        <v>2</v>
      </c>
      <c r="H768" s="34">
        <v>5</v>
      </c>
      <c r="I768" s="18">
        <f t="shared" si="23"/>
        <v>2</v>
      </c>
      <c r="J768" s="4">
        <v>1</v>
      </c>
    </row>
    <row r="769" spans="1:10" x14ac:dyDescent="0.25">
      <c r="A769">
        <v>2016</v>
      </c>
      <c r="B769">
        <v>351</v>
      </c>
      <c r="C769" t="s">
        <v>234</v>
      </c>
      <c r="D769">
        <v>7</v>
      </c>
      <c r="E769">
        <v>148195833</v>
      </c>
      <c r="F769" t="s">
        <v>235</v>
      </c>
      <c r="G769" s="7">
        <f t="shared" si="22"/>
        <v>2</v>
      </c>
      <c r="H769" s="34">
        <v>5</v>
      </c>
      <c r="I769" s="18">
        <f t="shared" si="23"/>
        <v>2</v>
      </c>
      <c r="J769" s="4">
        <v>1</v>
      </c>
    </row>
    <row r="770" spans="1:10" x14ac:dyDescent="0.25">
      <c r="A770">
        <v>2016</v>
      </c>
      <c r="B770">
        <v>348</v>
      </c>
      <c r="C770" t="s">
        <v>234</v>
      </c>
      <c r="D770">
        <v>7</v>
      </c>
      <c r="E770">
        <v>148195833</v>
      </c>
      <c r="F770" t="s">
        <v>237</v>
      </c>
      <c r="G770" s="7">
        <f t="shared" ref="G770:G833" si="24">IF(F770="metered",1,2)</f>
        <v>2</v>
      </c>
      <c r="H770" s="34">
        <v>5</v>
      </c>
      <c r="I770" s="18">
        <f t="shared" ref="I770:I833" si="25">IF(H770="ground",1,2)</f>
        <v>2</v>
      </c>
      <c r="J770" s="4">
        <v>1</v>
      </c>
    </row>
    <row r="771" spans="1:10" x14ac:dyDescent="0.25">
      <c r="A771">
        <v>2016</v>
      </c>
      <c r="B771">
        <v>352</v>
      </c>
      <c r="C771" t="s">
        <v>234</v>
      </c>
      <c r="D771">
        <v>7</v>
      </c>
      <c r="E771">
        <v>148195833</v>
      </c>
      <c r="F771" t="s">
        <v>238</v>
      </c>
      <c r="G771" s="7">
        <f t="shared" si="24"/>
        <v>2</v>
      </c>
      <c r="H771" s="34">
        <v>5</v>
      </c>
      <c r="I771" s="18">
        <f t="shared" si="25"/>
        <v>2</v>
      </c>
      <c r="J771" s="4">
        <v>1</v>
      </c>
    </row>
    <row r="772" spans="1:10" x14ac:dyDescent="0.25">
      <c r="A772">
        <v>2016</v>
      </c>
      <c r="B772">
        <v>349</v>
      </c>
      <c r="C772" t="s">
        <v>234</v>
      </c>
      <c r="D772">
        <v>7</v>
      </c>
      <c r="E772">
        <v>148195833</v>
      </c>
      <c r="F772" t="s">
        <v>239</v>
      </c>
      <c r="G772" s="7">
        <f t="shared" si="24"/>
        <v>2</v>
      </c>
      <c r="H772" s="34">
        <v>5</v>
      </c>
      <c r="I772" s="18">
        <f t="shared" si="25"/>
        <v>2</v>
      </c>
      <c r="J772" s="4">
        <v>1</v>
      </c>
    </row>
    <row r="773" spans="1:10" x14ac:dyDescent="0.25">
      <c r="A773">
        <v>2016</v>
      </c>
      <c r="B773">
        <v>350</v>
      </c>
      <c r="C773" t="s">
        <v>234</v>
      </c>
      <c r="D773">
        <v>7</v>
      </c>
      <c r="E773">
        <v>148195833</v>
      </c>
      <c r="F773" t="s">
        <v>240</v>
      </c>
      <c r="G773" s="7">
        <f t="shared" si="24"/>
        <v>2</v>
      </c>
      <c r="H773" s="34">
        <v>5</v>
      </c>
      <c r="I773" s="18">
        <f t="shared" si="25"/>
        <v>2</v>
      </c>
      <c r="J773" s="4">
        <v>1</v>
      </c>
    </row>
    <row r="774" spans="1:10" x14ac:dyDescent="0.25">
      <c r="A774">
        <v>2016</v>
      </c>
      <c r="B774">
        <v>351</v>
      </c>
      <c r="C774" t="s">
        <v>234</v>
      </c>
      <c r="D774">
        <v>8</v>
      </c>
      <c r="E774">
        <v>148195833</v>
      </c>
      <c r="F774" t="s">
        <v>235</v>
      </c>
      <c r="G774" s="7">
        <f t="shared" si="24"/>
        <v>2</v>
      </c>
      <c r="H774" s="34">
        <v>5</v>
      </c>
      <c r="I774" s="18">
        <f t="shared" si="25"/>
        <v>2</v>
      </c>
      <c r="J774" s="4">
        <v>1</v>
      </c>
    </row>
    <row r="775" spans="1:10" x14ac:dyDescent="0.25">
      <c r="A775">
        <v>2016</v>
      </c>
      <c r="B775">
        <v>348</v>
      </c>
      <c r="C775" t="s">
        <v>234</v>
      </c>
      <c r="D775">
        <v>8</v>
      </c>
      <c r="E775">
        <v>148195833</v>
      </c>
      <c r="F775" t="s">
        <v>237</v>
      </c>
      <c r="G775" s="7">
        <f t="shared" si="24"/>
        <v>2</v>
      </c>
      <c r="H775" s="34">
        <v>5</v>
      </c>
      <c r="I775" s="18">
        <f t="shared" si="25"/>
        <v>2</v>
      </c>
      <c r="J775" s="4">
        <v>1</v>
      </c>
    </row>
    <row r="776" spans="1:10" x14ac:dyDescent="0.25">
      <c r="A776">
        <v>2016</v>
      </c>
      <c r="B776">
        <v>352</v>
      </c>
      <c r="C776" t="s">
        <v>234</v>
      </c>
      <c r="D776">
        <v>8</v>
      </c>
      <c r="E776">
        <v>148195833</v>
      </c>
      <c r="F776" t="s">
        <v>238</v>
      </c>
      <c r="G776" s="7">
        <f t="shared" si="24"/>
        <v>2</v>
      </c>
      <c r="H776" s="34">
        <v>5</v>
      </c>
      <c r="I776" s="18">
        <f t="shared" si="25"/>
        <v>2</v>
      </c>
      <c r="J776" s="4">
        <v>1</v>
      </c>
    </row>
    <row r="777" spans="1:10" x14ac:dyDescent="0.25">
      <c r="A777">
        <v>2016</v>
      </c>
      <c r="B777">
        <v>349</v>
      </c>
      <c r="C777" t="s">
        <v>234</v>
      </c>
      <c r="D777">
        <v>8</v>
      </c>
      <c r="E777">
        <v>148195833</v>
      </c>
      <c r="F777" t="s">
        <v>239</v>
      </c>
      <c r="G777" s="7">
        <f t="shared" si="24"/>
        <v>2</v>
      </c>
      <c r="H777" s="34">
        <v>5</v>
      </c>
      <c r="I777" s="18">
        <f t="shared" si="25"/>
        <v>2</v>
      </c>
      <c r="J777" s="4">
        <v>1</v>
      </c>
    </row>
    <row r="778" spans="1:10" x14ac:dyDescent="0.25">
      <c r="A778">
        <v>2016</v>
      </c>
      <c r="B778">
        <v>350</v>
      </c>
      <c r="C778" t="s">
        <v>234</v>
      </c>
      <c r="D778">
        <v>8</v>
      </c>
      <c r="E778">
        <v>148195833</v>
      </c>
      <c r="F778" t="s">
        <v>240</v>
      </c>
      <c r="G778" s="7">
        <f t="shared" si="24"/>
        <v>2</v>
      </c>
      <c r="H778" s="34">
        <v>5</v>
      </c>
      <c r="I778" s="18">
        <f t="shared" si="25"/>
        <v>2</v>
      </c>
      <c r="J778" s="4">
        <v>1</v>
      </c>
    </row>
    <row r="779" spans="1:10" x14ac:dyDescent="0.25">
      <c r="A779">
        <v>2016</v>
      </c>
      <c r="B779">
        <v>351</v>
      </c>
      <c r="C779" t="s">
        <v>234</v>
      </c>
      <c r="D779">
        <v>9</v>
      </c>
      <c r="E779">
        <v>148195833</v>
      </c>
      <c r="F779" t="s">
        <v>235</v>
      </c>
      <c r="G779" s="7">
        <f t="shared" si="24"/>
        <v>2</v>
      </c>
      <c r="H779" s="34">
        <v>5</v>
      </c>
      <c r="I779" s="18">
        <f t="shared" si="25"/>
        <v>2</v>
      </c>
      <c r="J779" s="4">
        <v>1</v>
      </c>
    </row>
    <row r="780" spans="1:10" x14ac:dyDescent="0.25">
      <c r="A780">
        <v>2016</v>
      </c>
      <c r="B780">
        <v>348</v>
      </c>
      <c r="C780" t="s">
        <v>234</v>
      </c>
      <c r="D780">
        <v>9</v>
      </c>
      <c r="E780">
        <v>148195833</v>
      </c>
      <c r="F780" t="s">
        <v>237</v>
      </c>
      <c r="G780" s="7">
        <f t="shared" si="24"/>
        <v>2</v>
      </c>
      <c r="H780" s="34">
        <v>5</v>
      </c>
      <c r="I780" s="18">
        <f t="shared" si="25"/>
        <v>2</v>
      </c>
      <c r="J780" s="4">
        <v>1</v>
      </c>
    </row>
    <row r="781" spans="1:10" x14ac:dyDescent="0.25">
      <c r="A781">
        <v>2016</v>
      </c>
      <c r="B781">
        <v>352</v>
      </c>
      <c r="C781" t="s">
        <v>234</v>
      </c>
      <c r="D781">
        <v>9</v>
      </c>
      <c r="E781">
        <v>148195833</v>
      </c>
      <c r="F781" t="s">
        <v>238</v>
      </c>
      <c r="G781" s="7">
        <f t="shared" si="24"/>
        <v>2</v>
      </c>
      <c r="H781" s="34">
        <v>5</v>
      </c>
      <c r="I781" s="18">
        <f t="shared" si="25"/>
        <v>2</v>
      </c>
      <c r="J781" s="4">
        <v>1</v>
      </c>
    </row>
    <row r="782" spans="1:10" x14ac:dyDescent="0.25">
      <c r="A782">
        <v>2016</v>
      </c>
      <c r="B782">
        <v>349</v>
      </c>
      <c r="C782" t="s">
        <v>234</v>
      </c>
      <c r="D782">
        <v>9</v>
      </c>
      <c r="E782">
        <v>148195833</v>
      </c>
      <c r="F782" t="s">
        <v>239</v>
      </c>
      <c r="G782" s="7">
        <f t="shared" si="24"/>
        <v>2</v>
      </c>
      <c r="H782" s="34">
        <v>5</v>
      </c>
      <c r="I782" s="18">
        <f t="shared" si="25"/>
        <v>2</v>
      </c>
      <c r="J782" s="4">
        <v>1</v>
      </c>
    </row>
    <row r="783" spans="1:10" x14ac:dyDescent="0.25">
      <c r="A783">
        <v>2016</v>
      </c>
      <c r="B783">
        <v>350</v>
      </c>
      <c r="C783" t="s">
        <v>234</v>
      </c>
      <c r="D783">
        <v>9</v>
      </c>
      <c r="E783">
        <v>148195833</v>
      </c>
      <c r="F783" t="s">
        <v>240</v>
      </c>
      <c r="G783" s="7">
        <f t="shared" si="24"/>
        <v>2</v>
      </c>
      <c r="H783" s="34">
        <v>5</v>
      </c>
      <c r="I783" s="18">
        <f t="shared" si="25"/>
        <v>2</v>
      </c>
      <c r="J783" s="4">
        <v>1</v>
      </c>
    </row>
    <row r="784" spans="1:10" x14ac:dyDescent="0.25">
      <c r="A784">
        <v>2016</v>
      </c>
      <c r="B784">
        <v>351</v>
      </c>
      <c r="C784" t="s">
        <v>234</v>
      </c>
      <c r="D784">
        <v>10</v>
      </c>
      <c r="E784">
        <v>148195833</v>
      </c>
      <c r="F784" t="s">
        <v>235</v>
      </c>
      <c r="G784" s="7">
        <f t="shared" si="24"/>
        <v>2</v>
      </c>
      <c r="H784" s="34">
        <v>5</v>
      </c>
      <c r="I784" s="18">
        <f t="shared" si="25"/>
        <v>2</v>
      </c>
      <c r="J784" s="4">
        <v>1</v>
      </c>
    </row>
    <row r="785" spans="1:10" x14ac:dyDescent="0.25">
      <c r="A785">
        <v>2016</v>
      </c>
      <c r="B785">
        <v>348</v>
      </c>
      <c r="C785" t="s">
        <v>234</v>
      </c>
      <c r="D785">
        <v>10</v>
      </c>
      <c r="E785">
        <v>148195833</v>
      </c>
      <c r="F785" t="s">
        <v>237</v>
      </c>
      <c r="G785" s="7">
        <f t="shared" si="24"/>
        <v>2</v>
      </c>
      <c r="H785" s="34">
        <v>5</v>
      </c>
      <c r="I785" s="18">
        <f t="shared" si="25"/>
        <v>2</v>
      </c>
      <c r="J785" s="4">
        <v>1</v>
      </c>
    </row>
    <row r="786" spans="1:10" x14ac:dyDescent="0.25">
      <c r="A786">
        <v>2016</v>
      </c>
      <c r="B786">
        <v>352</v>
      </c>
      <c r="C786" t="s">
        <v>234</v>
      </c>
      <c r="D786">
        <v>10</v>
      </c>
      <c r="E786">
        <v>148195833</v>
      </c>
      <c r="F786" t="s">
        <v>238</v>
      </c>
      <c r="G786" s="7">
        <f t="shared" si="24"/>
        <v>2</v>
      </c>
      <c r="H786" s="34">
        <v>5</v>
      </c>
      <c r="I786" s="18">
        <f t="shared" si="25"/>
        <v>2</v>
      </c>
      <c r="J786" s="4">
        <v>1</v>
      </c>
    </row>
    <row r="787" spans="1:10" x14ac:dyDescent="0.25">
      <c r="A787">
        <v>2016</v>
      </c>
      <c r="B787">
        <v>349</v>
      </c>
      <c r="C787" t="s">
        <v>234</v>
      </c>
      <c r="D787">
        <v>10</v>
      </c>
      <c r="E787">
        <v>148195833</v>
      </c>
      <c r="F787" t="s">
        <v>239</v>
      </c>
      <c r="G787" s="7">
        <f t="shared" si="24"/>
        <v>2</v>
      </c>
      <c r="H787" s="34">
        <v>5</v>
      </c>
      <c r="I787" s="18">
        <f t="shared" si="25"/>
        <v>2</v>
      </c>
      <c r="J787" s="4">
        <v>1</v>
      </c>
    </row>
    <row r="788" spans="1:10" x14ac:dyDescent="0.25">
      <c r="A788">
        <v>2016</v>
      </c>
      <c r="B788">
        <v>350</v>
      </c>
      <c r="C788" t="s">
        <v>234</v>
      </c>
      <c r="D788">
        <v>10</v>
      </c>
      <c r="E788">
        <v>148195833</v>
      </c>
      <c r="F788" t="s">
        <v>240</v>
      </c>
      <c r="G788" s="7">
        <f t="shared" si="24"/>
        <v>2</v>
      </c>
      <c r="H788" s="34">
        <v>5</v>
      </c>
      <c r="I788" s="18">
        <f t="shared" si="25"/>
        <v>2</v>
      </c>
      <c r="J788" s="4">
        <v>1</v>
      </c>
    </row>
    <row r="789" spans="1:10" x14ac:dyDescent="0.25">
      <c r="A789">
        <v>2016</v>
      </c>
      <c r="B789">
        <v>351</v>
      </c>
      <c r="C789" t="s">
        <v>234</v>
      </c>
      <c r="D789">
        <v>11</v>
      </c>
      <c r="E789">
        <v>148195833</v>
      </c>
      <c r="F789" t="s">
        <v>235</v>
      </c>
      <c r="G789" s="7">
        <f t="shared" si="24"/>
        <v>2</v>
      </c>
      <c r="H789" s="34">
        <v>5</v>
      </c>
      <c r="I789" s="18">
        <f t="shared" si="25"/>
        <v>2</v>
      </c>
      <c r="J789" s="4">
        <v>1</v>
      </c>
    </row>
    <row r="790" spans="1:10" x14ac:dyDescent="0.25">
      <c r="A790">
        <v>2016</v>
      </c>
      <c r="B790">
        <v>348</v>
      </c>
      <c r="C790" t="s">
        <v>234</v>
      </c>
      <c r="D790">
        <v>11</v>
      </c>
      <c r="E790">
        <v>148195833</v>
      </c>
      <c r="F790" t="s">
        <v>237</v>
      </c>
      <c r="G790" s="7">
        <f t="shared" si="24"/>
        <v>2</v>
      </c>
      <c r="H790" s="34">
        <v>5</v>
      </c>
      <c r="I790" s="18">
        <f t="shared" si="25"/>
        <v>2</v>
      </c>
      <c r="J790" s="4">
        <v>1</v>
      </c>
    </row>
    <row r="791" spans="1:10" x14ac:dyDescent="0.25">
      <c r="A791">
        <v>2016</v>
      </c>
      <c r="B791">
        <v>352</v>
      </c>
      <c r="C791" t="s">
        <v>234</v>
      </c>
      <c r="D791">
        <v>11</v>
      </c>
      <c r="E791">
        <v>148195833</v>
      </c>
      <c r="F791" t="s">
        <v>238</v>
      </c>
      <c r="G791" s="7">
        <f t="shared" si="24"/>
        <v>2</v>
      </c>
      <c r="H791" s="34">
        <v>5</v>
      </c>
      <c r="I791" s="18">
        <f t="shared" si="25"/>
        <v>2</v>
      </c>
      <c r="J791" s="4">
        <v>1</v>
      </c>
    </row>
    <row r="792" spans="1:10" x14ac:dyDescent="0.25">
      <c r="A792">
        <v>2016</v>
      </c>
      <c r="B792">
        <v>349</v>
      </c>
      <c r="C792" t="s">
        <v>234</v>
      </c>
      <c r="D792">
        <v>11</v>
      </c>
      <c r="E792">
        <v>148195833</v>
      </c>
      <c r="F792" t="s">
        <v>239</v>
      </c>
      <c r="G792" s="7">
        <f t="shared" si="24"/>
        <v>2</v>
      </c>
      <c r="H792" s="34">
        <v>5</v>
      </c>
      <c r="I792" s="18">
        <f t="shared" si="25"/>
        <v>2</v>
      </c>
      <c r="J792" s="4">
        <v>1</v>
      </c>
    </row>
    <row r="793" spans="1:10" x14ac:dyDescent="0.25">
      <c r="A793">
        <v>2016</v>
      </c>
      <c r="B793">
        <v>350</v>
      </c>
      <c r="C793" t="s">
        <v>234</v>
      </c>
      <c r="D793">
        <v>11</v>
      </c>
      <c r="E793">
        <v>148195833</v>
      </c>
      <c r="F793" t="s">
        <v>240</v>
      </c>
      <c r="G793" s="7">
        <f t="shared" si="24"/>
        <v>2</v>
      </c>
      <c r="H793" s="34">
        <v>5</v>
      </c>
      <c r="I793" s="18">
        <f t="shared" si="25"/>
        <v>2</v>
      </c>
      <c r="J793" s="4">
        <v>1</v>
      </c>
    </row>
    <row r="794" spans="1:10" x14ac:dyDescent="0.25">
      <c r="A794">
        <v>2016</v>
      </c>
      <c r="B794">
        <v>351</v>
      </c>
      <c r="C794" t="s">
        <v>234</v>
      </c>
      <c r="D794">
        <v>12</v>
      </c>
      <c r="E794">
        <v>148195833</v>
      </c>
      <c r="F794" t="s">
        <v>235</v>
      </c>
      <c r="G794" s="7">
        <f t="shared" si="24"/>
        <v>2</v>
      </c>
      <c r="H794" s="34">
        <v>5</v>
      </c>
      <c r="I794" s="18">
        <f t="shared" si="25"/>
        <v>2</v>
      </c>
      <c r="J794" s="4">
        <v>1</v>
      </c>
    </row>
    <row r="795" spans="1:10" x14ac:dyDescent="0.25">
      <c r="A795">
        <v>2016</v>
      </c>
      <c r="B795">
        <v>348</v>
      </c>
      <c r="C795" t="s">
        <v>234</v>
      </c>
      <c r="D795">
        <v>12</v>
      </c>
      <c r="E795">
        <v>148195833</v>
      </c>
      <c r="F795" t="s">
        <v>237</v>
      </c>
      <c r="G795" s="7">
        <f t="shared" si="24"/>
        <v>2</v>
      </c>
      <c r="H795" s="34">
        <v>5</v>
      </c>
      <c r="I795" s="18">
        <f t="shared" si="25"/>
        <v>2</v>
      </c>
      <c r="J795" s="4">
        <v>1</v>
      </c>
    </row>
    <row r="796" spans="1:10" x14ac:dyDescent="0.25">
      <c r="A796">
        <v>2016</v>
      </c>
      <c r="B796">
        <v>352</v>
      </c>
      <c r="C796" t="s">
        <v>234</v>
      </c>
      <c r="D796">
        <v>12</v>
      </c>
      <c r="E796">
        <v>148195833</v>
      </c>
      <c r="F796" t="s">
        <v>238</v>
      </c>
      <c r="G796" s="7">
        <f t="shared" si="24"/>
        <v>2</v>
      </c>
      <c r="H796" s="34">
        <v>5</v>
      </c>
      <c r="I796" s="18">
        <f t="shared" si="25"/>
        <v>2</v>
      </c>
      <c r="J796" s="4">
        <v>1</v>
      </c>
    </row>
    <row r="797" spans="1:10" x14ac:dyDescent="0.25">
      <c r="A797">
        <v>2016</v>
      </c>
      <c r="B797">
        <v>349</v>
      </c>
      <c r="C797" t="s">
        <v>234</v>
      </c>
      <c r="D797">
        <v>12</v>
      </c>
      <c r="E797">
        <v>148195833</v>
      </c>
      <c r="F797" t="s">
        <v>239</v>
      </c>
      <c r="G797" s="7">
        <f t="shared" si="24"/>
        <v>2</v>
      </c>
      <c r="H797" s="34">
        <v>5</v>
      </c>
      <c r="I797" s="18">
        <f t="shared" si="25"/>
        <v>2</v>
      </c>
      <c r="J797" s="4">
        <v>1</v>
      </c>
    </row>
    <row r="798" spans="1:10" x14ac:dyDescent="0.25">
      <c r="A798">
        <v>2016</v>
      </c>
      <c r="B798">
        <v>350</v>
      </c>
      <c r="C798" t="s">
        <v>234</v>
      </c>
      <c r="D798">
        <v>12</v>
      </c>
      <c r="E798">
        <v>148195833</v>
      </c>
      <c r="F798" t="s">
        <v>240</v>
      </c>
      <c r="G798" s="7">
        <f t="shared" si="24"/>
        <v>2</v>
      </c>
      <c r="H798" s="34">
        <v>5</v>
      </c>
      <c r="I798" s="18">
        <f t="shared" si="25"/>
        <v>2</v>
      </c>
      <c r="J798" s="4">
        <v>1</v>
      </c>
    </row>
    <row r="799" spans="1:10" x14ac:dyDescent="0.25">
      <c r="A799">
        <v>2017</v>
      </c>
      <c r="B799">
        <v>351</v>
      </c>
      <c r="C799" t="s">
        <v>234</v>
      </c>
      <c r="D799">
        <v>1</v>
      </c>
      <c r="E799">
        <v>148195833</v>
      </c>
      <c r="F799" t="s">
        <v>235</v>
      </c>
      <c r="G799" s="7">
        <f t="shared" si="24"/>
        <v>2</v>
      </c>
      <c r="H799" s="34">
        <v>5</v>
      </c>
      <c r="I799" s="18">
        <f t="shared" si="25"/>
        <v>2</v>
      </c>
      <c r="J799" s="4">
        <v>1</v>
      </c>
    </row>
    <row r="800" spans="1:10" x14ac:dyDescent="0.25">
      <c r="A800">
        <v>2017</v>
      </c>
      <c r="B800">
        <v>348</v>
      </c>
      <c r="C800" t="s">
        <v>234</v>
      </c>
      <c r="D800">
        <v>1</v>
      </c>
      <c r="E800">
        <v>148195833</v>
      </c>
      <c r="F800" t="s">
        <v>237</v>
      </c>
      <c r="G800" s="7">
        <f t="shared" si="24"/>
        <v>2</v>
      </c>
      <c r="H800" s="34">
        <v>5</v>
      </c>
      <c r="I800" s="18">
        <f t="shared" si="25"/>
        <v>2</v>
      </c>
      <c r="J800" s="4">
        <v>1</v>
      </c>
    </row>
    <row r="801" spans="1:10" x14ac:dyDescent="0.25">
      <c r="A801">
        <v>2017</v>
      </c>
      <c r="B801">
        <v>352</v>
      </c>
      <c r="C801" t="s">
        <v>234</v>
      </c>
      <c r="D801">
        <v>1</v>
      </c>
      <c r="E801">
        <v>148195833</v>
      </c>
      <c r="F801" t="s">
        <v>238</v>
      </c>
      <c r="G801" s="7">
        <f t="shared" si="24"/>
        <v>2</v>
      </c>
      <c r="H801" s="34">
        <v>5</v>
      </c>
      <c r="I801" s="18">
        <f t="shared" si="25"/>
        <v>2</v>
      </c>
      <c r="J801" s="4">
        <v>1</v>
      </c>
    </row>
    <row r="802" spans="1:10" x14ac:dyDescent="0.25">
      <c r="A802">
        <v>2017</v>
      </c>
      <c r="B802">
        <v>349</v>
      </c>
      <c r="C802" t="s">
        <v>234</v>
      </c>
      <c r="D802">
        <v>1</v>
      </c>
      <c r="E802">
        <v>148195833</v>
      </c>
      <c r="F802" t="s">
        <v>239</v>
      </c>
      <c r="G802" s="7">
        <f t="shared" si="24"/>
        <v>2</v>
      </c>
      <c r="H802" s="34">
        <v>5</v>
      </c>
      <c r="I802" s="18">
        <f t="shared" si="25"/>
        <v>2</v>
      </c>
      <c r="J802" s="4">
        <v>1</v>
      </c>
    </row>
    <row r="803" spans="1:10" x14ac:dyDescent="0.25">
      <c r="A803">
        <v>2017</v>
      </c>
      <c r="B803">
        <v>350</v>
      </c>
      <c r="C803" t="s">
        <v>234</v>
      </c>
      <c r="D803">
        <v>1</v>
      </c>
      <c r="E803">
        <v>148195833</v>
      </c>
      <c r="F803" t="s">
        <v>240</v>
      </c>
      <c r="G803" s="7">
        <f t="shared" si="24"/>
        <v>2</v>
      </c>
      <c r="H803" s="34">
        <v>5</v>
      </c>
      <c r="I803" s="18">
        <f t="shared" si="25"/>
        <v>2</v>
      </c>
      <c r="J803" s="4">
        <v>1</v>
      </c>
    </row>
    <row r="804" spans="1:10" x14ac:dyDescent="0.25">
      <c r="A804">
        <v>2017</v>
      </c>
      <c r="B804">
        <v>351</v>
      </c>
      <c r="C804" t="s">
        <v>234</v>
      </c>
      <c r="D804">
        <v>2</v>
      </c>
      <c r="E804">
        <v>148195833</v>
      </c>
      <c r="F804" t="s">
        <v>235</v>
      </c>
      <c r="G804" s="7">
        <f t="shared" si="24"/>
        <v>2</v>
      </c>
      <c r="H804" s="34">
        <v>5</v>
      </c>
      <c r="I804" s="18">
        <f t="shared" si="25"/>
        <v>2</v>
      </c>
      <c r="J804" s="4">
        <v>1</v>
      </c>
    </row>
    <row r="805" spans="1:10" x14ac:dyDescent="0.25">
      <c r="A805">
        <v>2017</v>
      </c>
      <c r="B805">
        <v>348</v>
      </c>
      <c r="C805" t="s">
        <v>234</v>
      </c>
      <c r="D805">
        <v>2</v>
      </c>
      <c r="E805">
        <v>148195833</v>
      </c>
      <c r="F805" t="s">
        <v>237</v>
      </c>
      <c r="G805" s="7">
        <f t="shared" si="24"/>
        <v>2</v>
      </c>
      <c r="H805" s="34">
        <v>5</v>
      </c>
      <c r="I805" s="18">
        <f t="shared" si="25"/>
        <v>2</v>
      </c>
      <c r="J805" s="4">
        <v>1</v>
      </c>
    </row>
    <row r="806" spans="1:10" x14ac:dyDescent="0.25">
      <c r="A806">
        <v>2017</v>
      </c>
      <c r="B806">
        <v>352</v>
      </c>
      <c r="C806" t="s">
        <v>234</v>
      </c>
      <c r="D806">
        <v>2</v>
      </c>
      <c r="E806">
        <v>148195833</v>
      </c>
      <c r="F806" t="s">
        <v>238</v>
      </c>
      <c r="G806" s="7">
        <f t="shared" si="24"/>
        <v>2</v>
      </c>
      <c r="H806" s="34">
        <v>5</v>
      </c>
      <c r="I806" s="18">
        <f t="shared" si="25"/>
        <v>2</v>
      </c>
      <c r="J806" s="4">
        <v>1</v>
      </c>
    </row>
    <row r="807" spans="1:10" x14ac:dyDescent="0.25">
      <c r="A807">
        <v>2017</v>
      </c>
      <c r="B807">
        <v>349</v>
      </c>
      <c r="C807" t="s">
        <v>234</v>
      </c>
      <c r="D807">
        <v>2</v>
      </c>
      <c r="E807">
        <v>148195833</v>
      </c>
      <c r="F807" t="s">
        <v>239</v>
      </c>
      <c r="G807" s="7">
        <f t="shared" si="24"/>
        <v>2</v>
      </c>
      <c r="H807" s="34">
        <v>5</v>
      </c>
      <c r="I807" s="18">
        <f t="shared" si="25"/>
        <v>2</v>
      </c>
      <c r="J807" s="4">
        <v>1</v>
      </c>
    </row>
    <row r="808" spans="1:10" x14ac:dyDescent="0.25">
      <c r="A808">
        <v>2017</v>
      </c>
      <c r="B808">
        <v>350</v>
      </c>
      <c r="C808" t="s">
        <v>234</v>
      </c>
      <c r="D808">
        <v>2</v>
      </c>
      <c r="E808">
        <v>148195833</v>
      </c>
      <c r="F808" t="s">
        <v>240</v>
      </c>
      <c r="G808" s="7">
        <f t="shared" si="24"/>
        <v>2</v>
      </c>
      <c r="H808" s="34">
        <v>5</v>
      </c>
      <c r="I808" s="18">
        <f t="shared" si="25"/>
        <v>2</v>
      </c>
      <c r="J808" s="4">
        <v>1</v>
      </c>
    </row>
    <row r="809" spans="1:10" x14ac:dyDescent="0.25">
      <c r="A809">
        <v>2017</v>
      </c>
      <c r="B809">
        <v>351</v>
      </c>
      <c r="C809" t="s">
        <v>234</v>
      </c>
      <c r="D809">
        <v>3</v>
      </c>
      <c r="E809">
        <v>148195833</v>
      </c>
      <c r="F809" t="s">
        <v>235</v>
      </c>
      <c r="G809" s="7">
        <f t="shared" si="24"/>
        <v>2</v>
      </c>
      <c r="H809" s="34">
        <v>5</v>
      </c>
      <c r="I809" s="18">
        <f t="shared" si="25"/>
        <v>2</v>
      </c>
      <c r="J809" s="4">
        <v>1</v>
      </c>
    </row>
    <row r="810" spans="1:10" x14ac:dyDescent="0.25">
      <c r="A810">
        <v>2017</v>
      </c>
      <c r="B810">
        <v>348</v>
      </c>
      <c r="C810" t="s">
        <v>234</v>
      </c>
      <c r="D810">
        <v>3</v>
      </c>
      <c r="E810">
        <v>148195833</v>
      </c>
      <c r="F810" t="s">
        <v>237</v>
      </c>
      <c r="G810" s="7">
        <f t="shared" si="24"/>
        <v>2</v>
      </c>
      <c r="H810" s="34">
        <v>5</v>
      </c>
      <c r="I810" s="18">
        <f t="shared" si="25"/>
        <v>2</v>
      </c>
      <c r="J810" s="4">
        <v>1</v>
      </c>
    </row>
    <row r="811" spans="1:10" x14ac:dyDescent="0.25">
      <c r="A811">
        <v>2017</v>
      </c>
      <c r="B811">
        <v>352</v>
      </c>
      <c r="C811" t="s">
        <v>234</v>
      </c>
      <c r="D811">
        <v>3</v>
      </c>
      <c r="E811">
        <v>148195833</v>
      </c>
      <c r="F811" t="s">
        <v>238</v>
      </c>
      <c r="G811" s="7">
        <f t="shared" si="24"/>
        <v>2</v>
      </c>
      <c r="H811" s="34">
        <v>5</v>
      </c>
      <c r="I811" s="18">
        <f t="shared" si="25"/>
        <v>2</v>
      </c>
      <c r="J811" s="4">
        <v>1</v>
      </c>
    </row>
    <row r="812" spans="1:10" x14ac:dyDescent="0.25">
      <c r="A812">
        <v>2017</v>
      </c>
      <c r="B812">
        <v>349</v>
      </c>
      <c r="C812" t="s">
        <v>234</v>
      </c>
      <c r="D812">
        <v>3</v>
      </c>
      <c r="E812">
        <v>148195833</v>
      </c>
      <c r="F812" t="s">
        <v>239</v>
      </c>
      <c r="G812" s="7">
        <f t="shared" si="24"/>
        <v>2</v>
      </c>
      <c r="H812" s="34">
        <v>5</v>
      </c>
      <c r="I812" s="18">
        <f t="shared" si="25"/>
        <v>2</v>
      </c>
      <c r="J812" s="4">
        <v>1</v>
      </c>
    </row>
    <row r="813" spans="1:10" x14ac:dyDescent="0.25">
      <c r="A813">
        <v>2017</v>
      </c>
      <c r="B813">
        <v>350</v>
      </c>
      <c r="C813" t="s">
        <v>234</v>
      </c>
      <c r="D813">
        <v>3</v>
      </c>
      <c r="E813">
        <v>148195833</v>
      </c>
      <c r="F813" t="s">
        <v>240</v>
      </c>
      <c r="G813" s="7">
        <f t="shared" si="24"/>
        <v>2</v>
      </c>
      <c r="H813" s="34">
        <v>5</v>
      </c>
      <c r="I813" s="18">
        <f t="shared" si="25"/>
        <v>2</v>
      </c>
      <c r="J813" s="4">
        <v>1</v>
      </c>
    </row>
    <row r="814" spans="1:10" x14ac:dyDescent="0.25">
      <c r="A814">
        <v>2017</v>
      </c>
      <c r="B814">
        <v>351</v>
      </c>
      <c r="C814" t="s">
        <v>234</v>
      </c>
      <c r="D814">
        <v>4</v>
      </c>
      <c r="E814">
        <v>148195833</v>
      </c>
      <c r="F814" t="s">
        <v>235</v>
      </c>
      <c r="G814" s="7">
        <f t="shared" si="24"/>
        <v>2</v>
      </c>
      <c r="H814" s="34">
        <v>5</v>
      </c>
      <c r="I814" s="18">
        <f t="shared" si="25"/>
        <v>2</v>
      </c>
      <c r="J814" s="4">
        <v>1</v>
      </c>
    </row>
    <row r="815" spans="1:10" x14ac:dyDescent="0.25">
      <c r="A815">
        <v>2017</v>
      </c>
      <c r="B815">
        <v>348</v>
      </c>
      <c r="C815" t="s">
        <v>234</v>
      </c>
      <c r="D815">
        <v>4</v>
      </c>
      <c r="E815">
        <v>148195833</v>
      </c>
      <c r="F815" t="s">
        <v>237</v>
      </c>
      <c r="G815" s="7">
        <f t="shared" si="24"/>
        <v>2</v>
      </c>
      <c r="H815" s="34">
        <v>5</v>
      </c>
      <c r="I815" s="18">
        <f t="shared" si="25"/>
        <v>2</v>
      </c>
      <c r="J815" s="4">
        <v>1</v>
      </c>
    </row>
    <row r="816" spans="1:10" x14ac:dyDescent="0.25">
      <c r="A816">
        <v>2017</v>
      </c>
      <c r="B816">
        <v>352</v>
      </c>
      <c r="C816" t="s">
        <v>234</v>
      </c>
      <c r="D816">
        <v>4</v>
      </c>
      <c r="E816">
        <v>148195833</v>
      </c>
      <c r="F816" t="s">
        <v>238</v>
      </c>
      <c r="G816" s="7">
        <f t="shared" si="24"/>
        <v>2</v>
      </c>
      <c r="H816" s="34">
        <v>5</v>
      </c>
      <c r="I816" s="18">
        <f t="shared" si="25"/>
        <v>2</v>
      </c>
      <c r="J816" s="4">
        <v>1</v>
      </c>
    </row>
    <row r="817" spans="1:10" x14ac:dyDescent="0.25">
      <c r="A817">
        <v>2017</v>
      </c>
      <c r="B817">
        <v>349</v>
      </c>
      <c r="C817" t="s">
        <v>234</v>
      </c>
      <c r="D817">
        <v>4</v>
      </c>
      <c r="E817">
        <v>148195833</v>
      </c>
      <c r="F817" t="s">
        <v>239</v>
      </c>
      <c r="G817" s="7">
        <f t="shared" si="24"/>
        <v>2</v>
      </c>
      <c r="H817" s="34">
        <v>5</v>
      </c>
      <c r="I817" s="18">
        <f t="shared" si="25"/>
        <v>2</v>
      </c>
      <c r="J817" s="4">
        <v>1</v>
      </c>
    </row>
    <row r="818" spans="1:10" x14ac:dyDescent="0.25">
      <c r="A818">
        <v>2017</v>
      </c>
      <c r="B818">
        <v>350</v>
      </c>
      <c r="C818" t="s">
        <v>234</v>
      </c>
      <c r="D818">
        <v>4</v>
      </c>
      <c r="E818">
        <v>148195833</v>
      </c>
      <c r="F818" t="s">
        <v>240</v>
      </c>
      <c r="G818" s="7">
        <f t="shared" si="24"/>
        <v>2</v>
      </c>
      <c r="H818" s="34">
        <v>5</v>
      </c>
      <c r="I818" s="18">
        <f t="shared" si="25"/>
        <v>2</v>
      </c>
      <c r="J818" s="4">
        <v>1</v>
      </c>
    </row>
    <row r="819" spans="1:10" x14ac:dyDescent="0.25">
      <c r="A819">
        <v>2017</v>
      </c>
      <c r="B819">
        <v>351</v>
      </c>
      <c r="C819" t="s">
        <v>234</v>
      </c>
      <c r="D819">
        <v>5</v>
      </c>
      <c r="E819">
        <v>148195833</v>
      </c>
      <c r="F819" t="s">
        <v>235</v>
      </c>
      <c r="G819" s="7">
        <f t="shared" si="24"/>
        <v>2</v>
      </c>
      <c r="H819" s="34">
        <v>5</v>
      </c>
      <c r="I819" s="18">
        <f t="shared" si="25"/>
        <v>2</v>
      </c>
      <c r="J819" s="4">
        <v>1</v>
      </c>
    </row>
    <row r="820" spans="1:10" x14ac:dyDescent="0.25">
      <c r="A820">
        <v>2017</v>
      </c>
      <c r="B820">
        <v>348</v>
      </c>
      <c r="C820" t="s">
        <v>234</v>
      </c>
      <c r="D820">
        <v>5</v>
      </c>
      <c r="E820">
        <v>148195833</v>
      </c>
      <c r="F820" t="s">
        <v>237</v>
      </c>
      <c r="G820" s="7">
        <f t="shared" si="24"/>
        <v>2</v>
      </c>
      <c r="H820" s="34">
        <v>5</v>
      </c>
      <c r="I820" s="18">
        <f t="shared" si="25"/>
        <v>2</v>
      </c>
      <c r="J820" s="4">
        <v>1</v>
      </c>
    </row>
    <row r="821" spans="1:10" x14ac:dyDescent="0.25">
      <c r="A821">
        <v>2017</v>
      </c>
      <c r="B821">
        <v>352</v>
      </c>
      <c r="C821" t="s">
        <v>234</v>
      </c>
      <c r="D821">
        <v>5</v>
      </c>
      <c r="E821">
        <v>148195833</v>
      </c>
      <c r="F821" t="s">
        <v>238</v>
      </c>
      <c r="G821" s="7">
        <f t="shared" si="24"/>
        <v>2</v>
      </c>
      <c r="H821" s="34">
        <v>5</v>
      </c>
      <c r="I821" s="18">
        <f t="shared" si="25"/>
        <v>2</v>
      </c>
      <c r="J821" s="4">
        <v>1</v>
      </c>
    </row>
    <row r="822" spans="1:10" x14ac:dyDescent="0.25">
      <c r="A822">
        <v>2017</v>
      </c>
      <c r="B822">
        <v>349</v>
      </c>
      <c r="C822" t="s">
        <v>234</v>
      </c>
      <c r="D822">
        <v>5</v>
      </c>
      <c r="E822">
        <v>148195833</v>
      </c>
      <c r="F822" t="s">
        <v>239</v>
      </c>
      <c r="G822" s="7">
        <f t="shared" si="24"/>
        <v>2</v>
      </c>
      <c r="H822" s="34">
        <v>5</v>
      </c>
      <c r="I822" s="18">
        <f t="shared" si="25"/>
        <v>2</v>
      </c>
      <c r="J822" s="4">
        <v>1</v>
      </c>
    </row>
    <row r="823" spans="1:10" x14ac:dyDescent="0.25">
      <c r="A823">
        <v>2017</v>
      </c>
      <c r="B823">
        <v>350</v>
      </c>
      <c r="C823" t="s">
        <v>234</v>
      </c>
      <c r="D823">
        <v>5</v>
      </c>
      <c r="E823">
        <v>148195833</v>
      </c>
      <c r="F823" t="s">
        <v>240</v>
      </c>
      <c r="G823" s="7">
        <f t="shared" si="24"/>
        <v>2</v>
      </c>
      <c r="H823" s="34">
        <v>5</v>
      </c>
      <c r="I823" s="18">
        <f t="shared" si="25"/>
        <v>2</v>
      </c>
      <c r="J823" s="4">
        <v>1</v>
      </c>
    </row>
    <row r="824" spans="1:10" x14ac:dyDescent="0.25">
      <c r="A824">
        <v>2017</v>
      </c>
      <c r="B824">
        <v>351</v>
      </c>
      <c r="C824" t="s">
        <v>234</v>
      </c>
      <c r="D824">
        <v>6</v>
      </c>
      <c r="E824">
        <v>148195833</v>
      </c>
      <c r="F824" t="s">
        <v>235</v>
      </c>
      <c r="G824" s="7">
        <f t="shared" si="24"/>
        <v>2</v>
      </c>
      <c r="H824" s="34">
        <v>5</v>
      </c>
      <c r="I824" s="18">
        <f t="shared" si="25"/>
        <v>2</v>
      </c>
      <c r="J824" s="4">
        <v>1</v>
      </c>
    </row>
    <row r="825" spans="1:10" x14ac:dyDescent="0.25">
      <c r="A825">
        <v>2017</v>
      </c>
      <c r="B825">
        <v>348</v>
      </c>
      <c r="C825" t="s">
        <v>234</v>
      </c>
      <c r="D825">
        <v>6</v>
      </c>
      <c r="E825">
        <v>148195833</v>
      </c>
      <c r="F825" t="s">
        <v>237</v>
      </c>
      <c r="G825" s="7">
        <f t="shared" si="24"/>
        <v>2</v>
      </c>
      <c r="H825" s="34">
        <v>5</v>
      </c>
      <c r="I825" s="18">
        <f t="shared" si="25"/>
        <v>2</v>
      </c>
      <c r="J825" s="4">
        <v>1</v>
      </c>
    </row>
    <row r="826" spans="1:10" x14ac:dyDescent="0.25">
      <c r="A826">
        <v>2017</v>
      </c>
      <c r="B826">
        <v>352</v>
      </c>
      <c r="C826" t="s">
        <v>234</v>
      </c>
      <c r="D826">
        <v>6</v>
      </c>
      <c r="E826">
        <v>148195833</v>
      </c>
      <c r="F826" t="s">
        <v>238</v>
      </c>
      <c r="G826" s="7">
        <f t="shared" si="24"/>
        <v>2</v>
      </c>
      <c r="H826" s="34">
        <v>5</v>
      </c>
      <c r="I826" s="18">
        <f t="shared" si="25"/>
        <v>2</v>
      </c>
      <c r="J826" s="4">
        <v>1</v>
      </c>
    </row>
    <row r="827" spans="1:10" x14ac:dyDescent="0.25">
      <c r="A827">
        <v>2017</v>
      </c>
      <c r="B827">
        <v>349</v>
      </c>
      <c r="C827" t="s">
        <v>234</v>
      </c>
      <c r="D827">
        <v>6</v>
      </c>
      <c r="E827">
        <v>148195833</v>
      </c>
      <c r="F827" t="s">
        <v>239</v>
      </c>
      <c r="G827" s="7">
        <f t="shared" si="24"/>
        <v>2</v>
      </c>
      <c r="H827" s="34">
        <v>5</v>
      </c>
      <c r="I827" s="18">
        <f t="shared" si="25"/>
        <v>2</v>
      </c>
      <c r="J827" s="4">
        <v>1</v>
      </c>
    </row>
    <row r="828" spans="1:10" x14ac:dyDescent="0.25">
      <c r="A828">
        <v>2017</v>
      </c>
      <c r="B828">
        <v>350</v>
      </c>
      <c r="C828" t="s">
        <v>234</v>
      </c>
      <c r="D828">
        <v>6</v>
      </c>
      <c r="E828">
        <v>148195833</v>
      </c>
      <c r="F828" t="s">
        <v>240</v>
      </c>
      <c r="G828" s="7">
        <f t="shared" si="24"/>
        <v>2</v>
      </c>
      <c r="H828" s="34">
        <v>5</v>
      </c>
      <c r="I828" s="18">
        <f t="shared" si="25"/>
        <v>2</v>
      </c>
      <c r="J828" s="4">
        <v>1</v>
      </c>
    </row>
    <row r="829" spans="1:10" x14ac:dyDescent="0.25">
      <c r="A829">
        <v>2017</v>
      </c>
      <c r="B829">
        <v>351</v>
      </c>
      <c r="C829" t="s">
        <v>234</v>
      </c>
      <c r="D829">
        <v>7</v>
      </c>
      <c r="E829">
        <v>148195833</v>
      </c>
      <c r="F829" t="s">
        <v>235</v>
      </c>
      <c r="G829" s="7">
        <f t="shared" si="24"/>
        <v>2</v>
      </c>
      <c r="H829" s="34">
        <v>5</v>
      </c>
      <c r="I829" s="18">
        <f t="shared" si="25"/>
        <v>2</v>
      </c>
      <c r="J829" s="4">
        <v>1</v>
      </c>
    </row>
    <row r="830" spans="1:10" x14ac:dyDescent="0.25">
      <c r="A830">
        <v>2017</v>
      </c>
      <c r="B830">
        <v>348</v>
      </c>
      <c r="C830" t="s">
        <v>234</v>
      </c>
      <c r="D830">
        <v>7</v>
      </c>
      <c r="E830">
        <v>148195833</v>
      </c>
      <c r="F830" t="s">
        <v>237</v>
      </c>
      <c r="G830" s="7">
        <f t="shared" si="24"/>
        <v>2</v>
      </c>
      <c r="H830" s="34">
        <v>5</v>
      </c>
      <c r="I830" s="18">
        <f t="shared" si="25"/>
        <v>2</v>
      </c>
      <c r="J830" s="4">
        <v>1</v>
      </c>
    </row>
    <row r="831" spans="1:10" x14ac:dyDescent="0.25">
      <c r="A831">
        <v>2017</v>
      </c>
      <c r="B831">
        <v>352</v>
      </c>
      <c r="C831" t="s">
        <v>234</v>
      </c>
      <c r="D831">
        <v>7</v>
      </c>
      <c r="E831">
        <v>148195833</v>
      </c>
      <c r="F831" t="s">
        <v>238</v>
      </c>
      <c r="G831" s="7">
        <f t="shared" si="24"/>
        <v>2</v>
      </c>
      <c r="H831" s="34">
        <v>5</v>
      </c>
      <c r="I831" s="18">
        <f t="shared" si="25"/>
        <v>2</v>
      </c>
      <c r="J831" s="4">
        <v>1</v>
      </c>
    </row>
    <row r="832" spans="1:10" x14ac:dyDescent="0.25">
      <c r="A832">
        <v>2017</v>
      </c>
      <c r="B832">
        <v>349</v>
      </c>
      <c r="C832" t="s">
        <v>234</v>
      </c>
      <c r="D832">
        <v>7</v>
      </c>
      <c r="E832">
        <v>148195833</v>
      </c>
      <c r="F832" t="s">
        <v>239</v>
      </c>
      <c r="G832" s="7">
        <f t="shared" si="24"/>
        <v>2</v>
      </c>
      <c r="H832" s="34">
        <v>5</v>
      </c>
      <c r="I832" s="18">
        <f t="shared" si="25"/>
        <v>2</v>
      </c>
      <c r="J832" s="4">
        <v>1</v>
      </c>
    </row>
    <row r="833" spans="1:10" x14ac:dyDescent="0.25">
      <c r="A833">
        <v>2017</v>
      </c>
      <c r="B833">
        <v>350</v>
      </c>
      <c r="C833" t="s">
        <v>234</v>
      </c>
      <c r="D833">
        <v>7</v>
      </c>
      <c r="E833">
        <v>148195833</v>
      </c>
      <c r="F833" t="s">
        <v>240</v>
      </c>
      <c r="G833" s="7">
        <f t="shared" si="24"/>
        <v>2</v>
      </c>
      <c r="H833" s="34">
        <v>5</v>
      </c>
      <c r="I833" s="18">
        <f t="shared" si="25"/>
        <v>2</v>
      </c>
      <c r="J833" s="4">
        <v>1</v>
      </c>
    </row>
    <row r="834" spans="1:10" x14ac:dyDescent="0.25">
      <c r="A834">
        <v>2017</v>
      </c>
      <c r="B834">
        <v>351</v>
      </c>
      <c r="C834" t="s">
        <v>234</v>
      </c>
      <c r="D834">
        <v>8</v>
      </c>
      <c r="E834">
        <v>148195833</v>
      </c>
      <c r="F834" t="s">
        <v>235</v>
      </c>
      <c r="G834" s="7">
        <f t="shared" ref="G834:G897" si="26">IF(F834="metered",1,2)</f>
        <v>2</v>
      </c>
      <c r="H834" s="34">
        <v>5</v>
      </c>
      <c r="I834" s="18">
        <f t="shared" ref="I834:I897" si="27">IF(H834="ground",1,2)</f>
        <v>2</v>
      </c>
      <c r="J834" s="4">
        <v>1</v>
      </c>
    </row>
    <row r="835" spans="1:10" x14ac:dyDescent="0.25">
      <c r="A835">
        <v>2017</v>
      </c>
      <c r="B835">
        <v>348</v>
      </c>
      <c r="C835" t="s">
        <v>234</v>
      </c>
      <c r="D835">
        <v>8</v>
      </c>
      <c r="E835">
        <v>148195833</v>
      </c>
      <c r="F835" t="s">
        <v>237</v>
      </c>
      <c r="G835" s="7">
        <f t="shared" si="26"/>
        <v>2</v>
      </c>
      <c r="H835" s="34">
        <v>5</v>
      </c>
      <c r="I835" s="18">
        <f t="shared" si="27"/>
        <v>2</v>
      </c>
      <c r="J835" s="4">
        <v>1</v>
      </c>
    </row>
    <row r="836" spans="1:10" x14ac:dyDescent="0.25">
      <c r="A836">
        <v>2017</v>
      </c>
      <c r="B836">
        <v>352</v>
      </c>
      <c r="C836" t="s">
        <v>234</v>
      </c>
      <c r="D836">
        <v>8</v>
      </c>
      <c r="E836">
        <v>148195833</v>
      </c>
      <c r="F836" t="s">
        <v>238</v>
      </c>
      <c r="G836" s="7">
        <f t="shared" si="26"/>
        <v>2</v>
      </c>
      <c r="H836" s="34">
        <v>5</v>
      </c>
      <c r="I836" s="18">
        <f t="shared" si="27"/>
        <v>2</v>
      </c>
      <c r="J836" s="4">
        <v>1</v>
      </c>
    </row>
    <row r="837" spans="1:10" x14ac:dyDescent="0.25">
      <c r="A837">
        <v>2017</v>
      </c>
      <c r="B837">
        <v>349</v>
      </c>
      <c r="C837" t="s">
        <v>234</v>
      </c>
      <c r="D837">
        <v>8</v>
      </c>
      <c r="E837">
        <v>148195833</v>
      </c>
      <c r="F837" t="s">
        <v>239</v>
      </c>
      <c r="G837" s="7">
        <f t="shared" si="26"/>
        <v>2</v>
      </c>
      <c r="H837" s="34">
        <v>5</v>
      </c>
      <c r="I837" s="18">
        <f t="shared" si="27"/>
        <v>2</v>
      </c>
      <c r="J837" s="4">
        <v>1</v>
      </c>
    </row>
    <row r="838" spans="1:10" x14ac:dyDescent="0.25">
      <c r="A838">
        <v>2017</v>
      </c>
      <c r="B838">
        <v>350</v>
      </c>
      <c r="C838" t="s">
        <v>234</v>
      </c>
      <c r="D838">
        <v>8</v>
      </c>
      <c r="E838">
        <v>148195833</v>
      </c>
      <c r="F838" t="s">
        <v>240</v>
      </c>
      <c r="G838" s="7">
        <f t="shared" si="26"/>
        <v>2</v>
      </c>
      <c r="H838" s="34">
        <v>5</v>
      </c>
      <c r="I838" s="18">
        <f t="shared" si="27"/>
        <v>2</v>
      </c>
      <c r="J838" s="4">
        <v>1</v>
      </c>
    </row>
    <row r="839" spans="1:10" x14ac:dyDescent="0.25">
      <c r="A839">
        <v>2017</v>
      </c>
      <c r="B839">
        <v>351</v>
      </c>
      <c r="C839" t="s">
        <v>234</v>
      </c>
      <c r="D839">
        <v>9</v>
      </c>
      <c r="E839">
        <v>148195833</v>
      </c>
      <c r="F839" t="s">
        <v>235</v>
      </c>
      <c r="G839" s="7">
        <f t="shared" si="26"/>
        <v>2</v>
      </c>
      <c r="H839" s="34">
        <v>5</v>
      </c>
      <c r="I839" s="18">
        <f t="shared" si="27"/>
        <v>2</v>
      </c>
      <c r="J839" s="4">
        <v>1</v>
      </c>
    </row>
    <row r="840" spans="1:10" x14ac:dyDescent="0.25">
      <c r="A840">
        <v>2017</v>
      </c>
      <c r="B840">
        <v>348</v>
      </c>
      <c r="C840" t="s">
        <v>234</v>
      </c>
      <c r="D840">
        <v>9</v>
      </c>
      <c r="E840">
        <v>148195833</v>
      </c>
      <c r="F840" t="s">
        <v>237</v>
      </c>
      <c r="G840" s="7">
        <f t="shared" si="26"/>
        <v>2</v>
      </c>
      <c r="H840" s="34">
        <v>5</v>
      </c>
      <c r="I840" s="18">
        <f t="shared" si="27"/>
        <v>2</v>
      </c>
      <c r="J840" s="4">
        <v>1</v>
      </c>
    </row>
    <row r="841" spans="1:10" x14ac:dyDescent="0.25">
      <c r="A841">
        <v>2017</v>
      </c>
      <c r="B841">
        <v>352</v>
      </c>
      <c r="C841" t="s">
        <v>234</v>
      </c>
      <c r="D841">
        <v>9</v>
      </c>
      <c r="E841">
        <v>148195833</v>
      </c>
      <c r="F841" t="s">
        <v>238</v>
      </c>
      <c r="G841" s="7">
        <f t="shared" si="26"/>
        <v>2</v>
      </c>
      <c r="H841" s="34">
        <v>5</v>
      </c>
      <c r="I841" s="18">
        <f t="shared" si="27"/>
        <v>2</v>
      </c>
      <c r="J841" s="4">
        <v>1</v>
      </c>
    </row>
    <row r="842" spans="1:10" x14ac:dyDescent="0.25">
      <c r="A842">
        <v>2017</v>
      </c>
      <c r="B842">
        <v>349</v>
      </c>
      <c r="C842" t="s">
        <v>234</v>
      </c>
      <c r="D842">
        <v>9</v>
      </c>
      <c r="E842">
        <v>148195833</v>
      </c>
      <c r="F842" t="s">
        <v>239</v>
      </c>
      <c r="G842" s="7">
        <f t="shared" si="26"/>
        <v>2</v>
      </c>
      <c r="H842" s="34">
        <v>5</v>
      </c>
      <c r="I842" s="18">
        <f t="shared" si="27"/>
        <v>2</v>
      </c>
      <c r="J842" s="4">
        <v>1</v>
      </c>
    </row>
    <row r="843" spans="1:10" x14ac:dyDescent="0.25">
      <c r="A843">
        <v>2017</v>
      </c>
      <c r="B843">
        <v>350</v>
      </c>
      <c r="C843" t="s">
        <v>234</v>
      </c>
      <c r="D843">
        <v>9</v>
      </c>
      <c r="E843">
        <v>148195833</v>
      </c>
      <c r="F843" t="s">
        <v>240</v>
      </c>
      <c r="G843" s="7">
        <f t="shared" si="26"/>
        <v>2</v>
      </c>
      <c r="H843" s="34">
        <v>5</v>
      </c>
      <c r="I843" s="18">
        <f t="shared" si="27"/>
        <v>2</v>
      </c>
      <c r="J843" s="4">
        <v>1</v>
      </c>
    </row>
    <row r="844" spans="1:10" x14ac:dyDescent="0.25">
      <c r="A844">
        <v>2016</v>
      </c>
      <c r="B844">
        <v>366</v>
      </c>
      <c r="C844" t="s">
        <v>241</v>
      </c>
      <c r="D844">
        <v>4</v>
      </c>
      <c r="E844">
        <v>2808333</v>
      </c>
      <c r="F844" t="s">
        <v>242</v>
      </c>
      <c r="G844" s="7">
        <f t="shared" si="26"/>
        <v>2</v>
      </c>
      <c r="H844" s="34">
        <v>5</v>
      </c>
      <c r="I844" s="18">
        <f t="shared" si="27"/>
        <v>2</v>
      </c>
      <c r="J844" s="4">
        <v>3</v>
      </c>
    </row>
    <row r="845" spans="1:10" x14ac:dyDescent="0.25">
      <c r="A845">
        <v>2016</v>
      </c>
      <c r="B845">
        <v>366</v>
      </c>
      <c r="C845" t="s">
        <v>241</v>
      </c>
      <c r="D845">
        <v>5</v>
      </c>
      <c r="E845">
        <v>2808333</v>
      </c>
      <c r="F845" t="s">
        <v>242</v>
      </c>
      <c r="G845" s="7">
        <f t="shared" si="26"/>
        <v>2</v>
      </c>
      <c r="H845" s="34">
        <v>5</v>
      </c>
      <c r="I845" s="18">
        <f t="shared" si="27"/>
        <v>2</v>
      </c>
      <c r="J845" s="4">
        <v>3</v>
      </c>
    </row>
    <row r="846" spans="1:10" x14ac:dyDescent="0.25">
      <c r="A846">
        <v>2016</v>
      </c>
      <c r="B846">
        <v>366</v>
      </c>
      <c r="C846" t="s">
        <v>241</v>
      </c>
      <c r="D846">
        <v>6</v>
      </c>
      <c r="E846">
        <v>2808333</v>
      </c>
      <c r="F846" t="s">
        <v>242</v>
      </c>
      <c r="G846" s="7">
        <f t="shared" si="26"/>
        <v>2</v>
      </c>
      <c r="H846" s="34">
        <v>5</v>
      </c>
      <c r="I846" s="18">
        <f t="shared" si="27"/>
        <v>2</v>
      </c>
      <c r="J846" s="4">
        <v>3</v>
      </c>
    </row>
    <row r="847" spans="1:10" x14ac:dyDescent="0.25">
      <c r="A847">
        <v>2016</v>
      </c>
      <c r="B847">
        <v>366</v>
      </c>
      <c r="C847" t="s">
        <v>241</v>
      </c>
      <c r="D847">
        <v>7</v>
      </c>
      <c r="E847">
        <v>2808333</v>
      </c>
      <c r="F847" t="s">
        <v>242</v>
      </c>
      <c r="G847" s="7">
        <f t="shared" si="26"/>
        <v>2</v>
      </c>
      <c r="H847" s="34">
        <v>5</v>
      </c>
      <c r="I847" s="18">
        <f t="shared" si="27"/>
        <v>2</v>
      </c>
      <c r="J847" s="4">
        <v>3</v>
      </c>
    </row>
    <row r="848" spans="1:10" x14ac:dyDescent="0.25">
      <c r="A848">
        <v>2016</v>
      </c>
      <c r="B848">
        <v>366</v>
      </c>
      <c r="C848" t="s">
        <v>241</v>
      </c>
      <c r="D848">
        <v>8</v>
      </c>
      <c r="E848">
        <v>2808333</v>
      </c>
      <c r="F848" t="s">
        <v>242</v>
      </c>
      <c r="G848" s="7">
        <f t="shared" si="26"/>
        <v>2</v>
      </c>
      <c r="H848" s="34">
        <v>5</v>
      </c>
      <c r="I848" s="18">
        <f t="shared" si="27"/>
        <v>2</v>
      </c>
      <c r="J848" s="4">
        <v>3</v>
      </c>
    </row>
    <row r="849" spans="1:10" x14ac:dyDescent="0.25">
      <c r="A849">
        <v>2016</v>
      </c>
      <c r="B849">
        <v>366</v>
      </c>
      <c r="C849" t="s">
        <v>241</v>
      </c>
      <c r="D849">
        <v>9</v>
      </c>
      <c r="E849">
        <v>2808333</v>
      </c>
      <c r="F849" t="s">
        <v>242</v>
      </c>
      <c r="G849" s="7">
        <f t="shared" si="26"/>
        <v>2</v>
      </c>
      <c r="H849" s="34">
        <v>5</v>
      </c>
      <c r="I849" s="18">
        <f t="shared" si="27"/>
        <v>2</v>
      </c>
      <c r="J849" s="4">
        <v>3</v>
      </c>
    </row>
    <row r="850" spans="1:10" x14ac:dyDescent="0.25">
      <c r="A850">
        <v>2016</v>
      </c>
      <c r="B850">
        <v>366</v>
      </c>
      <c r="C850" t="s">
        <v>241</v>
      </c>
      <c r="D850">
        <v>10</v>
      </c>
      <c r="E850">
        <v>2808333</v>
      </c>
      <c r="F850" t="s">
        <v>242</v>
      </c>
      <c r="G850" s="7">
        <f t="shared" si="26"/>
        <v>2</v>
      </c>
      <c r="H850" s="34">
        <v>5</v>
      </c>
      <c r="I850" s="18">
        <f t="shared" si="27"/>
        <v>2</v>
      </c>
      <c r="J850" s="4">
        <v>3</v>
      </c>
    </row>
    <row r="851" spans="1:10" x14ac:dyDescent="0.25">
      <c r="A851">
        <v>2016</v>
      </c>
      <c r="B851">
        <v>366</v>
      </c>
      <c r="C851" t="s">
        <v>241</v>
      </c>
      <c r="D851">
        <v>11</v>
      </c>
      <c r="E851">
        <v>2808333</v>
      </c>
      <c r="F851" t="s">
        <v>242</v>
      </c>
      <c r="G851" s="7">
        <f t="shared" si="26"/>
        <v>2</v>
      </c>
      <c r="H851" s="34">
        <v>5</v>
      </c>
      <c r="I851" s="18">
        <f t="shared" si="27"/>
        <v>2</v>
      </c>
      <c r="J851" s="4">
        <v>3</v>
      </c>
    </row>
    <row r="852" spans="1:10" x14ac:dyDescent="0.25">
      <c r="A852">
        <v>2016</v>
      </c>
      <c r="B852">
        <v>366</v>
      </c>
      <c r="C852" t="s">
        <v>241</v>
      </c>
      <c r="D852">
        <v>12</v>
      </c>
      <c r="E852">
        <v>2808333</v>
      </c>
      <c r="F852" t="s">
        <v>242</v>
      </c>
      <c r="G852" s="7">
        <f t="shared" si="26"/>
        <v>2</v>
      </c>
      <c r="H852" s="34">
        <v>5</v>
      </c>
      <c r="I852" s="18">
        <f t="shared" si="27"/>
        <v>2</v>
      </c>
      <c r="J852" s="4">
        <v>3</v>
      </c>
    </row>
    <row r="853" spans="1:10" x14ac:dyDescent="0.25">
      <c r="A853">
        <v>2017</v>
      </c>
      <c r="B853">
        <v>366</v>
      </c>
      <c r="C853" t="s">
        <v>241</v>
      </c>
      <c r="D853">
        <v>1</v>
      </c>
      <c r="E853">
        <v>2808333</v>
      </c>
      <c r="F853" t="s">
        <v>242</v>
      </c>
      <c r="G853" s="7">
        <f t="shared" si="26"/>
        <v>2</v>
      </c>
      <c r="H853" s="34">
        <v>5</v>
      </c>
      <c r="I853" s="18">
        <f t="shared" si="27"/>
        <v>2</v>
      </c>
      <c r="J853" s="4">
        <v>3</v>
      </c>
    </row>
    <row r="854" spans="1:10" x14ac:dyDescent="0.25">
      <c r="A854">
        <v>2017</v>
      </c>
      <c r="B854">
        <v>366</v>
      </c>
      <c r="C854" t="s">
        <v>241</v>
      </c>
      <c r="D854">
        <v>2</v>
      </c>
      <c r="E854">
        <v>2808333</v>
      </c>
      <c r="F854" t="s">
        <v>242</v>
      </c>
      <c r="G854" s="7">
        <f t="shared" si="26"/>
        <v>2</v>
      </c>
      <c r="H854" s="34">
        <v>5</v>
      </c>
      <c r="I854" s="18">
        <f t="shared" si="27"/>
        <v>2</v>
      </c>
      <c r="J854" s="4">
        <v>3</v>
      </c>
    </row>
    <row r="855" spans="1:10" x14ac:dyDescent="0.25">
      <c r="A855">
        <v>2017</v>
      </c>
      <c r="B855">
        <v>366</v>
      </c>
      <c r="C855" t="s">
        <v>241</v>
      </c>
      <c r="D855">
        <v>3</v>
      </c>
      <c r="E855">
        <v>2808333</v>
      </c>
      <c r="F855" t="s">
        <v>242</v>
      </c>
      <c r="G855" s="7">
        <f t="shared" si="26"/>
        <v>2</v>
      </c>
      <c r="H855" s="34">
        <v>5</v>
      </c>
      <c r="I855" s="18">
        <f t="shared" si="27"/>
        <v>2</v>
      </c>
      <c r="J855" s="4">
        <v>3</v>
      </c>
    </row>
    <row r="856" spans="1:10" x14ac:dyDescent="0.25">
      <c r="A856">
        <v>2017</v>
      </c>
      <c r="B856">
        <v>366</v>
      </c>
      <c r="C856" t="s">
        <v>241</v>
      </c>
      <c r="D856">
        <v>4</v>
      </c>
      <c r="E856">
        <v>2808333</v>
      </c>
      <c r="F856" t="s">
        <v>242</v>
      </c>
      <c r="G856" s="7">
        <f t="shared" si="26"/>
        <v>2</v>
      </c>
      <c r="H856" s="34">
        <v>5</v>
      </c>
      <c r="I856" s="18">
        <f t="shared" si="27"/>
        <v>2</v>
      </c>
      <c r="J856" s="4">
        <v>3</v>
      </c>
    </row>
    <row r="857" spans="1:10" x14ac:dyDescent="0.25">
      <c r="A857">
        <v>2017</v>
      </c>
      <c r="B857">
        <v>366</v>
      </c>
      <c r="C857" t="s">
        <v>241</v>
      </c>
      <c r="D857">
        <v>5</v>
      </c>
      <c r="E857">
        <v>2808333</v>
      </c>
      <c r="F857" t="s">
        <v>242</v>
      </c>
      <c r="G857" s="7">
        <f t="shared" si="26"/>
        <v>2</v>
      </c>
      <c r="H857" s="34">
        <v>5</v>
      </c>
      <c r="I857" s="18">
        <f t="shared" si="27"/>
        <v>2</v>
      </c>
      <c r="J857" s="4">
        <v>3</v>
      </c>
    </row>
    <row r="858" spans="1:10" x14ac:dyDescent="0.25">
      <c r="A858">
        <v>2017</v>
      </c>
      <c r="B858">
        <v>366</v>
      </c>
      <c r="C858" t="s">
        <v>241</v>
      </c>
      <c r="D858">
        <v>6</v>
      </c>
      <c r="E858">
        <v>2808333</v>
      </c>
      <c r="F858" t="s">
        <v>242</v>
      </c>
      <c r="G858" s="7">
        <f t="shared" si="26"/>
        <v>2</v>
      </c>
      <c r="H858" s="34">
        <v>5</v>
      </c>
      <c r="I858" s="18">
        <f t="shared" si="27"/>
        <v>2</v>
      </c>
      <c r="J858" s="4">
        <v>3</v>
      </c>
    </row>
    <row r="859" spans="1:10" x14ac:dyDescent="0.25">
      <c r="A859">
        <v>2017</v>
      </c>
      <c r="B859">
        <v>366</v>
      </c>
      <c r="C859" t="s">
        <v>241</v>
      </c>
      <c r="D859">
        <v>7</v>
      </c>
      <c r="E859">
        <v>2808333</v>
      </c>
      <c r="F859" t="s">
        <v>242</v>
      </c>
      <c r="G859" s="7">
        <f t="shared" si="26"/>
        <v>2</v>
      </c>
      <c r="H859" s="34">
        <v>5</v>
      </c>
      <c r="I859" s="18">
        <f t="shared" si="27"/>
        <v>2</v>
      </c>
      <c r="J859" s="4">
        <v>3</v>
      </c>
    </row>
    <row r="860" spans="1:10" x14ac:dyDescent="0.25">
      <c r="A860">
        <v>2017</v>
      </c>
      <c r="B860">
        <v>366</v>
      </c>
      <c r="C860" t="s">
        <v>241</v>
      </c>
      <c r="D860">
        <v>8</v>
      </c>
      <c r="E860">
        <v>2808333</v>
      </c>
      <c r="F860" t="s">
        <v>242</v>
      </c>
      <c r="G860" s="7">
        <f t="shared" si="26"/>
        <v>2</v>
      </c>
      <c r="H860" s="34">
        <v>5</v>
      </c>
      <c r="I860" s="18">
        <f t="shared" si="27"/>
        <v>2</v>
      </c>
      <c r="J860" s="4">
        <v>3</v>
      </c>
    </row>
    <row r="861" spans="1:10" x14ac:dyDescent="0.25">
      <c r="A861">
        <v>2017</v>
      </c>
      <c r="B861">
        <v>366</v>
      </c>
      <c r="C861" t="s">
        <v>241</v>
      </c>
      <c r="D861">
        <v>9</v>
      </c>
      <c r="E861">
        <v>2808333</v>
      </c>
      <c r="F861" t="s">
        <v>242</v>
      </c>
      <c r="G861" s="7">
        <f t="shared" si="26"/>
        <v>2</v>
      </c>
      <c r="H861" s="34">
        <v>5</v>
      </c>
      <c r="I861" s="18">
        <f t="shared" si="27"/>
        <v>2</v>
      </c>
      <c r="J861" s="4">
        <v>3</v>
      </c>
    </row>
    <row r="862" spans="1:10" x14ac:dyDescent="0.25">
      <c r="A862">
        <v>2016</v>
      </c>
      <c r="B862">
        <v>370</v>
      </c>
      <c r="C862" t="s">
        <v>246</v>
      </c>
      <c r="D862">
        <v>4</v>
      </c>
      <c r="E862">
        <v>4868333</v>
      </c>
      <c r="F862" t="s">
        <v>247</v>
      </c>
      <c r="G862" s="7">
        <f t="shared" si="26"/>
        <v>2</v>
      </c>
      <c r="H862" s="34">
        <v>5</v>
      </c>
      <c r="I862" s="18">
        <f t="shared" si="27"/>
        <v>2</v>
      </c>
      <c r="J862" s="4">
        <v>1</v>
      </c>
    </row>
    <row r="863" spans="1:10" x14ac:dyDescent="0.25">
      <c r="A863">
        <v>2016</v>
      </c>
      <c r="B863">
        <v>368</v>
      </c>
      <c r="C863" t="s">
        <v>246</v>
      </c>
      <c r="D863">
        <v>4</v>
      </c>
      <c r="E863">
        <v>4868333</v>
      </c>
      <c r="F863" t="s">
        <v>248</v>
      </c>
      <c r="G863" s="7">
        <f t="shared" si="26"/>
        <v>2</v>
      </c>
      <c r="H863" s="34">
        <v>5</v>
      </c>
      <c r="I863" s="18">
        <f t="shared" si="27"/>
        <v>2</v>
      </c>
      <c r="J863" s="4">
        <v>1</v>
      </c>
    </row>
    <row r="864" spans="1:10" x14ac:dyDescent="0.25">
      <c r="A864">
        <v>2016</v>
      </c>
      <c r="B864">
        <v>369</v>
      </c>
      <c r="C864" t="s">
        <v>246</v>
      </c>
      <c r="D864">
        <v>4</v>
      </c>
      <c r="E864">
        <v>4868333</v>
      </c>
      <c r="F864" t="s">
        <v>249</v>
      </c>
      <c r="G864" s="7">
        <f t="shared" si="26"/>
        <v>2</v>
      </c>
      <c r="H864" s="34">
        <v>5</v>
      </c>
      <c r="I864" s="18">
        <f t="shared" si="27"/>
        <v>2</v>
      </c>
      <c r="J864" s="4">
        <v>1</v>
      </c>
    </row>
    <row r="865" spans="1:10" x14ac:dyDescent="0.25">
      <c r="A865">
        <v>2016</v>
      </c>
      <c r="B865">
        <v>371</v>
      </c>
      <c r="C865" t="s">
        <v>246</v>
      </c>
      <c r="D865">
        <v>4</v>
      </c>
      <c r="E865">
        <v>4868333</v>
      </c>
      <c r="F865" t="s">
        <v>250</v>
      </c>
      <c r="G865" s="7">
        <f t="shared" si="26"/>
        <v>2</v>
      </c>
      <c r="H865" s="34">
        <v>5</v>
      </c>
      <c r="I865" s="18">
        <f t="shared" si="27"/>
        <v>2</v>
      </c>
      <c r="J865" s="4">
        <v>1</v>
      </c>
    </row>
    <row r="866" spans="1:10" x14ac:dyDescent="0.25">
      <c r="A866">
        <v>2016</v>
      </c>
      <c r="B866">
        <v>372</v>
      </c>
      <c r="C866" t="s">
        <v>246</v>
      </c>
      <c r="D866">
        <v>4</v>
      </c>
      <c r="E866">
        <v>4868333</v>
      </c>
      <c r="F866" t="s">
        <v>251</v>
      </c>
      <c r="G866" s="7">
        <f t="shared" si="26"/>
        <v>2</v>
      </c>
      <c r="H866" s="34">
        <v>5</v>
      </c>
      <c r="I866" s="18">
        <f t="shared" si="27"/>
        <v>2</v>
      </c>
      <c r="J866" s="4">
        <v>1</v>
      </c>
    </row>
    <row r="867" spans="1:10" x14ac:dyDescent="0.25">
      <c r="A867">
        <v>2016</v>
      </c>
      <c r="B867">
        <v>370</v>
      </c>
      <c r="C867" t="s">
        <v>246</v>
      </c>
      <c r="D867">
        <v>5</v>
      </c>
      <c r="E867">
        <v>4868333</v>
      </c>
      <c r="F867" t="s">
        <v>247</v>
      </c>
      <c r="G867" s="7">
        <f t="shared" si="26"/>
        <v>2</v>
      </c>
      <c r="H867" s="34">
        <v>5</v>
      </c>
      <c r="I867" s="18">
        <f t="shared" si="27"/>
        <v>2</v>
      </c>
      <c r="J867" s="4">
        <v>1</v>
      </c>
    </row>
    <row r="868" spans="1:10" x14ac:dyDescent="0.25">
      <c r="A868">
        <v>2016</v>
      </c>
      <c r="B868">
        <v>368</v>
      </c>
      <c r="C868" t="s">
        <v>246</v>
      </c>
      <c r="D868">
        <v>5</v>
      </c>
      <c r="E868">
        <v>4868333</v>
      </c>
      <c r="F868" t="s">
        <v>248</v>
      </c>
      <c r="G868" s="7">
        <f t="shared" si="26"/>
        <v>2</v>
      </c>
      <c r="H868" s="34">
        <v>5</v>
      </c>
      <c r="I868" s="18">
        <f t="shared" si="27"/>
        <v>2</v>
      </c>
      <c r="J868" s="4">
        <v>1</v>
      </c>
    </row>
    <row r="869" spans="1:10" x14ac:dyDescent="0.25">
      <c r="A869">
        <v>2016</v>
      </c>
      <c r="B869">
        <v>369</v>
      </c>
      <c r="C869" t="s">
        <v>246</v>
      </c>
      <c r="D869">
        <v>5</v>
      </c>
      <c r="E869">
        <v>4868333</v>
      </c>
      <c r="F869" t="s">
        <v>249</v>
      </c>
      <c r="G869" s="7">
        <f t="shared" si="26"/>
        <v>2</v>
      </c>
      <c r="H869" s="34">
        <v>5</v>
      </c>
      <c r="I869" s="18">
        <f t="shared" si="27"/>
        <v>2</v>
      </c>
      <c r="J869" s="4">
        <v>1</v>
      </c>
    </row>
    <row r="870" spans="1:10" x14ac:dyDescent="0.25">
      <c r="A870">
        <v>2016</v>
      </c>
      <c r="B870">
        <v>371</v>
      </c>
      <c r="C870" t="s">
        <v>246</v>
      </c>
      <c r="D870">
        <v>5</v>
      </c>
      <c r="E870">
        <v>4868333</v>
      </c>
      <c r="F870" t="s">
        <v>250</v>
      </c>
      <c r="G870" s="7">
        <f t="shared" si="26"/>
        <v>2</v>
      </c>
      <c r="H870" s="34">
        <v>5</v>
      </c>
      <c r="I870" s="18">
        <f t="shared" si="27"/>
        <v>2</v>
      </c>
      <c r="J870" s="4">
        <v>1</v>
      </c>
    </row>
    <row r="871" spans="1:10" x14ac:dyDescent="0.25">
      <c r="A871">
        <v>2016</v>
      </c>
      <c r="B871">
        <v>372</v>
      </c>
      <c r="C871" t="s">
        <v>246</v>
      </c>
      <c r="D871">
        <v>5</v>
      </c>
      <c r="E871">
        <v>4868333</v>
      </c>
      <c r="F871" t="s">
        <v>251</v>
      </c>
      <c r="G871" s="7">
        <f t="shared" si="26"/>
        <v>2</v>
      </c>
      <c r="H871" s="34">
        <v>5</v>
      </c>
      <c r="I871" s="18">
        <f t="shared" si="27"/>
        <v>2</v>
      </c>
      <c r="J871" s="4">
        <v>1</v>
      </c>
    </row>
    <row r="872" spans="1:10" x14ac:dyDescent="0.25">
      <c r="A872">
        <v>2016</v>
      </c>
      <c r="B872">
        <v>370</v>
      </c>
      <c r="C872" t="s">
        <v>246</v>
      </c>
      <c r="D872">
        <v>6</v>
      </c>
      <c r="E872">
        <v>4868333</v>
      </c>
      <c r="F872" t="s">
        <v>247</v>
      </c>
      <c r="G872" s="7">
        <f t="shared" si="26"/>
        <v>2</v>
      </c>
      <c r="H872" s="34">
        <v>5</v>
      </c>
      <c r="I872" s="18">
        <f t="shared" si="27"/>
        <v>2</v>
      </c>
      <c r="J872" s="4">
        <v>1</v>
      </c>
    </row>
    <row r="873" spans="1:10" x14ac:dyDescent="0.25">
      <c r="A873">
        <v>2016</v>
      </c>
      <c r="B873">
        <v>368</v>
      </c>
      <c r="C873" t="s">
        <v>246</v>
      </c>
      <c r="D873">
        <v>6</v>
      </c>
      <c r="E873">
        <v>4868333</v>
      </c>
      <c r="F873" t="s">
        <v>248</v>
      </c>
      <c r="G873" s="7">
        <f t="shared" si="26"/>
        <v>2</v>
      </c>
      <c r="H873" s="34">
        <v>5</v>
      </c>
      <c r="I873" s="18">
        <f t="shared" si="27"/>
        <v>2</v>
      </c>
      <c r="J873" s="4">
        <v>1</v>
      </c>
    </row>
    <row r="874" spans="1:10" x14ac:dyDescent="0.25">
      <c r="A874">
        <v>2016</v>
      </c>
      <c r="B874">
        <v>369</v>
      </c>
      <c r="C874" t="s">
        <v>246</v>
      </c>
      <c r="D874">
        <v>6</v>
      </c>
      <c r="E874">
        <v>4868333</v>
      </c>
      <c r="F874" t="s">
        <v>249</v>
      </c>
      <c r="G874" s="7">
        <f t="shared" si="26"/>
        <v>2</v>
      </c>
      <c r="H874" s="34">
        <v>5</v>
      </c>
      <c r="I874" s="18">
        <f t="shared" si="27"/>
        <v>2</v>
      </c>
      <c r="J874" s="4">
        <v>1</v>
      </c>
    </row>
    <row r="875" spans="1:10" x14ac:dyDescent="0.25">
      <c r="A875">
        <v>2016</v>
      </c>
      <c r="B875">
        <v>371</v>
      </c>
      <c r="C875" t="s">
        <v>246</v>
      </c>
      <c r="D875">
        <v>6</v>
      </c>
      <c r="E875">
        <v>4868333</v>
      </c>
      <c r="F875" t="s">
        <v>250</v>
      </c>
      <c r="G875" s="7">
        <f t="shared" si="26"/>
        <v>2</v>
      </c>
      <c r="H875" s="34">
        <v>5</v>
      </c>
      <c r="I875" s="18">
        <f t="shared" si="27"/>
        <v>2</v>
      </c>
      <c r="J875" s="4">
        <v>1</v>
      </c>
    </row>
    <row r="876" spans="1:10" x14ac:dyDescent="0.25">
      <c r="A876">
        <v>2016</v>
      </c>
      <c r="B876">
        <v>372</v>
      </c>
      <c r="C876" t="s">
        <v>246</v>
      </c>
      <c r="D876">
        <v>6</v>
      </c>
      <c r="E876">
        <v>4868333</v>
      </c>
      <c r="F876" t="s">
        <v>251</v>
      </c>
      <c r="G876" s="7">
        <f t="shared" si="26"/>
        <v>2</v>
      </c>
      <c r="H876" s="34">
        <v>5</v>
      </c>
      <c r="I876" s="18">
        <f t="shared" si="27"/>
        <v>2</v>
      </c>
      <c r="J876" s="4">
        <v>1</v>
      </c>
    </row>
    <row r="877" spans="1:10" x14ac:dyDescent="0.25">
      <c r="A877">
        <v>2016</v>
      </c>
      <c r="B877">
        <v>370</v>
      </c>
      <c r="C877" t="s">
        <v>246</v>
      </c>
      <c r="D877">
        <v>7</v>
      </c>
      <c r="E877">
        <v>4868333</v>
      </c>
      <c r="F877" t="s">
        <v>247</v>
      </c>
      <c r="G877" s="7">
        <f t="shared" si="26"/>
        <v>2</v>
      </c>
      <c r="H877" s="34">
        <v>5</v>
      </c>
      <c r="I877" s="18">
        <f t="shared" si="27"/>
        <v>2</v>
      </c>
      <c r="J877" s="4">
        <v>1</v>
      </c>
    </row>
    <row r="878" spans="1:10" x14ac:dyDescent="0.25">
      <c r="A878">
        <v>2016</v>
      </c>
      <c r="B878">
        <v>368</v>
      </c>
      <c r="C878" t="s">
        <v>246</v>
      </c>
      <c r="D878">
        <v>7</v>
      </c>
      <c r="E878">
        <v>4868333</v>
      </c>
      <c r="F878" t="s">
        <v>248</v>
      </c>
      <c r="G878" s="7">
        <f t="shared" si="26"/>
        <v>2</v>
      </c>
      <c r="H878" s="34">
        <v>5</v>
      </c>
      <c r="I878" s="18">
        <f t="shared" si="27"/>
        <v>2</v>
      </c>
      <c r="J878" s="4">
        <v>1</v>
      </c>
    </row>
    <row r="879" spans="1:10" x14ac:dyDescent="0.25">
      <c r="A879">
        <v>2016</v>
      </c>
      <c r="B879">
        <v>369</v>
      </c>
      <c r="C879" t="s">
        <v>246</v>
      </c>
      <c r="D879">
        <v>7</v>
      </c>
      <c r="E879">
        <v>4868333</v>
      </c>
      <c r="F879" t="s">
        <v>249</v>
      </c>
      <c r="G879" s="7">
        <f t="shared" si="26"/>
        <v>2</v>
      </c>
      <c r="H879" s="34">
        <v>5</v>
      </c>
      <c r="I879" s="18">
        <f t="shared" si="27"/>
        <v>2</v>
      </c>
      <c r="J879" s="4">
        <v>1</v>
      </c>
    </row>
    <row r="880" spans="1:10" x14ac:dyDescent="0.25">
      <c r="A880">
        <v>2016</v>
      </c>
      <c r="B880">
        <v>371</v>
      </c>
      <c r="C880" t="s">
        <v>246</v>
      </c>
      <c r="D880">
        <v>7</v>
      </c>
      <c r="E880">
        <v>4868333</v>
      </c>
      <c r="F880" t="s">
        <v>250</v>
      </c>
      <c r="G880" s="7">
        <f t="shared" si="26"/>
        <v>2</v>
      </c>
      <c r="H880" s="34">
        <v>5</v>
      </c>
      <c r="I880" s="18">
        <f t="shared" si="27"/>
        <v>2</v>
      </c>
      <c r="J880" s="4">
        <v>1</v>
      </c>
    </row>
    <row r="881" spans="1:10" x14ac:dyDescent="0.25">
      <c r="A881">
        <v>2016</v>
      </c>
      <c r="B881">
        <v>372</v>
      </c>
      <c r="C881" t="s">
        <v>246</v>
      </c>
      <c r="D881">
        <v>7</v>
      </c>
      <c r="E881">
        <v>4868333</v>
      </c>
      <c r="F881" t="s">
        <v>251</v>
      </c>
      <c r="G881" s="7">
        <f t="shared" si="26"/>
        <v>2</v>
      </c>
      <c r="H881" s="34">
        <v>5</v>
      </c>
      <c r="I881" s="18">
        <f t="shared" si="27"/>
        <v>2</v>
      </c>
      <c r="J881" s="4">
        <v>1</v>
      </c>
    </row>
    <row r="882" spans="1:10" x14ac:dyDescent="0.25">
      <c r="A882">
        <v>2016</v>
      </c>
      <c r="B882">
        <v>370</v>
      </c>
      <c r="C882" t="s">
        <v>246</v>
      </c>
      <c r="D882">
        <v>8</v>
      </c>
      <c r="E882">
        <v>4868333</v>
      </c>
      <c r="F882" t="s">
        <v>247</v>
      </c>
      <c r="G882" s="7">
        <f t="shared" si="26"/>
        <v>2</v>
      </c>
      <c r="H882" s="34">
        <v>5</v>
      </c>
      <c r="I882" s="18">
        <f t="shared" si="27"/>
        <v>2</v>
      </c>
      <c r="J882" s="4">
        <v>1</v>
      </c>
    </row>
    <row r="883" spans="1:10" x14ac:dyDescent="0.25">
      <c r="A883">
        <v>2016</v>
      </c>
      <c r="B883">
        <v>368</v>
      </c>
      <c r="C883" t="s">
        <v>246</v>
      </c>
      <c r="D883">
        <v>8</v>
      </c>
      <c r="E883">
        <v>4868333</v>
      </c>
      <c r="F883" t="s">
        <v>248</v>
      </c>
      <c r="G883" s="7">
        <f t="shared" si="26"/>
        <v>2</v>
      </c>
      <c r="H883" s="34">
        <v>5</v>
      </c>
      <c r="I883" s="18">
        <f t="shared" si="27"/>
        <v>2</v>
      </c>
      <c r="J883" s="4">
        <v>1</v>
      </c>
    </row>
    <row r="884" spans="1:10" x14ac:dyDescent="0.25">
      <c r="A884">
        <v>2016</v>
      </c>
      <c r="B884">
        <v>369</v>
      </c>
      <c r="C884" t="s">
        <v>246</v>
      </c>
      <c r="D884">
        <v>8</v>
      </c>
      <c r="E884">
        <v>4868333</v>
      </c>
      <c r="F884" t="s">
        <v>249</v>
      </c>
      <c r="G884" s="7">
        <f t="shared" si="26"/>
        <v>2</v>
      </c>
      <c r="H884" s="34">
        <v>5</v>
      </c>
      <c r="I884" s="18">
        <f t="shared" si="27"/>
        <v>2</v>
      </c>
      <c r="J884" s="4">
        <v>1</v>
      </c>
    </row>
    <row r="885" spans="1:10" x14ac:dyDescent="0.25">
      <c r="A885">
        <v>2016</v>
      </c>
      <c r="B885">
        <v>371</v>
      </c>
      <c r="C885" t="s">
        <v>246</v>
      </c>
      <c r="D885">
        <v>8</v>
      </c>
      <c r="E885">
        <v>4868333</v>
      </c>
      <c r="F885" t="s">
        <v>250</v>
      </c>
      <c r="G885" s="7">
        <f t="shared" si="26"/>
        <v>2</v>
      </c>
      <c r="H885" s="34">
        <v>5</v>
      </c>
      <c r="I885" s="18">
        <f t="shared" si="27"/>
        <v>2</v>
      </c>
      <c r="J885" s="4">
        <v>1</v>
      </c>
    </row>
    <row r="886" spans="1:10" x14ac:dyDescent="0.25">
      <c r="A886">
        <v>2016</v>
      </c>
      <c r="B886">
        <v>372</v>
      </c>
      <c r="C886" t="s">
        <v>246</v>
      </c>
      <c r="D886">
        <v>8</v>
      </c>
      <c r="E886">
        <v>4868333</v>
      </c>
      <c r="F886" t="s">
        <v>251</v>
      </c>
      <c r="G886" s="7">
        <f t="shared" si="26"/>
        <v>2</v>
      </c>
      <c r="H886" s="34">
        <v>5</v>
      </c>
      <c r="I886" s="18">
        <f t="shared" si="27"/>
        <v>2</v>
      </c>
      <c r="J886" s="4">
        <v>1</v>
      </c>
    </row>
    <row r="887" spans="1:10" x14ac:dyDescent="0.25">
      <c r="A887">
        <v>2016</v>
      </c>
      <c r="B887">
        <v>370</v>
      </c>
      <c r="C887" t="s">
        <v>246</v>
      </c>
      <c r="D887">
        <v>9</v>
      </c>
      <c r="E887">
        <v>4868333</v>
      </c>
      <c r="F887" t="s">
        <v>247</v>
      </c>
      <c r="G887" s="7">
        <f t="shared" si="26"/>
        <v>2</v>
      </c>
      <c r="H887" s="34">
        <v>5</v>
      </c>
      <c r="I887" s="18">
        <f t="shared" si="27"/>
        <v>2</v>
      </c>
      <c r="J887" s="4">
        <v>1</v>
      </c>
    </row>
    <row r="888" spans="1:10" x14ac:dyDescent="0.25">
      <c r="A888">
        <v>2016</v>
      </c>
      <c r="B888">
        <v>368</v>
      </c>
      <c r="C888" t="s">
        <v>246</v>
      </c>
      <c r="D888">
        <v>9</v>
      </c>
      <c r="E888">
        <v>4868333</v>
      </c>
      <c r="F888" t="s">
        <v>248</v>
      </c>
      <c r="G888" s="7">
        <f t="shared" si="26"/>
        <v>2</v>
      </c>
      <c r="H888" s="34">
        <v>5</v>
      </c>
      <c r="I888" s="18">
        <f t="shared" si="27"/>
        <v>2</v>
      </c>
      <c r="J888" s="4">
        <v>1</v>
      </c>
    </row>
    <row r="889" spans="1:10" x14ac:dyDescent="0.25">
      <c r="A889">
        <v>2016</v>
      </c>
      <c r="B889">
        <v>369</v>
      </c>
      <c r="C889" t="s">
        <v>246</v>
      </c>
      <c r="D889">
        <v>9</v>
      </c>
      <c r="E889">
        <v>4868333</v>
      </c>
      <c r="F889" t="s">
        <v>249</v>
      </c>
      <c r="G889" s="7">
        <f t="shared" si="26"/>
        <v>2</v>
      </c>
      <c r="H889" s="34">
        <v>5</v>
      </c>
      <c r="I889" s="18">
        <f t="shared" si="27"/>
        <v>2</v>
      </c>
      <c r="J889" s="4">
        <v>1</v>
      </c>
    </row>
    <row r="890" spans="1:10" x14ac:dyDescent="0.25">
      <c r="A890">
        <v>2016</v>
      </c>
      <c r="B890">
        <v>371</v>
      </c>
      <c r="C890" t="s">
        <v>246</v>
      </c>
      <c r="D890">
        <v>9</v>
      </c>
      <c r="E890">
        <v>4868333</v>
      </c>
      <c r="F890" t="s">
        <v>250</v>
      </c>
      <c r="G890" s="7">
        <f t="shared" si="26"/>
        <v>2</v>
      </c>
      <c r="H890" s="34">
        <v>5</v>
      </c>
      <c r="I890" s="18">
        <f t="shared" si="27"/>
        <v>2</v>
      </c>
      <c r="J890" s="4">
        <v>1</v>
      </c>
    </row>
    <row r="891" spans="1:10" x14ac:dyDescent="0.25">
      <c r="A891">
        <v>2016</v>
      </c>
      <c r="B891">
        <v>372</v>
      </c>
      <c r="C891" t="s">
        <v>246</v>
      </c>
      <c r="D891">
        <v>9</v>
      </c>
      <c r="E891">
        <v>4868333</v>
      </c>
      <c r="F891" t="s">
        <v>251</v>
      </c>
      <c r="G891" s="7">
        <f t="shared" si="26"/>
        <v>2</v>
      </c>
      <c r="H891" s="34">
        <v>5</v>
      </c>
      <c r="I891" s="18">
        <f t="shared" si="27"/>
        <v>2</v>
      </c>
      <c r="J891" s="4">
        <v>1</v>
      </c>
    </row>
    <row r="892" spans="1:10" x14ac:dyDescent="0.25">
      <c r="A892">
        <v>2016</v>
      </c>
      <c r="B892">
        <v>370</v>
      </c>
      <c r="C892" t="s">
        <v>246</v>
      </c>
      <c r="D892">
        <v>10</v>
      </c>
      <c r="E892">
        <v>4868333</v>
      </c>
      <c r="F892" t="s">
        <v>247</v>
      </c>
      <c r="G892" s="7">
        <f t="shared" si="26"/>
        <v>2</v>
      </c>
      <c r="H892" s="34">
        <v>5</v>
      </c>
      <c r="I892" s="18">
        <f t="shared" si="27"/>
        <v>2</v>
      </c>
      <c r="J892" s="4">
        <v>1</v>
      </c>
    </row>
    <row r="893" spans="1:10" x14ac:dyDescent="0.25">
      <c r="A893">
        <v>2016</v>
      </c>
      <c r="B893">
        <v>368</v>
      </c>
      <c r="C893" t="s">
        <v>246</v>
      </c>
      <c r="D893">
        <v>10</v>
      </c>
      <c r="E893">
        <v>4868333</v>
      </c>
      <c r="F893" t="s">
        <v>248</v>
      </c>
      <c r="G893" s="7">
        <f t="shared" si="26"/>
        <v>2</v>
      </c>
      <c r="H893" s="34">
        <v>5</v>
      </c>
      <c r="I893" s="18">
        <f t="shared" si="27"/>
        <v>2</v>
      </c>
      <c r="J893" s="4">
        <v>1</v>
      </c>
    </row>
    <row r="894" spans="1:10" x14ac:dyDescent="0.25">
      <c r="A894">
        <v>2016</v>
      </c>
      <c r="B894">
        <v>369</v>
      </c>
      <c r="C894" t="s">
        <v>246</v>
      </c>
      <c r="D894">
        <v>10</v>
      </c>
      <c r="E894">
        <v>4868333</v>
      </c>
      <c r="F894" t="s">
        <v>249</v>
      </c>
      <c r="G894" s="7">
        <f t="shared" si="26"/>
        <v>2</v>
      </c>
      <c r="H894" s="34">
        <v>5</v>
      </c>
      <c r="I894" s="18">
        <f t="shared" si="27"/>
        <v>2</v>
      </c>
      <c r="J894" s="4">
        <v>1</v>
      </c>
    </row>
    <row r="895" spans="1:10" x14ac:dyDescent="0.25">
      <c r="A895">
        <v>2016</v>
      </c>
      <c r="B895">
        <v>371</v>
      </c>
      <c r="C895" t="s">
        <v>246</v>
      </c>
      <c r="D895">
        <v>10</v>
      </c>
      <c r="E895">
        <v>4868333</v>
      </c>
      <c r="F895" t="s">
        <v>250</v>
      </c>
      <c r="G895" s="7">
        <f t="shared" si="26"/>
        <v>2</v>
      </c>
      <c r="H895" s="34">
        <v>5</v>
      </c>
      <c r="I895" s="18">
        <f t="shared" si="27"/>
        <v>2</v>
      </c>
      <c r="J895" s="4">
        <v>1</v>
      </c>
    </row>
    <row r="896" spans="1:10" x14ac:dyDescent="0.25">
      <c r="A896">
        <v>2016</v>
      </c>
      <c r="B896">
        <v>372</v>
      </c>
      <c r="C896" t="s">
        <v>246</v>
      </c>
      <c r="D896">
        <v>10</v>
      </c>
      <c r="E896">
        <v>4868333</v>
      </c>
      <c r="F896" t="s">
        <v>251</v>
      </c>
      <c r="G896" s="7">
        <f t="shared" si="26"/>
        <v>2</v>
      </c>
      <c r="H896" s="34">
        <v>5</v>
      </c>
      <c r="I896" s="18">
        <f t="shared" si="27"/>
        <v>2</v>
      </c>
      <c r="J896" s="4">
        <v>1</v>
      </c>
    </row>
    <row r="897" spans="1:10" x14ac:dyDescent="0.25">
      <c r="A897">
        <v>2016</v>
      </c>
      <c r="B897">
        <v>370</v>
      </c>
      <c r="C897" t="s">
        <v>246</v>
      </c>
      <c r="D897">
        <v>11</v>
      </c>
      <c r="E897">
        <v>4868333</v>
      </c>
      <c r="F897" t="s">
        <v>247</v>
      </c>
      <c r="G897" s="7">
        <f t="shared" si="26"/>
        <v>2</v>
      </c>
      <c r="H897" s="34">
        <v>5</v>
      </c>
      <c r="I897" s="18">
        <f t="shared" si="27"/>
        <v>2</v>
      </c>
      <c r="J897" s="4">
        <v>1</v>
      </c>
    </row>
    <row r="898" spans="1:10" x14ac:dyDescent="0.25">
      <c r="A898">
        <v>2016</v>
      </c>
      <c r="B898">
        <v>368</v>
      </c>
      <c r="C898" t="s">
        <v>246</v>
      </c>
      <c r="D898">
        <v>11</v>
      </c>
      <c r="E898">
        <v>4868333</v>
      </c>
      <c r="F898" t="s">
        <v>248</v>
      </c>
      <c r="G898" s="7">
        <f t="shared" ref="G898:G961" si="28">IF(F898="metered",1,2)</f>
        <v>2</v>
      </c>
      <c r="H898" s="34">
        <v>5</v>
      </c>
      <c r="I898" s="18">
        <f t="shared" ref="I898:I961" si="29">IF(H898="ground",1,2)</f>
        <v>2</v>
      </c>
      <c r="J898" s="4">
        <v>1</v>
      </c>
    </row>
    <row r="899" spans="1:10" x14ac:dyDescent="0.25">
      <c r="A899">
        <v>2016</v>
      </c>
      <c r="B899">
        <v>369</v>
      </c>
      <c r="C899" t="s">
        <v>246</v>
      </c>
      <c r="D899">
        <v>11</v>
      </c>
      <c r="E899">
        <v>4868333</v>
      </c>
      <c r="F899" t="s">
        <v>249</v>
      </c>
      <c r="G899" s="7">
        <f t="shared" si="28"/>
        <v>2</v>
      </c>
      <c r="H899" s="34">
        <v>5</v>
      </c>
      <c r="I899" s="18">
        <f t="shared" si="29"/>
        <v>2</v>
      </c>
      <c r="J899" s="4">
        <v>1</v>
      </c>
    </row>
    <row r="900" spans="1:10" x14ac:dyDescent="0.25">
      <c r="A900">
        <v>2016</v>
      </c>
      <c r="B900">
        <v>371</v>
      </c>
      <c r="C900" t="s">
        <v>246</v>
      </c>
      <c r="D900">
        <v>11</v>
      </c>
      <c r="E900">
        <v>4868333</v>
      </c>
      <c r="F900" t="s">
        <v>250</v>
      </c>
      <c r="G900" s="7">
        <f t="shared" si="28"/>
        <v>2</v>
      </c>
      <c r="H900" s="34">
        <v>5</v>
      </c>
      <c r="I900" s="18">
        <f t="shared" si="29"/>
        <v>2</v>
      </c>
      <c r="J900" s="4">
        <v>1</v>
      </c>
    </row>
    <row r="901" spans="1:10" x14ac:dyDescent="0.25">
      <c r="A901">
        <v>2016</v>
      </c>
      <c r="B901">
        <v>372</v>
      </c>
      <c r="C901" t="s">
        <v>246</v>
      </c>
      <c r="D901">
        <v>11</v>
      </c>
      <c r="E901">
        <v>4868333</v>
      </c>
      <c r="F901" t="s">
        <v>251</v>
      </c>
      <c r="G901" s="7">
        <f t="shared" si="28"/>
        <v>2</v>
      </c>
      <c r="H901" s="34">
        <v>5</v>
      </c>
      <c r="I901" s="18">
        <f t="shared" si="29"/>
        <v>2</v>
      </c>
      <c r="J901" s="4">
        <v>1</v>
      </c>
    </row>
    <row r="902" spans="1:10" x14ac:dyDescent="0.25">
      <c r="A902">
        <v>2016</v>
      </c>
      <c r="B902">
        <v>370</v>
      </c>
      <c r="C902" t="s">
        <v>246</v>
      </c>
      <c r="D902">
        <v>12</v>
      </c>
      <c r="E902">
        <v>4868333</v>
      </c>
      <c r="F902" t="s">
        <v>247</v>
      </c>
      <c r="G902" s="7">
        <f t="shared" si="28"/>
        <v>2</v>
      </c>
      <c r="H902" s="34">
        <v>5</v>
      </c>
      <c r="I902" s="18">
        <f t="shared" si="29"/>
        <v>2</v>
      </c>
      <c r="J902" s="4">
        <v>1</v>
      </c>
    </row>
    <row r="903" spans="1:10" x14ac:dyDescent="0.25">
      <c r="A903">
        <v>2016</v>
      </c>
      <c r="B903">
        <v>368</v>
      </c>
      <c r="C903" t="s">
        <v>246</v>
      </c>
      <c r="D903">
        <v>12</v>
      </c>
      <c r="E903">
        <v>4868333</v>
      </c>
      <c r="F903" t="s">
        <v>248</v>
      </c>
      <c r="G903" s="7">
        <f t="shared" si="28"/>
        <v>2</v>
      </c>
      <c r="H903" s="34">
        <v>5</v>
      </c>
      <c r="I903" s="18">
        <f t="shared" si="29"/>
        <v>2</v>
      </c>
      <c r="J903" s="4">
        <v>1</v>
      </c>
    </row>
    <row r="904" spans="1:10" x14ac:dyDescent="0.25">
      <c r="A904">
        <v>2016</v>
      </c>
      <c r="B904">
        <v>369</v>
      </c>
      <c r="C904" t="s">
        <v>246</v>
      </c>
      <c r="D904">
        <v>12</v>
      </c>
      <c r="E904">
        <v>4868333</v>
      </c>
      <c r="F904" t="s">
        <v>249</v>
      </c>
      <c r="G904" s="7">
        <f t="shared" si="28"/>
        <v>2</v>
      </c>
      <c r="H904" s="34">
        <v>5</v>
      </c>
      <c r="I904" s="18">
        <f t="shared" si="29"/>
        <v>2</v>
      </c>
      <c r="J904" s="4">
        <v>1</v>
      </c>
    </row>
    <row r="905" spans="1:10" x14ac:dyDescent="0.25">
      <c r="A905">
        <v>2016</v>
      </c>
      <c r="B905">
        <v>371</v>
      </c>
      <c r="C905" t="s">
        <v>246</v>
      </c>
      <c r="D905">
        <v>12</v>
      </c>
      <c r="E905">
        <v>4868333</v>
      </c>
      <c r="F905" t="s">
        <v>250</v>
      </c>
      <c r="G905" s="7">
        <f t="shared" si="28"/>
        <v>2</v>
      </c>
      <c r="H905" s="34">
        <v>5</v>
      </c>
      <c r="I905" s="18">
        <f t="shared" si="29"/>
        <v>2</v>
      </c>
      <c r="J905" s="4">
        <v>1</v>
      </c>
    </row>
    <row r="906" spans="1:10" x14ac:dyDescent="0.25">
      <c r="A906">
        <v>2016</v>
      </c>
      <c r="B906">
        <v>372</v>
      </c>
      <c r="C906" t="s">
        <v>246</v>
      </c>
      <c r="D906">
        <v>12</v>
      </c>
      <c r="E906">
        <v>4868333</v>
      </c>
      <c r="F906" t="s">
        <v>251</v>
      </c>
      <c r="G906" s="7">
        <f t="shared" si="28"/>
        <v>2</v>
      </c>
      <c r="H906" s="34">
        <v>5</v>
      </c>
      <c r="I906" s="18">
        <f t="shared" si="29"/>
        <v>2</v>
      </c>
      <c r="J906" s="4">
        <v>1</v>
      </c>
    </row>
    <row r="907" spans="1:10" x14ac:dyDescent="0.25">
      <c r="A907">
        <v>2017</v>
      </c>
      <c r="B907">
        <v>370</v>
      </c>
      <c r="C907" t="s">
        <v>246</v>
      </c>
      <c r="D907">
        <v>1</v>
      </c>
      <c r="E907">
        <v>4868333</v>
      </c>
      <c r="F907" t="s">
        <v>247</v>
      </c>
      <c r="G907" s="7">
        <f t="shared" si="28"/>
        <v>2</v>
      </c>
      <c r="H907" s="34">
        <v>5</v>
      </c>
      <c r="I907" s="18">
        <f t="shared" si="29"/>
        <v>2</v>
      </c>
      <c r="J907" s="4">
        <v>1</v>
      </c>
    </row>
    <row r="908" spans="1:10" x14ac:dyDescent="0.25">
      <c r="A908">
        <v>2017</v>
      </c>
      <c r="B908">
        <v>368</v>
      </c>
      <c r="C908" t="s">
        <v>246</v>
      </c>
      <c r="D908">
        <v>1</v>
      </c>
      <c r="E908">
        <v>4868333</v>
      </c>
      <c r="F908" t="s">
        <v>248</v>
      </c>
      <c r="G908" s="7">
        <f t="shared" si="28"/>
        <v>2</v>
      </c>
      <c r="H908" s="34">
        <v>5</v>
      </c>
      <c r="I908" s="18">
        <f t="shared" si="29"/>
        <v>2</v>
      </c>
      <c r="J908" s="4">
        <v>1</v>
      </c>
    </row>
    <row r="909" spans="1:10" x14ac:dyDescent="0.25">
      <c r="A909">
        <v>2017</v>
      </c>
      <c r="B909">
        <v>369</v>
      </c>
      <c r="C909" t="s">
        <v>246</v>
      </c>
      <c r="D909">
        <v>1</v>
      </c>
      <c r="E909">
        <v>4868333</v>
      </c>
      <c r="F909" t="s">
        <v>249</v>
      </c>
      <c r="G909" s="7">
        <f t="shared" si="28"/>
        <v>2</v>
      </c>
      <c r="H909" s="34">
        <v>5</v>
      </c>
      <c r="I909" s="18">
        <f t="shared" si="29"/>
        <v>2</v>
      </c>
      <c r="J909" s="4">
        <v>1</v>
      </c>
    </row>
    <row r="910" spans="1:10" x14ac:dyDescent="0.25">
      <c r="A910">
        <v>2017</v>
      </c>
      <c r="B910">
        <v>371</v>
      </c>
      <c r="C910" t="s">
        <v>246</v>
      </c>
      <c r="D910">
        <v>1</v>
      </c>
      <c r="E910">
        <v>4868333</v>
      </c>
      <c r="F910" t="s">
        <v>250</v>
      </c>
      <c r="G910" s="7">
        <f t="shared" si="28"/>
        <v>2</v>
      </c>
      <c r="H910" s="34">
        <v>5</v>
      </c>
      <c r="I910" s="18">
        <f t="shared" si="29"/>
        <v>2</v>
      </c>
      <c r="J910" s="4">
        <v>1</v>
      </c>
    </row>
    <row r="911" spans="1:10" x14ac:dyDescent="0.25">
      <c r="A911">
        <v>2017</v>
      </c>
      <c r="B911">
        <v>372</v>
      </c>
      <c r="C911" t="s">
        <v>246</v>
      </c>
      <c r="D911">
        <v>1</v>
      </c>
      <c r="E911">
        <v>4868333</v>
      </c>
      <c r="F911" t="s">
        <v>251</v>
      </c>
      <c r="G911" s="7">
        <f t="shared" si="28"/>
        <v>2</v>
      </c>
      <c r="H911" s="34">
        <v>5</v>
      </c>
      <c r="I911" s="18">
        <f t="shared" si="29"/>
        <v>2</v>
      </c>
      <c r="J911" s="4">
        <v>1</v>
      </c>
    </row>
    <row r="912" spans="1:10" x14ac:dyDescent="0.25">
      <c r="A912">
        <v>2017</v>
      </c>
      <c r="B912">
        <v>370</v>
      </c>
      <c r="C912" t="s">
        <v>246</v>
      </c>
      <c r="D912">
        <v>2</v>
      </c>
      <c r="E912">
        <v>4868333</v>
      </c>
      <c r="F912" t="s">
        <v>247</v>
      </c>
      <c r="G912" s="7">
        <f t="shared" si="28"/>
        <v>2</v>
      </c>
      <c r="H912" s="34">
        <v>5</v>
      </c>
      <c r="I912" s="18">
        <f t="shared" si="29"/>
        <v>2</v>
      </c>
      <c r="J912" s="4">
        <v>1</v>
      </c>
    </row>
    <row r="913" spans="1:10" x14ac:dyDescent="0.25">
      <c r="A913">
        <v>2017</v>
      </c>
      <c r="B913">
        <v>368</v>
      </c>
      <c r="C913" t="s">
        <v>246</v>
      </c>
      <c r="D913">
        <v>2</v>
      </c>
      <c r="E913">
        <v>4868333</v>
      </c>
      <c r="F913" t="s">
        <v>248</v>
      </c>
      <c r="G913" s="7">
        <f t="shared" si="28"/>
        <v>2</v>
      </c>
      <c r="H913" s="34">
        <v>5</v>
      </c>
      <c r="I913" s="18">
        <f t="shared" si="29"/>
        <v>2</v>
      </c>
      <c r="J913" s="4">
        <v>1</v>
      </c>
    </row>
    <row r="914" spans="1:10" x14ac:dyDescent="0.25">
      <c r="A914">
        <v>2017</v>
      </c>
      <c r="B914">
        <v>369</v>
      </c>
      <c r="C914" t="s">
        <v>246</v>
      </c>
      <c r="D914">
        <v>2</v>
      </c>
      <c r="E914">
        <v>4868333</v>
      </c>
      <c r="F914" t="s">
        <v>249</v>
      </c>
      <c r="G914" s="7">
        <f t="shared" si="28"/>
        <v>2</v>
      </c>
      <c r="H914" s="34">
        <v>5</v>
      </c>
      <c r="I914" s="18">
        <f t="shared" si="29"/>
        <v>2</v>
      </c>
      <c r="J914" s="4">
        <v>1</v>
      </c>
    </row>
    <row r="915" spans="1:10" x14ac:dyDescent="0.25">
      <c r="A915">
        <v>2017</v>
      </c>
      <c r="B915">
        <v>371</v>
      </c>
      <c r="C915" t="s">
        <v>246</v>
      </c>
      <c r="D915">
        <v>2</v>
      </c>
      <c r="E915">
        <v>4868333</v>
      </c>
      <c r="F915" t="s">
        <v>250</v>
      </c>
      <c r="G915" s="7">
        <f t="shared" si="28"/>
        <v>2</v>
      </c>
      <c r="H915" s="34">
        <v>5</v>
      </c>
      <c r="I915" s="18">
        <f t="shared" si="29"/>
        <v>2</v>
      </c>
      <c r="J915" s="4">
        <v>1</v>
      </c>
    </row>
    <row r="916" spans="1:10" x14ac:dyDescent="0.25">
      <c r="A916">
        <v>2017</v>
      </c>
      <c r="B916">
        <v>372</v>
      </c>
      <c r="C916" t="s">
        <v>246</v>
      </c>
      <c r="D916">
        <v>2</v>
      </c>
      <c r="E916">
        <v>4868333</v>
      </c>
      <c r="F916" t="s">
        <v>251</v>
      </c>
      <c r="G916" s="7">
        <f t="shared" si="28"/>
        <v>2</v>
      </c>
      <c r="H916" s="34">
        <v>5</v>
      </c>
      <c r="I916" s="18">
        <f t="shared" si="29"/>
        <v>2</v>
      </c>
      <c r="J916" s="4">
        <v>1</v>
      </c>
    </row>
    <row r="917" spans="1:10" x14ac:dyDescent="0.25">
      <c r="A917">
        <v>2017</v>
      </c>
      <c r="B917">
        <v>370</v>
      </c>
      <c r="C917" t="s">
        <v>246</v>
      </c>
      <c r="D917">
        <v>3</v>
      </c>
      <c r="E917">
        <v>4868333</v>
      </c>
      <c r="F917" t="s">
        <v>247</v>
      </c>
      <c r="G917" s="7">
        <f t="shared" si="28"/>
        <v>2</v>
      </c>
      <c r="H917" s="34">
        <v>5</v>
      </c>
      <c r="I917" s="18">
        <f t="shared" si="29"/>
        <v>2</v>
      </c>
      <c r="J917" s="4">
        <v>1</v>
      </c>
    </row>
    <row r="918" spans="1:10" x14ac:dyDescent="0.25">
      <c r="A918">
        <v>2017</v>
      </c>
      <c r="B918">
        <v>368</v>
      </c>
      <c r="C918" t="s">
        <v>246</v>
      </c>
      <c r="D918">
        <v>3</v>
      </c>
      <c r="E918">
        <v>4868333</v>
      </c>
      <c r="F918" t="s">
        <v>248</v>
      </c>
      <c r="G918" s="7">
        <f t="shared" si="28"/>
        <v>2</v>
      </c>
      <c r="H918" s="34">
        <v>5</v>
      </c>
      <c r="I918" s="18">
        <f t="shared" si="29"/>
        <v>2</v>
      </c>
      <c r="J918" s="4">
        <v>1</v>
      </c>
    </row>
    <row r="919" spans="1:10" x14ac:dyDescent="0.25">
      <c r="A919">
        <v>2017</v>
      </c>
      <c r="B919">
        <v>369</v>
      </c>
      <c r="C919" t="s">
        <v>246</v>
      </c>
      <c r="D919">
        <v>3</v>
      </c>
      <c r="E919">
        <v>4868333</v>
      </c>
      <c r="F919" t="s">
        <v>249</v>
      </c>
      <c r="G919" s="7">
        <f t="shared" si="28"/>
        <v>2</v>
      </c>
      <c r="H919" s="34">
        <v>5</v>
      </c>
      <c r="I919" s="18">
        <f t="shared" si="29"/>
        <v>2</v>
      </c>
      <c r="J919" s="4">
        <v>1</v>
      </c>
    </row>
    <row r="920" spans="1:10" x14ac:dyDescent="0.25">
      <c r="A920">
        <v>2017</v>
      </c>
      <c r="B920">
        <v>371</v>
      </c>
      <c r="C920" t="s">
        <v>246</v>
      </c>
      <c r="D920">
        <v>3</v>
      </c>
      <c r="E920">
        <v>4868333</v>
      </c>
      <c r="F920" t="s">
        <v>250</v>
      </c>
      <c r="G920" s="7">
        <f t="shared" si="28"/>
        <v>2</v>
      </c>
      <c r="H920" s="34">
        <v>5</v>
      </c>
      <c r="I920" s="18">
        <f t="shared" si="29"/>
        <v>2</v>
      </c>
      <c r="J920" s="4">
        <v>1</v>
      </c>
    </row>
    <row r="921" spans="1:10" x14ac:dyDescent="0.25">
      <c r="A921">
        <v>2017</v>
      </c>
      <c r="B921">
        <v>372</v>
      </c>
      <c r="C921" t="s">
        <v>246</v>
      </c>
      <c r="D921">
        <v>3</v>
      </c>
      <c r="E921">
        <v>4868333</v>
      </c>
      <c r="F921" t="s">
        <v>251</v>
      </c>
      <c r="G921" s="7">
        <f t="shared" si="28"/>
        <v>2</v>
      </c>
      <c r="H921" s="34">
        <v>5</v>
      </c>
      <c r="I921" s="18">
        <f t="shared" si="29"/>
        <v>2</v>
      </c>
      <c r="J921" s="4">
        <v>1</v>
      </c>
    </row>
    <row r="922" spans="1:10" x14ac:dyDescent="0.25">
      <c r="A922">
        <v>2017</v>
      </c>
      <c r="B922">
        <v>370</v>
      </c>
      <c r="C922" t="s">
        <v>246</v>
      </c>
      <c r="D922">
        <v>4</v>
      </c>
      <c r="E922">
        <v>4868333</v>
      </c>
      <c r="F922" t="s">
        <v>247</v>
      </c>
      <c r="G922" s="7">
        <f t="shared" si="28"/>
        <v>2</v>
      </c>
      <c r="H922" s="34">
        <v>5</v>
      </c>
      <c r="I922" s="18">
        <f t="shared" si="29"/>
        <v>2</v>
      </c>
      <c r="J922" s="4">
        <v>1</v>
      </c>
    </row>
    <row r="923" spans="1:10" x14ac:dyDescent="0.25">
      <c r="A923">
        <v>2017</v>
      </c>
      <c r="B923">
        <v>368</v>
      </c>
      <c r="C923" t="s">
        <v>246</v>
      </c>
      <c r="D923">
        <v>4</v>
      </c>
      <c r="E923">
        <v>4868333</v>
      </c>
      <c r="F923" t="s">
        <v>248</v>
      </c>
      <c r="G923" s="7">
        <f t="shared" si="28"/>
        <v>2</v>
      </c>
      <c r="H923" s="34">
        <v>5</v>
      </c>
      <c r="I923" s="18">
        <f t="shared" si="29"/>
        <v>2</v>
      </c>
      <c r="J923" s="4">
        <v>1</v>
      </c>
    </row>
    <row r="924" spans="1:10" x14ac:dyDescent="0.25">
      <c r="A924">
        <v>2017</v>
      </c>
      <c r="B924">
        <v>369</v>
      </c>
      <c r="C924" t="s">
        <v>246</v>
      </c>
      <c r="D924">
        <v>4</v>
      </c>
      <c r="E924">
        <v>4868333</v>
      </c>
      <c r="F924" t="s">
        <v>249</v>
      </c>
      <c r="G924" s="7">
        <f t="shared" si="28"/>
        <v>2</v>
      </c>
      <c r="H924" s="34">
        <v>5</v>
      </c>
      <c r="I924" s="18">
        <f t="shared" si="29"/>
        <v>2</v>
      </c>
      <c r="J924" s="4">
        <v>1</v>
      </c>
    </row>
    <row r="925" spans="1:10" x14ac:dyDescent="0.25">
      <c r="A925">
        <v>2017</v>
      </c>
      <c r="B925">
        <v>371</v>
      </c>
      <c r="C925" t="s">
        <v>246</v>
      </c>
      <c r="D925">
        <v>4</v>
      </c>
      <c r="E925">
        <v>4868333</v>
      </c>
      <c r="F925" t="s">
        <v>250</v>
      </c>
      <c r="G925" s="7">
        <f t="shared" si="28"/>
        <v>2</v>
      </c>
      <c r="H925" s="34">
        <v>5</v>
      </c>
      <c r="I925" s="18">
        <f t="shared" si="29"/>
        <v>2</v>
      </c>
      <c r="J925" s="4">
        <v>1</v>
      </c>
    </row>
    <row r="926" spans="1:10" x14ac:dyDescent="0.25">
      <c r="A926">
        <v>2017</v>
      </c>
      <c r="B926">
        <v>372</v>
      </c>
      <c r="C926" t="s">
        <v>246</v>
      </c>
      <c r="D926">
        <v>4</v>
      </c>
      <c r="E926">
        <v>4868333</v>
      </c>
      <c r="F926" t="s">
        <v>251</v>
      </c>
      <c r="G926" s="7">
        <f t="shared" si="28"/>
        <v>2</v>
      </c>
      <c r="H926" s="34">
        <v>5</v>
      </c>
      <c r="I926" s="18">
        <f t="shared" si="29"/>
        <v>2</v>
      </c>
      <c r="J926" s="4">
        <v>1</v>
      </c>
    </row>
    <row r="927" spans="1:10" x14ac:dyDescent="0.25">
      <c r="A927">
        <v>2017</v>
      </c>
      <c r="B927">
        <v>370</v>
      </c>
      <c r="C927" t="s">
        <v>246</v>
      </c>
      <c r="D927">
        <v>5</v>
      </c>
      <c r="E927">
        <v>4868333</v>
      </c>
      <c r="F927" t="s">
        <v>247</v>
      </c>
      <c r="G927" s="7">
        <f t="shared" si="28"/>
        <v>2</v>
      </c>
      <c r="H927" s="34">
        <v>5</v>
      </c>
      <c r="I927" s="18">
        <f t="shared" si="29"/>
        <v>2</v>
      </c>
      <c r="J927" s="4">
        <v>1</v>
      </c>
    </row>
    <row r="928" spans="1:10" x14ac:dyDescent="0.25">
      <c r="A928">
        <v>2017</v>
      </c>
      <c r="B928">
        <v>368</v>
      </c>
      <c r="C928" t="s">
        <v>246</v>
      </c>
      <c r="D928">
        <v>5</v>
      </c>
      <c r="E928">
        <v>4868333</v>
      </c>
      <c r="F928" t="s">
        <v>248</v>
      </c>
      <c r="G928" s="7">
        <f t="shared" si="28"/>
        <v>2</v>
      </c>
      <c r="H928" s="34">
        <v>5</v>
      </c>
      <c r="I928" s="18">
        <f t="shared" si="29"/>
        <v>2</v>
      </c>
      <c r="J928" s="4">
        <v>1</v>
      </c>
    </row>
    <row r="929" spans="1:10" x14ac:dyDescent="0.25">
      <c r="A929">
        <v>2017</v>
      </c>
      <c r="B929">
        <v>369</v>
      </c>
      <c r="C929" t="s">
        <v>246</v>
      </c>
      <c r="D929">
        <v>5</v>
      </c>
      <c r="E929">
        <v>4868333</v>
      </c>
      <c r="F929" t="s">
        <v>249</v>
      </c>
      <c r="G929" s="7">
        <f t="shared" si="28"/>
        <v>2</v>
      </c>
      <c r="H929" s="34">
        <v>5</v>
      </c>
      <c r="I929" s="18">
        <f t="shared" si="29"/>
        <v>2</v>
      </c>
      <c r="J929" s="4">
        <v>1</v>
      </c>
    </row>
    <row r="930" spans="1:10" x14ac:dyDescent="0.25">
      <c r="A930">
        <v>2017</v>
      </c>
      <c r="B930">
        <v>371</v>
      </c>
      <c r="C930" t="s">
        <v>246</v>
      </c>
      <c r="D930">
        <v>5</v>
      </c>
      <c r="E930">
        <v>4868333</v>
      </c>
      <c r="F930" t="s">
        <v>250</v>
      </c>
      <c r="G930" s="7">
        <f t="shared" si="28"/>
        <v>2</v>
      </c>
      <c r="H930" s="34">
        <v>5</v>
      </c>
      <c r="I930" s="18">
        <f t="shared" si="29"/>
        <v>2</v>
      </c>
      <c r="J930" s="4">
        <v>1</v>
      </c>
    </row>
    <row r="931" spans="1:10" x14ac:dyDescent="0.25">
      <c r="A931">
        <v>2017</v>
      </c>
      <c r="B931">
        <v>372</v>
      </c>
      <c r="C931" t="s">
        <v>246</v>
      </c>
      <c r="D931">
        <v>5</v>
      </c>
      <c r="E931">
        <v>4868333</v>
      </c>
      <c r="F931" t="s">
        <v>251</v>
      </c>
      <c r="G931" s="7">
        <f t="shared" si="28"/>
        <v>2</v>
      </c>
      <c r="H931" s="34">
        <v>5</v>
      </c>
      <c r="I931" s="18">
        <f t="shared" si="29"/>
        <v>2</v>
      </c>
      <c r="J931" s="4">
        <v>1</v>
      </c>
    </row>
    <row r="932" spans="1:10" x14ac:dyDescent="0.25">
      <c r="A932">
        <v>2017</v>
      </c>
      <c r="B932">
        <v>370</v>
      </c>
      <c r="C932" t="s">
        <v>246</v>
      </c>
      <c r="D932">
        <v>6</v>
      </c>
      <c r="E932">
        <v>4868333</v>
      </c>
      <c r="F932" t="s">
        <v>247</v>
      </c>
      <c r="G932" s="7">
        <f t="shared" si="28"/>
        <v>2</v>
      </c>
      <c r="H932" s="34">
        <v>5</v>
      </c>
      <c r="I932" s="18">
        <f t="shared" si="29"/>
        <v>2</v>
      </c>
      <c r="J932" s="4">
        <v>1</v>
      </c>
    </row>
    <row r="933" spans="1:10" x14ac:dyDescent="0.25">
      <c r="A933">
        <v>2017</v>
      </c>
      <c r="B933">
        <v>368</v>
      </c>
      <c r="C933" t="s">
        <v>246</v>
      </c>
      <c r="D933">
        <v>6</v>
      </c>
      <c r="E933">
        <v>4868333</v>
      </c>
      <c r="F933" t="s">
        <v>248</v>
      </c>
      <c r="G933" s="7">
        <f t="shared" si="28"/>
        <v>2</v>
      </c>
      <c r="H933" s="34">
        <v>5</v>
      </c>
      <c r="I933" s="18">
        <f t="shared" si="29"/>
        <v>2</v>
      </c>
      <c r="J933" s="4">
        <v>1</v>
      </c>
    </row>
    <row r="934" spans="1:10" x14ac:dyDescent="0.25">
      <c r="A934">
        <v>2017</v>
      </c>
      <c r="B934">
        <v>369</v>
      </c>
      <c r="C934" t="s">
        <v>246</v>
      </c>
      <c r="D934">
        <v>6</v>
      </c>
      <c r="E934">
        <v>4868333</v>
      </c>
      <c r="F934" t="s">
        <v>249</v>
      </c>
      <c r="G934" s="7">
        <f t="shared" si="28"/>
        <v>2</v>
      </c>
      <c r="H934" s="34">
        <v>5</v>
      </c>
      <c r="I934" s="18">
        <f t="shared" si="29"/>
        <v>2</v>
      </c>
      <c r="J934" s="4">
        <v>1</v>
      </c>
    </row>
    <row r="935" spans="1:10" x14ac:dyDescent="0.25">
      <c r="A935">
        <v>2017</v>
      </c>
      <c r="B935">
        <v>371</v>
      </c>
      <c r="C935" t="s">
        <v>246</v>
      </c>
      <c r="D935">
        <v>6</v>
      </c>
      <c r="E935">
        <v>4868333</v>
      </c>
      <c r="F935" t="s">
        <v>250</v>
      </c>
      <c r="G935" s="7">
        <f t="shared" si="28"/>
        <v>2</v>
      </c>
      <c r="H935" s="34">
        <v>5</v>
      </c>
      <c r="I935" s="18">
        <f t="shared" si="29"/>
        <v>2</v>
      </c>
      <c r="J935" s="4">
        <v>1</v>
      </c>
    </row>
    <row r="936" spans="1:10" x14ac:dyDescent="0.25">
      <c r="A936">
        <v>2017</v>
      </c>
      <c r="B936">
        <v>372</v>
      </c>
      <c r="C936" t="s">
        <v>246</v>
      </c>
      <c r="D936">
        <v>6</v>
      </c>
      <c r="E936">
        <v>4868333</v>
      </c>
      <c r="F936" t="s">
        <v>251</v>
      </c>
      <c r="G936" s="7">
        <f t="shared" si="28"/>
        <v>2</v>
      </c>
      <c r="H936" s="34">
        <v>5</v>
      </c>
      <c r="I936" s="18">
        <f t="shared" si="29"/>
        <v>2</v>
      </c>
      <c r="J936" s="4">
        <v>1</v>
      </c>
    </row>
    <row r="937" spans="1:10" x14ac:dyDescent="0.25">
      <c r="A937">
        <v>2017</v>
      </c>
      <c r="B937">
        <v>370</v>
      </c>
      <c r="C937" t="s">
        <v>246</v>
      </c>
      <c r="D937">
        <v>7</v>
      </c>
      <c r="E937">
        <v>4868333</v>
      </c>
      <c r="F937" t="s">
        <v>247</v>
      </c>
      <c r="G937" s="7">
        <f t="shared" si="28"/>
        <v>2</v>
      </c>
      <c r="H937" s="34">
        <v>5</v>
      </c>
      <c r="I937" s="18">
        <f t="shared" si="29"/>
        <v>2</v>
      </c>
      <c r="J937" s="4">
        <v>1</v>
      </c>
    </row>
    <row r="938" spans="1:10" x14ac:dyDescent="0.25">
      <c r="A938">
        <v>2017</v>
      </c>
      <c r="B938">
        <v>368</v>
      </c>
      <c r="C938" t="s">
        <v>246</v>
      </c>
      <c r="D938">
        <v>7</v>
      </c>
      <c r="E938">
        <v>4868333</v>
      </c>
      <c r="F938" t="s">
        <v>248</v>
      </c>
      <c r="G938" s="7">
        <f t="shared" si="28"/>
        <v>2</v>
      </c>
      <c r="H938" s="34">
        <v>5</v>
      </c>
      <c r="I938" s="18">
        <f t="shared" si="29"/>
        <v>2</v>
      </c>
      <c r="J938" s="4">
        <v>1</v>
      </c>
    </row>
    <row r="939" spans="1:10" x14ac:dyDescent="0.25">
      <c r="A939">
        <v>2017</v>
      </c>
      <c r="B939">
        <v>369</v>
      </c>
      <c r="C939" t="s">
        <v>246</v>
      </c>
      <c r="D939">
        <v>7</v>
      </c>
      <c r="E939">
        <v>4868333</v>
      </c>
      <c r="F939" t="s">
        <v>249</v>
      </c>
      <c r="G939" s="7">
        <f t="shared" si="28"/>
        <v>2</v>
      </c>
      <c r="H939" s="34">
        <v>5</v>
      </c>
      <c r="I939" s="18">
        <f t="shared" si="29"/>
        <v>2</v>
      </c>
      <c r="J939" s="4">
        <v>1</v>
      </c>
    </row>
    <row r="940" spans="1:10" x14ac:dyDescent="0.25">
      <c r="A940">
        <v>2017</v>
      </c>
      <c r="B940">
        <v>371</v>
      </c>
      <c r="C940" t="s">
        <v>246</v>
      </c>
      <c r="D940">
        <v>7</v>
      </c>
      <c r="E940">
        <v>4868333</v>
      </c>
      <c r="F940" t="s">
        <v>250</v>
      </c>
      <c r="G940" s="7">
        <f t="shared" si="28"/>
        <v>2</v>
      </c>
      <c r="H940" s="34">
        <v>5</v>
      </c>
      <c r="I940" s="18">
        <f t="shared" si="29"/>
        <v>2</v>
      </c>
      <c r="J940" s="4">
        <v>1</v>
      </c>
    </row>
    <row r="941" spans="1:10" x14ac:dyDescent="0.25">
      <c r="A941">
        <v>2017</v>
      </c>
      <c r="B941">
        <v>372</v>
      </c>
      <c r="C941" t="s">
        <v>246</v>
      </c>
      <c r="D941">
        <v>7</v>
      </c>
      <c r="E941">
        <v>4868333</v>
      </c>
      <c r="F941" t="s">
        <v>251</v>
      </c>
      <c r="G941" s="7">
        <f t="shared" si="28"/>
        <v>2</v>
      </c>
      <c r="H941" s="34">
        <v>5</v>
      </c>
      <c r="I941" s="18">
        <f t="shared" si="29"/>
        <v>2</v>
      </c>
      <c r="J941" s="4">
        <v>1</v>
      </c>
    </row>
    <row r="942" spans="1:10" x14ac:dyDescent="0.25">
      <c r="A942">
        <v>2017</v>
      </c>
      <c r="B942">
        <v>370</v>
      </c>
      <c r="C942" t="s">
        <v>246</v>
      </c>
      <c r="D942">
        <v>8</v>
      </c>
      <c r="E942">
        <v>4868333</v>
      </c>
      <c r="F942" t="s">
        <v>247</v>
      </c>
      <c r="G942" s="7">
        <f t="shared" si="28"/>
        <v>2</v>
      </c>
      <c r="H942" s="34">
        <v>5</v>
      </c>
      <c r="I942" s="18">
        <f t="shared" si="29"/>
        <v>2</v>
      </c>
      <c r="J942" s="4">
        <v>1</v>
      </c>
    </row>
    <row r="943" spans="1:10" x14ac:dyDescent="0.25">
      <c r="A943">
        <v>2017</v>
      </c>
      <c r="B943">
        <v>368</v>
      </c>
      <c r="C943" t="s">
        <v>246</v>
      </c>
      <c r="D943">
        <v>8</v>
      </c>
      <c r="E943">
        <v>4868333</v>
      </c>
      <c r="F943" t="s">
        <v>248</v>
      </c>
      <c r="G943" s="7">
        <f t="shared" si="28"/>
        <v>2</v>
      </c>
      <c r="H943" s="34">
        <v>5</v>
      </c>
      <c r="I943" s="18">
        <f t="shared" si="29"/>
        <v>2</v>
      </c>
      <c r="J943" s="4">
        <v>1</v>
      </c>
    </row>
    <row r="944" spans="1:10" x14ac:dyDescent="0.25">
      <c r="A944">
        <v>2017</v>
      </c>
      <c r="B944">
        <v>369</v>
      </c>
      <c r="C944" t="s">
        <v>246</v>
      </c>
      <c r="D944">
        <v>8</v>
      </c>
      <c r="E944">
        <v>4868333</v>
      </c>
      <c r="F944" t="s">
        <v>249</v>
      </c>
      <c r="G944" s="7">
        <f t="shared" si="28"/>
        <v>2</v>
      </c>
      <c r="H944" s="34">
        <v>5</v>
      </c>
      <c r="I944" s="18">
        <f t="shared" si="29"/>
        <v>2</v>
      </c>
      <c r="J944" s="4">
        <v>1</v>
      </c>
    </row>
    <row r="945" spans="1:10" x14ac:dyDescent="0.25">
      <c r="A945">
        <v>2017</v>
      </c>
      <c r="B945">
        <v>371</v>
      </c>
      <c r="C945" t="s">
        <v>246</v>
      </c>
      <c r="D945">
        <v>8</v>
      </c>
      <c r="E945">
        <v>4868333</v>
      </c>
      <c r="F945" t="s">
        <v>250</v>
      </c>
      <c r="G945" s="7">
        <f t="shared" si="28"/>
        <v>2</v>
      </c>
      <c r="H945" s="34">
        <v>5</v>
      </c>
      <c r="I945" s="18">
        <f t="shared" si="29"/>
        <v>2</v>
      </c>
      <c r="J945" s="4">
        <v>1</v>
      </c>
    </row>
    <row r="946" spans="1:10" x14ac:dyDescent="0.25">
      <c r="A946">
        <v>2017</v>
      </c>
      <c r="B946">
        <v>372</v>
      </c>
      <c r="C946" t="s">
        <v>246</v>
      </c>
      <c r="D946">
        <v>8</v>
      </c>
      <c r="E946">
        <v>4868333</v>
      </c>
      <c r="F946" t="s">
        <v>251</v>
      </c>
      <c r="G946" s="7">
        <f t="shared" si="28"/>
        <v>2</v>
      </c>
      <c r="H946" s="34">
        <v>5</v>
      </c>
      <c r="I946" s="18">
        <f t="shared" si="29"/>
        <v>2</v>
      </c>
      <c r="J946" s="4">
        <v>1</v>
      </c>
    </row>
    <row r="947" spans="1:10" x14ac:dyDescent="0.25">
      <c r="A947">
        <v>2017</v>
      </c>
      <c r="B947">
        <v>370</v>
      </c>
      <c r="C947" t="s">
        <v>246</v>
      </c>
      <c r="D947">
        <v>9</v>
      </c>
      <c r="E947">
        <v>4868333</v>
      </c>
      <c r="F947" t="s">
        <v>247</v>
      </c>
      <c r="G947" s="7">
        <f t="shared" si="28"/>
        <v>2</v>
      </c>
      <c r="H947" s="34">
        <v>5</v>
      </c>
      <c r="I947" s="18">
        <f t="shared" si="29"/>
        <v>2</v>
      </c>
      <c r="J947" s="4">
        <v>1</v>
      </c>
    </row>
    <row r="948" spans="1:10" x14ac:dyDescent="0.25">
      <c r="A948">
        <v>2017</v>
      </c>
      <c r="B948">
        <v>368</v>
      </c>
      <c r="C948" t="s">
        <v>246</v>
      </c>
      <c r="D948">
        <v>9</v>
      </c>
      <c r="E948">
        <v>4868333</v>
      </c>
      <c r="F948" t="s">
        <v>248</v>
      </c>
      <c r="G948" s="7">
        <f t="shared" si="28"/>
        <v>2</v>
      </c>
      <c r="H948" s="34">
        <v>5</v>
      </c>
      <c r="I948" s="18">
        <f t="shared" si="29"/>
        <v>2</v>
      </c>
      <c r="J948" s="4">
        <v>1</v>
      </c>
    </row>
    <row r="949" spans="1:10" x14ac:dyDescent="0.25">
      <c r="A949">
        <v>2017</v>
      </c>
      <c r="B949">
        <v>369</v>
      </c>
      <c r="C949" t="s">
        <v>246</v>
      </c>
      <c r="D949">
        <v>9</v>
      </c>
      <c r="E949">
        <v>4868333</v>
      </c>
      <c r="F949" t="s">
        <v>249</v>
      </c>
      <c r="G949" s="7">
        <f t="shared" si="28"/>
        <v>2</v>
      </c>
      <c r="H949" s="34">
        <v>5</v>
      </c>
      <c r="I949" s="18">
        <f t="shared" si="29"/>
        <v>2</v>
      </c>
      <c r="J949" s="4">
        <v>1</v>
      </c>
    </row>
    <row r="950" spans="1:10" x14ac:dyDescent="0.25">
      <c r="A950">
        <v>2017</v>
      </c>
      <c r="B950">
        <v>371</v>
      </c>
      <c r="C950" t="s">
        <v>246</v>
      </c>
      <c r="D950">
        <v>9</v>
      </c>
      <c r="E950">
        <v>4868333</v>
      </c>
      <c r="F950" t="s">
        <v>250</v>
      </c>
      <c r="G950" s="7">
        <f t="shared" si="28"/>
        <v>2</v>
      </c>
      <c r="H950" s="34">
        <v>5</v>
      </c>
      <c r="I950" s="18">
        <f t="shared" si="29"/>
        <v>2</v>
      </c>
      <c r="J950" s="4">
        <v>1</v>
      </c>
    </row>
    <row r="951" spans="1:10" x14ac:dyDescent="0.25">
      <c r="A951">
        <v>2017</v>
      </c>
      <c r="B951">
        <v>372</v>
      </c>
      <c r="C951" t="s">
        <v>246</v>
      </c>
      <c r="D951">
        <v>9</v>
      </c>
      <c r="E951">
        <v>4868333</v>
      </c>
      <c r="F951" t="s">
        <v>251</v>
      </c>
      <c r="G951" s="7">
        <f t="shared" si="28"/>
        <v>2</v>
      </c>
      <c r="H951" s="34">
        <v>5</v>
      </c>
      <c r="I951" s="18">
        <f t="shared" si="29"/>
        <v>2</v>
      </c>
      <c r="J951" s="4">
        <v>1</v>
      </c>
    </row>
    <row r="952" spans="1:10" x14ac:dyDescent="0.25">
      <c r="A952">
        <v>2016</v>
      </c>
      <c r="B952">
        <v>377</v>
      </c>
      <c r="C952" t="s">
        <v>252</v>
      </c>
      <c r="D952">
        <v>4</v>
      </c>
      <c r="E952">
        <v>1330833</v>
      </c>
      <c r="F952" t="s">
        <v>253</v>
      </c>
      <c r="G952" s="7">
        <f t="shared" si="28"/>
        <v>2</v>
      </c>
      <c r="H952" s="34">
        <v>5</v>
      </c>
      <c r="I952" s="18">
        <f t="shared" si="29"/>
        <v>2</v>
      </c>
      <c r="J952" s="4">
        <v>1</v>
      </c>
    </row>
    <row r="953" spans="1:10" x14ac:dyDescent="0.25">
      <c r="A953">
        <v>2016</v>
      </c>
      <c r="B953">
        <v>375</v>
      </c>
      <c r="C953" t="s">
        <v>252</v>
      </c>
      <c r="D953">
        <v>4</v>
      </c>
      <c r="E953">
        <v>1330833</v>
      </c>
      <c r="F953" t="s">
        <v>254</v>
      </c>
      <c r="G953" s="7">
        <f t="shared" si="28"/>
        <v>2</v>
      </c>
      <c r="H953" s="34">
        <v>5</v>
      </c>
      <c r="I953" s="18">
        <f t="shared" si="29"/>
        <v>2</v>
      </c>
      <c r="J953" s="4">
        <v>1</v>
      </c>
    </row>
    <row r="954" spans="1:10" x14ac:dyDescent="0.25">
      <c r="A954">
        <v>2016</v>
      </c>
      <c r="B954">
        <v>378</v>
      </c>
      <c r="C954" t="s">
        <v>252</v>
      </c>
      <c r="D954">
        <v>4</v>
      </c>
      <c r="E954">
        <v>1330833</v>
      </c>
      <c r="F954" t="s">
        <v>255</v>
      </c>
      <c r="G954" s="7">
        <f t="shared" si="28"/>
        <v>2</v>
      </c>
      <c r="H954" s="34">
        <v>5</v>
      </c>
      <c r="I954" s="18">
        <f t="shared" si="29"/>
        <v>2</v>
      </c>
      <c r="J954" s="4">
        <v>1</v>
      </c>
    </row>
    <row r="955" spans="1:10" x14ac:dyDescent="0.25">
      <c r="A955">
        <v>2016</v>
      </c>
      <c r="B955">
        <v>374</v>
      </c>
      <c r="C955" t="s">
        <v>252</v>
      </c>
      <c r="D955">
        <v>4</v>
      </c>
      <c r="E955">
        <v>1330833</v>
      </c>
      <c r="F955" t="s">
        <v>256</v>
      </c>
      <c r="G955" s="7">
        <f t="shared" si="28"/>
        <v>2</v>
      </c>
      <c r="H955" s="34">
        <v>5</v>
      </c>
      <c r="I955" s="18">
        <f t="shared" si="29"/>
        <v>2</v>
      </c>
      <c r="J955" s="4">
        <v>1</v>
      </c>
    </row>
    <row r="956" spans="1:10" x14ac:dyDescent="0.25">
      <c r="A956">
        <v>2016</v>
      </c>
      <c r="B956">
        <v>376</v>
      </c>
      <c r="C956" t="s">
        <v>252</v>
      </c>
      <c r="D956">
        <v>4</v>
      </c>
      <c r="E956">
        <v>1330833</v>
      </c>
      <c r="F956" t="s">
        <v>257</v>
      </c>
      <c r="G956" s="7">
        <f t="shared" si="28"/>
        <v>2</v>
      </c>
      <c r="H956" s="34">
        <v>5</v>
      </c>
      <c r="I956" s="18">
        <f t="shared" si="29"/>
        <v>2</v>
      </c>
      <c r="J956" s="4">
        <v>1</v>
      </c>
    </row>
    <row r="957" spans="1:10" x14ac:dyDescent="0.25">
      <c r="A957">
        <v>2016</v>
      </c>
      <c r="B957">
        <v>377</v>
      </c>
      <c r="C957" t="s">
        <v>252</v>
      </c>
      <c r="D957">
        <v>5</v>
      </c>
      <c r="E957">
        <v>1330833</v>
      </c>
      <c r="F957" t="s">
        <v>253</v>
      </c>
      <c r="G957" s="7">
        <f t="shared" si="28"/>
        <v>2</v>
      </c>
      <c r="H957" s="34">
        <v>5</v>
      </c>
      <c r="I957" s="18">
        <f t="shared" si="29"/>
        <v>2</v>
      </c>
      <c r="J957" s="4">
        <v>1</v>
      </c>
    </row>
    <row r="958" spans="1:10" x14ac:dyDescent="0.25">
      <c r="A958">
        <v>2016</v>
      </c>
      <c r="B958">
        <v>375</v>
      </c>
      <c r="C958" t="s">
        <v>252</v>
      </c>
      <c r="D958">
        <v>5</v>
      </c>
      <c r="E958">
        <v>1330833</v>
      </c>
      <c r="F958" t="s">
        <v>254</v>
      </c>
      <c r="G958" s="7">
        <f t="shared" si="28"/>
        <v>2</v>
      </c>
      <c r="H958" s="34">
        <v>5</v>
      </c>
      <c r="I958" s="18">
        <f t="shared" si="29"/>
        <v>2</v>
      </c>
      <c r="J958" s="4">
        <v>1</v>
      </c>
    </row>
    <row r="959" spans="1:10" x14ac:dyDescent="0.25">
      <c r="A959">
        <v>2016</v>
      </c>
      <c r="B959">
        <v>378</v>
      </c>
      <c r="C959" t="s">
        <v>252</v>
      </c>
      <c r="D959">
        <v>5</v>
      </c>
      <c r="E959">
        <v>1330833</v>
      </c>
      <c r="F959" t="s">
        <v>255</v>
      </c>
      <c r="G959" s="7">
        <f t="shared" si="28"/>
        <v>2</v>
      </c>
      <c r="H959" s="34">
        <v>5</v>
      </c>
      <c r="I959" s="18">
        <f t="shared" si="29"/>
        <v>2</v>
      </c>
      <c r="J959" s="4">
        <v>1</v>
      </c>
    </row>
    <row r="960" spans="1:10" x14ac:dyDescent="0.25">
      <c r="A960">
        <v>2016</v>
      </c>
      <c r="B960">
        <v>374</v>
      </c>
      <c r="C960" t="s">
        <v>252</v>
      </c>
      <c r="D960">
        <v>5</v>
      </c>
      <c r="E960">
        <v>1330833</v>
      </c>
      <c r="F960" t="s">
        <v>256</v>
      </c>
      <c r="G960" s="7">
        <f t="shared" si="28"/>
        <v>2</v>
      </c>
      <c r="H960" s="34">
        <v>5</v>
      </c>
      <c r="I960" s="18">
        <f t="shared" si="29"/>
        <v>2</v>
      </c>
      <c r="J960" s="4">
        <v>1</v>
      </c>
    </row>
    <row r="961" spans="1:10" x14ac:dyDescent="0.25">
      <c r="A961">
        <v>2016</v>
      </c>
      <c r="B961">
        <v>376</v>
      </c>
      <c r="C961" t="s">
        <v>252</v>
      </c>
      <c r="D961">
        <v>5</v>
      </c>
      <c r="E961">
        <v>1330833</v>
      </c>
      <c r="F961" t="s">
        <v>257</v>
      </c>
      <c r="G961" s="7">
        <f t="shared" si="28"/>
        <v>2</v>
      </c>
      <c r="H961" s="34">
        <v>5</v>
      </c>
      <c r="I961" s="18">
        <f t="shared" si="29"/>
        <v>2</v>
      </c>
      <c r="J961" s="4">
        <v>1</v>
      </c>
    </row>
    <row r="962" spans="1:10" x14ac:dyDescent="0.25">
      <c r="A962">
        <v>2016</v>
      </c>
      <c r="B962">
        <v>377</v>
      </c>
      <c r="C962" t="s">
        <v>252</v>
      </c>
      <c r="D962">
        <v>6</v>
      </c>
      <c r="E962">
        <v>1330833</v>
      </c>
      <c r="F962" t="s">
        <v>253</v>
      </c>
      <c r="G962" s="7">
        <f t="shared" ref="G962:G1025" si="30">IF(F962="metered",1,2)</f>
        <v>2</v>
      </c>
      <c r="H962" s="34">
        <v>5</v>
      </c>
      <c r="I962" s="18">
        <f t="shared" ref="I962:I1025" si="31">IF(H962="ground",1,2)</f>
        <v>2</v>
      </c>
      <c r="J962" s="4">
        <v>1</v>
      </c>
    </row>
    <row r="963" spans="1:10" x14ac:dyDescent="0.25">
      <c r="A963">
        <v>2016</v>
      </c>
      <c r="B963">
        <v>375</v>
      </c>
      <c r="C963" t="s">
        <v>252</v>
      </c>
      <c r="D963">
        <v>6</v>
      </c>
      <c r="E963">
        <v>1330833</v>
      </c>
      <c r="F963" t="s">
        <v>254</v>
      </c>
      <c r="G963" s="7">
        <f t="shared" si="30"/>
        <v>2</v>
      </c>
      <c r="H963" s="34">
        <v>5</v>
      </c>
      <c r="I963" s="18">
        <f t="shared" si="31"/>
        <v>2</v>
      </c>
      <c r="J963" s="4">
        <v>1</v>
      </c>
    </row>
    <row r="964" spans="1:10" x14ac:dyDescent="0.25">
      <c r="A964">
        <v>2016</v>
      </c>
      <c r="B964">
        <v>378</v>
      </c>
      <c r="C964" t="s">
        <v>252</v>
      </c>
      <c r="D964">
        <v>6</v>
      </c>
      <c r="E964">
        <v>1330833</v>
      </c>
      <c r="F964" t="s">
        <v>255</v>
      </c>
      <c r="G964" s="7">
        <f t="shared" si="30"/>
        <v>2</v>
      </c>
      <c r="H964" s="34">
        <v>5</v>
      </c>
      <c r="I964" s="18">
        <f t="shared" si="31"/>
        <v>2</v>
      </c>
      <c r="J964" s="4">
        <v>1</v>
      </c>
    </row>
    <row r="965" spans="1:10" x14ac:dyDescent="0.25">
      <c r="A965">
        <v>2016</v>
      </c>
      <c r="B965">
        <v>374</v>
      </c>
      <c r="C965" t="s">
        <v>252</v>
      </c>
      <c r="D965">
        <v>6</v>
      </c>
      <c r="E965">
        <v>1330833</v>
      </c>
      <c r="F965" t="s">
        <v>256</v>
      </c>
      <c r="G965" s="7">
        <f t="shared" si="30"/>
        <v>2</v>
      </c>
      <c r="H965" s="34">
        <v>5</v>
      </c>
      <c r="I965" s="18">
        <f t="shared" si="31"/>
        <v>2</v>
      </c>
      <c r="J965" s="4">
        <v>1</v>
      </c>
    </row>
    <row r="966" spans="1:10" x14ac:dyDescent="0.25">
      <c r="A966">
        <v>2016</v>
      </c>
      <c r="B966">
        <v>376</v>
      </c>
      <c r="C966" t="s">
        <v>252</v>
      </c>
      <c r="D966">
        <v>6</v>
      </c>
      <c r="E966">
        <v>1330833</v>
      </c>
      <c r="F966" t="s">
        <v>257</v>
      </c>
      <c r="G966" s="7">
        <f t="shared" si="30"/>
        <v>2</v>
      </c>
      <c r="H966" s="34">
        <v>5</v>
      </c>
      <c r="I966" s="18">
        <f t="shared" si="31"/>
        <v>2</v>
      </c>
      <c r="J966" s="4">
        <v>1</v>
      </c>
    </row>
    <row r="967" spans="1:10" x14ac:dyDescent="0.25">
      <c r="A967">
        <v>2016</v>
      </c>
      <c r="B967">
        <v>377</v>
      </c>
      <c r="C967" t="s">
        <v>252</v>
      </c>
      <c r="D967">
        <v>7</v>
      </c>
      <c r="E967">
        <v>1330833</v>
      </c>
      <c r="F967" t="s">
        <v>253</v>
      </c>
      <c r="G967" s="7">
        <f t="shared" si="30"/>
        <v>2</v>
      </c>
      <c r="H967" s="34">
        <v>5</v>
      </c>
      <c r="I967" s="18">
        <f t="shared" si="31"/>
        <v>2</v>
      </c>
      <c r="J967" s="4">
        <v>1</v>
      </c>
    </row>
    <row r="968" spans="1:10" x14ac:dyDescent="0.25">
      <c r="A968">
        <v>2016</v>
      </c>
      <c r="B968">
        <v>375</v>
      </c>
      <c r="C968" t="s">
        <v>252</v>
      </c>
      <c r="D968">
        <v>7</v>
      </c>
      <c r="E968">
        <v>1330833</v>
      </c>
      <c r="F968" t="s">
        <v>254</v>
      </c>
      <c r="G968" s="7">
        <f t="shared" si="30"/>
        <v>2</v>
      </c>
      <c r="H968" s="34">
        <v>5</v>
      </c>
      <c r="I968" s="18">
        <f t="shared" si="31"/>
        <v>2</v>
      </c>
      <c r="J968" s="4">
        <v>1</v>
      </c>
    </row>
    <row r="969" spans="1:10" x14ac:dyDescent="0.25">
      <c r="A969">
        <v>2016</v>
      </c>
      <c r="B969">
        <v>378</v>
      </c>
      <c r="C969" t="s">
        <v>252</v>
      </c>
      <c r="D969">
        <v>7</v>
      </c>
      <c r="E969">
        <v>1330833</v>
      </c>
      <c r="F969" t="s">
        <v>255</v>
      </c>
      <c r="G969" s="7">
        <f t="shared" si="30"/>
        <v>2</v>
      </c>
      <c r="H969" s="34">
        <v>5</v>
      </c>
      <c r="I969" s="18">
        <f t="shared" si="31"/>
        <v>2</v>
      </c>
      <c r="J969" s="4">
        <v>1</v>
      </c>
    </row>
    <row r="970" spans="1:10" x14ac:dyDescent="0.25">
      <c r="A970">
        <v>2016</v>
      </c>
      <c r="B970">
        <v>374</v>
      </c>
      <c r="C970" t="s">
        <v>252</v>
      </c>
      <c r="D970">
        <v>7</v>
      </c>
      <c r="E970">
        <v>1330833</v>
      </c>
      <c r="F970" t="s">
        <v>256</v>
      </c>
      <c r="G970" s="7">
        <f t="shared" si="30"/>
        <v>2</v>
      </c>
      <c r="H970" s="34">
        <v>5</v>
      </c>
      <c r="I970" s="18">
        <f t="shared" si="31"/>
        <v>2</v>
      </c>
      <c r="J970" s="4">
        <v>1</v>
      </c>
    </row>
    <row r="971" spans="1:10" x14ac:dyDescent="0.25">
      <c r="A971">
        <v>2016</v>
      </c>
      <c r="B971">
        <v>376</v>
      </c>
      <c r="C971" t="s">
        <v>252</v>
      </c>
      <c r="D971">
        <v>7</v>
      </c>
      <c r="E971">
        <v>1330833</v>
      </c>
      <c r="F971" t="s">
        <v>257</v>
      </c>
      <c r="G971" s="7">
        <f t="shared" si="30"/>
        <v>2</v>
      </c>
      <c r="H971" s="34">
        <v>5</v>
      </c>
      <c r="I971" s="18">
        <f t="shared" si="31"/>
        <v>2</v>
      </c>
      <c r="J971" s="4">
        <v>1</v>
      </c>
    </row>
    <row r="972" spans="1:10" x14ac:dyDescent="0.25">
      <c r="A972">
        <v>2016</v>
      </c>
      <c r="B972">
        <v>377</v>
      </c>
      <c r="C972" t="s">
        <v>252</v>
      </c>
      <c r="D972">
        <v>8</v>
      </c>
      <c r="E972">
        <v>1330833</v>
      </c>
      <c r="F972" t="s">
        <v>253</v>
      </c>
      <c r="G972" s="7">
        <f t="shared" si="30"/>
        <v>2</v>
      </c>
      <c r="H972" s="34">
        <v>5</v>
      </c>
      <c r="I972" s="18">
        <f t="shared" si="31"/>
        <v>2</v>
      </c>
      <c r="J972" s="4">
        <v>1</v>
      </c>
    </row>
    <row r="973" spans="1:10" x14ac:dyDescent="0.25">
      <c r="A973">
        <v>2016</v>
      </c>
      <c r="B973">
        <v>375</v>
      </c>
      <c r="C973" t="s">
        <v>252</v>
      </c>
      <c r="D973">
        <v>8</v>
      </c>
      <c r="E973">
        <v>1330833</v>
      </c>
      <c r="F973" t="s">
        <v>254</v>
      </c>
      <c r="G973" s="7">
        <f t="shared" si="30"/>
        <v>2</v>
      </c>
      <c r="H973" s="34">
        <v>5</v>
      </c>
      <c r="I973" s="18">
        <f t="shared" si="31"/>
        <v>2</v>
      </c>
      <c r="J973" s="4">
        <v>1</v>
      </c>
    </row>
    <row r="974" spans="1:10" x14ac:dyDescent="0.25">
      <c r="A974">
        <v>2016</v>
      </c>
      <c r="B974">
        <v>378</v>
      </c>
      <c r="C974" t="s">
        <v>252</v>
      </c>
      <c r="D974">
        <v>8</v>
      </c>
      <c r="E974">
        <v>1330833</v>
      </c>
      <c r="F974" t="s">
        <v>255</v>
      </c>
      <c r="G974" s="7">
        <f t="shared" si="30"/>
        <v>2</v>
      </c>
      <c r="H974" s="34">
        <v>5</v>
      </c>
      <c r="I974" s="18">
        <f t="shared" si="31"/>
        <v>2</v>
      </c>
      <c r="J974" s="4">
        <v>1</v>
      </c>
    </row>
    <row r="975" spans="1:10" x14ac:dyDescent="0.25">
      <c r="A975">
        <v>2016</v>
      </c>
      <c r="B975">
        <v>374</v>
      </c>
      <c r="C975" t="s">
        <v>252</v>
      </c>
      <c r="D975">
        <v>8</v>
      </c>
      <c r="E975">
        <v>1330833</v>
      </c>
      <c r="F975" t="s">
        <v>256</v>
      </c>
      <c r="G975" s="7">
        <f t="shared" si="30"/>
        <v>2</v>
      </c>
      <c r="H975" s="34">
        <v>5</v>
      </c>
      <c r="I975" s="18">
        <f t="shared" si="31"/>
        <v>2</v>
      </c>
      <c r="J975" s="4">
        <v>1</v>
      </c>
    </row>
    <row r="976" spans="1:10" x14ac:dyDescent="0.25">
      <c r="A976">
        <v>2016</v>
      </c>
      <c r="B976">
        <v>376</v>
      </c>
      <c r="C976" t="s">
        <v>252</v>
      </c>
      <c r="D976">
        <v>8</v>
      </c>
      <c r="E976">
        <v>1330833</v>
      </c>
      <c r="F976" t="s">
        <v>257</v>
      </c>
      <c r="G976" s="7">
        <f t="shared" si="30"/>
        <v>2</v>
      </c>
      <c r="H976" s="34">
        <v>5</v>
      </c>
      <c r="I976" s="18">
        <f t="shared" si="31"/>
        <v>2</v>
      </c>
      <c r="J976" s="4">
        <v>1</v>
      </c>
    </row>
    <row r="977" spans="1:10" x14ac:dyDescent="0.25">
      <c r="A977">
        <v>2016</v>
      </c>
      <c r="B977">
        <v>377</v>
      </c>
      <c r="C977" t="s">
        <v>252</v>
      </c>
      <c r="D977">
        <v>9</v>
      </c>
      <c r="E977">
        <v>1330833</v>
      </c>
      <c r="F977" t="s">
        <v>253</v>
      </c>
      <c r="G977" s="7">
        <f t="shared" si="30"/>
        <v>2</v>
      </c>
      <c r="H977" s="34">
        <v>5</v>
      </c>
      <c r="I977" s="18">
        <f t="shared" si="31"/>
        <v>2</v>
      </c>
      <c r="J977" s="4">
        <v>1</v>
      </c>
    </row>
    <row r="978" spans="1:10" x14ac:dyDescent="0.25">
      <c r="A978">
        <v>2016</v>
      </c>
      <c r="B978">
        <v>375</v>
      </c>
      <c r="C978" t="s">
        <v>252</v>
      </c>
      <c r="D978">
        <v>9</v>
      </c>
      <c r="E978">
        <v>1330833</v>
      </c>
      <c r="F978" t="s">
        <v>254</v>
      </c>
      <c r="G978" s="7">
        <f t="shared" si="30"/>
        <v>2</v>
      </c>
      <c r="H978" s="34">
        <v>5</v>
      </c>
      <c r="I978" s="18">
        <f t="shared" si="31"/>
        <v>2</v>
      </c>
      <c r="J978" s="4">
        <v>1</v>
      </c>
    </row>
    <row r="979" spans="1:10" x14ac:dyDescent="0.25">
      <c r="A979">
        <v>2016</v>
      </c>
      <c r="B979">
        <v>378</v>
      </c>
      <c r="C979" t="s">
        <v>252</v>
      </c>
      <c r="D979">
        <v>9</v>
      </c>
      <c r="E979">
        <v>1330833</v>
      </c>
      <c r="F979" t="s">
        <v>255</v>
      </c>
      <c r="G979" s="7">
        <f t="shared" si="30"/>
        <v>2</v>
      </c>
      <c r="H979" s="34">
        <v>5</v>
      </c>
      <c r="I979" s="18">
        <f t="shared" si="31"/>
        <v>2</v>
      </c>
      <c r="J979" s="4">
        <v>1</v>
      </c>
    </row>
    <row r="980" spans="1:10" x14ac:dyDescent="0.25">
      <c r="A980">
        <v>2016</v>
      </c>
      <c r="B980">
        <v>374</v>
      </c>
      <c r="C980" t="s">
        <v>252</v>
      </c>
      <c r="D980">
        <v>9</v>
      </c>
      <c r="E980">
        <v>1330833</v>
      </c>
      <c r="F980" t="s">
        <v>256</v>
      </c>
      <c r="G980" s="7">
        <f t="shared" si="30"/>
        <v>2</v>
      </c>
      <c r="H980" s="34">
        <v>5</v>
      </c>
      <c r="I980" s="18">
        <f t="shared" si="31"/>
        <v>2</v>
      </c>
      <c r="J980" s="4">
        <v>1</v>
      </c>
    </row>
    <row r="981" spans="1:10" x14ac:dyDescent="0.25">
      <c r="A981">
        <v>2016</v>
      </c>
      <c r="B981">
        <v>376</v>
      </c>
      <c r="C981" t="s">
        <v>252</v>
      </c>
      <c r="D981">
        <v>9</v>
      </c>
      <c r="E981">
        <v>1330833</v>
      </c>
      <c r="F981" t="s">
        <v>257</v>
      </c>
      <c r="G981" s="7">
        <f t="shared" si="30"/>
        <v>2</v>
      </c>
      <c r="H981" s="34">
        <v>5</v>
      </c>
      <c r="I981" s="18">
        <f t="shared" si="31"/>
        <v>2</v>
      </c>
      <c r="J981" s="4">
        <v>1</v>
      </c>
    </row>
    <row r="982" spans="1:10" x14ac:dyDescent="0.25">
      <c r="A982">
        <v>2016</v>
      </c>
      <c r="B982">
        <v>377</v>
      </c>
      <c r="C982" t="s">
        <v>252</v>
      </c>
      <c r="D982">
        <v>10</v>
      </c>
      <c r="E982">
        <v>1330833</v>
      </c>
      <c r="F982" t="s">
        <v>253</v>
      </c>
      <c r="G982" s="7">
        <f t="shared" si="30"/>
        <v>2</v>
      </c>
      <c r="H982" s="34">
        <v>5</v>
      </c>
      <c r="I982" s="18">
        <f t="shared" si="31"/>
        <v>2</v>
      </c>
      <c r="J982" s="4">
        <v>1</v>
      </c>
    </row>
    <row r="983" spans="1:10" x14ac:dyDescent="0.25">
      <c r="A983">
        <v>2016</v>
      </c>
      <c r="B983">
        <v>375</v>
      </c>
      <c r="C983" t="s">
        <v>252</v>
      </c>
      <c r="D983">
        <v>10</v>
      </c>
      <c r="E983">
        <v>1330833</v>
      </c>
      <c r="F983" t="s">
        <v>254</v>
      </c>
      <c r="G983" s="7">
        <f t="shared" si="30"/>
        <v>2</v>
      </c>
      <c r="H983" s="34">
        <v>5</v>
      </c>
      <c r="I983" s="18">
        <f t="shared" si="31"/>
        <v>2</v>
      </c>
      <c r="J983" s="4">
        <v>1</v>
      </c>
    </row>
    <row r="984" spans="1:10" x14ac:dyDescent="0.25">
      <c r="A984">
        <v>2016</v>
      </c>
      <c r="B984">
        <v>378</v>
      </c>
      <c r="C984" t="s">
        <v>252</v>
      </c>
      <c r="D984">
        <v>10</v>
      </c>
      <c r="E984">
        <v>1330833</v>
      </c>
      <c r="F984" t="s">
        <v>255</v>
      </c>
      <c r="G984" s="7">
        <f t="shared" si="30"/>
        <v>2</v>
      </c>
      <c r="H984" s="34">
        <v>5</v>
      </c>
      <c r="I984" s="18">
        <f t="shared" si="31"/>
        <v>2</v>
      </c>
      <c r="J984" s="4">
        <v>1</v>
      </c>
    </row>
    <row r="985" spans="1:10" x14ac:dyDescent="0.25">
      <c r="A985">
        <v>2016</v>
      </c>
      <c r="B985">
        <v>374</v>
      </c>
      <c r="C985" t="s">
        <v>252</v>
      </c>
      <c r="D985">
        <v>10</v>
      </c>
      <c r="E985">
        <v>1330833</v>
      </c>
      <c r="F985" t="s">
        <v>256</v>
      </c>
      <c r="G985" s="7">
        <f t="shared" si="30"/>
        <v>2</v>
      </c>
      <c r="H985" s="34">
        <v>5</v>
      </c>
      <c r="I985" s="18">
        <f t="shared" si="31"/>
        <v>2</v>
      </c>
      <c r="J985" s="4">
        <v>1</v>
      </c>
    </row>
    <row r="986" spans="1:10" x14ac:dyDescent="0.25">
      <c r="A986">
        <v>2016</v>
      </c>
      <c r="B986">
        <v>376</v>
      </c>
      <c r="C986" t="s">
        <v>252</v>
      </c>
      <c r="D986">
        <v>10</v>
      </c>
      <c r="E986">
        <v>1330833</v>
      </c>
      <c r="F986" t="s">
        <v>257</v>
      </c>
      <c r="G986" s="7">
        <f t="shared" si="30"/>
        <v>2</v>
      </c>
      <c r="H986" s="34">
        <v>5</v>
      </c>
      <c r="I986" s="18">
        <f t="shared" si="31"/>
        <v>2</v>
      </c>
      <c r="J986" s="4">
        <v>1</v>
      </c>
    </row>
    <row r="987" spans="1:10" x14ac:dyDescent="0.25">
      <c r="A987">
        <v>2016</v>
      </c>
      <c r="B987">
        <v>377</v>
      </c>
      <c r="C987" t="s">
        <v>252</v>
      </c>
      <c r="D987">
        <v>11</v>
      </c>
      <c r="E987">
        <v>1330833</v>
      </c>
      <c r="F987" t="s">
        <v>253</v>
      </c>
      <c r="G987" s="7">
        <f t="shared" si="30"/>
        <v>2</v>
      </c>
      <c r="H987" s="34">
        <v>5</v>
      </c>
      <c r="I987" s="18">
        <f t="shared" si="31"/>
        <v>2</v>
      </c>
      <c r="J987" s="4">
        <v>1</v>
      </c>
    </row>
    <row r="988" spans="1:10" x14ac:dyDescent="0.25">
      <c r="A988">
        <v>2016</v>
      </c>
      <c r="B988">
        <v>375</v>
      </c>
      <c r="C988" t="s">
        <v>252</v>
      </c>
      <c r="D988">
        <v>11</v>
      </c>
      <c r="E988">
        <v>1330833</v>
      </c>
      <c r="F988" t="s">
        <v>254</v>
      </c>
      <c r="G988" s="7">
        <f t="shared" si="30"/>
        <v>2</v>
      </c>
      <c r="H988" s="34">
        <v>5</v>
      </c>
      <c r="I988" s="18">
        <f t="shared" si="31"/>
        <v>2</v>
      </c>
      <c r="J988" s="4">
        <v>1</v>
      </c>
    </row>
    <row r="989" spans="1:10" x14ac:dyDescent="0.25">
      <c r="A989">
        <v>2016</v>
      </c>
      <c r="B989">
        <v>378</v>
      </c>
      <c r="C989" t="s">
        <v>252</v>
      </c>
      <c r="D989">
        <v>11</v>
      </c>
      <c r="E989">
        <v>1330833</v>
      </c>
      <c r="F989" t="s">
        <v>255</v>
      </c>
      <c r="G989" s="7">
        <f t="shared" si="30"/>
        <v>2</v>
      </c>
      <c r="H989" s="34">
        <v>5</v>
      </c>
      <c r="I989" s="18">
        <f t="shared" si="31"/>
        <v>2</v>
      </c>
      <c r="J989" s="4">
        <v>1</v>
      </c>
    </row>
    <row r="990" spans="1:10" x14ac:dyDescent="0.25">
      <c r="A990">
        <v>2016</v>
      </c>
      <c r="B990">
        <v>374</v>
      </c>
      <c r="C990" t="s">
        <v>252</v>
      </c>
      <c r="D990">
        <v>11</v>
      </c>
      <c r="E990">
        <v>1330833</v>
      </c>
      <c r="F990" t="s">
        <v>256</v>
      </c>
      <c r="G990" s="7">
        <f t="shared" si="30"/>
        <v>2</v>
      </c>
      <c r="H990" s="34">
        <v>5</v>
      </c>
      <c r="I990" s="18">
        <f t="shared" si="31"/>
        <v>2</v>
      </c>
      <c r="J990" s="4">
        <v>1</v>
      </c>
    </row>
    <row r="991" spans="1:10" x14ac:dyDescent="0.25">
      <c r="A991">
        <v>2016</v>
      </c>
      <c r="B991">
        <v>376</v>
      </c>
      <c r="C991" t="s">
        <v>252</v>
      </c>
      <c r="D991">
        <v>11</v>
      </c>
      <c r="E991">
        <v>1330833</v>
      </c>
      <c r="F991" t="s">
        <v>257</v>
      </c>
      <c r="G991" s="7">
        <f t="shared" si="30"/>
        <v>2</v>
      </c>
      <c r="H991" s="34">
        <v>5</v>
      </c>
      <c r="I991" s="18">
        <f t="shared" si="31"/>
        <v>2</v>
      </c>
      <c r="J991" s="4">
        <v>1</v>
      </c>
    </row>
    <row r="992" spans="1:10" x14ac:dyDescent="0.25">
      <c r="A992">
        <v>2016</v>
      </c>
      <c r="B992">
        <v>377</v>
      </c>
      <c r="C992" t="s">
        <v>252</v>
      </c>
      <c r="D992">
        <v>12</v>
      </c>
      <c r="E992">
        <v>1330833</v>
      </c>
      <c r="F992" t="s">
        <v>253</v>
      </c>
      <c r="G992" s="7">
        <f t="shared" si="30"/>
        <v>2</v>
      </c>
      <c r="H992" s="34">
        <v>5</v>
      </c>
      <c r="I992" s="18">
        <f t="shared" si="31"/>
        <v>2</v>
      </c>
      <c r="J992" s="4">
        <v>1</v>
      </c>
    </row>
    <row r="993" spans="1:10" x14ac:dyDescent="0.25">
      <c r="A993">
        <v>2016</v>
      </c>
      <c r="B993">
        <v>375</v>
      </c>
      <c r="C993" t="s">
        <v>252</v>
      </c>
      <c r="D993">
        <v>12</v>
      </c>
      <c r="E993">
        <v>1330833</v>
      </c>
      <c r="F993" t="s">
        <v>254</v>
      </c>
      <c r="G993" s="7">
        <f t="shared" si="30"/>
        <v>2</v>
      </c>
      <c r="H993" s="34">
        <v>5</v>
      </c>
      <c r="I993" s="18">
        <f t="shared" si="31"/>
        <v>2</v>
      </c>
      <c r="J993" s="4">
        <v>1</v>
      </c>
    </row>
    <row r="994" spans="1:10" x14ac:dyDescent="0.25">
      <c r="A994">
        <v>2016</v>
      </c>
      <c r="B994">
        <v>378</v>
      </c>
      <c r="C994" t="s">
        <v>252</v>
      </c>
      <c r="D994">
        <v>12</v>
      </c>
      <c r="E994">
        <v>1330833</v>
      </c>
      <c r="F994" t="s">
        <v>255</v>
      </c>
      <c r="G994" s="7">
        <f t="shared" si="30"/>
        <v>2</v>
      </c>
      <c r="H994" s="34">
        <v>5</v>
      </c>
      <c r="I994" s="18">
        <f t="shared" si="31"/>
        <v>2</v>
      </c>
      <c r="J994" s="4">
        <v>1</v>
      </c>
    </row>
    <row r="995" spans="1:10" x14ac:dyDescent="0.25">
      <c r="A995">
        <v>2016</v>
      </c>
      <c r="B995">
        <v>374</v>
      </c>
      <c r="C995" t="s">
        <v>252</v>
      </c>
      <c r="D995">
        <v>12</v>
      </c>
      <c r="E995">
        <v>1330833</v>
      </c>
      <c r="F995" t="s">
        <v>256</v>
      </c>
      <c r="G995" s="7">
        <f t="shared" si="30"/>
        <v>2</v>
      </c>
      <c r="H995" s="34">
        <v>5</v>
      </c>
      <c r="I995" s="18">
        <f t="shared" si="31"/>
        <v>2</v>
      </c>
      <c r="J995" s="4">
        <v>1</v>
      </c>
    </row>
    <row r="996" spans="1:10" x14ac:dyDescent="0.25">
      <c r="A996">
        <v>2016</v>
      </c>
      <c r="B996">
        <v>376</v>
      </c>
      <c r="C996" t="s">
        <v>252</v>
      </c>
      <c r="D996">
        <v>12</v>
      </c>
      <c r="E996">
        <v>1330833</v>
      </c>
      <c r="F996" t="s">
        <v>257</v>
      </c>
      <c r="G996" s="7">
        <f t="shared" si="30"/>
        <v>2</v>
      </c>
      <c r="H996" s="34">
        <v>5</v>
      </c>
      <c r="I996" s="18">
        <f t="shared" si="31"/>
        <v>2</v>
      </c>
      <c r="J996" s="4">
        <v>1</v>
      </c>
    </row>
    <row r="997" spans="1:10" x14ac:dyDescent="0.25">
      <c r="A997">
        <v>2017</v>
      </c>
      <c r="B997">
        <v>377</v>
      </c>
      <c r="C997" t="s">
        <v>252</v>
      </c>
      <c r="D997">
        <v>1</v>
      </c>
      <c r="E997">
        <v>1330833</v>
      </c>
      <c r="F997" t="s">
        <v>253</v>
      </c>
      <c r="G997" s="7">
        <f t="shared" si="30"/>
        <v>2</v>
      </c>
      <c r="H997" s="34">
        <v>5</v>
      </c>
      <c r="I997" s="18">
        <f t="shared" si="31"/>
        <v>2</v>
      </c>
      <c r="J997" s="4">
        <v>1</v>
      </c>
    </row>
    <row r="998" spans="1:10" x14ac:dyDescent="0.25">
      <c r="A998">
        <v>2017</v>
      </c>
      <c r="B998">
        <v>375</v>
      </c>
      <c r="C998" t="s">
        <v>252</v>
      </c>
      <c r="D998">
        <v>1</v>
      </c>
      <c r="E998">
        <v>1330833</v>
      </c>
      <c r="F998" t="s">
        <v>254</v>
      </c>
      <c r="G998" s="7">
        <f t="shared" si="30"/>
        <v>2</v>
      </c>
      <c r="H998" s="34">
        <v>5</v>
      </c>
      <c r="I998" s="18">
        <f t="shared" si="31"/>
        <v>2</v>
      </c>
      <c r="J998" s="4">
        <v>1</v>
      </c>
    </row>
    <row r="999" spans="1:10" x14ac:dyDescent="0.25">
      <c r="A999">
        <v>2017</v>
      </c>
      <c r="B999">
        <v>378</v>
      </c>
      <c r="C999" t="s">
        <v>252</v>
      </c>
      <c r="D999">
        <v>1</v>
      </c>
      <c r="E999">
        <v>1330833</v>
      </c>
      <c r="F999" t="s">
        <v>255</v>
      </c>
      <c r="G999" s="7">
        <f t="shared" si="30"/>
        <v>2</v>
      </c>
      <c r="H999" s="34">
        <v>5</v>
      </c>
      <c r="I999" s="18">
        <f t="shared" si="31"/>
        <v>2</v>
      </c>
      <c r="J999" s="4">
        <v>1</v>
      </c>
    </row>
    <row r="1000" spans="1:10" x14ac:dyDescent="0.25">
      <c r="A1000">
        <v>2017</v>
      </c>
      <c r="B1000">
        <v>374</v>
      </c>
      <c r="C1000" t="s">
        <v>252</v>
      </c>
      <c r="D1000">
        <v>1</v>
      </c>
      <c r="E1000">
        <v>1330833</v>
      </c>
      <c r="F1000" t="s">
        <v>256</v>
      </c>
      <c r="G1000" s="7">
        <f t="shared" si="30"/>
        <v>2</v>
      </c>
      <c r="H1000" s="34">
        <v>5</v>
      </c>
      <c r="I1000" s="18">
        <f t="shared" si="31"/>
        <v>2</v>
      </c>
      <c r="J1000" s="4">
        <v>1</v>
      </c>
    </row>
    <row r="1001" spans="1:10" x14ac:dyDescent="0.25">
      <c r="A1001">
        <v>2017</v>
      </c>
      <c r="B1001">
        <v>376</v>
      </c>
      <c r="C1001" t="s">
        <v>252</v>
      </c>
      <c r="D1001">
        <v>1</v>
      </c>
      <c r="E1001">
        <v>1330833</v>
      </c>
      <c r="F1001" t="s">
        <v>257</v>
      </c>
      <c r="G1001" s="7">
        <f t="shared" si="30"/>
        <v>2</v>
      </c>
      <c r="H1001" s="34">
        <v>5</v>
      </c>
      <c r="I1001" s="18">
        <f t="shared" si="31"/>
        <v>2</v>
      </c>
      <c r="J1001" s="4">
        <v>1</v>
      </c>
    </row>
    <row r="1002" spans="1:10" x14ac:dyDescent="0.25">
      <c r="A1002">
        <v>2017</v>
      </c>
      <c r="B1002">
        <v>377</v>
      </c>
      <c r="C1002" t="s">
        <v>252</v>
      </c>
      <c r="D1002">
        <v>2</v>
      </c>
      <c r="E1002">
        <v>1330833</v>
      </c>
      <c r="F1002" t="s">
        <v>253</v>
      </c>
      <c r="G1002" s="7">
        <f t="shared" si="30"/>
        <v>2</v>
      </c>
      <c r="H1002" s="34">
        <v>5</v>
      </c>
      <c r="I1002" s="18">
        <f t="shared" si="31"/>
        <v>2</v>
      </c>
      <c r="J1002" s="4">
        <v>1</v>
      </c>
    </row>
    <row r="1003" spans="1:10" x14ac:dyDescent="0.25">
      <c r="A1003">
        <v>2017</v>
      </c>
      <c r="B1003">
        <v>375</v>
      </c>
      <c r="C1003" t="s">
        <v>252</v>
      </c>
      <c r="D1003">
        <v>2</v>
      </c>
      <c r="E1003">
        <v>1330833</v>
      </c>
      <c r="F1003" t="s">
        <v>254</v>
      </c>
      <c r="G1003" s="7">
        <f t="shared" si="30"/>
        <v>2</v>
      </c>
      <c r="H1003" s="34">
        <v>5</v>
      </c>
      <c r="I1003" s="18">
        <f t="shared" si="31"/>
        <v>2</v>
      </c>
      <c r="J1003" s="4">
        <v>1</v>
      </c>
    </row>
    <row r="1004" spans="1:10" x14ac:dyDescent="0.25">
      <c r="A1004">
        <v>2017</v>
      </c>
      <c r="B1004">
        <v>378</v>
      </c>
      <c r="C1004" t="s">
        <v>252</v>
      </c>
      <c r="D1004">
        <v>2</v>
      </c>
      <c r="E1004">
        <v>1330833</v>
      </c>
      <c r="F1004" t="s">
        <v>255</v>
      </c>
      <c r="G1004" s="7">
        <f t="shared" si="30"/>
        <v>2</v>
      </c>
      <c r="H1004" s="34">
        <v>5</v>
      </c>
      <c r="I1004" s="18">
        <f t="shared" si="31"/>
        <v>2</v>
      </c>
      <c r="J1004" s="4">
        <v>1</v>
      </c>
    </row>
    <row r="1005" spans="1:10" x14ac:dyDescent="0.25">
      <c r="A1005">
        <v>2017</v>
      </c>
      <c r="B1005">
        <v>374</v>
      </c>
      <c r="C1005" t="s">
        <v>252</v>
      </c>
      <c r="D1005">
        <v>2</v>
      </c>
      <c r="E1005">
        <v>1330833</v>
      </c>
      <c r="F1005" t="s">
        <v>256</v>
      </c>
      <c r="G1005" s="7">
        <f t="shared" si="30"/>
        <v>2</v>
      </c>
      <c r="H1005" s="34">
        <v>5</v>
      </c>
      <c r="I1005" s="18">
        <f t="shared" si="31"/>
        <v>2</v>
      </c>
      <c r="J1005" s="4">
        <v>1</v>
      </c>
    </row>
    <row r="1006" spans="1:10" x14ac:dyDescent="0.25">
      <c r="A1006">
        <v>2017</v>
      </c>
      <c r="B1006">
        <v>376</v>
      </c>
      <c r="C1006" t="s">
        <v>252</v>
      </c>
      <c r="D1006">
        <v>2</v>
      </c>
      <c r="E1006">
        <v>1330833</v>
      </c>
      <c r="F1006" t="s">
        <v>257</v>
      </c>
      <c r="G1006" s="7">
        <f t="shared" si="30"/>
        <v>2</v>
      </c>
      <c r="H1006" s="34">
        <v>5</v>
      </c>
      <c r="I1006" s="18">
        <f t="shared" si="31"/>
        <v>2</v>
      </c>
      <c r="J1006" s="4">
        <v>1</v>
      </c>
    </row>
    <row r="1007" spans="1:10" x14ac:dyDescent="0.25">
      <c r="A1007">
        <v>2017</v>
      </c>
      <c r="B1007">
        <v>377</v>
      </c>
      <c r="C1007" t="s">
        <v>252</v>
      </c>
      <c r="D1007">
        <v>3</v>
      </c>
      <c r="E1007">
        <v>1330833</v>
      </c>
      <c r="F1007" t="s">
        <v>253</v>
      </c>
      <c r="G1007" s="7">
        <f t="shared" si="30"/>
        <v>2</v>
      </c>
      <c r="H1007" s="34">
        <v>5</v>
      </c>
      <c r="I1007" s="18">
        <f t="shared" si="31"/>
        <v>2</v>
      </c>
      <c r="J1007" s="4">
        <v>1</v>
      </c>
    </row>
    <row r="1008" spans="1:10" x14ac:dyDescent="0.25">
      <c r="A1008">
        <v>2017</v>
      </c>
      <c r="B1008">
        <v>375</v>
      </c>
      <c r="C1008" t="s">
        <v>252</v>
      </c>
      <c r="D1008">
        <v>3</v>
      </c>
      <c r="E1008">
        <v>1330833</v>
      </c>
      <c r="F1008" t="s">
        <v>254</v>
      </c>
      <c r="G1008" s="7">
        <f t="shared" si="30"/>
        <v>2</v>
      </c>
      <c r="H1008" s="34">
        <v>5</v>
      </c>
      <c r="I1008" s="18">
        <f t="shared" si="31"/>
        <v>2</v>
      </c>
      <c r="J1008" s="4">
        <v>1</v>
      </c>
    </row>
    <row r="1009" spans="1:10" x14ac:dyDescent="0.25">
      <c r="A1009">
        <v>2017</v>
      </c>
      <c r="B1009">
        <v>378</v>
      </c>
      <c r="C1009" t="s">
        <v>252</v>
      </c>
      <c r="D1009">
        <v>3</v>
      </c>
      <c r="E1009">
        <v>1330833</v>
      </c>
      <c r="F1009" t="s">
        <v>255</v>
      </c>
      <c r="G1009" s="7">
        <f t="shared" si="30"/>
        <v>2</v>
      </c>
      <c r="H1009" s="34">
        <v>5</v>
      </c>
      <c r="I1009" s="18">
        <f t="shared" si="31"/>
        <v>2</v>
      </c>
      <c r="J1009" s="4">
        <v>1</v>
      </c>
    </row>
    <row r="1010" spans="1:10" x14ac:dyDescent="0.25">
      <c r="A1010">
        <v>2017</v>
      </c>
      <c r="B1010">
        <v>374</v>
      </c>
      <c r="C1010" t="s">
        <v>252</v>
      </c>
      <c r="D1010">
        <v>3</v>
      </c>
      <c r="E1010">
        <v>1330833</v>
      </c>
      <c r="F1010" t="s">
        <v>256</v>
      </c>
      <c r="G1010" s="7">
        <f t="shared" si="30"/>
        <v>2</v>
      </c>
      <c r="H1010" s="34">
        <v>5</v>
      </c>
      <c r="I1010" s="18">
        <f t="shared" si="31"/>
        <v>2</v>
      </c>
      <c r="J1010" s="4">
        <v>1</v>
      </c>
    </row>
    <row r="1011" spans="1:10" x14ac:dyDescent="0.25">
      <c r="A1011">
        <v>2017</v>
      </c>
      <c r="B1011">
        <v>376</v>
      </c>
      <c r="C1011" t="s">
        <v>252</v>
      </c>
      <c r="D1011">
        <v>3</v>
      </c>
      <c r="E1011">
        <v>1330833</v>
      </c>
      <c r="F1011" t="s">
        <v>257</v>
      </c>
      <c r="G1011" s="7">
        <f t="shared" si="30"/>
        <v>2</v>
      </c>
      <c r="H1011" s="34">
        <v>5</v>
      </c>
      <c r="I1011" s="18">
        <f t="shared" si="31"/>
        <v>2</v>
      </c>
      <c r="J1011" s="4">
        <v>1</v>
      </c>
    </row>
    <row r="1012" spans="1:10" x14ac:dyDescent="0.25">
      <c r="A1012">
        <v>2017</v>
      </c>
      <c r="B1012">
        <v>377</v>
      </c>
      <c r="C1012" t="s">
        <v>252</v>
      </c>
      <c r="D1012">
        <v>4</v>
      </c>
      <c r="E1012">
        <v>1330833</v>
      </c>
      <c r="F1012" t="s">
        <v>253</v>
      </c>
      <c r="G1012" s="7">
        <f t="shared" si="30"/>
        <v>2</v>
      </c>
      <c r="H1012" s="34">
        <v>5</v>
      </c>
      <c r="I1012" s="18">
        <f t="shared" si="31"/>
        <v>2</v>
      </c>
      <c r="J1012" s="4">
        <v>1</v>
      </c>
    </row>
    <row r="1013" spans="1:10" x14ac:dyDescent="0.25">
      <c r="A1013">
        <v>2017</v>
      </c>
      <c r="B1013">
        <v>375</v>
      </c>
      <c r="C1013" t="s">
        <v>252</v>
      </c>
      <c r="D1013">
        <v>4</v>
      </c>
      <c r="E1013">
        <v>1330833</v>
      </c>
      <c r="F1013" t="s">
        <v>254</v>
      </c>
      <c r="G1013" s="7">
        <f t="shared" si="30"/>
        <v>2</v>
      </c>
      <c r="H1013" s="34">
        <v>5</v>
      </c>
      <c r="I1013" s="18">
        <f t="shared" si="31"/>
        <v>2</v>
      </c>
      <c r="J1013" s="4">
        <v>1</v>
      </c>
    </row>
    <row r="1014" spans="1:10" x14ac:dyDescent="0.25">
      <c r="A1014">
        <v>2017</v>
      </c>
      <c r="B1014">
        <v>378</v>
      </c>
      <c r="C1014" t="s">
        <v>252</v>
      </c>
      <c r="D1014">
        <v>4</v>
      </c>
      <c r="E1014">
        <v>1330833</v>
      </c>
      <c r="F1014" t="s">
        <v>255</v>
      </c>
      <c r="G1014" s="7">
        <f t="shared" si="30"/>
        <v>2</v>
      </c>
      <c r="H1014" s="34">
        <v>5</v>
      </c>
      <c r="I1014" s="18">
        <f t="shared" si="31"/>
        <v>2</v>
      </c>
      <c r="J1014" s="4">
        <v>1</v>
      </c>
    </row>
    <row r="1015" spans="1:10" x14ac:dyDescent="0.25">
      <c r="A1015">
        <v>2017</v>
      </c>
      <c r="B1015">
        <v>374</v>
      </c>
      <c r="C1015" t="s">
        <v>252</v>
      </c>
      <c r="D1015">
        <v>4</v>
      </c>
      <c r="E1015">
        <v>1330833</v>
      </c>
      <c r="F1015" t="s">
        <v>256</v>
      </c>
      <c r="G1015" s="7">
        <f t="shared" si="30"/>
        <v>2</v>
      </c>
      <c r="H1015" s="34">
        <v>5</v>
      </c>
      <c r="I1015" s="18">
        <f t="shared" si="31"/>
        <v>2</v>
      </c>
      <c r="J1015" s="4">
        <v>1</v>
      </c>
    </row>
    <row r="1016" spans="1:10" x14ac:dyDescent="0.25">
      <c r="A1016">
        <v>2017</v>
      </c>
      <c r="B1016">
        <v>376</v>
      </c>
      <c r="C1016" t="s">
        <v>252</v>
      </c>
      <c r="D1016">
        <v>4</v>
      </c>
      <c r="E1016">
        <v>1330833</v>
      </c>
      <c r="F1016" t="s">
        <v>257</v>
      </c>
      <c r="G1016" s="7">
        <f t="shared" si="30"/>
        <v>2</v>
      </c>
      <c r="H1016" s="34">
        <v>5</v>
      </c>
      <c r="I1016" s="18">
        <f t="shared" si="31"/>
        <v>2</v>
      </c>
      <c r="J1016" s="4">
        <v>1</v>
      </c>
    </row>
    <row r="1017" spans="1:10" x14ac:dyDescent="0.25">
      <c r="A1017">
        <v>2017</v>
      </c>
      <c r="B1017">
        <v>377</v>
      </c>
      <c r="C1017" t="s">
        <v>252</v>
      </c>
      <c r="D1017">
        <v>5</v>
      </c>
      <c r="E1017">
        <v>1330833</v>
      </c>
      <c r="F1017" t="s">
        <v>253</v>
      </c>
      <c r="G1017" s="7">
        <f t="shared" si="30"/>
        <v>2</v>
      </c>
      <c r="H1017" s="34">
        <v>5</v>
      </c>
      <c r="I1017" s="18">
        <f t="shared" si="31"/>
        <v>2</v>
      </c>
      <c r="J1017" s="4">
        <v>1</v>
      </c>
    </row>
    <row r="1018" spans="1:10" x14ac:dyDescent="0.25">
      <c r="A1018">
        <v>2017</v>
      </c>
      <c r="B1018">
        <v>375</v>
      </c>
      <c r="C1018" t="s">
        <v>252</v>
      </c>
      <c r="D1018">
        <v>5</v>
      </c>
      <c r="E1018">
        <v>1330833</v>
      </c>
      <c r="F1018" t="s">
        <v>254</v>
      </c>
      <c r="G1018" s="7">
        <f t="shared" si="30"/>
        <v>2</v>
      </c>
      <c r="H1018" s="34">
        <v>5</v>
      </c>
      <c r="I1018" s="18">
        <f t="shared" si="31"/>
        <v>2</v>
      </c>
      <c r="J1018" s="4">
        <v>1</v>
      </c>
    </row>
    <row r="1019" spans="1:10" x14ac:dyDescent="0.25">
      <c r="A1019">
        <v>2017</v>
      </c>
      <c r="B1019">
        <v>378</v>
      </c>
      <c r="C1019" t="s">
        <v>252</v>
      </c>
      <c r="D1019">
        <v>5</v>
      </c>
      <c r="E1019">
        <v>1330833</v>
      </c>
      <c r="F1019" t="s">
        <v>255</v>
      </c>
      <c r="G1019" s="7">
        <f t="shared" si="30"/>
        <v>2</v>
      </c>
      <c r="H1019" s="34">
        <v>5</v>
      </c>
      <c r="I1019" s="18">
        <f t="shared" si="31"/>
        <v>2</v>
      </c>
      <c r="J1019" s="4">
        <v>1</v>
      </c>
    </row>
    <row r="1020" spans="1:10" x14ac:dyDescent="0.25">
      <c r="A1020">
        <v>2017</v>
      </c>
      <c r="B1020">
        <v>374</v>
      </c>
      <c r="C1020" t="s">
        <v>252</v>
      </c>
      <c r="D1020">
        <v>5</v>
      </c>
      <c r="E1020">
        <v>1330833</v>
      </c>
      <c r="F1020" t="s">
        <v>256</v>
      </c>
      <c r="G1020" s="7">
        <f t="shared" si="30"/>
        <v>2</v>
      </c>
      <c r="H1020" s="34">
        <v>5</v>
      </c>
      <c r="I1020" s="18">
        <f t="shared" si="31"/>
        <v>2</v>
      </c>
      <c r="J1020" s="4">
        <v>1</v>
      </c>
    </row>
    <row r="1021" spans="1:10" x14ac:dyDescent="0.25">
      <c r="A1021">
        <v>2017</v>
      </c>
      <c r="B1021">
        <v>376</v>
      </c>
      <c r="C1021" t="s">
        <v>252</v>
      </c>
      <c r="D1021">
        <v>5</v>
      </c>
      <c r="E1021">
        <v>1330833</v>
      </c>
      <c r="F1021" t="s">
        <v>257</v>
      </c>
      <c r="G1021" s="7">
        <f t="shared" si="30"/>
        <v>2</v>
      </c>
      <c r="H1021" s="34">
        <v>5</v>
      </c>
      <c r="I1021" s="18">
        <f t="shared" si="31"/>
        <v>2</v>
      </c>
      <c r="J1021" s="4">
        <v>1</v>
      </c>
    </row>
    <row r="1022" spans="1:10" x14ac:dyDescent="0.25">
      <c r="A1022">
        <v>2017</v>
      </c>
      <c r="B1022">
        <v>377</v>
      </c>
      <c r="C1022" t="s">
        <v>252</v>
      </c>
      <c r="D1022">
        <v>6</v>
      </c>
      <c r="E1022">
        <v>1330833</v>
      </c>
      <c r="F1022" t="s">
        <v>253</v>
      </c>
      <c r="G1022" s="7">
        <f t="shared" si="30"/>
        <v>2</v>
      </c>
      <c r="H1022" s="34">
        <v>5</v>
      </c>
      <c r="I1022" s="18">
        <f t="shared" si="31"/>
        <v>2</v>
      </c>
      <c r="J1022" s="4">
        <v>1</v>
      </c>
    </row>
    <row r="1023" spans="1:10" x14ac:dyDescent="0.25">
      <c r="A1023">
        <v>2017</v>
      </c>
      <c r="B1023">
        <v>375</v>
      </c>
      <c r="C1023" t="s">
        <v>252</v>
      </c>
      <c r="D1023">
        <v>6</v>
      </c>
      <c r="E1023">
        <v>1330833</v>
      </c>
      <c r="F1023" t="s">
        <v>254</v>
      </c>
      <c r="G1023" s="7">
        <f t="shared" si="30"/>
        <v>2</v>
      </c>
      <c r="H1023" s="34">
        <v>5</v>
      </c>
      <c r="I1023" s="18">
        <f t="shared" si="31"/>
        <v>2</v>
      </c>
      <c r="J1023" s="4">
        <v>1</v>
      </c>
    </row>
    <row r="1024" spans="1:10" x14ac:dyDescent="0.25">
      <c r="A1024">
        <v>2017</v>
      </c>
      <c r="B1024">
        <v>378</v>
      </c>
      <c r="C1024" t="s">
        <v>252</v>
      </c>
      <c r="D1024">
        <v>6</v>
      </c>
      <c r="E1024">
        <v>1330833</v>
      </c>
      <c r="F1024" t="s">
        <v>255</v>
      </c>
      <c r="G1024" s="7">
        <f t="shared" si="30"/>
        <v>2</v>
      </c>
      <c r="H1024" s="34">
        <v>5</v>
      </c>
      <c r="I1024" s="18">
        <f t="shared" si="31"/>
        <v>2</v>
      </c>
      <c r="J1024" s="4">
        <v>1</v>
      </c>
    </row>
    <row r="1025" spans="1:10" x14ac:dyDescent="0.25">
      <c r="A1025">
        <v>2017</v>
      </c>
      <c r="B1025">
        <v>374</v>
      </c>
      <c r="C1025" t="s">
        <v>252</v>
      </c>
      <c r="D1025">
        <v>6</v>
      </c>
      <c r="E1025">
        <v>1330833</v>
      </c>
      <c r="F1025" t="s">
        <v>256</v>
      </c>
      <c r="G1025" s="7">
        <f t="shared" si="30"/>
        <v>2</v>
      </c>
      <c r="H1025" s="34">
        <v>5</v>
      </c>
      <c r="I1025" s="18">
        <f t="shared" si="31"/>
        <v>2</v>
      </c>
      <c r="J1025" s="4">
        <v>1</v>
      </c>
    </row>
    <row r="1026" spans="1:10" x14ac:dyDescent="0.25">
      <c r="A1026">
        <v>2017</v>
      </c>
      <c r="B1026">
        <v>376</v>
      </c>
      <c r="C1026" t="s">
        <v>252</v>
      </c>
      <c r="D1026">
        <v>6</v>
      </c>
      <c r="E1026">
        <v>1330833</v>
      </c>
      <c r="F1026" t="s">
        <v>257</v>
      </c>
      <c r="G1026" s="7">
        <f t="shared" ref="G1026:G1089" si="32">IF(F1026="metered",1,2)</f>
        <v>2</v>
      </c>
      <c r="H1026" s="34">
        <v>5</v>
      </c>
      <c r="I1026" s="18">
        <f t="shared" ref="I1026:I1089" si="33">IF(H1026="ground",1,2)</f>
        <v>2</v>
      </c>
      <c r="J1026" s="4">
        <v>1</v>
      </c>
    </row>
    <row r="1027" spans="1:10" x14ac:dyDescent="0.25">
      <c r="A1027">
        <v>2017</v>
      </c>
      <c r="B1027">
        <v>377</v>
      </c>
      <c r="C1027" t="s">
        <v>252</v>
      </c>
      <c r="D1027">
        <v>7</v>
      </c>
      <c r="E1027">
        <v>1330833</v>
      </c>
      <c r="F1027" t="s">
        <v>253</v>
      </c>
      <c r="G1027" s="7">
        <f t="shared" si="32"/>
        <v>2</v>
      </c>
      <c r="H1027" s="34">
        <v>5</v>
      </c>
      <c r="I1027" s="18">
        <f t="shared" si="33"/>
        <v>2</v>
      </c>
      <c r="J1027" s="4">
        <v>1</v>
      </c>
    </row>
    <row r="1028" spans="1:10" x14ac:dyDescent="0.25">
      <c r="A1028">
        <v>2017</v>
      </c>
      <c r="B1028">
        <v>375</v>
      </c>
      <c r="C1028" t="s">
        <v>252</v>
      </c>
      <c r="D1028">
        <v>7</v>
      </c>
      <c r="E1028">
        <v>1330833</v>
      </c>
      <c r="F1028" t="s">
        <v>254</v>
      </c>
      <c r="G1028" s="7">
        <f t="shared" si="32"/>
        <v>2</v>
      </c>
      <c r="H1028" s="34">
        <v>5</v>
      </c>
      <c r="I1028" s="18">
        <f t="shared" si="33"/>
        <v>2</v>
      </c>
      <c r="J1028" s="4">
        <v>1</v>
      </c>
    </row>
    <row r="1029" spans="1:10" x14ac:dyDescent="0.25">
      <c r="A1029">
        <v>2017</v>
      </c>
      <c r="B1029">
        <v>378</v>
      </c>
      <c r="C1029" t="s">
        <v>252</v>
      </c>
      <c r="D1029">
        <v>7</v>
      </c>
      <c r="E1029">
        <v>1330833</v>
      </c>
      <c r="F1029" t="s">
        <v>255</v>
      </c>
      <c r="G1029" s="7">
        <f t="shared" si="32"/>
        <v>2</v>
      </c>
      <c r="H1029" s="34">
        <v>5</v>
      </c>
      <c r="I1029" s="18">
        <f t="shared" si="33"/>
        <v>2</v>
      </c>
      <c r="J1029" s="4">
        <v>1</v>
      </c>
    </row>
    <row r="1030" spans="1:10" x14ac:dyDescent="0.25">
      <c r="A1030">
        <v>2017</v>
      </c>
      <c r="B1030">
        <v>374</v>
      </c>
      <c r="C1030" t="s">
        <v>252</v>
      </c>
      <c r="D1030">
        <v>7</v>
      </c>
      <c r="E1030">
        <v>1330833</v>
      </c>
      <c r="F1030" t="s">
        <v>256</v>
      </c>
      <c r="G1030" s="7">
        <f t="shared" si="32"/>
        <v>2</v>
      </c>
      <c r="H1030" s="34">
        <v>5</v>
      </c>
      <c r="I1030" s="18">
        <f t="shared" si="33"/>
        <v>2</v>
      </c>
      <c r="J1030" s="4">
        <v>1</v>
      </c>
    </row>
    <row r="1031" spans="1:10" x14ac:dyDescent="0.25">
      <c r="A1031">
        <v>2017</v>
      </c>
      <c r="B1031">
        <v>376</v>
      </c>
      <c r="C1031" t="s">
        <v>252</v>
      </c>
      <c r="D1031">
        <v>7</v>
      </c>
      <c r="E1031">
        <v>1330833</v>
      </c>
      <c r="F1031" t="s">
        <v>257</v>
      </c>
      <c r="G1031" s="7">
        <f t="shared" si="32"/>
        <v>2</v>
      </c>
      <c r="H1031" s="34">
        <v>5</v>
      </c>
      <c r="I1031" s="18">
        <f t="shared" si="33"/>
        <v>2</v>
      </c>
      <c r="J1031" s="4">
        <v>1</v>
      </c>
    </row>
    <row r="1032" spans="1:10" x14ac:dyDescent="0.25">
      <c r="A1032">
        <v>2017</v>
      </c>
      <c r="B1032">
        <v>377</v>
      </c>
      <c r="C1032" t="s">
        <v>252</v>
      </c>
      <c r="D1032">
        <v>8</v>
      </c>
      <c r="E1032">
        <v>1330833</v>
      </c>
      <c r="F1032" t="s">
        <v>253</v>
      </c>
      <c r="G1032" s="7">
        <f t="shared" si="32"/>
        <v>2</v>
      </c>
      <c r="H1032" s="34">
        <v>5</v>
      </c>
      <c r="I1032" s="18">
        <f t="shared" si="33"/>
        <v>2</v>
      </c>
      <c r="J1032" s="4">
        <v>1</v>
      </c>
    </row>
    <row r="1033" spans="1:10" x14ac:dyDescent="0.25">
      <c r="A1033">
        <v>2017</v>
      </c>
      <c r="B1033">
        <v>375</v>
      </c>
      <c r="C1033" t="s">
        <v>252</v>
      </c>
      <c r="D1033">
        <v>8</v>
      </c>
      <c r="E1033">
        <v>1330833</v>
      </c>
      <c r="F1033" t="s">
        <v>254</v>
      </c>
      <c r="G1033" s="7">
        <f t="shared" si="32"/>
        <v>2</v>
      </c>
      <c r="H1033" s="34">
        <v>5</v>
      </c>
      <c r="I1033" s="18">
        <f t="shared" si="33"/>
        <v>2</v>
      </c>
      <c r="J1033" s="4">
        <v>1</v>
      </c>
    </row>
    <row r="1034" spans="1:10" x14ac:dyDescent="0.25">
      <c r="A1034">
        <v>2017</v>
      </c>
      <c r="B1034">
        <v>378</v>
      </c>
      <c r="C1034" t="s">
        <v>252</v>
      </c>
      <c r="D1034">
        <v>8</v>
      </c>
      <c r="E1034">
        <v>1330833</v>
      </c>
      <c r="F1034" t="s">
        <v>255</v>
      </c>
      <c r="G1034" s="7">
        <f t="shared" si="32"/>
        <v>2</v>
      </c>
      <c r="H1034" s="34">
        <v>5</v>
      </c>
      <c r="I1034" s="18">
        <f t="shared" si="33"/>
        <v>2</v>
      </c>
      <c r="J1034" s="4">
        <v>1</v>
      </c>
    </row>
    <row r="1035" spans="1:10" x14ac:dyDescent="0.25">
      <c r="A1035">
        <v>2017</v>
      </c>
      <c r="B1035">
        <v>374</v>
      </c>
      <c r="C1035" t="s">
        <v>252</v>
      </c>
      <c r="D1035">
        <v>8</v>
      </c>
      <c r="E1035">
        <v>1330833</v>
      </c>
      <c r="F1035" t="s">
        <v>256</v>
      </c>
      <c r="G1035" s="7">
        <f t="shared" si="32"/>
        <v>2</v>
      </c>
      <c r="H1035" s="34">
        <v>5</v>
      </c>
      <c r="I1035" s="18">
        <f t="shared" si="33"/>
        <v>2</v>
      </c>
      <c r="J1035" s="4">
        <v>1</v>
      </c>
    </row>
    <row r="1036" spans="1:10" x14ac:dyDescent="0.25">
      <c r="A1036">
        <v>2017</v>
      </c>
      <c r="B1036">
        <v>376</v>
      </c>
      <c r="C1036" t="s">
        <v>252</v>
      </c>
      <c r="D1036">
        <v>8</v>
      </c>
      <c r="E1036">
        <v>1330833</v>
      </c>
      <c r="F1036" t="s">
        <v>257</v>
      </c>
      <c r="G1036" s="7">
        <f t="shared" si="32"/>
        <v>2</v>
      </c>
      <c r="H1036" s="34">
        <v>5</v>
      </c>
      <c r="I1036" s="18">
        <f t="shared" si="33"/>
        <v>2</v>
      </c>
      <c r="J1036" s="4">
        <v>1</v>
      </c>
    </row>
    <row r="1037" spans="1:10" x14ac:dyDescent="0.25">
      <c r="A1037">
        <v>2017</v>
      </c>
      <c r="B1037">
        <v>377</v>
      </c>
      <c r="C1037" t="s">
        <v>252</v>
      </c>
      <c r="D1037">
        <v>9</v>
      </c>
      <c r="E1037">
        <v>1330833</v>
      </c>
      <c r="F1037" t="s">
        <v>253</v>
      </c>
      <c r="G1037" s="7">
        <f t="shared" si="32"/>
        <v>2</v>
      </c>
      <c r="H1037" s="34">
        <v>5</v>
      </c>
      <c r="I1037" s="18">
        <f t="shared" si="33"/>
        <v>2</v>
      </c>
      <c r="J1037" s="4">
        <v>1</v>
      </c>
    </row>
    <row r="1038" spans="1:10" x14ac:dyDescent="0.25">
      <c r="A1038">
        <v>2017</v>
      </c>
      <c r="B1038">
        <v>375</v>
      </c>
      <c r="C1038" t="s">
        <v>252</v>
      </c>
      <c r="D1038">
        <v>9</v>
      </c>
      <c r="E1038">
        <v>1330833</v>
      </c>
      <c r="F1038" t="s">
        <v>254</v>
      </c>
      <c r="G1038" s="7">
        <f t="shared" si="32"/>
        <v>2</v>
      </c>
      <c r="H1038" s="34">
        <v>5</v>
      </c>
      <c r="I1038" s="18">
        <f t="shared" si="33"/>
        <v>2</v>
      </c>
      <c r="J1038" s="4">
        <v>1</v>
      </c>
    </row>
    <row r="1039" spans="1:10" x14ac:dyDescent="0.25">
      <c r="A1039">
        <v>2017</v>
      </c>
      <c r="B1039">
        <v>378</v>
      </c>
      <c r="C1039" t="s">
        <v>252</v>
      </c>
      <c r="D1039">
        <v>9</v>
      </c>
      <c r="E1039">
        <v>1330833</v>
      </c>
      <c r="F1039" t="s">
        <v>255</v>
      </c>
      <c r="G1039" s="7">
        <f t="shared" si="32"/>
        <v>2</v>
      </c>
      <c r="H1039" s="34">
        <v>5</v>
      </c>
      <c r="I1039" s="18">
        <f t="shared" si="33"/>
        <v>2</v>
      </c>
      <c r="J1039" s="4">
        <v>1</v>
      </c>
    </row>
    <row r="1040" spans="1:10" x14ac:dyDescent="0.25">
      <c r="A1040">
        <v>2017</v>
      </c>
      <c r="B1040">
        <v>374</v>
      </c>
      <c r="C1040" t="s">
        <v>252</v>
      </c>
      <c r="D1040">
        <v>9</v>
      </c>
      <c r="E1040">
        <v>1330833</v>
      </c>
      <c r="F1040" t="s">
        <v>256</v>
      </c>
      <c r="G1040" s="7">
        <f t="shared" si="32"/>
        <v>2</v>
      </c>
      <c r="H1040" s="34">
        <v>5</v>
      </c>
      <c r="I1040" s="18">
        <f t="shared" si="33"/>
        <v>2</v>
      </c>
      <c r="J1040" s="4">
        <v>1</v>
      </c>
    </row>
    <row r="1041" spans="1:10" x14ac:dyDescent="0.25">
      <c r="A1041">
        <v>2017</v>
      </c>
      <c r="B1041">
        <v>376</v>
      </c>
      <c r="C1041" t="s">
        <v>252</v>
      </c>
      <c r="D1041">
        <v>9</v>
      </c>
      <c r="E1041">
        <v>1330833</v>
      </c>
      <c r="F1041" t="s">
        <v>257</v>
      </c>
      <c r="G1041" s="7">
        <f t="shared" si="32"/>
        <v>2</v>
      </c>
      <c r="H1041" s="34">
        <v>5</v>
      </c>
      <c r="I1041" s="18">
        <f t="shared" si="33"/>
        <v>2</v>
      </c>
      <c r="J1041" s="4">
        <v>1</v>
      </c>
    </row>
    <row r="1042" spans="1:10" x14ac:dyDescent="0.25">
      <c r="A1042">
        <v>2016</v>
      </c>
      <c r="B1042">
        <v>380</v>
      </c>
      <c r="C1042" t="s">
        <v>258</v>
      </c>
      <c r="D1042">
        <v>4</v>
      </c>
      <c r="E1042">
        <v>11392500</v>
      </c>
      <c r="F1042" t="s">
        <v>259</v>
      </c>
      <c r="G1042" s="7">
        <f t="shared" si="32"/>
        <v>2</v>
      </c>
      <c r="H1042" s="34">
        <v>5</v>
      </c>
      <c r="I1042" s="18">
        <f t="shared" si="33"/>
        <v>2</v>
      </c>
      <c r="J1042" s="4">
        <v>1</v>
      </c>
    </row>
    <row r="1043" spans="1:10" x14ac:dyDescent="0.25">
      <c r="A1043">
        <v>2016</v>
      </c>
      <c r="B1043">
        <v>380</v>
      </c>
      <c r="C1043" t="s">
        <v>258</v>
      </c>
      <c r="D1043">
        <v>5</v>
      </c>
      <c r="E1043">
        <v>11392500</v>
      </c>
      <c r="F1043" t="s">
        <v>259</v>
      </c>
      <c r="G1043" s="7">
        <f t="shared" si="32"/>
        <v>2</v>
      </c>
      <c r="H1043" s="34">
        <v>5</v>
      </c>
      <c r="I1043" s="18">
        <f t="shared" si="33"/>
        <v>2</v>
      </c>
      <c r="J1043" s="4">
        <v>1</v>
      </c>
    </row>
    <row r="1044" spans="1:10" x14ac:dyDescent="0.25">
      <c r="A1044">
        <v>2016</v>
      </c>
      <c r="B1044">
        <v>380</v>
      </c>
      <c r="C1044" t="s">
        <v>258</v>
      </c>
      <c r="D1044">
        <v>6</v>
      </c>
      <c r="E1044">
        <v>11392500</v>
      </c>
      <c r="F1044" t="s">
        <v>259</v>
      </c>
      <c r="G1044" s="7">
        <f t="shared" si="32"/>
        <v>2</v>
      </c>
      <c r="H1044" s="34">
        <v>5</v>
      </c>
      <c r="I1044" s="18">
        <f t="shared" si="33"/>
        <v>2</v>
      </c>
      <c r="J1044" s="4">
        <v>1</v>
      </c>
    </row>
    <row r="1045" spans="1:10" x14ac:dyDescent="0.25">
      <c r="A1045">
        <v>2016</v>
      </c>
      <c r="B1045">
        <v>380</v>
      </c>
      <c r="C1045" t="s">
        <v>258</v>
      </c>
      <c r="D1045">
        <v>7</v>
      </c>
      <c r="E1045">
        <v>11392500</v>
      </c>
      <c r="F1045" t="s">
        <v>259</v>
      </c>
      <c r="G1045" s="7">
        <f t="shared" si="32"/>
        <v>2</v>
      </c>
      <c r="H1045" s="34">
        <v>5</v>
      </c>
      <c r="I1045" s="18">
        <f t="shared" si="33"/>
        <v>2</v>
      </c>
      <c r="J1045" s="4">
        <v>1</v>
      </c>
    </row>
    <row r="1046" spans="1:10" x14ac:dyDescent="0.25">
      <c r="A1046">
        <v>2016</v>
      </c>
      <c r="B1046">
        <v>380</v>
      </c>
      <c r="C1046" t="s">
        <v>258</v>
      </c>
      <c r="D1046">
        <v>8</v>
      </c>
      <c r="E1046">
        <v>11392500</v>
      </c>
      <c r="F1046" t="s">
        <v>259</v>
      </c>
      <c r="G1046" s="7">
        <f t="shared" si="32"/>
        <v>2</v>
      </c>
      <c r="H1046" s="34">
        <v>5</v>
      </c>
      <c r="I1046" s="18">
        <f t="shared" si="33"/>
        <v>2</v>
      </c>
      <c r="J1046" s="4">
        <v>1</v>
      </c>
    </row>
    <row r="1047" spans="1:10" x14ac:dyDescent="0.25">
      <c r="A1047">
        <v>2016</v>
      </c>
      <c r="B1047">
        <v>380</v>
      </c>
      <c r="C1047" t="s">
        <v>258</v>
      </c>
      <c r="D1047">
        <v>9</v>
      </c>
      <c r="E1047">
        <v>11392500</v>
      </c>
      <c r="F1047" t="s">
        <v>259</v>
      </c>
      <c r="G1047" s="7">
        <f t="shared" si="32"/>
        <v>2</v>
      </c>
      <c r="H1047" s="34">
        <v>5</v>
      </c>
      <c r="I1047" s="18">
        <f t="shared" si="33"/>
        <v>2</v>
      </c>
      <c r="J1047" s="4">
        <v>1</v>
      </c>
    </row>
    <row r="1048" spans="1:10" x14ac:dyDescent="0.25">
      <c r="A1048">
        <v>2016</v>
      </c>
      <c r="B1048">
        <v>380</v>
      </c>
      <c r="C1048" t="s">
        <v>258</v>
      </c>
      <c r="D1048">
        <v>10</v>
      </c>
      <c r="E1048">
        <v>11392500</v>
      </c>
      <c r="F1048" t="s">
        <v>259</v>
      </c>
      <c r="G1048" s="7">
        <f t="shared" si="32"/>
        <v>2</v>
      </c>
      <c r="H1048" s="34">
        <v>5</v>
      </c>
      <c r="I1048" s="18">
        <f t="shared" si="33"/>
        <v>2</v>
      </c>
      <c r="J1048" s="4">
        <v>1</v>
      </c>
    </row>
    <row r="1049" spans="1:10" x14ac:dyDescent="0.25">
      <c r="A1049">
        <v>2016</v>
      </c>
      <c r="B1049">
        <v>380</v>
      </c>
      <c r="C1049" t="s">
        <v>258</v>
      </c>
      <c r="D1049">
        <v>11</v>
      </c>
      <c r="E1049">
        <v>11392500</v>
      </c>
      <c r="F1049" t="s">
        <v>259</v>
      </c>
      <c r="G1049" s="7">
        <f t="shared" si="32"/>
        <v>2</v>
      </c>
      <c r="H1049" s="34">
        <v>5</v>
      </c>
      <c r="I1049" s="18">
        <f t="shared" si="33"/>
        <v>2</v>
      </c>
      <c r="J1049" s="4">
        <v>1</v>
      </c>
    </row>
    <row r="1050" spans="1:10" x14ac:dyDescent="0.25">
      <c r="A1050">
        <v>2016</v>
      </c>
      <c r="B1050">
        <v>380</v>
      </c>
      <c r="C1050" t="s">
        <v>258</v>
      </c>
      <c r="D1050">
        <v>12</v>
      </c>
      <c r="E1050">
        <v>11392500</v>
      </c>
      <c r="F1050" t="s">
        <v>259</v>
      </c>
      <c r="G1050" s="7">
        <f t="shared" si="32"/>
        <v>2</v>
      </c>
      <c r="H1050" s="34">
        <v>5</v>
      </c>
      <c r="I1050" s="18">
        <f t="shared" si="33"/>
        <v>2</v>
      </c>
      <c r="J1050" s="4">
        <v>1</v>
      </c>
    </row>
    <row r="1051" spans="1:10" x14ac:dyDescent="0.25">
      <c r="A1051">
        <v>2017</v>
      </c>
      <c r="B1051">
        <v>380</v>
      </c>
      <c r="C1051" t="s">
        <v>258</v>
      </c>
      <c r="D1051">
        <v>1</v>
      </c>
      <c r="E1051">
        <v>11392500</v>
      </c>
      <c r="F1051" t="s">
        <v>259</v>
      </c>
      <c r="G1051" s="7">
        <f t="shared" si="32"/>
        <v>2</v>
      </c>
      <c r="H1051" s="34">
        <v>5</v>
      </c>
      <c r="I1051" s="18">
        <f t="shared" si="33"/>
        <v>2</v>
      </c>
      <c r="J1051" s="4">
        <v>1</v>
      </c>
    </row>
    <row r="1052" spans="1:10" x14ac:dyDescent="0.25">
      <c r="A1052">
        <v>2017</v>
      </c>
      <c r="B1052">
        <v>380</v>
      </c>
      <c r="C1052" t="s">
        <v>258</v>
      </c>
      <c r="D1052">
        <v>2</v>
      </c>
      <c r="E1052">
        <v>11392500</v>
      </c>
      <c r="F1052" t="s">
        <v>259</v>
      </c>
      <c r="G1052" s="7">
        <f t="shared" si="32"/>
        <v>2</v>
      </c>
      <c r="H1052" s="34">
        <v>5</v>
      </c>
      <c r="I1052" s="18">
        <f t="shared" si="33"/>
        <v>2</v>
      </c>
      <c r="J1052" s="4">
        <v>1</v>
      </c>
    </row>
    <row r="1053" spans="1:10" x14ac:dyDescent="0.25">
      <c r="A1053">
        <v>2017</v>
      </c>
      <c r="B1053">
        <v>380</v>
      </c>
      <c r="C1053" t="s">
        <v>258</v>
      </c>
      <c r="D1053">
        <v>3</v>
      </c>
      <c r="E1053">
        <v>11392500</v>
      </c>
      <c r="F1053" t="s">
        <v>259</v>
      </c>
      <c r="G1053" s="7">
        <f t="shared" si="32"/>
        <v>2</v>
      </c>
      <c r="H1053" s="34">
        <v>5</v>
      </c>
      <c r="I1053" s="18">
        <f t="shared" si="33"/>
        <v>2</v>
      </c>
      <c r="J1053" s="4">
        <v>1</v>
      </c>
    </row>
    <row r="1054" spans="1:10" x14ac:dyDescent="0.25">
      <c r="A1054">
        <v>2017</v>
      </c>
      <c r="B1054">
        <v>380</v>
      </c>
      <c r="C1054" t="s">
        <v>258</v>
      </c>
      <c r="D1054">
        <v>4</v>
      </c>
      <c r="E1054">
        <v>11392500</v>
      </c>
      <c r="F1054" t="s">
        <v>259</v>
      </c>
      <c r="G1054" s="7">
        <f t="shared" si="32"/>
        <v>2</v>
      </c>
      <c r="H1054" s="34">
        <v>5</v>
      </c>
      <c r="I1054" s="18">
        <f t="shared" si="33"/>
        <v>2</v>
      </c>
      <c r="J1054" s="4">
        <v>1</v>
      </c>
    </row>
    <row r="1055" spans="1:10" x14ac:dyDescent="0.25">
      <c r="A1055">
        <v>2017</v>
      </c>
      <c r="B1055">
        <v>380</v>
      </c>
      <c r="C1055" t="s">
        <v>258</v>
      </c>
      <c r="D1055">
        <v>5</v>
      </c>
      <c r="E1055">
        <v>11392500</v>
      </c>
      <c r="F1055" t="s">
        <v>259</v>
      </c>
      <c r="G1055" s="7">
        <f t="shared" si="32"/>
        <v>2</v>
      </c>
      <c r="H1055" s="34">
        <v>5</v>
      </c>
      <c r="I1055" s="18">
        <f t="shared" si="33"/>
        <v>2</v>
      </c>
      <c r="J1055" s="4">
        <v>1</v>
      </c>
    </row>
    <row r="1056" spans="1:10" x14ac:dyDescent="0.25">
      <c r="A1056">
        <v>2017</v>
      </c>
      <c r="B1056">
        <v>380</v>
      </c>
      <c r="C1056" t="s">
        <v>258</v>
      </c>
      <c r="D1056">
        <v>6</v>
      </c>
      <c r="E1056">
        <v>11392500</v>
      </c>
      <c r="F1056" t="s">
        <v>259</v>
      </c>
      <c r="G1056" s="7">
        <f t="shared" si="32"/>
        <v>2</v>
      </c>
      <c r="H1056" s="34">
        <v>5</v>
      </c>
      <c r="I1056" s="18">
        <f t="shared" si="33"/>
        <v>2</v>
      </c>
      <c r="J1056" s="4">
        <v>1</v>
      </c>
    </row>
    <row r="1057" spans="1:10" x14ac:dyDescent="0.25">
      <c r="A1057">
        <v>2017</v>
      </c>
      <c r="B1057">
        <v>380</v>
      </c>
      <c r="C1057" t="s">
        <v>258</v>
      </c>
      <c r="D1057">
        <v>7</v>
      </c>
      <c r="E1057">
        <v>11392500</v>
      </c>
      <c r="F1057" t="s">
        <v>259</v>
      </c>
      <c r="G1057" s="7">
        <f t="shared" si="32"/>
        <v>2</v>
      </c>
      <c r="H1057" s="34">
        <v>5</v>
      </c>
      <c r="I1057" s="18">
        <f t="shared" si="33"/>
        <v>2</v>
      </c>
      <c r="J1057" s="4">
        <v>1</v>
      </c>
    </row>
    <row r="1058" spans="1:10" x14ac:dyDescent="0.25">
      <c r="A1058">
        <v>2017</v>
      </c>
      <c r="B1058">
        <v>380</v>
      </c>
      <c r="C1058" t="s">
        <v>258</v>
      </c>
      <c r="D1058">
        <v>8</v>
      </c>
      <c r="E1058">
        <v>11392500</v>
      </c>
      <c r="F1058" t="s">
        <v>259</v>
      </c>
      <c r="G1058" s="7">
        <f t="shared" si="32"/>
        <v>2</v>
      </c>
      <c r="H1058" s="34">
        <v>5</v>
      </c>
      <c r="I1058" s="18">
        <f t="shared" si="33"/>
        <v>2</v>
      </c>
      <c r="J1058" s="4">
        <v>1</v>
      </c>
    </row>
    <row r="1059" spans="1:10" x14ac:dyDescent="0.25">
      <c r="A1059">
        <v>2017</v>
      </c>
      <c r="B1059">
        <v>380</v>
      </c>
      <c r="C1059" t="s">
        <v>258</v>
      </c>
      <c r="D1059">
        <v>9</v>
      </c>
      <c r="E1059">
        <v>11392500</v>
      </c>
      <c r="F1059" t="s">
        <v>259</v>
      </c>
      <c r="G1059" s="7">
        <f t="shared" si="32"/>
        <v>2</v>
      </c>
      <c r="H1059" s="34">
        <v>5</v>
      </c>
      <c r="I1059" s="18">
        <f t="shared" si="33"/>
        <v>2</v>
      </c>
      <c r="J1059" s="4">
        <v>1</v>
      </c>
    </row>
    <row r="1060" spans="1:10" x14ac:dyDescent="0.25">
      <c r="A1060">
        <v>2017</v>
      </c>
      <c r="B1060">
        <v>2282</v>
      </c>
      <c r="C1060" t="s">
        <v>261</v>
      </c>
      <c r="D1060">
        <v>4</v>
      </c>
      <c r="E1060">
        <v>7908414</v>
      </c>
      <c r="F1060" t="s">
        <v>262</v>
      </c>
      <c r="G1060" s="7">
        <f t="shared" si="32"/>
        <v>2</v>
      </c>
      <c r="H1060" s="34" t="e">
        <v>#N/A</v>
      </c>
      <c r="I1060" s="18" t="e">
        <f t="shared" si="33"/>
        <v>#N/A</v>
      </c>
      <c r="J1060" s="4">
        <v>1</v>
      </c>
    </row>
    <row r="1061" spans="1:10" x14ac:dyDescent="0.25">
      <c r="A1061">
        <v>2017</v>
      </c>
      <c r="B1061">
        <v>2282</v>
      </c>
      <c r="C1061" t="s">
        <v>261</v>
      </c>
      <c r="D1061">
        <v>5</v>
      </c>
      <c r="E1061">
        <v>7908414</v>
      </c>
      <c r="F1061" t="s">
        <v>262</v>
      </c>
      <c r="G1061" s="7">
        <f t="shared" si="32"/>
        <v>2</v>
      </c>
      <c r="H1061" s="34" t="e">
        <v>#N/A</v>
      </c>
      <c r="I1061" s="18" t="e">
        <f t="shared" si="33"/>
        <v>#N/A</v>
      </c>
      <c r="J1061" s="4">
        <v>1</v>
      </c>
    </row>
    <row r="1062" spans="1:10" x14ac:dyDescent="0.25">
      <c r="A1062">
        <v>2017</v>
      </c>
      <c r="B1062">
        <v>2282</v>
      </c>
      <c r="C1062" t="s">
        <v>261</v>
      </c>
      <c r="D1062">
        <v>6</v>
      </c>
      <c r="E1062">
        <v>7908414</v>
      </c>
      <c r="F1062" t="s">
        <v>262</v>
      </c>
      <c r="G1062" s="7">
        <f t="shared" si="32"/>
        <v>2</v>
      </c>
      <c r="H1062" s="34" t="e">
        <v>#N/A</v>
      </c>
      <c r="I1062" s="18" t="e">
        <f t="shared" si="33"/>
        <v>#N/A</v>
      </c>
      <c r="J1062" s="4">
        <v>1</v>
      </c>
    </row>
    <row r="1063" spans="1:10" x14ac:dyDescent="0.25">
      <c r="A1063">
        <v>2016</v>
      </c>
      <c r="B1063">
        <v>412</v>
      </c>
      <c r="C1063" t="s">
        <v>266</v>
      </c>
      <c r="D1063">
        <v>4</v>
      </c>
      <c r="E1063">
        <v>1535000</v>
      </c>
      <c r="F1063" t="s">
        <v>268</v>
      </c>
      <c r="G1063" s="7">
        <f t="shared" si="32"/>
        <v>2</v>
      </c>
      <c r="H1063" s="34">
        <v>5</v>
      </c>
      <c r="I1063" s="18">
        <f t="shared" si="33"/>
        <v>2</v>
      </c>
      <c r="J1063" s="4">
        <v>1</v>
      </c>
    </row>
    <row r="1064" spans="1:10" x14ac:dyDescent="0.25">
      <c r="A1064">
        <v>2016</v>
      </c>
      <c r="B1064">
        <v>410</v>
      </c>
      <c r="C1064" t="s">
        <v>266</v>
      </c>
      <c r="D1064">
        <v>4</v>
      </c>
      <c r="E1064">
        <v>1535000</v>
      </c>
      <c r="F1064" t="s">
        <v>270</v>
      </c>
      <c r="G1064" s="7">
        <f t="shared" si="32"/>
        <v>2</v>
      </c>
      <c r="H1064" s="34">
        <v>5</v>
      </c>
      <c r="I1064" s="18">
        <f t="shared" si="33"/>
        <v>2</v>
      </c>
      <c r="J1064" s="4">
        <v>1</v>
      </c>
    </row>
    <row r="1065" spans="1:10" x14ac:dyDescent="0.25">
      <c r="A1065">
        <v>2016</v>
      </c>
      <c r="B1065">
        <v>409</v>
      </c>
      <c r="C1065" t="s">
        <v>266</v>
      </c>
      <c r="D1065">
        <v>4</v>
      </c>
      <c r="E1065">
        <v>1535000</v>
      </c>
      <c r="F1065" t="s">
        <v>272</v>
      </c>
      <c r="G1065" s="7">
        <f t="shared" si="32"/>
        <v>2</v>
      </c>
      <c r="H1065" s="34">
        <v>5</v>
      </c>
      <c r="I1065" s="18">
        <f t="shared" si="33"/>
        <v>2</v>
      </c>
      <c r="J1065" s="4">
        <v>1</v>
      </c>
    </row>
    <row r="1066" spans="1:10" x14ac:dyDescent="0.25">
      <c r="A1066">
        <v>2016</v>
      </c>
      <c r="B1066">
        <v>411</v>
      </c>
      <c r="C1066" t="s">
        <v>266</v>
      </c>
      <c r="D1066">
        <v>4</v>
      </c>
      <c r="E1066">
        <v>1535000</v>
      </c>
      <c r="F1066" t="s">
        <v>274</v>
      </c>
      <c r="G1066" s="7">
        <f t="shared" si="32"/>
        <v>2</v>
      </c>
      <c r="H1066" s="34">
        <v>5</v>
      </c>
      <c r="I1066" s="18">
        <f t="shared" si="33"/>
        <v>2</v>
      </c>
      <c r="J1066" s="4">
        <v>1</v>
      </c>
    </row>
    <row r="1067" spans="1:10" x14ac:dyDescent="0.25">
      <c r="A1067">
        <v>2016</v>
      </c>
      <c r="B1067">
        <v>413</v>
      </c>
      <c r="C1067" t="s">
        <v>266</v>
      </c>
      <c r="D1067">
        <v>4</v>
      </c>
      <c r="E1067">
        <v>1535000</v>
      </c>
      <c r="F1067" t="s">
        <v>276</v>
      </c>
      <c r="G1067" s="7">
        <f t="shared" si="32"/>
        <v>2</v>
      </c>
      <c r="H1067" s="34">
        <v>5</v>
      </c>
      <c r="I1067" s="18">
        <f t="shared" si="33"/>
        <v>2</v>
      </c>
      <c r="J1067" s="4">
        <v>1</v>
      </c>
    </row>
    <row r="1068" spans="1:10" x14ac:dyDescent="0.25">
      <c r="A1068">
        <v>2016</v>
      </c>
      <c r="B1068">
        <v>412</v>
      </c>
      <c r="C1068" t="s">
        <v>266</v>
      </c>
      <c r="D1068">
        <v>5</v>
      </c>
      <c r="E1068">
        <v>1535000</v>
      </c>
      <c r="F1068" t="s">
        <v>268</v>
      </c>
      <c r="G1068" s="7">
        <f t="shared" si="32"/>
        <v>2</v>
      </c>
      <c r="H1068" s="34">
        <v>5</v>
      </c>
      <c r="I1068" s="18">
        <f t="shared" si="33"/>
        <v>2</v>
      </c>
      <c r="J1068" s="4">
        <v>1</v>
      </c>
    </row>
    <row r="1069" spans="1:10" x14ac:dyDescent="0.25">
      <c r="A1069">
        <v>2016</v>
      </c>
      <c r="B1069">
        <v>410</v>
      </c>
      <c r="C1069" t="s">
        <v>266</v>
      </c>
      <c r="D1069">
        <v>5</v>
      </c>
      <c r="E1069">
        <v>1535000</v>
      </c>
      <c r="F1069" t="s">
        <v>270</v>
      </c>
      <c r="G1069" s="7">
        <f t="shared" si="32"/>
        <v>2</v>
      </c>
      <c r="H1069" s="34">
        <v>5</v>
      </c>
      <c r="I1069" s="18">
        <f t="shared" si="33"/>
        <v>2</v>
      </c>
      <c r="J1069" s="4">
        <v>1</v>
      </c>
    </row>
    <row r="1070" spans="1:10" x14ac:dyDescent="0.25">
      <c r="A1070">
        <v>2016</v>
      </c>
      <c r="B1070">
        <v>409</v>
      </c>
      <c r="C1070" t="s">
        <v>266</v>
      </c>
      <c r="D1070">
        <v>5</v>
      </c>
      <c r="E1070">
        <v>1535000</v>
      </c>
      <c r="F1070" t="s">
        <v>272</v>
      </c>
      <c r="G1070" s="7">
        <f t="shared" si="32"/>
        <v>2</v>
      </c>
      <c r="H1070" s="34">
        <v>5</v>
      </c>
      <c r="I1070" s="18">
        <f t="shared" si="33"/>
        <v>2</v>
      </c>
      <c r="J1070" s="4">
        <v>1</v>
      </c>
    </row>
    <row r="1071" spans="1:10" x14ac:dyDescent="0.25">
      <c r="A1071">
        <v>2016</v>
      </c>
      <c r="B1071">
        <v>411</v>
      </c>
      <c r="C1071" t="s">
        <v>266</v>
      </c>
      <c r="D1071">
        <v>5</v>
      </c>
      <c r="E1071">
        <v>1535000</v>
      </c>
      <c r="F1071" t="s">
        <v>274</v>
      </c>
      <c r="G1071" s="7">
        <f t="shared" si="32"/>
        <v>2</v>
      </c>
      <c r="H1071" s="34">
        <v>5</v>
      </c>
      <c r="I1071" s="18">
        <f t="shared" si="33"/>
        <v>2</v>
      </c>
      <c r="J1071" s="4">
        <v>1</v>
      </c>
    </row>
    <row r="1072" spans="1:10" x14ac:dyDescent="0.25">
      <c r="A1072">
        <v>2016</v>
      </c>
      <c r="B1072">
        <v>413</v>
      </c>
      <c r="C1072" t="s">
        <v>266</v>
      </c>
      <c r="D1072">
        <v>5</v>
      </c>
      <c r="E1072">
        <v>1535000</v>
      </c>
      <c r="F1072" t="s">
        <v>276</v>
      </c>
      <c r="G1072" s="7">
        <f t="shared" si="32"/>
        <v>2</v>
      </c>
      <c r="H1072" s="34">
        <v>5</v>
      </c>
      <c r="I1072" s="18">
        <f t="shared" si="33"/>
        <v>2</v>
      </c>
      <c r="J1072" s="4">
        <v>1</v>
      </c>
    </row>
    <row r="1073" spans="1:10" x14ac:dyDescent="0.25">
      <c r="A1073">
        <v>2016</v>
      </c>
      <c r="B1073">
        <v>412</v>
      </c>
      <c r="C1073" t="s">
        <v>266</v>
      </c>
      <c r="D1073">
        <v>6</v>
      </c>
      <c r="E1073">
        <v>1535000</v>
      </c>
      <c r="F1073" t="s">
        <v>268</v>
      </c>
      <c r="G1073" s="7">
        <f t="shared" si="32"/>
        <v>2</v>
      </c>
      <c r="H1073" s="34">
        <v>5</v>
      </c>
      <c r="I1073" s="18">
        <f t="shared" si="33"/>
        <v>2</v>
      </c>
      <c r="J1073" s="4">
        <v>1</v>
      </c>
    </row>
    <row r="1074" spans="1:10" x14ac:dyDescent="0.25">
      <c r="A1074">
        <v>2016</v>
      </c>
      <c r="B1074">
        <v>410</v>
      </c>
      <c r="C1074" t="s">
        <v>266</v>
      </c>
      <c r="D1074">
        <v>6</v>
      </c>
      <c r="E1074">
        <v>1535000</v>
      </c>
      <c r="F1074" t="s">
        <v>270</v>
      </c>
      <c r="G1074" s="7">
        <f t="shared" si="32"/>
        <v>2</v>
      </c>
      <c r="H1074" s="34">
        <v>5</v>
      </c>
      <c r="I1074" s="18">
        <f t="shared" si="33"/>
        <v>2</v>
      </c>
      <c r="J1074" s="4">
        <v>1</v>
      </c>
    </row>
    <row r="1075" spans="1:10" x14ac:dyDescent="0.25">
      <c r="A1075">
        <v>2016</v>
      </c>
      <c r="B1075">
        <v>409</v>
      </c>
      <c r="C1075" t="s">
        <v>266</v>
      </c>
      <c r="D1075">
        <v>6</v>
      </c>
      <c r="E1075">
        <v>1535000</v>
      </c>
      <c r="F1075" t="s">
        <v>272</v>
      </c>
      <c r="G1075" s="7">
        <f t="shared" si="32"/>
        <v>2</v>
      </c>
      <c r="H1075" s="34">
        <v>5</v>
      </c>
      <c r="I1075" s="18">
        <f t="shared" si="33"/>
        <v>2</v>
      </c>
      <c r="J1075" s="4">
        <v>1</v>
      </c>
    </row>
    <row r="1076" spans="1:10" x14ac:dyDescent="0.25">
      <c r="A1076">
        <v>2016</v>
      </c>
      <c r="B1076">
        <v>411</v>
      </c>
      <c r="C1076" t="s">
        <v>266</v>
      </c>
      <c r="D1076">
        <v>6</v>
      </c>
      <c r="E1076">
        <v>1535000</v>
      </c>
      <c r="F1076" t="s">
        <v>274</v>
      </c>
      <c r="G1076" s="7">
        <f t="shared" si="32"/>
        <v>2</v>
      </c>
      <c r="H1076" s="34">
        <v>5</v>
      </c>
      <c r="I1076" s="18">
        <f t="shared" si="33"/>
        <v>2</v>
      </c>
      <c r="J1076" s="4">
        <v>1</v>
      </c>
    </row>
    <row r="1077" spans="1:10" x14ac:dyDescent="0.25">
      <c r="A1077">
        <v>2016</v>
      </c>
      <c r="B1077">
        <v>413</v>
      </c>
      <c r="C1077" t="s">
        <v>266</v>
      </c>
      <c r="D1077">
        <v>6</v>
      </c>
      <c r="E1077">
        <v>1535000</v>
      </c>
      <c r="F1077" t="s">
        <v>276</v>
      </c>
      <c r="G1077" s="7">
        <f t="shared" si="32"/>
        <v>2</v>
      </c>
      <c r="H1077" s="34">
        <v>5</v>
      </c>
      <c r="I1077" s="18">
        <f t="shared" si="33"/>
        <v>2</v>
      </c>
      <c r="J1077" s="4">
        <v>1</v>
      </c>
    </row>
    <row r="1078" spans="1:10" x14ac:dyDescent="0.25">
      <c r="A1078">
        <v>2016</v>
      </c>
      <c r="B1078">
        <v>412</v>
      </c>
      <c r="C1078" t="s">
        <v>266</v>
      </c>
      <c r="D1078">
        <v>7</v>
      </c>
      <c r="E1078">
        <v>1535000</v>
      </c>
      <c r="F1078" t="s">
        <v>268</v>
      </c>
      <c r="G1078" s="7">
        <f t="shared" si="32"/>
        <v>2</v>
      </c>
      <c r="H1078" s="34">
        <v>5</v>
      </c>
      <c r="I1078" s="18">
        <f t="shared" si="33"/>
        <v>2</v>
      </c>
      <c r="J1078" s="4">
        <v>1</v>
      </c>
    </row>
    <row r="1079" spans="1:10" x14ac:dyDescent="0.25">
      <c r="A1079">
        <v>2016</v>
      </c>
      <c r="B1079">
        <v>410</v>
      </c>
      <c r="C1079" t="s">
        <v>266</v>
      </c>
      <c r="D1079">
        <v>7</v>
      </c>
      <c r="E1079">
        <v>1535000</v>
      </c>
      <c r="F1079" t="s">
        <v>270</v>
      </c>
      <c r="G1079" s="7">
        <f t="shared" si="32"/>
        <v>2</v>
      </c>
      <c r="H1079" s="34">
        <v>5</v>
      </c>
      <c r="I1079" s="18">
        <f t="shared" si="33"/>
        <v>2</v>
      </c>
      <c r="J1079" s="4">
        <v>1</v>
      </c>
    </row>
    <row r="1080" spans="1:10" x14ac:dyDescent="0.25">
      <c r="A1080">
        <v>2016</v>
      </c>
      <c r="B1080">
        <v>409</v>
      </c>
      <c r="C1080" t="s">
        <v>266</v>
      </c>
      <c r="D1080">
        <v>7</v>
      </c>
      <c r="E1080">
        <v>1535000</v>
      </c>
      <c r="F1080" t="s">
        <v>272</v>
      </c>
      <c r="G1080" s="7">
        <f t="shared" si="32"/>
        <v>2</v>
      </c>
      <c r="H1080" s="34">
        <v>5</v>
      </c>
      <c r="I1080" s="18">
        <f t="shared" si="33"/>
        <v>2</v>
      </c>
      <c r="J1080" s="4">
        <v>1</v>
      </c>
    </row>
    <row r="1081" spans="1:10" x14ac:dyDescent="0.25">
      <c r="A1081">
        <v>2016</v>
      </c>
      <c r="B1081">
        <v>411</v>
      </c>
      <c r="C1081" t="s">
        <v>266</v>
      </c>
      <c r="D1081">
        <v>7</v>
      </c>
      <c r="E1081">
        <v>1535000</v>
      </c>
      <c r="F1081" t="s">
        <v>274</v>
      </c>
      <c r="G1081" s="7">
        <f t="shared" si="32"/>
        <v>2</v>
      </c>
      <c r="H1081" s="34">
        <v>5</v>
      </c>
      <c r="I1081" s="18">
        <f t="shared" si="33"/>
        <v>2</v>
      </c>
      <c r="J1081" s="4">
        <v>1</v>
      </c>
    </row>
    <row r="1082" spans="1:10" x14ac:dyDescent="0.25">
      <c r="A1082">
        <v>2016</v>
      </c>
      <c r="B1082">
        <v>413</v>
      </c>
      <c r="C1082" t="s">
        <v>266</v>
      </c>
      <c r="D1082">
        <v>7</v>
      </c>
      <c r="E1082">
        <v>1535000</v>
      </c>
      <c r="F1082" t="s">
        <v>276</v>
      </c>
      <c r="G1082" s="7">
        <f t="shared" si="32"/>
        <v>2</v>
      </c>
      <c r="H1082" s="34">
        <v>5</v>
      </c>
      <c r="I1082" s="18">
        <f t="shared" si="33"/>
        <v>2</v>
      </c>
      <c r="J1082" s="4">
        <v>1</v>
      </c>
    </row>
    <row r="1083" spans="1:10" x14ac:dyDescent="0.25">
      <c r="A1083">
        <v>2016</v>
      </c>
      <c r="B1083">
        <v>412</v>
      </c>
      <c r="C1083" t="s">
        <v>266</v>
      </c>
      <c r="D1083">
        <v>8</v>
      </c>
      <c r="E1083">
        <v>1535000</v>
      </c>
      <c r="F1083" t="s">
        <v>268</v>
      </c>
      <c r="G1083" s="7">
        <f t="shared" si="32"/>
        <v>2</v>
      </c>
      <c r="H1083" s="34">
        <v>5</v>
      </c>
      <c r="I1083" s="18">
        <f t="shared" si="33"/>
        <v>2</v>
      </c>
      <c r="J1083" s="4">
        <v>1</v>
      </c>
    </row>
    <row r="1084" spans="1:10" x14ac:dyDescent="0.25">
      <c r="A1084">
        <v>2016</v>
      </c>
      <c r="B1084">
        <v>410</v>
      </c>
      <c r="C1084" t="s">
        <v>266</v>
      </c>
      <c r="D1084">
        <v>8</v>
      </c>
      <c r="E1084">
        <v>1535000</v>
      </c>
      <c r="F1084" t="s">
        <v>270</v>
      </c>
      <c r="G1084" s="7">
        <f t="shared" si="32"/>
        <v>2</v>
      </c>
      <c r="H1084" s="34">
        <v>5</v>
      </c>
      <c r="I1084" s="18">
        <f t="shared" si="33"/>
        <v>2</v>
      </c>
      <c r="J1084" s="4">
        <v>1</v>
      </c>
    </row>
    <row r="1085" spans="1:10" x14ac:dyDescent="0.25">
      <c r="A1085">
        <v>2016</v>
      </c>
      <c r="B1085">
        <v>409</v>
      </c>
      <c r="C1085" t="s">
        <v>266</v>
      </c>
      <c r="D1085">
        <v>8</v>
      </c>
      <c r="E1085">
        <v>1535000</v>
      </c>
      <c r="F1085" t="s">
        <v>272</v>
      </c>
      <c r="G1085" s="7">
        <f t="shared" si="32"/>
        <v>2</v>
      </c>
      <c r="H1085" s="34">
        <v>5</v>
      </c>
      <c r="I1085" s="18">
        <f t="shared" si="33"/>
        <v>2</v>
      </c>
      <c r="J1085" s="4">
        <v>1</v>
      </c>
    </row>
    <row r="1086" spans="1:10" x14ac:dyDescent="0.25">
      <c r="A1086">
        <v>2016</v>
      </c>
      <c r="B1086">
        <v>411</v>
      </c>
      <c r="C1086" t="s">
        <v>266</v>
      </c>
      <c r="D1086">
        <v>8</v>
      </c>
      <c r="E1086">
        <v>1535000</v>
      </c>
      <c r="F1086" t="s">
        <v>274</v>
      </c>
      <c r="G1086" s="7">
        <f t="shared" si="32"/>
        <v>2</v>
      </c>
      <c r="H1086" s="34">
        <v>5</v>
      </c>
      <c r="I1086" s="18">
        <f t="shared" si="33"/>
        <v>2</v>
      </c>
      <c r="J1086" s="4">
        <v>1</v>
      </c>
    </row>
    <row r="1087" spans="1:10" x14ac:dyDescent="0.25">
      <c r="A1087">
        <v>2016</v>
      </c>
      <c r="B1087">
        <v>413</v>
      </c>
      <c r="C1087" t="s">
        <v>266</v>
      </c>
      <c r="D1087">
        <v>8</v>
      </c>
      <c r="E1087">
        <v>1535000</v>
      </c>
      <c r="F1087" t="s">
        <v>276</v>
      </c>
      <c r="G1087" s="7">
        <f t="shared" si="32"/>
        <v>2</v>
      </c>
      <c r="H1087" s="34">
        <v>5</v>
      </c>
      <c r="I1087" s="18">
        <f t="shared" si="33"/>
        <v>2</v>
      </c>
      <c r="J1087" s="4">
        <v>1</v>
      </c>
    </row>
    <row r="1088" spans="1:10" x14ac:dyDescent="0.25">
      <c r="A1088">
        <v>2016</v>
      </c>
      <c r="B1088">
        <v>412</v>
      </c>
      <c r="C1088" t="s">
        <v>266</v>
      </c>
      <c r="D1088">
        <v>9</v>
      </c>
      <c r="E1088">
        <v>1535000</v>
      </c>
      <c r="F1088" t="s">
        <v>268</v>
      </c>
      <c r="G1088" s="7">
        <f t="shared" si="32"/>
        <v>2</v>
      </c>
      <c r="H1088" s="34">
        <v>5</v>
      </c>
      <c r="I1088" s="18">
        <f t="shared" si="33"/>
        <v>2</v>
      </c>
      <c r="J1088" s="4">
        <v>1</v>
      </c>
    </row>
    <row r="1089" spans="1:10" x14ac:dyDescent="0.25">
      <c r="A1089">
        <v>2016</v>
      </c>
      <c r="B1089">
        <v>410</v>
      </c>
      <c r="C1089" t="s">
        <v>266</v>
      </c>
      <c r="D1089">
        <v>9</v>
      </c>
      <c r="E1089">
        <v>1535000</v>
      </c>
      <c r="F1089" t="s">
        <v>270</v>
      </c>
      <c r="G1089" s="7">
        <f t="shared" si="32"/>
        <v>2</v>
      </c>
      <c r="H1089" s="34">
        <v>5</v>
      </c>
      <c r="I1089" s="18">
        <f t="shared" si="33"/>
        <v>2</v>
      </c>
      <c r="J1089" s="4">
        <v>1</v>
      </c>
    </row>
    <row r="1090" spans="1:10" x14ac:dyDescent="0.25">
      <c r="A1090">
        <v>2016</v>
      </c>
      <c r="B1090">
        <v>409</v>
      </c>
      <c r="C1090" t="s">
        <v>266</v>
      </c>
      <c r="D1090">
        <v>9</v>
      </c>
      <c r="E1090">
        <v>1535000</v>
      </c>
      <c r="F1090" t="s">
        <v>272</v>
      </c>
      <c r="G1090" s="7">
        <f t="shared" ref="G1090:G1153" si="34">IF(F1090="metered",1,2)</f>
        <v>2</v>
      </c>
      <c r="H1090" s="34">
        <v>5</v>
      </c>
      <c r="I1090" s="18">
        <f t="shared" ref="I1090:I1153" si="35">IF(H1090="ground",1,2)</f>
        <v>2</v>
      </c>
      <c r="J1090" s="4">
        <v>1</v>
      </c>
    </row>
    <row r="1091" spans="1:10" x14ac:dyDescent="0.25">
      <c r="A1091">
        <v>2016</v>
      </c>
      <c r="B1091">
        <v>411</v>
      </c>
      <c r="C1091" t="s">
        <v>266</v>
      </c>
      <c r="D1091">
        <v>9</v>
      </c>
      <c r="E1091">
        <v>1535000</v>
      </c>
      <c r="F1091" t="s">
        <v>274</v>
      </c>
      <c r="G1091" s="7">
        <f t="shared" si="34"/>
        <v>2</v>
      </c>
      <c r="H1091" s="34">
        <v>5</v>
      </c>
      <c r="I1091" s="18">
        <f t="shared" si="35"/>
        <v>2</v>
      </c>
      <c r="J1091" s="4">
        <v>1</v>
      </c>
    </row>
    <row r="1092" spans="1:10" x14ac:dyDescent="0.25">
      <c r="A1092">
        <v>2016</v>
      </c>
      <c r="B1092">
        <v>413</v>
      </c>
      <c r="C1092" t="s">
        <v>266</v>
      </c>
      <c r="D1092">
        <v>9</v>
      </c>
      <c r="E1092">
        <v>1535000</v>
      </c>
      <c r="F1092" t="s">
        <v>276</v>
      </c>
      <c r="G1092" s="7">
        <f t="shared" si="34"/>
        <v>2</v>
      </c>
      <c r="H1092" s="34">
        <v>5</v>
      </c>
      <c r="I1092" s="18">
        <f t="shared" si="35"/>
        <v>2</v>
      </c>
      <c r="J1092" s="4">
        <v>1</v>
      </c>
    </row>
    <row r="1093" spans="1:10" x14ac:dyDescent="0.25">
      <c r="A1093">
        <v>2016</v>
      </c>
      <c r="B1093">
        <v>412</v>
      </c>
      <c r="C1093" t="s">
        <v>266</v>
      </c>
      <c r="D1093">
        <v>10</v>
      </c>
      <c r="E1093">
        <v>1535000</v>
      </c>
      <c r="F1093" t="s">
        <v>268</v>
      </c>
      <c r="G1093" s="7">
        <f t="shared" si="34"/>
        <v>2</v>
      </c>
      <c r="H1093" s="34">
        <v>5</v>
      </c>
      <c r="I1093" s="18">
        <f t="shared" si="35"/>
        <v>2</v>
      </c>
      <c r="J1093" s="4">
        <v>1</v>
      </c>
    </row>
    <row r="1094" spans="1:10" x14ac:dyDescent="0.25">
      <c r="A1094">
        <v>2016</v>
      </c>
      <c r="B1094">
        <v>410</v>
      </c>
      <c r="C1094" t="s">
        <v>266</v>
      </c>
      <c r="D1094">
        <v>10</v>
      </c>
      <c r="E1094">
        <v>1535000</v>
      </c>
      <c r="F1094" t="s">
        <v>270</v>
      </c>
      <c r="G1094" s="7">
        <f t="shared" si="34"/>
        <v>2</v>
      </c>
      <c r="H1094" s="34">
        <v>5</v>
      </c>
      <c r="I1094" s="18">
        <f t="shared" si="35"/>
        <v>2</v>
      </c>
      <c r="J1094" s="4">
        <v>1</v>
      </c>
    </row>
    <row r="1095" spans="1:10" x14ac:dyDescent="0.25">
      <c r="A1095">
        <v>2016</v>
      </c>
      <c r="B1095">
        <v>409</v>
      </c>
      <c r="C1095" t="s">
        <v>266</v>
      </c>
      <c r="D1095">
        <v>10</v>
      </c>
      <c r="E1095">
        <v>1535000</v>
      </c>
      <c r="F1095" t="s">
        <v>272</v>
      </c>
      <c r="G1095" s="7">
        <f t="shared" si="34"/>
        <v>2</v>
      </c>
      <c r="H1095" s="34">
        <v>5</v>
      </c>
      <c r="I1095" s="18">
        <f t="shared" si="35"/>
        <v>2</v>
      </c>
      <c r="J1095" s="4">
        <v>1</v>
      </c>
    </row>
    <row r="1096" spans="1:10" x14ac:dyDescent="0.25">
      <c r="A1096">
        <v>2016</v>
      </c>
      <c r="B1096">
        <v>411</v>
      </c>
      <c r="C1096" t="s">
        <v>266</v>
      </c>
      <c r="D1096">
        <v>10</v>
      </c>
      <c r="E1096">
        <v>1535000</v>
      </c>
      <c r="F1096" t="s">
        <v>274</v>
      </c>
      <c r="G1096" s="7">
        <f t="shared" si="34"/>
        <v>2</v>
      </c>
      <c r="H1096" s="34">
        <v>5</v>
      </c>
      <c r="I1096" s="18">
        <f t="shared" si="35"/>
        <v>2</v>
      </c>
      <c r="J1096" s="4">
        <v>1</v>
      </c>
    </row>
    <row r="1097" spans="1:10" x14ac:dyDescent="0.25">
      <c r="A1097">
        <v>2016</v>
      </c>
      <c r="B1097">
        <v>413</v>
      </c>
      <c r="C1097" t="s">
        <v>266</v>
      </c>
      <c r="D1097">
        <v>10</v>
      </c>
      <c r="E1097">
        <v>1535000</v>
      </c>
      <c r="F1097" t="s">
        <v>276</v>
      </c>
      <c r="G1097" s="7">
        <f t="shared" si="34"/>
        <v>2</v>
      </c>
      <c r="H1097" s="34">
        <v>5</v>
      </c>
      <c r="I1097" s="18">
        <f t="shared" si="35"/>
        <v>2</v>
      </c>
      <c r="J1097" s="4">
        <v>1</v>
      </c>
    </row>
    <row r="1098" spans="1:10" x14ac:dyDescent="0.25">
      <c r="A1098">
        <v>2016</v>
      </c>
      <c r="B1098">
        <v>412</v>
      </c>
      <c r="C1098" t="s">
        <v>266</v>
      </c>
      <c r="D1098">
        <v>11</v>
      </c>
      <c r="E1098">
        <v>1535000</v>
      </c>
      <c r="F1098" t="s">
        <v>268</v>
      </c>
      <c r="G1098" s="7">
        <f t="shared" si="34"/>
        <v>2</v>
      </c>
      <c r="H1098" s="34">
        <v>5</v>
      </c>
      <c r="I1098" s="18">
        <f t="shared" si="35"/>
        <v>2</v>
      </c>
      <c r="J1098" s="4">
        <v>1</v>
      </c>
    </row>
    <row r="1099" spans="1:10" x14ac:dyDescent="0.25">
      <c r="A1099">
        <v>2016</v>
      </c>
      <c r="B1099">
        <v>410</v>
      </c>
      <c r="C1099" t="s">
        <v>266</v>
      </c>
      <c r="D1099">
        <v>11</v>
      </c>
      <c r="E1099">
        <v>1535000</v>
      </c>
      <c r="F1099" t="s">
        <v>270</v>
      </c>
      <c r="G1099" s="7">
        <f t="shared" si="34"/>
        <v>2</v>
      </c>
      <c r="H1099" s="34">
        <v>5</v>
      </c>
      <c r="I1099" s="18">
        <f t="shared" si="35"/>
        <v>2</v>
      </c>
      <c r="J1099" s="4">
        <v>1</v>
      </c>
    </row>
    <row r="1100" spans="1:10" x14ac:dyDescent="0.25">
      <c r="A1100">
        <v>2016</v>
      </c>
      <c r="B1100">
        <v>409</v>
      </c>
      <c r="C1100" t="s">
        <v>266</v>
      </c>
      <c r="D1100">
        <v>11</v>
      </c>
      <c r="E1100">
        <v>1535000</v>
      </c>
      <c r="F1100" t="s">
        <v>272</v>
      </c>
      <c r="G1100" s="7">
        <f t="shared" si="34"/>
        <v>2</v>
      </c>
      <c r="H1100" s="34">
        <v>5</v>
      </c>
      <c r="I1100" s="18">
        <f t="shared" si="35"/>
        <v>2</v>
      </c>
      <c r="J1100" s="4">
        <v>1</v>
      </c>
    </row>
    <row r="1101" spans="1:10" x14ac:dyDescent="0.25">
      <c r="A1101">
        <v>2016</v>
      </c>
      <c r="B1101">
        <v>411</v>
      </c>
      <c r="C1101" t="s">
        <v>266</v>
      </c>
      <c r="D1101">
        <v>11</v>
      </c>
      <c r="E1101">
        <v>1535000</v>
      </c>
      <c r="F1101" t="s">
        <v>274</v>
      </c>
      <c r="G1101" s="7">
        <f t="shared" si="34"/>
        <v>2</v>
      </c>
      <c r="H1101" s="34">
        <v>5</v>
      </c>
      <c r="I1101" s="18">
        <f t="shared" si="35"/>
        <v>2</v>
      </c>
      <c r="J1101" s="4">
        <v>1</v>
      </c>
    </row>
    <row r="1102" spans="1:10" x14ac:dyDescent="0.25">
      <c r="A1102">
        <v>2016</v>
      </c>
      <c r="B1102">
        <v>413</v>
      </c>
      <c r="C1102" t="s">
        <v>266</v>
      </c>
      <c r="D1102">
        <v>11</v>
      </c>
      <c r="E1102">
        <v>1535000</v>
      </c>
      <c r="F1102" t="s">
        <v>276</v>
      </c>
      <c r="G1102" s="7">
        <f t="shared" si="34"/>
        <v>2</v>
      </c>
      <c r="H1102" s="34">
        <v>5</v>
      </c>
      <c r="I1102" s="18">
        <f t="shared" si="35"/>
        <v>2</v>
      </c>
      <c r="J1102" s="4">
        <v>1</v>
      </c>
    </row>
    <row r="1103" spans="1:10" x14ac:dyDescent="0.25">
      <c r="A1103">
        <v>2016</v>
      </c>
      <c r="B1103">
        <v>412</v>
      </c>
      <c r="C1103" t="s">
        <v>266</v>
      </c>
      <c r="D1103">
        <v>12</v>
      </c>
      <c r="E1103">
        <v>1535000</v>
      </c>
      <c r="F1103" t="s">
        <v>268</v>
      </c>
      <c r="G1103" s="7">
        <f t="shared" si="34"/>
        <v>2</v>
      </c>
      <c r="H1103" s="34">
        <v>5</v>
      </c>
      <c r="I1103" s="18">
        <f t="shared" si="35"/>
        <v>2</v>
      </c>
      <c r="J1103" s="4">
        <v>1</v>
      </c>
    </row>
    <row r="1104" spans="1:10" x14ac:dyDescent="0.25">
      <c r="A1104">
        <v>2016</v>
      </c>
      <c r="B1104">
        <v>410</v>
      </c>
      <c r="C1104" t="s">
        <v>266</v>
      </c>
      <c r="D1104">
        <v>12</v>
      </c>
      <c r="E1104">
        <v>1535000</v>
      </c>
      <c r="F1104" t="s">
        <v>270</v>
      </c>
      <c r="G1104" s="7">
        <f t="shared" si="34"/>
        <v>2</v>
      </c>
      <c r="H1104" s="34">
        <v>5</v>
      </c>
      <c r="I1104" s="18">
        <f t="shared" si="35"/>
        <v>2</v>
      </c>
      <c r="J1104" s="4">
        <v>1</v>
      </c>
    </row>
    <row r="1105" spans="1:10" x14ac:dyDescent="0.25">
      <c r="A1105">
        <v>2016</v>
      </c>
      <c r="B1105">
        <v>409</v>
      </c>
      <c r="C1105" t="s">
        <v>266</v>
      </c>
      <c r="D1105">
        <v>12</v>
      </c>
      <c r="E1105">
        <v>1535000</v>
      </c>
      <c r="F1105" t="s">
        <v>272</v>
      </c>
      <c r="G1105" s="7">
        <f t="shared" si="34"/>
        <v>2</v>
      </c>
      <c r="H1105" s="34">
        <v>5</v>
      </c>
      <c r="I1105" s="18">
        <f t="shared" si="35"/>
        <v>2</v>
      </c>
      <c r="J1105" s="4">
        <v>1</v>
      </c>
    </row>
    <row r="1106" spans="1:10" x14ac:dyDescent="0.25">
      <c r="A1106">
        <v>2016</v>
      </c>
      <c r="B1106">
        <v>411</v>
      </c>
      <c r="C1106" t="s">
        <v>266</v>
      </c>
      <c r="D1106">
        <v>12</v>
      </c>
      <c r="E1106">
        <v>1535000</v>
      </c>
      <c r="F1106" t="s">
        <v>274</v>
      </c>
      <c r="G1106" s="7">
        <f t="shared" si="34"/>
        <v>2</v>
      </c>
      <c r="H1106" s="34">
        <v>5</v>
      </c>
      <c r="I1106" s="18">
        <f t="shared" si="35"/>
        <v>2</v>
      </c>
      <c r="J1106" s="4">
        <v>1</v>
      </c>
    </row>
    <row r="1107" spans="1:10" x14ac:dyDescent="0.25">
      <c r="A1107">
        <v>2016</v>
      </c>
      <c r="B1107">
        <v>413</v>
      </c>
      <c r="C1107" t="s">
        <v>266</v>
      </c>
      <c r="D1107">
        <v>12</v>
      </c>
      <c r="E1107">
        <v>1535000</v>
      </c>
      <c r="F1107" t="s">
        <v>276</v>
      </c>
      <c r="G1107" s="7">
        <f t="shared" si="34"/>
        <v>2</v>
      </c>
      <c r="H1107" s="34">
        <v>5</v>
      </c>
      <c r="I1107" s="18">
        <f t="shared" si="35"/>
        <v>2</v>
      </c>
      <c r="J1107" s="4">
        <v>1</v>
      </c>
    </row>
    <row r="1108" spans="1:10" x14ac:dyDescent="0.25">
      <c r="A1108">
        <v>2017</v>
      </c>
      <c r="B1108">
        <v>412</v>
      </c>
      <c r="C1108" t="s">
        <v>266</v>
      </c>
      <c r="D1108">
        <v>1</v>
      </c>
      <c r="E1108">
        <v>1535000</v>
      </c>
      <c r="F1108" t="s">
        <v>268</v>
      </c>
      <c r="G1108" s="7">
        <f t="shared" si="34"/>
        <v>2</v>
      </c>
      <c r="H1108" s="34">
        <v>5</v>
      </c>
      <c r="I1108" s="18">
        <f t="shared" si="35"/>
        <v>2</v>
      </c>
      <c r="J1108" s="4">
        <v>1</v>
      </c>
    </row>
    <row r="1109" spans="1:10" x14ac:dyDescent="0.25">
      <c r="A1109">
        <v>2017</v>
      </c>
      <c r="B1109">
        <v>410</v>
      </c>
      <c r="C1109" t="s">
        <v>266</v>
      </c>
      <c r="D1109">
        <v>1</v>
      </c>
      <c r="E1109">
        <v>1535000</v>
      </c>
      <c r="F1109" t="s">
        <v>270</v>
      </c>
      <c r="G1109" s="7">
        <f t="shared" si="34"/>
        <v>2</v>
      </c>
      <c r="H1109" s="34">
        <v>5</v>
      </c>
      <c r="I1109" s="18">
        <f t="shared" si="35"/>
        <v>2</v>
      </c>
      <c r="J1109" s="4">
        <v>1</v>
      </c>
    </row>
    <row r="1110" spans="1:10" x14ac:dyDescent="0.25">
      <c r="A1110">
        <v>2017</v>
      </c>
      <c r="B1110">
        <v>409</v>
      </c>
      <c r="C1110" t="s">
        <v>266</v>
      </c>
      <c r="D1110">
        <v>1</v>
      </c>
      <c r="E1110">
        <v>1535000</v>
      </c>
      <c r="F1110" t="s">
        <v>272</v>
      </c>
      <c r="G1110" s="7">
        <f t="shared" si="34"/>
        <v>2</v>
      </c>
      <c r="H1110" s="34">
        <v>5</v>
      </c>
      <c r="I1110" s="18">
        <f t="shared" si="35"/>
        <v>2</v>
      </c>
      <c r="J1110" s="4">
        <v>1</v>
      </c>
    </row>
    <row r="1111" spans="1:10" x14ac:dyDescent="0.25">
      <c r="A1111">
        <v>2017</v>
      </c>
      <c r="B1111">
        <v>411</v>
      </c>
      <c r="C1111" t="s">
        <v>266</v>
      </c>
      <c r="D1111">
        <v>1</v>
      </c>
      <c r="E1111">
        <v>1535000</v>
      </c>
      <c r="F1111" t="s">
        <v>274</v>
      </c>
      <c r="G1111" s="7">
        <f t="shared" si="34"/>
        <v>2</v>
      </c>
      <c r="H1111" s="34">
        <v>5</v>
      </c>
      <c r="I1111" s="18">
        <f t="shared" si="35"/>
        <v>2</v>
      </c>
      <c r="J1111" s="4">
        <v>1</v>
      </c>
    </row>
    <row r="1112" spans="1:10" x14ac:dyDescent="0.25">
      <c r="A1112">
        <v>2017</v>
      </c>
      <c r="B1112">
        <v>413</v>
      </c>
      <c r="C1112" t="s">
        <v>266</v>
      </c>
      <c r="D1112">
        <v>1</v>
      </c>
      <c r="E1112">
        <v>1535000</v>
      </c>
      <c r="F1112" t="s">
        <v>276</v>
      </c>
      <c r="G1112" s="7">
        <f t="shared" si="34"/>
        <v>2</v>
      </c>
      <c r="H1112" s="34">
        <v>5</v>
      </c>
      <c r="I1112" s="18">
        <f t="shared" si="35"/>
        <v>2</v>
      </c>
      <c r="J1112" s="4">
        <v>1</v>
      </c>
    </row>
    <row r="1113" spans="1:10" x14ac:dyDescent="0.25">
      <c r="A1113">
        <v>2017</v>
      </c>
      <c r="B1113">
        <v>412</v>
      </c>
      <c r="C1113" t="s">
        <v>266</v>
      </c>
      <c r="D1113">
        <v>2</v>
      </c>
      <c r="E1113">
        <v>1535000</v>
      </c>
      <c r="F1113" t="s">
        <v>268</v>
      </c>
      <c r="G1113" s="7">
        <f t="shared" si="34"/>
        <v>2</v>
      </c>
      <c r="H1113" s="34">
        <v>5</v>
      </c>
      <c r="I1113" s="18">
        <f t="shared" si="35"/>
        <v>2</v>
      </c>
      <c r="J1113" s="4">
        <v>1</v>
      </c>
    </row>
    <row r="1114" spans="1:10" x14ac:dyDescent="0.25">
      <c r="A1114">
        <v>2017</v>
      </c>
      <c r="B1114">
        <v>410</v>
      </c>
      <c r="C1114" t="s">
        <v>266</v>
      </c>
      <c r="D1114">
        <v>2</v>
      </c>
      <c r="E1114">
        <v>1535000</v>
      </c>
      <c r="F1114" t="s">
        <v>270</v>
      </c>
      <c r="G1114" s="7">
        <f t="shared" si="34"/>
        <v>2</v>
      </c>
      <c r="H1114" s="34">
        <v>5</v>
      </c>
      <c r="I1114" s="18">
        <f t="shared" si="35"/>
        <v>2</v>
      </c>
      <c r="J1114" s="4">
        <v>1</v>
      </c>
    </row>
    <row r="1115" spans="1:10" x14ac:dyDescent="0.25">
      <c r="A1115">
        <v>2017</v>
      </c>
      <c r="B1115">
        <v>409</v>
      </c>
      <c r="C1115" t="s">
        <v>266</v>
      </c>
      <c r="D1115">
        <v>2</v>
      </c>
      <c r="E1115">
        <v>1535000</v>
      </c>
      <c r="F1115" t="s">
        <v>272</v>
      </c>
      <c r="G1115" s="7">
        <f t="shared" si="34"/>
        <v>2</v>
      </c>
      <c r="H1115" s="34">
        <v>5</v>
      </c>
      <c r="I1115" s="18">
        <f t="shared" si="35"/>
        <v>2</v>
      </c>
      <c r="J1115" s="4">
        <v>1</v>
      </c>
    </row>
    <row r="1116" spans="1:10" x14ac:dyDescent="0.25">
      <c r="A1116">
        <v>2017</v>
      </c>
      <c r="B1116">
        <v>411</v>
      </c>
      <c r="C1116" t="s">
        <v>266</v>
      </c>
      <c r="D1116">
        <v>2</v>
      </c>
      <c r="E1116">
        <v>1535000</v>
      </c>
      <c r="F1116" t="s">
        <v>274</v>
      </c>
      <c r="G1116" s="7">
        <f t="shared" si="34"/>
        <v>2</v>
      </c>
      <c r="H1116" s="34">
        <v>5</v>
      </c>
      <c r="I1116" s="18">
        <f t="shared" si="35"/>
        <v>2</v>
      </c>
      <c r="J1116" s="4">
        <v>1</v>
      </c>
    </row>
    <row r="1117" spans="1:10" x14ac:dyDescent="0.25">
      <c r="A1117">
        <v>2017</v>
      </c>
      <c r="B1117">
        <v>413</v>
      </c>
      <c r="C1117" t="s">
        <v>266</v>
      </c>
      <c r="D1117">
        <v>2</v>
      </c>
      <c r="E1117">
        <v>1535000</v>
      </c>
      <c r="F1117" t="s">
        <v>276</v>
      </c>
      <c r="G1117" s="7">
        <f t="shared" si="34"/>
        <v>2</v>
      </c>
      <c r="H1117" s="34">
        <v>5</v>
      </c>
      <c r="I1117" s="18">
        <f t="shared" si="35"/>
        <v>2</v>
      </c>
      <c r="J1117" s="4">
        <v>1</v>
      </c>
    </row>
    <row r="1118" spans="1:10" x14ac:dyDescent="0.25">
      <c r="A1118">
        <v>2017</v>
      </c>
      <c r="B1118">
        <v>412</v>
      </c>
      <c r="C1118" t="s">
        <v>266</v>
      </c>
      <c r="D1118">
        <v>3</v>
      </c>
      <c r="E1118">
        <v>1535000</v>
      </c>
      <c r="F1118" t="s">
        <v>268</v>
      </c>
      <c r="G1118" s="7">
        <f t="shared" si="34"/>
        <v>2</v>
      </c>
      <c r="H1118" s="34">
        <v>5</v>
      </c>
      <c r="I1118" s="18">
        <f t="shared" si="35"/>
        <v>2</v>
      </c>
      <c r="J1118" s="4">
        <v>1</v>
      </c>
    </row>
    <row r="1119" spans="1:10" x14ac:dyDescent="0.25">
      <c r="A1119">
        <v>2017</v>
      </c>
      <c r="B1119">
        <v>410</v>
      </c>
      <c r="C1119" t="s">
        <v>266</v>
      </c>
      <c r="D1119">
        <v>3</v>
      </c>
      <c r="E1119">
        <v>1535000</v>
      </c>
      <c r="F1119" t="s">
        <v>270</v>
      </c>
      <c r="G1119" s="7">
        <f t="shared" si="34"/>
        <v>2</v>
      </c>
      <c r="H1119" s="34">
        <v>5</v>
      </c>
      <c r="I1119" s="18">
        <f t="shared" si="35"/>
        <v>2</v>
      </c>
      <c r="J1119" s="4">
        <v>1</v>
      </c>
    </row>
    <row r="1120" spans="1:10" x14ac:dyDescent="0.25">
      <c r="A1120">
        <v>2017</v>
      </c>
      <c r="B1120">
        <v>409</v>
      </c>
      <c r="C1120" t="s">
        <v>266</v>
      </c>
      <c r="D1120">
        <v>3</v>
      </c>
      <c r="E1120">
        <v>1535000</v>
      </c>
      <c r="F1120" t="s">
        <v>272</v>
      </c>
      <c r="G1120" s="7">
        <f t="shared" si="34"/>
        <v>2</v>
      </c>
      <c r="H1120" s="34">
        <v>5</v>
      </c>
      <c r="I1120" s="18">
        <f t="shared" si="35"/>
        <v>2</v>
      </c>
      <c r="J1120" s="4">
        <v>1</v>
      </c>
    </row>
    <row r="1121" spans="1:10" x14ac:dyDescent="0.25">
      <c r="A1121">
        <v>2017</v>
      </c>
      <c r="B1121">
        <v>411</v>
      </c>
      <c r="C1121" t="s">
        <v>266</v>
      </c>
      <c r="D1121">
        <v>3</v>
      </c>
      <c r="E1121">
        <v>1535000</v>
      </c>
      <c r="F1121" t="s">
        <v>274</v>
      </c>
      <c r="G1121" s="7">
        <f t="shared" si="34"/>
        <v>2</v>
      </c>
      <c r="H1121" s="34">
        <v>5</v>
      </c>
      <c r="I1121" s="18">
        <f t="shared" si="35"/>
        <v>2</v>
      </c>
      <c r="J1121" s="4">
        <v>1</v>
      </c>
    </row>
    <row r="1122" spans="1:10" x14ac:dyDescent="0.25">
      <c r="A1122">
        <v>2017</v>
      </c>
      <c r="B1122">
        <v>413</v>
      </c>
      <c r="C1122" t="s">
        <v>266</v>
      </c>
      <c r="D1122">
        <v>3</v>
      </c>
      <c r="E1122">
        <v>1535000</v>
      </c>
      <c r="F1122" t="s">
        <v>276</v>
      </c>
      <c r="G1122" s="7">
        <f t="shared" si="34"/>
        <v>2</v>
      </c>
      <c r="H1122" s="34">
        <v>5</v>
      </c>
      <c r="I1122" s="18">
        <f t="shared" si="35"/>
        <v>2</v>
      </c>
      <c r="J1122" s="4">
        <v>1</v>
      </c>
    </row>
    <row r="1123" spans="1:10" x14ac:dyDescent="0.25">
      <c r="A1123">
        <v>2017</v>
      </c>
      <c r="B1123">
        <v>412</v>
      </c>
      <c r="C1123" t="s">
        <v>266</v>
      </c>
      <c r="D1123">
        <v>4</v>
      </c>
      <c r="E1123">
        <v>1535000</v>
      </c>
      <c r="F1123" t="s">
        <v>268</v>
      </c>
      <c r="G1123" s="7">
        <f t="shared" si="34"/>
        <v>2</v>
      </c>
      <c r="H1123" s="34">
        <v>5</v>
      </c>
      <c r="I1123" s="18">
        <f t="shared" si="35"/>
        <v>2</v>
      </c>
      <c r="J1123" s="4">
        <v>1</v>
      </c>
    </row>
    <row r="1124" spans="1:10" x14ac:dyDescent="0.25">
      <c r="A1124">
        <v>2017</v>
      </c>
      <c r="B1124">
        <v>410</v>
      </c>
      <c r="C1124" t="s">
        <v>266</v>
      </c>
      <c r="D1124">
        <v>4</v>
      </c>
      <c r="E1124">
        <v>1535000</v>
      </c>
      <c r="F1124" t="s">
        <v>270</v>
      </c>
      <c r="G1124" s="7">
        <f t="shared" si="34"/>
        <v>2</v>
      </c>
      <c r="H1124" s="34">
        <v>5</v>
      </c>
      <c r="I1124" s="18">
        <f t="shared" si="35"/>
        <v>2</v>
      </c>
      <c r="J1124" s="4">
        <v>1</v>
      </c>
    </row>
    <row r="1125" spans="1:10" x14ac:dyDescent="0.25">
      <c r="A1125">
        <v>2017</v>
      </c>
      <c r="B1125">
        <v>409</v>
      </c>
      <c r="C1125" t="s">
        <v>266</v>
      </c>
      <c r="D1125">
        <v>4</v>
      </c>
      <c r="E1125">
        <v>1535000</v>
      </c>
      <c r="F1125" t="s">
        <v>272</v>
      </c>
      <c r="G1125" s="7">
        <f t="shared" si="34"/>
        <v>2</v>
      </c>
      <c r="H1125" s="34">
        <v>5</v>
      </c>
      <c r="I1125" s="18">
        <f t="shared" si="35"/>
        <v>2</v>
      </c>
      <c r="J1125" s="4">
        <v>1</v>
      </c>
    </row>
    <row r="1126" spans="1:10" x14ac:dyDescent="0.25">
      <c r="A1126">
        <v>2017</v>
      </c>
      <c r="B1126">
        <v>411</v>
      </c>
      <c r="C1126" t="s">
        <v>266</v>
      </c>
      <c r="D1126">
        <v>4</v>
      </c>
      <c r="E1126">
        <v>1535000</v>
      </c>
      <c r="F1126" t="s">
        <v>274</v>
      </c>
      <c r="G1126" s="7">
        <f t="shared" si="34"/>
        <v>2</v>
      </c>
      <c r="H1126" s="34">
        <v>5</v>
      </c>
      <c r="I1126" s="18">
        <f t="shared" si="35"/>
        <v>2</v>
      </c>
      <c r="J1126" s="4">
        <v>1</v>
      </c>
    </row>
    <row r="1127" spans="1:10" x14ac:dyDescent="0.25">
      <c r="A1127">
        <v>2017</v>
      </c>
      <c r="B1127">
        <v>413</v>
      </c>
      <c r="C1127" t="s">
        <v>266</v>
      </c>
      <c r="D1127">
        <v>4</v>
      </c>
      <c r="E1127">
        <v>1535000</v>
      </c>
      <c r="F1127" t="s">
        <v>276</v>
      </c>
      <c r="G1127" s="7">
        <f t="shared" si="34"/>
        <v>2</v>
      </c>
      <c r="H1127" s="34">
        <v>5</v>
      </c>
      <c r="I1127" s="18">
        <f t="shared" si="35"/>
        <v>2</v>
      </c>
      <c r="J1127" s="4">
        <v>1</v>
      </c>
    </row>
    <row r="1128" spans="1:10" x14ac:dyDescent="0.25">
      <c r="A1128">
        <v>2017</v>
      </c>
      <c r="B1128">
        <v>412</v>
      </c>
      <c r="C1128" t="s">
        <v>266</v>
      </c>
      <c r="D1128">
        <v>5</v>
      </c>
      <c r="E1128">
        <v>1535000</v>
      </c>
      <c r="F1128" t="s">
        <v>268</v>
      </c>
      <c r="G1128" s="7">
        <f t="shared" si="34"/>
        <v>2</v>
      </c>
      <c r="H1128" s="34">
        <v>5</v>
      </c>
      <c r="I1128" s="18">
        <f t="shared" si="35"/>
        <v>2</v>
      </c>
      <c r="J1128" s="4">
        <v>1</v>
      </c>
    </row>
    <row r="1129" spans="1:10" x14ac:dyDescent="0.25">
      <c r="A1129">
        <v>2017</v>
      </c>
      <c r="B1129">
        <v>410</v>
      </c>
      <c r="C1129" t="s">
        <v>266</v>
      </c>
      <c r="D1129">
        <v>5</v>
      </c>
      <c r="E1129">
        <v>1535000</v>
      </c>
      <c r="F1129" t="s">
        <v>270</v>
      </c>
      <c r="G1129" s="7">
        <f t="shared" si="34"/>
        <v>2</v>
      </c>
      <c r="H1129" s="34">
        <v>5</v>
      </c>
      <c r="I1129" s="18">
        <f t="shared" si="35"/>
        <v>2</v>
      </c>
      <c r="J1129" s="4">
        <v>1</v>
      </c>
    </row>
    <row r="1130" spans="1:10" x14ac:dyDescent="0.25">
      <c r="A1130">
        <v>2017</v>
      </c>
      <c r="B1130">
        <v>409</v>
      </c>
      <c r="C1130" t="s">
        <v>266</v>
      </c>
      <c r="D1130">
        <v>5</v>
      </c>
      <c r="E1130">
        <v>1535000</v>
      </c>
      <c r="F1130" t="s">
        <v>272</v>
      </c>
      <c r="G1130" s="7">
        <f t="shared" si="34"/>
        <v>2</v>
      </c>
      <c r="H1130" s="34">
        <v>5</v>
      </c>
      <c r="I1130" s="18">
        <f t="shared" si="35"/>
        <v>2</v>
      </c>
      <c r="J1130" s="4">
        <v>1</v>
      </c>
    </row>
    <row r="1131" spans="1:10" x14ac:dyDescent="0.25">
      <c r="A1131">
        <v>2017</v>
      </c>
      <c r="B1131">
        <v>411</v>
      </c>
      <c r="C1131" t="s">
        <v>266</v>
      </c>
      <c r="D1131">
        <v>5</v>
      </c>
      <c r="E1131">
        <v>1535000</v>
      </c>
      <c r="F1131" t="s">
        <v>274</v>
      </c>
      <c r="G1131" s="7">
        <f t="shared" si="34"/>
        <v>2</v>
      </c>
      <c r="H1131" s="34">
        <v>5</v>
      </c>
      <c r="I1131" s="18">
        <f t="shared" si="35"/>
        <v>2</v>
      </c>
      <c r="J1131" s="4">
        <v>1</v>
      </c>
    </row>
    <row r="1132" spans="1:10" x14ac:dyDescent="0.25">
      <c r="A1132">
        <v>2017</v>
      </c>
      <c r="B1132">
        <v>413</v>
      </c>
      <c r="C1132" t="s">
        <v>266</v>
      </c>
      <c r="D1132">
        <v>5</v>
      </c>
      <c r="E1132">
        <v>1535000</v>
      </c>
      <c r="F1132" t="s">
        <v>276</v>
      </c>
      <c r="G1132" s="7">
        <f t="shared" si="34"/>
        <v>2</v>
      </c>
      <c r="H1132" s="34">
        <v>5</v>
      </c>
      <c r="I1132" s="18">
        <f t="shared" si="35"/>
        <v>2</v>
      </c>
      <c r="J1132" s="4">
        <v>1</v>
      </c>
    </row>
    <row r="1133" spans="1:10" x14ac:dyDescent="0.25">
      <c r="A1133">
        <v>2017</v>
      </c>
      <c r="B1133">
        <v>412</v>
      </c>
      <c r="C1133" t="s">
        <v>266</v>
      </c>
      <c r="D1133">
        <v>6</v>
      </c>
      <c r="E1133">
        <v>1535000</v>
      </c>
      <c r="F1133" t="s">
        <v>268</v>
      </c>
      <c r="G1133" s="7">
        <f t="shared" si="34"/>
        <v>2</v>
      </c>
      <c r="H1133" s="34">
        <v>5</v>
      </c>
      <c r="I1133" s="18">
        <f t="shared" si="35"/>
        <v>2</v>
      </c>
      <c r="J1133" s="4">
        <v>1</v>
      </c>
    </row>
    <row r="1134" spans="1:10" x14ac:dyDescent="0.25">
      <c r="A1134">
        <v>2017</v>
      </c>
      <c r="B1134">
        <v>410</v>
      </c>
      <c r="C1134" t="s">
        <v>266</v>
      </c>
      <c r="D1134">
        <v>6</v>
      </c>
      <c r="E1134">
        <v>1535000</v>
      </c>
      <c r="F1134" t="s">
        <v>270</v>
      </c>
      <c r="G1134" s="7">
        <f t="shared" si="34"/>
        <v>2</v>
      </c>
      <c r="H1134" s="34">
        <v>5</v>
      </c>
      <c r="I1134" s="18">
        <f t="shared" si="35"/>
        <v>2</v>
      </c>
      <c r="J1134" s="4">
        <v>1</v>
      </c>
    </row>
    <row r="1135" spans="1:10" x14ac:dyDescent="0.25">
      <c r="A1135">
        <v>2017</v>
      </c>
      <c r="B1135">
        <v>409</v>
      </c>
      <c r="C1135" t="s">
        <v>266</v>
      </c>
      <c r="D1135">
        <v>6</v>
      </c>
      <c r="E1135">
        <v>1535000</v>
      </c>
      <c r="F1135" t="s">
        <v>272</v>
      </c>
      <c r="G1135" s="7">
        <f t="shared" si="34"/>
        <v>2</v>
      </c>
      <c r="H1135" s="34">
        <v>5</v>
      </c>
      <c r="I1135" s="18">
        <f t="shared" si="35"/>
        <v>2</v>
      </c>
      <c r="J1135" s="4">
        <v>1</v>
      </c>
    </row>
    <row r="1136" spans="1:10" x14ac:dyDescent="0.25">
      <c r="A1136">
        <v>2017</v>
      </c>
      <c r="B1136">
        <v>411</v>
      </c>
      <c r="C1136" t="s">
        <v>266</v>
      </c>
      <c r="D1136">
        <v>6</v>
      </c>
      <c r="E1136">
        <v>1535000</v>
      </c>
      <c r="F1136" t="s">
        <v>274</v>
      </c>
      <c r="G1136" s="7">
        <f t="shared" si="34"/>
        <v>2</v>
      </c>
      <c r="H1136" s="34">
        <v>5</v>
      </c>
      <c r="I1136" s="18">
        <f t="shared" si="35"/>
        <v>2</v>
      </c>
      <c r="J1136" s="4">
        <v>1</v>
      </c>
    </row>
    <row r="1137" spans="1:10" x14ac:dyDescent="0.25">
      <c r="A1137">
        <v>2017</v>
      </c>
      <c r="B1137">
        <v>413</v>
      </c>
      <c r="C1137" t="s">
        <v>266</v>
      </c>
      <c r="D1137">
        <v>6</v>
      </c>
      <c r="E1137">
        <v>1535000</v>
      </c>
      <c r="F1137" t="s">
        <v>276</v>
      </c>
      <c r="G1137" s="7">
        <f t="shared" si="34"/>
        <v>2</v>
      </c>
      <c r="H1137" s="34">
        <v>5</v>
      </c>
      <c r="I1137" s="18">
        <f t="shared" si="35"/>
        <v>2</v>
      </c>
      <c r="J1137" s="4">
        <v>1</v>
      </c>
    </row>
    <row r="1138" spans="1:10" x14ac:dyDescent="0.25">
      <c r="A1138">
        <v>2017</v>
      </c>
      <c r="B1138">
        <v>412</v>
      </c>
      <c r="C1138" t="s">
        <v>266</v>
      </c>
      <c r="D1138">
        <v>7</v>
      </c>
      <c r="E1138">
        <v>1535000</v>
      </c>
      <c r="F1138" t="s">
        <v>268</v>
      </c>
      <c r="G1138" s="7">
        <f t="shared" si="34"/>
        <v>2</v>
      </c>
      <c r="H1138" s="34">
        <v>5</v>
      </c>
      <c r="I1138" s="18">
        <f t="shared" si="35"/>
        <v>2</v>
      </c>
      <c r="J1138" s="4">
        <v>1</v>
      </c>
    </row>
    <row r="1139" spans="1:10" x14ac:dyDescent="0.25">
      <c r="A1139">
        <v>2017</v>
      </c>
      <c r="B1139">
        <v>410</v>
      </c>
      <c r="C1139" t="s">
        <v>266</v>
      </c>
      <c r="D1139">
        <v>7</v>
      </c>
      <c r="E1139">
        <v>1535000</v>
      </c>
      <c r="F1139" t="s">
        <v>270</v>
      </c>
      <c r="G1139" s="7">
        <f t="shared" si="34"/>
        <v>2</v>
      </c>
      <c r="H1139" s="34">
        <v>5</v>
      </c>
      <c r="I1139" s="18">
        <f t="shared" si="35"/>
        <v>2</v>
      </c>
      <c r="J1139" s="4">
        <v>1</v>
      </c>
    </row>
    <row r="1140" spans="1:10" x14ac:dyDescent="0.25">
      <c r="A1140">
        <v>2017</v>
      </c>
      <c r="B1140">
        <v>409</v>
      </c>
      <c r="C1140" t="s">
        <v>266</v>
      </c>
      <c r="D1140">
        <v>7</v>
      </c>
      <c r="E1140">
        <v>1535000</v>
      </c>
      <c r="F1140" t="s">
        <v>272</v>
      </c>
      <c r="G1140" s="7">
        <f t="shared" si="34"/>
        <v>2</v>
      </c>
      <c r="H1140" s="34">
        <v>5</v>
      </c>
      <c r="I1140" s="18">
        <f t="shared" si="35"/>
        <v>2</v>
      </c>
      <c r="J1140" s="4">
        <v>1</v>
      </c>
    </row>
    <row r="1141" spans="1:10" x14ac:dyDescent="0.25">
      <c r="A1141">
        <v>2017</v>
      </c>
      <c r="B1141">
        <v>411</v>
      </c>
      <c r="C1141" t="s">
        <v>266</v>
      </c>
      <c r="D1141">
        <v>7</v>
      </c>
      <c r="E1141">
        <v>1535000</v>
      </c>
      <c r="F1141" t="s">
        <v>274</v>
      </c>
      <c r="G1141" s="7">
        <f t="shared" si="34"/>
        <v>2</v>
      </c>
      <c r="H1141" s="34">
        <v>5</v>
      </c>
      <c r="I1141" s="18">
        <f t="shared" si="35"/>
        <v>2</v>
      </c>
      <c r="J1141" s="4">
        <v>1</v>
      </c>
    </row>
    <row r="1142" spans="1:10" x14ac:dyDescent="0.25">
      <c r="A1142">
        <v>2017</v>
      </c>
      <c r="B1142">
        <v>413</v>
      </c>
      <c r="C1142" t="s">
        <v>266</v>
      </c>
      <c r="D1142">
        <v>7</v>
      </c>
      <c r="E1142">
        <v>1535000</v>
      </c>
      <c r="F1142" t="s">
        <v>276</v>
      </c>
      <c r="G1142" s="7">
        <f t="shared" si="34"/>
        <v>2</v>
      </c>
      <c r="H1142" s="34">
        <v>5</v>
      </c>
      <c r="I1142" s="18">
        <f t="shared" si="35"/>
        <v>2</v>
      </c>
      <c r="J1142" s="4">
        <v>1</v>
      </c>
    </row>
    <row r="1143" spans="1:10" x14ac:dyDescent="0.25">
      <c r="A1143">
        <v>2017</v>
      </c>
      <c r="B1143">
        <v>412</v>
      </c>
      <c r="C1143" t="s">
        <v>266</v>
      </c>
      <c r="D1143">
        <v>8</v>
      </c>
      <c r="E1143">
        <v>1535000</v>
      </c>
      <c r="F1143" t="s">
        <v>268</v>
      </c>
      <c r="G1143" s="7">
        <f t="shared" si="34"/>
        <v>2</v>
      </c>
      <c r="H1143" s="34">
        <v>5</v>
      </c>
      <c r="I1143" s="18">
        <f t="shared" si="35"/>
        <v>2</v>
      </c>
      <c r="J1143" s="4">
        <v>1</v>
      </c>
    </row>
    <row r="1144" spans="1:10" x14ac:dyDescent="0.25">
      <c r="A1144">
        <v>2017</v>
      </c>
      <c r="B1144">
        <v>410</v>
      </c>
      <c r="C1144" t="s">
        <v>266</v>
      </c>
      <c r="D1144">
        <v>8</v>
      </c>
      <c r="E1144">
        <v>1535000</v>
      </c>
      <c r="F1144" t="s">
        <v>270</v>
      </c>
      <c r="G1144" s="7">
        <f t="shared" si="34"/>
        <v>2</v>
      </c>
      <c r="H1144" s="34">
        <v>5</v>
      </c>
      <c r="I1144" s="18">
        <f t="shared" si="35"/>
        <v>2</v>
      </c>
      <c r="J1144" s="4">
        <v>1</v>
      </c>
    </row>
    <row r="1145" spans="1:10" x14ac:dyDescent="0.25">
      <c r="A1145">
        <v>2017</v>
      </c>
      <c r="B1145">
        <v>409</v>
      </c>
      <c r="C1145" t="s">
        <v>266</v>
      </c>
      <c r="D1145">
        <v>8</v>
      </c>
      <c r="E1145">
        <v>1535000</v>
      </c>
      <c r="F1145" t="s">
        <v>272</v>
      </c>
      <c r="G1145" s="7">
        <f t="shared" si="34"/>
        <v>2</v>
      </c>
      <c r="H1145" s="34">
        <v>5</v>
      </c>
      <c r="I1145" s="18">
        <f t="shared" si="35"/>
        <v>2</v>
      </c>
      <c r="J1145" s="4">
        <v>1</v>
      </c>
    </row>
    <row r="1146" spans="1:10" x14ac:dyDescent="0.25">
      <c r="A1146">
        <v>2017</v>
      </c>
      <c r="B1146">
        <v>411</v>
      </c>
      <c r="C1146" t="s">
        <v>266</v>
      </c>
      <c r="D1146">
        <v>8</v>
      </c>
      <c r="E1146">
        <v>1535000</v>
      </c>
      <c r="F1146" t="s">
        <v>274</v>
      </c>
      <c r="G1146" s="7">
        <f t="shared" si="34"/>
        <v>2</v>
      </c>
      <c r="H1146" s="34">
        <v>5</v>
      </c>
      <c r="I1146" s="18">
        <f t="shared" si="35"/>
        <v>2</v>
      </c>
      <c r="J1146" s="4">
        <v>1</v>
      </c>
    </row>
    <row r="1147" spans="1:10" x14ac:dyDescent="0.25">
      <c r="A1147">
        <v>2017</v>
      </c>
      <c r="B1147">
        <v>413</v>
      </c>
      <c r="C1147" t="s">
        <v>266</v>
      </c>
      <c r="D1147">
        <v>8</v>
      </c>
      <c r="E1147">
        <v>1535000</v>
      </c>
      <c r="F1147" t="s">
        <v>276</v>
      </c>
      <c r="G1147" s="7">
        <f t="shared" si="34"/>
        <v>2</v>
      </c>
      <c r="H1147" s="34">
        <v>5</v>
      </c>
      <c r="I1147" s="18">
        <f t="shared" si="35"/>
        <v>2</v>
      </c>
      <c r="J1147" s="4">
        <v>1</v>
      </c>
    </row>
    <row r="1148" spans="1:10" x14ac:dyDescent="0.25">
      <c r="A1148">
        <v>2017</v>
      </c>
      <c r="B1148">
        <v>412</v>
      </c>
      <c r="C1148" t="s">
        <v>266</v>
      </c>
      <c r="D1148">
        <v>9</v>
      </c>
      <c r="E1148">
        <v>1535000</v>
      </c>
      <c r="F1148" t="s">
        <v>268</v>
      </c>
      <c r="G1148" s="7">
        <f t="shared" si="34"/>
        <v>2</v>
      </c>
      <c r="H1148" s="34">
        <v>5</v>
      </c>
      <c r="I1148" s="18">
        <f t="shared" si="35"/>
        <v>2</v>
      </c>
      <c r="J1148" s="4">
        <v>1</v>
      </c>
    </row>
    <row r="1149" spans="1:10" x14ac:dyDescent="0.25">
      <c r="A1149">
        <v>2017</v>
      </c>
      <c r="B1149">
        <v>410</v>
      </c>
      <c r="C1149" t="s">
        <v>266</v>
      </c>
      <c r="D1149">
        <v>9</v>
      </c>
      <c r="E1149">
        <v>1535000</v>
      </c>
      <c r="F1149" t="s">
        <v>270</v>
      </c>
      <c r="G1149" s="7">
        <f t="shared" si="34"/>
        <v>2</v>
      </c>
      <c r="H1149" s="34">
        <v>5</v>
      </c>
      <c r="I1149" s="18">
        <f t="shared" si="35"/>
        <v>2</v>
      </c>
      <c r="J1149" s="4">
        <v>1</v>
      </c>
    </row>
    <row r="1150" spans="1:10" x14ac:dyDescent="0.25">
      <c r="A1150">
        <v>2017</v>
      </c>
      <c r="B1150">
        <v>409</v>
      </c>
      <c r="C1150" t="s">
        <v>266</v>
      </c>
      <c r="D1150">
        <v>9</v>
      </c>
      <c r="E1150">
        <v>1535000</v>
      </c>
      <c r="F1150" t="s">
        <v>272</v>
      </c>
      <c r="G1150" s="7">
        <f t="shared" si="34"/>
        <v>2</v>
      </c>
      <c r="H1150" s="34">
        <v>5</v>
      </c>
      <c r="I1150" s="18">
        <f t="shared" si="35"/>
        <v>2</v>
      </c>
      <c r="J1150" s="4">
        <v>1</v>
      </c>
    </row>
    <row r="1151" spans="1:10" x14ac:dyDescent="0.25">
      <c r="A1151">
        <v>2017</v>
      </c>
      <c r="B1151">
        <v>411</v>
      </c>
      <c r="C1151" t="s">
        <v>266</v>
      </c>
      <c r="D1151">
        <v>9</v>
      </c>
      <c r="E1151">
        <v>1535000</v>
      </c>
      <c r="F1151" t="s">
        <v>274</v>
      </c>
      <c r="G1151" s="7">
        <f t="shared" si="34"/>
        <v>2</v>
      </c>
      <c r="H1151" s="34">
        <v>5</v>
      </c>
      <c r="I1151" s="18">
        <f t="shared" si="35"/>
        <v>2</v>
      </c>
      <c r="J1151" s="4">
        <v>1</v>
      </c>
    </row>
    <row r="1152" spans="1:10" x14ac:dyDescent="0.25">
      <c r="A1152">
        <v>2017</v>
      </c>
      <c r="B1152">
        <v>413</v>
      </c>
      <c r="C1152" t="s">
        <v>266</v>
      </c>
      <c r="D1152">
        <v>9</v>
      </c>
      <c r="E1152">
        <v>1535000</v>
      </c>
      <c r="F1152" t="s">
        <v>276</v>
      </c>
      <c r="G1152" s="7">
        <f t="shared" si="34"/>
        <v>2</v>
      </c>
      <c r="H1152" s="34">
        <v>5</v>
      </c>
      <c r="I1152" s="18">
        <f t="shared" si="35"/>
        <v>2</v>
      </c>
      <c r="J1152" s="4">
        <v>1</v>
      </c>
    </row>
    <row r="1153" spans="1:10" x14ac:dyDescent="0.25">
      <c r="A1153">
        <v>2017</v>
      </c>
      <c r="B1153">
        <v>412</v>
      </c>
      <c r="C1153" t="s">
        <v>266</v>
      </c>
      <c r="D1153">
        <v>10</v>
      </c>
      <c r="E1153">
        <v>1535000</v>
      </c>
      <c r="F1153" t="s">
        <v>268</v>
      </c>
      <c r="G1153" s="7">
        <f t="shared" si="34"/>
        <v>2</v>
      </c>
      <c r="H1153" s="34">
        <v>5</v>
      </c>
      <c r="I1153" s="18">
        <f t="shared" si="35"/>
        <v>2</v>
      </c>
      <c r="J1153" s="4">
        <v>1</v>
      </c>
    </row>
    <row r="1154" spans="1:10" x14ac:dyDescent="0.25">
      <c r="A1154">
        <v>2017</v>
      </c>
      <c r="B1154">
        <v>410</v>
      </c>
      <c r="C1154" t="s">
        <v>266</v>
      </c>
      <c r="D1154">
        <v>10</v>
      </c>
      <c r="E1154">
        <v>1535000</v>
      </c>
      <c r="F1154" t="s">
        <v>270</v>
      </c>
      <c r="G1154" s="7">
        <f t="shared" ref="G1154:G1217" si="36">IF(F1154="metered",1,2)</f>
        <v>2</v>
      </c>
      <c r="H1154" s="34">
        <v>5</v>
      </c>
      <c r="I1154" s="18">
        <f t="shared" ref="I1154:I1217" si="37">IF(H1154="ground",1,2)</f>
        <v>2</v>
      </c>
      <c r="J1154" s="4">
        <v>1</v>
      </c>
    </row>
    <row r="1155" spans="1:10" x14ac:dyDescent="0.25">
      <c r="A1155">
        <v>2017</v>
      </c>
      <c r="B1155">
        <v>409</v>
      </c>
      <c r="C1155" t="s">
        <v>266</v>
      </c>
      <c r="D1155">
        <v>10</v>
      </c>
      <c r="E1155">
        <v>1535000</v>
      </c>
      <c r="F1155" t="s">
        <v>272</v>
      </c>
      <c r="G1155" s="7">
        <f t="shared" si="36"/>
        <v>2</v>
      </c>
      <c r="H1155" s="34">
        <v>5</v>
      </c>
      <c r="I1155" s="18">
        <f t="shared" si="37"/>
        <v>2</v>
      </c>
      <c r="J1155" s="4">
        <v>1</v>
      </c>
    </row>
    <row r="1156" spans="1:10" x14ac:dyDescent="0.25">
      <c r="A1156">
        <v>2017</v>
      </c>
      <c r="B1156">
        <v>411</v>
      </c>
      <c r="C1156" t="s">
        <v>266</v>
      </c>
      <c r="D1156">
        <v>10</v>
      </c>
      <c r="E1156">
        <v>1535000</v>
      </c>
      <c r="F1156" t="s">
        <v>274</v>
      </c>
      <c r="G1156" s="7">
        <f t="shared" si="36"/>
        <v>2</v>
      </c>
      <c r="H1156" s="34">
        <v>5</v>
      </c>
      <c r="I1156" s="18">
        <f t="shared" si="37"/>
        <v>2</v>
      </c>
      <c r="J1156" s="4">
        <v>1</v>
      </c>
    </row>
    <row r="1157" spans="1:10" x14ac:dyDescent="0.25">
      <c r="A1157">
        <v>2017</v>
      </c>
      <c r="B1157">
        <v>413</v>
      </c>
      <c r="C1157" t="s">
        <v>266</v>
      </c>
      <c r="D1157">
        <v>10</v>
      </c>
      <c r="E1157">
        <v>1535000</v>
      </c>
      <c r="F1157" t="s">
        <v>276</v>
      </c>
      <c r="G1157" s="7">
        <f t="shared" si="36"/>
        <v>2</v>
      </c>
      <c r="H1157" s="34">
        <v>5</v>
      </c>
      <c r="I1157" s="18">
        <f t="shared" si="37"/>
        <v>2</v>
      </c>
      <c r="J1157" s="4">
        <v>1</v>
      </c>
    </row>
    <row r="1158" spans="1:10" x14ac:dyDescent="0.25">
      <c r="A1158">
        <v>2017</v>
      </c>
      <c r="B1158">
        <v>412</v>
      </c>
      <c r="C1158" t="s">
        <v>266</v>
      </c>
      <c r="D1158">
        <v>11</v>
      </c>
      <c r="E1158">
        <v>1535000</v>
      </c>
      <c r="F1158" t="s">
        <v>268</v>
      </c>
      <c r="G1158" s="7">
        <f t="shared" si="36"/>
        <v>2</v>
      </c>
      <c r="H1158" s="34">
        <v>5</v>
      </c>
      <c r="I1158" s="18">
        <f t="shared" si="37"/>
        <v>2</v>
      </c>
      <c r="J1158" s="4">
        <v>1</v>
      </c>
    </row>
    <row r="1159" spans="1:10" x14ac:dyDescent="0.25">
      <c r="A1159">
        <v>2017</v>
      </c>
      <c r="B1159">
        <v>410</v>
      </c>
      <c r="C1159" t="s">
        <v>266</v>
      </c>
      <c r="D1159">
        <v>11</v>
      </c>
      <c r="E1159">
        <v>1535000</v>
      </c>
      <c r="F1159" t="s">
        <v>270</v>
      </c>
      <c r="G1159" s="7">
        <f t="shared" si="36"/>
        <v>2</v>
      </c>
      <c r="H1159" s="34">
        <v>5</v>
      </c>
      <c r="I1159" s="18">
        <f t="shared" si="37"/>
        <v>2</v>
      </c>
      <c r="J1159" s="4">
        <v>1</v>
      </c>
    </row>
    <row r="1160" spans="1:10" x14ac:dyDescent="0.25">
      <c r="A1160">
        <v>2017</v>
      </c>
      <c r="B1160">
        <v>409</v>
      </c>
      <c r="C1160" t="s">
        <v>266</v>
      </c>
      <c r="D1160">
        <v>11</v>
      </c>
      <c r="E1160">
        <v>1535000</v>
      </c>
      <c r="F1160" t="s">
        <v>272</v>
      </c>
      <c r="G1160" s="7">
        <f t="shared" si="36"/>
        <v>2</v>
      </c>
      <c r="H1160" s="34">
        <v>5</v>
      </c>
      <c r="I1160" s="18">
        <f t="shared" si="37"/>
        <v>2</v>
      </c>
      <c r="J1160" s="4">
        <v>1</v>
      </c>
    </row>
    <row r="1161" spans="1:10" x14ac:dyDescent="0.25">
      <c r="A1161">
        <v>2017</v>
      </c>
      <c r="B1161">
        <v>411</v>
      </c>
      <c r="C1161" t="s">
        <v>266</v>
      </c>
      <c r="D1161">
        <v>11</v>
      </c>
      <c r="E1161">
        <v>1535000</v>
      </c>
      <c r="F1161" t="s">
        <v>274</v>
      </c>
      <c r="G1161" s="7">
        <f t="shared" si="36"/>
        <v>2</v>
      </c>
      <c r="H1161" s="34">
        <v>5</v>
      </c>
      <c r="I1161" s="18">
        <f t="shared" si="37"/>
        <v>2</v>
      </c>
      <c r="J1161" s="4">
        <v>1</v>
      </c>
    </row>
    <row r="1162" spans="1:10" x14ac:dyDescent="0.25">
      <c r="A1162">
        <v>2017</v>
      </c>
      <c r="B1162">
        <v>413</v>
      </c>
      <c r="C1162" t="s">
        <v>266</v>
      </c>
      <c r="D1162">
        <v>11</v>
      </c>
      <c r="E1162">
        <v>1535000</v>
      </c>
      <c r="F1162" t="s">
        <v>276</v>
      </c>
      <c r="G1162" s="7">
        <f t="shared" si="36"/>
        <v>2</v>
      </c>
      <c r="H1162" s="34">
        <v>5</v>
      </c>
      <c r="I1162" s="18">
        <f t="shared" si="37"/>
        <v>2</v>
      </c>
      <c r="J1162" s="4">
        <v>1</v>
      </c>
    </row>
    <row r="1163" spans="1:10" x14ac:dyDescent="0.25">
      <c r="A1163">
        <v>2017</v>
      </c>
      <c r="B1163">
        <v>412</v>
      </c>
      <c r="C1163" t="s">
        <v>266</v>
      </c>
      <c r="D1163">
        <v>12</v>
      </c>
      <c r="E1163">
        <v>1535000</v>
      </c>
      <c r="F1163" t="s">
        <v>268</v>
      </c>
      <c r="G1163" s="7">
        <f t="shared" si="36"/>
        <v>2</v>
      </c>
      <c r="H1163" s="34">
        <v>5</v>
      </c>
      <c r="I1163" s="18">
        <f t="shared" si="37"/>
        <v>2</v>
      </c>
      <c r="J1163" s="4">
        <v>1</v>
      </c>
    </row>
    <row r="1164" spans="1:10" x14ac:dyDescent="0.25">
      <c r="A1164">
        <v>2017</v>
      </c>
      <c r="B1164">
        <v>413</v>
      </c>
      <c r="C1164" t="s">
        <v>266</v>
      </c>
      <c r="D1164">
        <v>12</v>
      </c>
      <c r="E1164">
        <v>1535000</v>
      </c>
      <c r="F1164" t="s">
        <v>276</v>
      </c>
      <c r="G1164" s="7">
        <f t="shared" si="36"/>
        <v>2</v>
      </c>
      <c r="H1164" s="34">
        <v>5</v>
      </c>
      <c r="I1164" s="18">
        <f t="shared" si="37"/>
        <v>2</v>
      </c>
      <c r="J1164" s="4">
        <v>1</v>
      </c>
    </row>
    <row r="1165" spans="1:10" x14ac:dyDescent="0.25">
      <c r="A1165">
        <v>2017</v>
      </c>
      <c r="B1165">
        <v>411</v>
      </c>
      <c r="C1165" t="s">
        <v>266</v>
      </c>
      <c r="D1165">
        <v>12</v>
      </c>
      <c r="E1165">
        <v>1535000</v>
      </c>
      <c r="F1165" t="s">
        <v>274</v>
      </c>
      <c r="G1165" s="7">
        <f t="shared" si="36"/>
        <v>2</v>
      </c>
      <c r="H1165" s="34">
        <v>5</v>
      </c>
      <c r="I1165" s="18">
        <f t="shared" si="37"/>
        <v>2</v>
      </c>
      <c r="J1165" s="4">
        <v>1</v>
      </c>
    </row>
    <row r="1166" spans="1:10" x14ac:dyDescent="0.25">
      <c r="A1166">
        <v>2017</v>
      </c>
      <c r="B1166">
        <v>409</v>
      </c>
      <c r="C1166" t="s">
        <v>266</v>
      </c>
      <c r="D1166">
        <v>12</v>
      </c>
      <c r="E1166">
        <v>1535000</v>
      </c>
      <c r="F1166" t="s">
        <v>272</v>
      </c>
      <c r="G1166" s="7">
        <f t="shared" si="36"/>
        <v>2</v>
      </c>
      <c r="H1166" s="34">
        <v>5</v>
      </c>
      <c r="I1166" s="18">
        <f t="shared" si="37"/>
        <v>2</v>
      </c>
      <c r="J1166" s="4">
        <v>1</v>
      </c>
    </row>
    <row r="1167" spans="1:10" x14ac:dyDescent="0.25">
      <c r="A1167">
        <v>2017</v>
      </c>
      <c r="B1167">
        <v>410</v>
      </c>
      <c r="C1167" t="s">
        <v>266</v>
      </c>
      <c r="D1167">
        <v>12</v>
      </c>
      <c r="E1167">
        <v>1535000</v>
      </c>
      <c r="F1167" t="s">
        <v>270</v>
      </c>
      <c r="G1167" s="7">
        <f t="shared" si="36"/>
        <v>2</v>
      </c>
      <c r="H1167" s="34">
        <v>5</v>
      </c>
      <c r="I1167" s="18">
        <f t="shared" si="37"/>
        <v>2</v>
      </c>
      <c r="J1167" s="4">
        <v>1</v>
      </c>
    </row>
    <row r="1168" spans="1:10" x14ac:dyDescent="0.25">
      <c r="A1168">
        <v>2016</v>
      </c>
      <c r="B1168">
        <v>382</v>
      </c>
      <c r="C1168" t="s">
        <v>278</v>
      </c>
      <c r="D1168">
        <v>4</v>
      </c>
      <c r="E1168">
        <v>808333</v>
      </c>
      <c r="F1168" t="s">
        <v>279</v>
      </c>
      <c r="G1168" s="7">
        <f t="shared" si="36"/>
        <v>2</v>
      </c>
      <c r="H1168" s="34">
        <v>5</v>
      </c>
      <c r="I1168" s="18">
        <f t="shared" si="37"/>
        <v>2</v>
      </c>
      <c r="J1168" s="4">
        <v>1</v>
      </c>
    </row>
    <row r="1169" spans="1:10" x14ac:dyDescent="0.25">
      <c r="A1169">
        <v>2016</v>
      </c>
      <c r="B1169">
        <v>383</v>
      </c>
      <c r="C1169" t="s">
        <v>278</v>
      </c>
      <c r="D1169">
        <v>4</v>
      </c>
      <c r="E1169">
        <v>808333</v>
      </c>
      <c r="F1169" t="s">
        <v>281</v>
      </c>
      <c r="G1169" s="7">
        <f t="shared" si="36"/>
        <v>2</v>
      </c>
      <c r="H1169" s="34">
        <v>5</v>
      </c>
      <c r="I1169" s="18">
        <f t="shared" si="37"/>
        <v>2</v>
      </c>
      <c r="J1169" s="4">
        <v>1</v>
      </c>
    </row>
    <row r="1170" spans="1:10" x14ac:dyDescent="0.25">
      <c r="A1170">
        <v>2016</v>
      </c>
      <c r="B1170">
        <v>384</v>
      </c>
      <c r="C1170" t="s">
        <v>278</v>
      </c>
      <c r="D1170">
        <v>4</v>
      </c>
      <c r="E1170">
        <v>808333</v>
      </c>
      <c r="F1170" t="s">
        <v>283</v>
      </c>
      <c r="G1170" s="7">
        <f t="shared" si="36"/>
        <v>2</v>
      </c>
      <c r="H1170" s="34">
        <v>5</v>
      </c>
      <c r="I1170" s="18">
        <f t="shared" si="37"/>
        <v>2</v>
      </c>
      <c r="J1170" s="4">
        <v>1</v>
      </c>
    </row>
    <row r="1171" spans="1:10" x14ac:dyDescent="0.25">
      <c r="A1171">
        <v>2016</v>
      </c>
      <c r="B1171">
        <v>386</v>
      </c>
      <c r="C1171" t="s">
        <v>278</v>
      </c>
      <c r="D1171">
        <v>4</v>
      </c>
      <c r="E1171">
        <v>808333</v>
      </c>
      <c r="F1171" t="s">
        <v>285</v>
      </c>
      <c r="G1171" s="7">
        <f t="shared" si="36"/>
        <v>2</v>
      </c>
      <c r="H1171" s="34">
        <v>5</v>
      </c>
      <c r="I1171" s="18">
        <f t="shared" si="37"/>
        <v>2</v>
      </c>
      <c r="J1171" s="4">
        <v>1</v>
      </c>
    </row>
    <row r="1172" spans="1:10" x14ac:dyDescent="0.25">
      <c r="A1172">
        <v>2016</v>
      </c>
      <c r="B1172">
        <v>385</v>
      </c>
      <c r="C1172" t="s">
        <v>278</v>
      </c>
      <c r="D1172">
        <v>4</v>
      </c>
      <c r="E1172">
        <v>808333</v>
      </c>
      <c r="F1172" t="s">
        <v>287</v>
      </c>
      <c r="G1172" s="7">
        <f t="shared" si="36"/>
        <v>2</v>
      </c>
      <c r="H1172" s="34">
        <v>5</v>
      </c>
      <c r="I1172" s="18">
        <f t="shared" si="37"/>
        <v>2</v>
      </c>
      <c r="J1172" s="4">
        <v>1</v>
      </c>
    </row>
    <row r="1173" spans="1:10" x14ac:dyDescent="0.25">
      <c r="A1173">
        <v>2016</v>
      </c>
      <c r="B1173">
        <v>382</v>
      </c>
      <c r="C1173" t="s">
        <v>278</v>
      </c>
      <c r="D1173">
        <v>5</v>
      </c>
      <c r="E1173">
        <v>808333</v>
      </c>
      <c r="F1173" t="s">
        <v>279</v>
      </c>
      <c r="G1173" s="7">
        <f t="shared" si="36"/>
        <v>2</v>
      </c>
      <c r="H1173" s="34">
        <v>5</v>
      </c>
      <c r="I1173" s="18">
        <f t="shared" si="37"/>
        <v>2</v>
      </c>
      <c r="J1173" s="4">
        <v>1</v>
      </c>
    </row>
    <row r="1174" spans="1:10" x14ac:dyDescent="0.25">
      <c r="A1174">
        <v>2016</v>
      </c>
      <c r="B1174">
        <v>383</v>
      </c>
      <c r="C1174" t="s">
        <v>278</v>
      </c>
      <c r="D1174">
        <v>5</v>
      </c>
      <c r="E1174">
        <v>808333</v>
      </c>
      <c r="F1174" t="s">
        <v>281</v>
      </c>
      <c r="G1174" s="7">
        <f t="shared" si="36"/>
        <v>2</v>
      </c>
      <c r="H1174" s="34">
        <v>5</v>
      </c>
      <c r="I1174" s="18">
        <f t="shared" si="37"/>
        <v>2</v>
      </c>
      <c r="J1174" s="4">
        <v>1</v>
      </c>
    </row>
    <row r="1175" spans="1:10" x14ac:dyDescent="0.25">
      <c r="A1175">
        <v>2016</v>
      </c>
      <c r="B1175">
        <v>384</v>
      </c>
      <c r="C1175" t="s">
        <v>278</v>
      </c>
      <c r="D1175">
        <v>5</v>
      </c>
      <c r="E1175">
        <v>808333</v>
      </c>
      <c r="F1175" t="s">
        <v>283</v>
      </c>
      <c r="G1175" s="7">
        <f t="shared" si="36"/>
        <v>2</v>
      </c>
      <c r="H1175" s="34">
        <v>5</v>
      </c>
      <c r="I1175" s="18">
        <f t="shared" si="37"/>
        <v>2</v>
      </c>
      <c r="J1175" s="4">
        <v>1</v>
      </c>
    </row>
    <row r="1176" spans="1:10" x14ac:dyDescent="0.25">
      <c r="A1176">
        <v>2016</v>
      </c>
      <c r="B1176">
        <v>386</v>
      </c>
      <c r="C1176" t="s">
        <v>278</v>
      </c>
      <c r="D1176">
        <v>5</v>
      </c>
      <c r="E1176">
        <v>808333</v>
      </c>
      <c r="F1176" t="s">
        <v>285</v>
      </c>
      <c r="G1176" s="7">
        <f t="shared" si="36"/>
        <v>2</v>
      </c>
      <c r="H1176" s="34">
        <v>5</v>
      </c>
      <c r="I1176" s="18">
        <f t="shared" si="37"/>
        <v>2</v>
      </c>
      <c r="J1176" s="4">
        <v>1</v>
      </c>
    </row>
    <row r="1177" spans="1:10" x14ac:dyDescent="0.25">
      <c r="A1177">
        <v>2016</v>
      </c>
      <c r="B1177">
        <v>385</v>
      </c>
      <c r="C1177" t="s">
        <v>278</v>
      </c>
      <c r="D1177">
        <v>5</v>
      </c>
      <c r="E1177">
        <v>808333</v>
      </c>
      <c r="F1177" t="s">
        <v>287</v>
      </c>
      <c r="G1177" s="7">
        <f t="shared" si="36"/>
        <v>2</v>
      </c>
      <c r="H1177" s="34">
        <v>5</v>
      </c>
      <c r="I1177" s="18">
        <f t="shared" si="37"/>
        <v>2</v>
      </c>
      <c r="J1177" s="4">
        <v>1</v>
      </c>
    </row>
    <row r="1178" spans="1:10" x14ac:dyDescent="0.25">
      <c r="A1178">
        <v>2016</v>
      </c>
      <c r="B1178">
        <v>382</v>
      </c>
      <c r="C1178" t="s">
        <v>278</v>
      </c>
      <c r="D1178">
        <v>6</v>
      </c>
      <c r="E1178">
        <v>808333</v>
      </c>
      <c r="F1178" t="s">
        <v>279</v>
      </c>
      <c r="G1178" s="7">
        <f t="shared" si="36"/>
        <v>2</v>
      </c>
      <c r="H1178" s="34">
        <v>5</v>
      </c>
      <c r="I1178" s="18">
        <f t="shared" si="37"/>
        <v>2</v>
      </c>
      <c r="J1178" s="4">
        <v>1</v>
      </c>
    </row>
    <row r="1179" spans="1:10" x14ac:dyDescent="0.25">
      <c r="A1179">
        <v>2016</v>
      </c>
      <c r="B1179">
        <v>383</v>
      </c>
      <c r="C1179" t="s">
        <v>278</v>
      </c>
      <c r="D1179">
        <v>6</v>
      </c>
      <c r="E1179">
        <v>808333</v>
      </c>
      <c r="F1179" t="s">
        <v>281</v>
      </c>
      <c r="G1179" s="7">
        <f t="shared" si="36"/>
        <v>2</v>
      </c>
      <c r="H1179" s="34">
        <v>5</v>
      </c>
      <c r="I1179" s="18">
        <f t="shared" si="37"/>
        <v>2</v>
      </c>
      <c r="J1179" s="4">
        <v>1</v>
      </c>
    </row>
    <row r="1180" spans="1:10" x14ac:dyDescent="0.25">
      <c r="A1180">
        <v>2016</v>
      </c>
      <c r="B1180">
        <v>384</v>
      </c>
      <c r="C1180" t="s">
        <v>278</v>
      </c>
      <c r="D1180">
        <v>6</v>
      </c>
      <c r="E1180">
        <v>808333</v>
      </c>
      <c r="F1180" t="s">
        <v>283</v>
      </c>
      <c r="G1180" s="7">
        <f t="shared" si="36"/>
        <v>2</v>
      </c>
      <c r="H1180" s="34">
        <v>5</v>
      </c>
      <c r="I1180" s="18">
        <f t="shared" si="37"/>
        <v>2</v>
      </c>
      <c r="J1180" s="4">
        <v>1</v>
      </c>
    </row>
    <row r="1181" spans="1:10" x14ac:dyDescent="0.25">
      <c r="A1181">
        <v>2016</v>
      </c>
      <c r="B1181">
        <v>386</v>
      </c>
      <c r="C1181" t="s">
        <v>278</v>
      </c>
      <c r="D1181">
        <v>6</v>
      </c>
      <c r="E1181">
        <v>808333</v>
      </c>
      <c r="F1181" t="s">
        <v>285</v>
      </c>
      <c r="G1181" s="7">
        <f t="shared" si="36"/>
        <v>2</v>
      </c>
      <c r="H1181" s="34">
        <v>5</v>
      </c>
      <c r="I1181" s="18">
        <f t="shared" si="37"/>
        <v>2</v>
      </c>
      <c r="J1181" s="4">
        <v>1</v>
      </c>
    </row>
    <row r="1182" spans="1:10" x14ac:dyDescent="0.25">
      <c r="A1182">
        <v>2016</v>
      </c>
      <c r="B1182">
        <v>385</v>
      </c>
      <c r="C1182" t="s">
        <v>278</v>
      </c>
      <c r="D1182">
        <v>6</v>
      </c>
      <c r="E1182">
        <v>808333</v>
      </c>
      <c r="F1182" t="s">
        <v>287</v>
      </c>
      <c r="G1182" s="7">
        <f t="shared" si="36"/>
        <v>2</v>
      </c>
      <c r="H1182" s="34">
        <v>5</v>
      </c>
      <c r="I1182" s="18">
        <f t="shared" si="37"/>
        <v>2</v>
      </c>
      <c r="J1182" s="4">
        <v>1</v>
      </c>
    </row>
    <row r="1183" spans="1:10" x14ac:dyDescent="0.25">
      <c r="A1183">
        <v>2016</v>
      </c>
      <c r="B1183">
        <v>382</v>
      </c>
      <c r="C1183" t="s">
        <v>278</v>
      </c>
      <c r="D1183">
        <v>7</v>
      </c>
      <c r="E1183">
        <v>808333</v>
      </c>
      <c r="F1183" t="s">
        <v>279</v>
      </c>
      <c r="G1183" s="7">
        <f t="shared" si="36"/>
        <v>2</v>
      </c>
      <c r="H1183" s="34">
        <v>5</v>
      </c>
      <c r="I1183" s="18">
        <f t="shared" si="37"/>
        <v>2</v>
      </c>
      <c r="J1183" s="4">
        <v>1</v>
      </c>
    </row>
    <row r="1184" spans="1:10" x14ac:dyDescent="0.25">
      <c r="A1184">
        <v>2016</v>
      </c>
      <c r="B1184">
        <v>383</v>
      </c>
      <c r="C1184" t="s">
        <v>278</v>
      </c>
      <c r="D1184">
        <v>7</v>
      </c>
      <c r="E1184">
        <v>808333</v>
      </c>
      <c r="F1184" t="s">
        <v>281</v>
      </c>
      <c r="G1184" s="7">
        <f t="shared" si="36"/>
        <v>2</v>
      </c>
      <c r="H1184" s="34">
        <v>5</v>
      </c>
      <c r="I1184" s="18">
        <f t="shared" si="37"/>
        <v>2</v>
      </c>
      <c r="J1184" s="4">
        <v>1</v>
      </c>
    </row>
    <row r="1185" spans="1:10" x14ac:dyDescent="0.25">
      <c r="A1185">
        <v>2016</v>
      </c>
      <c r="B1185">
        <v>384</v>
      </c>
      <c r="C1185" t="s">
        <v>278</v>
      </c>
      <c r="D1185">
        <v>7</v>
      </c>
      <c r="E1185">
        <v>808333</v>
      </c>
      <c r="F1185" t="s">
        <v>283</v>
      </c>
      <c r="G1185" s="7">
        <f t="shared" si="36"/>
        <v>2</v>
      </c>
      <c r="H1185" s="34">
        <v>5</v>
      </c>
      <c r="I1185" s="18">
        <f t="shared" si="37"/>
        <v>2</v>
      </c>
      <c r="J1185" s="4">
        <v>1</v>
      </c>
    </row>
    <row r="1186" spans="1:10" x14ac:dyDescent="0.25">
      <c r="A1186">
        <v>2016</v>
      </c>
      <c r="B1186">
        <v>386</v>
      </c>
      <c r="C1186" t="s">
        <v>278</v>
      </c>
      <c r="D1186">
        <v>7</v>
      </c>
      <c r="E1186">
        <v>808333</v>
      </c>
      <c r="F1186" t="s">
        <v>285</v>
      </c>
      <c r="G1186" s="7">
        <f t="shared" si="36"/>
        <v>2</v>
      </c>
      <c r="H1186" s="34">
        <v>5</v>
      </c>
      <c r="I1186" s="18">
        <f t="shared" si="37"/>
        <v>2</v>
      </c>
      <c r="J1186" s="4">
        <v>1</v>
      </c>
    </row>
    <row r="1187" spans="1:10" x14ac:dyDescent="0.25">
      <c r="A1187">
        <v>2016</v>
      </c>
      <c r="B1187">
        <v>385</v>
      </c>
      <c r="C1187" t="s">
        <v>278</v>
      </c>
      <c r="D1187">
        <v>7</v>
      </c>
      <c r="E1187">
        <v>808333</v>
      </c>
      <c r="F1187" t="s">
        <v>287</v>
      </c>
      <c r="G1187" s="7">
        <f t="shared" si="36"/>
        <v>2</v>
      </c>
      <c r="H1187" s="34">
        <v>5</v>
      </c>
      <c r="I1187" s="18">
        <f t="shared" si="37"/>
        <v>2</v>
      </c>
      <c r="J1187" s="4">
        <v>1</v>
      </c>
    </row>
    <row r="1188" spans="1:10" x14ac:dyDescent="0.25">
      <c r="A1188">
        <v>2016</v>
      </c>
      <c r="B1188">
        <v>382</v>
      </c>
      <c r="C1188" t="s">
        <v>278</v>
      </c>
      <c r="D1188">
        <v>8</v>
      </c>
      <c r="E1188">
        <v>808333</v>
      </c>
      <c r="F1188" t="s">
        <v>279</v>
      </c>
      <c r="G1188" s="7">
        <f t="shared" si="36"/>
        <v>2</v>
      </c>
      <c r="H1188" s="34">
        <v>5</v>
      </c>
      <c r="I1188" s="18">
        <f t="shared" si="37"/>
        <v>2</v>
      </c>
      <c r="J1188" s="4">
        <v>1</v>
      </c>
    </row>
    <row r="1189" spans="1:10" x14ac:dyDescent="0.25">
      <c r="A1189">
        <v>2016</v>
      </c>
      <c r="B1189">
        <v>383</v>
      </c>
      <c r="C1189" t="s">
        <v>278</v>
      </c>
      <c r="D1189">
        <v>8</v>
      </c>
      <c r="E1189">
        <v>808333</v>
      </c>
      <c r="F1189" t="s">
        <v>281</v>
      </c>
      <c r="G1189" s="7">
        <f t="shared" si="36"/>
        <v>2</v>
      </c>
      <c r="H1189" s="34">
        <v>5</v>
      </c>
      <c r="I1189" s="18">
        <f t="shared" si="37"/>
        <v>2</v>
      </c>
      <c r="J1189" s="4">
        <v>1</v>
      </c>
    </row>
    <row r="1190" spans="1:10" x14ac:dyDescent="0.25">
      <c r="A1190">
        <v>2016</v>
      </c>
      <c r="B1190">
        <v>384</v>
      </c>
      <c r="C1190" t="s">
        <v>278</v>
      </c>
      <c r="D1190">
        <v>8</v>
      </c>
      <c r="E1190">
        <v>808333</v>
      </c>
      <c r="F1190" t="s">
        <v>283</v>
      </c>
      <c r="G1190" s="7">
        <f t="shared" si="36"/>
        <v>2</v>
      </c>
      <c r="H1190" s="34">
        <v>5</v>
      </c>
      <c r="I1190" s="18">
        <f t="shared" si="37"/>
        <v>2</v>
      </c>
      <c r="J1190" s="4">
        <v>1</v>
      </c>
    </row>
    <row r="1191" spans="1:10" x14ac:dyDescent="0.25">
      <c r="A1191">
        <v>2016</v>
      </c>
      <c r="B1191">
        <v>386</v>
      </c>
      <c r="C1191" t="s">
        <v>278</v>
      </c>
      <c r="D1191">
        <v>8</v>
      </c>
      <c r="E1191">
        <v>808333</v>
      </c>
      <c r="F1191" t="s">
        <v>285</v>
      </c>
      <c r="G1191" s="7">
        <f t="shared" si="36"/>
        <v>2</v>
      </c>
      <c r="H1191" s="34">
        <v>5</v>
      </c>
      <c r="I1191" s="18">
        <f t="shared" si="37"/>
        <v>2</v>
      </c>
      <c r="J1191" s="4">
        <v>1</v>
      </c>
    </row>
    <row r="1192" spans="1:10" x14ac:dyDescent="0.25">
      <c r="A1192">
        <v>2016</v>
      </c>
      <c r="B1192">
        <v>385</v>
      </c>
      <c r="C1192" t="s">
        <v>278</v>
      </c>
      <c r="D1192">
        <v>8</v>
      </c>
      <c r="E1192">
        <v>808333</v>
      </c>
      <c r="F1192" t="s">
        <v>287</v>
      </c>
      <c r="G1192" s="7">
        <f t="shared" si="36"/>
        <v>2</v>
      </c>
      <c r="H1192" s="34">
        <v>5</v>
      </c>
      <c r="I1192" s="18">
        <f t="shared" si="37"/>
        <v>2</v>
      </c>
      <c r="J1192" s="4">
        <v>1</v>
      </c>
    </row>
    <row r="1193" spans="1:10" x14ac:dyDescent="0.25">
      <c r="A1193">
        <v>2016</v>
      </c>
      <c r="B1193">
        <v>382</v>
      </c>
      <c r="C1193" t="s">
        <v>278</v>
      </c>
      <c r="D1193">
        <v>9</v>
      </c>
      <c r="E1193">
        <v>808333</v>
      </c>
      <c r="F1193" t="s">
        <v>279</v>
      </c>
      <c r="G1193" s="7">
        <f t="shared" si="36"/>
        <v>2</v>
      </c>
      <c r="H1193" s="34">
        <v>5</v>
      </c>
      <c r="I1193" s="18">
        <f t="shared" si="37"/>
        <v>2</v>
      </c>
      <c r="J1193" s="4">
        <v>1</v>
      </c>
    </row>
    <row r="1194" spans="1:10" x14ac:dyDescent="0.25">
      <c r="A1194">
        <v>2016</v>
      </c>
      <c r="B1194">
        <v>383</v>
      </c>
      <c r="C1194" t="s">
        <v>278</v>
      </c>
      <c r="D1194">
        <v>9</v>
      </c>
      <c r="E1194">
        <v>808333</v>
      </c>
      <c r="F1194" t="s">
        <v>281</v>
      </c>
      <c r="G1194" s="7">
        <f t="shared" si="36"/>
        <v>2</v>
      </c>
      <c r="H1194" s="34">
        <v>5</v>
      </c>
      <c r="I1194" s="18">
        <f t="shared" si="37"/>
        <v>2</v>
      </c>
      <c r="J1194" s="4">
        <v>1</v>
      </c>
    </row>
    <row r="1195" spans="1:10" x14ac:dyDescent="0.25">
      <c r="A1195">
        <v>2016</v>
      </c>
      <c r="B1195">
        <v>384</v>
      </c>
      <c r="C1195" t="s">
        <v>278</v>
      </c>
      <c r="D1195">
        <v>9</v>
      </c>
      <c r="E1195">
        <v>808333</v>
      </c>
      <c r="F1195" t="s">
        <v>283</v>
      </c>
      <c r="G1195" s="7">
        <f t="shared" si="36"/>
        <v>2</v>
      </c>
      <c r="H1195" s="34">
        <v>5</v>
      </c>
      <c r="I1195" s="18">
        <f t="shared" si="37"/>
        <v>2</v>
      </c>
      <c r="J1195" s="4">
        <v>1</v>
      </c>
    </row>
    <row r="1196" spans="1:10" x14ac:dyDescent="0.25">
      <c r="A1196">
        <v>2016</v>
      </c>
      <c r="B1196">
        <v>386</v>
      </c>
      <c r="C1196" t="s">
        <v>278</v>
      </c>
      <c r="D1196">
        <v>9</v>
      </c>
      <c r="E1196">
        <v>808333</v>
      </c>
      <c r="F1196" t="s">
        <v>285</v>
      </c>
      <c r="G1196" s="7">
        <f t="shared" si="36"/>
        <v>2</v>
      </c>
      <c r="H1196" s="34">
        <v>5</v>
      </c>
      <c r="I1196" s="18">
        <f t="shared" si="37"/>
        <v>2</v>
      </c>
      <c r="J1196" s="4">
        <v>1</v>
      </c>
    </row>
    <row r="1197" spans="1:10" x14ac:dyDescent="0.25">
      <c r="A1197">
        <v>2016</v>
      </c>
      <c r="B1197">
        <v>385</v>
      </c>
      <c r="C1197" t="s">
        <v>278</v>
      </c>
      <c r="D1197">
        <v>9</v>
      </c>
      <c r="E1197">
        <v>808333</v>
      </c>
      <c r="F1197" t="s">
        <v>287</v>
      </c>
      <c r="G1197" s="7">
        <f t="shared" si="36"/>
        <v>2</v>
      </c>
      <c r="H1197" s="34">
        <v>5</v>
      </c>
      <c r="I1197" s="18">
        <f t="shared" si="37"/>
        <v>2</v>
      </c>
      <c r="J1197" s="4">
        <v>1</v>
      </c>
    </row>
    <row r="1198" spans="1:10" x14ac:dyDescent="0.25">
      <c r="A1198">
        <v>2016</v>
      </c>
      <c r="B1198">
        <v>382</v>
      </c>
      <c r="C1198" t="s">
        <v>278</v>
      </c>
      <c r="D1198">
        <v>10</v>
      </c>
      <c r="E1198">
        <v>808333</v>
      </c>
      <c r="F1198" t="s">
        <v>279</v>
      </c>
      <c r="G1198" s="7">
        <f t="shared" si="36"/>
        <v>2</v>
      </c>
      <c r="H1198" s="34">
        <v>5</v>
      </c>
      <c r="I1198" s="18">
        <f t="shared" si="37"/>
        <v>2</v>
      </c>
      <c r="J1198" s="4">
        <v>1</v>
      </c>
    </row>
    <row r="1199" spans="1:10" x14ac:dyDescent="0.25">
      <c r="A1199">
        <v>2016</v>
      </c>
      <c r="B1199">
        <v>383</v>
      </c>
      <c r="C1199" t="s">
        <v>278</v>
      </c>
      <c r="D1199">
        <v>10</v>
      </c>
      <c r="E1199">
        <v>808333</v>
      </c>
      <c r="F1199" t="s">
        <v>281</v>
      </c>
      <c r="G1199" s="7">
        <f t="shared" si="36"/>
        <v>2</v>
      </c>
      <c r="H1199" s="34">
        <v>5</v>
      </c>
      <c r="I1199" s="18">
        <f t="shared" si="37"/>
        <v>2</v>
      </c>
      <c r="J1199" s="4">
        <v>1</v>
      </c>
    </row>
    <row r="1200" spans="1:10" x14ac:dyDescent="0.25">
      <c r="A1200">
        <v>2016</v>
      </c>
      <c r="B1200">
        <v>384</v>
      </c>
      <c r="C1200" t="s">
        <v>278</v>
      </c>
      <c r="D1200">
        <v>10</v>
      </c>
      <c r="E1200">
        <v>808333</v>
      </c>
      <c r="F1200" t="s">
        <v>283</v>
      </c>
      <c r="G1200" s="7">
        <f t="shared" si="36"/>
        <v>2</v>
      </c>
      <c r="H1200" s="34">
        <v>5</v>
      </c>
      <c r="I1200" s="18">
        <f t="shared" si="37"/>
        <v>2</v>
      </c>
      <c r="J1200" s="4">
        <v>1</v>
      </c>
    </row>
    <row r="1201" spans="1:10" x14ac:dyDescent="0.25">
      <c r="A1201">
        <v>2016</v>
      </c>
      <c r="B1201">
        <v>386</v>
      </c>
      <c r="C1201" t="s">
        <v>278</v>
      </c>
      <c r="D1201">
        <v>10</v>
      </c>
      <c r="E1201">
        <v>808333</v>
      </c>
      <c r="F1201" t="s">
        <v>285</v>
      </c>
      <c r="G1201" s="7">
        <f t="shared" si="36"/>
        <v>2</v>
      </c>
      <c r="H1201" s="34">
        <v>5</v>
      </c>
      <c r="I1201" s="18">
        <f t="shared" si="37"/>
        <v>2</v>
      </c>
      <c r="J1201" s="4">
        <v>1</v>
      </c>
    </row>
    <row r="1202" spans="1:10" x14ac:dyDescent="0.25">
      <c r="A1202">
        <v>2016</v>
      </c>
      <c r="B1202">
        <v>385</v>
      </c>
      <c r="C1202" t="s">
        <v>278</v>
      </c>
      <c r="D1202">
        <v>10</v>
      </c>
      <c r="E1202">
        <v>808333</v>
      </c>
      <c r="F1202" t="s">
        <v>287</v>
      </c>
      <c r="G1202" s="7">
        <f t="shared" si="36"/>
        <v>2</v>
      </c>
      <c r="H1202" s="34">
        <v>5</v>
      </c>
      <c r="I1202" s="18">
        <f t="shared" si="37"/>
        <v>2</v>
      </c>
      <c r="J1202" s="4">
        <v>1</v>
      </c>
    </row>
    <row r="1203" spans="1:10" x14ac:dyDescent="0.25">
      <c r="A1203">
        <v>2016</v>
      </c>
      <c r="B1203">
        <v>382</v>
      </c>
      <c r="C1203" t="s">
        <v>278</v>
      </c>
      <c r="D1203">
        <v>11</v>
      </c>
      <c r="E1203">
        <v>808333</v>
      </c>
      <c r="F1203" t="s">
        <v>279</v>
      </c>
      <c r="G1203" s="7">
        <f t="shared" si="36"/>
        <v>2</v>
      </c>
      <c r="H1203" s="34">
        <v>5</v>
      </c>
      <c r="I1203" s="18">
        <f t="shared" si="37"/>
        <v>2</v>
      </c>
      <c r="J1203" s="4">
        <v>1</v>
      </c>
    </row>
    <row r="1204" spans="1:10" x14ac:dyDescent="0.25">
      <c r="A1204">
        <v>2016</v>
      </c>
      <c r="B1204">
        <v>383</v>
      </c>
      <c r="C1204" t="s">
        <v>278</v>
      </c>
      <c r="D1204">
        <v>11</v>
      </c>
      <c r="E1204">
        <v>808333</v>
      </c>
      <c r="F1204" t="s">
        <v>281</v>
      </c>
      <c r="G1204" s="7">
        <f t="shared" si="36"/>
        <v>2</v>
      </c>
      <c r="H1204" s="34">
        <v>5</v>
      </c>
      <c r="I1204" s="18">
        <f t="shared" si="37"/>
        <v>2</v>
      </c>
      <c r="J1204" s="4">
        <v>1</v>
      </c>
    </row>
    <row r="1205" spans="1:10" x14ac:dyDescent="0.25">
      <c r="A1205">
        <v>2016</v>
      </c>
      <c r="B1205">
        <v>384</v>
      </c>
      <c r="C1205" t="s">
        <v>278</v>
      </c>
      <c r="D1205">
        <v>11</v>
      </c>
      <c r="E1205">
        <v>808333</v>
      </c>
      <c r="F1205" t="s">
        <v>283</v>
      </c>
      <c r="G1205" s="7">
        <f t="shared" si="36"/>
        <v>2</v>
      </c>
      <c r="H1205" s="34">
        <v>5</v>
      </c>
      <c r="I1205" s="18">
        <f t="shared" si="37"/>
        <v>2</v>
      </c>
      <c r="J1205" s="4">
        <v>1</v>
      </c>
    </row>
    <row r="1206" spans="1:10" x14ac:dyDescent="0.25">
      <c r="A1206">
        <v>2016</v>
      </c>
      <c r="B1206">
        <v>386</v>
      </c>
      <c r="C1206" t="s">
        <v>278</v>
      </c>
      <c r="D1206">
        <v>11</v>
      </c>
      <c r="E1206">
        <v>808333</v>
      </c>
      <c r="F1206" t="s">
        <v>285</v>
      </c>
      <c r="G1206" s="7">
        <f t="shared" si="36"/>
        <v>2</v>
      </c>
      <c r="H1206" s="34">
        <v>5</v>
      </c>
      <c r="I1206" s="18">
        <f t="shared" si="37"/>
        <v>2</v>
      </c>
      <c r="J1206" s="4">
        <v>1</v>
      </c>
    </row>
    <row r="1207" spans="1:10" x14ac:dyDescent="0.25">
      <c r="A1207">
        <v>2016</v>
      </c>
      <c r="B1207">
        <v>385</v>
      </c>
      <c r="C1207" t="s">
        <v>278</v>
      </c>
      <c r="D1207">
        <v>11</v>
      </c>
      <c r="E1207">
        <v>808333</v>
      </c>
      <c r="F1207" t="s">
        <v>287</v>
      </c>
      <c r="G1207" s="7">
        <f t="shared" si="36"/>
        <v>2</v>
      </c>
      <c r="H1207" s="34">
        <v>5</v>
      </c>
      <c r="I1207" s="18">
        <f t="shared" si="37"/>
        <v>2</v>
      </c>
      <c r="J1207" s="4">
        <v>1</v>
      </c>
    </row>
    <row r="1208" spans="1:10" x14ac:dyDescent="0.25">
      <c r="A1208">
        <v>2016</v>
      </c>
      <c r="B1208">
        <v>382</v>
      </c>
      <c r="C1208" t="s">
        <v>278</v>
      </c>
      <c r="D1208">
        <v>12</v>
      </c>
      <c r="E1208">
        <v>808333</v>
      </c>
      <c r="F1208" t="s">
        <v>279</v>
      </c>
      <c r="G1208" s="7">
        <f t="shared" si="36"/>
        <v>2</v>
      </c>
      <c r="H1208" s="34">
        <v>5</v>
      </c>
      <c r="I1208" s="18">
        <f t="shared" si="37"/>
        <v>2</v>
      </c>
      <c r="J1208" s="4">
        <v>1</v>
      </c>
    </row>
    <row r="1209" spans="1:10" x14ac:dyDescent="0.25">
      <c r="A1209">
        <v>2016</v>
      </c>
      <c r="B1209">
        <v>383</v>
      </c>
      <c r="C1209" t="s">
        <v>278</v>
      </c>
      <c r="D1209">
        <v>12</v>
      </c>
      <c r="E1209">
        <v>808333</v>
      </c>
      <c r="F1209" t="s">
        <v>281</v>
      </c>
      <c r="G1209" s="7">
        <f t="shared" si="36"/>
        <v>2</v>
      </c>
      <c r="H1209" s="34">
        <v>5</v>
      </c>
      <c r="I1209" s="18">
        <f t="shared" si="37"/>
        <v>2</v>
      </c>
      <c r="J1209" s="4">
        <v>1</v>
      </c>
    </row>
    <row r="1210" spans="1:10" x14ac:dyDescent="0.25">
      <c r="A1210">
        <v>2016</v>
      </c>
      <c r="B1210">
        <v>384</v>
      </c>
      <c r="C1210" t="s">
        <v>278</v>
      </c>
      <c r="D1210">
        <v>12</v>
      </c>
      <c r="E1210">
        <v>808333</v>
      </c>
      <c r="F1210" t="s">
        <v>283</v>
      </c>
      <c r="G1210" s="7">
        <f t="shared" si="36"/>
        <v>2</v>
      </c>
      <c r="H1210" s="34">
        <v>5</v>
      </c>
      <c r="I1210" s="18">
        <f t="shared" si="37"/>
        <v>2</v>
      </c>
      <c r="J1210" s="4">
        <v>1</v>
      </c>
    </row>
    <row r="1211" spans="1:10" x14ac:dyDescent="0.25">
      <c r="A1211">
        <v>2016</v>
      </c>
      <c r="B1211">
        <v>386</v>
      </c>
      <c r="C1211" t="s">
        <v>278</v>
      </c>
      <c r="D1211">
        <v>12</v>
      </c>
      <c r="E1211">
        <v>808333</v>
      </c>
      <c r="F1211" t="s">
        <v>285</v>
      </c>
      <c r="G1211" s="7">
        <f t="shared" si="36"/>
        <v>2</v>
      </c>
      <c r="H1211" s="34">
        <v>5</v>
      </c>
      <c r="I1211" s="18">
        <f t="shared" si="37"/>
        <v>2</v>
      </c>
      <c r="J1211" s="4">
        <v>1</v>
      </c>
    </row>
    <row r="1212" spans="1:10" x14ac:dyDescent="0.25">
      <c r="A1212">
        <v>2016</v>
      </c>
      <c r="B1212">
        <v>385</v>
      </c>
      <c r="C1212" t="s">
        <v>278</v>
      </c>
      <c r="D1212">
        <v>12</v>
      </c>
      <c r="E1212">
        <v>808333</v>
      </c>
      <c r="F1212" t="s">
        <v>287</v>
      </c>
      <c r="G1212" s="7">
        <f t="shared" si="36"/>
        <v>2</v>
      </c>
      <c r="H1212" s="34">
        <v>5</v>
      </c>
      <c r="I1212" s="18">
        <f t="shared" si="37"/>
        <v>2</v>
      </c>
      <c r="J1212" s="4">
        <v>1</v>
      </c>
    </row>
    <row r="1213" spans="1:10" x14ac:dyDescent="0.25">
      <c r="A1213">
        <v>2017</v>
      </c>
      <c r="B1213">
        <v>382</v>
      </c>
      <c r="C1213" t="s">
        <v>278</v>
      </c>
      <c r="D1213">
        <v>1</v>
      </c>
      <c r="E1213">
        <v>808333</v>
      </c>
      <c r="F1213" t="s">
        <v>279</v>
      </c>
      <c r="G1213" s="7">
        <f t="shared" si="36"/>
        <v>2</v>
      </c>
      <c r="H1213" s="34">
        <v>5</v>
      </c>
      <c r="I1213" s="18">
        <f t="shared" si="37"/>
        <v>2</v>
      </c>
      <c r="J1213" s="4">
        <v>1</v>
      </c>
    </row>
    <row r="1214" spans="1:10" x14ac:dyDescent="0.25">
      <c r="A1214">
        <v>2017</v>
      </c>
      <c r="B1214">
        <v>383</v>
      </c>
      <c r="C1214" t="s">
        <v>278</v>
      </c>
      <c r="D1214">
        <v>1</v>
      </c>
      <c r="E1214">
        <v>808333</v>
      </c>
      <c r="F1214" t="s">
        <v>281</v>
      </c>
      <c r="G1214" s="7">
        <f t="shared" si="36"/>
        <v>2</v>
      </c>
      <c r="H1214" s="34">
        <v>5</v>
      </c>
      <c r="I1214" s="18">
        <f t="shared" si="37"/>
        <v>2</v>
      </c>
      <c r="J1214" s="4">
        <v>1</v>
      </c>
    </row>
    <row r="1215" spans="1:10" x14ac:dyDescent="0.25">
      <c r="A1215">
        <v>2017</v>
      </c>
      <c r="B1215">
        <v>382</v>
      </c>
      <c r="C1215" t="s">
        <v>278</v>
      </c>
      <c r="D1215">
        <v>2</v>
      </c>
      <c r="E1215">
        <v>808333</v>
      </c>
      <c r="F1215" t="s">
        <v>279</v>
      </c>
      <c r="G1215" s="7">
        <f t="shared" si="36"/>
        <v>2</v>
      </c>
      <c r="H1215" s="34">
        <v>5</v>
      </c>
      <c r="I1215" s="18">
        <f t="shared" si="37"/>
        <v>2</v>
      </c>
      <c r="J1215" s="4">
        <v>1</v>
      </c>
    </row>
    <row r="1216" spans="1:10" x14ac:dyDescent="0.25">
      <c r="A1216">
        <v>2017</v>
      </c>
      <c r="B1216">
        <v>383</v>
      </c>
      <c r="C1216" t="s">
        <v>278</v>
      </c>
      <c r="D1216">
        <v>2</v>
      </c>
      <c r="E1216">
        <v>808333</v>
      </c>
      <c r="F1216" t="s">
        <v>281</v>
      </c>
      <c r="G1216" s="7">
        <f t="shared" si="36"/>
        <v>2</v>
      </c>
      <c r="H1216" s="34">
        <v>5</v>
      </c>
      <c r="I1216" s="18">
        <f t="shared" si="37"/>
        <v>2</v>
      </c>
      <c r="J1216" s="4">
        <v>1</v>
      </c>
    </row>
    <row r="1217" spans="1:10" x14ac:dyDescent="0.25">
      <c r="A1217">
        <v>2017</v>
      </c>
      <c r="B1217">
        <v>382</v>
      </c>
      <c r="C1217" t="s">
        <v>278</v>
      </c>
      <c r="D1217">
        <v>3</v>
      </c>
      <c r="E1217">
        <v>808333</v>
      </c>
      <c r="F1217" t="s">
        <v>279</v>
      </c>
      <c r="G1217" s="7">
        <f t="shared" si="36"/>
        <v>2</v>
      </c>
      <c r="H1217" s="34">
        <v>5</v>
      </c>
      <c r="I1217" s="18">
        <f t="shared" si="37"/>
        <v>2</v>
      </c>
      <c r="J1217" s="4">
        <v>1</v>
      </c>
    </row>
    <row r="1218" spans="1:10" x14ac:dyDescent="0.25">
      <c r="A1218">
        <v>2017</v>
      </c>
      <c r="B1218">
        <v>383</v>
      </c>
      <c r="C1218" t="s">
        <v>278</v>
      </c>
      <c r="D1218">
        <v>3</v>
      </c>
      <c r="E1218">
        <v>808333</v>
      </c>
      <c r="F1218" t="s">
        <v>281</v>
      </c>
      <c r="G1218" s="7">
        <f t="shared" ref="G1218:G1281" si="38">IF(F1218="metered",1,2)</f>
        <v>2</v>
      </c>
      <c r="H1218" s="34">
        <v>5</v>
      </c>
      <c r="I1218" s="18">
        <f t="shared" ref="I1218:I1281" si="39">IF(H1218="ground",1,2)</f>
        <v>2</v>
      </c>
      <c r="J1218" s="4">
        <v>1</v>
      </c>
    </row>
    <row r="1219" spans="1:10" x14ac:dyDescent="0.25">
      <c r="A1219">
        <v>2017</v>
      </c>
      <c r="B1219">
        <v>382</v>
      </c>
      <c r="C1219" t="s">
        <v>278</v>
      </c>
      <c r="D1219">
        <v>4</v>
      </c>
      <c r="E1219">
        <v>808333</v>
      </c>
      <c r="F1219" t="s">
        <v>279</v>
      </c>
      <c r="G1219" s="7">
        <f t="shared" si="38"/>
        <v>2</v>
      </c>
      <c r="H1219" s="34">
        <v>5</v>
      </c>
      <c r="I1219" s="18">
        <f t="shared" si="39"/>
        <v>2</v>
      </c>
      <c r="J1219" s="4">
        <v>1</v>
      </c>
    </row>
    <row r="1220" spans="1:10" x14ac:dyDescent="0.25">
      <c r="A1220">
        <v>2017</v>
      </c>
      <c r="B1220">
        <v>383</v>
      </c>
      <c r="C1220" t="s">
        <v>278</v>
      </c>
      <c r="D1220">
        <v>4</v>
      </c>
      <c r="E1220">
        <v>808333</v>
      </c>
      <c r="F1220" t="s">
        <v>281</v>
      </c>
      <c r="G1220" s="7">
        <f t="shared" si="38"/>
        <v>2</v>
      </c>
      <c r="H1220" s="34">
        <v>5</v>
      </c>
      <c r="I1220" s="18">
        <f t="shared" si="39"/>
        <v>2</v>
      </c>
      <c r="J1220" s="4">
        <v>1</v>
      </c>
    </row>
    <row r="1221" spans="1:10" x14ac:dyDescent="0.25">
      <c r="A1221">
        <v>2017</v>
      </c>
      <c r="B1221">
        <v>384</v>
      </c>
      <c r="C1221" t="s">
        <v>278</v>
      </c>
      <c r="D1221">
        <v>4</v>
      </c>
      <c r="E1221">
        <v>808333</v>
      </c>
      <c r="F1221" t="s">
        <v>283</v>
      </c>
      <c r="G1221" s="7">
        <f t="shared" si="38"/>
        <v>2</v>
      </c>
      <c r="H1221" s="34">
        <v>5</v>
      </c>
      <c r="I1221" s="18">
        <f t="shared" si="39"/>
        <v>2</v>
      </c>
      <c r="J1221" s="4">
        <v>1</v>
      </c>
    </row>
    <row r="1222" spans="1:10" x14ac:dyDescent="0.25">
      <c r="A1222">
        <v>2017</v>
      </c>
      <c r="B1222">
        <v>386</v>
      </c>
      <c r="C1222" t="s">
        <v>278</v>
      </c>
      <c r="D1222">
        <v>4</v>
      </c>
      <c r="E1222">
        <v>808333</v>
      </c>
      <c r="F1222" t="s">
        <v>285</v>
      </c>
      <c r="G1222" s="7">
        <f t="shared" si="38"/>
        <v>2</v>
      </c>
      <c r="H1222" s="34">
        <v>5</v>
      </c>
      <c r="I1222" s="18">
        <f t="shared" si="39"/>
        <v>2</v>
      </c>
      <c r="J1222" s="4">
        <v>1</v>
      </c>
    </row>
    <row r="1223" spans="1:10" x14ac:dyDescent="0.25">
      <c r="A1223">
        <v>2017</v>
      </c>
      <c r="B1223">
        <v>385</v>
      </c>
      <c r="C1223" t="s">
        <v>278</v>
      </c>
      <c r="D1223">
        <v>4</v>
      </c>
      <c r="E1223">
        <v>808333</v>
      </c>
      <c r="F1223" t="s">
        <v>287</v>
      </c>
      <c r="G1223" s="7">
        <f t="shared" si="38"/>
        <v>2</v>
      </c>
      <c r="H1223" s="34">
        <v>5</v>
      </c>
      <c r="I1223" s="18">
        <f t="shared" si="39"/>
        <v>2</v>
      </c>
      <c r="J1223" s="4">
        <v>1</v>
      </c>
    </row>
    <row r="1224" spans="1:10" x14ac:dyDescent="0.25">
      <c r="A1224">
        <v>2017</v>
      </c>
      <c r="B1224">
        <v>382</v>
      </c>
      <c r="C1224" t="s">
        <v>278</v>
      </c>
      <c r="D1224">
        <v>5</v>
      </c>
      <c r="E1224">
        <v>808333</v>
      </c>
      <c r="F1224" t="s">
        <v>279</v>
      </c>
      <c r="G1224" s="7">
        <f t="shared" si="38"/>
        <v>2</v>
      </c>
      <c r="H1224" s="34">
        <v>5</v>
      </c>
      <c r="I1224" s="18">
        <f t="shared" si="39"/>
        <v>2</v>
      </c>
      <c r="J1224" s="4">
        <v>1</v>
      </c>
    </row>
    <row r="1225" spans="1:10" x14ac:dyDescent="0.25">
      <c r="A1225">
        <v>2017</v>
      </c>
      <c r="B1225">
        <v>383</v>
      </c>
      <c r="C1225" t="s">
        <v>278</v>
      </c>
      <c r="D1225">
        <v>5</v>
      </c>
      <c r="E1225">
        <v>808333</v>
      </c>
      <c r="F1225" t="s">
        <v>281</v>
      </c>
      <c r="G1225" s="7">
        <f t="shared" si="38"/>
        <v>2</v>
      </c>
      <c r="H1225" s="34">
        <v>5</v>
      </c>
      <c r="I1225" s="18">
        <f t="shared" si="39"/>
        <v>2</v>
      </c>
      <c r="J1225" s="4">
        <v>1</v>
      </c>
    </row>
    <row r="1226" spans="1:10" x14ac:dyDescent="0.25">
      <c r="A1226">
        <v>2017</v>
      </c>
      <c r="B1226">
        <v>384</v>
      </c>
      <c r="C1226" t="s">
        <v>278</v>
      </c>
      <c r="D1226">
        <v>5</v>
      </c>
      <c r="E1226">
        <v>808333</v>
      </c>
      <c r="F1226" t="s">
        <v>283</v>
      </c>
      <c r="G1226" s="7">
        <f t="shared" si="38"/>
        <v>2</v>
      </c>
      <c r="H1226" s="34">
        <v>5</v>
      </c>
      <c r="I1226" s="18">
        <f t="shared" si="39"/>
        <v>2</v>
      </c>
      <c r="J1226" s="4">
        <v>1</v>
      </c>
    </row>
    <row r="1227" spans="1:10" x14ac:dyDescent="0.25">
      <c r="A1227">
        <v>2017</v>
      </c>
      <c r="B1227">
        <v>386</v>
      </c>
      <c r="C1227" t="s">
        <v>278</v>
      </c>
      <c r="D1227">
        <v>5</v>
      </c>
      <c r="E1227">
        <v>808333</v>
      </c>
      <c r="F1227" t="s">
        <v>285</v>
      </c>
      <c r="G1227" s="7">
        <f t="shared" si="38"/>
        <v>2</v>
      </c>
      <c r="H1227" s="34">
        <v>5</v>
      </c>
      <c r="I1227" s="18">
        <f t="shared" si="39"/>
        <v>2</v>
      </c>
      <c r="J1227" s="4">
        <v>1</v>
      </c>
    </row>
    <row r="1228" spans="1:10" x14ac:dyDescent="0.25">
      <c r="A1228">
        <v>2017</v>
      </c>
      <c r="B1228">
        <v>385</v>
      </c>
      <c r="C1228" t="s">
        <v>278</v>
      </c>
      <c r="D1228">
        <v>5</v>
      </c>
      <c r="E1228">
        <v>808333</v>
      </c>
      <c r="F1228" t="s">
        <v>287</v>
      </c>
      <c r="G1228" s="7">
        <f t="shared" si="38"/>
        <v>2</v>
      </c>
      <c r="H1228" s="34">
        <v>5</v>
      </c>
      <c r="I1228" s="18">
        <f t="shared" si="39"/>
        <v>2</v>
      </c>
      <c r="J1228" s="4">
        <v>1</v>
      </c>
    </row>
    <row r="1229" spans="1:10" x14ac:dyDescent="0.25">
      <c r="A1229">
        <v>2017</v>
      </c>
      <c r="B1229">
        <v>382</v>
      </c>
      <c r="C1229" t="s">
        <v>278</v>
      </c>
      <c r="D1229">
        <v>5</v>
      </c>
      <c r="E1229">
        <v>808333</v>
      </c>
      <c r="F1229" t="s">
        <v>279</v>
      </c>
      <c r="G1229" s="7">
        <f t="shared" si="38"/>
        <v>2</v>
      </c>
      <c r="H1229" s="34">
        <v>5</v>
      </c>
      <c r="I1229" s="18">
        <f t="shared" si="39"/>
        <v>2</v>
      </c>
      <c r="J1229" s="4">
        <v>1</v>
      </c>
    </row>
    <row r="1230" spans="1:10" x14ac:dyDescent="0.25">
      <c r="A1230">
        <v>2017</v>
      </c>
      <c r="B1230">
        <v>382</v>
      </c>
      <c r="C1230" t="s">
        <v>278</v>
      </c>
      <c r="D1230">
        <v>6</v>
      </c>
      <c r="E1230">
        <v>808333</v>
      </c>
      <c r="F1230" t="s">
        <v>279</v>
      </c>
      <c r="G1230" s="7">
        <f t="shared" si="38"/>
        <v>2</v>
      </c>
      <c r="H1230" s="34">
        <v>5</v>
      </c>
      <c r="I1230" s="18">
        <f t="shared" si="39"/>
        <v>2</v>
      </c>
      <c r="J1230" s="4">
        <v>1</v>
      </c>
    </row>
    <row r="1231" spans="1:10" x14ac:dyDescent="0.25">
      <c r="A1231">
        <v>2017</v>
      </c>
      <c r="B1231">
        <v>383</v>
      </c>
      <c r="C1231" t="s">
        <v>278</v>
      </c>
      <c r="D1231">
        <v>6</v>
      </c>
      <c r="E1231">
        <v>808333</v>
      </c>
      <c r="F1231" t="s">
        <v>281</v>
      </c>
      <c r="G1231" s="7">
        <f t="shared" si="38"/>
        <v>2</v>
      </c>
      <c r="H1231" s="34">
        <v>5</v>
      </c>
      <c r="I1231" s="18">
        <f t="shared" si="39"/>
        <v>2</v>
      </c>
      <c r="J1231" s="4">
        <v>1</v>
      </c>
    </row>
    <row r="1232" spans="1:10" x14ac:dyDescent="0.25">
      <c r="A1232">
        <v>2017</v>
      </c>
      <c r="B1232">
        <v>384</v>
      </c>
      <c r="C1232" t="s">
        <v>278</v>
      </c>
      <c r="D1232">
        <v>6</v>
      </c>
      <c r="E1232">
        <v>808333</v>
      </c>
      <c r="F1232" t="s">
        <v>283</v>
      </c>
      <c r="G1232" s="7">
        <f t="shared" si="38"/>
        <v>2</v>
      </c>
      <c r="H1232" s="34">
        <v>5</v>
      </c>
      <c r="I1232" s="18">
        <f t="shared" si="39"/>
        <v>2</v>
      </c>
      <c r="J1232" s="4">
        <v>1</v>
      </c>
    </row>
    <row r="1233" spans="1:10" x14ac:dyDescent="0.25">
      <c r="A1233">
        <v>2017</v>
      </c>
      <c r="B1233">
        <v>386</v>
      </c>
      <c r="C1233" t="s">
        <v>278</v>
      </c>
      <c r="D1233">
        <v>6</v>
      </c>
      <c r="E1233">
        <v>808333</v>
      </c>
      <c r="F1233" t="s">
        <v>285</v>
      </c>
      <c r="G1233" s="7">
        <f t="shared" si="38"/>
        <v>2</v>
      </c>
      <c r="H1233" s="34">
        <v>5</v>
      </c>
      <c r="I1233" s="18">
        <f t="shared" si="39"/>
        <v>2</v>
      </c>
      <c r="J1233" s="4">
        <v>1</v>
      </c>
    </row>
    <row r="1234" spans="1:10" x14ac:dyDescent="0.25">
      <c r="A1234">
        <v>2017</v>
      </c>
      <c r="B1234">
        <v>385</v>
      </c>
      <c r="C1234" t="s">
        <v>278</v>
      </c>
      <c r="D1234">
        <v>6</v>
      </c>
      <c r="E1234">
        <v>808333</v>
      </c>
      <c r="F1234" t="s">
        <v>287</v>
      </c>
      <c r="G1234" s="7">
        <f t="shared" si="38"/>
        <v>2</v>
      </c>
      <c r="H1234" s="34">
        <v>5</v>
      </c>
      <c r="I1234" s="18">
        <f t="shared" si="39"/>
        <v>2</v>
      </c>
      <c r="J1234" s="4">
        <v>1</v>
      </c>
    </row>
    <row r="1235" spans="1:10" x14ac:dyDescent="0.25">
      <c r="A1235">
        <v>2017</v>
      </c>
      <c r="B1235">
        <v>382</v>
      </c>
      <c r="C1235" t="s">
        <v>278</v>
      </c>
      <c r="D1235">
        <v>6</v>
      </c>
      <c r="E1235">
        <v>808333</v>
      </c>
      <c r="F1235" t="s">
        <v>279</v>
      </c>
      <c r="G1235" s="7">
        <f t="shared" si="38"/>
        <v>2</v>
      </c>
      <c r="H1235" s="34">
        <v>5</v>
      </c>
      <c r="I1235" s="18">
        <f t="shared" si="39"/>
        <v>2</v>
      </c>
      <c r="J1235" s="4">
        <v>1</v>
      </c>
    </row>
    <row r="1236" spans="1:10" x14ac:dyDescent="0.25">
      <c r="A1236">
        <v>2017</v>
      </c>
      <c r="B1236">
        <v>382</v>
      </c>
      <c r="C1236" t="s">
        <v>278</v>
      </c>
      <c r="D1236">
        <v>6</v>
      </c>
      <c r="E1236">
        <v>808333</v>
      </c>
      <c r="F1236" t="s">
        <v>279</v>
      </c>
      <c r="G1236" s="7">
        <f t="shared" si="38"/>
        <v>2</v>
      </c>
      <c r="H1236" s="34">
        <v>5</v>
      </c>
      <c r="I1236" s="18">
        <f t="shared" si="39"/>
        <v>2</v>
      </c>
      <c r="J1236" s="4">
        <v>1</v>
      </c>
    </row>
    <row r="1237" spans="1:10" x14ac:dyDescent="0.25">
      <c r="A1237">
        <v>2016</v>
      </c>
      <c r="B1237">
        <v>388</v>
      </c>
      <c r="C1237" t="s">
        <v>289</v>
      </c>
      <c r="D1237">
        <v>4</v>
      </c>
      <c r="E1237">
        <v>1141667</v>
      </c>
      <c r="F1237" t="s">
        <v>290</v>
      </c>
      <c r="G1237" s="7">
        <f t="shared" si="38"/>
        <v>2</v>
      </c>
      <c r="H1237" s="34">
        <v>5</v>
      </c>
      <c r="I1237" s="18">
        <f t="shared" si="39"/>
        <v>2</v>
      </c>
      <c r="J1237" s="4">
        <v>1</v>
      </c>
    </row>
    <row r="1238" spans="1:10" x14ac:dyDescent="0.25">
      <c r="A1238">
        <v>2016</v>
      </c>
      <c r="B1238">
        <v>389</v>
      </c>
      <c r="C1238" t="s">
        <v>289</v>
      </c>
      <c r="D1238">
        <v>4</v>
      </c>
      <c r="E1238">
        <v>1141667</v>
      </c>
      <c r="F1238" t="s">
        <v>292</v>
      </c>
      <c r="G1238" s="7">
        <f t="shared" si="38"/>
        <v>2</v>
      </c>
      <c r="H1238" s="34">
        <v>5</v>
      </c>
      <c r="I1238" s="18">
        <f t="shared" si="39"/>
        <v>2</v>
      </c>
      <c r="J1238" s="4">
        <v>1</v>
      </c>
    </row>
    <row r="1239" spans="1:10" x14ac:dyDescent="0.25">
      <c r="A1239">
        <v>2016</v>
      </c>
      <c r="B1239">
        <v>390</v>
      </c>
      <c r="C1239" t="s">
        <v>289</v>
      </c>
      <c r="D1239">
        <v>4</v>
      </c>
      <c r="E1239">
        <v>1141667</v>
      </c>
      <c r="F1239" t="s">
        <v>294</v>
      </c>
      <c r="G1239" s="7">
        <f t="shared" si="38"/>
        <v>2</v>
      </c>
      <c r="H1239" s="34">
        <v>5</v>
      </c>
      <c r="I1239" s="18">
        <f t="shared" si="39"/>
        <v>2</v>
      </c>
      <c r="J1239" s="4">
        <v>1</v>
      </c>
    </row>
    <row r="1240" spans="1:10" x14ac:dyDescent="0.25">
      <c r="A1240">
        <v>2016</v>
      </c>
      <c r="B1240">
        <v>388</v>
      </c>
      <c r="C1240" t="s">
        <v>289</v>
      </c>
      <c r="D1240">
        <v>5</v>
      </c>
      <c r="E1240">
        <v>1141667</v>
      </c>
      <c r="F1240" t="s">
        <v>290</v>
      </c>
      <c r="G1240" s="7">
        <f t="shared" si="38"/>
        <v>2</v>
      </c>
      <c r="H1240" s="34">
        <v>5</v>
      </c>
      <c r="I1240" s="18">
        <f t="shared" si="39"/>
        <v>2</v>
      </c>
      <c r="J1240" s="4">
        <v>1</v>
      </c>
    </row>
    <row r="1241" spans="1:10" x14ac:dyDescent="0.25">
      <c r="A1241">
        <v>2016</v>
      </c>
      <c r="B1241">
        <v>389</v>
      </c>
      <c r="C1241" t="s">
        <v>289</v>
      </c>
      <c r="D1241">
        <v>5</v>
      </c>
      <c r="E1241">
        <v>1141667</v>
      </c>
      <c r="F1241" t="s">
        <v>292</v>
      </c>
      <c r="G1241" s="7">
        <f t="shared" si="38"/>
        <v>2</v>
      </c>
      <c r="H1241" s="34">
        <v>5</v>
      </c>
      <c r="I1241" s="18">
        <f t="shared" si="39"/>
        <v>2</v>
      </c>
      <c r="J1241" s="4">
        <v>1</v>
      </c>
    </row>
    <row r="1242" spans="1:10" x14ac:dyDescent="0.25">
      <c r="A1242">
        <v>2016</v>
      </c>
      <c r="B1242">
        <v>390</v>
      </c>
      <c r="C1242" t="s">
        <v>289</v>
      </c>
      <c r="D1242">
        <v>5</v>
      </c>
      <c r="E1242">
        <v>1141667</v>
      </c>
      <c r="F1242" t="s">
        <v>294</v>
      </c>
      <c r="G1242" s="7">
        <f t="shared" si="38"/>
        <v>2</v>
      </c>
      <c r="H1242" s="34">
        <v>5</v>
      </c>
      <c r="I1242" s="18">
        <f t="shared" si="39"/>
        <v>2</v>
      </c>
      <c r="J1242" s="4">
        <v>1</v>
      </c>
    </row>
    <row r="1243" spans="1:10" x14ac:dyDescent="0.25">
      <c r="A1243">
        <v>2016</v>
      </c>
      <c r="B1243">
        <v>388</v>
      </c>
      <c r="C1243" t="s">
        <v>289</v>
      </c>
      <c r="D1243">
        <v>6</v>
      </c>
      <c r="E1243">
        <v>1141667</v>
      </c>
      <c r="F1243" t="s">
        <v>290</v>
      </c>
      <c r="G1243" s="7">
        <f t="shared" si="38"/>
        <v>2</v>
      </c>
      <c r="H1243" s="34">
        <v>5</v>
      </c>
      <c r="I1243" s="18">
        <f t="shared" si="39"/>
        <v>2</v>
      </c>
      <c r="J1243" s="4">
        <v>1</v>
      </c>
    </row>
    <row r="1244" spans="1:10" x14ac:dyDescent="0.25">
      <c r="A1244">
        <v>2016</v>
      </c>
      <c r="B1244">
        <v>389</v>
      </c>
      <c r="C1244" t="s">
        <v>289</v>
      </c>
      <c r="D1244">
        <v>6</v>
      </c>
      <c r="E1244">
        <v>1141667</v>
      </c>
      <c r="F1244" t="s">
        <v>292</v>
      </c>
      <c r="G1244" s="7">
        <f t="shared" si="38"/>
        <v>2</v>
      </c>
      <c r="H1244" s="34">
        <v>5</v>
      </c>
      <c r="I1244" s="18">
        <f t="shared" si="39"/>
        <v>2</v>
      </c>
      <c r="J1244" s="4">
        <v>1</v>
      </c>
    </row>
    <row r="1245" spans="1:10" x14ac:dyDescent="0.25">
      <c r="A1245">
        <v>2016</v>
      </c>
      <c r="B1245">
        <v>390</v>
      </c>
      <c r="C1245" t="s">
        <v>289</v>
      </c>
      <c r="D1245">
        <v>6</v>
      </c>
      <c r="E1245">
        <v>1141667</v>
      </c>
      <c r="F1245" t="s">
        <v>294</v>
      </c>
      <c r="G1245" s="7">
        <f t="shared" si="38"/>
        <v>2</v>
      </c>
      <c r="H1245" s="34">
        <v>5</v>
      </c>
      <c r="I1245" s="18">
        <f t="shared" si="39"/>
        <v>2</v>
      </c>
      <c r="J1245" s="4">
        <v>1</v>
      </c>
    </row>
    <row r="1246" spans="1:10" x14ac:dyDescent="0.25">
      <c r="A1246">
        <v>2016</v>
      </c>
      <c r="B1246">
        <v>388</v>
      </c>
      <c r="C1246" t="s">
        <v>289</v>
      </c>
      <c r="D1246">
        <v>7</v>
      </c>
      <c r="E1246">
        <v>1141667</v>
      </c>
      <c r="F1246" t="s">
        <v>290</v>
      </c>
      <c r="G1246" s="7">
        <f t="shared" si="38"/>
        <v>2</v>
      </c>
      <c r="H1246" s="34">
        <v>5</v>
      </c>
      <c r="I1246" s="18">
        <f t="shared" si="39"/>
        <v>2</v>
      </c>
      <c r="J1246" s="4">
        <v>1</v>
      </c>
    </row>
    <row r="1247" spans="1:10" x14ac:dyDescent="0.25">
      <c r="A1247">
        <v>2016</v>
      </c>
      <c r="B1247">
        <v>389</v>
      </c>
      <c r="C1247" t="s">
        <v>289</v>
      </c>
      <c r="D1247">
        <v>7</v>
      </c>
      <c r="E1247">
        <v>1141667</v>
      </c>
      <c r="F1247" t="s">
        <v>292</v>
      </c>
      <c r="G1247" s="7">
        <f t="shared" si="38"/>
        <v>2</v>
      </c>
      <c r="H1247" s="34">
        <v>5</v>
      </c>
      <c r="I1247" s="18">
        <f t="shared" si="39"/>
        <v>2</v>
      </c>
      <c r="J1247" s="4">
        <v>1</v>
      </c>
    </row>
    <row r="1248" spans="1:10" x14ac:dyDescent="0.25">
      <c r="A1248">
        <v>2016</v>
      </c>
      <c r="B1248">
        <v>390</v>
      </c>
      <c r="C1248" t="s">
        <v>289</v>
      </c>
      <c r="D1248">
        <v>7</v>
      </c>
      <c r="E1248">
        <v>1141667</v>
      </c>
      <c r="F1248" t="s">
        <v>294</v>
      </c>
      <c r="G1248" s="7">
        <f t="shared" si="38"/>
        <v>2</v>
      </c>
      <c r="H1248" s="34">
        <v>5</v>
      </c>
      <c r="I1248" s="18">
        <f t="shared" si="39"/>
        <v>2</v>
      </c>
      <c r="J1248" s="4">
        <v>1</v>
      </c>
    </row>
    <row r="1249" spans="1:10" x14ac:dyDescent="0.25">
      <c r="A1249">
        <v>2016</v>
      </c>
      <c r="B1249">
        <v>388</v>
      </c>
      <c r="C1249" t="s">
        <v>289</v>
      </c>
      <c r="D1249">
        <v>8</v>
      </c>
      <c r="E1249">
        <v>1141667</v>
      </c>
      <c r="F1249" t="s">
        <v>290</v>
      </c>
      <c r="G1249" s="7">
        <f t="shared" si="38"/>
        <v>2</v>
      </c>
      <c r="H1249" s="34">
        <v>5</v>
      </c>
      <c r="I1249" s="18">
        <f t="shared" si="39"/>
        <v>2</v>
      </c>
      <c r="J1249" s="4">
        <v>1</v>
      </c>
    </row>
    <row r="1250" spans="1:10" x14ac:dyDescent="0.25">
      <c r="A1250">
        <v>2016</v>
      </c>
      <c r="B1250">
        <v>389</v>
      </c>
      <c r="C1250" t="s">
        <v>289</v>
      </c>
      <c r="D1250">
        <v>8</v>
      </c>
      <c r="E1250">
        <v>1141667</v>
      </c>
      <c r="F1250" t="s">
        <v>292</v>
      </c>
      <c r="G1250" s="7">
        <f t="shared" si="38"/>
        <v>2</v>
      </c>
      <c r="H1250" s="34">
        <v>5</v>
      </c>
      <c r="I1250" s="18">
        <f t="shared" si="39"/>
        <v>2</v>
      </c>
      <c r="J1250" s="4">
        <v>1</v>
      </c>
    </row>
    <row r="1251" spans="1:10" x14ac:dyDescent="0.25">
      <c r="A1251">
        <v>2016</v>
      </c>
      <c r="B1251">
        <v>390</v>
      </c>
      <c r="C1251" t="s">
        <v>289</v>
      </c>
      <c r="D1251">
        <v>8</v>
      </c>
      <c r="E1251">
        <v>1141667</v>
      </c>
      <c r="F1251" t="s">
        <v>294</v>
      </c>
      <c r="G1251" s="7">
        <f t="shared" si="38"/>
        <v>2</v>
      </c>
      <c r="H1251" s="34">
        <v>5</v>
      </c>
      <c r="I1251" s="18">
        <f t="shared" si="39"/>
        <v>2</v>
      </c>
      <c r="J1251" s="4">
        <v>1</v>
      </c>
    </row>
    <row r="1252" spans="1:10" x14ac:dyDescent="0.25">
      <c r="A1252">
        <v>2016</v>
      </c>
      <c r="B1252">
        <v>388</v>
      </c>
      <c r="C1252" t="s">
        <v>289</v>
      </c>
      <c r="D1252">
        <v>9</v>
      </c>
      <c r="E1252">
        <v>1141667</v>
      </c>
      <c r="F1252" t="s">
        <v>290</v>
      </c>
      <c r="G1252" s="7">
        <f t="shared" si="38"/>
        <v>2</v>
      </c>
      <c r="H1252" s="34">
        <v>5</v>
      </c>
      <c r="I1252" s="18">
        <f t="shared" si="39"/>
        <v>2</v>
      </c>
      <c r="J1252" s="4">
        <v>1</v>
      </c>
    </row>
    <row r="1253" spans="1:10" x14ac:dyDescent="0.25">
      <c r="A1253">
        <v>2016</v>
      </c>
      <c r="B1253">
        <v>389</v>
      </c>
      <c r="C1253" t="s">
        <v>289</v>
      </c>
      <c r="D1253">
        <v>9</v>
      </c>
      <c r="E1253">
        <v>1141667</v>
      </c>
      <c r="F1253" t="s">
        <v>292</v>
      </c>
      <c r="G1253" s="7">
        <f t="shared" si="38"/>
        <v>2</v>
      </c>
      <c r="H1253" s="34">
        <v>5</v>
      </c>
      <c r="I1253" s="18">
        <f t="shared" si="39"/>
        <v>2</v>
      </c>
      <c r="J1253" s="4">
        <v>1</v>
      </c>
    </row>
    <row r="1254" spans="1:10" x14ac:dyDescent="0.25">
      <c r="A1254">
        <v>2016</v>
      </c>
      <c r="B1254">
        <v>390</v>
      </c>
      <c r="C1254" t="s">
        <v>289</v>
      </c>
      <c r="D1254">
        <v>9</v>
      </c>
      <c r="E1254">
        <v>1141667</v>
      </c>
      <c r="F1254" t="s">
        <v>294</v>
      </c>
      <c r="G1254" s="7">
        <f t="shared" si="38"/>
        <v>2</v>
      </c>
      <c r="H1254" s="34">
        <v>5</v>
      </c>
      <c r="I1254" s="18">
        <f t="shared" si="39"/>
        <v>2</v>
      </c>
      <c r="J1254" s="4">
        <v>1</v>
      </c>
    </row>
    <row r="1255" spans="1:10" x14ac:dyDescent="0.25">
      <c r="A1255">
        <v>2016</v>
      </c>
      <c r="B1255">
        <v>388</v>
      </c>
      <c r="C1255" t="s">
        <v>289</v>
      </c>
      <c r="D1255">
        <v>10</v>
      </c>
      <c r="E1255">
        <v>1141667</v>
      </c>
      <c r="F1255" t="s">
        <v>290</v>
      </c>
      <c r="G1255" s="7">
        <f t="shared" si="38"/>
        <v>2</v>
      </c>
      <c r="H1255" s="34">
        <v>5</v>
      </c>
      <c r="I1255" s="18">
        <f t="shared" si="39"/>
        <v>2</v>
      </c>
      <c r="J1255" s="4">
        <v>1</v>
      </c>
    </row>
    <row r="1256" spans="1:10" x14ac:dyDescent="0.25">
      <c r="A1256">
        <v>2016</v>
      </c>
      <c r="B1256">
        <v>389</v>
      </c>
      <c r="C1256" t="s">
        <v>289</v>
      </c>
      <c r="D1256">
        <v>10</v>
      </c>
      <c r="E1256">
        <v>1141667</v>
      </c>
      <c r="F1256" t="s">
        <v>292</v>
      </c>
      <c r="G1256" s="7">
        <f t="shared" si="38"/>
        <v>2</v>
      </c>
      <c r="H1256" s="34">
        <v>5</v>
      </c>
      <c r="I1256" s="18">
        <f t="shared" si="39"/>
        <v>2</v>
      </c>
      <c r="J1256" s="4">
        <v>1</v>
      </c>
    </row>
    <row r="1257" spans="1:10" x14ac:dyDescent="0.25">
      <c r="A1257">
        <v>2016</v>
      </c>
      <c r="B1257">
        <v>390</v>
      </c>
      <c r="C1257" t="s">
        <v>289</v>
      </c>
      <c r="D1257">
        <v>10</v>
      </c>
      <c r="E1257">
        <v>1141667</v>
      </c>
      <c r="F1257" t="s">
        <v>294</v>
      </c>
      <c r="G1257" s="7">
        <f t="shared" si="38"/>
        <v>2</v>
      </c>
      <c r="H1257" s="34">
        <v>5</v>
      </c>
      <c r="I1257" s="18">
        <f t="shared" si="39"/>
        <v>2</v>
      </c>
      <c r="J1257" s="4">
        <v>1</v>
      </c>
    </row>
    <row r="1258" spans="1:10" x14ac:dyDescent="0.25">
      <c r="A1258">
        <v>2016</v>
      </c>
      <c r="B1258">
        <v>388</v>
      </c>
      <c r="C1258" t="s">
        <v>289</v>
      </c>
      <c r="D1258">
        <v>11</v>
      </c>
      <c r="E1258">
        <v>1141667</v>
      </c>
      <c r="F1258" t="s">
        <v>290</v>
      </c>
      <c r="G1258" s="7">
        <f t="shared" si="38"/>
        <v>2</v>
      </c>
      <c r="H1258" s="34">
        <v>5</v>
      </c>
      <c r="I1258" s="18">
        <f t="shared" si="39"/>
        <v>2</v>
      </c>
      <c r="J1258" s="4">
        <v>1</v>
      </c>
    </row>
    <row r="1259" spans="1:10" x14ac:dyDescent="0.25">
      <c r="A1259">
        <v>2016</v>
      </c>
      <c r="B1259">
        <v>389</v>
      </c>
      <c r="C1259" t="s">
        <v>289</v>
      </c>
      <c r="D1259">
        <v>11</v>
      </c>
      <c r="E1259">
        <v>1141667</v>
      </c>
      <c r="F1259" t="s">
        <v>292</v>
      </c>
      <c r="G1259" s="7">
        <f t="shared" si="38"/>
        <v>2</v>
      </c>
      <c r="H1259" s="34">
        <v>5</v>
      </c>
      <c r="I1259" s="18">
        <f t="shared" si="39"/>
        <v>2</v>
      </c>
      <c r="J1259" s="4">
        <v>1</v>
      </c>
    </row>
    <row r="1260" spans="1:10" x14ac:dyDescent="0.25">
      <c r="A1260">
        <v>2016</v>
      </c>
      <c r="B1260">
        <v>390</v>
      </c>
      <c r="C1260" t="s">
        <v>289</v>
      </c>
      <c r="D1260">
        <v>11</v>
      </c>
      <c r="E1260">
        <v>1141667</v>
      </c>
      <c r="F1260" t="s">
        <v>294</v>
      </c>
      <c r="G1260" s="7">
        <f t="shared" si="38"/>
        <v>2</v>
      </c>
      <c r="H1260" s="34">
        <v>5</v>
      </c>
      <c r="I1260" s="18">
        <f t="shared" si="39"/>
        <v>2</v>
      </c>
      <c r="J1260" s="4">
        <v>1</v>
      </c>
    </row>
    <row r="1261" spans="1:10" x14ac:dyDescent="0.25">
      <c r="A1261">
        <v>2016</v>
      </c>
      <c r="B1261">
        <v>388</v>
      </c>
      <c r="C1261" t="s">
        <v>289</v>
      </c>
      <c r="D1261">
        <v>12</v>
      </c>
      <c r="E1261">
        <v>1141667</v>
      </c>
      <c r="F1261" t="s">
        <v>290</v>
      </c>
      <c r="G1261" s="7">
        <f t="shared" si="38"/>
        <v>2</v>
      </c>
      <c r="H1261" s="34">
        <v>5</v>
      </c>
      <c r="I1261" s="18">
        <f t="shared" si="39"/>
        <v>2</v>
      </c>
      <c r="J1261" s="4">
        <v>1</v>
      </c>
    </row>
    <row r="1262" spans="1:10" x14ac:dyDescent="0.25">
      <c r="A1262">
        <v>2016</v>
      </c>
      <c r="B1262">
        <v>389</v>
      </c>
      <c r="C1262" t="s">
        <v>289</v>
      </c>
      <c r="D1262">
        <v>12</v>
      </c>
      <c r="E1262">
        <v>1141667</v>
      </c>
      <c r="F1262" t="s">
        <v>292</v>
      </c>
      <c r="G1262" s="7">
        <f t="shared" si="38"/>
        <v>2</v>
      </c>
      <c r="H1262" s="34">
        <v>5</v>
      </c>
      <c r="I1262" s="18">
        <f t="shared" si="39"/>
        <v>2</v>
      </c>
      <c r="J1262" s="4">
        <v>1</v>
      </c>
    </row>
    <row r="1263" spans="1:10" x14ac:dyDescent="0.25">
      <c r="A1263">
        <v>2016</v>
      </c>
      <c r="B1263">
        <v>390</v>
      </c>
      <c r="C1263" t="s">
        <v>289</v>
      </c>
      <c r="D1263">
        <v>12</v>
      </c>
      <c r="E1263">
        <v>1141667</v>
      </c>
      <c r="F1263" t="s">
        <v>294</v>
      </c>
      <c r="G1263" s="7">
        <f t="shared" si="38"/>
        <v>2</v>
      </c>
      <c r="H1263" s="34">
        <v>5</v>
      </c>
      <c r="I1263" s="18">
        <f t="shared" si="39"/>
        <v>2</v>
      </c>
      <c r="J1263" s="4">
        <v>1</v>
      </c>
    </row>
    <row r="1264" spans="1:10" x14ac:dyDescent="0.25">
      <c r="A1264">
        <v>2017</v>
      </c>
      <c r="B1264">
        <v>388</v>
      </c>
      <c r="C1264" t="s">
        <v>289</v>
      </c>
      <c r="D1264">
        <v>1</v>
      </c>
      <c r="E1264">
        <v>1141667</v>
      </c>
      <c r="F1264" t="s">
        <v>290</v>
      </c>
      <c r="G1264" s="7">
        <f t="shared" si="38"/>
        <v>2</v>
      </c>
      <c r="H1264" s="34">
        <v>5</v>
      </c>
      <c r="I1264" s="18">
        <f t="shared" si="39"/>
        <v>2</v>
      </c>
      <c r="J1264" s="4">
        <v>1</v>
      </c>
    </row>
    <row r="1265" spans="1:10" x14ac:dyDescent="0.25">
      <c r="A1265">
        <v>2017</v>
      </c>
      <c r="B1265">
        <v>389</v>
      </c>
      <c r="C1265" t="s">
        <v>289</v>
      </c>
      <c r="D1265">
        <v>1</v>
      </c>
      <c r="E1265">
        <v>1141667</v>
      </c>
      <c r="F1265" t="s">
        <v>292</v>
      </c>
      <c r="G1265" s="7">
        <f t="shared" si="38"/>
        <v>2</v>
      </c>
      <c r="H1265" s="34">
        <v>5</v>
      </c>
      <c r="I1265" s="18">
        <f t="shared" si="39"/>
        <v>2</v>
      </c>
      <c r="J1265" s="4">
        <v>1</v>
      </c>
    </row>
    <row r="1266" spans="1:10" x14ac:dyDescent="0.25">
      <c r="A1266">
        <v>2017</v>
      </c>
      <c r="B1266">
        <v>390</v>
      </c>
      <c r="C1266" t="s">
        <v>289</v>
      </c>
      <c r="D1266">
        <v>1</v>
      </c>
      <c r="E1266">
        <v>1141667</v>
      </c>
      <c r="F1266" t="s">
        <v>294</v>
      </c>
      <c r="G1266" s="7">
        <f t="shared" si="38"/>
        <v>2</v>
      </c>
      <c r="H1266" s="34">
        <v>5</v>
      </c>
      <c r="I1266" s="18">
        <f t="shared" si="39"/>
        <v>2</v>
      </c>
      <c r="J1266" s="4">
        <v>1</v>
      </c>
    </row>
    <row r="1267" spans="1:10" x14ac:dyDescent="0.25">
      <c r="A1267">
        <v>2017</v>
      </c>
      <c r="B1267">
        <v>388</v>
      </c>
      <c r="C1267" t="s">
        <v>289</v>
      </c>
      <c r="D1267">
        <v>2</v>
      </c>
      <c r="E1267">
        <v>1141667</v>
      </c>
      <c r="F1267" t="s">
        <v>290</v>
      </c>
      <c r="G1267" s="7">
        <f t="shared" si="38"/>
        <v>2</v>
      </c>
      <c r="H1267" s="34">
        <v>5</v>
      </c>
      <c r="I1267" s="18">
        <f t="shared" si="39"/>
        <v>2</v>
      </c>
      <c r="J1267" s="4">
        <v>1</v>
      </c>
    </row>
    <row r="1268" spans="1:10" x14ac:dyDescent="0.25">
      <c r="A1268">
        <v>2017</v>
      </c>
      <c r="B1268">
        <v>389</v>
      </c>
      <c r="C1268" t="s">
        <v>289</v>
      </c>
      <c r="D1268">
        <v>2</v>
      </c>
      <c r="E1268">
        <v>1141667</v>
      </c>
      <c r="F1268" t="s">
        <v>292</v>
      </c>
      <c r="G1268" s="7">
        <f t="shared" si="38"/>
        <v>2</v>
      </c>
      <c r="H1268" s="34">
        <v>5</v>
      </c>
      <c r="I1268" s="18">
        <f t="shared" si="39"/>
        <v>2</v>
      </c>
      <c r="J1268" s="4">
        <v>1</v>
      </c>
    </row>
    <row r="1269" spans="1:10" x14ac:dyDescent="0.25">
      <c r="A1269">
        <v>2017</v>
      </c>
      <c r="B1269">
        <v>390</v>
      </c>
      <c r="C1269" t="s">
        <v>289</v>
      </c>
      <c r="D1269">
        <v>2</v>
      </c>
      <c r="E1269">
        <v>1141667</v>
      </c>
      <c r="F1269" t="s">
        <v>294</v>
      </c>
      <c r="G1269" s="7">
        <f t="shared" si="38"/>
        <v>2</v>
      </c>
      <c r="H1269" s="34">
        <v>5</v>
      </c>
      <c r="I1269" s="18">
        <f t="shared" si="39"/>
        <v>2</v>
      </c>
      <c r="J1269" s="4">
        <v>1</v>
      </c>
    </row>
    <row r="1270" spans="1:10" x14ac:dyDescent="0.25">
      <c r="A1270">
        <v>2017</v>
      </c>
      <c r="B1270">
        <v>388</v>
      </c>
      <c r="C1270" t="s">
        <v>289</v>
      </c>
      <c r="D1270">
        <v>3</v>
      </c>
      <c r="E1270">
        <v>1141667</v>
      </c>
      <c r="F1270" t="s">
        <v>290</v>
      </c>
      <c r="G1270" s="7">
        <f t="shared" si="38"/>
        <v>2</v>
      </c>
      <c r="H1270" s="34">
        <v>5</v>
      </c>
      <c r="I1270" s="18">
        <f t="shared" si="39"/>
        <v>2</v>
      </c>
      <c r="J1270" s="4">
        <v>1</v>
      </c>
    </row>
    <row r="1271" spans="1:10" x14ac:dyDescent="0.25">
      <c r="A1271">
        <v>2017</v>
      </c>
      <c r="B1271">
        <v>389</v>
      </c>
      <c r="C1271" t="s">
        <v>289</v>
      </c>
      <c r="D1271">
        <v>3</v>
      </c>
      <c r="E1271">
        <v>1141667</v>
      </c>
      <c r="F1271" t="s">
        <v>292</v>
      </c>
      <c r="G1271" s="7">
        <f t="shared" si="38"/>
        <v>2</v>
      </c>
      <c r="H1271" s="34">
        <v>5</v>
      </c>
      <c r="I1271" s="18">
        <f t="shared" si="39"/>
        <v>2</v>
      </c>
      <c r="J1271" s="4">
        <v>1</v>
      </c>
    </row>
    <row r="1272" spans="1:10" x14ac:dyDescent="0.25">
      <c r="A1272">
        <v>2017</v>
      </c>
      <c r="B1272">
        <v>390</v>
      </c>
      <c r="C1272" t="s">
        <v>289</v>
      </c>
      <c r="D1272">
        <v>3</v>
      </c>
      <c r="E1272">
        <v>1141667</v>
      </c>
      <c r="F1272" t="s">
        <v>294</v>
      </c>
      <c r="G1272" s="7">
        <f t="shared" si="38"/>
        <v>2</v>
      </c>
      <c r="H1272" s="34">
        <v>5</v>
      </c>
      <c r="I1272" s="18">
        <f t="shared" si="39"/>
        <v>2</v>
      </c>
      <c r="J1272" s="4">
        <v>1</v>
      </c>
    </row>
    <row r="1273" spans="1:10" x14ac:dyDescent="0.25">
      <c r="A1273">
        <v>2017</v>
      </c>
      <c r="B1273">
        <v>388</v>
      </c>
      <c r="C1273" t="s">
        <v>289</v>
      </c>
      <c r="D1273">
        <v>4</v>
      </c>
      <c r="E1273">
        <v>1141667</v>
      </c>
      <c r="F1273" t="s">
        <v>290</v>
      </c>
      <c r="G1273" s="7">
        <f t="shared" si="38"/>
        <v>2</v>
      </c>
      <c r="H1273" s="34">
        <v>5</v>
      </c>
      <c r="I1273" s="18">
        <f t="shared" si="39"/>
        <v>2</v>
      </c>
      <c r="J1273" s="4">
        <v>1</v>
      </c>
    </row>
    <row r="1274" spans="1:10" x14ac:dyDescent="0.25">
      <c r="A1274">
        <v>2017</v>
      </c>
      <c r="B1274">
        <v>389</v>
      </c>
      <c r="C1274" t="s">
        <v>289</v>
      </c>
      <c r="D1274">
        <v>4</v>
      </c>
      <c r="E1274">
        <v>1141667</v>
      </c>
      <c r="F1274" t="s">
        <v>292</v>
      </c>
      <c r="G1274" s="7">
        <f t="shared" si="38"/>
        <v>2</v>
      </c>
      <c r="H1274" s="34">
        <v>5</v>
      </c>
      <c r="I1274" s="18">
        <f t="shared" si="39"/>
        <v>2</v>
      </c>
      <c r="J1274" s="4">
        <v>1</v>
      </c>
    </row>
    <row r="1275" spans="1:10" x14ac:dyDescent="0.25">
      <c r="A1275">
        <v>2017</v>
      </c>
      <c r="B1275">
        <v>390</v>
      </c>
      <c r="C1275" t="s">
        <v>289</v>
      </c>
      <c r="D1275">
        <v>4</v>
      </c>
      <c r="E1275">
        <v>1141667</v>
      </c>
      <c r="F1275" t="s">
        <v>294</v>
      </c>
      <c r="G1275" s="7">
        <f t="shared" si="38"/>
        <v>2</v>
      </c>
      <c r="H1275" s="34">
        <v>5</v>
      </c>
      <c r="I1275" s="18">
        <f t="shared" si="39"/>
        <v>2</v>
      </c>
      <c r="J1275" s="4">
        <v>1</v>
      </c>
    </row>
    <row r="1276" spans="1:10" x14ac:dyDescent="0.25">
      <c r="A1276">
        <v>2017</v>
      </c>
      <c r="B1276">
        <v>388</v>
      </c>
      <c r="C1276" t="s">
        <v>289</v>
      </c>
      <c r="D1276">
        <v>5</v>
      </c>
      <c r="E1276">
        <v>1141667</v>
      </c>
      <c r="F1276" t="s">
        <v>290</v>
      </c>
      <c r="G1276" s="7">
        <f t="shared" si="38"/>
        <v>2</v>
      </c>
      <c r="H1276" s="34">
        <v>5</v>
      </c>
      <c r="I1276" s="18">
        <f t="shared" si="39"/>
        <v>2</v>
      </c>
      <c r="J1276" s="4">
        <v>1</v>
      </c>
    </row>
    <row r="1277" spans="1:10" x14ac:dyDescent="0.25">
      <c r="A1277">
        <v>2017</v>
      </c>
      <c r="B1277">
        <v>389</v>
      </c>
      <c r="C1277" t="s">
        <v>289</v>
      </c>
      <c r="D1277">
        <v>5</v>
      </c>
      <c r="E1277">
        <v>1141667</v>
      </c>
      <c r="F1277" t="s">
        <v>292</v>
      </c>
      <c r="G1277" s="7">
        <f t="shared" si="38"/>
        <v>2</v>
      </c>
      <c r="H1277" s="34">
        <v>5</v>
      </c>
      <c r="I1277" s="18">
        <f t="shared" si="39"/>
        <v>2</v>
      </c>
      <c r="J1277" s="4">
        <v>1</v>
      </c>
    </row>
    <row r="1278" spans="1:10" x14ac:dyDescent="0.25">
      <c r="A1278">
        <v>2017</v>
      </c>
      <c r="B1278">
        <v>390</v>
      </c>
      <c r="C1278" t="s">
        <v>289</v>
      </c>
      <c r="D1278">
        <v>5</v>
      </c>
      <c r="E1278">
        <v>1141667</v>
      </c>
      <c r="F1278" t="s">
        <v>294</v>
      </c>
      <c r="G1278" s="7">
        <f t="shared" si="38"/>
        <v>2</v>
      </c>
      <c r="H1278" s="34">
        <v>5</v>
      </c>
      <c r="I1278" s="18">
        <f t="shared" si="39"/>
        <v>2</v>
      </c>
      <c r="J1278" s="4">
        <v>1</v>
      </c>
    </row>
    <row r="1279" spans="1:10" x14ac:dyDescent="0.25">
      <c r="A1279">
        <v>2017</v>
      </c>
      <c r="B1279">
        <v>388</v>
      </c>
      <c r="C1279" t="s">
        <v>289</v>
      </c>
      <c r="D1279">
        <v>6</v>
      </c>
      <c r="E1279">
        <v>1141667</v>
      </c>
      <c r="F1279" t="s">
        <v>290</v>
      </c>
      <c r="G1279" s="7">
        <f t="shared" si="38"/>
        <v>2</v>
      </c>
      <c r="H1279" s="34">
        <v>5</v>
      </c>
      <c r="I1279" s="18">
        <f t="shared" si="39"/>
        <v>2</v>
      </c>
      <c r="J1279" s="4">
        <v>1</v>
      </c>
    </row>
    <row r="1280" spans="1:10" x14ac:dyDescent="0.25">
      <c r="A1280">
        <v>2017</v>
      </c>
      <c r="B1280">
        <v>389</v>
      </c>
      <c r="C1280" t="s">
        <v>289</v>
      </c>
      <c r="D1280">
        <v>6</v>
      </c>
      <c r="E1280">
        <v>1141667</v>
      </c>
      <c r="F1280" t="s">
        <v>292</v>
      </c>
      <c r="G1280" s="7">
        <f t="shared" si="38"/>
        <v>2</v>
      </c>
      <c r="H1280" s="34">
        <v>5</v>
      </c>
      <c r="I1280" s="18">
        <f t="shared" si="39"/>
        <v>2</v>
      </c>
      <c r="J1280" s="4">
        <v>1</v>
      </c>
    </row>
    <row r="1281" spans="1:10" x14ac:dyDescent="0.25">
      <c r="A1281">
        <v>2017</v>
      </c>
      <c r="B1281">
        <v>390</v>
      </c>
      <c r="C1281" t="s">
        <v>289</v>
      </c>
      <c r="D1281">
        <v>6</v>
      </c>
      <c r="E1281">
        <v>1141667</v>
      </c>
      <c r="F1281" t="s">
        <v>294</v>
      </c>
      <c r="G1281" s="7">
        <f t="shared" si="38"/>
        <v>2</v>
      </c>
      <c r="H1281" s="34">
        <v>5</v>
      </c>
      <c r="I1281" s="18">
        <f t="shared" si="39"/>
        <v>2</v>
      </c>
      <c r="J1281" s="4">
        <v>1</v>
      </c>
    </row>
    <row r="1282" spans="1:10" x14ac:dyDescent="0.25">
      <c r="A1282">
        <v>2017</v>
      </c>
      <c r="B1282">
        <v>388</v>
      </c>
      <c r="C1282" t="s">
        <v>289</v>
      </c>
      <c r="D1282">
        <v>7</v>
      </c>
      <c r="E1282">
        <v>1141667</v>
      </c>
      <c r="F1282" t="s">
        <v>290</v>
      </c>
      <c r="G1282" s="7">
        <f t="shared" ref="G1282:G1345" si="40">IF(F1282="metered",1,2)</f>
        <v>2</v>
      </c>
      <c r="H1282" s="34">
        <v>5</v>
      </c>
      <c r="I1282" s="18">
        <f t="shared" ref="I1282:I1345" si="41">IF(H1282="ground",1,2)</f>
        <v>2</v>
      </c>
      <c r="J1282" s="4">
        <v>1</v>
      </c>
    </row>
    <row r="1283" spans="1:10" x14ac:dyDescent="0.25">
      <c r="A1283">
        <v>2017</v>
      </c>
      <c r="B1283">
        <v>389</v>
      </c>
      <c r="C1283" t="s">
        <v>289</v>
      </c>
      <c r="D1283">
        <v>7</v>
      </c>
      <c r="E1283">
        <v>1141667</v>
      </c>
      <c r="F1283" t="s">
        <v>292</v>
      </c>
      <c r="G1283" s="7">
        <f t="shared" si="40"/>
        <v>2</v>
      </c>
      <c r="H1283" s="34">
        <v>5</v>
      </c>
      <c r="I1283" s="18">
        <f t="shared" si="41"/>
        <v>2</v>
      </c>
      <c r="J1283" s="4">
        <v>1</v>
      </c>
    </row>
    <row r="1284" spans="1:10" x14ac:dyDescent="0.25">
      <c r="A1284">
        <v>2017</v>
      </c>
      <c r="B1284">
        <v>390</v>
      </c>
      <c r="C1284" t="s">
        <v>289</v>
      </c>
      <c r="D1284">
        <v>7</v>
      </c>
      <c r="E1284">
        <v>1141667</v>
      </c>
      <c r="F1284" t="s">
        <v>294</v>
      </c>
      <c r="G1284" s="7">
        <f t="shared" si="40"/>
        <v>2</v>
      </c>
      <c r="H1284" s="34">
        <v>5</v>
      </c>
      <c r="I1284" s="18">
        <f t="shared" si="41"/>
        <v>2</v>
      </c>
      <c r="J1284" s="4">
        <v>1</v>
      </c>
    </row>
    <row r="1285" spans="1:10" x14ac:dyDescent="0.25">
      <c r="A1285">
        <v>2017</v>
      </c>
      <c r="B1285">
        <v>388</v>
      </c>
      <c r="C1285" t="s">
        <v>289</v>
      </c>
      <c r="D1285">
        <v>8</v>
      </c>
      <c r="E1285">
        <v>1141667</v>
      </c>
      <c r="F1285" t="s">
        <v>290</v>
      </c>
      <c r="G1285" s="7">
        <f t="shared" si="40"/>
        <v>2</v>
      </c>
      <c r="H1285" s="34">
        <v>5</v>
      </c>
      <c r="I1285" s="18">
        <f t="shared" si="41"/>
        <v>2</v>
      </c>
      <c r="J1285" s="4">
        <v>1</v>
      </c>
    </row>
    <row r="1286" spans="1:10" x14ac:dyDescent="0.25">
      <c r="A1286">
        <v>2017</v>
      </c>
      <c r="B1286">
        <v>389</v>
      </c>
      <c r="C1286" t="s">
        <v>289</v>
      </c>
      <c r="D1286">
        <v>8</v>
      </c>
      <c r="E1286">
        <v>1141667</v>
      </c>
      <c r="F1286" t="s">
        <v>292</v>
      </c>
      <c r="G1286" s="7">
        <f t="shared" si="40"/>
        <v>2</v>
      </c>
      <c r="H1286" s="34">
        <v>5</v>
      </c>
      <c r="I1286" s="18">
        <f t="shared" si="41"/>
        <v>2</v>
      </c>
      <c r="J1286" s="4">
        <v>1</v>
      </c>
    </row>
    <row r="1287" spans="1:10" x14ac:dyDescent="0.25">
      <c r="A1287">
        <v>2017</v>
      </c>
      <c r="B1287">
        <v>390</v>
      </c>
      <c r="C1287" t="s">
        <v>289</v>
      </c>
      <c r="D1287">
        <v>8</v>
      </c>
      <c r="E1287">
        <v>1141667</v>
      </c>
      <c r="F1287" t="s">
        <v>294</v>
      </c>
      <c r="G1287" s="7">
        <f t="shared" si="40"/>
        <v>2</v>
      </c>
      <c r="H1287" s="34">
        <v>5</v>
      </c>
      <c r="I1287" s="18">
        <f t="shared" si="41"/>
        <v>2</v>
      </c>
      <c r="J1287" s="4">
        <v>1</v>
      </c>
    </row>
    <row r="1288" spans="1:10" x14ac:dyDescent="0.25">
      <c r="A1288">
        <v>2017</v>
      </c>
      <c r="B1288">
        <v>388</v>
      </c>
      <c r="C1288" t="s">
        <v>289</v>
      </c>
      <c r="D1288">
        <v>9</v>
      </c>
      <c r="E1288">
        <v>1141667</v>
      </c>
      <c r="F1288" t="s">
        <v>290</v>
      </c>
      <c r="G1288" s="7">
        <f t="shared" si="40"/>
        <v>2</v>
      </c>
      <c r="H1288" s="34">
        <v>5</v>
      </c>
      <c r="I1288" s="18">
        <f t="shared" si="41"/>
        <v>2</v>
      </c>
      <c r="J1288" s="4">
        <v>1</v>
      </c>
    </row>
    <row r="1289" spans="1:10" x14ac:dyDescent="0.25">
      <c r="A1289">
        <v>2017</v>
      </c>
      <c r="B1289">
        <v>389</v>
      </c>
      <c r="C1289" t="s">
        <v>289</v>
      </c>
      <c r="D1289">
        <v>9</v>
      </c>
      <c r="E1289">
        <v>1141667</v>
      </c>
      <c r="F1289" t="s">
        <v>292</v>
      </c>
      <c r="G1289" s="7">
        <f t="shared" si="40"/>
        <v>2</v>
      </c>
      <c r="H1289" s="34">
        <v>5</v>
      </c>
      <c r="I1289" s="18">
        <f t="shared" si="41"/>
        <v>2</v>
      </c>
      <c r="J1289" s="4">
        <v>1</v>
      </c>
    </row>
    <row r="1290" spans="1:10" x14ac:dyDescent="0.25">
      <c r="A1290">
        <v>2017</v>
      </c>
      <c r="B1290">
        <v>390</v>
      </c>
      <c r="C1290" t="s">
        <v>289</v>
      </c>
      <c r="D1290">
        <v>9</v>
      </c>
      <c r="E1290">
        <v>1141667</v>
      </c>
      <c r="F1290" t="s">
        <v>294</v>
      </c>
      <c r="G1290" s="7">
        <f t="shared" si="40"/>
        <v>2</v>
      </c>
      <c r="H1290" s="34">
        <v>5</v>
      </c>
      <c r="I1290" s="18">
        <f t="shared" si="41"/>
        <v>2</v>
      </c>
      <c r="J1290" s="4">
        <v>1</v>
      </c>
    </row>
    <row r="1291" spans="1:10" x14ac:dyDescent="0.25">
      <c r="A1291">
        <v>2017</v>
      </c>
      <c r="B1291">
        <v>388</v>
      </c>
      <c r="C1291" t="s">
        <v>289</v>
      </c>
      <c r="D1291">
        <v>10</v>
      </c>
      <c r="E1291">
        <v>1141667</v>
      </c>
      <c r="F1291" t="s">
        <v>290</v>
      </c>
      <c r="G1291" s="7">
        <f t="shared" si="40"/>
        <v>2</v>
      </c>
      <c r="H1291" s="34">
        <v>5</v>
      </c>
      <c r="I1291" s="18">
        <f t="shared" si="41"/>
        <v>2</v>
      </c>
      <c r="J1291" s="4">
        <v>1</v>
      </c>
    </row>
    <row r="1292" spans="1:10" x14ac:dyDescent="0.25">
      <c r="A1292">
        <v>2017</v>
      </c>
      <c r="B1292">
        <v>389</v>
      </c>
      <c r="C1292" t="s">
        <v>289</v>
      </c>
      <c r="D1292">
        <v>10</v>
      </c>
      <c r="E1292">
        <v>1141667</v>
      </c>
      <c r="F1292" t="s">
        <v>292</v>
      </c>
      <c r="G1292" s="7">
        <f t="shared" si="40"/>
        <v>2</v>
      </c>
      <c r="H1292" s="34">
        <v>5</v>
      </c>
      <c r="I1292" s="18">
        <f t="shared" si="41"/>
        <v>2</v>
      </c>
      <c r="J1292" s="4">
        <v>1</v>
      </c>
    </row>
    <row r="1293" spans="1:10" x14ac:dyDescent="0.25">
      <c r="A1293">
        <v>2017</v>
      </c>
      <c r="B1293">
        <v>390</v>
      </c>
      <c r="C1293" t="s">
        <v>289</v>
      </c>
      <c r="D1293">
        <v>10</v>
      </c>
      <c r="E1293">
        <v>1141667</v>
      </c>
      <c r="F1293" t="s">
        <v>294</v>
      </c>
      <c r="G1293" s="7">
        <f t="shared" si="40"/>
        <v>2</v>
      </c>
      <c r="H1293" s="34">
        <v>5</v>
      </c>
      <c r="I1293" s="18">
        <f t="shared" si="41"/>
        <v>2</v>
      </c>
      <c r="J1293" s="4">
        <v>1</v>
      </c>
    </row>
    <row r="1294" spans="1:10" x14ac:dyDescent="0.25">
      <c r="A1294">
        <v>2017</v>
      </c>
      <c r="B1294">
        <v>388</v>
      </c>
      <c r="C1294" t="s">
        <v>289</v>
      </c>
      <c r="D1294">
        <v>11</v>
      </c>
      <c r="E1294">
        <v>1141667</v>
      </c>
      <c r="F1294" t="s">
        <v>290</v>
      </c>
      <c r="G1294" s="7">
        <f t="shared" si="40"/>
        <v>2</v>
      </c>
      <c r="H1294" s="34">
        <v>5</v>
      </c>
      <c r="I1294" s="18">
        <f t="shared" si="41"/>
        <v>2</v>
      </c>
      <c r="J1294" s="4">
        <v>1</v>
      </c>
    </row>
    <row r="1295" spans="1:10" x14ac:dyDescent="0.25">
      <c r="A1295">
        <v>2017</v>
      </c>
      <c r="B1295">
        <v>389</v>
      </c>
      <c r="C1295" t="s">
        <v>289</v>
      </c>
      <c r="D1295">
        <v>11</v>
      </c>
      <c r="E1295">
        <v>1141667</v>
      </c>
      <c r="F1295" t="s">
        <v>292</v>
      </c>
      <c r="G1295" s="7">
        <f t="shared" si="40"/>
        <v>2</v>
      </c>
      <c r="H1295" s="34">
        <v>5</v>
      </c>
      <c r="I1295" s="18">
        <f t="shared" si="41"/>
        <v>2</v>
      </c>
      <c r="J1295" s="4">
        <v>1</v>
      </c>
    </row>
    <row r="1296" spans="1:10" x14ac:dyDescent="0.25">
      <c r="A1296">
        <v>2017</v>
      </c>
      <c r="B1296">
        <v>390</v>
      </c>
      <c r="C1296" t="s">
        <v>289</v>
      </c>
      <c r="D1296">
        <v>11</v>
      </c>
      <c r="E1296">
        <v>1141667</v>
      </c>
      <c r="F1296" t="s">
        <v>294</v>
      </c>
      <c r="G1296" s="7">
        <f t="shared" si="40"/>
        <v>2</v>
      </c>
      <c r="H1296" s="34">
        <v>5</v>
      </c>
      <c r="I1296" s="18">
        <f t="shared" si="41"/>
        <v>2</v>
      </c>
      <c r="J1296" s="4">
        <v>1</v>
      </c>
    </row>
    <row r="1297" spans="1:10" x14ac:dyDescent="0.25">
      <c r="A1297">
        <v>2017</v>
      </c>
      <c r="B1297">
        <v>388</v>
      </c>
      <c r="C1297" t="s">
        <v>289</v>
      </c>
      <c r="D1297">
        <v>12</v>
      </c>
      <c r="E1297">
        <v>1141667</v>
      </c>
      <c r="F1297" t="s">
        <v>290</v>
      </c>
      <c r="G1297" s="7">
        <f t="shared" si="40"/>
        <v>2</v>
      </c>
      <c r="H1297" s="34">
        <v>5</v>
      </c>
      <c r="I1297" s="18">
        <f t="shared" si="41"/>
        <v>2</v>
      </c>
      <c r="J1297" s="4">
        <v>1</v>
      </c>
    </row>
    <row r="1298" spans="1:10" x14ac:dyDescent="0.25">
      <c r="A1298">
        <v>2017</v>
      </c>
      <c r="B1298">
        <v>389</v>
      </c>
      <c r="C1298" t="s">
        <v>289</v>
      </c>
      <c r="D1298">
        <v>12</v>
      </c>
      <c r="E1298">
        <v>1141667</v>
      </c>
      <c r="F1298" t="s">
        <v>292</v>
      </c>
      <c r="G1298" s="7">
        <f t="shared" si="40"/>
        <v>2</v>
      </c>
      <c r="H1298" s="34">
        <v>5</v>
      </c>
      <c r="I1298" s="18">
        <f t="shared" si="41"/>
        <v>2</v>
      </c>
      <c r="J1298" s="4">
        <v>1</v>
      </c>
    </row>
    <row r="1299" spans="1:10" x14ac:dyDescent="0.25">
      <c r="A1299">
        <v>2017</v>
      </c>
      <c r="B1299">
        <v>390</v>
      </c>
      <c r="C1299" t="s">
        <v>289</v>
      </c>
      <c r="D1299">
        <v>12</v>
      </c>
      <c r="E1299">
        <v>1141667</v>
      </c>
      <c r="F1299" t="s">
        <v>294</v>
      </c>
      <c r="G1299" s="7">
        <f t="shared" si="40"/>
        <v>2</v>
      </c>
      <c r="H1299" s="34">
        <v>5</v>
      </c>
      <c r="I1299" s="18">
        <f t="shared" si="41"/>
        <v>2</v>
      </c>
      <c r="J1299" s="4">
        <v>1</v>
      </c>
    </row>
    <row r="1300" spans="1:10" x14ac:dyDescent="0.25">
      <c r="A1300">
        <v>2016</v>
      </c>
      <c r="B1300">
        <v>394</v>
      </c>
      <c r="C1300" t="s">
        <v>296</v>
      </c>
      <c r="D1300">
        <v>4</v>
      </c>
      <c r="E1300">
        <v>236667</v>
      </c>
      <c r="F1300" t="s">
        <v>297</v>
      </c>
      <c r="G1300" s="7">
        <f t="shared" si="40"/>
        <v>2</v>
      </c>
      <c r="H1300" s="34">
        <v>5</v>
      </c>
      <c r="I1300" s="18">
        <f t="shared" si="41"/>
        <v>2</v>
      </c>
      <c r="J1300" s="4">
        <v>1</v>
      </c>
    </row>
    <row r="1301" spans="1:10" x14ac:dyDescent="0.25">
      <c r="A1301">
        <v>2016</v>
      </c>
      <c r="B1301">
        <v>393</v>
      </c>
      <c r="C1301" t="s">
        <v>296</v>
      </c>
      <c r="D1301">
        <v>4</v>
      </c>
      <c r="E1301">
        <v>236667</v>
      </c>
      <c r="F1301" t="s">
        <v>299</v>
      </c>
      <c r="G1301" s="7">
        <f t="shared" si="40"/>
        <v>2</v>
      </c>
      <c r="H1301" s="34">
        <v>5</v>
      </c>
      <c r="I1301" s="18">
        <f t="shared" si="41"/>
        <v>2</v>
      </c>
      <c r="J1301" s="4">
        <v>1</v>
      </c>
    </row>
    <row r="1302" spans="1:10" x14ac:dyDescent="0.25">
      <c r="A1302">
        <v>2016</v>
      </c>
      <c r="B1302">
        <v>395</v>
      </c>
      <c r="C1302" t="s">
        <v>296</v>
      </c>
      <c r="D1302">
        <v>4</v>
      </c>
      <c r="E1302">
        <v>236667</v>
      </c>
      <c r="F1302" t="s">
        <v>301</v>
      </c>
      <c r="G1302" s="7">
        <f t="shared" si="40"/>
        <v>2</v>
      </c>
      <c r="H1302" s="34">
        <v>5</v>
      </c>
      <c r="I1302" s="18">
        <f t="shared" si="41"/>
        <v>2</v>
      </c>
      <c r="J1302" s="4">
        <v>1</v>
      </c>
    </row>
    <row r="1303" spans="1:10" x14ac:dyDescent="0.25">
      <c r="A1303">
        <v>2016</v>
      </c>
      <c r="B1303">
        <v>392</v>
      </c>
      <c r="C1303" t="s">
        <v>296</v>
      </c>
      <c r="D1303">
        <v>4</v>
      </c>
      <c r="E1303">
        <v>236667</v>
      </c>
      <c r="F1303" t="s">
        <v>303</v>
      </c>
      <c r="G1303" s="7">
        <f t="shared" si="40"/>
        <v>2</v>
      </c>
      <c r="H1303" s="34">
        <v>5</v>
      </c>
      <c r="I1303" s="18">
        <f t="shared" si="41"/>
        <v>2</v>
      </c>
      <c r="J1303" s="4">
        <v>1</v>
      </c>
    </row>
    <row r="1304" spans="1:10" x14ac:dyDescent="0.25">
      <c r="A1304">
        <v>2016</v>
      </c>
      <c r="B1304">
        <v>394</v>
      </c>
      <c r="C1304" t="s">
        <v>296</v>
      </c>
      <c r="D1304">
        <v>5</v>
      </c>
      <c r="E1304">
        <v>236667</v>
      </c>
      <c r="F1304" t="s">
        <v>297</v>
      </c>
      <c r="G1304" s="7">
        <f t="shared" si="40"/>
        <v>2</v>
      </c>
      <c r="H1304" s="34">
        <v>5</v>
      </c>
      <c r="I1304" s="18">
        <f t="shared" si="41"/>
        <v>2</v>
      </c>
      <c r="J1304" s="4">
        <v>1</v>
      </c>
    </row>
    <row r="1305" spans="1:10" x14ac:dyDescent="0.25">
      <c r="A1305">
        <v>2016</v>
      </c>
      <c r="B1305">
        <v>393</v>
      </c>
      <c r="C1305" t="s">
        <v>296</v>
      </c>
      <c r="D1305">
        <v>5</v>
      </c>
      <c r="E1305">
        <v>236667</v>
      </c>
      <c r="F1305" t="s">
        <v>299</v>
      </c>
      <c r="G1305" s="7">
        <f t="shared" si="40"/>
        <v>2</v>
      </c>
      <c r="H1305" s="34">
        <v>5</v>
      </c>
      <c r="I1305" s="18">
        <f t="shared" si="41"/>
        <v>2</v>
      </c>
      <c r="J1305" s="4">
        <v>1</v>
      </c>
    </row>
    <row r="1306" spans="1:10" x14ac:dyDescent="0.25">
      <c r="A1306">
        <v>2016</v>
      </c>
      <c r="B1306">
        <v>395</v>
      </c>
      <c r="C1306" t="s">
        <v>296</v>
      </c>
      <c r="D1306">
        <v>5</v>
      </c>
      <c r="E1306">
        <v>236667</v>
      </c>
      <c r="F1306" t="s">
        <v>301</v>
      </c>
      <c r="G1306" s="7">
        <f t="shared" si="40"/>
        <v>2</v>
      </c>
      <c r="H1306" s="34">
        <v>5</v>
      </c>
      <c r="I1306" s="18">
        <f t="shared" si="41"/>
        <v>2</v>
      </c>
      <c r="J1306" s="4">
        <v>1</v>
      </c>
    </row>
    <row r="1307" spans="1:10" x14ac:dyDescent="0.25">
      <c r="A1307">
        <v>2016</v>
      </c>
      <c r="B1307">
        <v>392</v>
      </c>
      <c r="C1307" t="s">
        <v>296</v>
      </c>
      <c r="D1307">
        <v>5</v>
      </c>
      <c r="E1307">
        <v>236667</v>
      </c>
      <c r="F1307" t="s">
        <v>303</v>
      </c>
      <c r="G1307" s="7">
        <f t="shared" si="40"/>
        <v>2</v>
      </c>
      <c r="H1307" s="34">
        <v>5</v>
      </c>
      <c r="I1307" s="18">
        <f t="shared" si="41"/>
        <v>2</v>
      </c>
      <c r="J1307" s="4">
        <v>1</v>
      </c>
    </row>
    <row r="1308" spans="1:10" x14ac:dyDescent="0.25">
      <c r="A1308">
        <v>2016</v>
      </c>
      <c r="B1308">
        <v>394</v>
      </c>
      <c r="C1308" t="s">
        <v>296</v>
      </c>
      <c r="D1308">
        <v>6</v>
      </c>
      <c r="E1308">
        <v>236667</v>
      </c>
      <c r="F1308" t="s">
        <v>297</v>
      </c>
      <c r="G1308" s="7">
        <f t="shared" si="40"/>
        <v>2</v>
      </c>
      <c r="H1308" s="34">
        <v>5</v>
      </c>
      <c r="I1308" s="18">
        <f t="shared" si="41"/>
        <v>2</v>
      </c>
      <c r="J1308" s="4">
        <v>1</v>
      </c>
    </row>
    <row r="1309" spans="1:10" x14ac:dyDescent="0.25">
      <c r="A1309">
        <v>2016</v>
      </c>
      <c r="B1309">
        <v>393</v>
      </c>
      <c r="C1309" t="s">
        <v>296</v>
      </c>
      <c r="D1309">
        <v>6</v>
      </c>
      <c r="E1309">
        <v>236667</v>
      </c>
      <c r="F1309" t="s">
        <v>299</v>
      </c>
      <c r="G1309" s="7">
        <f t="shared" si="40"/>
        <v>2</v>
      </c>
      <c r="H1309" s="34">
        <v>5</v>
      </c>
      <c r="I1309" s="18">
        <f t="shared" si="41"/>
        <v>2</v>
      </c>
      <c r="J1309" s="4">
        <v>1</v>
      </c>
    </row>
    <row r="1310" spans="1:10" x14ac:dyDescent="0.25">
      <c r="A1310">
        <v>2016</v>
      </c>
      <c r="B1310">
        <v>395</v>
      </c>
      <c r="C1310" t="s">
        <v>296</v>
      </c>
      <c r="D1310">
        <v>6</v>
      </c>
      <c r="E1310">
        <v>236667</v>
      </c>
      <c r="F1310" t="s">
        <v>301</v>
      </c>
      <c r="G1310" s="7">
        <f t="shared" si="40"/>
        <v>2</v>
      </c>
      <c r="H1310" s="34">
        <v>5</v>
      </c>
      <c r="I1310" s="18">
        <f t="shared" si="41"/>
        <v>2</v>
      </c>
      <c r="J1310" s="4">
        <v>1</v>
      </c>
    </row>
    <row r="1311" spans="1:10" x14ac:dyDescent="0.25">
      <c r="A1311">
        <v>2016</v>
      </c>
      <c r="B1311">
        <v>392</v>
      </c>
      <c r="C1311" t="s">
        <v>296</v>
      </c>
      <c r="D1311">
        <v>6</v>
      </c>
      <c r="E1311">
        <v>236667</v>
      </c>
      <c r="F1311" t="s">
        <v>303</v>
      </c>
      <c r="G1311" s="7">
        <f t="shared" si="40"/>
        <v>2</v>
      </c>
      <c r="H1311" s="34">
        <v>5</v>
      </c>
      <c r="I1311" s="18">
        <f t="shared" si="41"/>
        <v>2</v>
      </c>
      <c r="J1311" s="4">
        <v>1</v>
      </c>
    </row>
    <row r="1312" spans="1:10" x14ac:dyDescent="0.25">
      <c r="A1312">
        <v>2016</v>
      </c>
      <c r="B1312">
        <v>394</v>
      </c>
      <c r="C1312" t="s">
        <v>296</v>
      </c>
      <c r="D1312">
        <v>7</v>
      </c>
      <c r="E1312">
        <v>236667</v>
      </c>
      <c r="F1312" t="s">
        <v>297</v>
      </c>
      <c r="G1312" s="7">
        <f t="shared" si="40"/>
        <v>2</v>
      </c>
      <c r="H1312" s="34">
        <v>5</v>
      </c>
      <c r="I1312" s="18">
        <f t="shared" si="41"/>
        <v>2</v>
      </c>
      <c r="J1312" s="4">
        <v>1</v>
      </c>
    </row>
    <row r="1313" spans="1:10" x14ac:dyDescent="0.25">
      <c r="A1313">
        <v>2016</v>
      </c>
      <c r="B1313">
        <v>393</v>
      </c>
      <c r="C1313" t="s">
        <v>296</v>
      </c>
      <c r="D1313">
        <v>7</v>
      </c>
      <c r="E1313">
        <v>236667</v>
      </c>
      <c r="F1313" t="s">
        <v>299</v>
      </c>
      <c r="G1313" s="7">
        <f t="shared" si="40"/>
        <v>2</v>
      </c>
      <c r="H1313" s="34">
        <v>5</v>
      </c>
      <c r="I1313" s="18">
        <f t="shared" si="41"/>
        <v>2</v>
      </c>
      <c r="J1313" s="4">
        <v>1</v>
      </c>
    </row>
    <row r="1314" spans="1:10" x14ac:dyDescent="0.25">
      <c r="A1314">
        <v>2016</v>
      </c>
      <c r="B1314">
        <v>395</v>
      </c>
      <c r="C1314" t="s">
        <v>296</v>
      </c>
      <c r="D1314">
        <v>7</v>
      </c>
      <c r="E1314">
        <v>236667</v>
      </c>
      <c r="F1314" t="s">
        <v>301</v>
      </c>
      <c r="G1314" s="7">
        <f t="shared" si="40"/>
        <v>2</v>
      </c>
      <c r="H1314" s="34">
        <v>5</v>
      </c>
      <c r="I1314" s="18">
        <f t="shared" si="41"/>
        <v>2</v>
      </c>
      <c r="J1314" s="4">
        <v>1</v>
      </c>
    </row>
    <row r="1315" spans="1:10" x14ac:dyDescent="0.25">
      <c r="A1315">
        <v>2016</v>
      </c>
      <c r="B1315">
        <v>392</v>
      </c>
      <c r="C1315" t="s">
        <v>296</v>
      </c>
      <c r="D1315">
        <v>7</v>
      </c>
      <c r="E1315">
        <v>236667</v>
      </c>
      <c r="F1315" t="s">
        <v>303</v>
      </c>
      <c r="G1315" s="7">
        <f t="shared" si="40"/>
        <v>2</v>
      </c>
      <c r="H1315" s="34">
        <v>5</v>
      </c>
      <c r="I1315" s="18">
        <f t="shared" si="41"/>
        <v>2</v>
      </c>
      <c r="J1315" s="4">
        <v>1</v>
      </c>
    </row>
    <row r="1316" spans="1:10" x14ac:dyDescent="0.25">
      <c r="A1316">
        <v>2016</v>
      </c>
      <c r="B1316">
        <v>394</v>
      </c>
      <c r="C1316" t="s">
        <v>296</v>
      </c>
      <c r="D1316">
        <v>8</v>
      </c>
      <c r="E1316">
        <v>236667</v>
      </c>
      <c r="F1316" t="s">
        <v>297</v>
      </c>
      <c r="G1316" s="7">
        <f t="shared" si="40"/>
        <v>2</v>
      </c>
      <c r="H1316" s="34">
        <v>5</v>
      </c>
      <c r="I1316" s="18">
        <f t="shared" si="41"/>
        <v>2</v>
      </c>
      <c r="J1316" s="4">
        <v>1</v>
      </c>
    </row>
    <row r="1317" spans="1:10" x14ac:dyDescent="0.25">
      <c r="A1317">
        <v>2016</v>
      </c>
      <c r="B1317">
        <v>393</v>
      </c>
      <c r="C1317" t="s">
        <v>296</v>
      </c>
      <c r="D1317">
        <v>8</v>
      </c>
      <c r="E1317">
        <v>236667</v>
      </c>
      <c r="F1317" t="s">
        <v>299</v>
      </c>
      <c r="G1317" s="7">
        <f t="shared" si="40"/>
        <v>2</v>
      </c>
      <c r="H1317" s="34">
        <v>5</v>
      </c>
      <c r="I1317" s="18">
        <f t="shared" si="41"/>
        <v>2</v>
      </c>
      <c r="J1317" s="4">
        <v>1</v>
      </c>
    </row>
    <row r="1318" spans="1:10" x14ac:dyDescent="0.25">
      <c r="A1318">
        <v>2016</v>
      </c>
      <c r="B1318">
        <v>395</v>
      </c>
      <c r="C1318" t="s">
        <v>296</v>
      </c>
      <c r="D1318">
        <v>8</v>
      </c>
      <c r="E1318">
        <v>236667</v>
      </c>
      <c r="F1318" t="s">
        <v>301</v>
      </c>
      <c r="G1318" s="7">
        <f t="shared" si="40"/>
        <v>2</v>
      </c>
      <c r="H1318" s="34">
        <v>5</v>
      </c>
      <c r="I1318" s="18">
        <f t="shared" si="41"/>
        <v>2</v>
      </c>
      <c r="J1318" s="4">
        <v>1</v>
      </c>
    </row>
    <row r="1319" spans="1:10" x14ac:dyDescent="0.25">
      <c r="A1319">
        <v>2016</v>
      </c>
      <c r="B1319">
        <v>392</v>
      </c>
      <c r="C1319" t="s">
        <v>296</v>
      </c>
      <c r="D1319">
        <v>8</v>
      </c>
      <c r="E1319">
        <v>236667</v>
      </c>
      <c r="F1319" t="s">
        <v>303</v>
      </c>
      <c r="G1319" s="7">
        <f t="shared" si="40"/>
        <v>2</v>
      </c>
      <c r="H1319" s="34">
        <v>5</v>
      </c>
      <c r="I1319" s="18">
        <f t="shared" si="41"/>
        <v>2</v>
      </c>
      <c r="J1319" s="4">
        <v>1</v>
      </c>
    </row>
    <row r="1320" spans="1:10" x14ac:dyDescent="0.25">
      <c r="A1320">
        <v>2016</v>
      </c>
      <c r="B1320">
        <v>394</v>
      </c>
      <c r="C1320" t="s">
        <v>296</v>
      </c>
      <c r="D1320">
        <v>9</v>
      </c>
      <c r="E1320">
        <v>236667</v>
      </c>
      <c r="F1320" t="s">
        <v>297</v>
      </c>
      <c r="G1320" s="7">
        <f t="shared" si="40"/>
        <v>2</v>
      </c>
      <c r="H1320" s="34">
        <v>5</v>
      </c>
      <c r="I1320" s="18">
        <f t="shared" si="41"/>
        <v>2</v>
      </c>
      <c r="J1320" s="4">
        <v>1</v>
      </c>
    </row>
    <row r="1321" spans="1:10" x14ac:dyDescent="0.25">
      <c r="A1321">
        <v>2016</v>
      </c>
      <c r="B1321">
        <v>393</v>
      </c>
      <c r="C1321" t="s">
        <v>296</v>
      </c>
      <c r="D1321">
        <v>9</v>
      </c>
      <c r="E1321">
        <v>236667</v>
      </c>
      <c r="F1321" t="s">
        <v>299</v>
      </c>
      <c r="G1321" s="7">
        <f t="shared" si="40"/>
        <v>2</v>
      </c>
      <c r="H1321" s="34">
        <v>5</v>
      </c>
      <c r="I1321" s="18">
        <f t="shared" si="41"/>
        <v>2</v>
      </c>
      <c r="J1321" s="4">
        <v>1</v>
      </c>
    </row>
    <row r="1322" spans="1:10" x14ac:dyDescent="0.25">
      <c r="A1322">
        <v>2016</v>
      </c>
      <c r="B1322">
        <v>395</v>
      </c>
      <c r="C1322" t="s">
        <v>296</v>
      </c>
      <c r="D1322">
        <v>9</v>
      </c>
      <c r="E1322">
        <v>236667</v>
      </c>
      <c r="F1322" t="s">
        <v>301</v>
      </c>
      <c r="G1322" s="7">
        <f t="shared" si="40"/>
        <v>2</v>
      </c>
      <c r="H1322" s="34">
        <v>5</v>
      </c>
      <c r="I1322" s="18">
        <f t="shared" si="41"/>
        <v>2</v>
      </c>
      <c r="J1322" s="4">
        <v>1</v>
      </c>
    </row>
    <row r="1323" spans="1:10" x14ac:dyDescent="0.25">
      <c r="A1323">
        <v>2016</v>
      </c>
      <c r="B1323">
        <v>392</v>
      </c>
      <c r="C1323" t="s">
        <v>296</v>
      </c>
      <c r="D1323">
        <v>9</v>
      </c>
      <c r="E1323">
        <v>236667</v>
      </c>
      <c r="F1323" t="s">
        <v>303</v>
      </c>
      <c r="G1323" s="7">
        <f t="shared" si="40"/>
        <v>2</v>
      </c>
      <c r="H1323" s="34">
        <v>5</v>
      </c>
      <c r="I1323" s="18">
        <f t="shared" si="41"/>
        <v>2</v>
      </c>
      <c r="J1323" s="4">
        <v>1</v>
      </c>
    </row>
    <row r="1324" spans="1:10" x14ac:dyDescent="0.25">
      <c r="A1324">
        <v>2016</v>
      </c>
      <c r="B1324">
        <v>394</v>
      </c>
      <c r="C1324" t="s">
        <v>296</v>
      </c>
      <c r="D1324">
        <v>10</v>
      </c>
      <c r="E1324">
        <v>236667</v>
      </c>
      <c r="F1324" t="s">
        <v>297</v>
      </c>
      <c r="G1324" s="7">
        <f t="shared" si="40"/>
        <v>2</v>
      </c>
      <c r="H1324" s="34">
        <v>5</v>
      </c>
      <c r="I1324" s="18">
        <f t="shared" si="41"/>
        <v>2</v>
      </c>
      <c r="J1324" s="4">
        <v>1</v>
      </c>
    </row>
    <row r="1325" spans="1:10" x14ac:dyDescent="0.25">
      <c r="A1325">
        <v>2016</v>
      </c>
      <c r="B1325">
        <v>393</v>
      </c>
      <c r="C1325" t="s">
        <v>296</v>
      </c>
      <c r="D1325">
        <v>10</v>
      </c>
      <c r="E1325">
        <v>236667</v>
      </c>
      <c r="F1325" t="s">
        <v>299</v>
      </c>
      <c r="G1325" s="7">
        <f t="shared" si="40"/>
        <v>2</v>
      </c>
      <c r="H1325" s="34">
        <v>5</v>
      </c>
      <c r="I1325" s="18">
        <f t="shared" si="41"/>
        <v>2</v>
      </c>
      <c r="J1325" s="4">
        <v>1</v>
      </c>
    </row>
    <row r="1326" spans="1:10" x14ac:dyDescent="0.25">
      <c r="A1326">
        <v>2016</v>
      </c>
      <c r="B1326">
        <v>395</v>
      </c>
      <c r="C1326" t="s">
        <v>296</v>
      </c>
      <c r="D1326">
        <v>10</v>
      </c>
      <c r="E1326">
        <v>236667</v>
      </c>
      <c r="F1326" t="s">
        <v>301</v>
      </c>
      <c r="G1326" s="7">
        <f t="shared" si="40"/>
        <v>2</v>
      </c>
      <c r="H1326" s="34">
        <v>5</v>
      </c>
      <c r="I1326" s="18">
        <f t="shared" si="41"/>
        <v>2</v>
      </c>
      <c r="J1326" s="4">
        <v>1</v>
      </c>
    </row>
    <row r="1327" spans="1:10" x14ac:dyDescent="0.25">
      <c r="A1327">
        <v>2016</v>
      </c>
      <c r="B1327">
        <v>392</v>
      </c>
      <c r="C1327" t="s">
        <v>296</v>
      </c>
      <c r="D1327">
        <v>10</v>
      </c>
      <c r="E1327">
        <v>236667</v>
      </c>
      <c r="F1327" t="s">
        <v>303</v>
      </c>
      <c r="G1327" s="7">
        <f t="shared" si="40"/>
        <v>2</v>
      </c>
      <c r="H1327" s="34">
        <v>5</v>
      </c>
      <c r="I1327" s="18">
        <f t="shared" si="41"/>
        <v>2</v>
      </c>
      <c r="J1327" s="4">
        <v>1</v>
      </c>
    </row>
    <row r="1328" spans="1:10" x14ac:dyDescent="0.25">
      <c r="A1328">
        <v>2016</v>
      </c>
      <c r="B1328">
        <v>394</v>
      </c>
      <c r="C1328" t="s">
        <v>296</v>
      </c>
      <c r="D1328">
        <v>11</v>
      </c>
      <c r="E1328">
        <v>236667</v>
      </c>
      <c r="F1328" t="s">
        <v>297</v>
      </c>
      <c r="G1328" s="7">
        <f t="shared" si="40"/>
        <v>2</v>
      </c>
      <c r="H1328" s="34">
        <v>5</v>
      </c>
      <c r="I1328" s="18">
        <f t="shared" si="41"/>
        <v>2</v>
      </c>
      <c r="J1328" s="4">
        <v>1</v>
      </c>
    </row>
    <row r="1329" spans="1:10" x14ac:dyDescent="0.25">
      <c r="A1329">
        <v>2016</v>
      </c>
      <c r="B1329">
        <v>393</v>
      </c>
      <c r="C1329" t="s">
        <v>296</v>
      </c>
      <c r="D1329">
        <v>11</v>
      </c>
      <c r="E1329">
        <v>236667</v>
      </c>
      <c r="F1329" t="s">
        <v>299</v>
      </c>
      <c r="G1329" s="7">
        <f t="shared" si="40"/>
        <v>2</v>
      </c>
      <c r="H1329" s="34">
        <v>5</v>
      </c>
      <c r="I1329" s="18">
        <f t="shared" si="41"/>
        <v>2</v>
      </c>
      <c r="J1329" s="4">
        <v>1</v>
      </c>
    </row>
    <row r="1330" spans="1:10" x14ac:dyDescent="0.25">
      <c r="A1330">
        <v>2016</v>
      </c>
      <c r="B1330">
        <v>395</v>
      </c>
      <c r="C1330" t="s">
        <v>296</v>
      </c>
      <c r="D1330">
        <v>11</v>
      </c>
      <c r="E1330">
        <v>236667</v>
      </c>
      <c r="F1330" t="s">
        <v>301</v>
      </c>
      <c r="G1330" s="7">
        <f t="shared" si="40"/>
        <v>2</v>
      </c>
      <c r="H1330" s="34">
        <v>5</v>
      </c>
      <c r="I1330" s="18">
        <f t="shared" si="41"/>
        <v>2</v>
      </c>
      <c r="J1330" s="4">
        <v>1</v>
      </c>
    </row>
    <row r="1331" spans="1:10" x14ac:dyDescent="0.25">
      <c r="A1331">
        <v>2016</v>
      </c>
      <c r="B1331">
        <v>392</v>
      </c>
      <c r="C1331" t="s">
        <v>296</v>
      </c>
      <c r="D1331">
        <v>11</v>
      </c>
      <c r="E1331">
        <v>236667</v>
      </c>
      <c r="F1331" t="s">
        <v>303</v>
      </c>
      <c r="G1331" s="7">
        <f t="shared" si="40"/>
        <v>2</v>
      </c>
      <c r="H1331" s="34">
        <v>5</v>
      </c>
      <c r="I1331" s="18">
        <f t="shared" si="41"/>
        <v>2</v>
      </c>
      <c r="J1331" s="4">
        <v>1</v>
      </c>
    </row>
    <row r="1332" spans="1:10" x14ac:dyDescent="0.25">
      <c r="A1332">
        <v>2016</v>
      </c>
      <c r="B1332">
        <v>394</v>
      </c>
      <c r="C1332" t="s">
        <v>296</v>
      </c>
      <c r="D1332">
        <v>12</v>
      </c>
      <c r="E1332">
        <v>236667</v>
      </c>
      <c r="F1332" t="s">
        <v>297</v>
      </c>
      <c r="G1332" s="7">
        <f t="shared" si="40"/>
        <v>2</v>
      </c>
      <c r="H1332" s="34">
        <v>5</v>
      </c>
      <c r="I1332" s="18">
        <f t="shared" si="41"/>
        <v>2</v>
      </c>
      <c r="J1332" s="4">
        <v>1</v>
      </c>
    </row>
    <row r="1333" spans="1:10" x14ac:dyDescent="0.25">
      <c r="A1333">
        <v>2016</v>
      </c>
      <c r="B1333">
        <v>393</v>
      </c>
      <c r="C1333" t="s">
        <v>296</v>
      </c>
      <c r="D1333">
        <v>12</v>
      </c>
      <c r="E1333">
        <v>236667</v>
      </c>
      <c r="F1333" t="s">
        <v>299</v>
      </c>
      <c r="G1333" s="7">
        <f t="shared" si="40"/>
        <v>2</v>
      </c>
      <c r="H1333" s="34">
        <v>5</v>
      </c>
      <c r="I1333" s="18">
        <f t="shared" si="41"/>
        <v>2</v>
      </c>
      <c r="J1333" s="4">
        <v>1</v>
      </c>
    </row>
    <row r="1334" spans="1:10" x14ac:dyDescent="0.25">
      <c r="A1334">
        <v>2016</v>
      </c>
      <c r="B1334">
        <v>395</v>
      </c>
      <c r="C1334" t="s">
        <v>296</v>
      </c>
      <c r="D1334">
        <v>12</v>
      </c>
      <c r="E1334">
        <v>236667</v>
      </c>
      <c r="F1334" t="s">
        <v>301</v>
      </c>
      <c r="G1334" s="7">
        <f t="shared" si="40"/>
        <v>2</v>
      </c>
      <c r="H1334" s="34">
        <v>5</v>
      </c>
      <c r="I1334" s="18">
        <f t="shared" si="41"/>
        <v>2</v>
      </c>
      <c r="J1334" s="4">
        <v>1</v>
      </c>
    </row>
    <row r="1335" spans="1:10" x14ac:dyDescent="0.25">
      <c r="A1335">
        <v>2016</v>
      </c>
      <c r="B1335">
        <v>392</v>
      </c>
      <c r="C1335" t="s">
        <v>296</v>
      </c>
      <c r="D1335">
        <v>12</v>
      </c>
      <c r="E1335">
        <v>236667</v>
      </c>
      <c r="F1335" t="s">
        <v>303</v>
      </c>
      <c r="G1335" s="7">
        <f t="shared" si="40"/>
        <v>2</v>
      </c>
      <c r="H1335" s="34">
        <v>5</v>
      </c>
      <c r="I1335" s="18">
        <f t="shared" si="41"/>
        <v>2</v>
      </c>
      <c r="J1335" s="4">
        <v>1</v>
      </c>
    </row>
    <row r="1336" spans="1:10" x14ac:dyDescent="0.25">
      <c r="A1336">
        <v>2017</v>
      </c>
      <c r="B1336">
        <v>394</v>
      </c>
      <c r="C1336" t="s">
        <v>296</v>
      </c>
      <c r="D1336">
        <v>1</v>
      </c>
      <c r="E1336">
        <v>236667</v>
      </c>
      <c r="F1336" t="s">
        <v>297</v>
      </c>
      <c r="G1336" s="7">
        <f t="shared" si="40"/>
        <v>2</v>
      </c>
      <c r="H1336" s="34">
        <v>5</v>
      </c>
      <c r="I1336" s="18">
        <f t="shared" si="41"/>
        <v>2</v>
      </c>
      <c r="J1336" s="4">
        <v>1</v>
      </c>
    </row>
    <row r="1337" spans="1:10" x14ac:dyDescent="0.25">
      <c r="A1337">
        <v>2017</v>
      </c>
      <c r="B1337">
        <v>393</v>
      </c>
      <c r="C1337" t="s">
        <v>296</v>
      </c>
      <c r="D1337">
        <v>1</v>
      </c>
      <c r="E1337">
        <v>236667</v>
      </c>
      <c r="F1337" t="s">
        <v>299</v>
      </c>
      <c r="G1337" s="7">
        <f t="shared" si="40"/>
        <v>2</v>
      </c>
      <c r="H1337" s="34">
        <v>5</v>
      </c>
      <c r="I1337" s="18">
        <f t="shared" si="41"/>
        <v>2</v>
      </c>
      <c r="J1337" s="4">
        <v>1</v>
      </c>
    </row>
    <row r="1338" spans="1:10" x14ac:dyDescent="0.25">
      <c r="A1338">
        <v>2017</v>
      </c>
      <c r="B1338">
        <v>395</v>
      </c>
      <c r="C1338" t="s">
        <v>296</v>
      </c>
      <c r="D1338">
        <v>1</v>
      </c>
      <c r="E1338">
        <v>236667</v>
      </c>
      <c r="F1338" t="s">
        <v>301</v>
      </c>
      <c r="G1338" s="7">
        <f t="shared" si="40"/>
        <v>2</v>
      </c>
      <c r="H1338" s="34">
        <v>5</v>
      </c>
      <c r="I1338" s="18">
        <f t="shared" si="41"/>
        <v>2</v>
      </c>
      <c r="J1338" s="4">
        <v>1</v>
      </c>
    </row>
    <row r="1339" spans="1:10" x14ac:dyDescent="0.25">
      <c r="A1339">
        <v>2017</v>
      </c>
      <c r="B1339">
        <v>392</v>
      </c>
      <c r="C1339" t="s">
        <v>296</v>
      </c>
      <c r="D1339">
        <v>1</v>
      </c>
      <c r="E1339">
        <v>236667</v>
      </c>
      <c r="F1339" t="s">
        <v>303</v>
      </c>
      <c r="G1339" s="7">
        <f t="shared" si="40"/>
        <v>2</v>
      </c>
      <c r="H1339" s="34">
        <v>5</v>
      </c>
      <c r="I1339" s="18">
        <f t="shared" si="41"/>
        <v>2</v>
      </c>
      <c r="J1339" s="4">
        <v>1</v>
      </c>
    </row>
    <row r="1340" spans="1:10" x14ac:dyDescent="0.25">
      <c r="A1340">
        <v>2017</v>
      </c>
      <c r="B1340">
        <v>394</v>
      </c>
      <c r="C1340" t="s">
        <v>296</v>
      </c>
      <c r="D1340">
        <v>2</v>
      </c>
      <c r="E1340">
        <v>236667</v>
      </c>
      <c r="F1340" t="s">
        <v>297</v>
      </c>
      <c r="G1340" s="7">
        <f t="shared" si="40"/>
        <v>2</v>
      </c>
      <c r="H1340" s="34">
        <v>5</v>
      </c>
      <c r="I1340" s="18">
        <f t="shared" si="41"/>
        <v>2</v>
      </c>
      <c r="J1340" s="4">
        <v>1</v>
      </c>
    </row>
    <row r="1341" spans="1:10" x14ac:dyDescent="0.25">
      <c r="A1341">
        <v>2017</v>
      </c>
      <c r="B1341">
        <v>393</v>
      </c>
      <c r="C1341" t="s">
        <v>296</v>
      </c>
      <c r="D1341">
        <v>2</v>
      </c>
      <c r="E1341">
        <v>236667</v>
      </c>
      <c r="F1341" t="s">
        <v>299</v>
      </c>
      <c r="G1341" s="7">
        <f t="shared" si="40"/>
        <v>2</v>
      </c>
      <c r="H1341" s="34">
        <v>5</v>
      </c>
      <c r="I1341" s="18">
        <f t="shared" si="41"/>
        <v>2</v>
      </c>
      <c r="J1341" s="4">
        <v>1</v>
      </c>
    </row>
    <row r="1342" spans="1:10" x14ac:dyDescent="0.25">
      <c r="A1342">
        <v>2017</v>
      </c>
      <c r="B1342">
        <v>395</v>
      </c>
      <c r="C1342" t="s">
        <v>296</v>
      </c>
      <c r="D1342">
        <v>2</v>
      </c>
      <c r="E1342">
        <v>236667</v>
      </c>
      <c r="F1342" t="s">
        <v>301</v>
      </c>
      <c r="G1342" s="7">
        <f t="shared" si="40"/>
        <v>2</v>
      </c>
      <c r="H1342" s="34">
        <v>5</v>
      </c>
      <c r="I1342" s="18">
        <f t="shared" si="41"/>
        <v>2</v>
      </c>
      <c r="J1342" s="4">
        <v>1</v>
      </c>
    </row>
    <row r="1343" spans="1:10" x14ac:dyDescent="0.25">
      <c r="A1343">
        <v>2017</v>
      </c>
      <c r="B1343">
        <v>392</v>
      </c>
      <c r="C1343" t="s">
        <v>296</v>
      </c>
      <c r="D1343">
        <v>2</v>
      </c>
      <c r="E1343">
        <v>236667</v>
      </c>
      <c r="F1343" t="s">
        <v>303</v>
      </c>
      <c r="G1343" s="7">
        <f t="shared" si="40"/>
        <v>2</v>
      </c>
      <c r="H1343" s="34">
        <v>5</v>
      </c>
      <c r="I1343" s="18">
        <f t="shared" si="41"/>
        <v>2</v>
      </c>
      <c r="J1343" s="4">
        <v>1</v>
      </c>
    </row>
    <row r="1344" spans="1:10" x14ac:dyDescent="0.25">
      <c r="A1344">
        <v>2017</v>
      </c>
      <c r="B1344">
        <v>394</v>
      </c>
      <c r="C1344" t="s">
        <v>296</v>
      </c>
      <c r="D1344">
        <v>3</v>
      </c>
      <c r="E1344">
        <v>236667</v>
      </c>
      <c r="F1344" t="s">
        <v>297</v>
      </c>
      <c r="G1344" s="7">
        <f t="shared" si="40"/>
        <v>2</v>
      </c>
      <c r="H1344" s="34">
        <v>5</v>
      </c>
      <c r="I1344" s="18">
        <f t="shared" si="41"/>
        <v>2</v>
      </c>
      <c r="J1344" s="4">
        <v>1</v>
      </c>
    </row>
    <row r="1345" spans="1:10" x14ac:dyDescent="0.25">
      <c r="A1345">
        <v>2017</v>
      </c>
      <c r="B1345">
        <v>393</v>
      </c>
      <c r="C1345" t="s">
        <v>296</v>
      </c>
      <c r="D1345">
        <v>3</v>
      </c>
      <c r="E1345">
        <v>236667</v>
      </c>
      <c r="F1345" t="s">
        <v>299</v>
      </c>
      <c r="G1345" s="7">
        <f t="shared" si="40"/>
        <v>2</v>
      </c>
      <c r="H1345" s="34">
        <v>5</v>
      </c>
      <c r="I1345" s="18">
        <f t="shared" si="41"/>
        <v>2</v>
      </c>
      <c r="J1345" s="4">
        <v>1</v>
      </c>
    </row>
    <row r="1346" spans="1:10" x14ac:dyDescent="0.25">
      <c r="A1346">
        <v>2017</v>
      </c>
      <c r="B1346">
        <v>395</v>
      </c>
      <c r="C1346" t="s">
        <v>296</v>
      </c>
      <c r="D1346">
        <v>3</v>
      </c>
      <c r="E1346">
        <v>236667</v>
      </c>
      <c r="F1346" t="s">
        <v>301</v>
      </c>
      <c r="G1346" s="7">
        <f t="shared" ref="G1346:G1409" si="42">IF(F1346="metered",1,2)</f>
        <v>2</v>
      </c>
      <c r="H1346" s="34">
        <v>5</v>
      </c>
      <c r="I1346" s="18">
        <f t="shared" ref="I1346:I1409" si="43">IF(H1346="ground",1,2)</f>
        <v>2</v>
      </c>
      <c r="J1346" s="4">
        <v>1</v>
      </c>
    </row>
    <row r="1347" spans="1:10" x14ac:dyDescent="0.25">
      <c r="A1347">
        <v>2017</v>
      </c>
      <c r="B1347">
        <v>392</v>
      </c>
      <c r="C1347" t="s">
        <v>296</v>
      </c>
      <c r="D1347">
        <v>3</v>
      </c>
      <c r="E1347">
        <v>236667</v>
      </c>
      <c r="F1347" t="s">
        <v>303</v>
      </c>
      <c r="G1347" s="7">
        <f t="shared" si="42"/>
        <v>2</v>
      </c>
      <c r="H1347" s="34">
        <v>5</v>
      </c>
      <c r="I1347" s="18">
        <f t="shared" si="43"/>
        <v>2</v>
      </c>
      <c r="J1347" s="4">
        <v>1</v>
      </c>
    </row>
    <row r="1348" spans="1:10" x14ac:dyDescent="0.25">
      <c r="A1348">
        <v>2017</v>
      </c>
      <c r="B1348">
        <v>394</v>
      </c>
      <c r="C1348" t="s">
        <v>296</v>
      </c>
      <c r="D1348">
        <v>4</v>
      </c>
      <c r="E1348">
        <v>236667</v>
      </c>
      <c r="F1348" t="s">
        <v>297</v>
      </c>
      <c r="G1348" s="7">
        <f t="shared" si="42"/>
        <v>2</v>
      </c>
      <c r="H1348" s="34">
        <v>5</v>
      </c>
      <c r="I1348" s="18">
        <f t="shared" si="43"/>
        <v>2</v>
      </c>
      <c r="J1348" s="4">
        <v>1</v>
      </c>
    </row>
    <row r="1349" spans="1:10" x14ac:dyDescent="0.25">
      <c r="A1349">
        <v>2017</v>
      </c>
      <c r="B1349">
        <v>393</v>
      </c>
      <c r="C1349" t="s">
        <v>296</v>
      </c>
      <c r="D1349">
        <v>4</v>
      </c>
      <c r="E1349">
        <v>236667</v>
      </c>
      <c r="F1349" t="s">
        <v>299</v>
      </c>
      <c r="G1349" s="7">
        <f t="shared" si="42"/>
        <v>2</v>
      </c>
      <c r="H1349" s="34">
        <v>5</v>
      </c>
      <c r="I1349" s="18">
        <f t="shared" si="43"/>
        <v>2</v>
      </c>
      <c r="J1349" s="4">
        <v>1</v>
      </c>
    </row>
    <row r="1350" spans="1:10" x14ac:dyDescent="0.25">
      <c r="A1350">
        <v>2017</v>
      </c>
      <c r="B1350">
        <v>395</v>
      </c>
      <c r="C1350" t="s">
        <v>296</v>
      </c>
      <c r="D1350">
        <v>4</v>
      </c>
      <c r="E1350">
        <v>236667</v>
      </c>
      <c r="F1350" t="s">
        <v>301</v>
      </c>
      <c r="G1350" s="7">
        <f t="shared" si="42"/>
        <v>2</v>
      </c>
      <c r="H1350" s="34">
        <v>5</v>
      </c>
      <c r="I1350" s="18">
        <f t="shared" si="43"/>
        <v>2</v>
      </c>
      <c r="J1350" s="4">
        <v>1</v>
      </c>
    </row>
    <row r="1351" spans="1:10" x14ac:dyDescent="0.25">
      <c r="A1351">
        <v>2017</v>
      </c>
      <c r="B1351">
        <v>392</v>
      </c>
      <c r="C1351" t="s">
        <v>296</v>
      </c>
      <c r="D1351">
        <v>4</v>
      </c>
      <c r="E1351">
        <v>236667</v>
      </c>
      <c r="F1351" t="s">
        <v>303</v>
      </c>
      <c r="G1351" s="7">
        <f t="shared" si="42"/>
        <v>2</v>
      </c>
      <c r="H1351" s="34">
        <v>5</v>
      </c>
      <c r="I1351" s="18">
        <f t="shared" si="43"/>
        <v>2</v>
      </c>
      <c r="J1351" s="4">
        <v>1</v>
      </c>
    </row>
    <row r="1352" spans="1:10" x14ac:dyDescent="0.25">
      <c r="A1352">
        <v>2017</v>
      </c>
      <c r="B1352">
        <v>394</v>
      </c>
      <c r="C1352" t="s">
        <v>296</v>
      </c>
      <c r="D1352">
        <v>5</v>
      </c>
      <c r="E1352">
        <v>236667</v>
      </c>
      <c r="F1352" t="s">
        <v>297</v>
      </c>
      <c r="G1352" s="7">
        <f t="shared" si="42"/>
        <v>2</v>
      </c>
      <c r="H1352" s="34">
        <v>5</v>
      </c>
      <c r="I1352" s="18">
        <f t="shared" si="43"/>
        <v>2</v>
      </c>
      <c r="J1352" s="4">
        <v>1</v>
      </c>
    </row>
    <row r="1353" spans="1:10" x14ac:dyDescent="0.25">
      <c r="A1353">
        <v>2017</v>
      </c>
      <c r="B1353">
        <v>393</v>
      </c>
      <c r="C1353" t="s">
        <v>296</v>
      </c>
      <c r="D1353">
        <v>5</v>
      </c>
      <c r="E1353">
        <v>236667</v>
      </c>
      <c r="F1353" t="s">
        <v>299</v>
      </c>
      <c r="G1353" s="7">
        <f t="shared" si="42"/>
        <v>2</v>
      </c>
      <c r="H1353" s="34">
        <v>5</v>
      </c>
      <c r="I1353" s="18">
        <f t="shared" si="43"/>
        <v>2</v>
      </c>
      <c r="J1353" s="4">
        <v>1</v>
      </c>
    </row>
    <row r="1354" spans="1:10" x14ac:dyDescent="0.25">
      <c r="A1354">
        <v>2017</v>
      </c>
      <c r="B1354">
        <v>395</v>
      </c>
      <c r="C1354" t="s">
        <v>296</v>
      </c>
      <c r="D1354">
        <v>5</v>
      </c>
      <c r="E1354">
        <v>236667</v>
      </c>
      <c r="F1354" t="s">
        <v>301</v>
      </c>
      <c r="G1354" s="7">
        <f t="shared" si="42"/>
        <v>2</v>
      </c>
      <c r="H1354" s="34">
        <v>5</v>
      </c>
      <c r="I1354" s="18">
        <f t="shared" si="43"/>
        <v>2</v>
      </c>
      <c r="J1354" s="4">
        <v>1</v>
      </c>
    </row>
    <row r="1355" spans="1:10" x14ac:dyDescent="0.25">
      <c r="A1355">
        <v>2017</v>
      </c>
      <c r="B1355">
        <v>392</v>
      </c>
      <c r="C1355" t="s">
        <v>296</v>
      </c>
      <c r="D1355">
        <v>5</v>
      </c>
      <c r="E1355">
        <v>236667</v>
      </c>
      <c r="F1355" t="s">
        <v>303</v>
      </c>
      <c r="G1355" s="7">
        <f t="shared" si="42"/>
        <v>2</v>
      </c>
      <c r="H1355" s="34">
        <v>5</v>
      </c>
      <c r="I1355" s="18">
        <f t="shared" si="43"/>
        <v>2</v>
      </c>
      <c r="J1355" s="4">
        <v>1</v>
      </c>
    </row>
    <row r="1356" spans="1:10" x14ac:dyDescent="0.25">
      <c r="A1356">
        <v>2017</v>
      </c>
      <c r="B1356">
        <v>394</v>
      </c>
      <c r="C1356" t="s">
        <v>296</v>
      </c>
      <c r="D1356">
        <v>6</v>
      </c>
      <c r="E1356">
        <v>236667</v>
      </c>
      <c r="F1356" t="s">
        <v>297</v>
      </c>
      <c r="G1356" s="7">
        <f t="shared" si="42"/>
        <v>2</v>
      </c>
      <c r="H1356" s="34">
        <v>5</v>
      </c>
      <c r="I1356" s="18">
        <f t="shared" si="43"/>
        <v>2</v>
      </c>
      <c r="J1356" s="4">
        <v>1</v>
      </c>
    </row>
    <row r="1357" spans="1:10" x14ac:dyDescent="0.25">
      <c r="A1357">
        <v>2017</v>
      </c>
      <c r="B1357">
        <v>393</v>
      </c>
      <c r="C1357" t="s">
        <v>296</v>
      </c>
      <c r="D1357">
        <v>6</v>
      </c>
      <c r="E1357">
        <v>236667</v>
      </c>
      <c r="F1357" t="s">
        <v>299</v>
      </c>
      <c r="G1357" s="7">
        <f t="shared" si="42"/>
        <v>2</v>
      </c>
      <c r="H1357" s="34">
        <v>5</v>
      </c>
      <c r="I1357" s="18">
        <f t="shared" si="43"/>
        <v>2</v>
      </c>
      <c r="J1357" s="4">
        <v>1</v>
      </c>
    </row>
    <row r="1358" spans="1:10" x14ac:dyDescent="0.25">
      <c r="A1358">
        <v>2017</v>
      </c>
      <c r="B1358">
        <v>395</v>
      </c>
      <c r="C1358" t="s">
        <v>296</v>
      </c>
      <c r="D1358">
        <v>6</v>
      </c>
      <c r="E1358">
        <v>236667</v>
      </c>
      <c r="F1358" t="s">
        <v>301</v>
      </c>
      <c r="G1358" s="7">
        <f t="shared" si="42"/>
        <v>2</v>
      </c>
      <c r="H1358" s="34">
        <v>5</v>
      </c>
      <c r="I1358" s="18">
        <f t="shared" si="43"/>
        <v>2</v>
      </c>
      <c r="J1358" s="4">
        <v>1</v>
      </c>
    </row>
    <row r="1359" spans="1:10" x14ac:dyDescent="0.25">
      <c r="A1359">
        <v>2017</v>
      </c>
      <c r="B1359">
        <v>392</v>
      </c>
      <c r="C1359" t="s">
        <v>296</v>
      </c>
      <c r="D1359">
        <v>6</v>
      </c>
      <c r="E1359">
        <v>236667</v>
      </c>
      <c r="F1359" t="s">
        <v>303</v>
      </c>
      <c r="G1359" s="7">
        <f t="shared" si="42"/>
        <v>2</v>
      </c>
      <c r="H1359" s="34">
        <v>5</v>
      </c>
      <c r="I1359" s="18">
        <f t="shared" si="43"/>
        <v>2</v>
      </c>
      <c r="J1359" s="4">
        <v>1</v>
      </c>
    </row>
    <row r="1360" spans="1:10" x14ac:dyDescent="0.25">
      <c r="A1360">
        <v>2017</v>
      </c>
      <c r="B1360">
        <v>394</v>
      </c>
      <c r="C1360" t="s">
        <v>296</v>
      </c>
      <c r="D1360">
        <v>7</v>
      </c>
      <c r="E1360">
        <v>236667</v>
      </c>
      <c r="F1360" t="s">
        <v>297</v>
      </c>
      <c r="G1360" s="7">
        <f t="shared" si="42"/>
        <v>2</v>
      </c>
      <c r="H1360" s="34">
        <v>5</v>
      </c>
      <c r="I1360" s="18">
        <f t="shared" si="43"/>
        <v>2</v>
      </c>
      <c r="J1360" s="4">
        <v>1</v>
      </c>
    </row>
    <row r="1361" spans="1:10" x14ac:dyDescent="0.25">
      <c r="A1361">
        <v>2017</v>
      </c>
      <c r="B1361">
        <v>393</v>
      </c>
      <c r="C1361" t="s">
        <v>296</v>
      </c>
      <c r="D1361">
        <v>7</v>
      </c>
      <c r="E1361">
        <v>236667</v>
      </c>
      <c r="F1361" t="s">
        <v>299</v>
      </c>
      <c r="G1361" s="7">
        <f t="shared" si="42"/>
        <v>2</v>
      </c>
      <c r="H1361" s="34">
        <v>5</v>
      </c>
      <c r="I1361" s="18">
        <f t="shared" si="43"/>
        <v>2</v>
      </c>
      <c r="J1361" s="4">
        <v>1</v>
      </c>
    </row>
    <row r="1362" spans="1:10" x14ac:dyDescent="0.25">
      <c r="A1362">
        <v>2017</v>
      </c>
      <c r="B1362">
        <v>395</v>
      </c>
      <c r="C1362" t="s">
        <v>296</v>
      </c>
      <c r="D1362">
        <v>7</v>
      </c>
      <c r="E1362">
        <v>236667</v>
      </c>
      <c r="F1362" t="s">
        <v>301</v>
      </c>
      <c r="G1362" s="7">
        <f t="shared" si="42"/>
        <v>2</v>
      </c>
      <c r="H1362" s="34">
        <v>5</v>
      </c>
      <c r="I1362" s="18">
        <f t="shared" si="43"/>
        <v>2</v>
      </c>
      <c r="J1362" s="4">
        <v>1</v>
      </c>
    </row>
    <row r="1363" spans="1:10" x14ac:dyDescent="0.25">
      <c r="A1363">
        <v>2017</v>
      </c>
      <c r="B1363">
        <v>392</v>
      </c>
      <c r="C1363" t="s">
        <v>296</v>
      </c>
      <c r="D1363">
        <v>7</v>
      </c>
      <c r="E1363">
        <v>236667</v>
      </c>
      <c r="F1363" t="s">
        <v>303</v>
      </c>
      <c r="G1363" s="7">
        <f t="shared" si="42"/>
        <v>2</v>
      </c>
      <c r="H1363" s="34">
        <v>5</v>
      </c>
      <c r="I1363" s="18">
        <f t="shared" si="43"/>
        <v>2</v>
      </c>
      <c r="J1363" s="4">
        <v>1</v>
      </c>
    </row>
    <row r="1364" spans="1:10" x14ac:dyDescent="0.25">
      <c r="A1364">
        <v>2017</v>
      </c>
      <c r="B1364">
        <v>394</v>
      </c>
      <c r="C1364" t="s">
        <v>296</v>
      </c>
      <c r="D1364">
        <v>8</v>
      </c>
      <c r="E1364">
        <v>236667</v>
      </c>
      <c r="F1364" t="s">
        <v>297</v>
      </c>
      <c r="G1364" s="7">
        <f t="shared" si="42"/>
        <v>2</v>
      </c>
      <c r="H1364" s="34">
        <v>5</v>
      </c>
      <c r="I1364" s="18">
        <f t="shared" si="43"/>
        <v>2</v>
      </c>
      <c r="J1364" s="4">
        <v>1</v>
      </c>
    </row>
    <row r="1365" spans="1:10" x14ac:dyDescent="0.25">
      <c r="A1365">
        <v>2017</v>
      </c>
      <c r="B1365">
        <v>393</v>
      </c>
      <c r="C1365" t="s">
        <v>296</v>
      </c>
      <c r="D1365">
        <v>8</v>
      </c>
      <c r="E1365">
        <v>236667</v>
      </c>
      <c r="F1365" t="s">
        <v>299</v>
      </c>
      <c r="G1365" s="7">
        <f t="shared" si="42"/>
        <v>2</v>
      </c>
      <c r="H1365" s="34">
        <v>5</v>
      </c>
      <c r="I1365" s="18">
        <f t="shared" si="43"/>
        <v>2</v>
      </c>
      <c r="J1365" s="4">
        <v>1</v>
      </c>
    </row>
    <row r="1366" spans="1:10" x14ac:dyDescent="0.25">
      <c r="A1366">
        <v>2017</v>
      </c>
      <c r="B1366">
        <v>395</v>
      </c>
      <c r="C1366" t="s">
        <v>296</v>
      </c>
      <c r="D1366">
        <v>8</v>
      </c>
      <c r="E1366">
        <v>236667</v>
      </c>
      <c r="F1366" t="s">
        <v>301</v>
      </c>
      <c r="G1366" s="7">
        <f t="shared" si="42"/>
        <v>2</v>
      </c>
      <c r="H1366" s="34">
        <v>5</v>
      </c>
      <c r="I1366" s="18">
        <f t="shared" si="43"/>
        <v>2</v>
      </c>
      <c r="J1366" s="4">
        <v>1</v>
      </c>
    </row>
    <row r="1367" spans="1:10" x14ac:dyDescent="0.25">
      <c r="A1367">
        <v>2017</v>
      </c>
      <c r="B1367">
        <v>392</v>
      </c>
      <c r="C1367" t="s">
        <v>296</v>
      </c>
      <c r="D1367">
        <v>8</v>
      </c>
      <c r="E1367">
        <v>236667</v>
      </c>
      <c r="F1367" t="s">
        <v>303</v>
      </c>
      <c r="G1367" s="7">
        <f t="shared" si="42"/>
        <v>2</v>
      </c>
      <c r="H1367" s="34">
        <v>5</v>
      </c>
      <c r="I1367" s="18">
        <f t="shared" si="43"/>
        <v>2</v>
      </c>
      <c r="J1367" s="4">
        <v>1</v>
      </c>
    </row>
    <row r="1368" spans="1:10" x14ac:dyDescent="0.25">
      <c r="A1368">
        <v>2017</v>
      </c>
      <c r="B1368">
        <v>394</v>
      </c>
      <c r="C1368" t="s">
        <v>296</v>
      </c>
      <c r="D1368">
        <v>9</v>
      </c>
      <c r="E1368">
        <v>236667</v>
      </c>
      <c r="F1368" t="s">
        <v>297</v>
      </c>
      <c r="G1368" s="7">
        <f t="shared" si="42"/>
        <v>2</v>
      </c>
      <c r="H1368" s="34">
        <v>5</v>
      </c>
      <c r="I1368" s="18">
        <f t="shared" si="43"/>
        <v>2</v>
      </c>
      <c r="J1368" s="4">
        <v>1</v>
      </c>
    </row>
    <row r="1369" spans="1:10" x14ac:dyDescent="0.25">
      <c r="A1369">
        <v>2017</v>
      </c>
      <c r="B1369">
        <v>393</v>
      </c>
      <c r="C1369" t="s">
        <v>296</v>
      </c>
      <c r="D1369">
        <v>9</v>
      </c>
      <c r="E1369">
        <v>236667</v>
      </c>
      <c r="F1369" t="s">
        <v>299</v>
      </c>
      <c r="G1369" s="7">
        <f t="shared" si="42"/>
        <v>2</v>
      </c>
      <c r="H1369" s="34">
        <v>5</v>
      </c>
      <c r="I1369" s="18">
        <f t="shared" si="43"/>
        <v>2</v>
      </c>
      <c r="J1369" s="4">
        <v>1</v>
      </c>
    </row>
    <row r="1370" spans="1:10" x14ac:dyDescent="0.25">
      <c r="A1370">
        <v>2017</v>
      </c>
      <c r="B1370">
        <v>395</v>
      </c>
      <c r="C1370" t="s">
        <v>296</v>
      </c>
      <c r="D1370">
        <v>9</v>
      </c>
      <c r="E1370">
        <v>236667</v>
      </c>
      <c r="F1370" t="s">
        <v>301</v>
      </c>
      <c r="G1370" s="7">
        <f t="shared" si="42"/>
        <v>2</v>
      </c>
      <c r="H1370" s="34">
        <v>5</v>
      </c>
      <c r="I1370" s="18">
        <f t="shared" si="43"/>
        <v>2</v>
      </c>
      <c r="J1370" s="4">
        <v>1</v>
      </c>
    </row>
    <row r="1371" spans="1:10" x14ac:dyDescent="0.25">
      <c r="A1371">
        <v>2017</v>
      </c>
      <c r="B1371">
        <v>392</v>
      </c>
      <c r="C1371" t="s">
        <v>296</v>
      </c>
      <c r="D1371">
        <v>9</v>
      </c>
      <c r="E1371">
        <v>236667</v>
      </c>
      <c r="F1371" t="s">
        <v>303</v>
      </c>
      <c r="G1371" s="7">
        <f t="shared" si="42"/>
        <v>2</v>
      </c>
      <c r="H1371" s="34">
        <v>5</v>
      </c>
      <c r="I1371" s="18">
        <f t="shared" si="43"/>
        <v>2</v>
      </c>
      <c r="J1371" s="4">
        <v>1</v>
      </c>
    </row>
    <row r="1372" spans="1:10" x14ac:dyDescent="0.25">
      <c r="A1372">
        <v>2017</v>
      </c>
      <c r="B1372">
        <v>394</v>
      </c>
      <c r="C1372" t="s">
        <v>296</v>
      </c>
      <c r="D1372">
        <v>10</v>
      </c>
      <c r="E1372">
        <v>236667</v>
      </c>
      <c r="F1372" t="s">
        <v>297</v>
      </c>
      <c r="G1372" s="7">
        <f t="shared" si="42"/>
        <v>2</v>
      </c>
      <c r="H1372" s="34">
        <v>5</v>
      </c>
      <c r="I1372" s="18">
        <f t="shared" si="43"/>
        <v>2</v>
      </c>
      <c r="J1372" s="4">
        <v>1</v>
      </c>
    </row>
    <row r="1373" spans="1:10" x14ac:dyDescent="0.25">
      <c r="A1373">
        <v>2017</v>
      </c>
      <c r="B1373">
        <v>393</v>
      </c>
      <c r="C1373" t="s">
        <v>296</v>
      </c>
      <c r="D1373">
        <v>10</v>
      </c>
      <c r="E1373">
        <v>236667</v>
      </c>
      <c r="F1373" t="s">
        <v>299</v>
      </c>
      <c r="G1373" s="7">
        <f t="shared" si="42"/>
        <v>2</v>
      </c>
      <c r="H1373" s="34">
        <v>5</v>
      </c>
      <c r="I1373" s="18">
        <f t="shared" si="43"/>
        <v>2</v>
      </c>
      <c r="J1373" s="4">
        <v>1</v>
      </c>
    </row>
    <row r="1374" spans="1:10" x14ac:dyDescent="0.25">
      <c r="A1374">
        <v>2017</v>
      </c>
      <c r="B1374">
        <v>395</v>
      </c>
      <c r="C1374" t="s">
        <v>296</v>
      </c>
      <c r="D1374">
        <v>10</v>
      </c>
      <c r="E1374">
        <v>236667</v>
      </c>
      <c r="F1374" t="s">
        <v>301</v>
      </c>
      <c r="G1374" s="7">
        <f t="shared" si="42"/>
        <v>2</v>
      </c>
      <c r="H1374" s="34">
        <v>5</v>
      </c>
      <c r="I1374" s="18">
        <f t="shared" si="43"/>
        <v>2</v>
      </c>
      <c r="J1374" s="4">
        <v>1</v>
      </c>
    </row>
    <row r="1375" spans="1:10" x14ac:dyDescent="0.25">
      <c r="A1375">
        <v>2017</v>
      </c>
      <c r="B1375">
        <v>392</v>
      </c>
      <c r="C1375" t="s">
        <v>296</v>
      </c>
      <c r="D1375">
        <v>10</v>
      </c>
      <c r="E1375">
        <v>236667</v>
      </c>
      <c r="F1375" t="s">
        <v>303</v>
      </c>
      <c r="G1375" s="7">
        <f t="shared" si="42"/>
        <v>2</v>
      </c>
      <c r="H1375" s="34">
        <v>5</v>
      </c>
      <c r="I1375" s="18">
        <f t="shared" si="43"/>
        <v>2</v>
      </c>
      <c r="J1375" s="4">
        <v>1</v>
      </c>
    </row>
    <row r="1376" spans="1:10" x14ac:dyDescent="0.25">
      <c r="A1376">
        <v>2017</v>
      </c>
      <c r="B1376">
        <v>394</v>
      </c>
      <c r="C1376" t="s">
        <v>296</v>
      </c>
      <c r="D1376">
        <v>11</v>
      </c>
      <c r="E1376">
        <v>236667</v>
      </c>
      <c r="F1376" t="s">
        <v>297</v>
      </c>
      <c r="G1376" s="7">
        <f t="shared" si="42"/>
        <v>2</v>
      </c>
      <c r="H1376" s="34">
        <v>5</v>
      </c>
      <c r="I1376" s="18">
        <f t="shared" si="43"/>
        <v>2</v>
      </c>
      <c r="J1376" s="4">
        <v>1</v>
      </c>
    </row>
    <row r="1377" spans="1:10" x14ac:dyDescent="0.25">
      <c r="A1377">
        <v>2017</v>
      </c>
      <c r="B1377">
        <v>393</v>
      </c>
      <c r="C1377" t="s">
        <v>296</v>
      </c>
      <c r="D1377">
        <v>11</v>
      </c>
      <c r="E1377">
        <v>236667</v>
      </c>
      <c r="F1377" t="s">
        <v>299</v>
      </c>
      <c r="G1377" s="7">
        <f t="shared" si="42"/>
        <v>2</v>
      </c>
      <c r="H1377" s="34">
        <v>5</v>
      </c>
      <c r="I1377" s="18">
        <f t="shared" si="43"/>
        <v>2</v>
      </c>
      <c r="J1377" s="4">
        <v>1</v>
      </c>
    </row>
    <row r="1378" spans="1:10" x14ac:dyDescent="0.25">
      <c r="A1378">
        <v>2017</v>
      </c>
      <c r="B1378">
        <v>395</v>
      </c>
      <c r="C1378" t="s">
        <v>296</v>
      </c>
      <c r="D1378">
        <v>11</v>
      </c>
      <c r="E1378">
        <v>236667</v>
      </c>
      <c r="F1378" t="s">
        <v>301</v>
      </c>
      <c r="G1378" s="7">
        <f t="shared" si="42"/>
        <v>2</v>
      </c>
      <c r="H1378" s="34">
        <v>5</v>
      </c>
      <c r="I1378" s="18">
        <f t="shared" si="43"/>
        <v>2</v>
      </c>
      <c r="J1378" s="4">
        <v>1</v>
      </c>
    </row>
    <row r="1379" spans="1:10" x14ac:dyDescent="0.25">
      <c r="A1379">
        <v>2017</v>
      </c>
      <c r="B1379">
        <v>392</v>
      </c>
      <c r="C1379" t="s">
        <v>296</v>
      </c>
      <c r="D1379">
        <v>11</v>
      </c>
      <c r="E1379">
        <v>236667</v>
      </c>
      <c r="F1379" t="s">
        <v>303</v>
      </c>
      <c r="G1379" s="7">
        <f t="shared" si="42"/>
        <v>2</v>
      </c>
      <c r="H1379" s="34">
        <v>5</v>
      </c>
      <c r="I1379" s="18">
        <f t="shared" si="43"/>
        <v>2</v>
      </c>
      <c r="J1379" s="4">
        <v>1</v>
      </c>
    </row>
    <row r="1380" spans="1:10" x14ac:dyDescent="0.25">
      <c r="A1380">
        <v>2017</v>
      </c>
      <c r="B1380">
        <v>394</v>
      </c>
      <c r="C1380" t="s">
        <v>296</v>
      </c>
      <c r="D1380">
        <v>12</v>
      </c>
      <c r="E1380">
        <v>236667</v>
      </c>
      <c r="F1380" t="s">
        <v>297</v>
      </c>
      <c r="G1380" s="7">
        <f t="shared" si="42"/>
        <v>2</v>
      </c>
      <c r="H1380" s="34">
        <v>5</v>
      </c>
      <c r="I1380" s="18">
        <f t="shared" si="43"/>
        <v>2</v>
      </c>
      <c r="J1380" s="4">
        <v>1</v>
      </c>
    </row>
    <row r="1381" spans="1:10" x14ac:dyDescent="0.25">
      <c r="A1381">
        <v>2017</v>
      </c>
      <c r="B1381">
        <v>393</v>
      </c>
      <c r="C1381" t="s">
        <v>296</v>
      </c>
      <c r="D1381">
        <v>12</v>
      </c>
      <c r="E1381">
        <v>236667</v>
      </c>
      <c r="F1381" t="s">
        <v>299</v>
      </c>
      <c r="G1381" s="7">
        <f t="shared" si="42"/>
        <v>2</v>
      </c>
      <c r="H1381" s="34">
        <v>5</v>
      </c>
      <c r="I1381" s="18">
        <f t="shared" si="43"/>
        <v>2</v>
      </c>
      <c r="J1381" s="4">
        <v>1</v>
      </c>
    </row>
    <row r="1382" spans="1:10" x14ac:dyDescent="0.25">
      <c r="A1382">
        <v>2017</v>
      </c>
      <c r="B1382">
        <v>395</v>
      </c>
      <c r="C1382" t="s">
        <v>296</v>
      </c>
      <c r="D1382">
        <v>12</v>
      </c>
      <c r="E1382">
        <v>236667</v>
      </c>
      <c r="F1382" t="s">
        <v>301</v>
      </c>
      <c r="G1382" s="7">
        <f t="shared" si="42"/>
        <v>2</v>
      </c>
      <c r="H1382" s="34">
        <v>5</v>
      </c>
      <c r="I1382" s="18">
        <f t="shared" si="43"/>
        <v>2</v>
      </c>
      <c r="J1382" s="4">
        <v>1</v>
      </c>
    </row>
    <row r="1383" spans="1:10" x14ac:dyDescent="0.25">
      <c r="A1383">
        <v>2017</v>
      </c>
      <c r="B1383">
        <v>392</v>
      </c>
      <c r="C1383" t="s">
        <v>296</v>
      </c>
      <c r="D1383">
        <v>12</v>
      </c>
      <c r="E1383">
        <v>236667</v>
      </c>
      <c r="F1383" t="s">
        <v>303</v>
      </c>
      <c r="G1383" s="7">
        <f t="shared" si="42"/>
        <v>2</v>
      </c>
      <c r="H1383" s="34">
        <v>5</v>
      </c>
      <c r="I1383" s="18">
        <f t="shared" si="43"/>
        <v>2</v>
      </c>
      <c r="J1383" s="4">
        <v>1</v>
      </c>
    </row>
    <row r="1384" spans="1:10" x14ac:dyDescent="0.25">
      <c r="A1384">
        <v>2016</v>
      </c>
      <c r="B1384">
        <v>397</v>
      </c>
      <c r="C1384" t="s">
        <v>305</v>
      </c>
      <c r="D1384">
        <v>4</v>
      </c>
      <c r="E1384">
        <v>116667</v>
      </c>
      <c r="F1384" t="s">
        <v>306</v>
      </c>
      <c r="G1384" s="7">
        <f t="shared" si="42"/>
        <v>2</v>
      </c>
      <c r="H1384" s="34">
        <v>5</v>
      </c>
      <c r="I1384" s="18">
        <f t="shared" si="43"/>
        <v>2</v>
      </c>
      <c r="J1384" s="4">
        <v>1</v>
      </c>
    </row>
    <row r="1385" spans="1:10" x14ac:dyDescent="0.25">
      <c r="A1385">
        <v>2016</v>
      </c>
      <c r="B1385">
        <v>397</v>
      </c>
      <c r="C1385" t="s">
        <v>305</v>
      </c>
      <c r="D1385">
        <v>5</v>
      </c>
      <c r="E1385">
        <v>116667</v>
      </c>
      <c r="F1385" t="s">
        <v>306</v>
      </c>
      <c r="G1385" s="7">
        <f t="shared" si="42"/>
        <v>2</v>
      </c>
      <c r="H1385" s="34">
        <v>5</v>
      </c>
      <c r="I1385" s="18">
        <f t="shared" si="43"/>
        <v>2</v>
      </c>
      <c r="J1385" s="4">
        <v>1</v>
      </c>
    </row>
    <row r="1386" spans="1:10" x14ac:dyDescent="0.25">
      <c r="A1386">
        <v>2016</v>
      </c>
      <c r="B1386">
        <v>397</v>
      </c>
      <c r="C1386" t="s">
        <v>305</v>
      </c>
      <c r="D1386">
        <v>6</v>
      </c>
      <c r="E1386">
        <v>116667</v>
      </c>
      <c r="F1386" t="s">
        <v>306</v>
      </c>
      <c r="G1386" s="7">
        <f t="shared" si="42"/>
        <v>2</v>
      </c>
      <c r="H1386" s="34">
        <v>5</v>
      </c>
      <c r="I1386" s="18">
        <f t="shared" si="43"/>
        <v>2</v>
      </c>
      <c r="J1386" s="4">
        <v>1</v>
      </c>
    </row>
    <row r="1387" spans="1:10" x14ac:dyDescent="0.25">
      <c r="A1387">
        <v>2016</v>
      </c>
      <c r="B1387">
        <v>397</v>
      </c>
      <c r="C1387" t="s">
        <v>305</v>
      </c>
      <c r="D1387">
        <v>7</v>
      </c>
      <c r="E1387">
        <v>116667</v>
      </c>
      <c r="F1387" t="s">
        <v>306</v>
      </c>
      <c r="G1387" s="7">
        <f t="shared" si="42"/>
        <v>2</v>
      </c>
      <c r="H1387" s="34">
        <v>5</v>
      </c>
      <c r="I1387" s="18">
        <f t="shared" si="43"/>
        <v>2</v>
      </c>
      <c r="J1387" s="4">
        <v>1</v>
      </c>
    </row>
    <row r="1388" spans="1:10" x14ac:dyDescent="0.25">
      <c r="A1388">
        <v>2016</v>
      </c>
      <c r="B1388">
        <v>397</v>
      </c>
      <c r="C1388" t="s">
        <v>305</v>
      </c>
      <c r="D1388">
        <v>8</v>
      </c>
      <c r="E1388">
        <v>116667</v>
      </c>
      <c r="F1388" t="s">
        <v>306</v>
      </c>
      <c r="G1388" s="7">
        <f t="shared" si="42"/>
        <v>2</v>
      </c>
      <c r="H1388" s="34">
        <v>5</v>
      </c>
      <c r="I1388" s="18">
        <f t="shared" si="43"/>
        <v>2</v>
      </c>
      <c r="J1388" s="4">
        <v>1</v>
      </c>
    </row>
    <row r="1389" spans="1:10" x14ac:dyDescent="0.25">
      <c r="A1389">
        <v>2016</v>
      </c>
      <c r="B1389">
        <v>397</v>
      </c>
      <c r="C1389" t="s">
        <v>305</v>
      </c>
      <c r="D1389">
        <v>9</v>
      </c>
      <c r="E1389">
        <v>116667</v>
      </c>
      <c r="F1389" t="s">
        <v>306</v>
      </c>
      <c r="G1389" s="7">
        <f t="shared" si="42"/>
        <v>2</v>
      </c>
      <c r="H1389" s="34">
        <v>5</v>
      </c>
      <c r="I1389" s="18">
        <f t="shared" si="43"/>
        <v>2</v>
      </c>
      <c r="J1389" s="4">
        <v>1</v>
      </c>
    </row>
    <row r="1390" spans="1:10" x14ac:dyDescent="0.25">
      <c r="A1390">
        <v>2016</v>
      </c>
      <c r="B1390">
        <v>397</v>
      </c>
      <c r="C1390" t="s">
        <v>305</v>
      </c>
      <c r="D1390">
        <v>10</v>
      </c>
      <c r="E1390">
        <v>116667</v>
      </c>
      <c r="F1390" t="s">
        <v>306</v>
      </c>
      <c r="G1390" s="7">
        <f t="shared" si="42"/>
        <v>2</v>
      </c>
      <c r="H1390" s="34">
        <v>5</v>
      </c>
      <c r="I1390" s="18">
        <f t="shared" si="43"/>
        <v>2</v>
      </c>
      <c r="J1390" s="4">
        <v>1</v>
      </c>
    </row>
    <row r="1391" spans="1:10" x14ac:dyDescent="0.25">
      <c r="A1391">
        <v>2016</v>
      </c>
      <c r="B1391">
        <v>397</v>
      </c>
      <c r="C1391" t="s">
        <v>305</v>
      </c>
      <c r="D1391">
        <v>11</v>
      </c>
      <c r="E1391">
        <v>116667</v>
      </c>
      <c r="F1391" t="s">
        <v>306</v>
      </c>
      <c r="G1391" s="7">
        <f t="shared" si="42"/>
        <v>2</v>
      </c>
      <c r="H1391" s="34">
        <v>5</v>
      </c>
      <c r="I1391" s="18">
        <f t="shared" si="43"/>
        <v>2</v>
      </c>
      <c r="J1391" s="4">
        <v>1</v>
      </c>
    </row>
    <row r="1392" spans="1:10" x14ac:dyDescent="0.25">
      <c r="A1392">
        <v>2016</v>
      </c>
      <c r="B1392">
        <v>397</v>
      </c>
      <c r="C1392" t="s">
        <v>305</v>
      </c>
      <c r="D1392">
        <v>12</v>
      </c>
      <c r="E1392">
        <v>116667</v>
      </c>
      <c r="F1392" t="s">
        <v>306</v>
      </c>
      <c r="G1392" s="7">
        <f t="shared" si="42"/>
        <v>2</v>
      </c>
      <c r="H1392" s="34">
        <v>5</v>
      </c>
      <c r="I1392" s="18">
        <f t="shared" si="43"/>
        <v>2</v>
      </c>
      <c r="J1392" s="4">
        <v>1</v>
      </c>
    </row>
    <row r="1393" spans="1:10" x14ac:dyDescent="0.25">
      <c r="A1393">
        <v>2017</v>
      </c>
      <c r="B1393">
        <v>397</v>
      </c>
      <c r="C1393" t="s">
        <v>305</v>
      </c>
      <c r="D1393">
        <v>1</v>
      </c>
      <c r="E1393">
        <v>116667</v>
      </c>
      <c r="F1393" t="s">
        <v>306</v>
      </c>
      <c r="G1393" s="7">
        <f t="shared" si="42"/>
        <v>2</v>
      </c>
      <c r="H1393" s="34">
        <v>5</v>
      </c>
      <c r="I1393" s="18">
        <f t="shared" si="43"/>
        <v>2</v>
      </c>
      <c r="J1393" s="4">
        <v>1</v>
      </c>
    </row>
    <row r="1394" spans="1:10" x14ac:dyDescent="0.25">
      <c r="A1394">
        <v>2017</v>
      </c>
      <c r="B1394">
        <v>397</v>
      </c>
      <c r="C1394" t="s">
        <v>305</v>
      </c>
      <c r="D1394">
        <v>2</v>
      </c>
      <c r="E1394">
        <v>116667</v>
      </c>
      <c r="F1394" t="s">
        <v>306</v>
      </c>
      <c r="G1394" s="7">
        <f t="shared" si="42"/>
        <v>2</v>
      </c>
      <c r="H1394" s="34">
        <v>5</v>
      </c>
      <c r="I1394" s="18">
        <f t="shared" si="43"/>
        <v>2</v>
      </c>
      <c r="J1394" s="4">
        <v>1</v>
      </c>
    </row>
    <row r="1395" spans="1:10" x14ac:dyDescent="0.25">
      <c r="A1395">
        <v>2017</v>
      </c>
      <c r="B1395">
        <v>397</v>
      </c>
      <c r="C1395" t="s">
        <v>305</v>
      </c>
      <c r="D1395">
        <v>3</v>
      </c>
      <c r="E1395">
        <v>116667</v>
      </c>
      <c r="F1395" t="s">
        <v>306</v>
      </c>
      <c r="G1395" s="7">
        <f t="shared" si="42"/>
        <v>2</v>
      </c>
      <c r="H1395" s="34">
        <v>5</v>
      </c>
      <c r="I1395" s="18">
        <f t="shared" si="43"/>
        <v>2</v>
      </c>
      <c r="J1395" s="4">
        <v>1</v>
      </c>
    </row>
    <row r="1396" spans="1:10" x14ac:dyDescent="0.25">
      <c r="A1396">
        <v>2017</v>
      </c>
      <c r="B1396">
        <v>397</v>
      </c>
      <c r="C1396" t="s">
        <v>305</v>
      </c>
      <c r="D1396">
        <v>4</v>
      </c>
      <c r="E1396">
        <v>116667</v>
      </c>
      <c r="F1396" t="s">
        <v>306</v>
      </c>
      <c r="G1396" s="7">
        <f t="shared" si="42"/>
        <v>2</v>
      </c>
      <c r="H1396" s="34">
        <v>5</v>
      </c>
      <c r="I1396" s="18">
        <f t="shared" si="43"/>
        <v>2</v>
      </c>
      <c r="J1396" s="4">
        <v>1</v>
      </c>
    </row>
    <row r="1397" spans="1:10" x14ac:dyDescent="0.25">
      <c r="A1397">
        <v>2017</v>
      </c>
      <c r="B1397">
        <v>397</v>
      </c>
      <c r="C1397" t="s">
        <v>305</v>
      </c>
      <c r="D1397">
        <v>5</v>
      </c>
      <c r="E1397">
        <v>116667</v>
      </c>
      <c r="F1397" t="s">
        <v>306</v>
      </c>
      <c r="G1397" s="7">
        <f t="shared" si="42"/>
        <v>2</v>
      </c>
      <c r="H1397" s="34">
        <v>5</v>
      </c>
      <c r="I1397" s="18">
        <f t="shared" si="43"/>
        <v>2</v>
      </c>
      <c r="J1397" s="4">
        <v>1</v>
      </c>
    </row>
    <row r="1398" spans="1:10" x14ac:dyDescent="0.25">
      <c r="A1398">
        <v>2017</v>
      </c>
      <c r="B1398">
        <v>397</v>
      </c>
      <c r="C1398" t="s">
        <v>305</v>
      </c>
      <c r="D1398">
        <v>6</v>
      </c>
      <c r="E1398">
        <v>116667</v>
      </c>
      <c r="F1398" t="s">
        <v>306</v>
      </c>
      <c r="G1398" s="7">
        <f t="shared" si="42"/>
        <v>2</v>
      </c>
      <c r="H1398" s="34">
        <v>5</v>
      </c>
      <c r="I1398" s="18">
        <f t="shared" si="43"/>
        <v>2</v>
      </c>
      <c r="J1398" s="4">
        <v>1</v>
      </c>
    </row>
    <row r="1399" spans="1:10" x14ac:dyDescent="0.25">
      <c r="A1399">
        <v>2017</v>
      </c>
      <c r="B1399">
        <v>397</v>
      </c>
      <c r="C1399" t="s">
        <v>305</v>
      </c>
      <c r="D1399">
        <v>7</v>
      </c>
      <c r="E1399">
        <v>116667</v>
      </c>
      <c r="F1399" t="s">
        <v>306</v>
      </c>
      <c r="G1399" s="7">
        <f t="shared" si="42"/>
        <v>2</v>
      </c>
      <c r="H1399" s="34">
        <v>5</v>
      </c>
      <c r="I1399" s="18">
        <f t="shared" si="43"/>
        <v>2</v>
      </c>
      <c r="J1399" s="4">
        <v>1</v>
      </c>
    </row>
    <row r="1400" spans="1:10" x14ac:dyDescent="0.25">
      <c r="A1400">
        <v>2017</v>
      </c>
      <c r="B1400">
        <v>397</v>
      </c>
      <c r="C1400" t="s">
        <v>305</v>
      </c>
      <c r="D1400">
        <v>8</v>
      </c>
      <c r="E1400">
        <v>116667</v>
      </c>
      <c r="F1400" t="s">
        <v>306</v>
      </c>
      <c r="G1400" s="7">
        <f t="shared" si="42"/>
        <v>2</v>
      </c>
      <c r="H1400" s="34">
        <v>5</v>
      </c>
      <c r="I1400" s="18">
        <f t="shared" si="43"/>
        <v>2</v>
      </c>
      <c r="J1400" s="4">
        <v>1</v>
      </c>
    </row>
    <row r="1401" spans="1:10" x14ac:dyDescent="0.25">
      <c r="A1401">
        <v>2017</v>
      </c>
      <c r="B1401">
        <v>397</v>
      </c>
      <c r="C1401" t="s">
        <v>305</v>
      </c>
      <c r="D1401">
        <v>9</v>
      </c>
      <c r="E1401">
        <v>116667</v>
      </c>
      <c r="F1401" t="s">
        <v>306</v>
      </c>
      <c r="G1401" s="7">
        <f t="shared" si="42"/>
        <v>2</v>
      </c>
      <c r="H1401" s="34">
        <v>5</v>
      </c>
      <c r="I1401" s="18">
        <f t="shared" si="43"/>
        <v>2</v>
      </c>
      <c r="J1401" s="4">
        <v>1</v>
      </c>
    </row>
    <row r="1402" spans="1:10" x14ac:dyDescent="0.25">
      <c r="A1402">
        <v>2017</v>
      </c>
      <c r="B1402">
        <v>397</v>
      </c>
      <c r="C1402" t="s">
        <v>305</v>
      </c>
      <c r="D1402">
        <v>10</v>
      </c>
      <c r="E1402">
        <v>116667</v>
      </c>
      <c r="F1402" t="s">
        <v>306</v>
      </c>
      <c r="G1402" s="7">
        <f t="shared" si="42"/>
        <v>2</v>
      </c>
      <c r="H1402" s="34">
        <v>5</v>
      </c>
      <c r="I1402" s="18">
        <f t="shared" si="43"/>
        <v>2</v>
      </c>
      <c r="J1402" s="4">
        <v>1</v>
      </c>
    </row>
    <row r="1403" spans="1:10" x14ac:dyDescent="0.25">
      <c r="A1403">
        <v>2017</v>
      </c>
      <c r="B1403">
        <v>397</v>
      </c>
      <c r="C1403" t="s">
        <v>305</v>
      </c>
      <c r="D1403">
        <v>11</v>
      </c>
      <c r="E1403">
        <v>116667</v>
      </c>
      <c r="F1403" t="s">
        <v>306</v>
      </c>
      <c r="G1403" s="7">
        <f t="shared" si="42"/>
        <v>2</v>
      </c>
      <c r="H1403" s="34">
        <v>5</v>
      </c>
      <c r="I1403" s="18">
        <f t="shared" si="43"/>
        <v>2</v>
      </c>
      <c r="J1403" s="4">
        <v>1</v>
      </c>
    </row>
    <row r="1404" spans="1:10" x14ac:dyDescent="0.25">
      <c r="A1404">
        <v>2017</v>
      </c>
      <c r="B1404">
        <v>397</v>
      </c>
      <c r="C1404" t="s">
        <v>305</v>
      </c>
      <c r="D1404">
        <v>12</v>
      </c>
      <c r="E1404">
        <v>116667</v>
      </c>
      <c r="F1404" t="s">
        <v>306</v>
      </c>
      <c r="G1404" s="7">
        <f t="shared" si="42"/>
        <v>2</v>
      </c>
      <c r="H1404" s="34">
        <v>5</v>
      </c>
      <c r="I1404" s="18">
        <f t="shared" si="43"/>
        <v>2</v>
      </c>
      <c r="J1404" s="4">
        <v>1</v>
      </c>
    </row>
    <row r="1405" spans="1:10" x14ac:dyDescent="0.25">
      <c r="A1405">
        <v>2016</v>
      </c>
      <c r="B1405">
        <v>399</v>
      </c>
      <c r="C1405" t="s">
        <v>308</v>
      </c>
      <c r="D1405">
        <v>4</v>
      </c>
      <c r="E1405">
        <v>83333</v>
      </c>
      <c r="F1405" t="s">
        <v>309</v>
      </c>
      <c r="G1405" s="7">
        <f t="shared" si="42"/>
        <v>2</v>
      </c>
      <c r="H1405" s="34">
        <v>5</v>
      </c>
      <c r="I1405" s="18">
        <f t="shared" si="43"/>
        <v>2</v>
      </c>
      <c r="J1405" s="4">
        <v>1</v>
      </c>
    </row>
    <row r="1406" spans="1:10" x14ac:dyDescent="0.25">
      <c r="A1406">
        <v>2016</v>
      </c>
      <c r="B1406">
        <v>399</v>
      </c>
      <c r="C1406" t="s">
        <v>308</v>
      </c>
      <c r="D1406">
        <v>5</v>
      </c>
      <c r="E1406">
        <v>83333</v>
      </c>
      <c r="F1406" t="s">
        <v>309</v>
      </c>
      <c r="G1406" s="7">
        <f t="shared" si="42"/>
        <v>2</v>
      </c>
      <c r="H1406" s="34">
        <v>5</v>
      </c>
      <c r="I1406" s="18">
        <f t="shared" si="43"/>
        <v>2</v>
      </c>
      <c r="J1406" s="4">
        <v>1</v>
      </c>
    </row>
    <row r="1407" spans="1:10" x14ac:dyDescent="0.25">
      <c r="A1407">
        <v>2016</v>
      </c>
      <c r="B1407">
        <v>399</v>
      </c>
      <c r="C1407" t="s">
        <v>308</v>
      </c>
      <c r="D1407">
        <v>6</v>
      </c>
      <c r="E1407">
        <v>83333</v>
      </c>
      <c r="F1407" t="s">
        <v>309</v>
      </c>
      <c r="G1407" s="7">
        <f t="shared" si="42"/>
        <v>2</v>
      </c>
      <c r="H1407" s="34">
        <v>5</v>
      </c>
      <c r="I1407" s="18">
        <f t="shared" si="43"/>
        <v>2</v>
      </c>
      <c r="J1407" s="4">
        <v>1</v>
      </c>
    </row>
    <row r="1408" spans="1:10" x14ac:dyDescent="0.25">
      <c r="A1408">
        <v>2016</v>
      </c>
      <c r="B1408">
        <v>399</v>
      </c>
      <c r="C1408" t="s">
        <v>308</v>
      </c>
      <c r="D1408">
        <v>7</v>
      </c>
      <c r="E1408">
        <v>83333</v>
      </c>
      <c r="F1408" t="s">
        <v>309</v>
      </c>
      <c r="G1408" s="7">
        <f t="shared" si="42"/>
        <v>2</v>
      </c>
      <c r="H1408" s="34">
        <v>5</v>
      </c>
      <c r="I1408" s="18">
        <f t="shared" si="43"/>
        <v>2</v>
      </c>
      <c r="J1408" s="4">
        <v>1</v>
      </c>
    </row>
    <row r="1409" spans="1:10" x14ac:dyDescent="0.25">
      <c r="A1409">
        <v>2016</v>
      </c>
      <c r="B1409">
        <v>399</v>
      </c>
      <c r="C1409" t="s">
        <v>308</v>
      </c>
      <c r="D1409">
        <v>8</v>
      </c>
      <c r="E1409">
        <v>83333</v>
      </c>
      <c r="F1409" t="s">
        <v>309</v>
      </c>
      <c r="G1409" s="7">
        <f t="shared" si="42"/>
        <v>2</v>
      </c>
      <c r="H1409" s="34">
        <v>5</v>
      </c>
      <c r="I1409" s="18">
        <f t="shared" si="43"/>
        <v>2</v>
      </c>
      <c r="J1409" s="4">
        <v>1</v>
      </c>
    </row>
    <row r="1410" spans="1:10" x14ac:dyDescent="0.25">
      <c r="A1410">
        <v>2016</v>
      </c>
      <c r="B1410">
        <v>399</v>
      </c>
      <c r="C1410" t="s">
        <v>308</v>
      </c>
      <c r="D1410">
        <v>9</v>
      </c>
      <c r="E1410">
        <v>83333</v>
      </c>
      <c r="F1410" t="s">
        <v>309</v>
      </c>
      <c r="G1410" s="7">
        <f t="shared" ref="G1410:G1425" si="44">IF(F1410="metered",1,2)</f>
        <v>2</v>
      </c>
      <c r="H1410" s="34">
        <v>5</v>
      </c>
      <c r="I1410" s="18">
        <f t="shared" ref="I1410:I1425" si="45">IF(H1410="ground",1,2)</f>
        <v>2</v>
      </c>
      <c r="J1410" s="4">
        <v>1</v>
      </c>
    </row>
    <row r="1411" spans="1:10" x14ac:dyDescent="0.25">
      <c r="A1411">
        <v>2016</v>
      </c>
      <c r="B1411">
        <v>399</v>
      </c>
      <c r="C1411" t="s">
        <v>308</v>
      </c>
      <c r="D1411">
        <v>10</v>
      </c>
      <c r="E1411">
        <v>83333</v>
      </c>
      <c r="F1411" t="s">
        <v>309</v>
      </c>
      <c r="G1411" s="7">
        <f t="shared" si="44"/>
        <v>2</v>
      </c>
      <c r="H1411" s="34">
        <v>5</v>
      </c>
      <c r="I1411" s="18">
        <f t="shared" si="45"/>
        <v>2</v>
      </c>
      <c r="J1411" s="4">
        <v>1</v>
      </c>
    </row>
    <row r="1412" spans="1:10" x14ac:dyDescent="0.25">
      <c r="A1412">
        <v>2016</v>
      </c>
      <c r="B1412">
        <v>399</v>
      </c>
      <c r="C1412" t="s">
        <v>308</v>
      </c>
      <c r="D1412">
        <v>11</v>
      </c>
      <c r="E1412">
        <v>83333</v>
      </c>
      <c r="F1412" t="s">
        <v>309</v>
      </c>
      <c r="G1412" s="7">
        <f t="shared" si="44"/>
        <v>2</v>
      </c>
      <c r="H1412" s="34">
        <v>5</v>
      </c>
      <c r="I1412" s="18">
        <f t="shared" si="45"/>
        <v>2</v>
      </c>
      <c r="J1412" s="4">
        <v>1</v>
      </c>
    </row>
    <row r="1413" spans="1:10" x14ac:dyDescent="0.25">
      <c r="A1413">
        <v>2016</v>
      </c>
      <c r="B1413">
        <v>399</v>
      </c>
      <c r="C1413" t="s">
        <v>308</v>
      </c>
      <c r="D1413">
        <v>12</v>
      </c>
      <c r="E1413">
        <v>83333</v>
      </c>
      <c r="F1413" t="s">
        <v>309</v>
      </c>
      <c r="G1413" s="7">
        <f t="shared" si="44"/>
        <v>2</v>
      </c>
      <c r="H1413" s="34">
        <v>5</v>
      </c>
      <c r="I1413" s="18">
        <f t="shared" si="45"/>
        <v>2</v>
      </c>
      <c r="J1413" s="4">
        <v>1</v>
      </c>
    </row>
    <row r="1414" spans="1:10" x14ac:dyDescent="0.25">
      <c r="A1414">
        <v>2017</v>
      </c>
      <c r="B1414">
        <v>399</v>
      </c>
      <c r="C1414" t="s">
        <v>308</v>
      </c>
      <c r="D1414">
        <v>1</v>
      </c>
      <c r="E1414">
        <v>83333</v>
      </c>
      <c r="F1414" t="s">
        <v>309</v>
      </c>
      <c r="G1414" s="7">
        <f t="shared" si="44"/>
        <v>2</v>
      </c>
      <c r="H1414" s="34">
        <v>5</v>
      </c>
      <c r="I1414" s="18">
        <f t="shared" si="45"/>
        <v>2</v>
      </c>
      <c r="J1414" s="4">
        <v>1</v>
      </c>
    </row>
    <row r="1415" spans="1:10" x14ac:dyDescent="0.25">
      <c r="A1415">
        <v>2017</v>
      </c>
      <c r="B1415">
        <v>399</v>
      </c>
      <c r="C1415" t="s">
        <v>308</v>
      </c>
      <c r="D1415">
        <v>2</v>
      </c>
      <c r="E1415">
        <v>83333</v>
      </c>
      <c r="F1415" t="s">
        <v>309</v>
      </c>
      <c r="G1415" s="7">
        <f t="shared" si="44"/>
        <v>2</v>
      </c>
      <c r="H1415" s="34">
        <v>5</v>
      </c>
      <c r="I1415" s="18">
        <f t="shared" si="45"/>
        <v>2</v>
      </c>
      <c r="J1415" s="4">
        <v>1</v>
      </c>
    </row>
    <row r="1416" spans="1:10" x14ac:dyDescent="0.25">
      <c r="A1416">
        <v>2017</v>
      </c>
      <c r="B1416">
        <v>399</v>
      </c>
      <c r="C1416" t="s">
        <v>308</v>
      </c>
      <c r="D1416">
        <v>3</v>
      </c>
      <c r="E1416">
        <v>83333</v>
      </c>
      <c r="F1416" t="s">
        <v>309</v>
      </c>
      <c r="G1416" s="7">
        <f t="shared" si="44"/>
        <v>2</v>
      </c>
      <c r="H1416" s="34">
        <v>5</v>
      </c>
      <c r="I1416" s="18">
        <f t="shared" si="45"/>
        <v>2</v>
      </c>
      <c r="J1416" s="4">
        <v>1</v>
      </c>
    </row>
    <row r="1417" spans="1:10" x14ac:dyDescent="0.25">
      <c r="A1417">
        <v>2017</v>
      </c>
      <c r="B1417">
        <v>399</v>
      </c>
      <c r="C1417" t="s">
        <v>308</v>
      </c>
      <c r="D1417">
        <v>4</v>
      </c>
      <c r="E1417">
        <v>83333</v>
      </c>
      <c r="F1417" t="s">
        <v>309</v>
      </c>
      <c r="G1417" s="7">
        <f t="shared" si="44"/>
        <v>2</v>
      </c>
      <c r="H1417" s="34">
        <v>5</v>
      </c>
      <c r="I1417" s="18">
        <f t="shared" si="45"/>
        <v>2</v>
      </c>
      <c r="J1417" s="4">
        <v>1</v>
      </c>
    </row>
    <row r="1418" spans="1:10" x14ac:dyDescent="0.25">
      <c r="A1418">
        <v>2017</v>
      </c>
      <c r="B1418">
        <v>399</v>
      </c>
      <c r="C1418" t="s">
        <v>308</v>
      </c>
      <c r="D1418">
        <v>5</v>
      </c>
      <c r="E1418">
        <v>83333</v>
      </c>
      <c r="F1418" t="s">
        <v>309</v>
      </c>
      <c r="G1418" s="7">
        <f t="shared" si="44"/>
        <v>2</v>
      </c>
      <c r="H1418" s="34">
        <v>5</v>
      </c>
      <c r="I1418" s="18">
        <f t="shared" si="45"/>
        <v>2</v>
      </c>
      <c r="J1418" s="4">
        <v>1</v>
      </c>
    </row>
    <row r="1419" spans="1:10" x14ac:dyDescent="0.25">
      <c r="A1419">
        <v>2017</v>
      </c>
      <c r="B1419">
        <v>399</v>
      </c>
      <c r="C1419" t="s">
        <v>308</v>
      </c>
      <c r="D1419">
        <v>6</v>
      </c>
      <c r="E1419">
        <v>83333</v>
      </c>
      <c r="F1419" t="s">
        <v>309</v>
      </c>
      <c r="G1419" s="7">
        <f t="shared" si="44"/>
        <v>2</v>
      </c>
      <c r="H1419" s="34">
        <v>5</v>
      </c>
      <c r="I1419" s="18">
        <f t="shared" si="45"/>
        <v>2</v>
      </c>
      <c r="J1419" s="4">
        <v>1</v>
      </c>
    </row>
    <row r="1420" spans="1:10" x14ac:dyDescent="0.25">
      <c r="A1420">
        <v>2017</v>
      </c>
      <c r="B1420">
        <v>399</v>
      </c>
      <c r="C1420" t="s">
        <v>308</v>
      </c>
      <c r="D1420">
        <v>7</v>
      </c>
      <c r="E1420">
        <v>83333</v>
      </c>
      <c r="F1420" t="s">
        <v>309</v>
      </c>
      <c r="G1420" s="7">
        <f t="shared" si="44"/>
        <v>2</v>
      </c>
      <c r="H1420" s="34">
        <v>5</v>
      </c>
      <c r="I1420" s="18">
        <f t="shared" si="45"/>
        <v>2</v>
      </c>
      <c r="J1420" s="4">
        <v>1</v>
      </c>
    </row>
    <row r="1421" spans="1:10" x14ac:dyDescent="0.25">
      <c r="A1421">
        <v>2017</v>
      </c>
      <c r="B1421">
        <v>399</v>
      </c>
      <c r="C1421" t="s">
        <v>308</v>
      </c>
      <c r="D1421">
        <v>8</v>
      </c>
      <c r="E1421">
        <v>83333</v>
      </c>
      <c r="F1421" t="s">
        <v>309</v>
      </c>
      <c r="G1421" s="7">
        <f t="shared" si="44"/>
        <v>2</v>
      </c>
      <c r="H1421" s="34">
        <v>5</v>
      </c>
      <c r="I1421" s="18">
        <f t="shared" si="45"/>
        <v>2</v>
      </c>
      <c r="J1421" s="4">
        <v>1</v>
      </c>
    </row>
    <row r="1422" spans="1:10" x14ac:dyDescent="0.25">
      <c r="A1422">
        <v>2017</v>
      </c>
      <c r="B1422">
        <v>399</v>
      </c>
      <c r="C1422" t="s">
        <v>308</v>
      </c>
      <c r="D1422">
        <v>9</v>
      </c>
      <c r="E1422">
        <v>83333</v>
      </c>
      <c r="F1422" t="s">
        <v>309</v>
      </c>
      <c r="G1422" s="7">
        <f t="shared" si="44"/>
        <v>2</v>
      </c>
      <c r="H1422" s="34">
        <v>5</v>
      </c>
      <c r="I1422" s="18">
        <f t="shared" si="45"/>
        <v>2</v>
      </c>
      <c r="J1422" s="4">
        <v>1</v>
      </c>
    </row>
    <row r="1423" spans="1:10" x14ac:dyDescent="0.25">
      <c r="A1423">
        <v>2017</v>
      </c>
      <c r="B1423">
        <v>399</v>
      </c>
      <c r="C1423" t="s">
        <v>308</v>
      </c>
      <c r="D1423">
        <v>10</v>
      </c>
      <c r="E1423">
        <v>83333</v>
      </c>
      <c r="F1423" t="s">
        <v>309</v>
      </c>
      <c r="G1423" s="7">
        <f t="shared" si="44"/>
        <v>2</v>
      </c>
      <c r="H1423" s="34">
        <v>5</v>
      </c>
      <c r="I1423" s="18">
        <f t="shared" si="45"/>
        <v>2</v>
      </c>
      <c r="J1423" s="4">
        <v>1</v>
      </c>
    </row>
    <row r="1424" spans="1:10" x14ac:dyDescent="0.25">
      <c r="A1424">
        <v>2017</v>
      </c>
      <c r="B1424">
        <v>399</v>
      </c>
      <c r="C1424" t="s">
        <v>308</v>
      </c>
      <c r="D1424">
        <v>11</v>
      </c>
      <c r="E1424">
        <v>83333</v>
      </c>
      <c r="F1424" t="s">
        <v>309</v>
      </c>
      <c r="G1424" s="7">
        <f t="shared" si="44"/>
        <v>2</v>
      </c>
      <c r="H1424" s="34">
        <v>5</v>
      </c>
      <c r="I1424" s="18">
        <f t="shared" si="45"/>
        <v>2</v>
      </c>
      <c r="J1424" s="4">
        <v>1</v>
      </c>
    </row>
    <row r="1425" spans="1:10" x14ac:dyDescent="0.25">
      <c r="A1425">
        <v>2017</v>
      </c>
      <c r="B1425">
        <v>399</v>
      </c>
      <c r="C1425" t="s">
        <v>308</v>
      </c>
      <c r="D1425">
        <v>12</v>
      </c>
      <c r="E1425">
        <v>83333</v>
      </c>
      <c r="F1425" t="s">
        <v>309</v>
      </c>
      <c r="G1425" s="7">
        <f t="shared" si="44"/>
        <v>2</v>
      </c>
      <c r="H1425" s="34">
        <v>5</v>
      </c>
      <c r="I1425" s="18">
        <f t="shared" si="45"/>
        <v>2</v>
      </c>
      <c r="J14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19"/>
  <sheetViews>
    <sheetView topLeftCell="AR1" zoomScale="115" zoomScaleNormal="115" workbookViewId="0">
      <selection activeCell="I1" sqref="I1"/>
    </sheetView>
  </sheetViews>
  <sheetFormatPr defaultRowHeight="15" x14ac:dyDescent="0.25"/>
  <cols>
    <col min="1" max="3" width="19.85546875" customWidth="1"/>
    <col min="4" max="4" width="28.42578125" customWidth="1"/>
    <col min="5" max="5" width="19.85546875" customWidth="1"/>
    <col min="6" max="6" width="28.7109375" customWidth="1"/>
    <col min="7" max="9" width="19.85546875" customWidth="1"/>
    <col min="10" max="10" width="30.140625" customWidth="1"/>
    <col min="11" max="11" width="29.5703125" customWidth="1"/>
    <col min="12" max="14" width="19.85546875" customWidth="1"/>
    <col min="15" max="15" width="24.42578125" customWidth="1"/>
    <col min="16" max="16" width="9.140625" customWidth="1"/>
    <col min="17" max="17" width="9.140625" style="5" customWidth="1"/>
    <col min="18" max="18" width="23.28515625" customWidth="1"/>
    <col min="19" max="19" width="14" customWidth="1"/>
    <col min="20" max="20" width="18" style="5" customWidth="1"/>
    <col min="21" max="21" width="17.28515625" customWidth="1"/>
    <col min="22" max="24" width="23.28515625" customWidth="1"/>
    <col min="25" max="25" width="24.42578125" customWidth="1"/>
    <col min="26" max="26" width="19.140625" customWidth="1"/>
    <col min="27" max="27" width="14.140625" customWidth="1"/>
    <col min="28" max="28" width="28.28515625" customWidth="1"/>
    <col min="29" max="29" width="42.28515625" bestFit="1" customWidth="1"/>
    <col min="30" max="30" width="25.5703125" customWidth="1"/>
    <col min="31" max="31" width="10.28515625" customWidth="1"/>
    <col min="32" max="32" width="11.5703125" customWidth="1"/>
    <col min="33" max="33" width="24.85546875" customWidth="1"/>
    <col min="34" max="34" width="26.140625" customWidth="1"/>
    <col min="35" max="35" width="9.85546875" bestFit="1" customWidth="1"/>
    <col min="36" max="36" width="12.28515625" bestFit="1" customWidth="1"/>
    <col min="37" max="37" width="19.7109375" bestFit="1" customWidth="1"/>
    <col min="38" max="38" width="19.7109375" customWidth="1"/>
    <col min="39" max="39" width="16.28515625" customWidth="1"/>
    <col min="40" max="40" width="16" customWidth="1"/>
    <col min="41" max="41" width="18.7109375" customWidth="1"/>
    <col min="42" max="42" width="21.7109375" customWidth="1"/>
    <col min="43" max="43" width="25" bestFit="1" customWidth="1"/>
    <col min="44" max="44" width="30.7109375" bestFit="1" customWidth="1"/>
    <col min="47" max="47" width="10.140625" bestFit="1" customWidth="1"/>
    <col min="48" max="48" width="15.7109375" bestFit="1" customWidth="1"/>
    <col min="49" max="49" width="19" bestFit="1" customWidth="1"/>
    <col min="50" max="50" width="24.5703125" bestFit="1" customWidth="1"/>
    <col min="51" max="51" width="20.42578125" customWidth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345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s="6" customFormat="1" x14ac:dyDescent="0.25">
      <c r="A2" s="6">
        <v>2241</v>
      </c>
      <c r="B2" s="6" t="s">
        <v>50</v>
      </c>
      <c r="C2" s="6">
        <v>203480</v>
      </c>
      <c r="D2" s="6" t="s">
        <v>51</v>
      </c>
      <c r="E2" s="6">
        <v>3258514</v>
      </c>
      <c r="F2" s="6" t="s">
        <v>52</v>
      </c>
      <c r="G2" s="6" t="s">
        <v>53</v>
      </c>
      <c r="H2" s="6" t="s">
        <v>54</v>
      </c>
      <c r="I2" s="6">
        <v>2242</v>
      </c>
      <c r="J2" s="6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6" t="s">
        <v>60</v>
      </c>
      <c r="Q2" s="7" t="s">
        <v>54</v>
      </c>
      <c r="R2" s="6" t="s">
        <v>61</v>
      </c>
      <c r="S2" s="6">
        <v>160</v>
      </c>
      <c r="T2" s="7">
        <v>151</v>
      </c>
      <c r="V2" s="6">
        <v>0</v>
      </c>
      <c r="W2" s="6" t="s">
        <v>62</v>
      </c>
      <c r="X2" s="6" t="s">
        <v>63</v>
      </c>
      <c r="Y2" s="6">
        <v>19020302</v>
      </c>
      <c r="Z2" s="6" t="s">
        <v>64</v>
      </c>
      <c r="AD2" s="6" t="s">
        <v>64</v>
      </c>
      <c r="AG2" s="6" t="s">
        <v>54</v>
      </c>
      <c r="AH2" s="6">
        <v>3847</v>
      </c>
      <c r="AI2" s="6">
        <v>2017</v>
      </c>
      <c r="AJ2" s="6">
        <v>10</v>
      </c>
      <c r="AK2" s="8">
        <v>43109.590937499997</v>
      </c>
      <c r="AL2" s="6" t="s">
        <v>65</v>
      </c>
      <c r="AM2" s="6">
        <v>0</v>
      </c>
      <c r="AN2" s="6" t="s">
        <v>52</v>
      </c>
      <c r="AO2" s="6">
        <v>0</v>
      </c>
      <c r="AQ2" s="6">
        <v>0</v>
      </c>
      <c r="AS2" s="6">
        <v>0</v>
      </c>
      <c r="AU2" s="6">
        <v>0</v>
      </c>
      <c r="AW2" s="6">
        <v>0</v>
      </c>
      <c r="AY2" s="6" t="s">
        <v>66</v>
      </c>
    </row>
    <row r="3" spans="1:51" s="6" customFormat="1" x14ac:dyDescent="0.25">
      <c r="A3" s="6">
        <v>2241</v>
      </c>
      <c r="B3" s="6" t="s">
        <v>50</v>
      </c>
      <c r="C3" s="6">
        <v>203480</v>
      </c>
      <c r="D3" s="6" t="s">
        <v>51</v>
      </c>
      <c r="E3" s="6">
        <v>3258514</v>
      </c>
      <c r="F3" s="6" t="s">
        <v>52</v>
      </c>
      <c r="G3" s="6" t="s">
        <v>53</v>
      </c>
      <c r="H3" s="6" t="s">
        <v>54</v>
      </c>
      <c r="I3" s="6">
        <v>2242</v>
      </c>
      <c r="J3" s="6" t="s">
        <v>55</v>
      </c>
      <c r="K3" s="6" t="s">
        <v>56</v>
      </c>
      <c r="L3" s="6" t="s">
        <v>57</v>
      </c>
      <c r="M3" s="6" t="s">
        <v>58</v>
      </c>
      <c r="N3" s="6" t="s">
        <v>59</v>
      </c>
      <c r="O3" s="6" t="s">
        <v>60</v>
      </c>
      <c r="Q3" s="7" t="s">
        <v>54</v>
      </c>
      <c r="R3" s="6" t="s">
        <v>61</v>
      </c>
      <c r="S3" s="6">
        <v>160</v>
      </c>
      <c r="T3" s="7">
        <v>151</v>
      </c>
      <c r="V3" s="6">
        <v>0</v>
      </c>
      <c r="W3" s="6" t="s">
        <v>62</v>
      </c>
      <c r="X3" s="6" t="s">
        <v>63</v>
      </c>
      <c r="Y3" s="6">
        <v>19020302</v>
      </c>
      <c r="Z3" s="6" t="s">
        <v>64</v>
      </c>
      <c r="AD3" s="6" t="s">
        <v>64</v>
      </c>
      <c r="AG3" s="6" t="s">
        <v>54</v>
      </c>
      <c r="AH3" s="6">
        <v>3846</v>
      </c>
      <c r="AI3" s="6">
        <v>2017</v>
      </c>
      <c r="AJ3" s="6">
        <v>10</v>
      </c>
      <c r="AK3" s="8">
        <v>43109.579270833332</v>
      </c>
      <c r="AL3" s="6" t="s">
        <v>65</v>
      </c>
      <c r="AM3" s="6">
        <v>0</v>
      </c>
      <c r="AN3" s="6" t="s">
        <v>52</v>
      </c>
      <c r="AO3" s="6">
        <v>0</v>
      </c>
      <c r="AQ3" s="6">
        <v>0</v>
      </c>
      <c r="AS3" s="6">
        <v>0</v>
      </c>
      <c r="AU3" s="6">
        <v>0</v>
      </c>
      <c r="AW3" s="6">
        <v>0</v>
      </c>
      <c r="AY3" s="6" t="s">
        <v>66</v>
      </c>
    </row>
    <row r="4" spans="1:51" s="6" customFormat="1" x14ac:dyDescent="0.25">
      <c r="A4" s="6">
        <v>2241</v>
      </c>
      <c r="B4" s="6" t="s">
        <v>50</v>
      </c>
      <c r="C4" s="6">
        <v>203480</v>
      </c>
      <c r="D4" s="6" t="s">
        <v>51</v>
      </c>
      <c r="E4" s="6">
        <v>3258514</v>
      </c>
      <c r="F4" s="6" t="s">
        <v>52</v>
      </c>
      <c r="G4" s="6" t="s">
        <v>53</v>
      </c>
      <c r="H4" s="6" t="s">
        <v>54</v>
      </c>
      <c r="I4" s="6">
        <v>2242</v>
      </c>
      <c r="J4" s="6" t="s">
        <v>55</v>
      </c>
      <c r="K4" s="6" t="s">
        <v>56</v>
      </c>
      <c r="L4" s="6" t="s">
        <v>57</v>
      </c>
      <c r="M4" s="6" t="s">
        <v>58</v>
      </c>
      <c r="N4" s="6" t="s">
        <v>59</v>
      </c>
      <c r="O4" s="6" t="s">
        <v>60</v>
      </c>
      <c r="Q4" s="7" t="s">
        <v>54</v>
      </c>
      <c r="R4" s="6" t="s">
        <v>61</v>
      </c>
      <c r="S4" s="6">
        <v>160</v>
      </c>
      <c r="T4" s="7">
        <v>151</v>
      </c>
      <c r="V4" s="6">
        <v>0</v>
      </c>
      <c r="W4" s="6" t="s">
        <v>62</v>
      </c>
      <c r="X4" s="6" t="s">
        <v>63</v>
      </c>
      <c r="Y4" s="6">
        <v>19020302</v>
      </c>
      <c r="Z4" s="6" t="s">
        <v>64</v>
      </c>
      <c r="AD4" s="6" t="s">
        <v>64</v>
      </c>
      <c r="AG4" s="6" t="s">
        <v>54</v>
      </c>
      <c r="AH4" s="6">
        <v>3848</v>
      </c>
      <c r="AI4" s="6">
        <v>2017</v>
      </c>
      <c r="AJ4" s="6">
        <v>11</v>
      </c>
      <c r="AK4" s="8">
        <v>43109.591099537036</v>
      </c>
      <c r="AL4" s="6" t="s">
        <v>65</v>
      </c>
      <c r="AM4" s="6">
        <v>0</v>
      </c>
      <c r="AN4" s="6" t="s">
        <v>52</v>
      </c>
      <c r="AO4" s="6">
        <v>0</v>
      </c>
      <c r="AQ4" s="6">
        <v>0</v>
      </c>
      <c r="AS4" s="6">
        <v>0</v>
      </c>
      <c r="AU4" s="6">
        <v>0</v>
      </c>
      <c r="AW4" s="6">
        <v>0</v>
      </c>
      <c r="AY4" s="6" t="s">
        <v>66</v>
      </c>
    </row>
    <row r="5" spans="1:51" s="6" customFormat="1" x14ac:dyDescent="0.25">
      <c r="A5" s="6">
        <v>2241</v>
      </c>
      <c r="B5" s="6" t="s">
        <v>50</v>
      </c>
      <c r="C5" s="6">
        <v>203480</v>
      </c>
      <c r="D5" s="6" t="s">
        <v>51</v>
      </c>
      <c r="E5" s="6">
        <v>3258514</v>
      </c>
      <c r="F5" s="6" t="s">
        <v>52</v>
      </c>
      <c r="G5" s="6" t="s">
        <v>53</v>
      </c>
      <c r="H5" s="6" t="s">
        <v>54</v>
      </c>
      <c r="I5" s="6">
        <v>2242</v>
      </c>
      <c r="J5" s="6" t="s">
        <v>55</v>
      </c>
      <c r="K5" s="6" t="s">
        <v>56</v>
      </c>
      <c r="L5" s="6" t="s">
        <v>57</v>
      </c>
      <c r="M5" s="6" t="s">
        <v>58</v>
      </c>
      <c r="N5" s="6" t="s">
        <v>59</v>
      </c>
      <c r="O5" s="6" t="s">
        <v>60</v>
      </c>
      <c r="Q5" s="7" t="s">
        <v>54</v>
      </c>
      <c r="R5" s="6" t="s">
        <v>61</v>
      </c>
      <c r="S5" s="6">
        <v>160</v>
      </c>
      <c r="T5" s="7">
        <v>151</v>
      </c>
      <c r="V5" s="6">
        <v>0</v>
      </c>
      <c r="W5" s="6" t="s">
        <v>62</v>
      </c>
      <c r="X5" s="6" t="s">
        <v>63</v>
      </c>
      <c r="Y5" s="6">
        <v>19020302</v>
      </c>
      <c r="Z5" s="6" t="s">
        <v>64</v>
      </c>
      <c r="AD5" s="6" t="s">
        <v>64</v>
      </c>
      <c r="AG5" s="6" t="s">
        <v>54</v>
      </c>
      <c r="AH5" s="6">
        <v>3849</v>
      </c>
      <c r="AI5" s="6">
        <v>2017</v>
      </c>
      <c r="AJ5" s="6">
        <v>12</v>
      </c>
      <c r="AK5" s="8">
        <v>43109.591284722221</v>
      </c>
      <c r="AL5" s="6" t="s">
        <v>65</v>
      </c>
      <c r="AM5" s="6">
        <v>0</v>
      </c>
      <c r="AN5" s="6" t="s">
        <v>52</v>
      </c>
      <c r="AO5" s="6">
        <v>0</v>
      </c>
      <c r="AQ5" s="6">
        <v>0</v>
      </c>
      <c r="AS5" s="6">
        <v>0</v>
      </c>
      <c r="AU5" s="6">
        <v>0</v>
      </c>
      <c r="AW5" s="6">
        <v>0</v>
      </c>
      <c r="AY5" s="6" t="s">
        <v>66</v>
      </c>
    </row>
    <row r="6" spans="1:51" x14ac:dyDescent="0.25">
      <c r="A6">
        <v>1921</v>
      </c>
      <c r="B6" t="s">
        <v>50</v>
      </c>
      <c r="C6">
        <v>212648</v>
      </c>
      <c r="D6" t="s">
        <v>67</v>
      </c>
      <c r="E6">
        <v>19241991</v>
      </c>
      <c r="F6" t="s">
        <v>52</v>
      </c>
      <c r="G6" t="s">
        <v>53</v>
      </c>
      <c r="H6" t="s">
        <v>54</v>
      </c>
      <c r="I6">
        <v>1922</v>
      </c>
      <c r="J6" t="s">
        <v>68</v>
      </c>
      <c r="K6" t="s">
        <v>69</v>
      </c>
      <c r="L6" t="s">
        <v>70</v>
      </c>
      <c r="M6" t="s">
        <v>58</v>
      </c>
      <c r="N6" t="s">
        <v>71</v>
      </c>
      <c r="P6" t="s">
        <v>72</v>
      </c>
      <c r="Q6" s="5" t="s">
        <v>54</v>
      </c>
      <c r="S6">
        <v>0</v>
      </c>
      <c r="T6" s="5">
        <v>0</v>
      </c>
      <c r="V6">
        <v>0</v>
      </c>
      <c r="X6" t="s">
        <v>73</v>
      </c>
      <c r="Y6">
        <v>19020104</v>
      </c>
      <c r="Z6" t="s">
        <v>74</v>
      </c>
      <c r="AA6" t="s">
        <v>75</v>
      </c>
      <c r="AB6" t="s">
        <v>76</v>
      </c>
      <c r="AC6" t="str">
        <f>IF(AB6&lt;&gt;"",_xlfn.CONCAT(AA6," - ", AB6),"")</f>
        <v>Water Supply - Public (Municipal) Community</v>
      </c>
      <c r="AD6" t="s">
        <v>74</v>
      </c>
      <c r="AG6" t="s">
        <v>54</v>
      </c>
      <c r="AH6">
        <v>2001</v>
      </c>
      <c r="AI6">
        <v>2006</v>
      </c>
      <c r="AJ6">
        <v>1</v>
      </c>
      <c r="AK6" s="1">
        <v>42789.47488425926</v>
      </c>
      <c r="AL6" t="s">
        <v>65</v>
      </c>
      <c r="AM6">
        <v>1190479</v>
      </c>
      <c r="AN6" t="s">
        <v>52</v>
      </c>
      <c r="AP6" t="s">
        <v>52</v>
      </c>
      <c r="AQ6">
        <v>0</v>
      </c>
      <c r="AS6">
        <v>0</v>
      </c>
      <c r="AU6">
        <v>0</v>
      </c>
      <c r="AW6">
        <v>0</v>
      </c>
      <c r="AY6" t="s">
        <v>66</v>
      </c>
    </row>
    <row r="7" spans="1:51" s="9" customFormat="1" x14ac:dyDescent="0.25">
      <c r="A7" s="9">
        <v>841</v>
      </c>
      <c r="B7" s="9" t="s">
        <v>50</v>
      </c>
      <c r="C7" s="9">
        <v>39797</v>
      </c>
      <c r="D7" s="9" t="s">
        <v>77</v>
      </c>
      <c r="E7" s="9">
        <v>91250000</v>
      </c>
      <c r="F7" s="9" t="s">
        <v>52</v>
      </c>
      <c r="G7" s="9" t="s">
        <v>53</v>
      </c>
      <c r="H7" s="9" t="s">
        <v>54</v>
      </c>
      <c r="I7" s="9">
        <v>842</v>
      </c>
      <c r="J7" s="9" t="s">
        <v>78</v>
      </c>
      <c r="K7" s="9" t="s">
        <v>79</v>
      </c>
      <c r="L7" s="9" t="s">
        <v>70</v>
      </c>
      <c r="M7" s="9" t="s">
        <v>58</v>
      </c>
      <c r="N7" s="9" t="s">
        <v>80</v>
      </c>
      <c r="Q7" s="10" t="s">
        <v>54</v>
      </c>
      <c r="S7" s="9">
        <v>0</v>
      </c>
      <c r="T7" s="10">
        <v>0</v>
      </c>
      <c r="V7" s="9">
        <v>0</v>
      </c>
      <c r="X7" s="9" t="s">
        <v>73</v>
      </c>
      <c r="Y7" s="9">
        <v>19020701</v>
      </c>
      <c r="Z7" s="9" t="s">
        <v>74</v>
      </c>
      <c r="AA7" s="9" t="s">
        <v>75</v>
      </c>
      <c r="AB7" s="9" t="s">
        <v>76</v>
      </c>
      <c r="AC7" t="str">
        <f t="shared" ref="AC7:AC70" si="0">IF(AB7&lt;&gt;"",_xlfn.CONCAT(AA7," - ", AB7),"")</f>
        <v>Water Supply - Public (Municipal) Community</v>
      </c>
      <c r="AD7" s="9" t="s">
        <v>74</v>
      </c>
      <c r="AG7" s="9" t="s">
        <v>54</v>
      </c>
      <c r="AH7" s="9">
        <v>1122</v>
      </c>
      <c r="AI7" s="9">
        <v>2016</v>
      </c>
      <c r="AJ7" s="9">
        <v>10</v>
      </c>
      <c r="AK7" s="11">
        <v>42676.474374999998</v>
      </c>
      <c r="AL7" s="9" t="s">
        <v>65</v>
      </c>
      <c r="AM7" s="9">
        <v>65599000</v>
      </c>
      <c r="AN7" s="9" t="s">
        <v>52</v>
      </c>
      <c r="AP7" s="9" t="s">
        <v>52</v>
      </c>
      <c r="AQ7" s="9">
        <v>0</v>
      </c>
      <c r="AR7" s="9" t="s">
        <v>52</v>
      </c>
      <c r="AS7" s="9">
        <v>0</v>
      </c>
      <c r="AT7" s="9" t="s">
        <v>52</v>
      </c>
      <c r="AU7" s="9">
        <v>0</v>
      </c>
      <c r="AV7" s="9" t="s">
        <v>52</v>
      </c>
      <c r="AW7" s="9">
        <v>0</v>
      </c>
      <c r="AX7" s="9" t="s">
        <v>52</v>
      </c>
      <c r="AY7" s="9" t="s">
        <v>54</v>
      </c>
    </row>
    <row r="8" spans="1:51" s="12" customFormat="1" x14ac:dyDescent="0.25">
      <c r="A8" s="12">
        <v>2767</v>
      </c>
      <c r="B8" s="12" t="s">
        <v>50</v>
      </c>
      <c r="C8" s="12">
        <v>400793</v>
      </c>
      <c r="D8" s="12" t="s">
        <v>81</v>
      </c>
      <c r="E8" s="12">
        <v>0</v>
      </c>
      <c r="F8" s="12" t="s">
        <v>52</v>
      </c>
      <c r="G8" s="12" t="s">
        <v>53</v>
      </c>
      <c r="H8" s="12" t="s">
        <v>54</v>
      </c>
      <c r="I8" s="12">
        <v>2768</v>
      </c>
      <c r="J8" s="12" t="s">
        <v>82</v>
      </c>
      <c r="K8" s="12" t="s">
        <v>83</v>
      </c>
      <c r="L8" s="12" t="s">
        <v>70</v>
      </c>
      <c r="M8" s="12" t="s">
        <v>58</v>
      </c>
      <c r="N8" s="32" t="s">
        <v>368</v>
      </c>
      <c r="Q8" s="13" t="s">
        <v>54</v>
      </c>
      <c r="S8" s="12">
        <v>0</v>
      </c>
      <c r="T8" s="13">
        <v>0</v>
      </c>
      <c r="V8" s="12">
        <v>0</v>
      </c>
      <c r="AC8" t="str">
        <f t="shared" si="0"/>
        <v/>
      </c>
      <c r="AG8" s="12" t="s">
        <v>66</v>
      </c>
      <c r="AH8" s="12">
        <v>2781</v>
      </c>
      <c r="AI8" s="12">
        <v>2017</v>
      </c>
      <c r="AJ8" s="12">
        <v>1</v>
      </c>
      <c r="AK8" s="14">
        <v>42893.661944444444</v>
      </c>
      <c r="AL8" s="12" t="s">
        <v>84</v>
      </c>
      <c r="AM8" s="15">
        <v>3033256</v>
      </c>
      <c r="AN8" s="12" t="s">
        <v>52</v>
      </c>
      <c r="AO8" s="12">
        <v>0</v>
      </c>
      <c r="AP8" s="12" t="s">
        <v>52</v>
      </c>
      <c r="AQ8" s="12">
        <v>0</v>
      </c>
      <c r="AS8" s="12">
        <v>0</v>
      </c>
      <c r="AU8" s="12">
        <v>0</v>
      </c>
      <c r="AW8" s="12">
        <v>0</v>
      </c>
      <c r="AY8" s="12" t="s">
        <v>66</v>
      </c>
    </row>
    <row r="9" spans="1:51" s="12" customFormat="1" x14ac:dyDescent="0.25">
      <c r="A9" s="12">
        <v>2767</v>
      </c>
      <c r="B9" s="12" t="s">
        <v>50</v>
      </c>
      <c r="C9" s="12">
        <v>400793</v>
      </c>
      <c r="D9" s="12" t="s">
        <v>81</v>
      </c>
      <c r="E9" s="12">
        <v>0</v>
      </c>
      <c r="F9" s="12" t="s">
        <v>52</v>
      </c>
      <c r="G9" s="12" t="s">
        <v>53</v>
      </c>
      <c r="H9" s="12" t="s">
        <v>54</v>
      </c>
      <c r="I9" s="12">
        <v>2768</v>
      </c>
      <c r="J9" s="12" t="s">
        <v>82</v>
      </c>
      <c r="K9" s="12" t="s">
        <v>83</v>
      </c>
      <c r="L9" s="12" t="s">
        <v>70</v>
      </c>
      <c r="M9" s="12" t="s">
        <v>58</v>
      </c>
      <c r="N9" s="32" t="s">
        <v>368</v>
      </c>
      <c r="Q9" s="13" t="s">
        <v>54</v>
      </c>
      <c r="S9" s="12">
        <v>0</v>
      </c>
      <c r="T9" s="13">
        <v>0</v>
      </c>
      <c r="V9" s="12">
        <v>0</v>
      </c>
      <c r="AC9" t="str">
        <f t="shared" si="0"/>
        <v/>
      </c>
      <c r="AG9" s="12" t="s">
        <v>66</v>
      </c>
      <c r="AH9" s="12">
        <v>2782</v>
      </c>
      <c r="AI9" s="12">
        <v>2017</v>
      </c>
      <c r="AJ9" s="12">
        <v>2</v>
      </c>
      <c r="AK9" s="14">
        <v>42893.662268518521</v>
      </c>
      <c r="AL9" s="12" t="s">
        <v>84</v>
      </c>
      <c r="AM9" s="12">
        <v>2773824</v>
      </c>
      <c r="AN9" s="12" t="s">
        <v>52</v>
      </c>
      <c r="AO9" s="12">
        <v>0</v>
      </c>
      <c r="AP9" s="12" t="s">
        <v>52</v>
      </c>
      <c r="AQ9" s="12">
        <v>0</v>
      </c>
      <c r="AS9" s="12">
        <v>0</v>
      </c>
      <c r="AU9" s="12">
        <v>0</v>
      </c>
      <c r="AW9" s="12">
        <v>0</v>
      </c>
      <c r="AY9" s="12" t="s">
        <v>66</v>
      </c>
    </row>
    <row r="10" spans="1:51" s="12" customFormat="1" x14ac:dyDescent="0.25">
      <c r="A10" s="12">
        <v>2767</v>
      </c>
      <c r="B10" s="12" t="s">
        <v>50</v>
      </c>
      <c r="C10" s="12">
        <v>400793</v>
      </c>
      <c r="D10" s="12" t="s">
        <v>81</v>
      </c>
      <c r="E10" s="12">
        <v>0</v>
      </c>
      <c r="F10" s="12" t="s">
        <v>52</v>
      </c>
      <c r="G10" s="12" t="s">
        <v>53</v>
      </c>
      <c r="H10" s="12" t="s">
        <v>54</v>
      </c>
      <c r="I10" s="12">
        <v>2768</v>
      </c>
      <c r="J10" s="12" t="s">
        <v>82</v>
      </c>
      <c r="K10" s="12" t="s">
        <v>83</v>
      </c>
      <c r="L10" s="12" t="s">
        <v>70</v>
      </c>
      <c r="M10" s="12" t="s">
        <v>58</v>
      </c>
      <c r="N10" s="32" t="s">
        <v>368</v>
      </c>
      <c r="Q10" s="13" t="s">
        <v>54</v>
      </c>
      <c r="S10" s="12">
        <v>0</v>
      </c>
      <c r="T10" s="13">
        <v>0</v>
      </c>
      <c r="V10" s="12">
        <v>0</v>
      </c>
      <c r="AC10" t="str">
        <f t="shared" si="0"/>
        <v/>
      </c>
      <c r="AG10" s="12" t="s">
        <v>66</v>
      </c>
      <c r="AH10" s="12">
        <v>2901</v>
      </c>
      <c r="AI10" s="12">
        <v>2017</v>
      </c>
      <c r="AJ10" s="12">
        <v>3</v>
      </c>
      <c r="AK10" s="14">
        <v>42907.534270833334</v>
      </c>
      <c r="AL10" s="12" t="s">
        <v>84</v>
      </c>
      <c r="AM10" s="12">
        <v>2998501</v>
      </c>
      <c r="AN10" s="12" t="s">
        <v>52</v>
      </c>
      <c r="AO10" s="12">
        <v>0</v>
      </c>
      <c r="AP10" s="12" t="s">
        <v>52</v>
      </c>
      <c r="AQ10" s="12">
        <v>0</v>
      </c>
      <c r="AS10" s="12">
        <v>0</v>
      </c>
      <c r="AU10" s="12">
        <v>0</v>
      </c>
      <c r="AW10" s="12">
        <v>0</v>
      </c>
      <c r="AY10" s="12" t="s">
        <v>66</v>
      </c>
    </row>
    <row r="11" spans="1:51" s="12" customFormat="1" x14ac:dyDescent="0.25">
      <c r="A11" s="12">
        <v>2767</v>
      </c>
      <c r="B11" s="12" t="s">
        <v>50</v>
      </c>
      <c r="C11" s="12">
        <v>400793</v>
      </c>
      <c r="D11" s="12" t="s">
        <v>81</v>
      </c>
      <c r="E11" s="12">
        <v>0</v>
      </c>
      <c r="F11" s="12" t="s">
        <v>52</v>
      </c>
      <c r="G11" s="12" t="s">
        <v>53</v>
      </c>
      <c r="H11" s="12" t="s">
        <v>54</v>
      </c>
      <c r="I11" s="12">
        <v>2768</v>
      </c>
      <c r="J11" s="12" t="s">
        <v>82</v>
      </c>
      <c r="K11" s="12" t="s">
        <v>83</v>
      </c>
      <c r="L11" s="12" t="s">
        <v>70</v>
      </c>
      <c r="M11" s="12" t="s">
        <v>58</v>
      </c>
      <c r="N11" s="32" t="s">
        <v>368</v>
      </c>
      <c r="Q11" s="13" t="s">
        <v>54</v>
      </c>
      <c r="S11" s="12">
        <v>0</v>
      </c>
      <c r="T11" s="13">
        <v>0</v>
      </c>
      <c r="V11" s="12">
        <v>0</v>
      </c>
      <c r="AC11" t="str">
        <f t="shared" si="0"/>
        <v/>
      </c>
      <c r="AG11" s="12" t="s">
        <v>66</v>
      </c>
      <c r="AH11" s="12">
        <v>2785</v>
      </c>
      <c r="AI11" s="12">
        <v>2017</v>
      </c>
      <c r="AJ11" s="12">
        <v>4</v>
      </c>
      <c r="AK11" s="14">
        <v>42893.664479166669</v>
      </c>
      <c r="AL11" s="12" t="s">
        <v>84</v>
      </c>
      <c r="AM11" s="12">
        <v>2962089</v>
      </c>
      <c r="AN11" s="12" t="s">
        <v>52</v>
      </c>
      <c r="AO11" s="12">
        <v>0</v>
      </c>
      <c r="AP11" s="12" t="s">
        <v>52</v>
      </c>
      <c r="AQ11" s="12">
        <v>0</v>
      </c>
      <c r="AS11" s="12">
        <v>0</v>
      </c>
      <c r="AU11" s="12">
        <v>0</v>
      </c>
      <c r="AW11" s="12">
        <v>0</v>
      </c>
      <c r="AY11" s="12" t="s">
        <v>66</v>
      </c>
    </row>
    <row r="12" spans="1:51" s="12" customFormat="1" x14ac:dyDescent="0.25">
      <c r="A12" s="12">
        <v>2767</v>
      </c>
      <c r="B12" s="12" t="s">
        <v>50</v>
      </c>
      <c r="C12" s="12">
        <v>400793</v>
      </c>
      <c r="D12" s="12" t="s">
        <v>81</v>
      </c>
      <c r="E12" s="12">
        <v>0</v>
      </c>
      <c r="F12" s="12" t="s">
        <v>52</v>
      </c>
      <c r="G12" s="12" t="s">
        <v>53</v>
      </c>
      <c r="H12" s="12" t="s">
        <v>54</v>
      </c>
      <c r="I12" s="12">
        <v>2768</v>
      </c>
      <c r="J12" s="12" t="s">
        <v>82</v>
      </c>
      <c r="K12" s="12" t="s">
        <v>83</v>
      </c>
      <c r="L12" s="12" t="s">
        <v>70</v>
      </c>
      <c r="M12" s="12" t="s">
        <v>58</v>
      </c>
      <c r="N12" s="32" t="s">
        <v>368</v>
      </c>
      <c r="Q12" s="13" t="s">
        <v>54</v>
      </c>
      <c r="S12" s="12">
        <v>0</v>
      </c>
      <c r="T12" s="13">
        <v>0</v>
      </c>
      <c r="V12" s="12">
        <v>0</v>
      </c>
      <c r="AC12" t="str">
        <f t="shared" si="0"/>
        <v/>
      </c>
      <c r="AG12" s="12" t="s">
        <v>66</v>
      </c>
      <c r="AH12" s="12">
        <v>2902</v>
      </c>
      <c r="AI12" s="12">
        <v>2017</v>
      </c>
      <c r="AJ12" s="12">
        <v>5</v>
      </c>
      <c r="AK12" s="14">
        <v>42907.53466435185</v>
      </c>
      <c r="AL12" s="12" t="s">
        <v>84</v>
      </c>
      <c r="AM12" s="12">
        <v>3243195</v>
      </c>
      <c r="AN12" s="12" t="s">
        <v>52</v>
      </c>
      <c r="AO12" s="12">
        <v>0</v>
      </c>
      <c r="AP12" s="12" t="s">
        <v>52</v>
      </c>
      <c r="AQ12" s="12">
        <v>0</v>
      </c>
      <c r="AS12" s="12">
        <v>0</v>
      </c>
      <c r="AU12" s="12">
        <v>0</v>
      </c>
      <c r="AW12" s="12">
        <v>0</v>
      </c>
      <c r="AY12" s="12" t="s">
        <v>66</v>
      </c>
    </row>
    <row r="13" spans="1:51" s="12" customFormat="1" x14ac:dyDescent="0.25">
      <c r="A13" s="12">
        <v>2767</v>
      </c>
      <c r="B13" s="12" t="s">
        <v>50</v>
      </c>
      <c r="C13" s="12">
        <v>400793</v>
      </c>
      <c r="D13" s="12" t="s">
        <v>81</v>
      </c>
      <c r="E13" s="12">
        <v>0</v>
      </c>
      <c r="F13" s="12" t="s">
        <v>52</v>
      </c>
      <c r="G13" s="12" t="s">
        <v>53</v>
      </c>
      <c r="H13" s="12" t="s">
        <v>54</v>
      </c>
      <c r="I13" s="12">
        <v>2768</v>
      </c>
      <c r="J13" s="12" t="s">
        <v>82</v>
      </c>
      <c r="K13" s="12" t="s">
        <v>83</v>
      </c>
      <c r="L13" s="12" t="s">
        <v>70</v>
      </c>
      <c r="M13" s="12" t="s">
        <v>58</v>
      </c>
      <c r="N13" s="32" t="s">
        <v>368</v>
      </c>
      <c r="Q13" s="13" t="s">
        <v>54</v>
      </c>
      <c r="S13" s="12">
        <v>0</v>
      </c>
      <c r="T13" s="13">
        <v>0</v>
      </c>
      <c r="V13" s="12">
        <v>0</v>
      </c>
      <c r="AC13" t="str">
        <f t="shared" si="0"/>
        <v/>
      </c>
      <c r="AG13" s="12" t="s">
        <v>66</v>
      </c>
      <c r="AH13" s="12">
        <v>3784</v>
      </c>
      <c r="AI13" s="12">
        <v>2017</v>
      </c>
      <c r="AJ13" s="12">
        <v>6</v>
      </c>
      <c r="AK13" s="14">
        <v>43087.400277777779</v>
      </c>
      <c r="AL13" s="12" t="s">
        <v>84</v>
      </c>
      <c r="AM13" s="12">
        <v>3175836</v>
      </c>
      <c r="AN13" s="12" t="s">
        <v>52</v>
      </c>
      <c r="AO13" s="12">
        <v>0</v>
      </c>
      <c r="AP13" s="12" t="s">
        <v>52</v>
      </c>
      <c r="AQ13" s="12">
        <v>0</v>
      </c>
      <c r="AS13" s="12">
        <v>0</v>
      </c>
      <c r="AU13" s="12">
        <v>0</v>
      </c>
      <c r="AW13" s="12">
        <v>0</v>
      </c>
      <c r="AY13" s="12" t="s">
        <v>66</v>
      </c>
    </row>
    <row r="14" spans="1:51" s="12" customFormat="1" x14ac:dyDescent="0.25">
      <c r="A14" s="12">
        <v>2767</v>
      </c>
      <c r="B14" s="12" t="s">
        <v>50</v>
      </c>
      <c r="C14" s="12">
        <v>400793</v>
      </c>
      <c r="D14" s="12" t="s">
        <v>81</v>
      </c>
      <c r="E14" s="12">
        <v>0</v>
      </c>
      <c r="F14" s="12" t="s">
        <v>52</v>
      </c>
      <c r="G14" s="12" t="s">
        <v>53</v>
      </c>
      <c r="H14" s="12" t="s">
        <v>54</v>
      </c>
      <c r="I14" s="12">
        <v>2768</v>
      </c>
      <c r="J14" s="12" t="s">
        <v>82</v>
      </c>
      <c r="K14" s="12" t="s">
        <v>83</v>
      </c>
      <c r="L14" s="12" t="s">
        <v>70</v>
      </c>
      <c r="M14" s="12" t="s">
        <v>58</v>
      </c>
      <c r="N14" s="32" t="s">
        <v>368</v>
      </c>
      <c r="Q14" s="13" t="s">
        <v>54</v>
      </c>
      <c r="S14" s="12">
        <v>0</v>
      </c>
      <c r="T14" s="13">
        <v>0</v>
      </c>
      <c r="V14" s="12">
        <v>0</v>
      </c>
      <c r="AC14" t="str">
        <f t="shared" si="0"/>
        <v/>
      </c>
      <c r="AG14" s="12" t="s">
        <v>66</v>
      </c>
      <c r="AH14" s="12">
        <v>3304</v>
      </c>
      <c r="AI14" s="12">
        <v>2017</v>
      </c>
      <c r="AJ14" s="12">
        <v>7</v>
      </c>
      <c r="AK14" s="14">
        <v>42963.663900462961</v>
      </c>
      <c r="AL14" s="12" t="s">
        <v>84</v>
      </c>
      <c r="AM14" s="12">
        <v>3291535</v>
      </c>
      <c r="AN14" s="12" t="s">
        <v>52</v>
      </c>
      <c r="AO14" s="12">
        <v>0</v>
      </c>
      <c r="AP14" s="12" t="s">
        <v>52</v>
      </c>
      <c r="AQ14" s="12">
        <v>0</v>
      </c>
      <c r="AS14" s="12">
        <v>0</v>
      </c>
      <c r="AU14" s="12">
        <v>0</v>
      </c>
      <c r="AW14" s="12">
        <v>0</v>
      </c>
      <c r="AY14" s="12" t="s">
        <v>66</v>
      </c>
    </row>
    <row r="15" spans="1:51" s="12" customFormat="1" x14ac:dyDescent="0.25">
      <c r="A15" s="12">
        <v>2767</v>
      </c>
      <c r="B15" s="12" t="s">
        <v>50</v>
      </c>
      <c r="C15" s="12">
        <v>400793</v>
      </c>
      <c r="D15" s="12" t="s">
        <v>81</v>
      </c>
      <c r="E15" s="12">
        <v>0</v>
      </c>
      <c r="F15" s="12" t="s">
        <v>52</v>
      </c>
      <c r="G15" s="12" t="s">
        <v>53</v>
      </c>
      <c r="H15" s="12" t="s">
        <v>54</v>
      </c>
      <c r="I15" s="12">
        <v>2768</v>
      </c>
      <c r="J15" s="12" t="s">
        <v>82</v>
      </c>
      <c r="K15" s="12" t="s">
        <v>83</v>
      </c>
      <c r="L15" s="12" t="s">
        <v>70</v>
      </c>
      <c r="M15" s="12" t="s">
        <v>58</v>
      </c>
      <c r="N15" s="32" t="s">
        <v>368</v>
      </c>
      <c r="Q15" s="13" t="s">
        <v>54</v>
      </c>
      <c r="S15" s="12">
        <v>0</v>
      </c>
      <c r="T15" s="13">
        <v>0</v>
      </c>
      <c r="V15" s="12">
        <v>0</v>
      </c>
      <c r="AC15" t="str">
        <f t="shared" si="0"/>
        <v/>
      </c>
      <c r="AG15" s="12" t="s">
        <v>66</v>
      </c>
      <c r="AH15" s="12">
        <v>3321</v>
      </c>
      <c r="AI15" s="12">
        <v>2017</v>
      </c>
      <c r="AJ15" s="12">
        <v>8</v>
      </c>
      <c r="AK15" s="14">
        <v>42979.46769675926</v>
      </c>
      <c r="AL15" s="12" t="s">
        <v>84</v>
      </c>
      <c r="AM15" s="12">
        <v>3321008</v>
      </c>
      <c r="AN15" s="12" t="s">
        <v>52</v>
      </c>
      <c r="AO15" s="12">
        <v>0</v>
      </c>
      <c r="AP15" s="12" t="s">
        <v>52</v>
      </c>
      <c r="AQ15" s="12">
        <v>0</v>
      </c>
      <c r="AS15" s="12">
        <v>0</v>
      </c>
      <c r="AU15" s="12">
        <v>0</v>
      </c>
      <c r="AW15" s="12">
        <v>0</v>
      </c>
      <c r="AY15" s="12" t="s">
        <v>66</v>
      </c>
    </row>
    <row r="16" spans="1:51" s="12" customFormat="1" x14ac:dyDescent="0.25">
      <c r="A16" s="12">
        <v>2767</v>
      </c>
      <c r="B16" s="12" t="s">
        <v>50</v>
      </c>
      <c r="C16" s="12">
        <v>400793</v>
      </c>
      <c r="D16" s="12" t="s">
        <v>81</v>
      </c>
      <c r="E16" s="12">
        <v>0</v>
      </c>
      <c r="F16" s="12" t="s">
        <v>52</v>
      </c>
      <c r="G16" s="12" t="s">
        <v>53</v>
      </c>
      <c r="H16" s="12" t="s">
        <v>54</v>
      </c>
      <c r="I16" s="12">
        <v>2768</v>
      </c>
      <c r="J16" s="12" t="s">
        <v>82</v>
      </c>
      <c r="K16" s="12" t="s">
        <v>83</v>
      </c>
      <c r="L16" s="12" t="s">
        <v>70</v>
      </c>
      <c r="M16" s="12" t="s">
        <v>58</v>
      </c>
      <c r="N16" s="32" t="s">
        <v>368</v>
      </c>
      <c r="Q16" s="13" t="s">
        <v>54</v>
      </c>
      <c r="S16" s="12">
        <v>0</v>
      </c>
      <c r="T16" s="13">
        <v>0</v>
      </c>
      <c r="V16" s="12">
        <v>0</v>
      </c>
      <c r="AC16" t="str">
        <f t="shared" si="0"/>
        <v/>
      </c>
      <c r="AG16" s="12" t="s">
        <v>66</v>
      </c>
      <c r="AH16" s="12">
        <v>3422</v>
      </c>
      <c r="AI16" s="12">
        <v>2017</v>
      </c>
      <c r="AJ16" s="12">
        <v>9</v>
      </c>
      <c r="AK16" s="14">
        <v>43021.545729166668</v>
      </c>
      <c r="AL16" s="12" t="s">
        <v>84</v>
      </c>
      <c r="AM16" s="12">
        <v>3300953</v>
      </c>
      <c r="AN16" s="12" t="s">
        <v>52</v>
      </c>
      <c r="AO16" s="12">
        <v>0</v>
      </c>
      <c r="AP16" s="12" t="s">
        <v>52</v>
      </c>
      <c r="AQ16" s="12">
        <v>0</v>
      </c>
      <c r="AS16" s="12">
        <v>0</v>
      </c>
      <c r="AU16" s="12">
        <v>0</v>
      </c>
      <c r="AW16" s="12">
        <v>0</v>
      </c>
      <c r="AY16" s="12" t="s">
        <v>66</v>
      </c>
    </row>
    <row r="17" spans="1:51" s="12" customFormat="1" x14ac:dyDescent="0.25">
      <c r="A17" s="12">
        <v>2767</v>
      </c>
      <c r="B17" s="12" t="s">
        <v>50</v>
      </c>
      <c r="C17" s="12">
        <v>400793</v>
      </c>
      <c r="D17" s="12" t="s">
        <v>81</v>
      </c>
      <c r="E17" s="12">
        <v>0</v>
      </c>
      <c r="F17" s="12" t="s">
        <v>52</v>
      </c>
      <c r="G17" s="12" t="s">
        <v>53</v>
      </c>
      <c r="H17" s="12" t="s">
        <v>54</v>
      </c>
      <c r="I17" s="12">
        <v>2768</v>
      </c>
      <c r="J17" s="12" t="s">
        <v>82</v>
      </c>
      <c r="K17" s="12" t="s">
        <v>83</v>
      </c>
      <c r="L17" s="12" t="s">
        <v>70</v>
      </c>
      <c r="M17" s="12" t="s">
        <v>58</v>
      </c>
      <c r="N17" s="32" t="s">
        <v>368</v>
      </c>
      <c r="Q17" s="13" t="s">
        <v>54</v>
      </c>
      <c r="S17" s="12">
        <v>0</v>
      </c>
      <c r="T17" s="13">
        <v>0</v>
      </c>
      <c r="V17" s="12">
        <v>0</v>
      </c>
      <c r="AC17" t="str">
        <f t="shared" si="0"/>
        <v/>
      </c>
      <c r="AG17" s="12" t="s">
        <v>66</v>
      </c>
      <c r="AH17" s="12">
        <v>3661</v>
      </c>
      <c r="AI17" s="12">
        <v>2017</v>
      </c>
      <c r="AJ17" s="12">
        <v>10</v>
      </c>
      <c r="AK17" s="14">
        <v>43040.469976851855</v>
      </c>
      <c r="AL17" s="12" t="s">
        <v>84</v>
      </c>
      <c r="AM17" s="12">
        <v>3372625</v>
      </c>
      <c r="AN17" s="12" t="s">
        <v>52</v>
      </c>
      <c r="AO17" s="12">
        <v>0</v>
      </c>
      <c r="AP17" s="12" t="s">
        <v>52</v>
      </c>
      <c r="AQ17" s="12">
        <v>0</v>
      </c>
      <c r="AS17" s="12">
        <v>0</v>
      </c>
      <c r="AU17" s="12">
        <v>0</v>
      </c>
      <c r="AW17" s="12">
        <v>0</v>
      </c>
      <c r="AY17" s="12" t="s">
        <v>66</v>
      </c>
    </row>
    <row r="18" spans="1:51" s="12" customFormat="1" x14ac:dyDescent="0.25">
      <c r="A18" s="12">
        <v>2767</v>
      </c>
      <c r="B18" s="12" t="s">
        <v>50</v>
      </c>
      <c r="C18" s="12">
        <v>400793</v>
      </c>
      <c r="D18" s="12" t="s">
        <v>81</v>
      </c>
      <c r="E18" s="12">
        <v>0</v>
      </c>
      <c r="F18" s="12" t="s">
        <v>52</v>
      </c>
      <c r="G18" s="12" t="s">
        <v>53</v>
      </c>
      <c r="H18" s="12" t="s">
        <v>54</v>
      </c>
      <c r="I18" s="12">
        <v>2768</v>
      </c>
      <c r="J18" s="12" t="s">
        <v>82</v>
      </c>
      <c r="K18" s="12" t="s">
        <v>83</v>
      </c>
      <c r="L18" s="12" t="s">
        <v>70</v>
      </c>
      <c r="M18" s="12" t="s">
        <v>58</v>
      </c>
      <c r="N18" s="32" t="s">
        <v>368</v>
      </c>
      <c r="Q18" s="13" t="s">
        <v>54</v>
      </c>
      <c r="S18" s="12">
        <v>0</v>
      </c>
      <c r="T18" s="13">
        <v>0</v>
      </c>
      <c r="V18" s="12">
        <v>0</v>
      </c>
      <c r="AC18" t="str">
        <f t="shared" si="0"/>
        <v/>
      </c>
      <c r="AG18" s="12" t="s">
        <v>66</v>
      </c>
      <c r="AH18" s="12">
        <v>3783</v>
      </c>
      <c r="AI18" s="12">
        <v>2017</v>
      </c>
      <c r="AJ18" s="12">
        <v>11</v>
      </c>
      <c r="AK18" s="14">
        <v>43087.399398148147</v>
      </c>
      <c r="AL18" s="12" t="s">
        <v>84</v>
      </c>
      <c r="AM18" s="12">
        <v>3225218</v>
      </c>
      <c r="AN18" s="12" t="s">
        <v>52</v>
      </c>
      <c r="AO18" s="12">
        <v>0</v>
      </c>
      <c r="AP18" s="12" t="s">
        <v>52</v>
      </c>
      <c r="AQ18" s="12">
        <v>0</v>
      </c>
      <c r="AS18" s="12">
        <v>0</v>
      </c>
      <c r="AU18" s="12">
        <v>0</v>
      </c>
      <c r="AW18" s="12">
        <v>0</v>
      </c>
      <c r="AY18" s="12" t="s">
        <v>66</v>
      </c>
    </row>
    <row r="19" spans="1:51" s="12" customFormat="1" x14ac:dyDescent="0.25">
      <c r="A19" s="12">
        <v>2767</v>
      </c>
      <c r="B19" s="12" t="s">
        <v>50</v>
      </c>
      <c r="C19" s="12">
        <v>400793</v>
      </c>
      <c r="D19" s="12" t="s">
        <v>81</v>
      </c>
      <c r="E19" s="12">
        <v>0</v>
      </c>
      <c r="F19" s="12" t="s">
        <v>52</v>
      </c>
      <c r="G19" s="12" t="s">
        <v>53</v>
      </c>
      <c r="H19" s="12" t="s">
        <v>54</v>
      </c>
      <c r="I19" s="12">
        <v>2768</v>
      </c>
      <c r="J19" s="12" t="s">
        <v>82</v>
      </c>
      <c r="K19" s="12" t="s">
        <v>83</v>
      </c>
      <c r="L19" s="12" t="s">
        <v>70</v>
      </c>
      <c r="M19" s="12" t="s">
        <v>58</v>
      </c>
      <c r="N19" s="32" t="s">
        <v>368</v>
      </c>
      <c r="Q19" s="13" t="s">
        <v>54</v>
      </c>
      <c r="S19" s="12">
        <v>0</v>
      </c>
      <c r="T19" s="13">
        <v>0</v>
      </c>
      <c r="V19" s="12">
        <v>0</v>
      </c>
      <c r="AC19" t="str">
        <f t="shared" si="0"/>
        <v/>
      </c>
      <c r="AG19" s="12" t="s">
        <v>66</v>
      </c>
      <c r="AH19" s="12">
        <v>3862</v>
      </c>
      <c r="AI19" s="12">
        <v>2017</v>
      </c>
      <c r="AJ19" s="12">
        <v>12</v>
      </c>
      <c r="AK19" s="14">
        <v>43115.38548611111</v>
      </c>
      <c r="AL19" s="12" t="s">
        <v>84</v>
      </c>
      <c r="AM19" s="12">
        <v>3232734</v>
      </c>
      <c r="AN19" s="12" t="s">
        <v>52</v>
      </c>
      <c r="AO19" s="12">
        <v>0</v>
      </c>
      <c r="AP19" s="12" t="s">
        <v>52</v>
      </c>
      <c r="AQ19" s="12">
        <v>0</v>
      </c>
      <c r="AS19" s="12">
        <v>0</v>
      </c>
      <c r="AU19" s="12">
        <v>0</v>
      </c>
      <c r="AW19" s="12">
        <v>0</v>
      </c>
      <c r="AY19" s="12" t="s">
        <v>66</v>
      </c>
    </row>
    <row r="20" spans="1:51" s="12" customFormat="1" x14ac:dyDescent="0.25">
      <c r="A20" s="16">
        <v>2769</v>
      </c>
      <c r="B20" s="12" t="s">
        <v>50</v>
      </c>
      <c r="C20" s="16">
        <v>407812</v>
      </c>
      <c r="D20" s="12" t="s">
        <v>81</v>
      </c>
      <c r="E20" s="12">
        <v>0</v>
      </c>
      <c r="F20" s="12" t="s">
        <v>52</v>
      </c>
      <c r="G20" s="12" t="s">
        <v>53</v>
      </c>
      <c r="H20" s="12" t="s">
        <v>54</v>
      </c>
      <c r="I20" s="12">
        <v>2770</v>
      </c>
      <c r="J20" s="12" t="s">
        <v>85</v>
      </c>
      <c r="K20" s="12" t="s">
        <v>83</v>
      </c>
      <c r="L20" s="12" t="s">
        <v>70</v>
      </c>
      <c r="M20" s="12" t="s">
        <v>58</v>
      </c>
      <c r="N20" s="32" t="s">
        <v>369</v>
      </c>
      <c r="Q20" s="13" t="s">
        <v>54</v>
      </c>
      <c r="S20" s="12">
        <v>0</v>
      </c>
      <c r="T20" s="13">
        <v>0</v>
      </c>
      <c r="V20" s="12">
        <v>0</v>
      </c>
      <c r="AC20" t="str">
        <f t="shared" si="0"/>
        <v/>
      </c>
      <c r="AG20" s="12" t="s">
        <v>66</v>
      </c>
      <c r="AH20" s="12">
        <v>2786</v>
      </c>
      <c r="AI20" s="12">
        <v>2017</v>
      </c>
      <c r="AJ20" s="12">
        <v>1</v>
      </c>
      <c r="AK20" s="14">
        <v>42893.664976851855</v>
      </c>
      <c r="AL20" s="12" t="s">
        <v>84</v>
      </c>
      <c r="AM20" s="12">
        <v>1182402</v>
      </c>
      <c r="AN20" s="12" t="s">
        <v>52</v>
      </c>
      <c r="AO20" s="12">
        <v>0</v>
      </c>
      <c r="AP20" s="12" t="s">
        <v>52</v>
      </c>
      <c r="AQ20" s="12">
        <v>0</v>
      </c>
      <c r="AS20" s="12">
        <v>0</v>
      </c>
      <c r="AU20" s="12">
        <v>0</v>
      </c>
      <c r="AW20" s="12">
        <v>0</v>
      </c>
      <c r="AY20" s="12" t="s">
        <v>66</v>
      </c>
    </row>
    <row r="21" spans="1:51" s="12" customFormat="1" x14ac:dyDescent="0.25">
      <c r="A21" s="16">
        <v>2769</v>
      </c>
      <c r="B21" s="12" t="s">
        <v>50</v>
      </c>
      <c r="C21" s="16">
        <v>407812</v>
      </c>
      <c r="D21" s="12" t="s">
        <v>81</v>
      </c>
      <c r="E21" s="12">
        <v>0</v>
      </c>
      <c r="F21" s="12" t="s">
        <v>52</v>
      </c>
      <c r="G21" s="12" t="s">
        <v>53</v>
      </c>
      <c r="H21" s="12" t="s">
        <v>54</v>
      </c>
      <c r="I21" s="12">
        <v>2770</v>
      </c>
      <c r="J21" s="12" t="s">
        <v>85</v>
      </c>
      <c r="K21" s="12" t="s">
        <v>83</v>
      </c>
      <c r="L21" s="12" t="s">
        <v>70</v>
      </c>
      <c r="M21" s="12" t="s">
        <v>58</v>
      </c>
      <c r="N21" s="32" t="s">
        <v>369</v>
      </c>
      <c r="Q21" s="13" t="s">
        <v>54</v>
      </c>
      <c r="S21" s="12">
        <v>0</v>
      </c>
      <c r="T21" s="13">
        <v>0</v>
      </c>
      <c r="V21" s="12">
        <v>0</v>
      </c>
      <c r="AC21" t="str">
        <f t="shared" si="0"/>
        <v/>
      </c>
      <c r="AG21" s="12" t="s">
        <v>66</v>
      </c>
      <c r="AH21" s="12">
        <v>2787</v>
      </c>
      <c r="AI21" s="12">
        <v>2017</v>
      </c>
      <c r="AJ21" s="12">
        <v>2</v>
      </c>
      <c r="AK21" s="14">
        <v>42893.665138888886</v>
      </c>
      <c r="AL21" s="12" t="s">
        <v>84</v>
      </c>
      <c r="AM21" s="12">
        <v>741152</v>
      </c>
      <c r="AN21" s="12" t="s">
        <v>52</v>
      </c>
      <c r="AO21" s="12">
        <v>0</v>
      </c>
      <c r="AP21" s="12" t="s">
        <v>52</v>
      </c>
      <c r="AQ21" s="12">
        <v>0</v>
      </c>
      <c r="AS21" s="12">
        <v>0</v>
      </c>
      <c r="AU21" s="12">
        <v>0</v>
      </c>
      <c r="AW21" s="12">
        <v>0</v>
      </c>
      <c r="AY21" s="12" t="s">
        <v>66</v>
      </c>
    </row>
    <row r="22" spans="1:51" s="12" customFormat="1" x14ac:dyDescent="0.25">
      <c r="A22" s="16">
        <v>2769</v>
      </c>
      <c r="B22" s="12" t="s">
        <v>50</v>
      </c>
      <c r="C22" s="16">
        <v>407812</v>
      </c>
      <c r="D22" s="12" t="s">
        <v>81</v>
      </c>
      <c r="E22" s="12">
        <v>0</v>
      </c>
      <c r="F22" s="12" t="s">
        <v>52</v>
      </c>
      <c r="G22" s="12" t="s">
        <v>53</v>
      </c>
      <c r="H22" s="12" t="s">
        <v>54</v>
      </c>
      <c r="I22" s="12">
        <v>2770</v>
      </c>
      <c r="J22" s="12" t="s">
        <v>85</v>
      </c>
      <c r="K22" s="12" t="s">
        <v>83</v>
      </c>
      <c r="L22" s="12" t="s">
        <v>70</v>
      </c>
      <c r="M22" s="12" t="s">
        <v>58</v>
      </c>
      <c r="N22" s="32" t="s">
        <v>369</v>
      </c>
      <c r="Q22" s="13" t="s">
        <v>54</v>
      </c>
      <c r="S22" s="12">
        <v>0</v>
      </c>
      <c r="T22" s="13">
        <v>0</v>
      </c>
      <c r="V22" s="12">
        <v>0</v>
      </c>
      <c r="AC22" t="str">
        <f t="shared" si="0"/>
        <v/>
      </c>
      <c r="AG22" s="12" t="s">
        <v>66</v>
      </c>
      <c r="AH22" s="12">
        <v>2788</v>
      </c>
      <c r="AI22" s="12">
        <v>2017</v>
      </c>
      <c r="AJ22" s="12">
        <v>3</v>
      </c>
      <c r="AK22" s="14">
        <v>42893.665324074071</v>
      </c>
      <c r="AL22" s="12" t="s">
        <v>84</v>
      </c>
      <c r="AM22" s="12">
        <v>665052</v>
      </c>
      <c r="AN22" s="12" t="s">
        <v>52</v>
      </c>
      <c r="AO22" s="12">
        <v>0</v>
      </c>
      <c r="AP22" s="12" t="s">
        <v>52</v>
      </c>
      <c r="AQ22" s="12">
        <v>0</v>
      </c>
      <c r="AS22" s="12">
        <v>0</v>
      </c>
      <c r="AU22" s="12">
        <v>0</v>
      </c>
      <c r="AW22" s="12">
        <v>0</v>
      </c>
      <c r="AY22" s="12" t="s">
        <v>66</v>
      </c>
    </row>
    <row r="23" spans="1:51" s="12" customFormat="1" x14ac:dyDescent="0.25">
      <c r="A23" s="16">
        <v>2769</v>
      </c>
      <c r="B23" s="12" t="s">
        <v>50</v>
      </c>
      <c r="C23" s="16">
        <v>407812</v>
      </c>
      <c r="D23" s="12" t="s">
        <v>81</v>
      </c>
      <c r="E23" s="12">
        <v>0</v>
      </c>
      <c r="F23" s="12" t="s">
        <v>52</v>
      </c>
      <c r="G23" s="12" t="s">
        <v>53</v>
      </c>
      <c r="H23" s="12" t="s">
        <v>54</v>
      </c>
      <c r="I23" s="12">
        <v>2770</v>
      </c>
      <c r="J23" s="12" t="s">
        <v>85</v>
      </c>
      <c r="K23" s="12" t="s">
        <v>83</v>
      </c>
      <c r="L23" s="12" t="s">
        <v>70</v>
      </c>
      <c r="M23" s="12" t="s">
        <v>58</v>
      </c>
      <c r="N23" s="32" t="s">
        <v>369</v>
      </c>
      <c r="Q23" s="13" t="s">
        <v>54</v>
      </c>
      <c r="S23" s="12">
        <v>0</v>
      </c>
      <c r="T23" s="13">
        <v>0</v>
      </c>
      <c r="V23" s="12">
        <v>0</v>
      </c>
      <c r="AC23" t="str">
        <f t="shared" si="0"/>
        <v/>
      </c>
      <c r="AG23" s="12" t="s">
        <v>66</v>
      </c>
      <c r="AH23" s="12">
        <v>2789</v>
      </c>
      <c r="AI23" s="12">
        <v>2017</v>
      </c>
      <c r="AJ23" s="12">
        <v>4</v>
      </c>
      <c r="AK23" s="14">
        <v>42893.665648148148</v>
      </c>
      <c r="AL23" s="12" t="s">
        <v>84</v>
      </c>
      <c r="AM23" s="12">
        <v>675053</v>
      </c>
      <c r="AN23" s="12" t="s">
        <v>52</v>
      </c>
      <c r="AO23" s="12">
        <v>0</v>
      </c>
      <c r="AP23" s="12" t="s">
        <v>52</v>
      </c>
      <c r="AQ23" s="12">
        <v>0</v>
      </c>
      <c r="AS23" s="12">
        <v>0</v>
      </c>
      <c r="AU23" s="12">
        <v>0</v>
      </c>
      <c r="AW23" s="12">
        <v>0</v>
      </c>
      <c r="AY23" s="12" t="s">
        <v>66</v>
      </c>
    </row>
    <row r="24" spans="1:51" s="12" customFormat="1" x14ac:dyDescent="0.25">
      <c r="A24" s="16">
        <v>2769</v>
      </c>
      <c r="B24" s="12" t="s">
        <v>50</v>
      </c>
      <c r="C24" s="16">
        <v>407812</v>
      </c>
      <c r="D24" s="12" t="s">
        <v>81</v>
      </c>
      <c r="E24" s="12">
        <v>0</v>
      </c>
      <c r="F24" s="12" t="s">
        <v>52</v>
      </c>
      <c r="G24" s="12" t="s">
        <v>53</v>
      </c>
      <c r="H24" s="12" t="s">
        <v>54</v>
      </c>
      <c r="I24" s="12">
        <v>2770</v>
      </c>
      <c r="J24" s="12" t="s">
        <v>85</v>
      </c>
      <c r="K24" s="12" t="s">
        <v>83</v>
      </c>
      <c r="L24" s="12" t="s">
        <v>70</v>
      </c>
      <c r="M24" s="12" t="s">
        <v>58</v>
      </c>
      <c r="N24" s="32" t="s">
        <v>369</v>
      </c>
      <c r="Q24" s="13" t="s">
        <v>54</v>
      </c>
      <c r="S24" s="12">
        <v>0</v>
      </c>
      <c r="T24" s="13">
        <v>0</v>
      </c>
      <c r="V24" s="12">
        <v>0</v>
      </c>
      <c r="AC24" t="str">
        <f t="shared" si="0"/>
        <v/>
      </c>
      <c r="AG24" s="12" t="s">
        <v>66</v>
      </c>
      <c r="AH24" s="12">
        <v>2903</v>
      </c>
      <c r="AI24" s="12">
        <v>2017</v>
      </c>
      <c r="AJ24" s="12">
        <v>5</v>
      </c>
      <c r="AK24" s="14">
        <v>42907.535243055558</v>
      </c>
      <c r="AL24" s="12" t="s">
        <v>84</v>
      </c>
      <c r="AM24" s="12">
        <v>633037</v>
      </c>
      <c r="AN24" s="12" t="s">
        <v>52</v>
      </c>
      <c r="AO24" s="12">
        <v>0</v>
      </c>
      <c r="AP24" s="12" t="s">
        <v>52</v>
      </c>
      <c r="AQ24" s="12">
        <v>0</v>
      </c>
      <c r="AS24" s="12">
        <v>0</v>
      </c>
      <c r="AU24" s="12">
        <v>0</v>
      </c>
      <c r="AW24" s="12">
        <v>0</v>
      </c>
      <c r="AY24" s="12" t="s">
        <v>66</v>
      </c>
    </row>
    <row r="25" spans="1:51" s="12" customFormat="1" x14ac:dyDescent="0.25">
      <c r="A25" s="16">
        <v>2769</v>
      </c>
      <c r="B25" s="12" t="s">
        <v>50</v>
      </c>
      <c r="C25" s="16">
        <v>407812</v>
      </c>
      <c r="D25" s="12" t="s">
        <v>81</v>
      </c>
      <c r="E25" s="12">
        <v>0</v>
      </c>
      <c r="F25" s="12" t="s">
        <v>52</v>
      </c>
      <c r="G25" s="12" t="s">
        <v>53</v>
      </c>
      <c r="H25" s="12" t="s">
        <v>54</v>
      </c>
      <c r="I25" s="12">
        <v>2770</v>
      </c>
      <c r="J25" s="12" t="s">
        <v>85</v>
      </c>
      <c r="K25" s="12" t="s">
        <v>83</v>
      </c>
      <c r="L25" s="12" t="s">
        <v>70</v>
      </c>
      <c r="M25" s="12" t="s">
        <v>58</v>
      </c>
      <c r="N25" s="32" t="s">
        <v>369</v>
      </c>
      <c r="Q25" s="13" t="s">
        <v>54</v>
      </c>
      <c r="S25" s="12">
        <v>0</v>
      </c>
      <c r="T25" s="13">
        <v>0</v>
      </c>
      <c r="V25" s="12">
        <v>0</v>
      </c>
      <c r="AC25" t="str">
        <f t="shared" si="0"/>
        <v/>
      </c>
      <c r="AG25" s="12" t="s">
        <v>66</v>
      </c>
      <c r="AH25" s="12">
        <v>3023</v>
      </c>
      <c r="AI25" s="12">
        <v>2017</v>
      </c>
      <c r="AJ25" s="12">
        <v>6</v>
      </c>
      <c r="AK25" s="14">
        <v>42933.452696759261</v>
      </c>
      <c r="AL25" s="12" t="s">
        <v>84</v>
      </c>
      <c r="AM25" s="12">
        <v>798899</v>
      </c>
      <c r="AN25" s="12" t="s">
        <v>52</v>
      </c>
      <c r="AO25" s="12">
        <v>0</v>
      </c>
      <c r="AP25" s="12" t="s">
        <v>52</v>
      </c>
      <c r="AQ25" s="12">
        <v>0</v>
      </c>
      <c r="AS25" s="12">
        <v>0</v>
      </c>
      <c r="AU25" s="12">
        <v>0</v>
      </c>
      <c r="AW25" s="12">
        <v>0</v>
      </c>
      <c r="AY25" s="12" t="s">
        <v>66</v>
      </c>
    </row>
    <row r="26" spans="1:51" s="12" customFormat="1" x14ac:dyDescent="0.25">
      <c r="A26" s="16">
        <v>2769</v>
      </c>
      <c r="B26" s="12" t="s">
        <v>50</v>
      </c>
      <c r="C26" s="16">
        <v>407812</v>
      </c>
      <c r="D26" s="12" t="s">
        <v>81</v>
      </c>
      <c r="E26" s="12">
        <v>0</v>
      </c>
      <c r="F26" s="12" t="s">
        <v>52</v>
      </c>
      <c r="G26" s="12" t="s">
        <v>53</v>
      </c>
      <c r="H26" s="12" t="s">
        <v>54</v>
      </c>
      <c r="I26" s="12">
        <v>2770</v>
      </c>
      <c r="J26" s="12" t="s">
        <v>85</v>
      </c>
      <c r="K26" s="12" t="s">
        <v>83</v>
      </c>
      <c r="L26" s="12" t="s">
        <v>70</v>
      </c>
      <c r="M26" s="12" t="s">
        <v>58</v>
      </c>
      <c r="N26" s="32" t="s">
        <v>369</v>
      </c>
      <c r="Q26" s="13" t="s">
        <v>54</v>
      </c>
      <c r="S26" s="12">
        <v>0</v>
      </c>
      <c r="T26" s="13">
        <v>0</v>
      </c>
      <c r="V26" s="12">
        <v>0</v>
      </c>
      <c r="AC26" t="str">
        <f t="shared" si="0"/>
        <v/>
      </c>
      <c r="AG26" s="12" t="s">
        <v>66</v>
      </c>
      <c r="AH26" s="12">
        <v>3305</v>
      </c>
      <c r="AI26" s="12">
        <v>2017</v>
      </c>
      <c r="AJ26" s="12">
        <v>7</v>
      </c>
      <c r="AK26" s="14">
        <v>42963.664849537039</v>
      </c>
      <c r="AL26" s="12" t="s">
        <v>84</v>
      </c>
      <c r="AM26" s="12">
        <v>738526</v>
      </c>
      <c r="AN26" s="12" t="s">
        <v>52</v>
      </c>
      <c r="AO26" s="12">
        <v>0</v>
      </c>
      <c r="AP26" s="12" t="s">
        <v>52</v>
      </c>
      <c r="AQ26" s="12">
        <v>0</v>
      </c>
      <c r="AS26" s="12">
        <v>0</v>
      </c>
      <c r="AU26" s="12">
        <v>0</v>
      </c>
      <c r="AW26" s="12">
        <v>0</v>
      </c>
      <c r="AY26" s="12" t="s">
        <v>66</v>
      </c>
    </row>
    <row r="27" spans="1:51" s="12" customFormat="1" x14ac:dyDescent="0.25">
      <c r="A27" s="16">
        <v>2769</v>
      </c>
      <c r="B27" s="12" t="s">
        <v>50</v>
      </c>
      <c r="C27" s="16">
        <v>407812</v>
      </c>
      <c r="D27" s="12" t="s">
        <v>81</v>
      </c>
      <c r="E27" s="12">
        <v>0</v>
      </c>
      <c r="F27" s="12" t="s">
        <v>52</v>
      </c>
      <c r="G27" s="12" t="s">
        <v>53</v>
      </c>
      <c r="H27" s="12" t="s">
        <v>54</v>
      </c>
      <c r="I27" s="12">
        <v>2770</v>
      </c>
      <c r="J27" s="12" t="s">
        <v>85</v>
      </c>
      <c r="K27" s="12" t="s">
        <v>83</v>
      </c>
      <c r="L27" s="12" t="s">
        <v>70</v>
      </c>
      <c r="M27" s="12" t="s">
        <v>58</v>
      </c>
      <c r="N27" s="32" t="s">
        <v>369</v>
      </c>
      <c r="Q27" s="13" t="s">
        <v>54</v>
      </c>
      <c r="S27" s="12">
        <v>0</v>
      </c>
      <c r="T27" s="13">
        <v>0</v>
      </c>
      <c r="V27" s="12">
        <v>0</v>
      </c>
      <c r="AC27" t="str">
        <f t="shared" si="0"/>
        <v/>
      </c>
      <c r="AG27" s="12" t="s">
        <v>66</v>
      </c>
      <c r="AH27" s="12">
        <v>3322</v>
      </c>
      <c r="AI27" s="12">
        <v>2017</v>
      </c>
      <c r="AJ27" s="12">
        <v>8</v>
      </c>
      <c r="AK27" s="14">
        <v>42979.468043981484</v>
      </c>
      <c r="AL27" s="12" t="s">
        <v>84</v>
      </c>
      <c r="AM27" s="12">
        <v>810995</v>
      </c>
      <c r="AN27" s="12" t="s">
        <v>52</v>
      </c>
      <c r="AO27" s="12">
        <v>0</v>
      </c>
      <c r="AP27" s="12" t="s">
        <v>52</v>
      </c>
      <c r="AQ27" s="12">
        <v>0</v>
      </c>
      <c r="AS27" s="12">
        <v>0</v>
      </c>
      <c r="AU27" s="12">
        <v>0</v>
      </c>
      <c r="AW27" s="12">
        <v>0</v>
      </c>
      <c r="AY27" s="12" t="s">
        <v>66</v>
      </c>
    </row>
    <row r="28" spans="1:51" s="12" customFormat="1" x14ac:dyDescent="0.25">
      <c r="A28" s="16">
        <v>2769</v>
      </c>
      <c r="B28" s="12" t="s">
        <v>50</v>
      </c>
      <c r="C28" s="16">
        <v>407812</v>
      </c>
      <c r="D28" s="12" t="s">
        <v>81</v>
      </c>
      <c r="E28" s="12">
        <v>0</v>
      </c>
      <c r="F28" s="12" t="s">
        <v>52</v>
      </c>
      <c r="G28" s="12" t="s">
        <v>53</v>
      </c>
      <c r="H28" s="12" t="s">
        <v>54</v>
      </c>
      <c r="I28" s="12">
        <v>2770</v>
      </c>
      <c r="J28" s="12" t="s">
        <v>85</v>
      </c>
      <c r="K28" s="12" t="s">
        <v>83</v>
      </c>
      <c r="L28" s="12" t="s">
        <v>70</v>
      </c>
      <c r="M28" s="12" t="s">
        <v>58</v>
      </c>
      <c r="N28" s="32" t="s">
        <v>369</v>
      </c>
      <c r="Q28" s="13" t="s">
        <v>54</v>
      </c>
      <c r="S28" s="12">
        <v>0</v>
      </c>
      <c r="T28" s="13">
        <v>0</v>
      </c>
      <c r="V28" s="12">
        <v>0</v>
      </c>
      <c r="AC28" t="str">
        <f t="shared" si="0"/>
        <v/>
      </c>
      <c r="AG28" s="12" t="s">
        <v>66</v>
      </c>
      <c r="AH28" s="12">
        <v>3424</v>
      </c>
      <c r="AI28" s="12">
        <v>2017</v>
      </c>
      <c r="AJ28" s="12">
        <v>9</v>
      </c>
      <c r="AK28" s="14">
        <v>43021.546516203707</v>
      </c>
      <c r="AL28" s="12" t="s">
        <v>84</v>
      </c>
      <c r="AM28" s="12">
        <v>763842</v>
      </c>
      <c r="AN28" s="12" t="s">
        <v>52</v>
      </c>
      <c r="AO28" s="12">
        <v>0</v>
      </c>
      <c r="AP28" s="12" t="s">
        <v>52</v>
      </c>
      <c r="AQ28" s="12">
        <v>0</v>
      </c>
      <c r="AS28" s="12">
        <v>0</v>
      </c>
      <c r="AU28" s="12">
        <v>0</v>
      </c>
      <c r="AW28" s="12">
        <v>0</v>
      </c>
      <c r="AY28" s="12" t="s">
        <v>66</v>
      </c>
    </row>
    <row r="29" spans="1:51" s="12" customFormat="1" x14ac:dyDescent="0.25">
      <c r="A29" s="16">
        <v>2769</v>
      </c>
      <c r="B29" s="12" t="s">
        <v>50</v>
      </c>
      <c r="C29" s="16">
        <v>407812</v>
      </c>
      <c r="D29" s="12" t="s">
        <v>81</v>
      </c>
      <c r="E29" s="12">
        <v>0</v>
      </c>
      <c r="F29" s="12" t="s">
        <v>52</v>
      </c>
      <c r="G29" s="12" t="s">
        <v>53</v>
      </c>
      <c r="H29" s="12" t="s">
        <v>54</v>
      </c>
      <c r="I29" s="12">
        <v>2770</v>
      </c>
      <c r="J29" s="12" t="s">
        <v>85</v>
      </c>
      <c r="K29" s="12" t="s">
        <v>83</v>
      </c>
      <c r="L29" s="12" t="s">
        <v>70</v>
      </c>
      <c r="M29" s="12" t="s">
        <v>58</v>
      </c>
      <c r="N29" s="32" t="s">
        <v>369</v>
      </c>
      <c r="Q29" s="13" t="s">
        <v>54</v>
      </c>
      <c r="S29" s="12">
        <v>0</v>
      </c>
      <c r="T29" s="13">
        <v>0</v>
      </c>
      <c r="V29" s="12">
        <v>0</v>
      </c>
      <c r="AC29" t="str">
        <f t="shared" si="0"/>
        <v/>
      </c>
      <c r="AG29" s="12" t="s">
        <v>66</v>
      </c>
      <c r="AH29" s="12">
        <v>3662</v>
      </c>
      <c r="AI29" s="12">
        <v>2017</v>
      </c>
      <c r="AJ29" s="12">
        <v>10</v>
      </c>
      <c r="AK29" s="14">
        <v>43040.47042824074</v>
      </c>
      <c r="AL29" s="12" t="s">
        <v>84</v>
      </c>
      <c r="AM29" s="12">
        <v>717110</v>
      </c>
      <c r="AN29" s="12" t="s">
        <v>52</v>
      </c>
      <c r="AO29" s="12">
        <v>0</v>
      </c>
      <c r="AP29" s="12" t="s">
        <v>52</v>
      </c>
      <c r="AQ29" s="12">
        <v>0</v>
      </c>
      <c r="AS29" s="12">
        <v>0</v>
      </c>
      <c r="AU29" s="12">
        <v>0</v>
      </c>
      <c r="AW29" s="12">
        <v>0</v>
      </c>
      <c r="AY29" s="12" t="s">
        <v>66</v>
      </c>
    </row>
    <row r="30" spans="1:51" s="12" customFormat="1" x14ac:dyDescent="0.25">
      <c r="A30" s="16">
        <v>2769</v>
      </c>
      <c r="B30" s="12" t="s">
        <v>50</v>
      </c>
      <c r="C30" s="16">
        <v>407812</v>
      </c>
      <c r="D30" s="12" t="s">
        <v>81</v>
      </c>
      <c r="E30" s="12">
        <v>0</v>
      </c>
      <c r="F30" s="12" t="s">
        <v>52</v>
      </c>
      <c r="G30" s="12" t="s">
        <v>53</v>
      </c>
      <c r="H30" s="12" t="s">
        <v>54</v>
      </c>
      <c r="I30" s="12">
        <v>2770</v>
      </c>
      <c r="J30" s="12" t="s">
        <v>85</v>
      </c>
      <c r="K30" s="12" t="s">
        <v>83</v>
      </c>
      <c r="L30" s="12" t="s">
        <v>70</v>
      </c>
      <c r="M30" s="12" t="s">
        <v>58</v>
      </c>
      <c r="N30" s="32" t="s">
        <v>369</v>
      </c>
      <c r="Q30" s="13" t="s">
        <v>54</v>
      </c>
      <c r="S30" s="12">
        <v>0</v>
      </c>
      <c r="T30" s="13">
        <v>0</v>
      </c>
      <c r="V30" s="12">
        <v>0</v>
      </c>
      <c r="AC30" t="str">
        <f t="shared" si="0"/>
        <v/>
      </c>
      <c r="AG30" s="12" t="s">
        <v>66</v>
      </c>
      <c r="AH30" s="12">
        <v>3785</v>
      </c>
      <c r="AI30" s="12">
        <v>2017</v>
      </c>
      <c r="AJ30" s="12">
        <v>11</v>
      </c>
      <c r="AK30" s="14">
        <v>43087.400891203702</v>
      </c>
      <c r="AL30" s="12" t="s">
        <v>84</v>
      </c>
      <c r="AM30" s="12">
        <v>633481</v>
      </c>
      <c r="AN30" s="12" t="s">
        <v>52</v>
      </c>
      <c r="AO30" s="12">
        <v>0</v>
      </c>
      <c r="AP30" s="12" t="s">
        <v>52</v>
      </c>
      <c r="AQ30" s="12">
        <v>0</v>
      </c>
      <c r="AS30" s="12">
        <v>0</v>
      </c>
      <c r="AU30" s="12">
        <v>0</v>
      </c>
      <c r="AW30" s="12">
        <v>0</v>
      </c>
      <c r="AY30" s="12" t="s">
        <v>66</v>
      </c>
    </row>
    <row r="31" spans="1:51" s="12" customFormat="1" x14ac:dyDescent="0.25">
      <c r="A31" s="16">
        <v>2769</v>
      </c>
      <c r="B31" s="12" t="s">
        <v>50</v>
      </c>
      <c r="C31" s="16">
        <v>407812</v>
      </c>
      <c r="D31" s="12" t="s">
        <v>81</v>
      </c>
      <c r="E31" s="12">
        <v>0</v>
      </c>
      <c r="F31" s="12" t="s">
        <v>52</v>
      </c>
      <c r="G31" s="12" t="s">
        <v>53</v>
      </c>
      <c r="H31" s="12" t="s">
        <v>54</v>
      </c>
      <c r="I31" s="12">
        <v>2770</v>
      </c>
      <c r="J31" s="12" t="s">
        <v>85</v>
      </c>
      <c r="K31" s="12" t="s">
        <v>83</v>
      </c>
      <c r="L31" s="12" t="s">
        <v>70</v>
      </c>
      <c r="M31" s="12" t="s">
        <v>58</v>
      </c>
      <c r="N31" s="32" t="s">
        <v>369</v>
      </c>
      <c r="Q31" s="13" t="s">
        <v>54</v>
      </c>
      <c r="S31" s="12">
        <v>0</v>
      </c>
      <c r="T31" s="13">
        <v>0</v>
      </c>
      <c r="V31" s="12">
        <v>0</v>
      </c>
      <c r="AC31" t="str">
        <f t="shared" si="0"/>
        <v/>
      </c>
      <c r="AG31" s="12" t="s">
        <v>66</v>
      </c>
      <c r="AH31" s="12">
        <v>3863</v>
      </c>
      <c r="AI31" s="12">
        <v>2017</v>
      </c>
      <c r="AJ31" s="12">
        <v>12</v>
      </c>
      <c r="AK31" s="14">
        <v>43115.386400462965</v>
      </c>
      <c r="AL31" s="12" t="s">
        <v>84</v>
      </c>
      <c r="AM31" s="12">
        <v>680059</v>
      </c>
      <c r="AN31" s="12" t="s">
        <v>52</v>
      </c>
      <c r="AO31" s="12">
        <v>0</v>
      </c>
      <c r="AP31" s="12" t="s">
        <v>52</v>
      </c>
      <c r="AQ31" s="12">
        <v>0</v>
      </c>
      <c r="AS31" s="12">
        <v>0</v>
      </c>
      <c r="AU31" s="12">
        <v>0</v>
      </c>
      <c r="AW31" s="12">
        <v>0</v>
      </c>
      <c r="AY31" s="12" t="s">
        <v>66</v>
      </c>
    </row>
    <row r="32" spans="1:51" x14ac:dyDescent="0.25">
      <c r="A32">
        <v>201</v>
      </c>
      <c r="B32" t="s">
        <v>50</v>
      </c>
      <c r="C32">
        <v>42925</v>
      </c>
      <c r="D32" t="s">
        <v>77</v>
      </c>
      <c r="E32" s="24">
        <v>152083333</v>
      </c>
      <c r="F32" t="s">
        <v>52</v>
      </c>
      <c r="G32" t="s">
        <v>53</v>
      </c>
      <c r="H32" t="s">
        <v>54</v>
      </c>
      <c r="I32">
        <v>221</v>
      </c>
      <c r="J32" t="s">
        <v>86</v>
      </c>
      <c r="K32" t="s">
        <v>79</v>
      </c>
      <c r="L32" t="s">
        <v>70</v>
      </c>
      <c r="M32" t="s">
        <v>58</v>
      </c>
      <c r="N32" t="s">
        <v>87</v>
      </c>
      <c r="Q32" s="5" t="s">
        <v>54</v>
      </c>
      <c r="S32">
        <v>0</v>
      </c>
      <c r="T32" s="5">
        <v>0</v>
      </c>
      <c r="V32">
        <v>0</v>
      </c>
      <c r="X32" t="s">
        <v>73</v>
      </c>
      <c r="Y32">
        <v>19020701</v>
      </c>
      <c r="Z32" t="s">
        <v>74</v>
      </c>
      <c r="AA32" t="s">
        <v>75</v>
      </c>
      <c r="AB32" t="s">
        <v>76</v>
      </c>
      <c r="AC32" t="str">
        <f t="shared" si="0"/>
        <v>Water Supply - Public (Municipal) Community</v>
      </c>
      <c r="AD32" t="s">
        <v>74</v>
      </c>
      <c r="AG32" t="s">
        <v>54</v>
      </c>
      <c r="AH32">
        <v>281</v>
      </c>
      <c r="AI32" s="16">
        <v>2016</v>
      </c>
      <c r="AJ32">
        <v>6</v>
      </c>
      <c r="AK32" s="1">
        <v>42565.337500000001</v>
      </c>
      <c r="AL32" t="s">
        <v>65</v>
      </c>
      <c r="AM32" s="24">
        <v>105296000</v>
      </c>
      <c r="AN32" t="s">
        <v>52</v>
      </c>
      <c r="AP32" t="s">
        <v>52</v>
      </c>
      <c r="AQ32">
        <v>0</v>
      </c>
      <c r="AR32" t="s">
        <v>52</v>
      </c>
      <c r="AS32">
        <v>0</v>
      </c>
      <c r="AT32" t="s">
        <v>52</v>
      </c>
      <c r="AU32">
        <v>0</v>
      </c>
      <c r="AV32" t="s">
        <v>52</v>
      </c>
      <c r="AW32">
        <v>0</v>
      </c>
      <c r="AX32" t="s">
        <v>52</v>
      </c>
      <c r="AY32" t="s">
        <v>54</v>
      </c>
    </row>
    <row r="33" spans="1:51" x14ac:dyDescent="0.25">
      <c r="A33">
        <v>201</v>
      </c>
      <c r="B33" t="s">
        <v>50</v>
      </c>
      <c r="C33">
        <v>42925</v>
      </c>
      <c r="D33" t="s">
        <v>77</v>
      </c>
      <c r="E33">
        <v>152083333</v>
      </c>
      <c r="F33" t="s">
        <v>52</v>
      </c>
      <c r="G33" t="s">
        <v>53</v>
      </c>
      <c r="H33" t="s">
        <v>54</v>
      </c>
      <c r="I33">
        <v>221</v>
      </c>
      <c r="J33" t="s">
        <v>86</v>
      </c>
      <c r="K33" t="s">
        <v>79</v>
      </c>
      <c r="L33" t="s">
        <v>70</v>
      </c>
      <c r="M33" t="s">
        <v>58</v>
      </c>
      <c r="N33" t="s">
        <v>87</v>
      </c>
      <c r="Q33" s="5" t="s">
        <v>54</v>
      </c>
      <c r="S33">
        <v>0</v>
      </c>
      <c r="T33" s="5">
        <v>0</v>
      </c>
      <c r="V33">
        <v>0</v>
      </c>
      <c r="X33" t="s">
        <v>73</v>
      </c>
      <c r="Y33">
        <v>19020701</v>
      </c>
      <c r="Z33" t="s">
        <v>74</v>
      </c>
      <c r="AA33" t="s">
        <v>75</v>
      </c>
      <c r="AB33" t="s">
        <v>76</v>
      </c>
      <c r="AC33" t="str">
        <f t="shared" si="0"/>
        <v>Water Supply - Public (Municipal) Community</v>
      </c>
      <c r="AD33" t="s">
        <v>74</v>
      </c>
      <c r="AG33" t="s">
        <v>54</v>
      </c>
      <c r="AH33">
        <v>582</v>
      </c>
      <c r="AI33" s="16">
        <v>2016</v>
      </c>
      <c r="AJ33">
        <v>7</v>
      </c>
      <c r="AK33" s="1">
        <v>42584.634768518517</v>
      </c>
      <c r="AL33" t="s">
        <v>65</v>
      </c>
      <c r="AM33">
        <v>118153000</v>
      </c>
      <c r="AN33" t="s">
        <v>52</v>
      </c>
      <c r="AP33" t="s">
        <v>52</v>
      </c>
      <c r="AQ33">
        <v>0</v>
      </c>
      <c r="AR33" t="s">
        <v>52</v>
      </c>
      <c r="AS33">
        <v>0</v>
      </c>
      <c r="AT33" t="s">
        <v>52</v>
      </c>
      <c r="AU33">
        <v>0</v>
      </c>
      <c r="AV33" t="s">
        <v>52</v>
      </c>
      <c r="AW33">
        <v>0</v>
      </c>
      <c r="AX33" t="s">
        <v>52</v>
      </c>
      <c r="AY33" t="s">
        <v>54</v>
      </c>
    </row>
    <row r="34" spans="1:51" x14ac:dyDescent="0.25">
      <c r="A34">
        <v>201</v>
      </c>
      <c r="B34" t="s">
        <v>50</v>
      </c>
      <c r="C34">
        <v>42925</v>
      </c>
      <c r="D34" t="s">
        <v>77</v>
      </c>
      <c r="E34">
        <v>152083333</v>
      </c>
      <c r="F34" t="s">
        <v>52</v>
      </c>
      <c r="G34" t="s">
        <v>53</v>
      </c>
      <c r="H34" t="s">
        <v>54</v>
      </c>
      <c r="I34">
        <v>221</v>
      </c>
      <c r="J34" t="s">
        <v>86</v>
      </c>
      <c r="K34" t="s">
        <v>79</v>
      </c>
      <c r="L34" t="s">
        <v>70</v>
      </c>
      <c r="M34" t="s">
        <v>58</v>
      </c>
      <c r="N34" t="s">
        <v>87</v>
      </c>
      <c r="Q34" s="5" t="s">
        <v>54</v>
      </c>
      <c r="S34">
        <v>0</v>
      </c>
      <c r="T34" s="5">
        <v>0</v>
      </c>
      <c r="V34">
        <v>0</v>
      </c>
      <c r="X34" t="s">
        <v>73</v>
      </c>
      <c r="Y34">
        <v>19020701</v>
      </c>
      <c r="Z34" t="s">
        <v>74</v>
      </c>
      <c r="AA34" t="s">
        <v>75</v>
      </c>
      <c r="AB34" t="s">
        <v>76</v>
      </c>
      <c r="AC34" t="str">
        <f t="shared" si="0"/>
        <v>Water Supply - Public (Municipal) Community</v>
      </c>
      <c r="AD34" t="s">
        <v>74</v>
      </c>
      <c r="AG34" t="s">
        <v>54</v>
      </c>
      <c r="AH34">
        <v>802</v>
      </c>
      <c r="AI34" s="16">
        <v>2016</v>
      </c>
      <c r="AJ34">
        <v>8</v>
      </c>
      <c r="AK34" s="1">
        <v>42625.631909722222</v>
      </c>
      <c r="AL34" t="s">
        <v>65</v>
      </c>
      <c r="AM34">
        <v>147508000</v>
      </c>
      <c r="AN34" t="s">
        <v>52</v>
      </c>
      <c r="AP34" t="s">
        <v>52</v>
      </c>
      <c r="AQ34">
        <v>0</v>
      </c>
      <c r="AR34" t="s">
        <v>52</v>
      </c>
      <c r="AS34">
        <v>0</v>
      </c>
      <c r="AT34" t="s">
        <v>52</v>
      </c>
      <c r="AU34">
        <v>0</v>
      </c>
      <c r="AV34" t="s">
        <v>52</v>
      </c>
      <c r="AW34">
        <v>0</v>
      </c>
      <c r="AX34" t="s">
        <v>52</v>
      </c>
      <c r="AY34" t="s">
        <v>54</v>
      </c>
    </row>
    <row r="35" spans="1:51" x14ac:dyDescent="0.25">
      <c r="A35">
        <v>201</v>
      </c>
      <c r="B35" t="s">
        <v>50</v>
      </c>
      <c r="C35">
        <v>42925</v>
      </c>
      <c r="D35" t="s">
        <v>77</v>
      </c>
      <c r="E35">
        <v>152083333</v>
      </c>
      <c r="F35" t="s">
        <v>52</v>
      </c>
      <c r="G35" t="s">
        <v>53</v>
      </c>
      <c r="H35" t="s">
        <v>54</v>
      </c>
      <c r="I35">
        <v>221</v>
      </c>
      <c r="J35" t="s">
        <v>86</v>
      </c>
      <c r="K35" t="s">
        <v>79</v>
      </c>
      <c r="L35" t="s">
        <v>70</v>
      </c>
      <c r="M35" t="s">
        <v>58</v>
      </c>
      <c r="N35" t="s">
        <v>87</v>
      </c>
      <c r="Q35" s="5" t="s">
        <v>54</v>
      </c>
      <c r="S35">
        <v>0</v>
      </c>
      <c r="T35" s="5">
        <v>0</v>
      </c>
      <c r="V35">
        <v>0</v>
      </c>
      <c r="X35" t="s">
        <v>73</v>
      </c>
      <c r="Y35">
        <v>19020701</v>
      </c>
      <c r="Z35" t="s">
        <v>74</v>
      </c>
      <c r="AA35" t="s">
        <v>75</v>
      </c>
      <c r="AB35" t="s">
        <v>76</v>
      </c>
      <c r="AC35" t="str">
        <f t="shared" si="0"/>
        <v>Water Supply - Public (Municipal) Community</v>
      </c>
      <c r="AD35" t="s">
        <v>74</v>
      </c>
      <c r="AG35" t="s">
        <v>54</v>
      </c>
      <c r="AH35">
        <v>821</v>
      </c>
      <c r="AI35" s="16">
        <v>2016</v>
      </c>
      <c r="AJ35">
        <v>9</v>
      </c>
      <c r="AK35" s="1">
        <v>42648.329224537039</v>
      </c>
      <c r="AL35" t="s">
        <v>65</v>
      </c>
      <c r="AM35">
        <v>133077000</v>
      </c>
      <c r="AN35" t="s">
        <v>52</v>
      </c>
      <c r="AP35" t="s">
        <v>52</v>
      </c>
      <c r="AQ35">
        <v>0</v>
      </c>
      <c r="AR35" t="s">
        <v>52</v>
      </c>
      <c r="AS35">
        <v>0</v>
      </c>
      <c r="AT35" t="s">
        <v>52</v>
      </c>
      <c r="AU35">
        <v>0</v>
      </c>
      <c r="AV35" t="s">
        <v>52</v>
      </c>
      <c r="AW35">
        <v>0</v>
      </c>
      <c r="AX35" t="s">
        <v>52</v>
      </c>
      <c r="AY35" t="s">
        <v>54</v>
      </c>
    </row>
    <row r="36" spans="1:51" x14ac:dyDescent="0.25">
      <c r="A36">
        <v>201</v>
      </c>
      <c r="B36" t="s">
        <v>50</v>
      </c>
      <c r="C36">
        <v>42925</v>
      </c>
      <c r="D36" t="s">
        <v>77</v>
      </c>
      <c r="E36">
        <v>152083333</v>
      </c>
      <c r="F36" t="s">
        <v>52</v>
      </c>
      <c r="G36" t="s">
        <v>53</v>
      </c>
      <c r="H36" t="s">
        <v>54</v>
      </c>
      <c r="I36">
        <v>221</v>
      </c>
      <c r="J36" t="s">
        <v>86</v>
      </c>
      <c r="K36" t="s">
        <v>79</v>
      </c>
      <c r="L36" t="s">
        <v>70</v>
      </c>
      <c r="M36" t="s">
        <v>58</v>
      </c>
      <c r="N36" t="s">
        <v>87</v>
      </c>
      <c r="Q36" s="5" t="s">
        <v>54</v>
      </c>
      <c r="S36">
        <v>0</v>
      </c>
      <c r="T36" s="5">
        <v>0</v>
      </c>
      <c r="V36">
        <v>0</v>
      </c>
      <c r="X36" t="s">
        <v>73</v>
      </c>
      <c r="Y36">
        <v>19020701</v>
      </c>
      <c r="Z36" t="s">
        <v>74</v>
      </c>
      <c r="AA36" t="s">
        <v>75</v>
      </c>
      <c r="AB36" t="s">
        <v>76</v>
      </c>
      <c r="AC36" t="str">
        <f t="shared" si="0"/>
        <v>Water Supply - Public (Municipal) Community</v>
      </c>
      <c r="AD36" t="s">
        <v>74</v>
      </c>
      <c r="AG36" t="s">
        <v>54</v>
      </c>
      <c r="AH36">
        <v>1123</v>
      </c>
      <c r="AI36" s="16">
        <v>2016</v>
      </c>
      <c r="AJ36">
        <v>10</v>
      </c>
      <c r="AK36" s="1">
        <v>42676.474699074075</v>
      </c>
      <c r="AL36" t="s">
        <v>65</v>
      </c>
      <c r="AM36">
        <v>133965000</v>
      </c>
      <c r="AN36" t="s">
        <v>52</v>
      </c>
      <c r="AP36" t="s">
        <v>52</v>
      </c>
      <c r="AQ36">
        <v>0</v>
      </c>
      <c r="AR36" t="s">
        <v>52</v>
      </c>
      <c r="AS36">
        <v>0</v>
      </c>
      <c r="AT36" t="s">
        <v>52</v>
      </c>
      <c r="AU36">
        <v>0</v>
      </c>
      <c r="AV36" t="s">
        <v>52</v>
      </c>
      <c r="AW36">
        <v>0</v>
      </c>
      <c r="AX36" t="s">
        <v>52</v>
      </c>
      <c r="AY36" t="s">
        <v>54</v>
      </c>
    </row>
    <row r="37" spans="1:51" x14ac:dyDescent="0.25">
      <c r="A37">
        <v>201</v>
      </c>
      <c r="B37" t="s">
        <v>50</v>
      </c>
      <c r="C37">
        <v>42925</v>
      </c>
      <c r="D37" t="s">
        <v>77</v>
      </c>
      <c r="E37">
        <v>152083333</v>
      </c>
      <c r="F37" t="s">
        <v>52</v>
      </c>
      <c r="G37" t="s">
        <v>53</v>
      </c>
      <c r="H37" t="s">
        <v>54</v>
      </c>
      <c r="I37">
        <v>221</v>
      </c>
      <c r="J37" t="s">
        <v>86</v>
      </c>
      <c r="K37" t="s">
        <v>79</v>
      </c>
      <c r="L37" t="s">
        <v>70</v>
      </c>
      <c r="M37" t="s">
        <v>58</v>
      </c>
      <c r="N37" t="s">
        <v>87</v>
      </c>
      <c r="Q37" s="5" t="s">
        <v>54</v>
      </c>
      <c r="S37">
        <v>0</v>
      </c>
      <c r="T37" s="5">
        <v>0</v>
      </c>
      <c r="V37">
        <v>0</v>
      </c>
      <c r="X37" t="s">
        <v>73</v>
      </c>
      <c r="Y37">
        <v>19020701</v>
      </c>
      <c r="Z37" t="s">
        <v>74</v>
      </c>
      <c r="AA37" t="s">
        <v>75</v>
      </c>
      <c r="AB37" t="s">
        <v>76</v>
      </c>
      <c r="AC37" t="str">
        <f t="shared" si="0"/>
        <v>Water Supply - Public (Municipal) Community</v>
      </c>
      <c r="AD37" t="s">
        <v>74</v>
      </c>
      <c r="AG37" t="s">
        <v>54</v>
      </c>
      <c r="AH37">
        <v>1762</v>
      </c>
      <c r="AI37" s="16">
        <v>2016</v>
      </c>
      <c r="AJ37">
        <v>11</v>
      </c>
      <c r="AK37" s="1">
        <v>42747.336481481485</v>
      </c>
      <c r="AL37" t="s">
        <v>65</v>
      </c>
      <c r="AM37">
        <v>87154000</v>
      </c>
      <c r="AN37" t="s">
        <v>52</v>
      </c>
      <c r="AP37" t="s">
        <v>52</v>
      </c>
      <c r="AQ37">
        <v>0</v>
      </c>
      <c r="AS37">
        <v>0</v>
      </c>
      <c r="AU37">
        <v>0</v>
      </c>
      <c r="AW37">
        <v>0</v>
      </c>
      <c r="AY37" t="s">
        <v>66</v>
      </c>
    </row>
    <row r="38" spans="1:51" x14ac:dyDescent="0.25">
      <c r="A38">
        <v>201</v>
      </c>
      <c r="B38" t="s">
        <v>50</v>
      </c>
      <c r="C38">
        <v>42925</v>
      </c>
      <c r="D38" t="s">
        <v>77</v>
      </c>
      <c r="E38">
        <v>152083333</v>
      </c>
      <c r="F38" t="s">
        <v>52</v>
      </c>
      <c r="G38" t="s">
        <v>53</v>
      </c>
      <c r="H38" t="s">
        <v>54</v>
      </c>
      <c r="I38">
        <v>221</v>
      </c>
      <c r="J38" t="s">
        <v>86</v>
      </c>
      <c r="K38" t="s">
        <v>79</v>
      </c>
      <c r="L38" t="s">
        <v>70</v>
      </c>
      <c r="M38" t="s">
        <v>58</v>
      </c>
      <c r="N38" t="s">
        <v>87</v>
      </c>
      <c r="Q38" s="5" t="s">
        <v>54</v>
      </c>
      <c r="S38">
        <v>0</v>
      </c>
      <c r="T38" s="5">
        <v>0</v>
      </c>
      <c r="V38">
        <v>0</v>
      </c>
      <c r="X38" t="s">
        <v>73</v>
      </c>
      <c r="Y38">
        <v>19020701</v>
      </c>
      <c r="Z38" t="s">
        <v>74</v>
      </c>
      <c r="AA38" t="s">
        <v>75</v>
      </c>
      <c r="AB38" t="s">
        <v>76</v>
      </c>
      <c r="AC38" t="str">
        <f t="shared" si="0"/>
        <v>Water Supply - Public (Municipal) Community</v>
      </c>
      <c r="AD38" t="s">
        <v>74</v>
      </c>
      <c r="AG38" t="s">
        <v>54</v>
      </c>
      <c r="AH38">
        <v>1761</v>
      </c>
      <c r="AI38" s="16">
        <v>2016</v>
      </c>
      <c r="AJ38">
        <v>12</v>
      </c>
      <c r="AK38" s="1">
        <v>42747.335740740738</v>
      </c>
      <c r="AL38" t="s">
        <v>65</v>
      </c>
      <c r="AM38">
        <v>90907000</v>
      </c>
      <c r="AN38" t="s">
        <v>52</v>
      </c>
      <c r="AP38" t="s">
        <v>52</v>
      </c>
      <c r="AQ38">
        <v>0</v>
      </c>
      <c r="AS38">
        <v>0</v>
      </c>
      <c r="AU38">
        <v>0</v>
      </c>
      <c r="AW38">
        <v>0</v>
      </c>
      <c r="AY38" t="s">
        <v>66</v>
      </c>
    </row>
    <row r="39" spans="1:51" x14ac:dyDescent="0.25">
      <c r="A39">
        <v>201</v>
      </c>
      <c r="B39" t="s">
        <v>50</v>
      </c>
      <c r="C39">
        <v>42925</v>
      </c>
      <c r="D39" t="s">
        <v>77</v>
      </c>
      <c r="E39">
        <v>152083333</v>
      </c>
      <c r="F39" t="s">
        <v>52</v>
      </c>
      <c r="G39" t="s">
        <v>53</v>
      </c>
      <c r="H39" t="s">
        <v>54</v>
      </c>
      <c r="I39">
        <v>221</v>
      </c>
      <c r="J39" t="s">
        <v>86</v>
      </c>
      <c r="K39" t="s">
        <v>79</v>
      </c>
      <c r="L39" t="s">
        <v>70</v>
      </c>
      <c r="M39" t="s">
        <v>58</v>
      </c>
      <c r="N39" t="s">
        <v>87</v>
      </c>
      <c r="Q39" s="5" t="s">
        <v>54</v>
      </c>
      <c r="S39">
        <v>0</v>
      </c>
      <c r="T39" s="5">
        <v>0</v>
      </c>
      <c r="V39">
        <v>0</v>
      </c>
      <c r="X39" t="s">
        <v>73</v>
      </c>
      <c r="Y39">
        <v>19020701</v>
      </c>
      <c r="Z39" t="s">
        <v>74</v>
      </c>
      <c r="AA39" t="s">
        <v>75</v>
      </c>
      <c r="AB39" t="s">
        <v>76</v>
      </c>
      <c r="AC39" t="str">
        <f t="shared" si="0"/>
        <v>Water Supply - Public (Municipal) Community</v>
      </c>
      <c r="AD39" t="s">
        <v>74</v>
      </c>
      <c r="AG39" t="s">
        <v>54</v>
      </c>
      <c r="AH39">
        <v>1961</v>
      </c>
      <c r="AI39" s="17">
        <v>2017</v>
      </c>
      <c r="AJ39">
        <v>1</v>
      </c>
      <c r="AK39" s="1">
        <v>42772.349097222221</v>
      </c>
      <c r="AL39" t="s">
        <v>65</v>
      </c>
      <c r="AM39">
        <v>149188000</v>
      </c>
      <c r="AN39" t="s">
        <v>52</v>
      </c>
      <c r="AP39" t="s">
        <v>52</v>
      </c>
      <c r="AQ39">
        <v>0</v>
      </c>
      <c r="AS39">
        <v>0</v>
      </c>
      <c r="AU39">
        <v>0</v>
      </c>
      <c r="AW39">
        <v>0</v>
      </c>
      <c r="AY39" t="s">
        <v>66</v>
      </c>
    </row>
    <row r="40" spans="1:51" x14ac:dyDescent="0.25">
      <c r="A40">
        <v>201</v>
      </c>
      <c r="B40" t="s">
        <v>50</v>
      </c>
      <c r="C40">
        <v>42925</v>
      </c>
      <c r="D40" t="s">
        <v>77</v>
      </c>
      <c r="E40">
        <v>152083333</v>
      </c>
      <c r="F40" t="s">
        <v>52</v>
      </c>
      <c r="G40" t="s">
        <v>53</v>
      </c>
      <c r="H40" t="s">
        <v>54</v>
      </c>
      <c r="I40">
        <v>221</v>
      </c>
      <c r="J40" t="s">
        <v>86</v>
      </c>
      <c r="K40" t="s">
        <v>79</v>
      </c>
      <c r="L40" t="s">
        <v>70</v>
      </c>
      <c r="M40" t="s">
        <v>58</v>
      </c>
      <c r="N40" t="s">
        <v>87</v>
      </c>
      <c r="Q40" s="5" t="s">
        <v>54</v>
      </c>
      <c r="S40">
        <v>0</v>
      </c>
      <c r="T40" s="5">
        <v>0</v>
      </c>
      <c r="V40">
        <v>0</v>
      </c>
      <c r="X40" t="s">
        <v>73</v>
      </c>
      <c r="Y40">
        <v>19020701</v>
      </c>
      <c r="Z40" t="s">
        <v>74</v>
      </c>
      <c r="AA40" t="s">
        <v>75</v>
      </c>
      <c r="AB40" t="s">
        <v>76</v>
      </c>
      <c r="AC40" t="str">
        <f t="shared" si="0"/>
        <v>Water Supply - Public (Municipal) Community</v>
      </c>
      <c r="AD40" t="s">
        <v>74</v>
      </c>
      <c r="AG40" t="s">
        <v>54</v>
      </c>
      <c r="AH40">
        <v>2021</v>
      </c>
      <c r="AI40" s="17">
        <v>2017</v>
      </c>
      <c r="AJ40">
        <v>2</v>
      </c>
      <c r="AK40" s="1">
        <v>42795.703923611109</v>
      </c>
      <c r="AL40" t="s">
        <v>65</v>
      </c>
      <c r="AM40">
        <v>221447000</v>
      </c>
      <c r="AN40" t="s">
        <v>52</v>
      </c>
      <c r="AP40" t="s">
        <v>52</v>
      </c>
      <c r="AQ40">
        <v>0</v>
      </c>
      <c r="AS40">
        <v>0</v>
      </c>
      <c r="AU40">
        <v>0</v>
      </c>
      <c r="AW40">
        <v>0</v>
      </c>
      <c r="AY40" t="s">
        <v>66</v>
      </c>
    </row>
    <row r="41" spans="1:51" x14ac:dyDescent="0.25">
      <c r="A41">
        <v>201</v>
      </c>
      <c r="B41" t="s">
        <v>50</v>
      </c>
      <c r="C41">
        <v>42925</v>
      </c>
      <c r="D41" t="s">
        <v>77</v>
      </c>
      <c r="E41">
        <v>152083333</v>
      </c>
      <c r="F41" t="s">
        <v>52</v>
      </c>
      <c r="G41" t="s">
        <v>53</v>
      </c>
      <c r="H41" t="s">
        <v>54</v>
      </c>
      <c r="I41">
        <v>221</v>
      </c>
      <c r="J41" t="s">
        <v>86</v>
      </c>
      <c r="K41" t="s">
        <v>79</v>
      </c>
      <c r="L41" t="s">
        <v>70</v>
      </c>
      <c r="M41" t="s">
        <v>58</v>
      </c>
      <c r="N41" t="s">
        <v>87</v>
      </c>
      <c r="Q41" s="5" t="s">
        <v>54</v>
      </c>
      <c r="S41">
        <v>0</v>
      </c>
      <c r="T41" s="5">
        <v>0</v>
      </c>
      <c r="V41">
        <v>0</v>
      </c>
      <c r="X41" t="s">
        <v>73</v>
      </c>
      <c r="Y41">
        <v>19020701</v>
      </c>
      <c r="Z41" t="s">
        <v>74</v>
      </c>
      <c r="AA41" t="s">
        <v>75</v>
      </c>
      <c r="AB41" t="s">
        <v>76</v>
      </c>
      <c r="AC41" t="str">
        <f t="shared" si="0"/>
        <v>Water Supply - Public (Municipal) Community</v>
      </c>
      <c r="AD41" t="s">
        <v>74</v>
      </c>
      <c r="AG41" t="s">
        <v>54</v>
      </c>
      <c r="AH41">
        <v>2201</v>
      </c>
      <c r="AI41" s="17">
        <v>2017</v>
      </c>
      <c r="AJ41">
        <v>3</v>
      </c>
      <c r="AK41" s="1">
        <v>42828.541446759256</v>
      </c>
      <c r="AL41" t="s">
        <v>65</v>
      </c>
      <c r="AM41">
        <v>210422000</v>
      </c>
      <c r="AN41" t="s">
        <v>52</v>
      </c>
      <c r="AP41" t="s">
        <v>52</v>
      </c>
      <c r="AQ41">
        <v>0</v>
      </c>
      <c r="AS41">
        <v>0</v>
      </c>
      <c r="AU41">
        <v>0</v>
      </c>
      <c r="AW41">
        <v>0</v>
      </c>
      <c r="AY41" t="s">
        <v>66</v>
      </c>
    </row>
    <row r="42" spans="1:51" x14ac:dyDescent="0.25">
      <c r="A42">
        <v>201</v>
      </c>
      <c r="B42" t="s">
        <v>50</v>
      </c>
      <c r="C42">
        <v>42925</v>
      </c>
      <c r="D42" t="s">
        <v>77</v>
      </c>
      <c r="E42">
        <v>152083333</v>
      </c>
      <c r="F42" t="s">
        <v>52</v>
      </c>
      <c r="G42" t="s">
        <v>53</v>
      </c>
      <c r="H42" t="s">
        <v>54</v>
      </c>
      <c r="I42">
        <v>221</v>
      </c>
      <c r="J42" t="s">
        <v>86</v>
      </c>
      <c r="K42" t="s">
        <v>79</v>
      </c>
      <c r="L42" t="s">
        <v>70</v>
      </c>
      <c r="M42" t="s">
        <v>58</v>
      </c>
      <c r="N42" t="s">
        <v>87</v>
      </c>
      <c r="Q42" s="5" t="s">
        <v>54</v>
      </c>
      <c r="S42">
        <v>0</v>
      </c>
      <c r="T42" s="5">
        <v>0</v>
      </c>
      <c r="V42">
        <v>0</v>
      </c>
      <c r="X42" t="s">
        <v>73</v>
      </c>
      <c r="Y42">
        <v>19020701</v>
      </c>
      <c r="Z42" t="s">
        <v>74</v>
      </c>
      <c r="AA42" t="s">
        <v>75</v>
      </c>
      <c r="AB42" t="s">
        <v>76</v>
      </c>
      <c r="AC42" t="str">
        <f t="shared" si="0"/>
        <v>Water Supply - Public (Municipal) Community</v>
      </c>
      <c r="AD42" t="s">
        <v>74</v>
      </c>
      <c r="AG42" t="s">
        <v>54</v>
      </c>
      <c r="AH42">
        <v>2623</v>
      </c>
      <c r="AI42" s="17">
        <v>2017</v>
      </c>
      <c r="AJ42">
        <v>4</v>
      </c>
      <c r="AK42" s="1">
        <v>42858.474143518521</v>
      </c>
      <c r="AL42" t="s">
        <v>65</v>
      </c>
      <c r="AM42">
        <v>124265000</v>
      </c>
      <c r="AN42" t="s">
        <v>52</v>
      </c>
      <c r="AO42">
        <v>0</v>
      </c>
      <c r="AP42" t="s">
        <v>52</v>
      </c>
      <c r="AQ42">
        <v>0</v>
      </c>
      <c r="AS42">
        <v>0</v>
      </c>
      <c r="AU42">
        <v>0</v>
      </c>
      <c r="AW42">
        <v>0</v>
      </c>
      <c r="AY42" t="s">
        <v>66</v>
      </c>
    </row>
    <row r="43" spans="1:51" x14ac:dyDescent="0.25">
      <c r="A43">
        <v>201</v>
      </c>
      <c r="B43" t="s">
        <v>50</v>
      </c>
      <c r="C43">
        <v>42925</v>
      </c>
      <c r="D43" t="s">
        <v>77</v>
      </c>
      <c r="E43">
        <v>152083333</v>
      </c>
      <c r="F43" t="s">
        <v>52</v>
      </c>
      <c r="G43" t="s">
        <v>53</v>
      </c>
      <c r="H43" t="s">
        <v>54</v>
      </c>
      <c r="I43">
        <v>221</v>
      </c>
      <c r="J43" t="s">
        <v>86</v>
      </c>
      <c r="K43" t="s">
        <v>79</v>
      </c>
      <c r="L43" t="s">
        <v>70</v>
      </c>
      <c r="M43" t="s">
        <v>58</v>
      </c>
      <c r="N43" t="s">
        <v>87</v>
      </c>
      <c r="Q43" s="5" t="s">
        <v>54</v>
      </c>
      <c r="S43">
        <v>0</v>
      </c>
      <c r="T43" s="5">
        <v>0</v>
      </c>
      <c r="V43">
        <v>0</v>
      </c>
      <c r="X43" t="s">
        <v>73</v>
      </c>
      <c r="Y43">
        <v>19020701</v>
      </c>
      <c r="Z43" t="s">
        <v>74</v>
      </c>
      <c r="AA43" t="s">
        <v>75</v>
      </c>
      <c r="AB43" t="s">
        <v>76</v>
      </c>
      <c r="AC43" t="str">
        <f t="shared" si="0"/>
        <v>Water Supply - Public (Municipal) Community</v>
      </c>
      <c r="AD43" t="s">
        <v>74</v>
      </c>
      <c r="AG43" t="s">
        <v>54</v>
      </c>
      <c r="AH43">
        <v>2741</v>
      </c>
      <c r="AI43" s="17">
        <v>2017</v>
      </c>
      <c r="AJ43">
        <v>5</v>
      </c>
      <c r="AK43" s="1">
        <v>42888.346539351849</v>
      </c>
      <c r="AL43" t="s">
        <v>65</v>
      </c>
      <c r="AM43">
        <v>125775000</v>
      </c>
      <c r="AN43" t="s">
        <v>52</v>
      </c>
      <c r="AO43">
        <v>0</v>
      </c>
      <c r="AP43" t="s">
        <v>52</v>
      </c>
      <c r="AQ43">
        <v>0</v>
      </c>
      <c r="AS43">
        <v>0</v>
      </c>
      <c r="AU43">
        <v>0</v>
      </c>
      <c r="AW43">
        <v>0</v>
      </c>
      <c r="AY43" t="s">
        <v>66</v>
      </c>
    </row>
    <row r="44" spans="1:51" x14ac:dyDescent="0.25">
      <c r="A44">
        <v>201</v>
      </c>
      <c r="B44" t="s">
        <v>50</v>
      </c>
      <c r="C44">
        <v>42925</v>
      </c>
      <c r="D44" t="s">
        <v>77</v>
      </c>
      <c r="E44">
        <v>152083333</v>
      </c>
      <c r="F44" t="s">
        <v>52</v>
      </c>
      <c r="G44" t="s">
        <v>53</v>
      </c>
      <c r="H44" t="s">
        <v>54</v>
      </c>
      <c r="I44">
        <v>221</v>
      </c>
      <c r="J44" t="s">
        <v>86</v>
      </c>
      <c r="K44" t="s">
        <v>79</v>
      </c>
      <c r="L44" t="s">
        <v>70</v>
      </c>
      <c r="M44" t="s">
        <v>58</v>
      </c>
      <c r="N44" t="s">
        <v>87</v>
      </c>
      <c r="Q44" s="5" t="s">
        <v>54</v>
      </c>
      <c r="S44">
        <v>0</v>
      </c>
      <c r="T44" s="5">
        <v>0</v>
      </c>
      <c r="V44">
        <v>0</v>
      </c>
      <c r="X44" t="s">
        <v>73</v>
      </c>
      <c r="Y44">
        <v>19020701</v>
      </c>
      <c r="Z44" t="s">
        <v>74</v>
      </c>
      <c r="AA44" t="s">
        <v>75</v>
      </c>
      <c r="AB44" t="s">
        <v>76</v>
      </c>
      <c r="AC44" t="str">
        <f t="shared" si="0"/>
        <v>Water Supply - Public (Municipal) Community</v>
      </c>
      <c r="AD44" t="s">
        <v>74</v>
      </c>
      <c r="AG44" t="s">
        <v>54</v>
      </c>
      <c r="AH44">
        <v>2941</v>
      </c>
      <c r="AI44" s="17">
        <v>2017</v>
      </c>
      <c r="AJ44">
        <v>6</v>
      </c>
      <c r="AK44" s="1">
        <v>42919.438726851855</v>
      </c>
      <c r="AL44" t="s">
        <v>65</v>
      </c>
      <c r="AM44">
        <v>108491000</v>
      </c>
      <c r="AN44" t="s">
        <v>52</v>
      </c>
      <c r="AO44">
        <v>0</v>
      </c>
      <c r="AP44" t="s">
        <v>52</v>
      </c>
      <c r="AQ44">
        <v>0</v>
      </c>
      <c r="AS44">
        <v>0</v>
      </c>
      <c r="AU44">
        <v>0</v>
      </c>
      <c r="AW44">
        <v>0</v>
      </c>
      <c r="AY44" t="s">
        <v>66</v>
      </c>
    </row>
    <row r="45" spans="1:51" x14ac:dyDescent="0.25">
      <c r="A45">
        <v>201</v>
      </c>
      <c r="B45" t="s">
        <v>50</v>
      </c>
      <c r="C45">
        <v>42925</v>
      </c>
      <c r="D45" t="s">
        <v>77</v>
      </c>
      <c r="E45">
        <v>152083333</v>
      </c>
      <c r="F45" t="s">
        <v>52</v>
      </c>
      <c r="G45" t="s">
        <v>53</v>
      </c>
      <c r="H45" t="s">
        <v>54</v>
      </c>
      <c r="I45">
        <v>221</v>
      </c>
      <c r="J45" t="s">
        <v>86</v>
      </c>
      <c r="K45" t="s">
        <v>79</v>
      </c>
      <c r="L45" t="s">
        <v>70</v>
      </c>
      <c r="M45" t="s">
        <v>58</v>
      </c>
      <c r="N45" t="s">
        <v>87</v>
      </c>
      <c r="Q45" s="5" t="s">
        <v>54</v>
      </c>
      <c r="S45">
        <v>0</v>
      </c>
      <c r="T45" s="5">
        <v>0</v>
      </c>
      <c r="V45">
        <v>0</v>
      </c>
      <c r="X45" t="s">
        <v>73</v>
      </c>
      <c r="Y45">
        <v>19020701</v>
      </c>
      <c r="Z45" t="s">
        <v>74</v>
      </c>
      <c r="AA45" t="s">
        <v>75</v>
      </c>
      <c r="AB45" t="s">
        <v>76</v>
      </c>
      <c r="AC45" t="str">
        <f t="shared" si="0"/>
        <v>Water Supply - Public (Municipal) Community</v>
      </c>
      <c r="AD45" t="s">
        <v>74</v>
      </c>
      <c r="AG45" t="s">
        <v>54</v>
      </c>
      <c r="AH45">
        <v>3281</v>
      </c>
      <c r="AI45" s="17">
        <v>2017</v>
      </c>
      <c r="AJ45">
        <v>7</v>
      </c>
      <c r="AK45" s="1">
        <v>42954.369849537034</v>
      </c>
      <c r="AL45" t="s">
        <v>65</v>
      </c>
      <c r="AM45">
        <v>136070000</v>
      </c>
      <c r="AN45" t="s">
        <v>52</v>
      </c>
      <c r="AO45">
        <v>0</v>
      </c>
      <c r="AP45" t="s">
        <v>52</v>
      </c>
      <c r="AQ45">
        <v>0</v>
      </c>
      <c r="AS45">
        <v>0</v>
      </c>
      <c r="AU45">
        <v>0</v>
      </c>
      <c r="AW45">
        <v>0</v>
      </c>
      <c r="AY45" t="s">
        <v>66</v>
      </c>
    </row>
    <row r="46" spans="1:51" x14ac:dyDescent="0.25">
      <c r="A46">
        <v>201</v>
      </c>
      <c r="B46" t="s">
        <v>50</v>
      </c>
      <c r="C46">
        <v>42925</v>
      </c>
      <c r="D46" t="s">
        <v>77</v>
      </c>
      <c r="E46">
        <v>152083333</v>
      </c>
      <c r="F46" t="s">
        <v>52</v>
      </c>
      <c r="G46" t="s">
        <v>53</v>
      </c>
      <c r="H46" t="s">
        <v>54</v>
      </c>
      <c r="I46">
        <v>221</v>
      </c>
      <c r="J46" t="s">
        <v>86</v>
      </c>
      <c r="K46" t="s">
        <v>79</v>
      </c>
      <c r="L46" t="s">
        <v>70</v>
      </c>
      <c r="M46" t="s">
        <v>58</v>
      </c>
      <c r="N46" t="s">
        <v>87</v>
      </c>
      <c r="Q46" s="5" t="s">
        <v>54</v>
      </c>
      <c r="S46">
        <v>0</v>
      </c>
      <c r="T46" s="5">
        <v>0</v>
      </c>
      <c r="V46">
        <v>0</v>
      </c>
      <c r="X46" t="s">
        <v>73</v>
      </c>
      <c r="Y46">
        <v>19020701</v>
      </c>
      <c r="Z46" t="s">
        <v>74</v>
      </c>
      <c r="AA46" t="s">
        <v>75</v>
      </c>
      <c r="AB46" t="s">
        <v>76</v>
      </c>
      <c r="AC46" t="str">
        <f t="shared" si="0"/>
        <v>Water Supply - Public (Municipal) Community</v>
      </c>
      <c r="AD46" t="s">
        <v>74</v>
      </c>
      <c r="AG46" t="s">
        <v>54</v>
      </c>
      <c r="AH46">
        <v>3341</v>
      </c>
      <c r="AI46" s="17">
        <v>2017</v>
      </c>
      <c r="AJ46">
        <v>8</v>
      </c>
      <c r="AK46" s="1">
        <v>42989.327905092592</v>
      </c>
      <c r="AL46" t="s">
        <v>65</v>
      </c>
      <c r="AM46">
        <v>186980000</v>
      </c>
      <c r="AN46" t="s">
        <v>52</v>
      </c>
      <c r="AO46">
        <v>0</v>
      </c>
      <c r="AP46" t="s">
        <v>52</v>
      </c>
      <c r="AQ46">
        <v>0</v>
      </c>
      <c r="AS46">
        <v>0</v>
      </c>
      <c r="AU46">
        <v>0</v>
      </c>
      <c r="AW46">
        <v>0</v>
      </c>
      <c r="AY46" t="s">
        <v>66</v>
      </c>
    </row>
    <row r="47" spans="1:51" x14ac:dyDescent="0.25">
      <c r="A47">
        <v>201</v>
      </c>
      <c r="B47" t="s">
        <v>50</v>
      </c>
      <c r="C47">
        <v>42925</v>
      </c>
      <c r="D47" t="s">
        <v>77</v>
      </c>
      <c r="E47">
        <v>152083333</v>
      </c>
      <c r="F47" t="s">
        <v>52</v>
      </c>
      <c r="G47" t="s">
        <v>53</v>
      </c>
      <c r="H47" t="s">
        <v>54</v>
      </c>
      <c r="I47">
        <v>221</v>
      </c>
      <c r="J47" t="s">
        <v>86</v>
      </c>
      <c r="K47" t="s">
        <v>79</v>
      </c>
      <c r="L47" t="s">
        <v>70</v>
      </c>
      <c r="M47" t="s">
        <v>58</v>
      </c>
      <c r="N47" t="s">
        <v>87</v>
      </c>
      <c r="Q47" s="5" t="s">
        <v>54</v>
      </c>
      <c r="S47">
        <v>0</v>
      </c>
      <c r="T47" s="5">
        <v>0</v>
      </c>
      <c r="V47">
        <v>0</v>
      </c>
      <c r="X47" t="s">
        <v>73</v>
      </c>
      <c r="Y47">
        <v>19020701</v>
      </c>
      <c r="Z47" t="s">
        <v>74</v>
      </c>
      <c r="AA47" t="s">
        <v>75</v>
      </c>
      <c r="AB47" t="s">
        <v>76</v>
      </c>
      <c r="AC47" t="str">
        <f t="shared" si="0"/>
        <v>Water Supply - Public (Municipal) Community</v>
      </c>
      <c r="AD47" t="s">
        <v>74</v>
      </c>
      <c r="AG47" t="s">
        <v>54</v>
      </c>
      <c r="AH47">
        <v>3401</v>
      </c>
      <c r="AI47" s="17">
        <v>2017</v>
      </c>
      <c r="AJ47">
        <v>9</v>
      </c>
      <c r="AK47" s="1">
        <v>43011.325810185182</v>
      </c>
      <c r="AL47" t="s">
        <v>65</v>
      </c>
      <c r="AM47">
        <v>189357000</v>
      </c>
      <c r="AN47" t="s">
        <v>52</v>
      </c>
      <c r="AO47">
        <v>0</v>
      </c>
      <c r="AP47" t="s">
        <v>52</v>
      </c>
      <c r="AQ47">
        <v>0</v>
      </c>
      <c r="AS47">
        <v>0</v>
      </c>
      <c r="AU47">
        <v>0</v>
      </c>
      <c r="AW47">
        <v>0</v>
      </c>
      <c r="AY47" t="s">
        <v>66</v>
      </c>
    </row>
    <row r="48" spans="1:51" x14ac:dyDescent="0.25">
      <c r="A48">
        <v>201</v>
      </c>
      <c r="B48" t="s">
        <v>50</v>
      </c>
      <c r="C48">
        <v>42925</v>
      </c>
      <c r="D48" t="s">
        <v>77</v>
      </c>
      <c r="E48">
        <v>152083333</v>
      </c>
      <c r="F48" t="s">
        <v>52</v>
      </c>
      <c r="G48" t="s">
        <v>53</v>
      </c>
      <c r="H48" t="s">
        <v>54</v>
      </c>
      <c r="I48">
        <v>221</v>
      </c>
      <c r="J48" t="s">
        <v>86</v>
      </c>
      <c r="K48" t="s">
        <v>79</v>
      </c>
      <c r="L48" t="s">
        <v>70</v>
      </c>
      <c r="M48" t="s">
        <v>58</v>
      </c>
      <c r="N48" t="s">
        <v>87</v>
      </c>
      <c r="Q48" s="5" t="s">
        <v>54</v>
      </c>
      <c r="S48">
        <v>0</v>
      </c>
      <c r="T48" s="5">
        <v>0</v>
      </c>
      <c r="V48">
        <v>0</v>
      </c>
      <c r="X48" t="s">
        <v>73</v>
      </c>
      <c r="Y48">
        <v>19020701</v>
      </c>
      <c r="Z48" t="s">
        <v>74</v>
      </c>
      <c r="AA48" t="s">
        <v>75</v>
      </c>
      <c r="AB48" t="s">
        <v>76</v>
      </c>
      <c r="AC48" t="str">
        <f t="shared" si="0"/>
        <v>Water Supply - Public (Municipal) Community</v>
      </c>
      <c r="AD48" t="s">
        <v>74</v>
      </c>
      <c r="AG48" t="s">
        <v>54</v>
      </c>
      <c r="AH48">
        <v>3681</v>
      </c>
      <c r="AI48" s="17">
        <v>2017</v>
      </c>
      <c r="AJ48">
        <v>10</v>
      </c>
      <c r="AK48" s="1">
        <v>43041.403310185182</v>
      </c>
      <c r="AL48" t="s">
        <v>65</v>
      </c>
      <c r="AM48">
        <v>183003000</v>
      </c>
      <c r="AN48" t="s">
        <v>52</v>
      </c>
      <c r="AO48">
        <v>0</v>
      </c>
      <c r="AP48" t="s">
        <v>52</v>
      </c>
      <c r="AQ48">
        <v>0</v>
      </c>
      <c r="AS48">
        <v>0</v>
      </c>
      <c r="AU48">
        <v>0</v>
      </c>
      <c r="AW48">
        <v>0</v>
      </c>
      <c r="AY48" t="s">
        <v>66</v>
      </c>
    </row>
    <row r="49" spans="1:51" x14ac:dyDescent="0.25">
      <c r="A49">
        <v>201</v>
      </c>
      <c r="B49" t="s">
        <v>50</v>
      </c>
      <c r="C49">
        <v>42925</v>
      </c>
      <c r="D49" t="s">
        <v>77</v>
      </c>
      <c r="E49">
        <v>152083333</v>
      </c>
      <c r="F49" t="s">
        <v>52</v>
      </c>
      <c r="G49" t="s">
        <v>53</v>
      </c>
      <c r="H49" t="s">
        <v>54</v>
      </c>
      <c r="I49">
        <v>221</v>
      </c>
      <c r="J49" t="s">
        <v>86</v>
      </c>
      <c r="K49" t="s">
        <v>79</v>
      </c>
      <c r="L49" t="s">
        <v>70</v>
      </c>
      <c r="M49" t="s">
        <v>58</v>
      </c>
      <c r="N49" t="s">
        <v>87</v>
      </c>
      <c r="Q49" s="5" t="s">
        <v>54</v>
      </c>
      <c r="S49">
        <v>0</v>
      </c>
      <c r="T49" s="5">
        <v>0</v>
      </c>
      <c r="V49">
        <v>0</v>
      </c>
      <c r="X49" t="s">
        <v>73</v>
      </c>
      <c r="Y49">
        <v>19020701</v>
      </c>
      <c r="Z49" t="s">
        <v>74</v>
      </c>
      <c r="AA49" t="s">
        <v>75</v>
      </c>
      <c r="AB49" t="s">
        <v>76</v>
      </c>
      <c r="AC49" t="str">
        <f t="shared" si="0"/>
        <v>Water Supply - Public (Municipal) Community</v>
      </c>
      <c r="AD49" t="s">
        <v>74</v>
      </c>
      <c r="AG49" t="s">
        <v>54</v>
      </c>
      <c r="AH49">
        <v>3741</v>
      </c>
      <c r="AI49" s="17">
        <v>2017</v>
      </c>
      <c r="AJ49">
        <v>11</v>
      </c>
      <c r="AK49" s="1">
        <v>43077.349664351852</v>
      </c>
      <c r="AL49" t="s">
        <v>65</v>
      </c>
      <c r="AM49">
        <v>104606000</v>
      </c>
      <c r="AN49" t="s">
        <v>52</v>
      </c>
      <c r="AO49">
        <v>0</v>
      </c>
      <c r="AP49" t="s">
        <v>52</v>
      </c>
      <c r="AQ49">
        <v>0</v>
      </c>
      <c r="AS49">
        <v>0</v>
      </c>
      <c r="AU49">
        <v>0</v>
      </c>
      <c r="AW49">
        <v>0</v>
      </c>
      <c r="AY49" t="s">
        <v>66</v>
      </c>
    </row>
    <row r="50" spans="1:51" x14ac:dyDescent="0.25">
      <c r="A50">
        <v>201</v>
      </c>
      <c r="B50" t="s">
        <v>50</v>
      </c>
      <c r="C50">
        <v>42925</v>
      </c>
      <c r="D50" t="s">
        <v>77</v>
      </c>
      <c r="E50">
        <v>152083333</v>
      </c>
      <c r="F50" t="s">
        <v>52</v>
      </c>
      <c r="G50" t="s">
        <v>53</v>
      </c>
      <c r="H50" t="s">
        <v>54</v>
      </c>
      <c r="I50">
        <v>221</v>
      </c>
      <c r="J50" t="s">
        <v>86</v>
      </c>
      <c r="K50" t="s">
        <v>79</v>
      </c>
      <c r="L50" t="s">
        <v>70</v>
      </c>
      <c r="M50" t="s">
        <v>58</v>
      </c>
      <c r="N50" t="s">
        <v>87</v>
      </c>
      <c r="Q50" s="5" t="s">
        <v>54</v>
      </c>
      <c r="S50">
        <v>0</v>
      </c>
      <c r="T50" s="5">
        <v>0</v>
      </c>
      <c r="V50">
        <v>0</v>
      </c>
      <c r="X50" t="s">
        <v>73</v>
      </c>
      <c r="Y50">
        <v>19020701</v>
      </c>
      <c r="Z50" t="s">
        <v>74</v>
      </c>
      <c r="AA50" t="s">
        <v>75</v>
      </c>
      <c r="AB50" t="s">
        <v>76</v>
      </c>
      <c r="AC50" t="str">
        <f t="shared" si="0"/>
        <v>Water Supply - Public (Municipal) Community</v>
      </c>
      <c r="AD50" t="s">
        <v>74</v>
      </c>
      <c r="AG50" t="s">
        <v>54</v>
      </c>
      <c r="AH50">
        <v>3821</v>
      </c>
      <c r="AI50" s="17">
        <v>2017</v>
      </c>
      <c r="AJ50">
        <v>12</v>
      </c>
      <c r="AK50" s="1">
        <v>43102.418240740742</v>
      </c>
      <c r="AL50" t="s">
        <v>65</v>
      </c>
      <c r="AM50">
        <v>86560000</v>
      </c>
      <c r="AN50" t="s">
        <v>52</v>
      </c>
      <c r="AO50">
        <v>0</v>
      </c>
      <c r="AP50" t="s">
        <v>52</v>
      </c>
      <c r="AQ50">
        <v>0</v>
      </c>
      <c r="AS50">
        <v>0</v>
      </c>
      <c r="AU50">
        <v>0</v>
      </c>
      <c r="AW50">
        <v>0</v>
      </c>
      <c r="AY50" t="s">
        <v>66</v>
      </c>
    </row>
    <row r="51" spans="1:51" x14ac:dyDescent="0.25">
      <c r="A51">
        <v>3765</v>
      </c>
      <c r="B51" t="s">
        <v>88</v>
      </c>
      <c r="C51">
        <v>18773</v>
      </c>
      <c r="D51" t="s">
        <v>89</v>
      </c>
      <c r="E51">
        <v>4656210</v>
      </c>
      <c r="F51" t="s">
        <v>52</v>
      </c>
      <c r="G51" t="s">
        <v>53</v>
      </c>
      <c r="H51" t="s">
        <v>54</v>
      </c>
      <c r="I51">
        <v>3766</v>
      </c>
      <c r="J51" t="s">
        <v>90</v>
      </c>
      <c r="K51" t="s">
        <v>69</v>
      </c>
      <c r="L51" t="s">
        <v>70</v>
      </c>
      <c r="M51" t="s">
        <v>58</v>
      </c>
      <c r="N51" t="s">
        <v>91</v>
      </c>
      <c r="Q51" s="5" t="s">
        <v>54</v>
      </c>
      <c r="S51">
        <v>0</v>
      </c>
      <c r="T51" s="5">
        <v>0</v>
      </c>
      <c r="V51">
        <v>0</v>
      </c>
      <c r="AC51" t="str">
        <f t="shared" si="0"/>
        <v/>
      </c>
      <c r="AG51" t="s">
        <v>66</v>
      </c>
      <c r="AH51">
        <v>3981</v>
      </c>
      <c r="AI51" s="17">
        <v>2017</v>
      </c>
      <c r="AJ51">
        <v>11</v>
      </c>
      <c r="AK51" s="1">
        <v>43122.407800925925</v>
      </c>
      <c r="AL51" t="s">
        <v>65</v>
      </c>
      <c r="AM51">
        <v>9918720</v>
      </c>
      <c r="AN51" t="s">
        <v>52</v>
      </c>
      <c r="AO51">
        <v>0</v>
      </c>
      <c r="AP51" t="s">
        <v>52</v>
      </c>
      <c r="AQ51">
        <v>0</v>
      </c>
      <c r="AS51">
        <v>0</v>
      </c>
      <c r="AU51">
        <v>0</v>
      </c>
      <c r="AW51">
        <v>0</v>
      </c>
      <c r="AY51" t="s">
        <v>66</v>
      </c>
    </row>
    <row r="52" spans="1:51" x14ac:dyDescent="0.25">
      <c r="A52">
        <v>3765</v>
      </c>
      <c r="B52" t="s">
        <v>88</v>
      </c>
      <c r="C52">
        <v>18773</v>
      </c>
      <c r="D52" t="s">
        <v>89</v>
      </c>
      <c r="E52">
        <v>4656210</v>
      </c>
      <c r="F52" t="s">
        <v>52</v>
      </c>
      <c r="G52" t="s">
        <v>53</v>
      </c>
      <c r="H52" t="s">
        <v>54</v>
      </c>
      <c r="I52">
        <v>3766</v>
      </c>
      <c r="J52" t="s">
        <v>90</v>
      </c>
      <c r="K52" t="s">
        <v>69</v>
      </c>
      <c r="L52" t="s">
        <v>70</v>
      </c>
      <c r="M52" t="s">
        <v>58</v>
      </c>
      <c r="N52" t="s">
        <v>91</v>
      </c>
      <c r="Q52" s="5" t="s">
        <v>54</v>
      </c>
      <c r="S52">
        <v>0</v>
      </c>
      <c r="T52" s="5">
        <v>0</v>
      </c>
      <c r="V52">
        <v>0</v>
      </c>
      <c r="AC52" t="str">
        <f t="shared" si="0"/>
        <v/>
      </c>
      <c r="AG52" t="s">
        <v>66</v>
      </c>
      <c r="AH52">
        <v>4001</v>
      </c>
      <c r="AI52" s="17">
        <v>2017</v>
      </c>
      <c r="AJ52">
        <v>12</v>
      </c>
      <c r="AK52" s="1">
        <v>43122.64466435185</v>
      </c>
      <c r="AL52" t="s">
        <v>84</v>
      </c>
      <c r="AM52">
        <v>3326904</v>
      </c>
      <c r="AN52" t="s">
        <v>52</v>
      </c>
      <c r="AO52">
        <v>0</v>
      </c>
      <c r="AP52" t="s">
        <v>52</v>
      </c>
      <c r="AQ52">
        <v>0</v>
      </c>
      <c r="AS52">
        <v>0</v>
      </c>
      <c r="AU52">
        <v>0</v>
      </c>
      <c r="AW52">
        <v>0</v>
      </c>
      <c r="AY52" t="s">
        <v>66</v>
      </c>
    </row>
    <row r="53" spans="1:51" x14ac:dyDescent="0.25">
      <c r="A53">
        <v>301</v>
      </c>
      <c r="B53" t="s">
        <v>88</v>
      </c>
      <c r="C53">
        <v>19238</v>
      </c>
      <c r="D53" t="s">
        <v>92</v>
      </c>
      <c r="E53">
        <v>15741547</v>
      </c>
      <c r="F53" t="s">
        <v>52</v>
      </c>
      <c r="G53" t="s">
        <v>53</v>
      </c>
      <c r="H53" t="s">
        <v>54</v>
      </c>
      <c r="I53">
        <v>302</v>
      </c>
      <c r="J53" t="s">
        <v>93</v>
      </c>
      <c r="K53" t="s">
        <v>94</v>
      </c>
      <c r="L53" t="s">
        <v>70</v>
      </c>
      <c r="M53" t="s">
        <v>58</v>
      </c>
      <c r="N53" t="s">
        <v>95</v>
      </c>
      <c r="Q53" s="5" t="s">
        <v>54</v>
      </c>
      <c r="S53">
        <v>0</v>
      </c>
      <c r="T53" s="5">
        <v>0</v>
      </c>
      <c r="V53">
        <v>0</v>
      </c>
      <c r="X53" t="s">
        <v>73</v>
      </c>
      <c r="Y53">
        <v>19020202</v>
      </c>
      <c r="Z53" t="s">
        <v>74</v>
      </c>
      <c r="AA53" t="s">
        <v>96</v>
      </c>
      <c r="AB53" t="s">
        <v>97</v>
      </c>
      <c r="AC53" t="str">
        <f t="shared" si="0"/>
        <v>Fish &amp; Wildlife - Research &amp; Conservation</v>
      </c>
      <c r="AD53" t="s">
        <v>74</v>
      </c>
      <c r="AG53" t="s">
        <v>54</v>
      </c>
      <c r="AH53">
        <v>304</v>
      </c>
      <c r="AI53">
        <v>2016</v>
      </c>
      <c r="AJ53">
        <v>6</v>
      </c>
      <c r="AK53" s="1">
        <v>42565.655428240738</v>
      </c>
      <c r="AL53" t="s">
        <v>65</v>
      </c>
      <c r="AM53">
        <v>15652715</v>
      </c>
      <c r="AN53" t="s">
        <v>52</v>
      </c>
      <c r="AP53" t="s">
        <v>52</v>
      </c>
      <c r="AQ53">
        <v>0</v>
      </c>
      <c r="AR53" t="s">
        <v>52</v>
      </c>
      <c r="AS53">
        <v>0</v>
      </c>
      <c r="AT53" t="s">
        <v>52</v>
      </c>
      <c r="AU53">
        <v>0</v>
      </c>
      <c r="AV53" t="s">
        <v>52</v>
      </c>
      <c r="AW53">
        <v>0</v>
      </c>
      <c r="AX53" t="s">
        <v>52</v>
      </c>
      <c r="AY53" t="s">
        <v>54</v>
      </c>
    </row>
    <row r="54" spans="1:51" x14ac:dyDescent="0.25">
      <c r="A54">
        <v>301</v>
      </c>
      <c r="B54" t="s">
        <v>88</v>
      </c>
      <c r="C54">
        <v>19238</v>
      </c>
      <c r="D54" t="s">
        <v>92</v>
      </c>
      <c r="E54">
        <v>15741547</v>
      </c>
      <c r="F54" t="s">
        <v>52</v>
      </c>
      <c r="G54" t="s">
        <v>53</v>
      </c>
      <c r="H54" t="s">
        <v>54</v>
      </c>
      <c r="I54">
        <v>302</v>
      </c>
      <c r="J54" t="s">
        <v>93</v>
      </c>
      <c r="K54" t="s">
        <v>94</v>
      </c>
      <c r="L54" t="s">
        <v>70</v>
      </c>
      <c r="M54" t="s">
        <v>58</v>
      </c>
      <c r="N54" t="s">
        <v>95</v>
      </c>
      <c r="Q54" s="5" t="s">
        <v>54</v>
      </c>
      <c r="S54">
        <v>0</v>
      </c>
      <c r="T54" s="5">
        <v>0</v>
      </c>
      <c r="V54">
        <v>0</v>
      </c>
      <c r="X54" t="s">
        <v>73</v>
      </c>
      <c r="Y54">
        <v>19020202</v>
      </c>
      <c r="Z54" t="s">
        <v>74</v>
      </c>
      <c r="AA54" t="s">
        <v>96</v>
      </c>
      <c r="AB54" t="s">
        <v>97</v>
      </c>
      <c r="AC54" t="str">
        <f t="shared" si="0"/>
        <v>Fish &amp; Wildlife - Research &amp; Conservation</v>
      </c>
      <c r="AD54" t="s">
        <v>74</v>
      </c>
      <c r="AG54" t="s">
        <v>54</v>
      </c>
      <c r="AH54">
        <v>561</v>
      </c>
      <c r="AI54">
        <v>2016</v>
      </c>
      <c r="AJ54">
        <v>7</v>
      </c>
      <c r="AK54" s="1">
        <v>42583.37222222222</v>
      </c>
      <c r="AL54" t="s">
        <v>65</v>
      </c>
      <c r="AM54">
        <v>16784930</v>
      </c>
      <c r="AN54" t="s">
        <v>52</v>
      </c>
      <c r="AP54" t="s">
        <v>52</v>
      </c>
      <c r="AQ54">
        <v>0</v>
      </c>
      <c r="AR54" t="s">
        <v>52</v>
      </c>
      <c r="AS54">
        <v>0</v>
      </c>
      <c r="AT54" t="s">
        <v>52</v>
      </c>
      <c r="AU54">
        <v>0</v>
      </c>
      <c r="AV54" t="s">
        <v>52</v>
      </c>
      <c r="AW54">
        <v>0</v>
      </c>
      <c r="AX54" t="s">
        <v>52</v>
      </c>
      <c r="AY54" t="s">
        <v>54</v>
      </c>
    </row>
    <row r="55" spans="1:51" x14ac:dyDescent="0.25">
      <c r="A55">
        <v>301</v>
      </c>
      <c r="B55" t="s">
        <v>88</v>
      </c>
      <c r="C55">
        <v>19238</v>
      </c>
      <c r="D55" t="s">
        <v>92</v>
      </c>
      <c r="E55">
        <v>15741547</v>
      </c>
      <c r="F55" t="s">
        <v>52</v>
      </c>
      <c r="G55" t="s">
        <v>53</v>
      </c>
      <c r="H55" t="s">
        <v>54</v>
      </c>
      <c r="I55">
        <v>302</v>
      </c>
      <c r="J55" t="s">
        <v>93</v>
      </c>
      <c r="K55" t="s">
        <v>94</v>
      </c>
      <c r="L55" t="s">
        <v>70</v>
      </c>
      <c r="M55" t="s">
        <v>58</v>
      </c>
      <c r="N55" t="s">
        <v>95</v>
      </c>
      <c r="Q55" s="5" t="s">
        <v>54</v>
      </c>
      <c r="S55">
        <v>0</v>
      </c>
      <c r="T55" s="5">
        <v>0</v>
      </c>
      <c r="V55">
        <v>0</v>
      </c>
      <c r="X55" t="s">
        <v>73</v>
      </c>
      <c r="Y55">
        <v>19020202</v>
      </c>
      <c r="Z55" t="s">
        <v>74</v>
      </c>
      <c r="AA55" t="s">
        <v>96</v>
      </c>
      <c r="AB55" t="s">
        <v>97</v>
      </c>
      <c r="AC55" t="str">
        <f t="shared" si="0"/>
        <v>Fish &amp; Wildlife - Research &amp; Conservation</v>
      </c>
      <c r="AD55" t="s">
        <v>74</v>
      </c>
      <c r="AG55" t="s">
        <v>54</v>
      </c>
      <c r="AH55">
        <v>845</v>
      </c>
      <c r="AI55">
        <v>2016</v>
      </c>
      <c r="AJ55">
        <v>8</v>
      </c>
      <c r="AK55" s="1">
        <v>42648.5</v>
      </c>
      <c r="AL55" t="s">
        <v>65</v>
      </c>
      <c r="AM55">
        <v>17029031</v>
      </c>
      <c r="AN55" t="s">
        <v>52</v>
      </c>
      <c r="AP55" t="s">
        <v>52</v>
      </c>
      <c r="AQ55">
        <v>0</v>
      </c>
      <c r="AR55" t="s">
        <v>52</v>
      </c>
      <c r="AS55">
        <v>0</v>
      </c>
      <c r="AT55" t="s">
        <v>52</v>
      </c>
      <c r="AU55">
        <v>0</v>
      </c>
      <c r="AV55" t="s">
        <v>52</v>
      </c>
      <c r="AW55">
        <v>0</v>
      </c>
      <c r="AX55" t="s">
        <v>52</v>
      </c>
      <c r="AY55" t="s">
        <v>54</v>
      </c>
    </row>
    <row r="56" spans="1:51" x14ac:dyDescent="0.25">
      <c r="A56">
        <v>301</v>
      </c>
      <c r="B56" t="s">
        <v>88</v>
      </c>
      <c r="C56">
        <v>19238</v>
      </c>
      <c r="D56" t="s">
        <v>92</v>
      </c>
      <c r="E56">
        <v>15741547</v>
      </c>
      <c r="F56" t="s">
        <v>52</v>
      </c>
      <c r="G56" t="s">
        <v>53</v>
      </c>
      <c r="H56" t="s">
        <v>54</v>
      </c>
      <c r="I56">
        <v>302</v>
      </c>
      <c r="J56" t="s">
        <v>93</v>
      </c>
      <c r="K56" t="s">
        <v>94</v>
      </c>
      <c r="L56" t="s">
        <v>70</v>
      </c>
      <c r="M56" t="s">
        <v>58</v>
      </c>
      <c r="N56" t="s">
        <v>95</v>
      </c>
      <c r="Q56" s="5" t="s">
        <v>54</v>
      </c>
      <c r="S56">
        <v>0</v>
      </c>
      <c r="T56" s="5">
        <v>0</v>
      </c>
      <c r="V56">
        <v>0</v>
      </c>
      <c r="X56" t="s">
        <v>73</v>
      </c>
      <c r="Y56">
        <v>19020202</v>
      </c>
      <c r="Z56" t="s">
        <v>74</v>
      </c>
      <c r="AA56" t="s">
        <v>96</v>
      </c>
      <c r="AB56" t="s">
        <v>97</v>
      </c>
      <c r="AC56" t="str">
        <f t="shared" si="0"/>
        <v>Fish &amp; Wildlife - Research &amp; Conservation</v>
      </c>
      <c r="AD56" t="s">
        <v>74</v>
      </c>
      <c r="AG56" t="s">
        <v>54</v>
      </c>
      <c r="AH56">
        <v>846</v>
      </c>
      <c r="AI56">
        <v>2016</v>
      </c>
      <c r="AJ56">
        <v>9</v>
      </c>
      <c r="AK56" s="1">
        <v>42648.5</v>
      </c>
      <c r="AL56" t="s">
        <v>65</v>
      </c>
      <c r="AM56">
        <v>17029031</v>
      </c>
      <c r="AN56" t="s">
        <v>52</v>
      </c>
      <c r="AP56" t="s">
        <v>52</v>
      </c>
      <c r="AQ56">
        <v>0</v>
      </c>
      <c r="AR56" t="s">
        <v>52</v>
      </c>
      <c r="AS56">
        <v>0</v>
      </c>
      <c r="AT56" t="s">
        <v>52</v>
      </c>
      <c r="AU56">
        <v>0</v>
      </c>
      <c r="AV56" t="s">
        <v>52</v>
      </c>
      <c r="AW56">
        <v>0</v>
      </c>
      <c r="AX56" t="s">
        <v>52</v>
      </c>
      <c r="AY56" t="s">
        <v>54</v>
      </c>
    </row>
    <row r="57" spans="1:51" x14ac:dyDescent="0.25">
      <c r="A57">
        <v>301</v>
      </c>
      <c r="B57" t="s">
        <v>88</v>
      </c>
      <c r="C57">
        <v>19238</v>
      </c>
      <c r="D57" t="s">
        <v>92</v>
      </c>
      <c r="E57">
        <v>15741547</v>
      </c>
      <c r="F57" t="s">
        <v>52</v>
      </c>
      <c r="G57" t="s">
        <v>53</v>
      </c>
      <c r="H57" t="s">
        <v>54</v>
      </c>
      <c r="I57">
        <v>302</v>
      </c>
      <c r="J57" t="s">
        <v>93</v>
      </c>
      <c r="K57" t="s">
        <v>94</v>
      </c>
      <c r="L57" t="s">
        <v>70</v>
      </c>
      <c r="M57" t="s">
        <v>58</v>
      </c>
      <c r="N57" t="s">
        <v>95</v>
      </c>
      <c r="Q57" s="5" t="s">
        <v>54</v>
      </c>
      <c r="S57">
        <v>0</v>
      </c>
      <c r="T57" s="5">
        <v>0</v>
      </c>
      <c r="V57">
        <v>0</v>
      </c>
      <c r="X57" t="s">
        <v>73</v>
      </c>
      <c r="Y57">
        <v>19020202</v>
      </c>
      <c r="Z57" t="s">
        <v>74</v>
      </c>
      <c r="AA57" t="s">
        <v>96</v>
      </c>
      <c r="AB57" t="s">
        <v>97</v>
      </c>
      <c r="AC57" t="str">
        <f t="shared" si="0"/>
        <v>Fish &amp; Wildlife - Research &amp; Conservation</v>
      </c>
      <c r="AD57" t="s">
        <v>74</v>
      </c>
      <c r="AG57" t="s">
        <v>54</v>
      </c>
      <c r="AH57">
        <v>1121</v>
      </c>
      <c r="AI57">
        <v>2016</v>
      </c>
      <c r="AJ57">
        <v>10</v>
      </c>
      <c r="AK57" s="1">
        <v>42676.333993055552</v>
      </c>
      <c r="AL57" t="s">
        <v>65</v>
      </c>
      <c r="AM57">
        <v>15377056</v>
      </c>
      <c r="AN57" t="s">
        <v>52</v>
      </c>
      <c r="AP57" t="s">
        <v>52</v>
      </c>
      <c r="AQ57">
        <v>0</v>
      </c>
      <c r="AR57" t="s">
        <v>52</v>
      </c>
      <c r="AS57">
        <v>0</v>
      </c>
      <c r="AT57" t="s">
        <v>52</v>
      </c>
      <c r="AU57">
        <v>0</v>
      </c>
      <c r="AV57" t="s">
        <v>52</v>
      </c>
      <c r="AW57">
        <v>0</v>
      </c>
      <c r="AX57" t="s">
        <v>52</v>
      </c>
      <c r="AY57" t="s">
        <v>54</v>
      </c>
    </row>
    <row r="58" spans="1:51" x14ac:dyDescent="0.25">
      <c r="A58">
        <v>301</v>
      </c>
      <c r="B58" t="s">
        <v>88</v>
      </c>
      <c r="C58">
        <v>19238</v>
      </c>
      <c r="D58" t="s">
        <v>92</v>
      </c>
      <c r="E58">
        <v>15741547</v>
      </c>
      <c r="F58" t="s">
        <v>52</v>
      </c>
      <c r="G58" t="s">
        <v>53</v>
      </c>
      <c r="H58" t="s">
        <v>54</v>
      </c>
      <c r="I58">
        <v>302</v>
      </c>
      <c r="J58" t="s">
        <v>93</v>
      </c>
      <c r="K58" t="s">
        <v>94</v>
      </c>
      <c r="L58" t="s">
        <v>70</v>
      </c>
      <c r="M58" t="s">
        <v>58</v>
      </c>
      <c r="N58" t="s">
        <v>95</v>
      </c>
      <c r="Q58" s="5" t="s">
        <v>54</v>
      </c>
      <c r="S58">
        <v>0</v>
      </c>
      <c r="T58" s="5">
        <v>0</v>
      </c>
      <c r="V58">
        <v>0</v>
      </c>
      <c r="X58" t="s">
        <v>73</v>
      </c>
      <c r="Y58">
        <v>19020202</v>
      </c>
      <c r="Z58" t="s">
        <v>74</v>
      </c>
      <c r="AA58" t="s">
        <v>96</v>
      </c>
      <c r="AB58" t="s">
        <v>97</v>
      </c>
      <c r="AC58" t="str">
        <f t="shared" si="0"/>
        <v>Fish &amp; Wildlife - Research &amp; Conservation</v>
      </c>
      <c r="AD58" t="s">
        <v>74</v>
      </c>
      <c r="AG58" t="s">
        <v>54</v>
      </c>
      <c r="AH58">
        <v>1521</v>
      </c>
      <c r="AI58">
        <v>2016</v>
      </c>
      <c r="AJ58">
        <v>11</v>
      </c>
      <c r="AK58" s="1">
        <v>42720.572847222225</v>
      </c>
      <c r="AL58" t="s">
        <v>65</v>
      </c>
      <c r="AM58">
        <v>14259097</v>
      </c>
      <c r="AN58" t="s">
        <v>52</v>
      </c>
      <c r="AP58" t="s">
        <v>52</v>
      </c>
      <c r="AQ58">
        <v>0</v>
      </c>
      <c r="AR58" t="s">
        <v>52</v>
      </c>
      <c r="AS58">
        <v>0</v>
      </c>
      <c r="AT58" t="s">
        <v>52</v>
      </c>
      <c r="AU58">
        <v>0</v>
      </c>
      <c r="AV58" t="s">
        <v>52</v>
      </c>
      <c r="AW58">
        <v>0</v>
      </c>
      <c r="AX58" t="s">
        <v>52</v>
      </c>
      <c r="AY58" t="s">
        <v>54</v>
      </c>
    </row>
    <row r="59" spans="1:51" x14ac:dyDescent="0.25">
      <c r="A59">
        <v>301</v>
      </c>
      <c r="B59" t="s">
        <v>88</v>
      </c>
      <c r="C59">
        <v>19238</v>
      </c>
      <c r="D59" t="s">
        <v>92</v>
      </c>
      <c r="E59">
        <v>15741547</v>
      </c>
      <c r="F59" t="s">
        <v>52</v>
      </c>
      <c r="G59" t="s">
        <v>53</v>
      </c>
      <c r="H59" t="s">
        <v>54</v>
      </c>
      <c r="I59">
        <v>302</v>
      </c>
      <c r="J59" t="s">
        <v>93</v>
      </c>
      <c r="K59" t="s">
        <v>94</v>
      </c>
      <c r="L59" t="s">
        <v>70</v>
      </c>
      <c r="M59" t="s">
        <v>58</v>
      </c>
      <c r="N59" t="s">
        <v>95</v>
      </c>
      <c r="Q59" s="5" t="s">
        <v>54</v>
      </c>
      <c r="S59">
        <v>0</v>
      </c>
      <c r="T59" s="5">
        <v>0</v>
      </c>
      <c r="V59">
        <v>0</v>
      </c>
      <c r="X59" t="s">
        <v>73</v>
      </c>
      <c r="Y59">
        <v>19020202</v>
      </c>
      <c r="Z59" t="s">
        <v>74</v>
      </c>
      <c r="AA59" t="s">
        <v>96</v>
      </c>
      <c r="AB59" t="s">
        <v>97</v>
      </c>
      <c r="AC59" t="str">
        <f t="shared" si="0"/>
        <v>Fish &amp; Wildlife - Research &amp; Conservation</v>
      </c>
      <c r="AD59" t="s">
        <v>74</v>
      </c>
      <c r="AG59" t="s">
        <v>54</v>
      </c>
      <c r="AH59">
        <v>1821</v>
      </c>
      <c r="AI59">
        <v>2016</v>
      </c>
      <c r="AJ59">
        <v>12</v>
      </c>
      <c r="AK59" s="1">
        <v>42752.333333333336</v>
      </c>
      <c r="AL59" t="s">
        <v>65</v>
      </c>
      <c r="AM59">
        <v>15496786</v>
      </c>
      <c r="AN59" t="s">
        <v>52</v>
      </c>
      <c r="AP59" t="s">
        <v>52</v>
      </c>
      <c r="AQ59">
        <v>0</v>
      </c>
      <c r="AR59" t="s">
        <v>52</v>
      </c>
      <c r="AS59">
        <v>0</v>
      </c>
      <c r="AT59" t="s">
        <v>52</v>
      </c>
      <c r="AU59">
        <v>0</v>
      </c>
      <c r="AV59" t="s">
        <v>52</v>
      </c>
      <c r="AW59">
        <v>0</v>
      </c>
      <c r="AX59" t="s">
        <v>52</v>
      </c>
      <c r="AY59" t="s">
        <v>54</v>
      </c>
    </row>
    <row r="60" spans="1:51" x14ac:dyDescent="0.25">
      <c r="A60">
        <v>301</v>
      </c>
      <c r="B60" t="s">
        <v>88</v>
      </c>
      <c r="C60">
        <v>19238</v>
      </c>
      <c r="D60" t="s">
        <v>92</v>
      </c>
      <c r="E60">
        <v>15741547</v>
      </c>
      <c r="F60" t="s">
        <v>52</v>
      </c>
      <c r="G60" t="s">
        <v>53</v>
      </c>
      <c r="H60" t="s">
        <v>54</v>
      </c>
      <c r="I60">
        <v>302</v>
      </c>
      <c r="J60" t="s">
        <v>93</v>
      </c>
      <c r="K60" t="s">
        <v>94</v>
      </c>
      <c r="L60" t="s">
        <v>70</v>
      </c>
      <c r="M60" t="s">
        <v>58</v>
      </c>
      <c r="N60" t="s">
        <v>95</v>
      </c>
      <c r="Q60" s="5" t="s">
        <v>54</v>
      </c>
      <c r="S60">
        <v>0</v>
      </c>
      <c r="T60" s="5">
        <v>0</v>
      </c>
      <c r="V60">
        <v>0</v>
      </c>
      <c r="X60" t="s">
        <v>73</v>
      </c>
      <c r="Y60">
        <v>19020202</v>
      </c>
      <c r="Z60" t="s">
        <v>74</v>
      </c>
      <c r="AA60" t="s">
        <v>96</v>
      </c>
      <c r="AB60" t="s">
        <v>97</v>
      </c>
      <c r="AC60" t="str">
        <f t="shared" si="0"/>
        <v>Fish &amp; Wildlife - Research &amp; Conservation</v>
      </c>
      <c r="AD60" t="s">
        <v>74</v>
      </c>
      <c r="AG60" t="s">
        <v>54</v>
      </c>
      <c r="AH60">
        <v>2022</v>
      </c>
      <c r="AI60">
        <v>2017</v>
      </c>
      <c r="AJ60">
        <v>1</v>
      </c>
      <c r="AK60" s="1">
        <v>42796.333333333336</v>
      </c>
      <c r="AL60" t="s">
        <v>65</v>
      </c>
      <c r="AM60">
        <v>12078867</v>
      </c>
      <c r="AN60" t="s">
        <v>52</v>
      </c>
      <c r="AP60" t="s">
        <v>52</v>
      </c>
      <c r="AQ60">
        <v>0</v>
      </c>
      <c r="AR60" t="s">
        <v>52</v>
      </c>
      <c r="AS60">
        <v>0</v>
      </c>
      <c r="AT60" t="s">
        <v>52</v>
      </c>
      <c r="AU60">
        <v>0</v>
      </c>
      <c r="AV60" t="s">
        <v>52</v>
      </c>
      <c r="AW60">
        <v>0</v>
      </c>
      <c r="AX60" t="s">
        <v>52</v>
      </c>
      <c r="AY60" t="s">
        <v>54</v>
      </c>
    </row>
    <row r="61" spans="1:51" x14ac:dyDescent="0.25">
      <c r="A61">
        <v>301</v>
      </c>
      <c r="B61" t="s">
        <v>88</v>
      </c>
      <c r="C61">
        <v>19238</v>
      </c>
      <c r="D61" t="s">
        <v>92</v>
      </c>
      <c r="E61">
        <v>15741547</v>
      </c>
      <c r="F61" t="s">
        <v>52</v>
      </c>
      <c r="G61" t="s">
        <v>53</v>
      </c>
      <c r="H61" t="s">
        <v>54</v>
      </c>
      <c r="I61">
        <v>302</v>
      </c>
      <c r="J61" t="s">
        <v>93</v>
      </c>
      <c r="K61" t="s">
        <v>94</v>
      </c>
      <c r="L61" t="s">
        <v>70</v>
      </c>
      <c r="M61" t="s">
        <v>58</v>
      </c>
      <c r="N61" t="s">
        <v>95</v>
      </c>
      <c r="Q61" s="5" t="s">
        <v>54</v>
      </c>
      <c r="S61">
        <v>0</v>
      </c>
      <c r="T61" s="5">
        <v>0</v>
      </c>
      <c r="V61">
        <v>0</v>
      </c>
      <c r="X61" t="s">
        <v>73</v>
      </c>
      <c r="Y61">
        <v>19020202</v>
      </c>
      <c r="Z61" t="s">
        <v>74</v>
      </c>
      <c r="AA61" t="s">
        <v>96</v>
      </c>
      <c r="AB61" t="s">
        <v>97</v>
      </c>
      <c r="AC61" t="str">
        <f t="shared" si="0"/>
        <v>Fish &amp; Wildlife - Research &amp; Conservation</v>
      </c>
      <c r="AD61" t="s">
        <v>74</v>
      </c>
      <c r="AG61" t="s">
        <v>54</v>
      </c>
      <c r="AH61">
        <v>2023</v>
      </c>
      <c r="AI61">
        <v>2017</v>
      </c>
      <c r="AJ61">
        <v>2</v>
      </c>
      <c r="AK61" s="1">
        <v>42796.365277777775</v>
      </c>
      <c r="AL61" t="s">
        <v>65</v>
      </c>
      <c r="AM61">
        <v>12078867</v>
      </c>
      <c r="AN61" t="s">
        <v>52</v>
      </c>
      <c r="AP61" t="s">
        <v>52</v>
      </c>
      <c r="AQ61">
        <v>0</v>
      </c>
      <c r="AR61" t="s">
        <v>52</v>
      </c>
      <c r="AS61">
        <v>0</v>
      </c>
      <c r="AT61" t="s">
        <v>52</v>
      </c>
      <c r="AU61">
        <v>0</v>
      </c>
      <c r="AV61" t="s">
        <v>52</v>
      </c>
      <c r="AW61">
        <v>0</v>
      </c>
      <c r="AX61" t="s">
        <v>52</v>
      </c>
      <c r="AY61" t="s">
        <v>54</v>
      </c>
    </row>
    <row r="62" spans="1:51" x14ac:dyDescent="0.25">
      <c r="A62">
        <v>301</v>
      </c>
      <c r="B62" t="s">
        <v>88</v>
      </c>
      <c r="C62">
        <v>19238</v>
      </c>
      <c r="D62" t="s">
        <v>92</v>
      </c>
      <c r="E62">
        <v>15741547</v>
      </c>
      <c r="F62" t="s">
        <v>52</v>
      </c>
      <c r="G62" t="s">
        <v>53</v>
      </c>
      <c r="H62" t="s">
        <v>54</v>
      </c>
      <c r="I62">
        <v>302</v>
      </c>
      <c r="J62" t="s">
        <v>93</v>
      </c>
      <c r="K62" t="s">
        <v>94</v>
      </c>
      <c r="L62" t="s">
        <v>70</v>
      </c>
      <c r="M62" t="s">
        <v>58</v>
      </c>
      <c r="N62" t="s">
        <v>95</v>
      </c>
      <c r="Q62" s="5" t="s">
        <v>54</v>
      </c>
      <c r="S62">
        <v>0</v>
      </c>
      <c r="T62" s="5">
        <v>0</v>
      </c>
      <c r="V62">
        <v>0</v>
      </c>
      <c r="X62" t="s">
        <v>73</v>
      </c>
      <c r="Y62">
        <v>19020202</v>
      </c>
      <c r="Z62" t="s">
        <v>74</v>
      </c>
      <c r="AA62" t="s">
        <v>96</v>
      </c>
      <c r="AB62" t="s">
        <v>97</v>
      </c>
      <c r="AC62" t="str">
        <f t="shared" si="0"/>
        <v>Fish &amp; Wildlife - Research &amp; Conservation</v>
      </c>
      <c r="AD62" t="s">
        <v>74</v>
      </c>
      <c r="AG62" t="s">
        <v>54</v>
      </c>
      <c r="AH62">
        <v>2181</v>
      </c>
      <c r="AI62">
        <v>2017</v>
      </c>
      <c r="AJ62">
        <v>3</v>
      </c>
      <c r="AK62" s="1">
        <v>42825.408020833333</v>
      </c>
      <c r="AL62" t="s">
        <v>65</v>
      </c>
      <c r="AM62">
        <v>11580810</v>
      </c>
      <c r="AN62" t="s">
        <v>52</v>
      </c>
      <c r="AP62" t="s">
        <v>52</v>
      </c>
      <c r="AQ62">
        <v>0</v>
      </c>
      <c r="AS62">
        <v>0</v>
      </c>
      <c r="AU62">
        <v>0</v>
      </c>
      <c r="AW62">
        <v>0</v>
      </c>
      <c r="AY62" t="s">
        <v>66</v>
      </c>
    </row>
    <row r="63" spans="1:51" x14ac:dyDescent="0.25">
      <c r="A63">
        <v>301</v>
      </c>
      <c r="B63" t="s">
        <v>88</v>
      </c>
      <c r="C63">
        <v>19238</v>
      </c>
      <c r="D63" t="s">
        <v>92</v>
      </c>
      <c r="E63">
        <v>15741547</v>
      </c>
      <c r="F63" t="s">
        <v>52</v>
      </c>
      <c r="G63" t="s">
        <v>53</v>
      </c>
      <c r="H63" t="s">
        <v>54</v>
      </c>
      <c r="I63">
        <v>302</v>
      </c>
      <c r="J63" t="s">
        <v>93</v>
      </c>
      <c r="K63" t="s">
        <v>94</v>
      </c>
      <c r="L63" t="s">
        <v>70</v>
      </c>
      <c r="M63" t="s">
        <v>58</v>
      </c>
      <c r="N63" t="s">
        <v>95</v>
      </c>
      <c r="Q63" s="5" t="s">
        <v>54</v>
      </c>
      <c r="S63">
        <v>0</v>
      </c>
      <c r="T63" s="5">
        <v>0</v>
      </c>
      <c r="V63">
        <v>0</v>
      </c>
      <c r="X63" t="s">
        <v>73</v>
      </c>
      <c r="Y63">
        <v>19020202</v>
      </c>
      <c r="Z63" t="s">
        <v>74</v>
      </c>
      <c r="AA63" t="s">
        <v>96</v>
      </c>
      <c r="AB63" t="s">
        <v>97</v>
      </c>
      <c r="AC63" t="str">
        <f t="shared" si="0"/>
        <v>Fish &amp; Wildlife - Research &amp; Conservation</v>
      </c>
      <c r="AD63" t="s">
        <v>74</v>
      </c>
      <c r="AG63" t="s">
        <v>54</v>
      </c>
      <c r="AH63">
        <v>2601</v>
      </c>
      <c r="AI63">
        <v>2017</v>
      </c>
      <c r="AJ63">
        <v>4</v>
      </c>
      <c r="AK63" s="1">
        <v>42856.408310185187</v>
      </c>
      <c r="AL63" t="s">
        <v>65</v>
      </c>
      <c r="AM63">
        <v>12772890</v>
      </c>
      <c r="AN63" t="s">
        <v>52</v>
      </c>
      <c r="AO63">
        <v>0</v>
      </c>
      <c r="AP63" t="s">
        <v>52</v>
      </c>
      <c r="AQ63">
        <v>0</v>
      </c>
      <c r="AS63">
        <v>0</v>
      </c>
      <c r="AU63">
        <v>0</v>
      </c>
      <c r="AW63">
        <v>0</v>
      </c>
      <c r="AY63" t="s">
        <v>66</v>
      </c>
    </row>
    <row r="64" spans="1:51" x14ac:dyDescent="0.25">
      <c r="A64">
        <v>2621</v>
      </c>
      <c r="B64" t="s">
        <v>88</v>
      </c>
      <c r="C64">
        <v>20178</v>
      </c>
      <c r="D64" t="s">
        <v>98</v>
      </c>
      <c r="E64">
        <v>5822965</v>
      </c>
      <c r="F64" t="s">
        <v>52</v>
      </c>
      <c r="G64" t="s">
        <v>53</v>
      </c>
      <c r="H64" t="s">
        <v>54</v>
      </c>
      <c r="I64">
        <v>2622</v>
      </c>
      <c r="J64" t="s">
        <v>56</v>
      </c>
      <c r="K64" t="s">
        <v>56</v>
      </c>
      <c r="L64" t="s">
        <v>57</v>
      </c>
      <c r="M64" t="s">
        <v>58</v>
      </c>
      <c r="N64" t="s">
        <v>99</v>
      </c>
      <c r="O64" t="s">
        <v>60</v>
      </c>
      <c r="Q64" s="5" t="s">
        <v>54</v>
      </c>
      <c r="R64" t="s">
        <v>100</v>
      </c>
      <c r="S64">
        <v>120</v>
      </c>
      <c r="T64" s="5">
        <v>0</v>
      </c>
      <c r="V64">
        <v>0</v>
      </c>
      <c r="W64" t="s">
        <v>62</v>
      </c>
      <c r="X64" t="s">
        <v>73</v>
      </c>
      <c r="Y64">
        <v>19020302</v>
      </c>
      <c r="Z64" t="s">
        <v>64</v>
      </c>
      <c r="AA64" t="s">
        <v>101</v>
      </c>
      <c r="AB64" t="s">
        <v>102</v>
      </c>
      <c r="AC64" t="str">
        <f t="shared" si="0"/>
        <v>Oil &amp; Gas - Petroleum Refining</v>
      </c>
      <c r="AD64" t="s">
        <v>64</v>
      </c>
      <c r="AG64" t="s">
        <v>54</v>
      </c>
      <c r="AH64">
        <v>3002</v>
      </c>
      <c r="AI64">
        <v>2017</v>
      </c>
      <c r="AJ64">
        <v>5</v>
      </c>
      <c r="AK64" s="1">
        <v>42929.314733796295</v>
      </c>
      <c r="AL64" t="s">
        <v>65</v>
      </c>
      <c r="AM64">
        <v>14868096</v>
      </c>
      <c r="AN64" t="s">
        <v>52</v>
      </c>
      <c r="AO64">
        <v>530016</v>
      </c>
      <c r="AQ64">
        <v>0</v>
      </c>
      <c r="AS64">
        <v>0</v>
      </c>
      <c r="AU64">
        <v>0</v>
      </c>
      <c r="AW64">
        <v>0</v>
      </c>
      <c r="AY64" t="s">
        <v>66</v>
      </c>
    </row>
    <row r="65" spans="1:51" x14ac:dyDescent="0.25">
      <c r="A65">
        <v>2621</v>
      </c>
      <c r="B65" t="s">
        <v>88</v>
      </c>
      <c r="C65">
        <v>20178</v>
      </c>
      <c r="D65" t="s">
        <v>98</v>
      </c>
      <c r="E65">
        <v>5822965</v>
      </c>
      <c r="F65" t="s">
        <v>52</v>
      </c>
      <c r="G65" t="s">
        <v>53</v>
      </c>
      <c r="H65" t="s">
        <v>54</v>
      </c>
      <c r="I65">
        <v>2622</v>
      </c>
      <c r="J65" t="s">
        <v>56</v>
      </c>
      <c r="K65" t="s">
        <v>56</v>
      </c>
      <c r="L65" t="s">
        <v>57</v>
      </c>
      <c r="M65" t="s">
        <v>58</v>
      </c>
      <c r="N65" t="s">
        <v>99</v>
      </c>
      <c r="O65" t="s">
        <v>60</v>
      </c>
      <c r="Q65" s="5" t="s">
        <v>54</v>
      </c>
      <c r="R65" t="s">
        <v>100</v>
      </c>
      <c r="S65">
        <v>120</v>
      </c>
      <c r="T65" s="5">
        <v>0</v>
      </c>
      <c r="V65">
        <v>0</v>
      </c>
      <c r="W65" t="s">
        <v>62</v>
      </c>
      <c r="X65" t="s">
        <v>73</v>
      </c>
      <c r="Y65">
        <v>19020302</v>
      </c>
      <c r="Z65" t="s">
        <v>64</v>
      </c>
      <c r="AA65" t="s">
        <v>101</v>
      </c>
      <c r="AB65" t="s">
        <v>102</v>
      </c>
      <c r="AC65" t="str">
        <f t="shared" si="0"/>
        <v>Oil &amp; Gas - Petroleum Refining</v>
      </c>
      <c r="AD65" t="s">
        <v>64</v>
      </c>
      <c r="AG65" t="s">
        <v>54</v>
      </c>
      <c r="AH65">
        <v>3003</v>
      </c>
      <c r="AI65">
        <v>2017</v>
      </c>
      <c r="AJ65">
        <v>6</v>
      </c>
      <c r="AK65" s="1">
        <v>42929.315150462964</v>
      </c>
      <c r="AL65" t="s">
        <v>65</v>
      </c>
      <c r="AM65">
        <v>15076576</v>
      </c>
      <c r="AN65" t="s">
        <v>52</v>
      </c>
      <c r="AO65">
        <v>535712</v>
      </c>
      <c r="AQ65">
        <v>0</v>
      </c>
      <c r="AS65">
        <v>0</v>
      </c>
      <c r="AU65">
        <v>0</v>
      </c>
      <c r="AW65">
        <v>0</v>
      </c>
      <c r="AY65" t="s">
        <v>66</v>
      </c>
    </row>
    <row r="66" spans="1:51" x14ac:dyDescent="0.25">
      <c r="A66">
        <v>2761</v>
      </c>
      <c r="B66" t="s">
        <v>88</v>
      </c>
      <c r="C66">
        <v>23894</v>
      </c>
      <c r="D66" t="s">
        <v>81</v>
      </c>
      <c r="E66">
        <v>0</v>
      </c>
      <c r="F66" t="s">
        <v>52</v>
      </c>
      <c r="G66" t="s">
        <v>53</v>
      </c>
      <c r="H66" t="s">
        <v>54</v>
      </c>
      <c r="I66">
        <v>2762</v>
      </c>
      <c r="J66" t="s">
        <v>103</v>
      </c>
      <c r="K66" t="s">
        <v>83</v>
      </c>
      <c r="L66" t="s">
        <v>70</v>
      </c>
      <c r="M66" t="s">
        <v>58</v>
      </c>
      <c r="N66" s="32" t="s">
        <v>370</v>
      </c>
      <c r="Q66" s="5" t="s">
        <v>54</v>
      </c>
      <c r="S66">
        <v>0</v>
      </c>
      <c r="T66" s="5">
        <v>0</v>
      </c>
      <c r="V66">
        <v>0</v>
      </c>
      <c r="AC66" t="str">
        <f t="shared" si="0"/>
        <v/>
      </c>
      <c r="AG66" t="s">
        <v>66</v>
      </c>
      <c r="AH66">
        <v>2790</v>
      </c>
      <c r="AI66">
        <v>2017</v>
      </c>
      <c r="AJ66">
        <v>1</v>
      </c>
      <c r="AK66" s="1">
        <v>42893.665868055556</v>
      </c>
      <c r="AL66" t="s">
        <v>84</v>
      </c>
      <c r="AM66">
        <v>3869880</v>
      </c>
      <c r="AN66" t="s">
        <v>52</v>
      </c>
      <c r="AO66">
        <v>0</v>
      </c>
      <c r="AP66" t="s">
        <v>52</v>
      </c>
      <c r="AQ66">
        <v>0</v>
      </c>
      <c r="AS66">
        <v>0</v>
      </c>
      <c r="AU66">
        <v>0</v>
      </c>
      <c r="AW66">
        <v>0</v>
      </c>
      <c r="AY66" t="s">
        <v>66</v>
      </c>
    </row>
    <row r="67" spans="1:51" x14ac:dyDescent="0.25">
      <c r="A67">
        <v>2761</v>
      </c>
      <c r="B67" t="s">
        <v>88</v>
      </c>
      <c r="C67">
        <v>23894</v>
      </c>
      <c r="D67" t="s">
        <v>81</v>
      </c>
      <c r="E67">
        <v>0</v>
      </c>
      <c r="F67" t="s">
        <v>52</v>
      </c>
      <c r="G67" t="s">
        <v>53</v>
      </c>
      <c r="H67" t="s">
        <v>54</v>
      </c>
      <c r="I67">
        <v>2762</v>
      </c>
      <c r="J67" t="s">
        <v>103</v>
      </c>
      <c r="K67" t="s">
        <v>83</v>
      </c>
      <c r="L67" t="s">
        <v>70</v>
      </c>
      <c r="M67" t="s">
        <v>58</v>
      </c>
      <c r="N67" s="32" t="s">
        <v>370</v>
      </c>
      <c r="Q67" s="5" t="s">
        <v>54</v>
      </c>
      <c r="S67">
        <v>0</v>
      </c>
      <c r="T67" s="5">
        <v>0</v>
      </c>
      <c r="V67">
        <v>0</v>
      </c>
      <c r="AC67" t="str">
        <f t="shared" si="0"/>
        <v/>
      </c>
      <c r="AG67" t="s">
        <v>66</v>
      </c>
      <c r="AH67">
        <v>2791</v>
      </c>
      <c r="AI67">
        <v>2017</v>
      </c>
      <c r="AJ67">
        <v>2</v>
      </c>
      <c r="AK67" s="1">
        <v>42893.666030092594</v>
      </c>
      <c r="AL67" t="s">
        <v>84</v>
      </c>
      <c r="AM67">
        <v>2688420</v>
      </c>
      <c r="AN67" t="s">
        <v>52</v>
      </c>
      <c r="AO67">
        <v>0</v>
      </c>
      <c r="AP67" t="s">
        <v>52</v>
      </c>
      <c r="AQ67">
        <v>0</v>
      </c>
      <c r="AS67">
        <v>0</v>
      </c>
      <c r="AU67">
        <v>0</v>
      </c>
      <c r="AW67">
        <v>0</v>
      </c>
      <c r="AY67" t="s">
        <v>66</v>
      </c>
    </row>
    <row r="68" spans="1:51" x14ac:dyDescent="0.25">
      <c r="A68">
        <v>2761</v>
      </c>
      <c r="B68" t="s">
        <v>88</v>
      </c>
      <c r="C68">
        <v>23894</v>
      </c>
      <c r="D68" t="s">
        <v>81</v>
      </c>
      <c r="E68">
        <v>0</v>
      </c>
      <c r="F68" t="s">
        <v>52</v>
      </c>
      <c r="G68" t="s">
        <v>53</v>
      </c>
      <c r="H68" t="s">
        <v>54</v>
      </c>
      <c r="I68">
        <v>2762</v>
      </c>
      <c r="J68" t="s">
        <v>103</v>
      </c>
      <c r="K68" t="s">
        <v>83</v>
      </c>
      <c r="L68" t="s">
        <v>70</v>
      </c>
      <c r="M68" t="s">
        <v>58</v>
      </c>
      <c r="N68" s="32" t="s">
        <v>370</v>
      </c>
      <c r="Q68" s="5" t="s">
        <v>54</v>
      </c>
      <c r="S68">
        <v>0</v>
      </c>
      <c r="T68" s="5">
        <v>0</v>
      </c>
      <c r="V68">
        <v>0</v>
      </c>
      <c r="AC68" t="str">
        <f t="shared" si="0"/>
        <v/>
      </c>
      <c r="AG68" t="s">
        <v>66</v>
      </c>
      <c r="AH68">
        <v>2792</v>
      </c>
      <c r="AI68">
        <v>2017</v>
      </c>
      <c r="AJ68">
        <v>3</v>
      </c>
      <c r="AK68" s="1">
        <v>42893.666215277779</v>
      </c>
      <c r="AL68" t="s">
        <v>84</v>
      </c>
      <c r="AM68">
        <v>1779750</v>
      </c>
      <c r="AN68" t="s">
        <v>52</v>
      </c>
      <c r="AO68">
        <v>0</v>
      </c>
      <c r="AP68" t="s">
        <v>52</v>
      </c>
      <c r="AQ68">
        <v>0</v>
      </c>
      <c r="AS68">
        <v>0</v>
      </c>
      <c r="AU68">
        <v>0</v>
      </c>
      <c r="AW68">
        <v>0</v>
      </c>
      <c r="AY68" t="s">
        <v>66</v>
      </c>
    </row>
    <row r="69" spans="1:51" x14ac:dyDescent="0.25">
      <c r="A69">
        <v>2761</v>
      </c>
      <c r="B69" t="s">
        <v>88</v>
      </c>
      <c r="C69">
        <v>23894</v>
      </c>
      <c r="D69" t="s">
        <v>81</v>
      </c>
      <c r="E69">
        <v>0</v>
      </c>
      <c r="F69" t="s">
        <v>52</v>
      </c>
      <c r="G69" t="s">
        <v>53</v>
      </c>
      <c r="H69" t="s">
        <v>54</v>
      </c>
      <c r="I69">
        <v>2762</v>
      </c>
      <c r="J69" t="s">
        <v>103</v>
      </c>
      <c r="K69" t="s">
        <v>83</v>
      </c>
      <c r="L69" t="s">
        <v>70</v>
      </c>
      <c r="M69" t="s">
        <v>58</v>
      </c>
      <c r="N69" s="32" t="s">
        <v>370</v>
      </c>
      <c r="Q69" s="5" t="s">
        <v>54</v>
      </c>
      <c r="S69">
        <v>0</v>
      </c>
      <c r="T69" s="5">
        <v>0</v>
      </c>
      <c r="V69">
        <v>0</v>
      </c>
      <c r="AC69" t="str">
        <f t="shared" si="0"/>
        <v/>
      </c>
      <c r="AG69" t="s">
        <v>66</v>
      </c>
      <c r="AH69">
        <v>2793</v>
      </c>
      <c r="AI69">
        <v>2017</v>
      </c>
      <c r="AJ69">
        <v>4</v>
      </c>
      <c r="AK69" s="1">
        <v>42893.666446759256</v>
      </c>
      <c r="AL69" t="s">
        <v>84</v>
      </c>
      <c r="AM69">
        <v>736890</v>
      </c>
      <c r="AN69" t="s">
        <v>52</v>
      </c>
      <c r="AO69">
        <v>0</v>
      </c>
      <c r="AP69" t="s">
        <v>52</v>
      </c>
      <c r="AQ69">
        <v>0</v>
      </c>
      <c r="AS69">
        <v>0</v>
      </c>
      <c r="AU69">
        <v>0</v>
      </c>
      <c r="AW69">
        <v>0</v>
      </c>
      <c r="AY69" t="s">
        <v>66</v>
      </c>
    </row>
    <row r="70" spans="1:51" x14ac:dyDescent="0.25">
      <c r="A70">
        <v>2761</v>
      </c>
      <c r="B70" t="s">
        <v>88</v>
      </c>
      <c r="C70">
        <v>23894</v>
      </c>
      <c r="D70" t="s">
        <v>81</v>
      </c>
      <c r="E70">
        <v>0</v>
      </c>
      <c r="F70" t="s">
        <v>52</v>
      </c>
      <c r="G70" t="s">
        <v>53</v>
      </c>
      <c r="H70" t="s">
        <v>54</v>
      </c>
      <c r="I70">
        <v>2762</v>
      </c>
      <c r="J70" t="s">
        <v>103</v>
      </c>
      <c r="K70" t="s">
        <v>83</v>
      </c>
      <c r="L70" t="s">
        <v>70</v>
      </c>
      <c r="M70" t="s">
        <v>58</v>
      </c>
      <c r="N70" s="32" t="s">
        <v>370</v>
      </c>
      <c r="Q70" s="5" t="s">
        <v>54</v>
      </c>
      <c r="S70">
        <v>0</v>
      </c>
      <c r="T70" s="5">
        <v>0</v>
      </c>
      <c r="V70">
        <v>0</v>
      </c>
      <c r="AC70" t="str">
        <f t="shared" si="0"/>
        <v/>
      </c>
      <c r="AG70" t="s">
        <v>66</v>
      </c>
      <c r="AH70">
        <v>2904</v>
      </c>
      <c r="AI70">
        <v>2017</v>
      </c>
      <c r="AJ70">
        <v>5</v>
      </c>
      <c r="AK70" s="1">
        <v>42907.537245370368</v>
      </c>
      <c r="AL70" t="s">
        <v>84</v>
      </c>
      <c r="AM70">
        <v>1256010</v>
      </c>
      <c r="AN70" t="s">
        <v>52</v>
      </c>
      <c r="AO70">
        <v>0</v>
      </c>
      <c r="AP70" t="s">
        <v>52</v>
      </c>
      <c r="AQ70">
        <v>0</v>
      </c>
      <c r="AS70">
        <v>0</v>
      </c>
      <c r="AU70">
        <v>0</v>
      </c>
      <c r="AW70">
        <v>0</v>
      </c>
      <c r="AY70" t="s">
        <v>66</v>
      </c>
    </row>
    <row r="71" spans="1:51" x14ac:dyDescent="0.25">
      <c r="A71">
        <v>2761</v>
      </c>
      <c r="B71" t="s">
        <v>88</v>
      </c>
      <c r="C71">
        <v>23894</v>
      </c>
      <c r="D71" t="s">
        <v>81</v>
      </c>
      <c r="E71">
        <v>0</v>
      </c>
      <c r="F71" t="s">
        <v>52</v>
      </c>
      <c r="G71" t="s">
        <v>53</v>
      </c>
      <c r="H71" t="s">
        <v>54</v>
      </c>
      <c r="I71">
        <v>2762</v>
      </c>
      <c r="J71" t="s">
        <v>103</v>
      </c>
      <c r="K71" t="s">
        <v>83</v>
      </c>
      <c r="L71" t="s">
        <v>70</v>
      </c>
      <c r="M71" t="s">
        <v>58</v>
      </c>
      <c r="N71" s="32" t="s">
        <v>370</v>
      </c>
      <c r="Q71" s="5" t="s">
        <v>54</v>
      </c>
      <c r="S71">
        <v>0</v>
      </c>
      <c r="T71" s="5">
        <v>0</v>
      </c>
      <c r="V71">
        <v>0</v>
      </c>
      <c r="AC71" t="str">
        <f t="shared" ref="AC71:AC134" si="1">IF(AB71&lt;&gt;"",_xlfn.CONCAT(AA71," - ", AB71),"")</f>
        <v/>
      </c>
      <c r="AG71" t="s">
        <v>66</v>
      </c>
      <c r="AH71">
        <v>3021</v>
      </c>
      <c r="AI71">
        <v>2017</v>
      </c>
      <c r="AJ71">
        <v>6</v>
      </c>
      <c r="AK71" s="1">
        <v>42933.451909722222</v>
      </c>
      <c r="AL71" t="s">
        <v>84</v>
      </c>
      <c r="AM71">
        <v>953820</v>
      </c>
      <c r="AN71" t="s">
        <v>52</v>
      </c>
      <c r="AO71">
        <v>0</v>
      </c>
      <c r="AP71" t="s">
        <v>52</v>
      </c>
      <c r="AQ71">
        <v>0</v>
      </c>
      <c r="AS71">
        <v>0</v>
      </c>
      <c r="AU71">
        <v>0</v>
      </c>
      <c r="AW71">
        <v>0</v>
      </c>
      <c r="AY71" t="s">
        <v>66</v>
      </c>
    </row>
    <row r="72" spans="1:51" x14ac:dyDescent="0.25">
      <c r="A72">
        <v>2761</v>
      </c>
      <c r="B72" t="s">
        <v>88</v>
      </c>
      <c r="C72">
        <v>23894</v>
      </c>
      <c r="D72" t="s">
        <v>81</v>
      </c>
      <c r="E72">
        <v>0</v>
      </c>
      <c r="F72" t="s">
        <v>52</v>
      </c>
      <c r="G72" t="s">
        <v>53</v>
      </c>
      <c r="H72" t="s">
        <v>54</v>
      </c>
      <c r="I72">
        <v>2762</v>
      </c>
      <c r="J72" t="s">
        <v>103</v>
      </c>
      <c r="K72" t="s">
        <v>83</v>
      </c>
      <c r="L72" t="s">
        <v>70</v>
      </c>
      <c r="M72" t="s">
        <v>58</v>
      </c>
      <c r="N72" s="32" t="s">
        <v>370</v>
      </c>
      <c r="Q72" s="5" t="s">
        <v>54</v>
      </c>
      <c r="S72">
        <v>0</v>
      </c>
      <c r="T72" s="5">
        <v>0</v>
      </c>
      <c r="V72">
        <v>0</v>
      </c>
      <c r="AC72" t="str">
        <f t="shared" si="1"/>
        <v/>
      </c>
      <c r="AG72" t="s">
        <v>66</v>
      </c>
      <c r="AH72">
        <v>3303</v>
      </c>
      <c r="AI72">
        <v>2017</v>
      </c>
      <c r="AJ72">
        <v>7</v>
      </c>
      <c r="AK72" s="1">
        <v>42963.663344907407</v>
      </c>
      <c r="AL72" t="s">
        <v>84</v>
      </c>
      <c r="AM72">
        <v>623070</v>
      </c>
      <c r="AN72" t="s">
        <v>52</v>
      </c>
      <c r="AO72">
        <v>0</v>
      </c>
      <c r="AP72" t="s">
        <v>52</v>
      </c>
      <c r="AQ72">
        <v>0</v>
      </c>
      <c r="AS72">
        <v>0</v>
      </c>
      <c r="AU72">
        <v>0</v>
      </c>
      <c r="AW72">
        <v>0</v>
      </c>
      <c r="AY72" t="s">
        <v>66</v>
      </c>
    </row>
    <row r="73" spans="1:51" x14ac:dyDescent="0.25">
      <c r="A73">
        <v>2761</v>
      </c>
      <c r="B73" t="s">
        <v>88</v>
      </c>
      <c r="C73">
        <v>23894</v>
      </c>
      <c r="D73" t="s">
        <v>81</v>
      </c>
      <c r="E73">
        <v>0</v>
      </c>
      <c r="F73" t="s">
        <v>52</v>
      </c>
      <c r="G73" t="s">
        <v>53</v>
      </c>
      <c r="H73" t="s">
        <v>54</v>
      </c>
      <c r="I73">
        <v>2762</v>
      </c>
      <c r="J73" t="s">
        <v>103</v>
      </c>
      <c r="K73" t="s">
        <v>83</v>
      </c>
      <c r="L73" t="s">
        <v>70</v>
      </c>
      <c r="M73" t="s">
        <v>58</v>
      </c>
      <c r="N73" s="32" t="s">
        <v>370</v>
      </c>
      <c r="Q73" s="5" t="s">
        <v>54</v>
      </c>
      <c r="S73">
        <v>0</v>
      </c>
      <c r="T73" s="5">
        <v>0</v>
      </c>
      <c r="V73">
        <v>0</v>
      </c>
      <c r="AC73" t="str">
        <f t="shared" si="1"/>
        <v/>
      </c>
      <c r="AG73" t="s">
        <v>66</v>
      </c>
      <c r="AH73">
        <v>3362</v>
      </c>
      <c r="AI73">
        <v>2017</v>
      </c>
      <c r="AJ73">
        <v>8</v>
      </c>
      <c r="AK73" s="1">
        <v>42990.442615740743</v>
      </c>
      <c r="AL73" t="s">
        <v>84</v>
      </c>
      <c r="AM73">
        <v>1063230</v>
      </c>
      <c r="AN73" t="s">
        <v>52</v>
      </c>
      <c r="AO73">
        <v>0</v>
      </c>
      <c r="AP73" t="s">
        <v>52</v>
      </c>
      <c r="AQ73">
        <v>0</v>
      </c>
      <c r="AS73">
        <v>0</v>
      </c>
      <c r="AU73">
        <v>0</v>
      </c>
      <c r="AW73">
        <v>0</v>
      </c>
      <c r="AY73" t="s">
        <v>66</v>
      </c>
    </row>
    <row r="74" spans="1:51" x14ac:dyDescent="0.25">
      <c r="A74">
        <v>2761</v>
      </c>
      <c r="B74" t="s">
        <v>88</v>
      </c>
      <c r="C74">
        <v>23894</v>
      </c>
      <c r="D74" t="s">
        <v>81</v>
      </c>
      <c r="E74">
        <v>0</v>
      </c>
      <c r="F74" t="s">
        <v>52</v>
      </c>
      <c r="G74" t="s">
        <v>53</v>
      </c>
      <c r="H74" t="s">
        <v>54</v>
      </c>
      <c r="I74">
        <v>2762</v>
      </c>
      <c r="J74" t="s">
        <v>103</v>
      </c>
      <c r="K74" t="s">
        <v>83</v>
      </c>
      <c r="L74" t="s">
        <v>70</v>
      </c>
      <c r="M74" t="s">
        <v>58</v>
      </c>
      <c r="N74" s="32" t="s">
        <v>370</v>
      </c>
      <c r="Q74" s="5" t="s">
        <v>54</v>
      </c>
      <c r="S74">
        <v>0</v>
      </c>
      <c r="T74" s="5">
        <v>0</v>
      </c>
      <c r="V74">
        <v>0</v>
      </c>
      <c r="AC74" t="str">
        <f t="shared" si="1"/>
        <v/>
      </c>
      <c r="AG74" t="s">
        <v>66</v>
      </c>
      <c r="AH74">
        <v>3421</v>
      </c>
      <c r="AI74">
        <v>2017</v>
      </c>
      <c r="AJ74">
        <v>9</v>
      </c>
      <c r="AK74" s="1">
        <v>43021.545451388891</v>
      </c>
      <c r="AL74" t="s">
        <v>84</v>
      </c>
      <c r="AM74">
        <v>703122</v>
      </c>
      <c r="AN74" t="s">
        <v>52</v>
      </c>
      <c r="AO74">
        <v>0</v>
      </c>
      <c r="AP74" t="s">
        <v>52</v>
      </c>
      <c r="AQ74">
        <v>0</v>
      </c>
      <c r="AS74">
        <v>0</v>
      </c>
      <c r="AU74">
        <v>0</v>
      </c>
      <c r="AW74">
        <v>0</v>
      </c>
      <c r="AY74" t="s">
        <v>66</v>
      </c>
    </row>
    <row r="75" spans="1:51" x14ac:dyDescent="0.25">
      <c r="A75">
        <v>2761</v>
      </c>
      <c r="B75" t="s">
        <v>88</v>
      </c>
      <c r="C75">
        <v>23894</v>
      </c>
      <c r="D75" t="s">
        <v>81</v>
      </c>
      <c r="E75">
        <v>0</v>
      </c>
      <c r="F75" t="s">
        <v>52</v>
      </c>
      <c r="G75" t="s">
        <v>53</v>
      </c>
      <c r="H75" t="s">
        <v>54</v>
      </c>
      <c r="I75">
        <v>2762</v>
      </c>
      <c r="J75" t="s">
        <v>103</v>
      </c>
      <c r="K75" t="s">
        <v>83</v>
      </c>
      <c r="L75" t="s">
        <v>70</v>
      </c>
      <c r="M75" t="s">
        <v>58</v>
      </c>
      <c r="N75" s="32" t="s">
        <v>370</v>
      </c>
      <c r="Q75" s="5" t="s">
        <v>54</v>
      </c>
      <c r="S75">
        <v>0</v>
      </c>
      <c r="T75" s="5">
        <v>0</v>
      </c>
      <c r="V75">
        <v>0</v>
      </c>
      <c r="AC75" t="str">
        <f t="shared" si="1"/>
        <v/>
      </c>
      <c r="AG75" t="s">
        <v>66</v>
      </c>
      <c r="AH75">
        <v>3781</v>
      </c>
      <c r="AI75">
        <v>2017</v>
      </c>
      <c r="AJ75">
        <v>10</v>
      </c>
      <c r="AK75" s="1">
        <v>43087.398622685185</v>
      </c>
      <c r="AL75" t="s">
        <v>84</v>
      </c>
      <c r="AM75">
        <v>1135890</v>
      </c>
      <c r="AN75" t="s">
        <v>52</v>
      </c>
      <c r="AO75">
        <v>0</v>
      </c>
      <c r="AP75" t="s">
        <v>52</v>
      </c>
      <c r="AQ75">
        <v>0</v>
      </c>
      <c r="AS75">
        <v>0</v>
      </c>
      <c r="AU75">
        <v>0</v>
      </c>
      <c r="AW75">
        <v>0</v>
      </c>
      <c r="AY75" t="s">
        <v>66</v>
      </c>
    </row>
    <row r="76" spans="1:51" x14ac:dyDescent="0.25">
      <c r="A76">
        <v>2761</v>
      </c>
      <c r="B76" t="s">
        <v>88</v>
      </c>
      <c r="C76">
        <v>23894</v>
      </c>
      <c r="D76" t="s">
        <v>81</v>
      </c>
      <c r="E76">
        <v>0</v>
      </c>
      <c r="F76" t="s">
        <v>52</v>
      </c>
      <c r="G76" t="s">
        <v>53</v>
      </c>
      <c r="H76" t="s">
        <v>54</v>
      </c>
      <c r="I76">
        <v>2762</v>
      </c>
      <c r="J76" t="s">
        <v>103</v>
      </c>
      <c r="K76" t="s">
        <v>83</v>
      </c>
      <c r="L76" t="s">
        <v>70</v>
      </c>
      <c r="M76" t="s">
        <v>58</v>
      </c>
      <c r="N76" s="32" t="s">
        <v>370</v>
      </c>
      <c r="Q76" s="5" t="s">
        <v>54</v>
      </c>
      <c r="S76">
        <v>0</v>
      </c>
      <c r="T76" s="5">
        <v>0</v>
      </c>
      <c r="V76">
        <v>0</v>
      </c>
      <c r="AC76" t="str">
        <f t="shared" si="1"/>
        <v/>
      </c>
      <c r="AG76" t="s">
        <v>66</v>
      </c>
      <c r="AH76">
        <v>3782</v>
      </c>
      <c r="AI76">
        <v>2017</v>
      </c>
      <c r="AJ76">
        <v>11</v>
      </c>
      <c r="AK76" s="1">
        <v>43087.398854166669</v>
      </c>
      <c r="AL76" t="s">
        <v>84</v>
      </c>
      <c r="AM76">
        <v>2381820</v>
      </c>
      <c r="AN76" t="s">
        <v>52</v>
      </c>
      <c r="AO76">
        <v>0</v>
      </c>
      <c r="AP76" t="s">
        <v>52</v>
      </c>
      <c r="AQ76">
        <v>0</v>
      </c>
      <c r="AS76">
        <v>0</v>
      </c>
      <c r="AU76">
        <v>0</v>
      </c>
      <c r="AW76">
        <v>0</v>
      </c>
      <c r="AY76" t="s">
        <v>66</v>
      </c>
    </row>
    <row r="77" spans="1:51" x14ac:dyDescent="0.25">
      <c r="A77">
        <v>2761</v>
      </c>
      <c r="B77" t="s">
        <v>88</v>
      </c>
      <c r="C77">
        <v>23894</v>
      </c>
      <c r="D77" t="s">
        <v>81</v>
      </c>
      <c r="E77">
        <v>0</v>
      </c>
      <c r="F77" t="s">
        <v>52</v>
      </c>
      <c r="G77" t="s">
        <v>53</v>
      </c>
      <c r="H77" t="s">
        <v>54</v>
      </c>
      <c r="I77">
        <v>2762</v>
      </c>
      <c r="J77" t="s">
        <v>103</v>
      </c>
      <c r="K77" t="s">
        <v>83</v>
      </c>
      <c r="L77" t="s">
        <v>70</v>
      </c>
      <c r="M77" t="s">
        <v>58</v>
      </c>
      <c r="N77" s="32" t="s">
        <v>370</v>
      </c>
      <c r="Q77" s="5" t="s">
        <v>54</v>
      </c>
      <c r="S77">
        <v>0</v>
      </c>
      <c r="T77" s="5">
        <v>0</v>
      </c>
      <c r="V77">
        <v>0</v>
      </c>
      <c r="AC77" t="str">
        <f t="shared" si="1"/>
        <v/>
      </c>
      <c r="AG77" t="s">
        <v>66</v>
      </c>
      <c r="AH77">
        <v>3861</v>
      </c>
      <c r="AI77">
        <v>2017</v>
      </c>
      <c r="AJ77">
        <v>12</v>
      </c>
      <c r="AK77" s="1">
        <v>43115.384293981479</v>
      </c>
      <c r="AL77" t="s">
        <v>84</v>
      </c>
      <c r="AM77">
        <v>724080</v>
      </c>
      <c r="AN77" t="s">
        <v>52</v>
      </c>
      <c r="AO77">
        <v>0</v>
      </c>
      <c r="AP77" t="s">
        <v>52</v>
      </c>
      <c r="AQ77">
        <v>0</v>
      </c>
      <c r="AS77">
        <v>0</v>
      </c>
      <c r="AU77">
        <v>0</v>
      </c>
      <c r="AW77">
        <v>0</v>
      </c>
      <c r="AY77" t="s">
        <v>66</v>
      </c>
    </row>
    <row r="78" spans="1:51" x14ac:dyDescent="0.25">
      <c r="A78">
        <v>2765</v>
      </c>
      <c r="B78" t="s">
        <v>88</v>
      </c>
      <c r="C78">
        <v>23900</v>
      </c>
      <c r="D78" t="s">
        <v>81</v>
      </c>
      <c r="E78">
        <v>0</v>
      </c>
      <c r="F78" t="s">
        <v>52</v>
      </c>
      <c r="G78" t="s">
        <v>53</v>
      </c>
      <c r="H78" t="s">
        <v>54</v>
      </c>
      <c r="I78">
        <v>2766</v>
      </c>
      <c r="J78" t="s">
        <v>104</v>
      </c>
      <c r="K78" t="s">
        <v>79</v>
      </c>
      <c r="L78" t="s">
        <v>70</v>
      </c>
      <c r="M78" t="s">
        <v>58</v>
      </c>
      <c r="N78" s="32" t="s">
        <v>371</v>
      </c>
      <c r="Q78" s="5" t="s">
        <v>54</v>
      </c>
      <c r="S78">
        <v>0</v>
      </c>
      <c r="T78" s="5">
        <v>0</v>
      </c>
      <c r="V78">
        <v>0</v>
      </c>
      <c r="AC78" t="str">
        <f t="shared" si="1"/>
        <v/>
      </c>
      <c r="AG78" t="s">
        <v>66</v>
      </c>
      <c r="AH78">
        <v>2794</v>
      </c>
      <c r="AI78">
        <v>2017</v>
      </c>
      <c r="AJ78">
        <v>1</v>
      </c>
      <c r="AK78" s="1">
        <v>42893.666805555556</v>
      </c>
      <c r="AL78" t="s">
        <v>84</v>
      </c>
      <c r="AM78">
        <v>924369</v>
      </c>
      <c r="AN78" t="s">
        <v>52</v>
      </c>
      <c r="AO78">
        <v>0</v>
      </c>
      <c r="AP78" t="s">
        <v>52</v>
      </c>
      <c r="AQ78">
        <v>0</v>
      </c>
      <c r="AS78">
        <v>0</v>
      </c>
      <c r="AU78">
        <v>0</v>
      </c>
      <c r="AW78">
        <v>0</v>
      </c>
      <c r="AY78" t="s">
        <v>66</v>
      </c>
    </row>
    <row r="79" spans="1:51" x14ac:dyDescent="0.25">
      <c r="A79">
        <v>2765</v>
      </c>
      <c r="B79" t="s">
        <v>88</v>
      </c>
      <c r="C79">
        <v>23900</v>
      </c>
      <c r="D79" t="s">
        <v>81</v>
      </c>
      <c r="E79">
        <v>0</v>
      </c>
      <c r="F79" t="s">
        <v>52</v>
      </c>
      <c r="G79" t="s">
        <v>53</v>
      </c>
      <c r="H79" t="s">
        <v>54</v>
      </c>
      <c r="I79">
        <v>2766</v>
      </c>
      <c r="J79" t="s">
        <v>104</v>
      </c>
      <c r="K79" t="s">
        <v>79</v>
      </c>
      <c r="L79" t="s">
        <v>70</v>
      </c>
      <c r="M79" t="s">
        <v>58</v>
      </c>
      <c r="N79" s="32" t="s">
        <v>371</v>
      </c>
      <c r="Q79" s="5" t="s">
        <v>54</v>
      </c>
      <c r="S79">
        <v>0</v>
      </c>
      <c r="T79" s="5">
        <v>0</v>
      </c>
      <c r="V79">
        <v>0</v>
      </c>
      <c r="AC79" t="str">
        <f t="shared" si="1"/>
        <v/>
      </c>
      <c r="AG79" t="s">
        <v>66</v>
      </c>
      <c r="AH79">
        <v>3984</v>
      </c>
      <c r="AI79">
        <v>2017</v>
      </c>
      <c r="AJ79">
        <v>12</v>
      </c>
      <c r="AK79" s="1">
        <v>43122.422627314816</v>
      </c>
      <c r="AL79" t="s">
        <v>84</v>
      </c>
      <c r="AM79">
        <v>4266780</v>
      </c>
      <c r="AN79" t="s">
        <v>52</v>
      </c>
      <c r="AO79">
        <v>0</v>
      </c>
      <c r="AP79" t="s">
        <v>52</v>
      </c>
      <c r="AQ79">
        <v>0</v>
      </c>
      <c r="AS79">
        <v>0</v>
      </c>
      <c r="AU79">
        <v>0</v>
      </c>
      <c r="AW79">
        <v>0</v>
      </c>
      <c r="AY79" t="s">
        <v>66</v>
      </c>
    </row>
    <row r="80" spans="1:51" x14ac:dyDescent="0.25">
      <c r="A80">
        <v>3301</v>
      </c>
      <c r="B80" t="s">
        <v>88</v>
      </c>
      <c r="C80">
        <v>2498</v>
      </c>
      <c r="D80" t="s">
        <v>81</v>
      </c>
      <c r="E80">
        <v>391022</v>
      </c>
      <c r="F80" t="s">
        <v>52</v>
      </c>
      <c r="G80" t="s">
        <v>53</v>
      </c>
      <c r="H80" t="s">
        <v>54</v>
      </c>
      <c r="I80">
        <v>3302</v>
      </c>
      <c r="J80" t="s">
        <v>105</v>
      </c>
      <c r="K80" t="s">
        <v>79</v>
      </c>
      <c r="L80" t="s">
        <v>70</v>
      </c>
      <c r="M80" t="s">
        <v>58</v>
      </c>
      <c r="N80" s="32" t="s">
        <v>372</v>
      </c>
      <c r="Q80" s="5" t="s">
        <v>54</v>
      </c>
      <c r="S80">
        <v>0</v>
      </c>
      <c r="T80" s="5">
        <v>0</v>
      </c>
      <c r="V80">
        <v>0</v>
      </c>
      <c r="AC80" t="str">
        <f t="shared" si="1"/>
        <v/>
      </c>
      <c r="AG80" t="s">
        <v>54</v>
      </c>
      <c r="AH80">
        <v>3801</v>
      </c>
      <c r="AI80">
        <v>2017</v>
      </c>
      <c r="AJ80">
        <v>7</v>
      </c>
      <c r="AK80" s="1">
        <v>43091.295034722221</v>
      </c>
      <c r="AL80" t="s">
        <v>84</v>
      </c>
      <c r="AM80">
        <v>11000</v>
      </c>
      <c r="AN80" t="s">
        <v>52</v>
      </c>
      <c r="AO80">
        <v>0</v>
      </c>
      <c r="AP80" t="s">
        <v>52</v>
      </c>
      <c r="AQ80">
        <v>0</v>
      </c>
      <c r="AS80">
        <v>0</v>
      </c>
      <c r="AU80">
        <v>0</v>
      </c>
      <c r="AW80">
        <v>0</v>
      </c>
      <c r="AY80" t="s">
        <v>66</v>
      </c>
    </row>
    <row r="81" spans="1:51" x14ac:dyDescent="0.25">
      <c r="A81">
        <v>3761</v>
      </c>
      <c r="B81" t="s">
        <v>88</v>
      </c>
      <c r="C81">
        <v>26677</v>
      </c>
      <c r="D81" t="s">
        <v>89</v>
      </c>
      <c r="E81">
        <v>12750650</v>
      </c>
      <c r="F81" t="s">
        <v>52</v>
      </c>
      <c r="G81" t="s">
        <v>53</v>
      </c>
      <c r="H81" t="s">
        <v>54</v>
      </c>
      <c r="I81">
        <v>3762</v>
      </c>
      <c r="J81" t="s">
        <v>106</v>
      </c>
      <c r="K81" t="s">
        <v>56</v>
      </c>
      <c r="L81" t="s">
        <v>57</v>
      </c>
      <c r="M81" t="s">
        <v>58</v>
      </c>
      <c r="N81" t="s">
        <v>107</v>
      </c>
      <c r="Q81" s="5" t="s">
        <v>54</v>
      </c>
      <c r="S81">
        <v>0</v>
      </c>
      <c r="T81" s="5">
        <v>0</v>
      </c>
      <c r="V81">
        <v>0</v>
      </c>
      <c r="AC81" t="str">
        <f t="shared" si="1"/>
        <v/>
      </c>
      <c r="AG81" t="s">
        <v>66</v>
      </c>
      <c r="AH81">
        <v>3982</v>
      </c>
      <c r="AI81">
        <v>2017</v>
      </c>
      <c r="AJ81">
        <v>11</v>
      </c>
      <c r="AK81" s="1">
        <v>43122.408738425926</v>
      </c>
      <c r="AL81" t="s">
        <v>65</v>
      </c>
      <c r="AM81">
        <v>12960000</v>
      </c>
      <c r="AN81" t="s">
        <v>52</v>
      </c>
      <c r="AO81">
        <v>0</v>
      </c>
      <c r="AP81" t="s">
        <v>52</v>
      </c>
      <c r="AQ81">
        <v>0</v>
      </c>
      <c r="AS81">
        <v>0</v>
      </c>
      <c r="AU81">
        <v>0</v>
      </c>
      <c r="AW81">
        <v>0</v>
      </c>
      <c r="AY81" t="s">
        <v>66</v>
      </c>
    </row>
    <row r="82" spans="1:51" x14ac:dyDescent="0.25">
      <c r="A82">
        <v>3761</v>
      </c>
      <c r="B82" t="s">
        <v>88</v>
      </c>
      <c r="C82">
        <v>26677</v>
      </c>
      <c r="D82" t="s">
        <v>89</v>
      </c>
      <c r="E82">
        <v>12750650</v>
      </c>
      <c r="F82" t="s">
        <v>52</v>
      </c>
      <c r="G82" t="s">
        <v>53</v>
      </c>
      <c r="H82" t="s">
        <v>54</v>
      </c>
      <c r="I82">
        <v>3762</v>
      </c>
      <c r="J82" t="s">
        <v>106</v>
      </c>
      <c r="K82" t="s">
        <v>56</v>
      </c>
      <c r="L82" t="s">
        <v>57</v>
      </c>
      <c r="M82" t="s">
        <v>58</v>
      </c>
      <c r="N82" t="s">
        <v>107</v>
      </c>
      <c r="Q82" s="5" t="s">
        <v>54</v>
      </c>
      <c r="S82">
        <v>0</v>
      </c>
      <c r="T82" s="5">
        <v>0</v>
      </c>
      <c r="V82">
        <v>0</v>
      </c>
      <c r="AC82" t="str">
        <f t="shared" si="1"/>
        <v/>
      </c>
      <c r="AG82" t="s">
        <v>66</v>
      </c>
      <c r="AH82">
        <v>4002</v>
      </c>
      <c r="AI82">
        <v>2017</v>
      </c>
      <c r="AJ82">
        <v>12</v>
      </c>
      <c r="AK82" s="1">
        <v>43122.645358796297</v>
      </c>
      <c r="AL82" t="s">
        <v>84</v>
      </c>
      <c r="AM82">
        <v>708480</v>
      </c>
      <c r="AN82" t="s">
        <v>52</v>
      </c>
      <c r="AO82">
        <v>0</v>
      </c>
      <c r="AP82" t="s">
        <v>52</v>
      </c>
      <c r="AQ82">
        <v>0</v>
      </c>
      <c r="AS82">
        <v>0</v>
      </c>
      <c r="AU82">
        <v>0</v>
      </c>
      <c r="AW82">
        <v>0</v>
      </c>
      <c r="AY82" t="s">
        <v>66</v>
      </c>
    </row>
    <row r="83" spans="1:51" x14ac:dyDescent="0.25">
      <c r="A83">
        <v>3763</v>
      </c>
      <c r="B83" t="s">
        <v>88</v>
      </c>
      <c r="C83">
        <v>26685</v>
      </c>
      <c r="D83" t="s">
        <v>89</v>
      </c>
      <c r="E83">
        <v>12750650</v>
      </c>
      <c r="F83" t="s">
        <v>52</v>
      </c>
      <c r="G83" t="s">
        <v>53</v>
      </c>
      <c r="H83" t="s">
        <v>54</v>
      </c>
      <c r="I83">
        <v>3764</v>
      </c>
      <c r="J83" t="s">
        <v>108</v>
      </c>
      <c r="K83" t="s">
        <v>56</v>
      </c>
      <c r="L83" t="s">
        <v>57</v>
      </c>
      <c r="M83" t="s">
        <v>58</v>
      </c>
      <c r="N83" t="s">
        <v>109</v>
      </c>
      <c r="Q83" s="5" t="s">
        <v>54</v>
      </c>
      <c r="S83">
        <v>0</v>
      </c>
      <c r="T83" s="5">
        <v>0</v>
      </c>
      <c r="V83">
        <v>0</v>
      </c>
      <c r="AC83" t="str">
        <f t="shared" si="1"/>
        <v/>
      </c>
      <c r="AG83" t="s">
        <v>66</v>
      </c>
      <c r="AH83">
        <v>3983</v>
      </c>
      <c r="AI83">
        <v>2017</v>
      </c>
      <c r="AJ83">
        <v>11</v>
      </c>
      <c r="AK83" s="1">
        <v>43122.410185185188</v>
      </c>
      <c r="AL83" t="s">
        <v>65</v>
      </c>
      <c r="AM83">
        <v>13708800</v>
      </c>
      <c r="AN83" t="s">
        <v>52</v>
      </c>
      <c r="AO83">
        <v>0</v>
      </c>
      <c r="AP83" t="s">
        <v>52</v>
      </c>
      <c r="AQ83">
        <v>0</v>
      </c>
      <c r="AS83">
        <v>0</v>
      </c>
      <c r="AU83">
        <v>0</v>
      </c>
      <c r="AW83">
        <v>0</v>
      </c>
      <c r="AY83" t="s">
        <v>66</v>
      </c>
    </row>
    <row r="84" spans="1:51" x14ac:dyDescent="0.25">
      <c r="A84">
        <v>3763</v>
      </c>
      <c r="B84" t="s">
        <v>88</v>
      </c>
      <c r="C84">
        <v>26685</v>
      </c>
      <c r="D84" t="s">
        <v>89</v>
      </c>
      <c r="E84">
        <v>12750650</v>
      </c>
      <c r="F84" t="s">
        <v>52</v>
      </c>
      <c r="G84" t="s">
        <v>53</v>
      </c>
      <c r="H84" t="s">
        <v>54</v>
      </c>
      <c r="I84">
        <v>3764</v>
      </c>
      <c r="J84" t="s">
        <v>108</v>
      </c>
      <c r="K84" t="s">
        <v>56</v>
      </c>
      <c r="L84" t="s">
        <v>57</v>
      </c>
      <c r="M84" t="s">
        <v>58</v>
      </c>
      <c r="N84" t="s">
        <v>109</v>
      </c>
      <c r="Q84" s="5" t="s">
        <v>54</v>
      </c>
      <c r="S84">
        <v>0</v>
      </c>
      <c r="T84" s="5">
        <v>0</v>
      </c>
      <c r="V84">
        <v>0</v>
      </c>
      <c r="AC84" t="str">
        <f t="shared" si="1"/>
        <v/>
      </c>
      <c r="AG84" t="s">
        <v>66</v>
      </c>
      <c r="AH84">
        <v>4003</v>
      </c>
      <c r="AI84">
        <v>2017</v>
      </c>
      <c r="AJ84">
        <v>12</v>
      </c>
      <c r="AK84" s="1">
        <v>43122.645740740743</v>
      </c>
      <c r="AL84" t="s">
        <v>84</v>
      </c>
      <c r="AM84">
        <v>802944</v>
      </c>
      <c r="AN84" t="s">
        <v>52</v>
      </c>
      <c r="AO84">
        <v>0</v>
      </c>
      <c r="AP84" t="s">
        <v>52</v>
      </c>
      <c r="AQ84">
        <v>0</v>
      </c>
      <c r="AS84">
        <v>0</v>
      </c>
      <c r="AU84">
        <v>0</v>
      </c>
      <c r="AW84">
        <v>0</v>
      </c>
      <c r="AY84" t="s">
        <v>66</v>
      </c>
    </row>
    <row r="85" spans="1:51" x14ac:dyDescent="0.25">
      <c r="A85">
        <v>2763</v>
      </c>
      <c r="B85" t="s">
        <v>88</v>
      </c>
      <c r="C85">
        <v>2762</v>
      </c>
      <c r="D85" t="s">
        <v>81</v>
      </c>
      <c r="E85">
        <v>0</v>
      </c>
      <c r="F85" t="s">
        <v>52</v>
      </c>
      <c r="G85" t="s">
        <v>53</v>
      </c>
      <c r="H85" t="s">
        <v>54</v>
      </c>
      <c r="I85">
        <v>2764</v>
      </c>
      <c r="J85" t="s">
        <v>110</v>
      </c>
      <c r="K85" t="s">
        <v>79</v>
      </c>
      <c r="L85" t="s">
        <v>70</v>
      </c>
      <c r="M85" t="s">
        <v>58</v>
      </c>
      <c r="N85" s="32" t="s">
        <v>373</v>
      </c>
      <c r="Q85" s="5" t="s">
        <v>54</v>
      </c>
      <c r="S85">
        <v>0</v>
      </c>
      <c r="T85" s="5">
        <v>0</v>
      </c>
      <c r="V85">
        <v>0</v>
      </c>
      <c r="AC85" t="str">
        <f t="shared" si="1"/>
        <v/>
      </c>
      <c r="AG85" t="s">
        <v>66</v>
      </c>
      <c r="AH85">
        <v>2795</v>
      </c>
      <c r="AI85">
        <v>2017</v>
      </c>
      <c r="AJ85">
        <v>1</v>
      </c>
      <c r="AK85" s="1">
        <v>42893.667256944442</v>
      </c>
      <c r="AL85" t="s">
        <v>84</v>
      </c>
      <c r="AM85">
        <v>1327200</v>
      </c>
      <c r="AN85" t="s">
        <v>52</v>
      </c>
      <c r="AO85">
        <v>0</v>
      </c>
      <c r="AP85" t="s">
        <v>52</v>
      </c>
      <c r="AQ85">
        <v>0</v>
      </c>
      <c r="AS85">
        <v>0</v>
      </c>
      <c r="AU85">
        <v>0</v>
      </c>
      <c r="AW85">
        <v>0</v>
      </c>
      <c r="AY85" t="s">
        <v>66</v>
      </c>
    </row>
    <row r="86" spans="1:51" x14ac:dyDescent="0.25">
      <c r="A86">
        <v>2763</v>
      </c>
      <c r="B86" t="s">
        <v>88</v>
      </c>
      <c r="C86">
        <v>2762</v>
      </c>
      <c r="D86" t="s">
        <v>81</v>
      </c>
      <c r="E86">
        <v>0</v>
      </c>
      <c r="F86" t="s">
        <v>52</v>
      </c>
      <c r="G86" t="s">
        <v>53</v>
      </c>
      <c r="H86" t="s">
        <v>54</v>
      </c>
      <c r="I86">
        <v>2764</v>
      </c>
      <c r="J86" t="s">
        <v>110</v>
      </c>
      <c r="K86" t="s">
        <v>79</v>
      </c>
      <c r="L86" t="s">
        <v>70</v>
      </c>
      <c r="M86" t="s">
        <v>58</v>
      </c>
      <c r="N86" s="32" t="s">
        <v>373</v>
      </c>
      <c r="Q86" s="5" t="s">
        <v>54</v>
      </c>
      <c r="S86">
        <v>0</v>
      </c>
      <c r="T86" s="5">
        <v>0</v>
      </c>
      <c r="V86">
        <v>0</v>
      </c>
      <c r="AC86" t="str">
        <f t="shared" si="1"/>
        <v/>
      </c>
      <c r="AG86" t="s">
        <v>66</v>
      </c>
      <c r="AH86">
        <v>2796</v>
      </c>
      <c r="AI86">
        <v>2017</v>
      </c>
      <c r="AJ86">
        <v>2</v>
      </c>
      <c r="AK86" s="1">
        <v>42893.667407407411</v>
      </c>
      <c r="AL86" t="s">
        <v>84</v>
      </c>
      <c r="AM86">
        <v>229950</v>
      </c>
      <c r="AN86" t="s">
        <v>52</v>
      </c>
      <c r="AO86">
        <v>0</v>
      </c>
      <c r="AP86" t="s">
        <v>52</v>
      </c>
      <c r="AQ86">
        <v>0</v>
      </c>
      <c r="AS86">
        <v>0</v>
      </c>
      <c r="AU86">
        <v>0</v>
      </c>
      <c r="AW86">
        <v>0</v>
      </c>
      <c r="AY86" t="s">
        <v>66</v>
      </c>
    </row>
    <row r="87" spans="1:51" x14ac:dyDescent="0.25">
      <c r="A87">
        <v>2284</v>
      </c>
      <c r="B87" t="s">
        <v>88</v>
      </c>
      <c r="C87">
        <v>29486</v>
      </c>
      <c r="D87" t="s">
        <v>111</v>
      </c>
      <c r="E87">
        <v>60833</v>
      </c>
      <c r="F87" t="s">
        <v>52</v>
      </c>
      <c r="G87" t="s">
        <v>53</v>
      </c>
      <c r="H87" t="s">
        <v>54</v>
      </c>
      <c r="I87">
        <v>2285</v>
      </c>
      <c r="J87" t="s">
        <v>112</v>
      </c>
      <c r="K87" t="s">
        <v>56</v>
      </c>
      <c r="L87" t="s">
        <v>57</v>
      </c>
      <c r="M87" t="s">
        <v>58</v>
      </c>
      <c r="N87" t="s">
        <v>113</v>
      </c>
      <c r="O87" t="s">
        <v>60</v>
      </c>
      <c r="Q87" s="5" t="s">
        <v>54</v>
      </c>
      <c r="S87">
        <v>68</v>
      </c>
      <c r="T87" s="5">
        <v>64</v>
      </c>
      <c r="V87">
        <v>0</v>
      </c>
      <c r="W87" t="s">
        <v>62</v>
      </c>
      <c r="X87" t="s">
        <v>63</v>
      </c>
      <c r="Y87">
        <v>19020505</v>
      </c>
      <c r="Z87" t="s">
        <v>64</v>
      </c>
      <c r="AA87" t="s">
        <v>114</v>
      </c>
      <c r="AB87" t="s">
        <v>115</v>
      </c>
      <c r="AC87" t="str">
        <f t="shared" si="1"/>
        <v>Commercial - Retail/Wholesale</v>
      </c>
      <c r="AD87" t="s">
        <v>64</v>
      </c>
      <c r="AG87" t="s">
        <v>54</v>
      </c>
      <c r="AH87">
        <v>3001</v>
      </c>
      <c r="AI87">
        <v>2017</v>
      </c>
      <c r="AJ87">
        <v>4</v>
      </c>
      <c r="AK87" s="1">
        <v>42929.314201388886</v>
      </c>
      <c r="AL87" t="s">
        <v>65</v>
      </c>
      <c r="AM87">
        <v>16005760</v>
      </c>
      <c r="AN87" t="s">
        <v>52</v>
      </c>
      <c r="AO87">
        <v>600224</v>
      </c>
      <c r="AQ87">
        <v>0</v>
      </c>
      <c r="AS87">
        <v>0</v>
      </c>
      <c r="AU87">
        <v>0</v>
      </c>
      <c r="AW87">
        <v>0</v>
      </c>
      <c r="AY87" t="s">
        <v>66</v>
      </c>
    </row>
    <row r="88" spans="1:51" x14ac:dyDescent="0.25">
      <c r="A88">
        <v>406</v>
      </c>
      <c r="B88" t="s">
        <v>88</v>
      </c>
      <c r="C88">
        <v>29976</v>
      </c>
      <c r="D88" t="s">
        <v>116</v>
      </c>
      <c r="E88">
        <v>958333</v>
      </c>
      <c r="F88" t="s">
        <v>52</v>
      </c>
      <c r="G88" t="s">
        <v>53</v>
      </c>
      <c r="H88" t="s">
        <v>54</v>
      </c>
      <c r="I88">
        <v>407</v>
      </c>
      <c r="J88" t="s">
        <v>117</v>
      </c>
      <c r="K88" t="s">
        <v>79</v>
      </c>
      <c r="L88" t="s">
        <v>70</v>
      </c>
      <c r="M88" t="s">
        <v>58</v>
      </c>
      <c r="N88" t="s">
        <v>118</v>
      </c>
      <c r="Q88" s="5" t="s">
        <v>54</v>
      </c>
      <c r="S88">
        <v>0</v>
      </c>
      <c r="T88" s="5">
        <v>0</v>
      </c>
      <c r="V88">
        <v>0</v>
      </c>
      <c r="X88" t="s">
        <v>73</v>
      </c>
      <c r="Y88">
        <v>19060501</v>
      </c>
      <c r="Z88" t="s">
        <v>74</v>
      </c>
      <c r="AA88" t="s">
        <v>101</v>
      </c>
      <c r="AB88" t="s">
        <v>119</v>
      </c>
      <c r="AC88" t="str">
        <f t="shared" si="1"/>
        <v>Oil &amp; Gas - Ice Roads and Pads</v>
      </c>
      <c r="AD88" t="s">
        <v>74</v>
      </c>
      <c r="AG88" t="s">
        <v>54</v>
      </c>
      <c r="AH88">
        <v>483</v>
      </c>
      <c r="AI88">
        <v>2016</v>
      </c>
      <c r="AJ88">
        <v>6</v>
      </c>
      <c r="AK88" s="1">
        <v>42573.419918981483</v>
      </c>
      <c r="AL88" t="s">
        <v>84</v>
      </c>
      <c r="AM88">
        <v>1240070</v>
      </c>
      <c r="AN88" t="s">
        <v>52</v>
      </c>
      <c r="AP88" t="s">
        <v>52</v>
      </c>
      <c r="AQ88">
        <v>0</v>
      </c>
      <c r="AS88">
        <v>0</v>
      </c>
      <c r="AU88">
        <v>0</v>
      </c>
      <c r="AW88">
        <v>0</v>
      </c>
      <c r="AY88" t="s">
        <v>66</v>
      </c>
    </row>
    <row r="89" spans="1:51" x14ac:dyDescent="0.25">
      <c r="A89">
        <v>406</v>
      </c>
      <c r="B89" t="s">
        <v>88</v>
      </c>
      <c r="C89">
        <v>29976</v>
      </c>
      <c r="D89" t="s">
        <v>116</v>
      </c>
      <c r="E89">
        <v>958333</v>
      </c>
      <c r="F89" t="s">
        <v>52</v>
      </c>
      <c r="G89" t="s">
        <v>53</v>
      </c>
      <c r="H89" t="s">
        <v>54</v>
      </c>
      <c r="I89">
        <v>407</v>
      </c>
      <c r="J89" t="s">
        <v>117</v>
      </c>
      <c r="K89" t="s">
        <v>79</v>
      </c>
      <c r="L89" t="s">
        <v>70</v>
      </c>
      <c r="M89" t="s">
        <v>58</v>
      </c>
      <c r="N89" t="s">
        <v>118</v>
      </c>
      <c r="Q89" s="5" t="s">
        <v>54</v>
      </c>
      <c r="S89">
        <v>0</v>
      </c>
      <c r="T89" s="5">
        <v>0</v>
      </c>
      <c r="V89">
        <v>0</v>
      </c>
      <c r="X89" t="s">
        <v>73</v>
      </c>
      <c r="Y89">
        <v>19060501</v>
      </c>
      <c r="Z89" t="s">
        <v>74</v>
      </c>
      <c r="AA89" t="s">
        <v>101</v>
      </c>
      <c r="AB89" t="s">
        <v>119</v>
      </c>
      <c r="AC89" t="str">
        <f t="shared" si="1"/>
        <v>Oil &amp; Gas - Ice Roads and Pads</v>
      </c>
      <c r="AD89" t="s">
        <v>74</v>
      </c>
      <c r="AG89" t="s">
        <v>54</v>
      </c>
      <c r="AH89">
        <v>861</v>
      </c>
      <c r="AI89">
        <v>2016</v>
      </c>
      <c r="AJ89">
        <v>7</v>
      </c>
      <c r="AK89" s="1">
        <v>42650.574571759258</v>
      </c>
      <c r="AL89" t="s">
        <v>84</v>
      </c>
      <c r="AM89">
        <v>1650320</v>
      </c>
      <c r="AN89" t="s">
        <v>52</v>
      </c>
      <c r="AP89" t="s">
        <v>52</v>
      </c>
      <c r="AQ89">
        <v>0</v>
      </c>
      <c r="AR89" t="s">
        <v>52</v>
      </c>
      <c r="AS89">
        <v>0</v>
      </c>
      <c r="AT89" t="s">
        <v>52</v>
      </c>
      <c r="AU89">
        <v>0</v>
      </c>
      <c r="AV89" t="s">
        <v>52</v>
      </c>
      <c r="AW89">
        <v>0</v>
      </c>
      <c r="AX89" t="s">
        <v>52</v>
      </c>
      <c r="AY89" t="s">
        <v>66</v>
      </c>
    </row>
    <row r="90" spans="1:51" x14ac:dyDescent="0.25">
      <c r="A90">
        <v>406</v>
      </c>
      <c r="B90" t="s">
        <v>88</v>
      </c>
      <c r="C90">
        <v>29976</v>
      </c>
      <c r="D90" t="s">
        <v>116</v>
      </c>
      <c r="E90">
        <v>958333</v>
      </c>
      <c r="F90" t="s">
        <v>52</v>
      </c>
      <c r="G90" t="s">
        <v>53</v>
      </c>
      <c r="H90" t="s">
        <v>54</v>
      </c>
      <c r="I90">
        <v>407</v>
      </c>
      <c r="J90" t="s">
        <v>117</v>
      </c>
      <c r="K90" t="s">
        <v>79</v>
      </c>
      <c r="L90" t="s">
        <v>70</v>
      </c>
      <c r="M90" t="s">
        <v>58</v>
      </c>
      <c r="N90" t="s">
        <v>118</v>
      </c>
      <c r="Q90" s="5" t="s">
        <v>54</v>
      </c>
      <c r="S90">
        <v>0</v>
      </c>
      <c r="T90" s="5">
        <v>0</v>
      </c>
      <c r="V90">
        <v>0</v>
      </c>
      <c r="X90" t="s">
        <v>73</v>
      </c>
      <c r="Y90">
        <v>19060501</v>
      </c>
      <c r="Z90" t="s">
        <v>74</v>
      </c>
      <c r="AA90" t="s">
        <v>101</v>
      </c>
      <c r="AB90" t="s">
        <v>119</v>
      </c>
      <c r="AC90" t="str">
        <f t="shared" si="1"/>
        <v>Oil &amp; Gas - Ice Roads and Pads</v>
      </c>
      <c r="AD90" t="s">
        <v>74</v>
      </c>
      <c r="AG90" t="s">
        <v>54</v>
      </c>
      <c r="AH90">
        <v>862</v>
      </c>
      <c r="AI90">
        <v>2016</v>
      </c>
      <c r="AJ90">
        <v>8</v>
      </c>
      <c r="AK90" s="1">
        <v>42650.576064814813</v>
      </c>
      <c r="AL90" t="s">
        <v>84</v>
      </c>
      <c r="AM90">
        <v>939030</v>
      </c>
      <c r="AN90" t="s">
        <v>52</v>
      </c>
      <c r="AP90" t="s">
        <v>52</v>
      </c>
      <c r="AQ90">
        <v>0</v>
      </c>
      <c r="AS90">
        <v>0</v>
      </c>
      <c r="AU90">
        <v>0</v>
      </c>
      <c r="AW90">
        <v>0</v>
      </c>
      <c r="AY90" t="s">
        <v>66</v>
      </c>
    </row>
    <row r="91" spans="1:51" x14ac:dyDescent="0.25">
      <c r="A91">
        <v>406</v>
      </c>
      <c r="B91" t="s">
        <v>88</v>
      </c>
      <c r="C91">
        <v>29976</v>
      </c>
      <c r="D91" t="s">
        <v>116</v>
      </c>
      <c r="E91">
        <v>958333</v>
      </c>
      <c r="F91" t="s">
        <v>52</v>
      </c>
      <c r="G91" t="s">
        <v>53</v>
      </c>
      <c r="H91" t="s">
        <v>54</v>
      </c>
      <c r="I91">
        <v>407</v>
      </c>
      <c r="J91" t="s">
        <v>117</v>
      </c>
      <c r="K91" t="s">
        <v>79</v>
      </c>
      <c r="L91" t="s">
        <v>70</v>
      </c>
      <c r="M91" t="s">
        <v>58</v>
      </c>
      <c r="N91" t="s">
        <v>118</v>
      </c>
      <c r="Q91" s="5" t="s">
        <v>54</v>
      </c>
      <c r="S91">
        <v>0</v>
      </c>
      <c r="T91" s="5">
        <v>0</v>
      </c>
      <c r="V91">
        <v>0</v>
      </c>
      <c r="X91" t="s">
        <v>73</v>
      </c>
      <c r="Y91">
        <v>19060501</v>
      </c>
      <c r="Z91" t="s">
        <v>74</v>
      </c>
      <c r="AA91" t="s">
        <v>101</v>
      </c>
      <c r="AB91" t="s">
        <v>119</v>
      </c>
      <c r="AC91" t="str">
        <f t="shared" si="1"/>
        <v>Oil &amp; Gas - Ice Roads and Pads</v>
      </c>
      <c r="AD91" t="s">
        <v>74</v>
      </c>
      <c r="AG91" t="s">
        <v>54</v>
      </c>
      <c r="AH91">
        <v>863</v>
      </c>
      <c r="AI91">
        <v>2016</v>
      </c>
      <c r="AJ91">
        <v>9</v>
      </c>
      <c r="AK91" s="1">
        <v>42650.576458333337</v>
      </c>
      <c r="AL91" t="s">
        <v>84</v>
      </c>
      <c r="AM91">
        <v>336260</v>
      </c>
      <c r="AN91" t="s">
        <v>52</v>
      </c>
      <c r="AP91" t="s">
        <v>52</v>
      </c>
      <c r="AQ91">
        <v>0</v>
      </c>
      <c r="AS91">
        <v>0</v>
      </c>
      <c r="AU91">
        <v>0</v>
      </c>
      <c r="AW91">
        <v>0</v>
      </c>
      <c r="AY91" t="s">
        <v>66</v>
      </c>
    </row>
    <row r="92" spans="1:51" x14ac:dyDescent="0.25">
      <c r="A92">
        <v>406</v>
      </c>
      <c r="B92" t="s">
        <v>88</v>
      </c>
      <c r="C92">
        <v>29976</v>
      </c>
      <c r="D92" t="s">
        <v>116</v>
      </c>
      <c r="E92">
        <v>958333</v>
      </c>
      <c r="F92" t="s">
        <v>52</v>
      </c>
      <c r="G92" t="s">
        <v>53</v>
      </c>
      <c r="H92" t="s">
        <v>54</v>
      </c>
      <c r="I92">
        <v>407</v>
      </c>
      <c r="J92" t="s">
        <v>117</v>
      </c>
      <c r="K92" t="s">
        <v>79</v>
      </c>
      <c r="L92" t="s">
        <v>70</v>
      </c>
      <c r="M92" t="s">
        <v>58</v>
      </c>
      <c r="N92" t="s">
        <v>118</v>
      </c>
      <c r="Q92" s="5" t="s">
        <v>54</v>
      </c>
      <c r="S92">
        <v>0</v>
      </c>
      <c r="T92" s="5">
        <v>0</v>
      </c>
      <c r="V92">
        <v>0</v>
      </c>
      <c r="X92" t="s">
        <v>73</v>
      </c>
      <c r="Y92">
        <v>19060501</v>
      </c>
      <c r="Z92" t="s">
        <v>74</v>
      </c>
      <c r="AA92" t="s">
        <v>101</v>
      </c>
      <c r="AB92" t="s">
        <v>119</v>
      </c>
      <c r="AC92" t="str">
        <f t="shared" si="1"/>
        <v>Oil &amp; Gas - Ice Roads and Pads</v>
      </c>
      <c r="AD92" t="s">
        <v>74</v>
      </c>
      <c r="AG92" t="s">
        <v>54</v>
      </c>
      <c r="AH92">
        <v>1541</v>
      </c>
      <c r="AI92">
        <v>2016</v>
      </c>
      <c r="AJ92">
        <v>10</v>
      </c>
      <c r="AK92" s="1">
        <v>42745.427824074075</v>
      </c>
      <c r="AL92" t="s">
        <v>84</v>
      </c>
      <c r="AM92">
        <v>346700</v>
      </c>
      <c r="AN92" t="s">
        <v>52</v>
      </c>
      <c r="AP92" t="s">
        <v>52</v>
      </c>
      <c r="AQ92">
        <v>0</v>
      </c>
      <c r="AS92">
        <v>0</v>
      </c>
      <c r="AU92">
        <v>0</v>
      </c>
      <c r="AW92">
        <v>0</v>
      </c>
      <c r="AY92" t="s">
        <v>66</v>
      </c>
    </row>
    <row r="93" spans="1:51" x14ac:dyDescent="0.25">
      <c r="A93">
        <v>406</v>
      </c>
      <c r="B93" t="s">
        <v>88</v>
      </c>
      <c r="C93">
        <v>29976</v>
      </c>
      <c r="D93" t="s">
        <v>116</v>
      </c>
      <c r="E93">
        <v>958333</v>
      </c>
      <c r="F93" t="s">
        <v>52</v>
      </c>
      <c r="G93" t="s">
        <v>53</v>
      </c>
      <c r="H93" t="s">
        <v>54</v>
      </c>
      <c r="I93">
        <v>407</v>
      </c>
      <c r="J93" t="s">
        <v>117</v>
      </c>
      <c r="K93" t="s">
        <v>79</v>
      </c>
      <c r="L93" t="s">
        <v>70</v>
      </c>
      <c r="M93" t="s">
        <v>58</v>
      </c>
      <c r="N93" t="s">
        <v>118</v>
      </c>
      <c r="Q93" s="5" t="s">
        <v>54</v>
      </c>
      <c r="S93">
        <v>0</v>
      </c>
      <c r="T93" s="5">
        <v>0</v>
      </c>
      <c r="V93">
        <v>0</v>
      </c>
      <c r="X93" t="s">
        <v>73</v>
      </c>
      <c r="Y93">
        <v>19060501</v>
      </c>
      <c r="Z93" t="s">
        <v>74</v>
      </c>
      <c r="AA93" t="s">
        <v>101</v>
      </c>
      <c r="AB93" t="s">
        <v>119</v>
      </c>
      <c r="AC93" t="str">
        <f t="shared" si="1"/>
        <v>Oil &amp; Gas - Ice Roads and Pads</v>
      </c>
      <c r="AD93" t="s">
        <v>74</v>
      </c>
      <c r="AG93" t="s">
        <v>54</v>
      </c>
      <c r="AH93">
        <v>1542</v>
      </c>
      <c r="AI93">
        <v>2016</v>
      </c>
      <c r="AJ93">
        <v>11</v>
      </c>
      <c r="AK93" s="1">
        <v>42745.428055555552</v>
      </c>
      <c r="AL93" t="s">
        <v>84</v>
      </c>
      <c r="AM93">
        <v>303750</v>
      </c>
      <c r="AN93" t="s">
        <v>52</v>
      </c>
      <c r="AP93" t="s">
        <v>52</v>
      </c>
      <c r="AQ93">
        <v>0</v>
      </c>
      <c r="AS93">
        <v>0</v>
      </c>
      <c r="AU93">
        <v>0</v>
      </c>
      <c r="AW93">
        <v>0</v>
      </c>
      <c r="AY93" t="s">
        <v>66</v>
      </c>
    </row>
    <row r="94" spans="1:51" x14ac:dyDescent="0.25">
      <c r="A94">
        <v>406</v>
      </c>
      <c r="B94" t="s">
        <v>88</v>
      </c>
      <c r="C94">
        <v>29976</v>
      </c>
      <c r="D94" t="s">
        <v>116</v>
      </c>
      <c r="E94">
        <v>958333</v>
      </c>
      <c r="F94" t="s">
        <v>52</v>
      </c>
      <c r="G94" t="s">
        <v>53</v>
      </c>
      <c r="H94" t="s">
        <v>54</v>
      </c>
      <c r="I94">
        <v>407</v>
      </c>
      <c r="J94" t="s">
        <v>117</v>
      </c>
      <c r="K94" t="s">
        <v>79</v>
      </c>
      <c r="L94" t="s">
        <v>70</v>
      </c>
      <c r="M94" t="s">
        <v>58</v>
      </c>
      <c r="N94" t="s">
        <v>118</v>
      </c>
      <c r="Q94" s="5" t="s">
        <v>54</v>
      </c>
      <c r="S94">
        <v>0</v>
      </c>
      <c r="T94" s="5">
        <v>0</v>
      </c>
      <c r="V94">
        <v>0</v>
      </c>
      <c r="X94" t="s">
        <v>73</v>
      </c>
      <c r="Y94">
        <v>19060501</v>
      </c>
      <c r="Z94" t="s">
        <v>74</v>
      </c>
      <c r="AA94" t="s">
        <v>101</v>
      </c>
      <c r="AB94" t="s">
        <v>119</v>
      </c>
      <c r="AC94" t="str">
        <f t="shared" si="1"/>
        <v>Oil &amp; Gas - Ice Roads and Pads</v>
      </c>
      <c r="AD94" t="s">
        <v>74</v>
      </c>
      <c r="AG94" t="s">
        <v>54</v>
      </c>
      <c r="AH94">
        <v>1543</v>
      </c>
      <c r="AI94">
        <v>2016</v>
      </c>
      <c r="AJ94">
        <v>12</v>
      </c>
      <c r="AK94" s="1">
        <v>42745.428240740737</v>
      </c>
      <c r="AL94" t="s">
        <v>84</v>
      </c>
      <c r="AM94">
        <v>324300</v>
      </c>
      <c r="AN94" t="s">
        <v>52</v>
      </c>
      <c r="AP94" t="s">
        <v>52</v>
      </c>
      <c r="AQ94">
        <v>0</v>
      </c>
      <c r="AS94">
        <v>0</v>
      </c>
      <c r="AU94">
        <v>0</v>
      </c>
      <c r="AW94">
        <v>0</v>
      </c>
      <c r="AY94" t="s">
        <v>66</v>
      </c>
    </row>
    <row r="95" spans="1:51" x14ac:dyDescent="0.25">
      <c r="A95">
        <v>406</v>
      </c>
      <c r="B95" t="s">
        <v>88</v>
      </c>
      <c r="C95">
        <v>29976</v>
      </c>
      <c r="D95" t="s">
        <v>116</v>
      </c>
      <c r="E95">
        <v>958333</v>
      </c>
      <c r="F95" t="s">
        <v>52</v>
      </c>
      <c r="G95" t="s">
        <v>53</v>
      </c>
      <c r="H95" t="s">
        <v>54</v>
      </c>
      <c r="I95">
        <v>407</v>
      </c>
      <c r="J95" t="s">
        <v>117</v>
      </c>
      <c r="K95" t="s">
        <v>79</v>
      </c>
      <c r="L95" t="s">
        <v>70</v>
      </c>
      <c r="M95" t="s">
        <v>58</v>
      </c>
      <c r="N95" t="s">
        <v>118</v>
      </c>
      <c r="Q95" s="5" t="s">
        <v>54</v>
      </c>
      <c r="S95">
        <v>0</v>
      </c>
      <c r="T95" s="5">
        <v>0</v>
      </c>
      <c r="V95">
        <v>0</v>
      </c>
      <c r="X95" t="s">
        <v>73</v>
      </c>
      <c r="Y95">
        <v>19060501</v>
      </c>
      <c r="Z95" t="s">
        <v>74</v>
      </c>
      <c r="AA95" t="s">
        <v>101</v>
      </c>
      <c r="AB95" t="s">
        <v>119</v>
      </c>
      <c r="AC95" t="str">
        <f t="shared" si="1"/>
        <v>Oil &amp; Gas - Ice Roads and Pads</v>
      </c>
      <c r="AD95" t="s">
        <v>74</v>
      </c>
      <c r="AG95" t="s">
        <v>54</v>
      </c>
      <c r="AH95">
        <v>2431</v>
      </c>
      <c r="AI95">
        <v>2017</v>
      </c>
      <c r="AJ95">
        <v>1</v>
      </c>
      <c r="AK95" s="1">
        <v>42852.62228009259</v>
      </c>
      <c r="AL95" t="s">
        <v>84</v>
      </c>
      <c r="AM95">
        <v>349300</v>
      </c>
      <c r="AN95" t="s">
        <v>52</v>
      </c>
      <c r="AO95">
        <v>0</v>
      </c>
      <c r="AP95" t="s">
        <v>52</v>
      </c>
      <c r="AQ95">
        <v>0</v>
      </c>
      <c r="AS95">
        <v>0</v>
      </c>
      <c r="AU95">
        <v>0</v>
      </c>
      <c r="AW95">
        <v>0</v>
      </c>
      <c r="AY95" t="s">
        <v>66</v>
      </c>
    </row>
    <row r="96" spans="1:51" x14ac:dyDescent="0.25">
      <c r="A96">
        <v>406</v>
      </c>
      <c r="B96" t="s">
        <v>88</v>
      </c>
      <c r="C96">
        <v>29976</v>
      </c>
      <c r="D96" t="s">
        <v>116</v>
      </c>
      <c r="E96">
        <v>958333</v>
      </c>
      <c r="F96" t="s">
        <v>52</v>
      </c>
      <c r="G96" t="s">
        <v>53</v>
      </c>
      <c r="H96" t="s">
        <v>54</v>
      </c>
      <c r="I96">
        <v>407</v>
      </c>
      <c r="J96" t="s">
        <v>117</v>
      </c>
      <c r="K96" t="s">
        <v>79</v>
      </c>
      <c r="L96" t="s">
        <v>70</v>
      </c>
      <c r="M96" t="s">
        <v>58</v>
      </c>
      <c r="N96" t="s">
        <v>118</v>
      </c>
      <c r="Q96" s="5" t="s">
        <v>54</v>
      </c>
      <c r="S96">
        <v>0</v>
      </c>
      <c r="T96" s="5">
        <v>0</v>
      </c>
      <c r="V96">
        <v>0</v>
      </c>
      <c r="X96" t="s">
        <v>73</v>
      </c>
      <c r="Y96">
        <v>19060501</v>
      </c>
      <c r="Z96" t="s">
        <v>74</v>
      </c>
      <c r="AA96" t="s">
        <v>101</v>
      </c>
      <c r="AB96" t="s">
        <v>119</v>
      </c>
      <c r="AC96" t="str">
        <f t="shared" si="1"/>
        <v>Oil &amp; Gas - Ice Roads and Pads</v>
      </c>
      <c r="AD96" t="s">
        <v>74</v>
      </c>
      <c r="AG96" t="s">
        <v>54</v>
      </c>
      <c r="AH96">
        <v>2432</v>
      </c>
      <c r="AI96">
        <v>2017</v>
      </c>
      <c r="AJ96">
        <v>2</v>
      </c>
      <c r="AK96" s="1">
        <v>42852.622662037036</v>
      </c>
      <c r="AL96" t="s">
        <v>84</v>
      </c>
      <c r="AM96">
        <v>229250</v>
      </c>
      <c r="AN96" t="s">
        <v>52</v>
      </c>
      <c r="AO96">
        <v>0</v>
      </c>
      <c r="AP96" t="s">
        <v>52</v>
      </c>
      <c r="AQ96">
        <v>0</v>
      </c>
      <c r="AS96">
        <v>0</v>
      </c>
      <c r="AU96">
        <v>0</v>
      </c>
      <c r="AW96">
        <v>0</v>
      </c>
      <c r="AY96" t="s">
        <v>66</v>
      </c>
    </row>
    <row r="97" spans="1:51" x14ac:dyDescent="0.25">
      <c r="A97">
        <v>406</v>
      </c>
      <c r="B97" t="s">
        <v>88</v>
      </c>
      <c r="C97">
        <v>29976</v>
      </c>
      <c r="D97" t="s">
        <v>116</v>
      </c>
      <c r="E97">
        <v>958333</v>
      </c>
      <c r="F97" t="s">
        <v>52</v>
      </c>
      <c r="G97" t="s">
        <v>53</v>
      </c>
      <c r="H97" t="s">
        <v>54</v>
      </c>
      <c r="I97">
        <v>407</v>
      </c>
      <c r="J97" t="s">
        <v>117</v>
      </c>
      <c r="K97" t="s">
        <v>79</v>
      </c>
      <c r="L97" t="s">
        <v>70</v>
      </c>
      <c r="M97" t="s">
        <v>58</v>
      </c>
      <c r="N97" t="s">
        <v>118</v>
      </c>
      <c r="Q97" s="5" t="s">
        <v>54</v>
      </c>
      <c r="S97">
        <v>0</v>
      </c>
      <c r="T97" s="5">
        <v>0</v>
      </c>
      <c r="V97">
        <v>0</v>
      </c>
      <c r="X97" t="s">
        <v>73</v>
      </c>
      <c r="Y97">
        <v>19060501</v>
      </c>
      <c r="Z97" t="s">
        <v>74</v>
      </c>
      <c r="AA97" t="s">
        <v>101</v>
      </c>
      <c r="AB97" t="s">
        <v>119</v>
      </c>
      <c r="AC97" t="str">
        <f t="shared" si="1"/>
        <v>Oil &amp; Gas - Ice Roads and Pads</v>
      </c>
      <c r="AD97" t="s">
        <v>74</v>
      </c>
      <c r="AG97" t="s">
        <v>54</v>
      </c>
      <c r="AH97">
        <v>2433</v>
      </c>
      <c r="AI97">
        <v>2017</v>
      </c>
      <c r="AJ97">
        <v>3</v>
      </c>
      <c r="AK97" s="1">
        <v>42852.622997685183</v>
      </c>
      <c r="AL97" t="s">
        <v>84</v>
      </c>
      <c r="AM97">
        <v>492000</v>
      </c>
      <c r="AN97" t="s">
        <v>52</v>
      </c>
      <c r="AO97">
        <v>0</v>
      </c>
      <c r="AP97" t="s">
        <v>52</v>
      </c>
      <c r="AQ97">
        <v>0</v>
      </c>
      <c r="AS97">
        <v>0</v>
      </c>
      <c r="AU97">
        <v>0</v>
      </c>
      <c r="AW97">
        <v>0</v>
      </c>
      <c r="AY97" t="s">
        <v>66</v>
      </c>
    </row>
    <row r="98" spans="1:51" x14ac:dyDescent="0.25">
      <c r="A98">
        <v>406</v>
      </c>
      <c r="B98" t="s">
        <v>88</v>
      </c>
      <c r="C98">
        <v>29976</v>
      </c>
      <c r="D98" t="s">
        <v>116</v>
      </c>
      <c r="E98">
        <v>958333</v>
      </c>
      <c r="F98" t="s">
        <v>52</v>
      </c>
      <c r="G98" t="s">
        <v>53</v>
      </c>
      <c r="H98" t="s">
        <v>54</v>
      </c>
      <c r="I98">
        <v>407</v>
      </c>
      <c r="J98" t="s">
        <v>117</v>
      </c>
      <c r="K98" t="s">
        <v>79</v>
      </c>
      <c r="L98" t="s">
        <v>70</v>
      </c>
      <c r="M98" t="s">
        <v>58</v>
      </c>
      <c r="N98" t="s">
        <v>118</v>
      </c>
      <c r="Q98" s="5" t="s">
        <v>54</v>
      </c>
      <c r="S98">
        <v>0</v>
      </c>
      <c r="T98" s="5">
        <v>0</v>
      </c>
      <c r="V98">
        <v>0</v>
      </c>
      <c r="X98" t="s">
        <v>73</v>
      </c>
      <c r="Y98">
        <v>19060501</v>
      </c>
      <c r="Z98" t="s">
        <v>74</v>
      </c>
      <c r="AA98" t="s">
        <v>101</v>
      </c>
      <c r="AB98" t="s">
        <v>119</v>
      </c>
      <c r="AC98" t="str">
        <f t="shared" si="1"/>
        <v>Oil &amp; Gas - Ice Roads and Pads</v>
      </c>
      <c r="AD98" t="s">
        <v>74</v>
      </c>
      <c r="AG98" t="s">
        <v>54</v>
      </c>
      <c r="AH98">
        <v>3041</v>
      </c>
      <c r="AI98">
        <v>2017</v>
      </c>
      <c r="AJ98">
        <v>4</v>
      </c>
      <c r="AK98" s="1">
        <v>42942.818113425928</v>
      </c>
      <c r="AL98" t="s">
        <v>84</v>
      </c>
      <c r="AM98">
        <v>311950</v>
      </c>
      <c r="AN98" t="s">
        <v>52</v>
      </c>
      <c r="AO98">
        <v>0</v>
      </c>
      <c r="AP98" t="s">
        <v>52</v>
      </c>
      <c r="AQ98">
        <v>0</v>
      </c>
      <c r="AS98">
        <v>0</v>
      </c>
      <c r="AU98">
        <v>0</v>
      </c>
      <c r="AW98">
        <v>0</v>
      </c>
      <c r="AY98" t="s">
        <v>66</v>
      </c>
    </row>
    <row r="99" spans="1:51" x14ac:dyDescent="0.25">
      <c r="A99">
        <v>406</v>
      </c>
      <c r="B99" t="s">
        <v>88</v>
      </c>
      <c r="C99">
        <v>29976</v>
      </c>
      <c r="D99" t="s">
        <v>116</v>
      </c>
      <c r="E99">
        <v>958333</v>
      </c>
      <c r="F99" t="s">
        <v>52</v>
      </c>
      <c r="G99" t="s">
        <v>53</v>
      </c>
      <c r="H99" t="s">
        <v>54</v>
      </c>
      <c r="I99">
        <v>407</v>
      </c>
      <c r="J99" t="s">
        <v>117</v>
      </c>
      <c r="K99" t="s">
        <v>79</v>
      </c>
      <c r="L99" t="s">
        <v>70</v>
      </c>
      <c r="M99" t="s">
        <v>58</v>
      </c>
      <c r="N99" t="s">
        <v>118</v>
      </c>
      <c r="Q99" s="5" t="s">
        <v>54</v>
      </c>
      <c r="S99">
        <v>0</v>
      </c>
      <c r="T99" s="5">
        <v>0</v>
      </c>
      <c r="V99">
        <v>0</v>
      </c>
      <c r="X99" t="s">
        <v>73</v>
      </c>
      <c r="Y99">
        <v>19060501</v>
      </c>
      <c r="Z99" t="s">
        <v>74</v>
      </c>
      <c r="AA99" t="s">
        <v>101</v>
      </c>
      <c r="AB99" t="s">
        <v>119</v>
      </c>
      <c r="AC99" t="str">
        <f t="shared" si="1"/>
        <v>Oil &amp; Gas - Ice Roads and Pads</v>
      </c>
      <c r="AD99" t="s">
        <v>74</v>
      </c>
      <c r="AG99" t="s">
        <v>54</v>
      </c>
      <c r="AH99">
        <v>3042</v>
      </c>
      <c r="AI99">
        <v>2017</v>
      </c>
      <c r="AJ99">
        <v>5</v>
      </c>
      <c r="AK99" s="1">
        <v>42942.818391203706</v>
      </c>
      <c r="AL99" t="s">
        <v>84</v>
      </c>
      <c r="AM99">
        <v>250250</v>
      </c>
      <c r="AN99" t="s">
        <v>52</v>
      </c>
      <c r="AO99">
        <v>0</v>
      </c>
      <c r="AP99" t="s">
        <v>52</v>
      </c>
      <c r="AQ99">
        <v>0</v>
      </c>
      <c r="AS99">
        <v>0</v>
      </c>
      <c r="AU99">
        <v>0</v>
      </c>
      <c r="AW99">
        <v>0</v>
      </c>
      <c r="AY99" t="s">
        <v>66</v>
      </c>
    </row>
    <row r="100" spans="1:51" x14ac:dyDescent="0.25">
      <c r="A100">
        <v>406</v>
      </c>
      <c r="B100" t="s">
        <v>88</v>
      </c>
      <c r="C100">
        <v>29976</v>
      </c>
      <c r="D100" t="s">
        <v>116</v>
      </c>
      <c r="E100">
        <v>958333</v>
      </c>
      <c r="F100" t="s">
        <v>52</v>
      </c>
      <c r="G100" t="s">
        <v>53</v>
      </c>
      <c r="H100" t="s">
        <v>54</v>
      </c>
      <c r="I100">
        <v>407</v>
      </c>
      <c r="J100" t="s">
        <v>117</v>
      </c>
      <c r="K100" t="s">
        <v>79</v>
      </c>
      <c r="L100" t="s">
        <v>70</v>
      </c>
      <c r="M100" t="s">
        <v>58</v>
      </c>
      <c r="N100" t="s">
        <v>118</v>
      </c>
      <c r="Q100" s="5" t="s">
        <v>54</v>
      </c>
      <c r="S100">
        <v>0</v>
      </c>
      <c r="T100" s="5">
        <v>0</v>
      </c>
      <c r="V100">
        <v>0</v>
      </c>
      <c r="X100" t="s">
        <v>73</v>
      </c>
      <c r="Y100">
        <v>19060501</v>
      </c>
      <c r="Z100" t="s">
        <v>74</v>
      </c>
      <c r="AA100" t="s">
        <v>101</v>
      </c>
      <c r="AB100" t="s">
        <v>119</v>
      </c>
      <c r="AC100" t="str">
        <f t="shared" si="1"/>
        <v>Oil &amp; Gas - Ice Roads and Pads</v>
      </c>
      <c r="AD100" t="s">
        <v>74</v>
      </c>
      <c r="AG100" t="s">
        <v>54</v>
      </c>
      <c r="AH100">
        <v>3043</v>
      </c>
      <c r="AI100">
        <v>2017</v>
      </c>
      <c r="AJ100">
        <v>6</v>
      </c>
      <c r="AK100" s="1">
        <v>42942.818599537037</v>
      </c>
      <c r="AL100" t="s">
        <v>84</v>
      </c>
      <c r="AM100">
        <v>821500</v>
      </c>
      <c r="AN100" t="s">
        <v>52</v>
      </c>
      <c r="AO100">
        <v>0</v>
      </c>
      <c r="AP100" t="s">
        <v>52</v>
      </c>
      <c r="AQ100">
        <v>0</v>
      </c>
      <c r="AS100">
        <v>0</v>
      </c>
      <c r="AU100">
        <v>0</v>
      </c>
      <c r="AW100">
        <v>0</v>
      </c>
      <c r="AY100" t="s">
        <v>66</v>
      </c>
    </row>
    <row r="101" spans="1:51" x14ac:dyDescent="0.25">
      <c r="A101">
        <v>406</v>
      </c>
      <c r="B101" t="s">
        <v>88</v>
      </c>
      <c r="C101">
        <v>29976</v>
      </c>
      <c r="D101" t="s">
        <v>116</v>
      </c>
      <c r="E101">
        <v>958333</v>
      </c>
      <c r="F101" t="s">
        <v>52</v>
      </c>
      <c r="G101" t="s">
        <v>53</v>
      </c>
      <c r="H101" t="s">
        <v>54</v>
      </c>
      <c r="I101">
        <v>407</v>
      </c>
      <c r="J101" t="s">
        <v>117</v>
      </c>
      <c r="K101" t="s">
        <v>79</v>
      </c>
      <c r="L101" t="s">
        <v>70</v>
      </c>
      <c r="M101" t="s">
        <v>58</v>
      </c>
      <c r="N101" t="s">
        <v>118</v>
      </c>
      <c r="Q101" s="5" t="s">
        <v>54</v>
      </c>
      <c r="S101">
        <v>0</v>
      </c>
      <c r="T101" s="5">
        <v>0</v>
      </c>
      <c r="V101">
        <v>0</v>
      </c>
      <c r="X101" t="s">
        <v>73</v>
      </c>
      <c r="Y101">
        <v>19060501</v>
      </c>
      <c r="Z101" t="s">
        <v>74</v>
      </c>
      <c r="AA101" t="s">
        <v>101</v>
      </c>
      <c r="AB101" t="s">
        <v>119</v>
      </c>
      <c r="AC101" t="str">
        <f t="shared" si="1"/>
        <v>Oil &amp; Gas - Ice Roads and Pads</v>
      </c>
      <c r="AD101" t="s">
        <v>74</v>
      </c>
      <c r="AG101" t="s">
        <v>54</v>
      </c>
      <c r="AH101">
        <v>3441</v>
      </c>
      <c r="AI101">
        <v>2017</v>
      </c>
      <c r="AJ101">
        <v>7</v>
      </c>
      <c r="AK101" s="1">
        <v>43038.723240740743</v>
      </c>
      <c r="AL101" t="s">
        <v>84</v>
      </c>
      <c r="AM101">
        <v>683500</v>
      </c>
      <c r="AN101" t="s">
        <v>52</v>
      </c>
      <c r="AO101">
        <v>0</v>
      </c>
      <c r="AP101" t="s">
        <v>52</v>
      </c>
      <c r="AQ101">
        <v>0</v>
      </c>
      <c r="AS101">
        <v>0</v>
      </c>
      <c r="AU101">
        <v>0</v>
      </c>
      <c r="AW101">
        <v>0</v>
      </c>
      <c r="AY101" t="s">
        <v>66</v>
      </c>
    </row>
    <row r="102" spans="1:51" x14ac:dyDescent="0.25">
      <c r="A102">
        <v>406</v>
      </c>
      <c r="B102" t="s">
        <v>88</v>
      </c>
      <c r="C102">
        <v>29976</v>
      </c>
      <c r="D102" t="s">
        <v>116</v>
      </c>
      <c r="E102">
        <v>958333</v>
      </c>
      <c r="F102" t="s">
        <v>52</v>
      </c>
      <c r="G102" t="s">
        <v>53</v>
      </c>
      <c r="H102" t="s">
        <v>54</v>
      </c>
      <c r="I102">
        <v>407</v>
      </c>
      <c r="J102" t="s">
        <v>117</v>
      </c>
      <c r="K102" t="s">
        <v>79</v>
      </c>
      <c r="L102" t="s">
        <v>70</v>
      </c>
      <c r="M102" t="s">
        <v>58</v>
      </c>
      <c r="N102" t="s">
        <v>118</v>
      </c>
      <c r="Q102" s="5" t="s">
        <v>54</v>
      </c>
      <c r="S102">
        <v>0</v>
      </c>
      <c r="T102" s="5">
        <v>0</v>
      </c>
      <c r="V102">
        <v>0</v>
      </c>
      <c r="X102" t="s">
        <v>73</v>
      </c>
      <c r="Y102">
        <v>19060501</v>
      </c>
      <c r="Z102" t="s">
        <v>74</v>
      </c>
      <c r="AA102" t="s">
        <v>101</v>
      </c>
      <c r="AB102" t="s">
        <v>119</v>
      </c>
      <c r="AC102" t="str">
        <f t="shared" si="1"/>
        <v>Oil &amp; Gas - Ice Roads and Pads</v>
      </c>
      <c r="AD102" t="s">
        <v>74</v>
      </c>
      <c r="AG102" t="s">
        <v>54</v>
      </c>
      <c r="AH102">
        <v>3442</v>
      </c>
      <c r="AI102">
        <v>2017</v>
      </c>
      <c r="AJ102">
        <v>8</v>
      </c>
      <c r="AK102" s="1">
        <v>43038.72351851852</v>
      </c>
      <c r="AL102" t="s">
        <v>84</v>
      </c>
      <c r="AM102">
        <v>334250</v>
      </c>
      <c r="AN102" t="s">
        <v>52</v>
      </c>
      <c r="AO102">
        <v>0</v>
      </c>
      <c r="AP102" t="s">
        <v>52</v>
      </c>
      <c r="AQ102">
        <v>0</v>
      </c>
      <c r="AS102">
        <v>0</v>
      </c>
      <c r="AU102">
        <v>0</v>
      </c>
      <c r="AW102">
        <v>0</v>
      </c>
      <c r="AY102" t="s">
        <v>66</v>
      </c>
    </row>
    <row r="103" spans="1:51" x14ac:dyDescent="0.25">
      <c r="A103">
        <v>406</v>
      </c>
      <c r="B103" t="s">
        <v>88</v>
      </c>
      <c r="C103">
        <v>29976</v>
      </c>
      <c r="D103" t="s">
        <v>116</v>
      </c>
      <c r="E103">
        <v>958333</v>
      </c>
      <c r="F103" t="s">
        <v>52</v>
      </c>
      <c r="G103" t="s">
        <v>53</v>
      </c>
      <c r="H103" t="s">
        <v>54</v>
      </c>
      <c r="I103">
        <v>407</v>
      </c>
      <c r="J103" t="s">
        <v>117</v>
      </c>
      <c r="K103" t="s">
        <v>79</v>
      </c>
      <c r="L103" t="s">
        <v>70</v>
      </c>
      <c r="M103" t="s">
        <v>58</v>
      </c>
      <c r="N103" t="s">
        <v>118</v>
      </c>
      <c r="Q103" s="5" t="s">
        <v>54</v>
      </c>
      <c r="S103">
        <v>0</v>
      </c>
      <c r="T103" s="5">
        <v>0</v>
      </c>
      <c r="V103">
        <v>0</v>
      </c>
      <c r="X103" t="s">
        <v>73</v>
      </c>
      <c r="Y103">
        <v>19060501</v>
      </c>
      <c r="Z103" t="s">
        <v>74</v>
      </c>
      <c r="AA103" t="s">
        <v>101</v>
      </c>
      <c r="AB103" t="s">
        <v>119</v>
      </c>
      <c r="AC103" t="str">
        <f t="shared" si="1"/>
        <v>Oil &amp; Gas - Ice Roads and Pads</v>
      </c>
      <c r="AD103" t="s">
        <v>74</v>
      </c>
      <c r="AG103" t="s">
        <v>54</v>
      </c>
      <c r="AH103">
        <v>3443</v>
      </c>
      <c r="AI103">
        <v>2017</v>
      </c>
      <c r="AJ103">
        <v>9</v>
      </c>
      <c r="AK103" s="1">
        <v>43038.723726851851</v>
      </c>
      <c r="AL103" t="s">
        <v>84</v>
      </c>
      <c r="AM103">
        <v>242500</v>
      </c>
      <c r="AN103" t="s">
        <v>52</v>
      </c>
      <c r="AO103">
        <v>0</v>
      </c>
      <c r="AP103" t="s">
        <v>52</v>
      </c>
      <c r="AQ103">
        <v>0</v>
      </c>
      <c r="AS103">
        <v>0</v>
      </c>
      <c r="AU103">
        <v>0</v>
      </c>
      <c r="AW103">
        <v>0</v>
      </c>
      <c r="AY103" t="s">
        <v>66</v>
      </c>
    </row>
    <row r="104" spans="1:51" x14ac:dyDescent="0.25">
      <c r="A104">
        <v>406</v>
      </c>
      <c r="B104" t="s">
        <v>88</v>
      </c>
      <c r="C104">
        <v>29976</v>
      </c>
      <c r="D104" t="s">
        <v>116</v>
      </c>
      <c r="E104">
        <v>958333</v>
      </c>
      <c r="F104" t="s">
        <v>52</v>
      </c>
      <c r="G104" t="s">
        <v>53</v>
      </c>
      <c r="H104" t="s">
        <v>54</v>
      </c>
      <c r="I104">
        <v>407</v>
      </c>
      <c r="J104" t="s">
        <v>117</v>
      </c>
      <c r="K104" t="s">
        <v>79</v>
      </c>
      <c r="L104" t="s">
        <v>70</v>
      </c>
      <c r="M104" t="s">
        <v>58</v>
      </c>
      <c r="N104" t="s">
        <v>118</v>
      </c>
      <c r="Q104" s="5" t="s">
        <v>54</v>
      </c>
      <c r="S104">
        <v>0</v>
      </c>
      <c r="T104" s="5">
        <v>0</v>
      </c>
      <c r="V104">
        <v>0</v>
      </c>
      <c r="X104" t="s">
        <v>73</v>
      </c>
      <c r="Y104">
        <v>19060501</v>
      </c>
      <c r="Z104" t="s">
        <v>74</v>
      </c>
      <c r="AA104" t="s">
        <v>101</v>
      </c>
      <c r="AB104" t="s">
        <v>119</v>
      </c>
      <c r="AC104" t="str">
        <f t="shared" si="1"/>
        <v>Oil &amp; Gas - Ice Roads and Pads</v>
      </c>
      <c r="AD104" t="s">
        <v>74</v>
      </c>
      <c r="AG104" t="s">
        <v>54</v>
      </c>
      <c r="AH104">
        <v>3921</v>
      </c>
      <c r="AI104">
        <v>2017</v>
      </c>
      <c r="AJ104">
        <v>10</v>
      </c>
      <c r="AK104" s="1">
        <v>43118.464375000003</v>
      </c>
      <c r="AL104" t="s">
        <v>84</v>
      </c>
      <c r="AM104">
        <v>235500</v>
      </c>
      <c r="AN104" t="s">
        <v>52</v>
      </c>
      <c r="AO104">
        <v>0</v>
      </c>
      <c r="AP104" t="s">
        <v>52</v>
      </c>
      <c r="AQ104">
        <v>0</v>
      </c>
      <c r="AS104">
        <v>0</v>
      </c>
      <c r="AU104">
        <v>0</v>
      </c>
      <c r="AW104">
        <v>0</v>
      </c>
      <c r="AY104" t="s">
        <v>66</v>
      </c>
    </row>
    <row r="105" spans="1:51" x14ac:dyDescent="0.25">
      <c r="A105">
        <v>406</v>
      </c>
      <c r="B105" t="s">
        <v>88</v>
      </c>
      <c r="C105">
        <v>29976</v>
      </c>
      <c r="D105" t="s">
        <v>116</v>
      </c>
      <c r="E105">
        <v>958333</v>
      </c>
      <c r="F105" t="s">
        <v>52</v>
      </c>
      <c r="G105" t="s">
        <v>53</v>
      </c>
      <c r="H105" t="s">
        <v>54</v>
      </c>
      <c r="I105">
        <v>407</v>
      </c>
      <c r="J105" t="s">
        <v>117</v>
      </c>
      <c r="K105" t="s">
        <v>79</v>
      </c>
      <c r="L105" t="s">
        <v>70</v>
      </c>
      <c r="M105" t="s">
        <v>58</v>
      </c>
      <c r="N105" t="s">
        <v>118</v>
      </c>
      <c r="Q105" s="5" t="s">
        <v>54</v>
      </c>
      <c r="S105">
        <v>0</v>
      </c>
      <c r="T105" s="5">
        <v>0</v>
      </c>
      <c r="V105">
        <v>0</v>
      </c>
      <c r="X105" t="s">
        <v>73</v>
      </c>
      <c r="Y105">
        <v>19060501</v>
      </c>
      <c r="Z105" t="s">
        <v>74</v>
      </c>
      <c r="AA105" t="s">
        <v>101</v>
      </c>
      <c r="AB105" t="s">
        <v>119</v>
      </c>
      <c r="AC105" t="str">
        <f t="shared" si="1"/>
        <v>Oil &amp; Gas - Ice Roads and Pads</v>
      </c>
      <c r="AD105" t="s">
        <v>74</v>
      </c>
      <c r="AG105" t="s">
        <v>54</v>
      </c>
      <c r="AH105">
        <v>3922</v>
      </c>
      <c r="AI105">
        <v>2017</v>
      </c>
      <c r="AJ105">
        <v>11</v>
      </c>
      <c r="AK105" s="1">
        <v>43118.46465277778</v>
      </c>
      <c r="AL105" t="s">
        <v>65</v>
      </c>
      <c r="AM105">
        <v>198650</v>
      </c>
      <c r="AN105" t="s">
        <v>52</v>
      </c>
      <c r="AO105">
        <v>0</v>
      </c>
      <c r="AP105" t="s">
        <v>52</v>
      </c>
      <c r="AQ105">
        <v>0</v>
      </c>
      <c r="AS105">
        <v>0</v>
      </c>
      <c r="AU105">
        <v>0</v>
      </c>
      <c r="AW105">
        <v>0</v>
      </c>
      <c r="AY105" t="s">
        <v>66</v>
      </c>
    </row>
    <row r="106" spans="1:51" x14ac:dyDescent="0.25">
      <c r="A106">
        <v>406</v>
      </c>
      <c r="B106" t="s">
        <v>88</v>
      </c>
      <c r="C106">
        <v>29976</v>
      </c>
      <c r="D106" t="s">
        <v>116</v>
      </c>
      <c r="E106">
        <v>958333</v>
      </c>
      <c r="F106" t="s">
        <v>52</v>
      </c>
      <c r="G106" t="s">
        <v>53</v>
      </c>
      <c r="H106" t="s">
        <v>54</v>
      </c>
      <c r="I106">
        <v>407</v>
      </c>
      <c r="J106" t="s">
        <v>117</v>
      </c>
      <c r="K106" t="s">
        <v>79</v>
      </c>
      <c r="L106" t="s">
        <v>70</v>
      </c>
      <c r="M106" t="s">
        <v>58</v>
      </c>
      <c r="N106" t="s">
        <v>118</v>
      </c>
      <c r="Q106" s="5" t="s">
        <v>54</v>
      </c>
      <c r="S106">
        <v>0</v>
      </c>
      <c r="T106" s="5">
        <v>0</v>
      </c>
      <c r="V106">
        <v>0</v>
      </c>
      <c r="X106" t="s">
        <v>73</v>
      </c>
      <c r="Y106">
        <v>19060501</v>
      </c>
      <c r="Z106" t="s">
        <v>74</v>
      </c>
      <c r="AA106" t="s">
        <v>101</v>
      </c>
      <c r="AB106" t="s">
        <v>119</v>
      </c>
      <c r="AC106" t="str">
        <f t="shared" si="1"/>
        <v>Oil &amp; Gas - Ice Roads and Pads</v>
      </c>
      <c r="AD106" t="s">
        <v>74</v>
      </c>
      <c r="AG106" t="s">
        <v>54</v>
      </c>
      <c r="AH106">
        <v>3923</v>
      </c>
      <c r="AI106">
        <v>2017</v>
      </c>
      <c r="AJ106">
        <v>12</v>
      </c>
      <c r="AK106" s="1">
        <v>43118.464861111112</v>
      </c>
      <c r="AL106" t="s">
        <v>84</v>
      </c>
      <c r="AM106">
        <v>213500</v>
      </c>
      <c r="AN106" t="s">
        <v>52</v>
      </c>
      <c r="AO106">
        <v>0</v>
      </c>
      <c r="AP106" t="s">
        <v>52</v>
      </c>
      <c r="AQ106">
        <v>0</v>
      </c>
      <c r="AS106">
        <v>0</v>
      </c>
      <c r="AU106">
        <v>0</v>
      </c>
      <c r="AW106">
        <v>0</v>
      </c>
      <c r="AY106" t="s">
        <v>66</v>
      </c>
    </row>
    <row r="107" spans="1:51" x14ac:dyDescent="0.25">
      <c r="A107">
        <v>1901</v>
      </c>
      <c r="B107" t="s">
        <v>88</v>
      </c>
      <c r="C107">
        <v>3260</v>
      </c>
      <c r="D107" t="s">
        <v>120</v>
      </c>
      <c r="E107">
        <v>20637</v>
      </c>
      <c r="F107" t="s">
        <v>52</v>
      </c>
      <c r="G107" t="s">
        <v>53</v>
      </c>
      <c r="H107" t="s">
        <v>54</v>
      </c>
      <c r="I107">
        <v>1902</v>
      </c>
      <c r="J107" t="s">
        <v>121</v>
      </c>
      <c r="K107" t="s">
        <v>56</v>
      </c>
      <c r="L107" t="s">
        <v>57</v>
      </c>
      <c r="M107" t="s">
        <v>58</v>
      </c>
      <c r="N107" t="s">
        <v>122</v>
      </c>
      <c r="O107" t="s">
        <v>60</v>
      </c>
      <c r="Q107" s="5" t="s">
        <v>54</v>
      </c>
      <c r="S107">
        <v>340</v>
      </c>
      <c r="T107" s="5">
        <v>0</v>
      </c>
      <c r="V107">
        <v>0</v>
      </c>
      <c r="X107" t="s">
        <v>63</v>
      </c>
      <c r="Y107">
        <v>19020401</v>
      </c>
      <c r="Z107" t="s">
        <v>74</v>
      </c>
      <c r="AA107" t="s">
        <v>96</v>
      </c>
      <c r="AB107" t="s">
        <v>123</v>
      </c>
      <c r="AC107" t="str">
        <f t="shared" si="1"/>
        <v>Fish &amp; Wildlife - Zoo</v>
      </c>
      <c r="AD107" t="s">
        <v>74</v>
      </c>
      <c r="AG107" t="s">
        <v>54</v>
      </c>
      <c r="AH107">
        <v>1903</v>
      </c>
      <c r="AI107">
        <v>2016</v>
      </c>
      <c r="AJ107">
        <v>12</v>
      </c>
      <c r="AK107" s="1">
        <v>42766.416666666664</v>
      </c>
      <c r="AL107" t="s">
        <v>84</v>
      </c>
      <c r="AM107">
        <v>466.9</v>
      </c>
      <c r="AN107" t="s">
        <v>52</v>
      </c>
      <c r="AP107" t="s">
        <v>52</v>
      </c>
      <c r="AQ107">
        <v>0</v>
      </c>
      <c r="AR107" t="s">
        <v>52</v>
      </c>
      <c r="AS107">
        <v>0</v>
      </c>
      <c r="AT107" t="s">
        <v>52</v>
      </c>
      <c r="AU107">
        <v>0</v>
      </c>
      <c r="AV107" t="s">
        <v>52</v>
      </c>
      <c r="AW107">
        <v>0</v>
      </c>
      <c r="AX107" t="s">
        <v>52</v>
      </c>
      <c r="AY107" t="s">
        <v>54</v>
      </c>
    </row>
    <row r="108" spans="1:51" x14ac:dyDescent="0.25">
      <c r="A108">
        <v>1901</v>
      </c>
      <c r="B108" t="s">
        <v>88</v>
      </c>
      <c r="C108">
        <v>3260</v>
      </c>
      <c r="D108" t="s">
        <v>120</v>
      </c>
      <c r="E108">
        <v>20637</v>
      </c>
      <c r="F108" t="s">
        <v>52</v>
      </c>
      <c r="G108" t="s">
        <v>53</v>
      </c>
      <c r="H108" t="s">
        <v>54</v>
      </c>
      <c r="I108">
        <v>1902</v>
      </c>
      <c r="J108" t="s">
        <v>121</v>
      </c>
      <c r="K108" t="s">
        <v>56</v>
      </c>
      <c r="L108" t="s">
        <v>57</v>
      </c>
      <c r="M108" t="s">
        <v>58</v>
      </c>
      <c r="N108" t="s">
        <v>122</v>
      </c>
      <c r="O108" t="s">
        <v>60</v>
      </c>
      <c r="Q108" s="5" t="s">
        <v>54</v>
      </c>
      <c r="S108">
        <v>340</v>
      </c>
      <c r="T108" s="5">
        <v>0</v>
      </c>
      <c r="V108">
        <v>0</v>
      </c>
      <c r="X108" t="s">
        <v>63</v>
      </c>
      <c r="Y108">
        <v>19020401</v>
      </c>
      <c r="Z108" t="s">
        <v>74</v>
      </c>
      <c r="AA108" t="s">
        <v>96</v>
      </c>
      <c r="AB108" t="s">
        <v>123</v>
      </c>
      <c r="AC108" t="str">
        <f t="shared" si="1"/>
        <v>Fish &amp; Wildlife - Zoo</v>
      </c>
      <c r="AD108" t="s">
        <v>74</v>
      </c>
      <c r="AG108" t="s">
        <v>54</v>
      </c>
      <c r="AH108">
        <v>2221</v>
      </c>
      <c r="AI108">
        <v>2017</v>
      </c>
      <c r="AJ108">
        <v>1</v>
      </c>
      <c r="AK108" s="1">
        <v>42829.66883101852</v>
      </c>
      <c r="AL108" t="s">
        <v>65</v>
      </c>
      <c r="AM108">
        <v>353.22</v>
      </c>
      <c r="AN108" t="s">
        <v>52</v>
      </c>
      <c r="AP108" t="s">
        <v>52</v>
      </c>
      <c r="AQ108">
        <v>0</v>
      </c>
      <c r="AS108">
        <v>0</v>
      </c>
      <c r="AU108">
        <v>0</v>
      </c>
      <c r="AW108">
        <v>0</v>
      </c>
      <c r="AY108" t="s">
        <v>66</v>
      </c>
    </row>
    <row r="109" spans="1:51" x14ac:dyDescent="0.25">
      <c r="A109">
        <v>1901</v>
      </c>
      <c r="B109" t="s">
        <v>88</v>
      </c>
      <c r="C109">
        <v>3260</v>
      </c>
      <c r="D109" t="s">
        <v>120</v>
      </c>
      <c r="E109">
        <v>20637</v>
      </c>
      <c r="F109" t="s">
        <v>52</v>
      </c>
      <c r="G109" t="s">
        <v>53</v>
      </c>
      <c r="H109" t="s">
        <v>54</v>
      </c>
      <c r="I109">
        <v>1902</v>
      </c>
      <c r="J109" t="s">
        <v>121</v>
      </c>
      <c r="K109" t="s">
        <v>56</v>
      </c>
      <c r="L109" t="s">
        <v>57</v>
      </c>
      <c r="M109" t="s">
        <v>58</v>
      </c>
      <c r="N109" t="s">
        <v>122</v>
      </c>
      <c r="O109" t="s">
        <v>60</v>
      </c>
      <c r="Q109" s="5" t="s">
        <v>54</v>
      </c>
      <c r="S109">
        <v>340</v>
      </c>
      <c r="T109" s="5">
        <v>0</v>
      </c>
      <c r="V109">
        <v>0</v>
      </c>
      <c r="X109" t="s">
        <v>63</v>
      </c>
      <c r="Y109">
        <v>19020401</v>
      </c>
      <c r="Z109" t="s">
        <v>74</v>
      </c>
      <c r="AA109" t="s">
        <v>96</v>
      </c>
      <c r="AB109" t="s">
        <v>123</v>
      </c>
      <c r="AC109" t="str">
        <f t="shared" si="1"/>
        <v>Fish &amp; Wildlife - Zoo</v>
      </c>
      <c r="AD109" t="s">
        <v>74</v>
      </c>
      <c r="AG109" t="s">
        <v>54</v>
      </c>
      <c r="AH109">
        <v>2222</v>
      </c>
      <c r="AI109">
        <v>2017</v>
      </c>
      <c r="AJ109">
        <v>2</v>
      </c>
      <c r="AK109" s="1">
        <v>42829.66920138889</v>
      </c>
      <c r="AL109" t="s">
        <v>65</v>
      </c>
      <c r="AM109">
        <v>426.3</v>
      </c>
      <c r="AN109" t="s">
        <v>52</v>
      </c>
      <c r="AP109" t="s">
        <v>52</v>
      </c>
      <c r="AQ109">
        <v>0</v>
      </c>
      <c r="AS109">
        <v>0</v>
      </c>
      <c r="AU109">
        <v>0</v>
      </c>
      <c r="AW109">
        <v>0</v>
      </c>
      <c r="AY109" t="s">
        <v>66</v>
      </c>
    </row>
    <row r="110" spans="1:51" x14ac:dyDescent="0.25">
      <c r="A110">
        <v>1901</v>
      </c>
      <c r="B110" t="s">
        <v>88</v>
      </c>
      <c r="C110">
        <v>3260</v>
      </c>
      <c r="D110" t="s">
        <v>120</v>
      </c>
      <c r="E110">
        <v>20637</v>
      </c>
      <c r="F110" t="s">
        <v>52</v>
      </c>
      <c r="G110" t="s">
        <v>53</v>
      </c>
      <c r="H110" t="s">
        <v>54</v>
      </c>
      <c r="I110">
        <v>1902</v>
      </c>
      <c r="J110" t="s">
        <v>121</v>
      </c>
      <c r="K110" t="s">
        <v>56</v>
      </c>
      <c r="L110" t="s">
        <v>57</v>
      </c>
      <c r="M110" t="s">
        <v>58</v>
      </c>
      <c r="N110" t="s">
        <v>122</v>
      </c>
      <c r="O110" t="s">
        <v>60</v>
      </c>
      <c r="Q110" s="5" t="s">
        <v>54</v>
      </c>
      <c r="S110">
        <v>340</v>
      </c>
      <c r="T110" s="5">
        <v>0</v>
      </c>
      <c r="V110">
        <v>0</v>
      </c>
      <c r="X110" t="s">
        <v>63</v>
      </c>
      <c r="Y110">
        <v>19020401</v>
      </c>
      <c r="Z110" t="s">
        <v>74</v>
      </c>
      <c r="AA110" t="s">
        <v>96</v>
      </c>
      <c r="AB110" t="s">
        <v>123</v>
      </c>
      <c r="AC110" t="str">
        <f t="shared" si="1"/>
        <v>Fish &amp; Wildlife - Zoo</v>
      </c>
      <c r="AD110" t="s">
        <v>74</v>
      </c>
      <c r="AG110" t="s">
        <v>54</v>
      </c>
      <c r="AH110">
        <v>2223</v>
      </c>
      <c r="AI110">
        <v>2017</v>
      </c>
      <c r="AJ110">
        <v>3</v>
      </c>
      <c r="AK110" s="1">
        <v>42829.669432870367</v>
      </c>
      <c r="AL110" t="s">
        <v>65</v>
      </c>
      <c r="AM110">
        <v>1374.31</v>
      </c>
      <c r="AN110" t="s">
        <v>52</v>
      </c>
      <c r="AP110" t="s">
        <v>52</v>
      </c>
      <c r="AQ110">
        <v>0</v>
      </c>
      <c r="AS110">
        <v>0</v>
      </c>
      <c r="AU110">
        <v>0</v>
      </c>
      <c r="AW110">
        <v>0</v>
      </c>
      <c r="AY110" t="s">
        <v>66</v>
      </c>
    </row>
    <row r="111" spans="1:51" s="6" customFormat="1" x14ac:dyDescent="0.25">
      <c r="A111" s="6">
        <v>1881</v>
      </c>
      <c r="B111" s="6" t="s">
        <v>88</v>
      </c>
      <c r="C111" s="6">
        <v>3261</v>
      </c>
      <c r="D111" s="6" t="s">
        <v>120</v>
      </c>
      <c r="E111" s="6">
        <v>251176</v>
      </c>
      <c r="F111" s="6" t="s">
        <v>52</v>
      </c>
      <c r="G111" s="6" t="s">
        <v>53</v>
      </c>
      <c r="H111" s="6" t="s">
        <v>54</v>
      </c>
      <c r="I111" s="6">
        <v>2062</v>
      </c>
      <c r="J111" s="6" t="s">
        <v>124</v>
      </c>
      <c r="K111" s="6" t="s">
        <v>56</v>
      </c>
      <c r="L111" s="6" t="s">
        <v>57</v>
      </c>
      <c r="M111" s="6" t="s">
        <v>58</v>
      </c>
      <c r="N111" s="6" t="s">
        <v>125</v>
      </c>
      <c r="O111" s="6" t="s">
        <v>60</v>
      </c>
      <c r="Q111" s="7" t="s">
        <v>54</v>
      </c>
      <c r="S111" s="6">
        <v>355</v>
      </c>
      <c r="T111" s="7">
        <v>232</v>
      </c>
      <c r="U111" s="6" t="s">
        <v>126</v>
      </c>
      <c r="V111" s="6">
        <v>0</v>
      </c>
      <c r="X111" s="6" t="s">
        <v>63</v>
      </c>
      <c r="Y111" s="6">
        <v>19020401</v>
      </c>
      <c r="Z111" s="6" t="s">
        <v>74</v>
      </c>
      <c r="AA111" s="6" t="s">
        <v>96</v>
      </c>
      <c r="AB111" s="6" t="s">
        <v>123</v>
      </c>
      <c r="AC111" s="6" t="str">
        <f t="shared" si="1"/>
        <v>Fish &amp; Wildlife - Zoo</v>
      </c>
      <c r="AD111" s="6" t="s">
        <v>74</v>
      </c>
      <c r="AG111" s="6" t="s">
        <v>54</v>
      </c>
      <c r="AH111" s="6">
        <v>2064</v>
      </c>
      <c r="AI111" s="6">
        <v>2016</v>
      </c>
      <c r="AJ111" s="6">
        <v>12</v>
      </c>
      <c r="AK111" s="8">
        <v>42825.370833333334</v>
      </c>
      <c r="AL111" s="6" t="s">
        <v>65</v>
      </c>
      <c r="AM111" s="6">
        <v>3272.72</v>
      </c>
      <c r="AN111" s="6" t="s">
        <v>52</v>
      </c>
      <c r="AP111" s="6" t="s">
        <v>52</v>
      </c>
      <c r="AQ111" s="6">
        <v>0</v>
      </c>
      <c r="AR111" s="6" t="s">
        <v>52</v>
      </c>
      <c r="AS111" s="6">
        <v>0</v>
      </c>
      <c r="AT111" s="6" t="s">
        <v>52</v>
      </c>
      <c r="AU111" s="6">
        <v>0</v>
      </c>
      <c r="AV111" s="6" t="s">
        <v>52</v>
      </c>
      <c r="AW111" s="6">
        <v>0</v>
      </c>
      <c r="AX111" s="6" t="s">
        <v>52</v>
      </c>
      <c r="AY111" s="6" t="s">
        <v>54</v>
      </c>
    </row>
    <row r="112" spans="1:51" s="6" customFormat="1" x14ac:dyDescent="0.25">
      <c r="A112" s="6">
        <v>1881</v>
      </c>
      <c r="B112" s="6" t="s">
        <v>88</v>
      </c>
      <c r="C112" s="6">
        <v>3261</v>
      </c>
      <c r="D112" s="6" t="s">
        <v>120</v>
      </c>
      <c r="E112" s="6">
        <v>251176</v>
      </c>
      <c r="F112" s="6" t="s">
        <v>52</v>
      </c>
      <c r="G112" s="6" t="s">
        <v>53</v>
      </c>
      <c r="H112" s="6" t="s">
        <v>54</v>
      </c>
      <c r="I112" s="6">
        <v>2061</v>
      </c>
      <c r="J112" s="6" t="s">
        <v>127</v>
      </c>
      <c r="K112" s="6" t="s">
        <v>56</v>
      </c>
      <c r="L112" s="6" t="s">
        <v>57</v>
      </c>
      <c r="M112" s="6" t="s">
        <v>58</v>
      </c>
      <c r="N112" s="6" t="s">
        <v>128</v>
      </c>
      <c r="O112" s="6" t="s">
        <v>60</v>
      </c>
      <c r="Q112" s="7" t="s">
        <v>54</v>
      </c>
      <c r="S112" s="6">
        <v>303</v>
      </c>
      <c r="T112" s="7">
        <v>298</v>
      </c>
      <c r="U112" s="6" t="s">
        <v>129</v>
      </c>
      <c r="V112" s="6">
        <v>0</v>
      </c>
      <c r="X112" s="6" t="s">
        <v>63</v>
      </c>
      <c r="Y112" s="6">
        <v>19020401</v>
      </c>
      <c r="Z112" s="6" t="s">
        <v>74</v>
      </c>
      <c r="AA112" s="6" t="s">
        <v>96</v>
      </c>
      <c r="AB112" s="6" t="s">
        <v>123</v>
      </c>
      <c r="AC112" s="6" t="str">
        <f t="shared" si="1"/>
        <v>Fish &amp; Wildlife - Zoo</v>
      </c>
      <c r="AD112" s="6" t="s">
        <v>74</v>
      </c>
      <c r="AG112" s="6" t="s">
        <v>54</v>
      </c>
      <c r="AH112" s="6">
        <v>2063</v>
      </c>
      <c r="AI112" s="6">
        <v>2016</v>
      </c>
      <c r="AJ112" s="6">
        <v>12</v>
      </c>
      <c r="AK112" s="6" t="s">
        <v>130</v>
      </c>
      <c r="AL112" s="6" t="s">
        <v>65</v>
      </c>
      <c r="AM112" s="6">
        <v>1555.2</v>
      </c>
      <c r="AN112" s="6" t="s">
        <v>52</v>
      </c>
      <c r="AP112" s="6" t="s">
        <v>52</v>
      </c>
      <c r="AQ112" s="6">
        <v>0</v>
      </c>
      <c r="AR112" s="6" t="s">
        <v>52</v>
      </c>
      <c r="AS112" s="6">
        <v>0</v>
      </c>
      <c r="AT112" s="6" t="s">
        <v>52</v>
      </c>
      <c r="AU112" s="6">
        <v>0</v>
      </c>
      <c r="AV112" s="6" t="s">
        <v>52</v>
      </c>
      <c r="AW112" s="6">
        <v>0</v>
      </c>
      <c r="AX112" s="6" t="s">
        <v>52</v>
      </c>
      <c r="AY112" s="6" t="s">
        <v>54</v>
      </c>
    </row>
    <row r="113" spans="1:51" s="6" customFormat="1" x14ac:dyDescent="0.25">
      <c r="A113" s="6">
        <v>1881</v>
      </c>
      <c r="B113" s="6" t="s">
        <v>88</v>
      </c>
      <c r="C113" s="6">
        <v>3261</v>
      </c>
      <c r="D113" s="6" t="s">
        <v>120</v>
      </c>
      <c r="E113" s="6">
        <v>251176</v>
      </c>
      <c r="F113" s="6" t="s">
        <v>52</v>
      </c>
      <c r="G113" s="6" t="s">
        <v>53</v>
      </c>
      <c r="H113" s="6" t="s">
        <v>54</v>
      </c>
      <c r="I113" s="6">
        <v>1882</v>
      </c>
      <c r="J113" s="6" t="s">
        <v>131</v>
      </c>
      <c r="K113" s="6" t="s">
        <v>56</v>
      </c>
      <c r="L113" s="6" t="s">
        <v>57</v>
      </c>
      <c r="M113" s="6" t="s">
        <v>58</v>
      </c>
      <c r="N113" s="6" t="s">
        <v>132</v>
      </c>
      <c r="O113" s="6" t="s">
        <v>60</v>
      </c>
      <c r="Q113" s="7" t="s">
        <v>54</v>
      </c>
      <c r="S113" s="6">
        <v>320</v>
      </c>
      <c r="T113" s="7">
        <v>0</v>
      </c>
      <c r="V113" s="6">
        <v>0</v>
      </c>
      <c r="X113" s="6" t="s">
        <v>63</v>
      </c>
      <c r="Y113" s="6">
        <v>19020401</v>
      </c>
      <c r="Z113" s="6" t="s">
        <v>74</v>
      </c>
      <c r="AA113" s="6" t="s">
        <v>96</v>
      </c>
      <c r="AB113" s="6" t="s">
        <v>123</v>
      </c>
      <c r="AC113" s="6" t="str">
        <f t="shared" si="1"/>
        <v>Fish &amp; Wildlife - Zoo</v>
      </c>
      <c r="AD113" s="6" t="s">
        <v>74</v>
      </c>
      <c r="AG113" s="6" t="s">
        <v>54</v>
      </c>
      <c r="AH113" s="6">
        <v>1883</v>
      </c>
      <c r="AI113" s="6">
        <v>2016</v>
      </c>
      <c r="AJ113" s="6">
        <v>12</v>
      </c>
      <c r="AK113" s="8">
        <v>42766.125</v>
      </c>
      <c r="AL113" s="6" t="s">
        <v>65</v>
      </c>
      <c r="AM113" s="6">
        <v>133297.29999999999</v>
      </c>
      <c r="AN113" s="6" t="s">
        <v>52</v>
      </c>
      <c r="AP113" s="6" t="s">
        <v>52</v>
      </c>
      <c r="AQ113" s="6">
        <v>0</v>
      </c>
      <c r="AR113" s="6" t="s">
        <v>52</v>
      </c>
      <c r="AS113" s="6">
        <v>0</v>
      </c>
      <c r="AT113" s="6" t="s">
        <v>52</v>
      </c>
      <c r="AU113" s="6">
        <v>0</v>
      </c>
      <c r="AV113" s="6" t="s">
        <v>52</v>
      </c>
      <c r="AW113" s="6">
        <v>0</v>
      </c>
      <c r="AX113" s="6" t="s">
        <v>52</v>
      </c>
      <c r="AY113" s="6" t="s">
        <v>54</v>
      </c>
    </row>
    <row r="114" spans="1:51" x14ac:dyDescent="0.25">
      <c r="A114">
        <v>1881</v>
      </c>
      <c r="B114" t="s">
        <v>88</v>
      </c>
      <c r="C114">
        <v>3261</v>
      </c>
      <c r="D114" t="s">
        <v>120</v>
      </c>
      <c r="E114">
        <v>251176</v>
      </c>
      <c r="F114" t="s">
        <v>52</v>
      </c>
      <c r="G114" t="s">
        <v>53</v>
      </c>
      <c r="H114" t="s">
        <v>54</v>
      </c>
      <c r="I114">
        <v>1882</v>
      </c>
      <c r="J114" t="s">
        <v>131</v>
      </c>
      <c r="K114" t="s">
        <v>56</v>
      </c>
      <c r="L114" t="s">
        <v>57</v>
      </c>
      <c r="M114" t="s">
        <v>58</v>
      </c>
      <c r="N114" t="s">
        <v>132</v>
      </c>
      <c r="O114" t="s">
        <v>60</v>
      </c>
      <c r="Q114" s="5" t="s">
        <v>54</v>
      </c>
      <c r="S114">
        <v>320</v>
      </c>
      <c r="T114" s="5">
        <v>0</v>
      </c>
      <c r="V114">
        <v>0</v>
      </c>
      <c r="X114" t="s">
        <v>63</v>
      </c>
      <c r="Y114">
        <v>19020401</v>
      </c>
      <c r="Z114" t="s">
        <v>74</v>
      </c>
      <c r="AA114" t="s">
        <v>96</v>
      </c>
      <c r="AB114" t="s">
        <v>123</v>
      </c>
      <c r="AC114" t="str">
        <f t="shared" si="1"/>
        <v>Fish &amp; Wildlife - Zoo</v>
      </c>
      <c r="AD114" t="s">
        <v>74</v>
      </c>
      <c r="AG114" t="s">
        <v>54</v>
      </c>
      <c r="AH114">
        <v>2224</v>
      </c>
      <c r="AI114">
        <v>2017</v>
      </c>
      <c r="AJ114">
        <v>1</v>
      </c>
      <c r="AK114" s="1">
        <v>42829.670208333337</v>
      </c>
      <c r="AL114" t="s">
        <v>65</v>
      </c>
      <c r="AM114">
        <v>131837.84</v>
      </c>
      <c r="AN114" t="s">
        <v>52</v>
      </c>
      <c r="AP114" t="s">
        <v>52</v>
      </c>
      <c r="AQ114">
        <v>0</v>
      </c>
      <c r="AS114">
        <v>0</v>
      </c>
      <c r="AU114">
        <v>0</v>
      </c>
      <c r="AW114">
        <v>0</v>
      </c>
      <c r="AY114" t="s">
        <v>66</v>
      </c>
    </row>
    <row r="115" spans="1:51" x14ac:dyDescent="0.25">
      <c r="A115">
        <v>1881</v>
      </c>
      <c r="B115" t="s">
        <v>88</v>
      </c>
      <c r="C115">
        <v>3261</v>
      </c>
      <c r="D115" t="s">
        <v>120</v>
      </c>
      <c r="E115">
        <v>251176</v>
      </c>
      <c r="F115" t="s">
        <v>52</v>
      </c>
      <c r="G115" t="s">
        <v>53</v>
      </c>
      <c r="H115" t="s">
        <v>54</v>
      </c>
      <c r="I115">
        <v>1882</v>
      </c>
      <c r="J115" t="s">
        <v>131</v>
      </c>
      <c r="K115" t="s">
        <v>56</v>
      </c>
      <c r="L115" t="s">
        <v>57</v>
      </c>
      <c r="M115" t="s">
        <v>58</v>
      </c>
      <c r="N115" t="s">
        <v>132</v>
      </c>
      <c r="O115" t="s">
        <v>60</v>
      </c>
      <c r="Q115" s="5" t="s">
        <v>54</v>
      </c>
      <c r="S115">
        <v>320</v>
      </c>
      <c r="T115" s="5">
        <v>0</v>
      </c>
      <c r="V115">
        <v>0</v>
      </c>
      <c r="X115" t="s">
        <v>63</v>
      </c>
      <c r="Y115">
        <v>19020401</v>
      </c>
      <c r="Z115" t="s">
        <v>74</v>
      </c>
      <c r="AA115" t="s">
        <v>96</v>
      </c>
      <c r="AB115" t="s">
        <v>123</v>
      </c>
      <c r="AC115" t="str">
        <f t="shared" si="1"/>
        <v>Fish &amp; Wildlife - Zoo</v>
      </c>
      <c r="AD115" t="s">
        <v>74</v>
      </c>
      <c r="AG115" t="s">
        <v>54</v>
      </c>
      <c r="AH115">
        <v>2225</v>
      </c>
      <c r="AI115">
        <v>2017</v>
      </c>
      <c r="AJ115">
        <v>2</v>
      </c>
      <c r="AK115" s="1">
        <v>42829.670567129629</v>
      </c>
      <c r="AL115" t="s">
        <v>65</v>
      </c>
      <c r="AM115">
        <v>95351.35</v>
      </c>
      <c r="AN115" t="s">
        <v>52</v>
      </c>
      <c r="AP115" t="s">
        <v>52</v>
      </c>
      <c r="AQ115">
        <v>0</v>
      </c>
      <c r="AS115">
        <v>0</v>
      </c>
      <c r="AU115">
        <v>0</v>
      </c>
      <c r="AW115">
        <v>0</v>
      </c>
      <c r="AY115" t="s">
        <v>66</v>
      </c>
    </row>
    <row r="116" spans="1:51" x14ac:dyDescent="0.25">
      <c r="A116">
        <v>1881</v>
      </c>
      <c r="B116" t="s">
        <v>88</v>
      </c>
      <c r="C116">
        <v>3261</v>
      </c>
      <c r="D116" t="s">
        <v>120</v>
      </c>
      <c r="E116">
        <v>251176</v>
      </c>
      <c r="F116" t="s">
        <v>52</v>
      </c>
      <c r="G116" t="s">
        <v>53</v>
      </c>
      <c r="H116" t="s">
        <v>54</v>
      </c>
      <c r="I116">
        <v>1882</v>
      </c>
      <c r="J116" t="s">
        <v>131</v>
      </c>
      <c r="K116" t="s">
        <v>56</v>
      </c>
      <c r="L116" t="s">
        <v>57</v>
      </c>
      <c r="M116" t="s">
        <v>58</v>
      </c>
      <c r="N116" t="s">
        <v>132</v>
      </c>
      <c r="O116" t="s">
        <v>60</v>
      </c>
      <c r="Q116" s="5" t="s">
        <v>54</v>
      </c>
      <c r="S116">
        <v>320</v>
      </c>
      <c r="T116" s="5">
        <v>0</v>
      </c>
      <c r="V116">
        <v>0</v>
      </c>
      <c r="X116" t="s">
        <v>63</v>
      </c>
      <c r="Y116">
        <v>19020401</v>
      </c>
      <c r="Z116" t="s">
        <v>74</v>
      </c>
      <c r="AA116" t="s">
        <v>96</v>
      </c>
      <c r="AB116" t="s">
        <v>123</v>
      </c>
      <c r="AC116" t="str">
        <f t="shared" si="1"/>
        <v>Fish &amp; Wildlife - Zoo</v>
      </c>
      <c r="AD116" t="s">
        <v>74</v>
      </c>
      <c r="AG116" t="s">
        <v>54</v>
      </c>
      <c r="AH116">
        <v>2226</v>
      </c>
      <c r="AI116">
        <v>2017</v>
      </c>
      <c r="AJ116">
        <v>3</v>
      </c>
      <c r="AK116" s="1">
        <v>42829.670856481483</v>
      </c>
      <c r="AL116" t="s">
        <v>65</v>
      </c>
      <c r="AM116">
        <v>154216.22</v>
      </c>
      <c r="AN116" t="s">
        <v>52</v>
      </c>
      <c r="AP116" t="s">
        <v>52</v>
      </c>
      <c r="AQ116">
        <v>0</v>
      </c>
      <c r="AS116">
        <v>0</v>
      </c>
      <c r="AU116">
        <v>0</v>
      </c>
      <c r="AW116">
        <v>0</v>
      </c>
      <c r="AY116" t="s">
        <v>66</v>
      </c>
    </row>
    <row r="117" spans="1:51" x14ac:dyDescent="0.25">
      <c r="A117">
        <v>400</v>
      </c>
      <c r="B117" t="s">
        <v>133</v>
      </c>
      <c r="C117" t="s">
        <v>134</v>
      </c>
      <c r="D117" t="s">
        <v>116</v>
      </c>
      <c r="E117">
        <v>1341667</v>
      </c>
      <c r="F117" t="s">
        <v>52</v>
      </c>
      <c r="G117" t="s">
        <v>53</v>
      </c>
      <c r="H117" t="s">
        <v>54</v>
      </c>
      <c r="I117">
        <v>401</v>
      </c>
      <c r="J117" t="s">
        <v>135</v>
      </c>
      <c r="K117" t="s">
        <v>79</v>
      </c>
      <c r="L117" t="s">
        <v>70</v>
      </c>
      <c r="M117" t="s">
        <v>58</v>
      </c>
      <c r="N117" t="s">
        <v>136</v>
      </c>
      <c r="Q117" s="5" t="s">
        <v>54</v>
      </c>
      <c r="R117" t="s">
        <v>137</v>
      </c>
      <c r="S117">
        <v>0</v>
      </c>
      <c r="T117" s="5">
        <v>0</v>
      </c>
      <c r="V117">
        <v>0</v>
      </c>
      <c r="X117" t="s">
        <v>73</v>
      </c>
      <c r="Y117">
        <v>19060501</v>
      </c>
      <c r="Z117" t="s">
        <v>74</v>
      </c>
      <c r="AA117" t="s">
        <v>101</v>
      </c>
      <c r="AB117" t="s">
        <v>138</v>
      </c>
      <c r="AC117" t="str">
        <f t="shared" si="1"/>
        <v>Oil &amp; Gas - Operation</v>
      </c>
      <c r="AD117" t="s">
        <v>74</v>
      </c>
      <c r="AG117" t="s">
        <v>54</v>
      </c>
      <c r="AH117">
        <v>484</v>
      </c>
      <c r="AI117">
        <v>2016</v>
      </c>
      <c r="AJ117">
        <v>4</v>
      </c>
      <c r="AK117" s="1">
        <v>42573.422013888892</v>
      </c>
      <c r="AL117" t="s">
        <v>84</v>
      </c>
      <c r="AM117">
        <v>0</v>
      </c>
      <c r="AN117" t="s">
        <v>52</v>
      </c>
      <c r="AP117" t="s">
        <v>52</v>
      </c>
      <c r="AQ117">
        <v>0</v>
      </c>
      <c r="AS117">
        <v>0</v>
      </c>
      <c r="AU117">
        <v>0</v>
      </c>
      <c r="AW117">
        <v>0</v>
      </c>
      <c r="AY117" t="s">
        <v>66</v>
      </c>
    </row>
    <row r="118" spans="1:51" x14ac:dyDescent="0.25">
      <c r="A118">
        <v>400</v>
      </c>
      <c r="B118" t="s">
        <v>133</v>
      </c>
      <c r="C118" t="s">
        <v>134</v>
      </c>
      <c r="D118" t="s">
        <v>116</v>
      </c>
      <c r="E118">
        <v>1341667</v>
      </c>
      <c r="F118" t="s">
        <v>52</v>
      </c>
      <c r="G118" t="s">
        <v>53</v>
      </c>
      <c r="H118" t="s">
        <v>54</v>
      </c>
      <c r="I118">
        <v>401</v>
      </c>
      <c r="J118" t="s">
        <v>135</v>
      </c>
      <c r="K118" t="s">
        <v>79</v>
      </c>
      <c r="L118" t="s">
        <v>70</v>
      </c>
      <c r="M118" t="s">
        <v>58</v>
      </c>
      <c r="N118" t="s">
        <v>136</v>
      </c>
      <c r="Q118" s="5" t="s">
        <v>54</v>
      </c>
      <c r="R118" t="s">
        <v>137</v>
      </c>
      <c r="S118">
        <v>0</v>
      </c>
      <c r="T118" s="5">
        <v>0</v>
      </c>
      <c r="V118">
        <v>0</v>
      </c>
      <c r="X118" t="s">
        <v>73</v>
      </c>
      <c r="Y118">
        <v>19060501</v>
      </c>
      <c r="Z118" t="s">
        <v>74</v>
      </c>
      <c r="AA118" t="s">
        <v>101</v>
      </c>
      <c r="AB118" t="s">
        <v>138</v>
      </c>
      <c r="AC118" t="str">
        <f t="shared" si="1"/>
        <v>Oil &amp; Gas - Operation</v>
      </c>
      <c r="AD118" t="s">
        <v>74</v>
      </c>
      <c r="AG118" t="s">
        <v>54</v>
      </c>
      <c r="AH118">
        <v>485</v>
      </c>
      <c r="AI118">
        <v>2016</v>
      </c>
      <c r="AJ118">
        <v>5</v>
      </c>
      <c r="AK118" s="1">
        <v>42573.4221875</v>
      </c>
      <c r="AL118" t="s">
        <v>84</v>
      </c>
      <c r="AM118">
        <v>0</v>
      </c>
      <c r="AN118" t="s">
        <v>52</v>
      </c>
      <c r="AP118" t="s">
        <v>52</v>
      </c>
      <c r="AQ118">
        <v>0</v>
      </c>
      <c r="AS118">
        <v>0</v>
      </c>
      <c r="AU118">
        <v>0</v>
      </c>
      <c r="AW118">
        <v>0</v>
      </c>
      <c r="AY118" t="s">
        <v>66</v>
      </c>
    </row>
    <row r="119" spans="1:51" x14ac:dyDescent="0.25">
      <c r="A119">
        <v>400</v>
      </c>
      <c r="B119" t="s">
        <v>133</v>
      </c>
      <c r="C119" t="s">
        <v>134</v>
      </c>
      <c r="D119" t="s">
        <v>116</v>
      </c>
      <c r="E119">
        <v>1341667</v>
      </c>
      <c r="F119" t="s">
        <v>52</v>
      </c>
      <c r="G119" t="s">
        <v>53</v>
      </c>
      <c r="H119" t="s">
        <v>54</v>
      </c>
      <c r="I119">
        <v>401</v>
      </c>
      <c r="J119" t="s">
        <v>135</v>
      </c>
      <c r="K119" t="s">
        <v>79</v>
      </c>
      <c r="L119" t="s">
        <v>70</v>
      </c>
      <c r="M119" t="s">
        <v>58</v>
      </c>
      <c r="N119" t="s">
        <v>136</v>
      </c>
      <c r="Q119" s="5" t="s">
        <v>54</v>
      </c>
      <c r="R119" t="s">
        <v>137</v>
      </c>
      <c r="S119">
        <v>0</v>
      </c>
      <c r="T119" s="5">
        <v>0</v>
      </c>
      <c r="V119">
        <v>0</v>
      </c>
      <c r="X119" t="s">
        <v>73</v>
      </c>
      <c r="Y119">
        <v>19060501</v>
      </c>
      <c r="Z119" t="s">
        <v>74</v>
      </c>
      <c r="AA119" t="s">
        <v>101</v>
      </c>
      <c r="AB119" t="s">
        <v>138</v>
      </c>
      <c r="AC119" t="str">
        <f t="shared" si="1"/>
        <v>Oil &amp; Gas - Operation</v>
      </c>
      <c r="AD119" t="s">
        <v>74</v>
      </c>
      <c r="AG119" t="s">
        <v>54</v>
      </c>
      <c r="AH119">
        <v>486</v>
      </c>
      <c r="AI119">
        <v>2016</v>
      </c>
      <c r="AJ119">
        <v>6</v>
      </c>
      <c r="AK119" s="1">
        <v>42573.422337962962</v>
      </c>
      <c r="AL119" t="s">
        <v>84</v>
      </c>
      <c r="AM119">
        <v>0</v>
      </c>
      <c r="AN119" t="s">
        <v>52</v>
      </c>
      <c r="AP119" t="s">
        <v>52</v>
      </c>
      <c r="AQ119">
        <v>0</v>
      </c>
      <c r="AR119" t="s">
        <v>52</v>
      </c>
      <c r="AS119">
        <v>0</v>
      </c>
      <c r="AT119" t="s">
        <v>52</v>
      </c>
      <c r="AU119">
        <v>0</v>
      </c>
      <c r="AV119" t="s">
        <v>52</v>
      </c>
      <c r="AW119">
        <v>0</v>
      </c>
      <c r="AX119" t="s">
        <v>52</v>
      </c>
      <c r="AY119" t="s">
        <v>66</v>
      </c>
    </row>
    <row r="120" spans="1:51" x14ac:dyDescent="0.25">
      <c r="A120">
        <v>400</v>
      </c>
      <c r="B120" t="s">
        <v>133</v>
      </c>
      <c r="C120" t="s">
        <v>134</v>
      </c>
      <c r="D120" t="s">
        <v>116</v>
      </c>
      <c r="E120">
        <v>1341667</v>
      </c>
      <c r="F120" t="s">
        <v>52</v>
      </c>
      <c r="G120" t="s">
        <v>53</v>
      </c>
      <c r="H120" t="s">
        <v>54</v>
      </c>
      <c r="I120">
        <v>401</v>
      </c>
      <c r="J120" t="s">
        <v>135</v>
      </c>
      <c r="K120" t="s">
        <v>79</v>
      </c>
      <c r="L120" t="s">
        <v>70</v>
      </c>
      <c r="M120" t="s">
        <v>58</v>
      </c>
      <c r="N120" t="s">
        <v>136</v>
      </c>
      <c r="Q120" s="5" t="s">
        <v>54</v>
      </c>
      <c r="R120" t="s">
        <v>137</v>
      </c>
      <c r="S120">
        <v>0</v>
      </c>
      <c r="T120" s="5">
        <v>0</v>
      </c>
      <c r="V120">
        <v>0</v>
      </c>
      <c r="X120" t="s">
        <v>73</v>
      </c>
      <c r="Y120">
        <v>19060501</v>
      </c>
      <c r="Z120" t="s">
        <v>74</v>
      </c>
      <c r="AA120" t="s">
        <v>101</v>
      </c>
      <c r="AB120" t="s">
        <v>138</v>
      </c>
      <c r="AC120" t="str">
        <f t="shared" si="1"/>
        <v>Oil &amp; Gas - Operation</v>
      </c>
      <c r="AD120" t="s">
        <v>74</v>
      </c>
      <c r="AG120" t="s">
        <v>54</v>
      </c>
      <c r="AH120">
        <v>864</v>
      </c>
      <c r="AI120">
        <v>2016</v>
      </c>
      <c r="AJ120">
        <v>7</v>
      </c>
      <c r="AK120" s="1">
        <v>42650.576701388891</v>
      </c>
      <c r="AL120" t="s">
        <v>84</v>
      </c>
      <c r="AM120">
        <v>0</v>
      </c>
      <c r="AN120" t="s">
        <v>52</v>
      </c>
      <c r="AP120" t="s">
        <v>52</v>
      </c>
      <c r="AQ120">
        <v>0</v>
      </c>
      <c r="AS120">
        <v>0</v>
      </c>
      <c r="AU120">
        <v>0</v>
      </c>
      <c r="AW120">
        <v>0</v>
      </c>
      <c r="AY120" t="s">
        <v>66</v>
      </c>
    </row>
    <row r="121" spans="1:51" x14ac:dyDescent="0.25">
      <c r="A121">
        <v>400</v>
      </c>
      <c r="B121" t="s">
        <v>133</v>
      </c>
      <c r="C121" t="s">
        <v>134</v>
      </c>
      <c r="D121" t="s">
        <v>116</v>
      </c>
      <c r="E121">
        <v>1341667</v>
      </c>
      <c r="F121" t="s">
        <v>52</v>
      </c>
      <c r="G121" t="s">
        <v>53</v>
      </c>
      <c r="H121" t="s">
        <v>54</v>
      </c>
      <c r="I121">
        <v>401</v>
      </c>
      <c r="J121" t="s">
        <v>135</v>
      </c>
      <c r="K121" t="s">
        <v>79</v>
      </c>
      <c r="L121" t="s">
        <v>70</v>
      </c>
      <c r="M121" t="s">
        <v>58</v>
      </c>
      <c r="N121" t="s">
        <v>136</v>
      </c>
      <c r="Q121" s="5" t="s">
        <v>54</v>
      </c>
      <c r="R121" t="s">
        <v>137</v>
      </c>
      <c r="S121">
        <v>0</v>
      </c>
      <c r="T121" s="5">
        <v>0</v>
      </c>
      <c r="V121">
        <v>0</v>
      </c>
      <c r="X121" t="s">
        <v>73</v>
      </c>
      <c r="Y121">
        <v>19060501</v>
      </c>
      <c r="Z121" t="s">
        <v>74</v>
      </c>
      <c r="AA121" t="s">
        <v>101</v>
      </c>
      <c r="AB121" t="s">
        <v>138</v>
      </c>
      <c r="AC121" t="str">
        <f t="shared" si="1"/>
        <v>Oil &amp; Gas - Operation</v>
      </c>
      <c r="AD121" t="s">
        <v>74</v>
      </c>
      <c r="AG121" t="s">
        <v>54</v>
      </c>
      <c r="AH121">
        <v>865</v>
      </c>
      <c r="AI121">
        <v>2016</v>
      </c>
      <c r="AJ121">
        <v>8</v>
      </c>
      <c r="AK121" s="1">
        <v>42650.576817129629</v>
      </c>
      <c r="AL121" t="s">
        <v>84</v>
      </c>
      <c r="AM121">
        <v>0</v>
      </c>
      <c r="AN121" t="s">
        <v>52</v>
      </c>
      <c r="AP121" t="s">
        <v>52</v>
      </c>
      <c r="AQ121">
        <v>0</v>
      </c>
      <c r="AS121">
        <v>0</v>
      </c>
      <c r="AU121">
        <v>0</v>
      </c>
      <c r="AW121">
        <v>0</v>
      </c>
      <c r="AY121" t="s">
        <v>66</v>
      </c>
    </row>
    <row r="122" spans="1:51" x14ac:dyDescent="0.25">
      <c r="A122">
        <v>400</v>
      </c>
      <c r="B122" t="s">
        <v>133</v>
      </c>
      <c r="C122" t="s">
        <v>134</v>
      </c>
      <c r="D122" t="s">
        <v>116</v>
      </c>
      <c r="E122">
        <v>1341667</v>
      </c>
      <c r="F122" t="s">
        <v>52</v>
      </c>
      <c r="G122" t="s">
        <v>53</v>
      </c>
      <c r="H122" t="s">
        <v>54</v>
      </c>
      <c r="I122">
        <v>401</v>
      </c>
      <c r="J122" t="s">
        <v>135</v>
      </c>
      <c r="K122" t="s">
        <v>79</v>
      </c>
      <c r="L122" t="s">
        <v>70</v>
      </c>
      <c r="M122" t="s">
        <v>58</v>
      </c>
      <c r="N122" t="s">
        <v>136</v>
      </c>
      <c r="Q122" s="5" t="s">
        <v>54</v>
      </c>
      <c r="R122" t="s">
        <v>137</v>
      </c>
      <c r="S122">
        <v>0</v>
      </c>
      <c r="T122" s="5">
        <v>0</v>
      </c>
      <c r="V122">
        <v>0</v>
      </c>
      <c r="X122" t="s">
        <v>73</v>
      </c>
      <c r="Y122">
        <v>19060501</v>
      </c>
      <c r="Z122" t="s">
        <v>74</v>
      </c>
      <c r="AA122" t="s">
        <v>101</v>
      </c>
      <c r="AB122" t="s">
        <v>138</v>
      </c>
      <c r="AC122" t="str">
        <f t="shared" si="1"/>
        <v>Oil &amp; Gas - Operation</v>
      </c>
      <c r="AD122" t="s">
        <v>74</v>
      </c>
      <c r="AG122" t="s">
        <v>54</v>
      </c>
      <c r="AH122">
        <v>866</v>
      </c>
      <c r="AI122">
        <v>2016</v>
      </c>
      <c r="AJ122">
        <v>9</v>
      </c>
      <c r="AK122" s="1">
        <v>42650.576944444445</v>
      </c>
      <c r="AL122" t="s">
        <v>84</v>
      </c>
      <c r="AM122">
        <v>0</v>
      </c>
      <c r="AN122" t="s">
        <v>52</v>
      </c>
      <c r="AP122" t="s">
        <v>52</v>
      </c>
      <c r="AQ122">
        <v>0</v>
      </c>
      <c r="AR122" t="s">
        <v>52</v>
      </c>
      <c r="AS122">
        <v>0</v>
      </c>
      <c r="AT122" t="s">
        <v>52</v>
      </c>
      <c r="AU122">
        <v>0</v>
      </c>
      <c r="AV122" t="s">
        <v>52</v>
      </c>
      <c r="AW122">
        <v>0</v>
      </c>
      <c r="AX122" t="s">
        <v>52</v>
      </c>
      <c r="AY122" t="s">
        <v>66</v>
      </c>
    </row>
    <row r="123" spans="1:51" x14ac:dyDescent="0.25">
      <c r="A123">
        <v>400</v>
      </c>
      <c r="B123" t="s">
        <v>133</v>
      </c>
      <c r="C123" t="s">
        <v>134</v>
      </c>
      <c r="D123" t="s">
        <v>116</v>
      </c>
      <c r="E123">
        <v>1341667</v>
      </c>
      <c r="F123" t="s">
        <v>52</v>
      </c>
      <c r="G123" t="s">
        <v>53</v>
      </c>
      <c r="H123" t="s">
        <v>54</v>
      </c>
      <c r="I123">
        <v>401</v>
      </c>
      <c r="J123" t="s">
        <v>135</v>
      </c>
      <c r="K123" t="s">
        <v>79</v>
      </c>
      <c r="L123" t="s">
        <v>70</v>
      </c>
      <c r="M123" t="s">
        <v>58</v>
      </c>
      <c r="N123" t="s">
        <v>136</v>
      </c>
      <c r="Q123" s="5" t="s">
        <v>54</v>
      </c>
      <c r="R123" t="s">
        <v>137</v>
      </c>
      <c r="S123">
        <v>0</v>
      </c>
      <c r="T123" s="5">
        <v>0</v>
      </c>
      <c r="V123">
        <v>0</v>
      </c>
      <c r="X123" t="s">
        <v>73</v>
      </c>
      <c r="Y123">
        <v>19060501</v>
      </c>
      <c r="Z123" t="s">
        <v>74</v>
      </c>
      <c r="AA123" t="s">
        <v>101</v>
      </c>
      <c r="AB123" t="s">
        <v>138</v>
      </c>
      <c r="AC123" t="str">
        <f t="shared" si="1"/>
        <v>Oil &amp; Gas - Operation</v>
      </c>
      <c r="AD123" t="s">
        <v>74</v>
      </c>
      <c r="AG123" t="s">
        <v>54</v>
      </c>
      <c r="AH123">
        <v>1544</v>
      </c>
      <c r="AI123">
        <v>2016</v>
      </c>
      <c r="AJ123">
        <v>10</v>
      </c>
      <c r="AK123" s="1">
        <v>42745.42864583333</v>
      </c>
      <c r="AL123" t="s">
        <v>84</v>
      </c>
      <c r="AM123">
        <v>0</v>
      </c>
      <c r="AN123" t="s">
        <v>52</v>
      </c>
      <c r="AP123" t="s">
        <v>52</v>
      </c>
      <c r="AQ123">
        <v>0</v>
      </c>
      <c r="AS123">
        <v>0</v>
      </c>
      <c r="AU123">
        <v>0</v>
      </c>
      <c r="AW123">
        <v>0</v>
      </c>
      <c r="AY123" t="s">
        <v>66</v>
      </c>
    </row>
    <row r="124" spans="1:51" x14ac:dyDescent="0.25">
      <c r="A124">
        <v>400</v>
      </c>
      <c r="B124" t="s">
        <v>133</v>
      </c>
      <c r="C124" t="s">
        <v>134</v>
      </c>
      <c r="D124" t="s">
        <v>116</v>
      </c>
      <c r="E124">
        <v>1341667</v>
      </c>
      <c r="F124" t="s">
        <v>52</v>
      </c>
      <c r="G124" t="s">
        <v>53</v>
      </c>
      <c r="H124" t="s">
        <v>54</v>
      </c>
      <c r="I124">
        <v>401</v>
      </c>
      <c r="J124" t="s">
        <v>135</v>
      </c>
      <c r="K124" t="s">
        <v>79</v>
      </c>
      <c r="L124" t="s">
        <v>70</v>
      </c>
      <c r="M124" t="s">
        <v>58</v>
      </c>
      <c r="N124" t="s">
        <v>136</v>
      </c>
      <c r="Q124" s="5" t="s">
        <v>54</v>
      </c>
      <c r="R124" t="s">
        <v>137</v>
      </c>
      <c r="S124">
        <v>0</v>
      </c>
      <c r="T124" s="5">
        <v>0</v>
      </c>
      <c r="V124">
        <v>0</v>
      </c>
      <c r="X124" t="s">
        <v>73</v>
      </c>
      <c r="Y124">
        <v>19060501</v>
      </c>
      <c r="Z124" t="s">
        <v>74</v>
      </c>
      <c r="AA124" t="s">
        <v>101</v>
      </c>
      <c r="AB124" t="s">
        <v>138</v>
      </c>
      <c r="AC124" t="str">
        <f t="shared" si="1"/>
        <v>Oil &amp; Gas - Operation</v>
      </c>
      <c r="AD124" t="s">
        <v>74</v>
      </c>
      <c r="AG124" t="s">
        <v>54</v>
      </c>
      <c r="AH124">
        <v>1545</v>
      </c>
      <c r="AI124">
        <v>2016</v>
      </c>
      <c r="AJ124">
        <v>11</v>
      </c>
      <c r="AK124" s="1">
        <v>42745.428807870368</v>
      </c>
      <c r="AL124" t="s">
        <v>65</v>
      </c>
      <c r="AM124">
        <v>0</v>
      </c>
      <c r="AN124" t="s">
        <v>52</v>
      </c>
      <c r="AP124" t="s">
        <v>52</v>
      </c>
      <c r="AQ124">
        <v>0</v>
      </c>
      <c r="AS124">
        <v>0</v>
      </c>
      <c r="AU124">
        <v>0</v>
      </c>
      <c r="AW124">
        <v>0</v>
      </c>
      <c r="AY124" t="s">
        <v>66</v>
      </c>
    </row>
    <row r="125" spans="1:51" x14ac:dyDescent="0.25">
      <c r="A125">
        <v>400</v>
      </c>
      <c r="B125" t="s">
        <v>133</v>
      </c>
      <c r="C125" t="s">
        <v>134</v>
      </c>
      <c r="D125" t="s">
        <v>116</v>
      </c>
      <c r="E125">
        <v>1341667</v>
      </c>
      <c r="F125" t="s">
        <v>52</v>
      </c>
      <c r="G125" t="s">
        <v>53</v>
      </c>
      <c r="H125" t="s">
        <v>54</v>
      </c>
      <c r="I125">
        <v>401</v>
      </c>
      <c r="J125" t="s">
        <v>135</v>
      </c>
      <c r="K125" t="s">
        <v>79</v>
      </c>
      <c r="L125" t="s">
        <v>70</v>
      </c>
      <c r="M125" t="s">
        <v>58</v>
      </c>
      <c r="N125" t="s">
        <v>136</v>
      </c>
      <c r="Q125" s="5" t="s">
        <v>54</v>
      </c>
      <c r="R125" t="s">
        <v>137</v>
      </c>
      <c r="S125">
        <v>0</v>
      </c>
      <c r="T125" s="5">
        <v>0</v>
      </c>
      <c r="V125">
        <v>0</v>
      </c>
      <c r="X125" t="s">
        <v>73</v>
      </c>
      <c r="Y125">
        <v>19060501</v>
      </c>
      <c r="Z125" t="s">
        <v>74</v>
      </c>
      <c r="AA125" t="s">
        <v>101</v>
      </c>
      <c r="AB125" t="s">
        <v>138</v>
      </c>
      <c r="AC125" t="str">
        <f t="shared" si="1"/>
        <v>Oil &amp; Gas - Operation</v>
      </c>
      <c r="AD125" t="s">
        <v>74</v>
      </c>
      <c r="AG125" t="s">
        <v>54</v>
      </c>
      <c r="AH125">
        <v>1546</v>
      </c>
      <c r="AI125">
        <v>2016</v>
      </c>
      <c r="AJ125">
        <v>12</v>
      </c>
      <c r="AK125" s="1">
        <v>42745.428981481484</v>
      </c>
      <c r="AL125" t="s">
        <v>84</v>
      </c>
      <c r="AM125">
        <v>0</v>
      </c>
      <c r="AN125" t="s">
        <v>52</v>
      </c>
      <c r="AP125" t="s">
        <v>52</v>
      </c>
      <c r="AQ125">
        <v>0</v>
      </c>
      <c r="AS125">
        <v>0</v>
      </c>
      <c r="AU125">
        <v>0</v>
      </c>
      <c r="AW125">
        <v>0</v>
      </c>
      <c r="AY125" t="s">
        <v>66</v>
      </c>
    </row>
    <row r="126" spans="1:51" x14ac:dyDescent="0.25">
      <c r="A126">
        <v>400</v>
      </c>
      <c r="B126" t="s">
        <v>133</v>
      </c>
      <c r="C126" t="s">
        <v>134</v>
      </c>
      <c r="D126" t="s">
        <v>116</v>
      </c>
      <c r="E126">
        <v>1341667</v>
      </c>
      <c r="F126" t="s">
        <v>52</v>
      </c>
      <c r="G126" t="s">
        <v>53</v>
      </c>
      <c r="H126" t="s">
        <v>54</v>
      </c>
      <c r="I126">
        <v>401</v>
      </c>
      <c r="J126" t="s">
        <v>135</v>
      </c>
      <c r="K126" t="s">
        <v>79</v>
      </c>
      <c r="L126" t="s">
        <v>70</v>
      </c>
      <c r="M126" t="s">
        <v>58</v>
      </c>
      <c r="N126" t="s">
        <v>136</v>
      </c>
      <c r="Q126" s="5" t="s">
        <v>54</v>
      </c>
      <c r="R126" t="s">
        <v>137</v>
      </c>
      <c r="S126">
        <v>0</v>
      </c>
      <c r="T126" s="5">
        <v>0</v>
      </c>
      <c r="V126">
        <v>0</v>
      </c>
      <c r="X126" t="s">
        <v>73</v>
      </c>
      <c r="Y126">
        <v>19060501</v>
      </c>
      <c r="Z126" t="s">
        <v>74</v>
      </c>
      <c r="AA126" t="s">
        <v>101</v>
      </c>
      <c r="AB126" t="s">
        <v>138</v>
      </c>
      <c r="AC126" t="str">
        <f t="shared" si="1"/>
        <v>Oil &amp; Gas - Operation</v>
      </c>
      <c r="AD126" t="s">
        <v>74</v>
      </c>
      <c r="AG126" t="s">
        <v>54</v>
      </c>
      <c r="AH126">
        <v>2361</v>
      </c>
      <c r="AI126">
        <v>2017</v>
      </c>
      <c r="AJ126">
        <v>1</v>
      </c>
      <c r="AK126" s="1">
        <v>42852.415729166663</v>
      </c>
      <c r="AL126" t="s">
        <v>84</v>
      </c>
      <c r="AM126">
        <v>0</v>
      </c>
      <c r="AN126" t="s">
        <v>52</v>
      </c>
      <c r="AO126">
        <v>0</v>
      </c>
      <c r="AP126" t="s">
        <v>52</v>
      </c>
      <c r="AQ126">
        <v>0</v>
      </c>
      <c r="AS126">
        <v>0</v>
      </c>
      <c r="AU126">
        <v>0</v>
      </c>
      <c r="AW126">
        <v>0</v>
      </c>
      <c r="AY126" t="s">
        <v>66</v>
      </c>
    </row>
    <row r="127" spans="1:51" x14ac:dyDescent="0.25">
      <c r="A127">
        <v>400</v>
      </c>
      <c r="B127" t="s">
        <v>133</v>
      </c>
      <c r="C127" t="s">
        <v>134</v>
      </c>
      <c r="D127" t="s">
        <v>116</v>
      </c>
      <c r="E127">
        <v>1341667</v>
      </c>
      <c r="F127" t="s">
        <v>52</v>
      </c>
      <c r="G127" t="s">
        <v>53</v>
      </c>
      <c r="H127" t="s">
        <v>54</v>
      </c>
      <c r="I127">
        <v>401</v>
      </c>
      <c r="J127" t="s">
        <v>135</v>
      </c>
      <c r="K127" t="s">
        <v>79</v>
      </c>
      <c r="L127" t="s">
        <v>70</v>
      </c>
      <c r="M127" t="s">
        <v>58</v>
      </c>
      <c r="N127" t="s">
        <v>136</v>
      </c>
      <c r="Q127" s="5" t="s">
        <v>54</v>
      </c>
      <c r="R127" t="s">
        <v>137</v>
      </c>
      <c r="S127">
        <v>0</v>
      </c>
      <c r="T127" s="5">
        <v>0</v>
      </c>
      <c r="V127">
        <v>0</v>
      </c>
      <c r="X127" t="s">
        <v>73</v>
      </c>
      <c r="Y127">
        <v>19060501</v>
      </c>
      <c r="Z127" t="s">
        <v>74</v>
      </c>
      <c r="AA127" t="s">
        <v>101</v>
      </c>
      <c r="AB127" t="s">
        <v>138</v>
      </c>
      <c r="AC127" t="str">
        <f t="shared" si="1"/>
        <v>Oil &amp; Gas - Operation</v>
      </c>
      <c r="AD127" t="s">
        <v>74</v>
      </c>
      <c r="AG127" t="s">
        <v>54</v>
      </c>
      <c r="AH127">
        <v>2362</v>
      </c>
      <c r="AI127">
        <v>2017</v>
      </c>
      <c r="AJ127">
        <v>2</v>
      </c>
      <c r="AK127" s="1">
        <v>42852.415949074071</v>
      </c>
      <c r="AL127" t="s">
        <v>84</v>
      </c>
      <c r="AM127">
        <v>0</v>
      </c>
      <c r="AN127" t="s">
        <v>52</v>
      </c>
      <c r="AO127">
        <v>0</v>
      </c>
      <c r="AP127" t="s">
        <v>52</v>
      </c>
      <c r="AQ127">
        <v>0</v>
      </c>
      <c r="AS127">
        <v>0</v>
      </c>
      <c r="AU127">
        <v>0</v>
      </c>
      <c r="AW127">
        <v>0</v>
      </c>
      <c r="AY127" t="s">
        <v>66</v>
      </c>
    </row>
    <row r="128" spans="1:51" x14ac:dyDescent="0.25">
      <c r="A128">
        <v>400</v>
      </c>
      <c r="B128" t="s">
        <v>133</v>
      </c>
      <c r="C128" t="s">
        <v>134</v>
      </c>
      <c r="D128" t="s">
        <v>116</v>
      </c>
      <c r="E128">
        <v>1341667</v>
      </c>
      <c r="F128" t="s">
        <v>52</v>
      </c>
      <c r="G128" t="s">
        <v>53</v>
      </c>
      <c r="H128" t="s">
        <v>54</v>
      </c>
      <c r="I128">
        <v>401</v>
      </c>
      <c r="J128" t="s">
        <v>135</v>
      </c>
      <c r="K128" t="s">
        <v>79</v>
      </c>
      <c r="L128" t="s">
        <v>70</v>
      </c>
      <c r="M128" t="s">
        <v>58</v>
      </c>
      <c r="N128" t="s">
        <v>136</v>
      </c>
      <c r="Q128" s="5" t="s">
        <v>54</v>
      </c>
      <c r="R128" t="s">
        <v>137</v>
      </c>
      <c r="S128">
        <v>0</v>
      </c>
      <c r="T128" s="5">
        <v>0</v>
      </c>
      <c r="V128">
        <v>0</v>
      </c>
      <c r="X128" t="s">
        <v>73</v>
      </c>
      <c r="Y128">
        <v>19060501</v>
      </c>
      <c r="Z128" t="s">
        <v>74</v>
      </c>
      <c r="AA128" t="s">
        <v>101</v>
      </c>
      <c r="AB128" t="s">
        <v>138</v>
      </c>
      <c r="AC128" t="str">
        <f t="shared" si="1"/>
        <v>Oil &amp; Gas - Operation</v>
      </c>
      <c r="AD128" t="s">
        <v>74</v>
      </c>
      <c r="AG128" t="s">
        <v>54</v>
      </c>
      <c r="AH128">
        <v>2363</v>
      </c>
      <c r="AI128">
        <v>2017</v>
      </c>
      <c r="AJ128">
        <v>3</v>
      </c>
      <c r="AK128" s="1">
        <v>42852.416145833333</v>
      </c>
      <c r="AL128" t="s">
        <v>84</v>
      </c>
      <c r="AM128">
        <v>0</v>
      </c>
      <c r="AN128" t="s">
        <v>52</v>
      </c>
      <c r="AO128">
        <v>0</v>
      </c>
      <c r="AP128" t="s">
        <v>52</v>
      </c>
      <c r="AQ128">
        <v>0</v>
      </c>
      <c r="AS128">
        <v>0</v>
      </c>
      <c r="AU128">
        <v>0</v>
      </c>
      <c r="AW128">
        <v>0</v>
      </c>
      <c r="AY128" t="s">
        <v>66</v>
      </c>
    </row>
    <row r="129" spans="1:51" x14ac:dyDescent="0.25">
      <c r="A129">
        <v>400</v>
      </c>
      <c r="B129" t="s">
        <v>133</v>
      </c>
      <c r="C129" t="s">
        <v>134</v>
      </c>
      <c r="D129" t="s">
        <v>116</v>
      </c>
      <c r="E129">
        <v>1341667</v>
      </c>
      <c r="F129" t="s">
        <v>52</v>
      </c>
      <c r="G129" t="s">
        <v>53</v>
      </c>
      <c r="H129" t="s">
        <v>54</v>
      </c>
      <c r="I129">
        <v>401</v>
      </c>
      <c r="J129" t="s">
        <v>135</v>
      </c>
      <c r="K129" t="s">
        <v>79</v>
      </c>
      <c r="L129" t="s">
        <v>70</v>
      </c>
      <c r="M129" t="s">
        <v>58</v>
      </c>
      <c r="N129" t="s">
        <v>136</v>
      </c>
      <c r="Q129" s="5" t="s">
        <v>54</v>
      </c>
      <c r="R129" t="s">
        <v>137</v>
      </c>
      <c r="S129">
        <v>0</v>
      </c>
      <c r="T129" s="5">
        <v>0</v>
      </c>
      <c r="V129">
        <v>0</v>
      </c>
      <c r="X129" t="s">
        <v>73</v>
      </c>
      <c r="Y129">
        <v>19060501</v>
      </c>
      <c r="Z129" t="s">
        <v>74</v>
      </c>
      <c r="AA129" t="s">
        <v>101</v>
      </c>
      <c r="AB129" t="s">
        <v>138</v>
      </c>
      <c r="AC129" t="str">
        <f t="shared" si="1"/>
        <v>Oil &amp; Gas - Operation</v>
      </c>
      <c r="AD129" t="s">
        <v>74</v>
      </c>
      <c r="AG129" t="s">
        <v>54</v>
      </c>
      <c r="AH129">
        <v>3045</v>
      </c>
      <c r="AI129">
        <v>2017</v>
      </c>
      <c r="AJ129">
        <v>4</v>
      </c>
      <c r="AK129" s="1">
        <v>42942.819849537038</v>
      </c>
      <c r="AL129" t="s">
        <v>84</v>
      </c>
      <c r="AM129">
        <v>0</v>
      </c>
      <c r="AN129" t="s">
        <v>52</v>
      </c>
      <c r="AO129">
        <v>0</v>
      </c>
      <c r="AP129" t="s">
        <v>52</v>
      </c>
      <c r="AQ129">
        <v>0</v>
      </c>
      <c r="AS129">
        <v>0</v>
      </c>
      <c r="AU129">
        <v>0</v>
      </c>
      <c r="AW129">
        <v>0</v>
      </c>
      <c r="AY129" t="s">
        <v>66</v>
      </c>
    </row>
    <row r="130" spans="1:51" x14ac:dyDescent="0.25">
      <c r="A130">
        <v>400</v>
      </c>
      <c r="B130" t="s">
        <v>133</v>
      </c>
      <c r="C130" t="s">
        <v>134</v>
      </c>
      <c r="D130" t="s">
        <v>116</v>
      </c>
      <c r="E130">
        <v>1341667</v>
      </c>
      <c r="F130" t="s">
        <v>52</v>
      </c>
      <c r="G130" t="s">
        <v>53</v>
      </c>
      <c r="H130" t="s">
        <v>54</v>
      </c>
      <c r="I130">
        <v>401</v>
      </c>
      <c r="J130" t="s">
        <v>135</v>
      </c>
      <c r="K130" t="s">
        <v>79</v>
      </c>
      <c r="L130" t="s">
        <v>70</v>
      </c>
      <c r="M130" t="s">
        <v>58</v>
      </c>
      <c r="N130" t="s">
        <v>136</v>
      </c>
      <c r="Q130" s="5" t="s">
        <v>54</v>
      </c>
      <c r="R130" t="s">
        <v>137</v>
      </c>
      <c r="S130">
        <v>0</v>
      </c>
      <c r="T130" s="5">
        <v>0</v>
      </c>
      <c r="V130">
        <v>0</v>
      </c>
      <c r="X130" t="s">
        <v>73</v>
      </c>
      <c r="Y130">
        <v>19060501</v>
      </c>
      <c r="Z130" t="s">
        <v>74</v>
      </c>
      <c r="AA130" t="s">
        <v>101</v>
      </c>
      <c r="AB130" t="s">
        <v>138</v>
      </c>
      <c r="AC130" t="str">
        <f t="shared" si="1"/>
        <v>Oil &amp; Gas - Operation</v>
      </c>
      <c r="AD130" t="s">
        <v>74</v>
      </c>
      <c r="AG130" t="s">
        <v>54</v>
      </c>
      <c r="AH130">
        <v>3044</v>
      </c>
      <c r="AI130">
        <v>2017</v>
      </c>
      <c r="AJ130">
        <v>5</v>
      </c>
      <c r="AK130" s="1">
        <v>42942.819456018522</v>
      </c>
      <c r="AL130" t="s">
        <v>84</v>
      </c>
      <c r="AM130">
        <v>0</v>
      </c>
      <c r="AN130" t="s">
        <v>52</v>
      </c>
      <c r="AO130">
        <v>0</v>
      </c>
      <c r="AP130" t="s">
        <v>52</v>
      </c>
      <c r="AQ130">
        <v>0</v>
      </c>
      <c r="AS130">
        <v>0</v>
      </c>
      <c r="AU130">
        <v>0</v>
      </c>
      <c r="AW130">
        <v>0</v>
      </c>
      <c r="AY130" t="s">
        <v>66</v>
      </c>
    </row>
    <row r="131" spans="1:51" x14ac:dyDescent="0.25">
      <c r="A131">
        <v>400</v>
      </c>
      <c r="B131" t="s">
        <v>133</v>
      </c>
      <c r="C131" t="s">
        <v>134</v>
      </c>
      <c r="D131" t="s">
        <v>116</v>
      </c>
      <c r="E131">
        <v>1341667</v>
      </c>
      <c r="F131" t="s">
        <v>52</v>
      </c>
      <c r="G131" t="s">
        <v>53</v>
      </c>
      <c r="H131" t="s">
        <v>54</v>
      </c>
      <c r="I131">
        <v>401</v>
      </c>
      <c r="J131" t="s">
        <v>135</v>
      </c>
      <c r="K131" t="s">
        <v>79</v>
      </c>
      <c r="L131" t="s">
        <v>70</v>
      </c>
      <c r="M131" t="s">
        <v>58</v>
      </c>
      <c r="N131" t="s">
        <v>136</v>
      </c>
      <c r="Q131" s="5" t="s">
        <v>54</v>
      </c>
      <c r="R131" t="s">
        <v>137</v>
      </c>
      <c r="S131">
        <v>0</v>
      </c>
      <c r="T131" s="5">
        <v>0</v>
      </c>
      <c r="V131">
        <v>0</v>
      </c>
      <c r="X131" t="s">
        <v>73</v>
      </c>
      <c r="Y131">
        <v>19060501</v>
      </c>
      <c r="Z131" t="s">
        <v>74</v>
      </c>
      <c r="AA131" t="s">
        <v>101</v>
      </c>
      <c r="AB131" t="s">
        <v>138</v>
      </c>
      <c r="AC131" t="str">
        <f t="shared" si="1"/>
        <v>Oil &amp; Gas - Operation</v>
      </c>
      <c r="AD131" t="s">
        <v>74</v>
      </c>
      <c r="AG131" t="s">
        <v>54</v>
      </c>
      <c r="AH131">
        <v>3046</v>
      </c>
      <c r="AI131">
        <v>2017</v>
      </c>
      <c r="AJ131">
        <v>6</v>
      </c>
      <c r="AK131" s="1">
        <v>42942.820069444446</v>
      </c>
      <c r="AL131" t="s">
        <v>84</v>
      </c>
      <c r="AM131">
        <v>0</v>
      </c>
      <c r="AN131" t="s">
        <v>52</v>
      </c>
      <c r="AO131">
        <v>0</v>
      </c>
      <c r="AP131" t="s">
        <v>52</v>
      </c>
      <c r="AQ131">
        <v>0</v>
      </c>
      <c r="AS131">
        <v>0</v>
      </c>
      <c r="AU131">
        <v>0</v>
      </c>
      <c r="AW131">
        <v>0</v>
      </c>
      <c r="AY131" t="s">
        <v>66</v>
      </c>
    </row>
    <row r="132" spans="1:51" x14ac:dyDescent="0.25">
      <c r="A132">
        <v>400</v>
      </c>
      <c r="B132" t="s">
        <v>133</v>
      </c>
      <c r="C132" t="s">
        <v>134</v>
      </c>
      <c r="D132" t="s">
        <v>116</v>
      </c>
      <c r="E132">
        <v>1341667</v>
      </c>
      <c r="F132" t="s">
        <v>52</v>
      </c>
      <c r="G132" t="s">
        <v>53</v>
      </c>
      <c r="H132" t="s">
        <v>54</v>
      </c>
      <c r="I132">
        <v>401</v>
      </c>
      <c r="J132" t="s">
        <v>135</v>
      </c>
      <c r="K132" t="s">
        <v>79</v>
      </c>
      <c r="L132" t="s">
        <v>70</v>
      </c>
      <c r="M132" t="s">
        <v>58</v>
      </c>
      <c r="N132" t="s">
        <v>136</v>
      </c>
      <c r="Q132" s="5" t="s">
        <v>54</v>
      </c>
      <c r="R132" t="s">
        <v>137</v>
      </c>
      <c r="S132">
        <v>0</v>
      </c>
      <c r="T132" s="5">
        <v>0</v>
      </c>
      <c r="V132">
        <v>0</v>
      </c>
      <c r="X132" t="s">
        <v>73</v>
      </c>
      <c r="Y132">
        <v>19060501</v>
      </c>
      <c r="Z132" t="s">
        <v>74</v>
      </c>
      <c r="AA132" t="s">
        <v>101</v>
      </c>
      <c r="AB132" t="s">
        <v>138</v>
      </c>
      <c r="AC132" t="str">
        <f t="shared" si="1"/>
        <v>Oil &amp; Gas - Operation</v>
      </c>
      <c r="AD132" t="s">
        <v>74</v>
      </c>
      <c r="AG132" t="s">
        <v>54</v>
      </c>
      <c r="AH132">
        <v>3444</v>
      </c>
      <c r="AI132">
        <v>2017</v>
      </c>
      <c r="AJ132">
        <v>7</v>
      </c>
      <c r="AK132" s="1">
        <v>43038.724085648151</v>
      </c>
      <c r="AL132" t="s">
        <v>84</v>
      </c>
      <c r="AM132">
        <v>0</v>
      </c>
      <c r="AN132" t="s">
        <v>52</v>
      </c>
      <c r="AO132">
        <v>0</v>
      </c>
      <c r="AP132" t="s">
        <v>52</v>
      </c>
      <c r="AQ132">
        <v>0</v>
      </c>
      <c r="AS132">
        <v>0</v>
      </c>
      <c r="AU132">
        <v>0</v>
      </c>
      <c r="AW132">
        <v>0</v>
      </c>
      <c r="AY132" t="s">
        <v>66</v>
      </c>
    </row>
    <row r="133" spans="1:51" x14ac:dyDescent="0.25">
      <c r="A133">
        <v>400</v>
      </c>
      <c r="B133" t="s">
        <v>133</v>
      </c>
      <c r="C133" t="s">
        <v>134</v>
      </c>
      <c r="D133" t="s">
        <v>116</v>
      </c>
      <c r="E133">
        <v>1341667</v>
      </c>
      <c r="F133" t="s">
        <v>52</v>
      </c>
      <c r="G133" t="s">
        <v>53</v>
      </c>
      <c r="H133" t="s">
        <v>54</v>
      </c>
      <c r="I133">
        <v>401</v>
      </c>
      <c r="J133" t="s">
        <v>135</v>
      </c>
      <c r="K133" t="s">
        <v>79</v>
      </c>
      <c r="L133" t="s">
        <v>70</v>
      </c>
      <c r="M133" t="s">
        <v>58</v>
      </c>
      <c r="N133" t="s">
        <v>136</v>
      </c>
      <c r="Q133" s="5" t="s">
        <v>54</v>
      </c>
      <c r="R133" t="s">
        <v>137</v>
      </c>
      <c r="S133">
        <v>0</v>
      </c>
      <c r="T133" s="5">
        <v>0</v>
      </c>
      <c r="V133">
        <v>0</v>
      </c>
      <c r="X133" t="s">
        <v>73</v>
      </c>
      <c r="Y133">
        <v>19060501</v>
      </c>
      <c r="Z133" t="s">
        <v>74</v>
      </c>
      <c r="AA133" t="s">
        <v>101</v>
      </c>
      <c r="AB133" t="s">
        <v>138</v>
      </c>
      <c r="AC133" t="str">
        <f t="shared" si="1"/>
        <v>Oil &amp; Gas - Operation</v>
      </c>
      <c r="AD133" t="s">
        <v>74</v>
      </c>
      <c r="AG133" t="s">
        <v>54</v>
      </c>
      <c r="AH133">
        <v>3445</v>
      </c>
      <c r="AI133">
        <v>2017</v>
      </c>
      <c r="AJ133">
        <v>8</v>
      </c>
      <c r="AK133" s="1">
        <v>43038.724189814813</v>
      </c>
      <c r="AL133" t="s">
        <v>84</v>
      </c>
      <c r="AM133">
        <v>0</v>
      </c>
      <c r="AN133" t="s">
        <v>52</v>
      </c>
      <c r="AO133">
        <v>0</v>
      </c>
      <c r="AP133" t="s">
        <v>52</v>
      </c>
      <c r="AQ133">
        <v>0</v>
      </c>
      <c r="AS133">
        <v>0</v>
      </c>
      <c r="AU133">
        <v>0</v>
      </c>
      <c r="AW133">
        <v>0</v>
      </c>
      <c r="AY133" t="s">
        <v>66</v>
      </c>
    </row>
    <row r="134" spans="1:51" x14ac:dyDescent="0.25">
      <c r="A134">
        <v>400</v>
      </c>
      <c r="B134" t="s">
        <v>133</v>
      </c>
      <c r="C134" t="s">
        <v>134</v>
      </c>
      <c r="D134" t="s">
        <v>116</v>
      </c>
      <c r="E134">
        <v>1341667</v>
      </c>
      <c r="F134" t="s">
        <v>52</v>
      </c>
      <c r="G134" t="s">
        <v>53</v>
      </c>
      <c r="H134" t="s">
        <v>54</v>
      </c>
      <c r="I134">
        <v>401</v>
      </c>
      <c r="J134" t="s">
        <v>135</v>
      </c>
      <c r="K134" t="s">
        <v>79</v>
      </c>
      <c r="L134" t="s">
        <v>70</v>
      </c>
      <c r="M134" t="s">
        <v>58</v>
      </c>
      <c r="N134" t="s">
        <v>136</v>
      </c>
      <c r="Q134" s="5" t="s">
        <v>54</v>
      </c>
      <c r="R134" t="s">
        <v>137</v>
      </c>
      <c r="S134">
        <v>0</v>
      </c>
      <c r="T134" s="5">
        <v>0</v>
      </c>
      <c r="V134">
        <v>0</v>
      </c>
      <c r="X134" t="s">
        <v>73</v>
      </c>
      <c r="Y134">
        <v>19060501</v>
      </c>
      <c r="Z134" t="s">
        <v>74</v>
      </c>
      <c r="AA134" t="s">
        <v>101</v>
      </c>
      <c r="AB134" t="s">
        <v>138</v>
      </c>
      <c r="AC134" t="str">
        <f t="shared" si="1"/>
        <v>Oil &amp; Gas - Operation</v>
      </c>
      <c r="AD134" t="s">
        <v>74</v>
      </c>
      <c r="AG134" t="s">
        <v>54</v>
      </c>
      <c r="AH134">
        <v>3446</v>
      </c>
      <c r="AI134">
        <v>2017</v>
      </c>
      <c r="AJ134">
        <v>9</v>
      </c>
      <c r="AK134" s="1">
        <v>43038.724351851852</v>
      </c>
      <c r="AL134" t="s">
        <v>84</v>
      </c>
      <c r="AM134">
        <v>0</v>
      </c>
      <c r="AN134" t="s">
        <v>52</v>
      </c>
      <c r="AO134">
        <v>0</v>
      </c>
      <c r="AP134" t="s">
        <v>52</v>
      </c>
      <c r="AQ134">
        <v>0</v>
      </c>
      <c r="AS134">
        <v>0</v>
      </c>
      <c r="AU134">
        <v>0</v>
      </c>
      <c r="AW134">
        <v>0</v>
      </c>
      <c r="AY134" t="s">
        <v>66</v>
      </c>
    </row>
    <row r="135" spans="1:51" x14ac:dyDescent="0.25">
      <c r="A135">
        <v>400</v>
      </c>
      <c r="B135" t="s">
        <v>133</v>
      </c>
      <c r="C135" t="s">
        <v>134</v>
      </c>
      <c r="D135" t="s">
        <v>116</v>
      </c>
      <c r="E135">
        <v>1341667</v>
      </c>
      <c r="F135" t="s">
        <v>52</v>
      </c>
      <c r="G135" t="s">
        <v>53</v>
      </c>
      <c r="H135" t="s">
        <v>54</v>
      </c>
      <c r="I135">
        <v>401</v>
      </c>
      <c r="J135" t="s">
        <v>135</v>
      </c>
      <c r="K135" t="s">
        <v>79</v>
      </c>
      <c r="L135" t="s">
        <v>70</v>
      </c>
      <c r="M135" t="s">
        <v>58</v>
      </c>
      <c r="N135" t="s">
        <v>136</v>
      </c>
      <c r="Q135" s="5" t="s">
        <v>54</v>
      </c>
      <c r="R135" t="s">
        <v>137</v>
      </c>
      <c r="S135">
        <v>0</v>
      </c>
      <c r="T135" s="5">
        <v>0</v>
      </c>
      <c r="V135">
        <v>0</v>
      </c>
      <c r="X135" t="s">
        <v>73</v>
      </c>
      <c r="Y135">
        <v>19060501</v>
      </c>
      <c r="Z135" t="s">
        <v>74</v>
      </c>
      <c r="AA135" t="s">
        <v>101</v>
      </c>
      <c r="AB135" t="s">
        <v>138</v>
      </c>
      <c r="AC135" t="str">
        <f t="shared" ref="AC135:AC198" si="2">IF(AB135&lt;&gt;"",_xlfn.CONCAT(AA135," - ", AB135),"")</f>
        <v>Oil &amp; Gas - Operation</v>
      </c>
      <c r="AD135" t="s">
        <v>74</v>
      </c>
      <c r="AG135" t="s">
        <v>54</v>
      </c>
      <c r="AH135">
        <v>3924</v>
      </c>
      <c r="AI135">
        <v>2017</v>
      </c>
      <c r="AJ135">
        <v>10</v>
      </c>
      <c r="AK135" s="1">
        <v>43118.465300925927</v>
      </c>
      <c r="AL135" t="s">
        <v>84</v>
      </c>
      <c r="AM135">
        <v>0</v>
      </c>
      <c r="AN135" t="s">
        <v>52</v>
      </c>
      <c r="AO135">
        <v>0</v>
      </c>
      <c r="AP135" t="s">
        <v>52</v>
      </c>
      <c r="AQ135">
        <v>0</v>
      </c>
      <c r="AS135">
        <v>0</v>
      </c>
      <c r="AU135">
        <v>0</v>
      </c>
      <c r="AW135">
        <v>0</v>
      </c>
      <c r="AY135" t="s">
        <v>66</v>
      </c>
    </row>
    <row r="136" spans="1:51" x14ac:dyDescent="0.25">
      <c r="A136">
        <v>2771</v>
      </c>
      <c r="B136" t="s">
        <v>133</v>
      </c>
      <c r="C136" t="s">
        <v>139</v>
      </c>
      <c r="D136" t="s">
        <v>81</v>
      </c>
      <c r="E136">
        <v>0</v>
      </c>
      <c r="F136" t="s">
        <v>52</v>
      </c>
      <c r="G136" t="s">
        <v>53</v>
      </c>
      <c r="H136" t="s">
        <v>54</v>
      </c>
      <c r="I136">
        <v>2772</v>
      </c>
      <c r="J136" t="s">
        <v>140</v>
      </c>
      <c r="K136" t="s">
        <v>79</v>
      </c>
      <c r="L136" t="s">
        <v>70</v>
      </c>
      <c r="M136" t="s">
        <v>58</v>
      </c>
      <c r="N136" s="32" t="s">
        <v>374</v>
      </c>
      <c r="Q136" s="5" t="s">
        <v>54</v>
      </c>
      <c r="S136">
        <v>0</v>
      </c>
      <c r="T136" s="5">
        <v>0</v>
      </c>
      <c r="V136">
        <v>0</v>
      </c>
      <c r="AC136" t="str">
        <f t="shared" si="2"/>
        <v/>
      </c>
      <c r="AG136" t="s">
        <v>66</v>
      </c>
      <c r="AH136">
        <v>2797</v>
      </c>
      <c r="AI136">
        <v>2017</v>
      </c>
      <c r="AJ136">
        <v>2</v>
      </c>
      <c r="AK136" s="1">
        <v>42893.667870370373</v>
      </c>
      <c r="AL136" t="s">
        <v>84</v>
      </c>
      <c r="AM136">
        <v>957600</v>
      </c>
      <c r="AN136" t="s">
        <v>52</v>
      </c>
      <c r="AO136">
        <v>0</v>
      </c>
      <c r="AP136" t="s">
        <v>52</v>
      </c>
      <c r="AQ136">
        <v>0</v>
      </c>
      <c r="AS136">
        <v>0</v>
      </c>
      <c r="AU136">
        <v>0</v>
      </c>
      <c r="AW136">
        <v>0</v>
      </c>
      <c r="AY136" t="s">
        <v>66</v>
      </c>
    </row>
    <row r="137" spans="1:51" x14ac:dyDescent="0.25">
      <c r="A137">
        <v>402</v>
      </c>
      <c r="B137" t="s">
        <v>133</v>
      </c>
      <c r="C137" t="s">
        <v>141</v>
      </c>
      <c r="D137" t="s">
        <v>116</v>
      </c>
      <c r="E137">
        <v>536667</v>
      </c>
      <c r="F137" t="s">
        <v>52</v>
      </c>
      <c r="G137" t="s">
        <v>53</v>
      </c>
      <c r="H137" t="s">
        <v>54</v>
      </c>
      <c r="I137">
        <v>405</v>
      </c>
      <c r="J137" t="s">
        <v>142</v>
      </c>
      <c r="K137" t="s">
        <v>79</v>
      </c>
      <c r="L137" t="s">
        <v>70</v>
      </c>
      <c r="M137" t="s">
        <v>58</v>
      </c>
      <c r="N137" t="s">
        <v>143</v>
      </c>
      <c r="Q137" s="5" t="s">
        <v>54</v>
      </c>
      <c r="S137">
        <v>0</v>
      </c>
      <c r="T137" s="5">
        <v>0</v>
      </c>
      <c r="V137">
        <v>0</v>
      </c>
      <c r="X137" t="s">
        <v>73</v>
      </c>
      <c r="Y137">
        <v>19060403</v>
      </c>
      <c r="Z137" t="s">
        <v>74</v>
      </c>
      <c r="AA137" t="s">
        <v>101</v>
      </c>
      <c r="AB137" t="s">
        <v>119</v>
      </c>
      <c r="AC137" t="str">
        <f t="shared" si="2"/>
        <v>Oil &amp; Gas - Ice Roads and Pads</v>
      </c>
      <c r="AD137" t="s">
        <v>74</v>
      </c>
      <c r="AG137" t="s">
        <v>54</v>
      </c>
      <c r="AH137">
        <v>604</v>
      </c>
      <c r="AI137">
        <v>2016</v>
      </c>
      <c r="AJ137">
        <v>4</v>
      </c>
      <c r="AK137" s="1">
        <v>42586.639861111114</v>
      </c>
      <c r="AL137" t="s">
        <v>84</v>
      </c>
      <c r="AM137">
        <v>0</v>
      </c>
      <c r="AN137" t="s">
        <v>52</v>
      </c>
      <c r="AP137" t="s">
        <v>52</v>
      </c>
      <c r="AQ137">
        <v>0</v>
      </c>
      <c r="AS137">
        <v>0</v>
      </c>
      <c r="AU137">
        <v>0</v>
      </c>
      <c r="AW137">
        <v>0</v>
      </c>
      <c r="AY137" t="s">
        <v>66</v>
      </c>
    </row>
    <row r="138" spans="1:51" x14ac:dyDescent="0.25">
      <c r="A138">
        <v>402</v>
      </c>
      <c r="B138" t="s">
        <v>133</v>
      </c>
      <c r="C138" t="s">
        <v>141</v>
      </c>
      <c r="D138" t="s">
        <v>116</v>
      </c>
      <c r="E138">
        <v>536667</v>
      </c>
      <c r="F138" t="s">
        <v>52</v>
      </c>
      <c r="G138" t="s">
        <v>53</v>
      </c>
      <c r="H138" t="s">
        <v>54</v>
      </c>
      <c r="I138">
        <v>403</v>
      </c>
      <c r="J138" t="s">
        <v>144</v>
      </c>
      <c r="K138" t="s">
        <v>79</v>
      </c>
      <c r="L138" t="s">
        <v>70</v>
      </c>
      <c r="M138" t="s">
        <v>58</v>
      </c>
      <c r="N138" t="s">
        <v>145</v>
      </c>
      <c r="Q138" s="5" t="s">
        <v>54</v>
      </c>
      <c r="S138">
        <v>0</v>
      </c>
      <c r="T138" s="5">
        <v>0</v>
      </c>
      <c r="V138">
        <v>0</v>
      </c>
      <c r="X138" t="s">
        <v>73</v>
      </c>
      <c r="Y138">
        <v>19060403</v>
      </c>
      <c r="Z138" t="s">
        <v>74</v>
      </c>
      <c r="AA138" t="s">
        <v>101</v>
      </c>
      <c r="AB138" t="s">
        <v>119</v>
      </c>
      <c r="AC138" t="str">
        <f t="shared" si="2"/>
        <v>Oil &amp; Gas - Ice Roads and Pads</v>
      </c>
      <c r="AD138" t="s">
        <v>74</v>
      </c>
      <c r="AG138" t="s">
        <v>54</v>
      </c>
      <c r="AH138">
        <v>487</v>
      </c>
      <c r="AI138">
        <v>2016</v>
      </c>
      <c r="AJ138">
        <v>4</v>
      </c>
      <c r="AK138" s="1">
        <v>42573.422650462962</v>
      </c>
      <c r="AL138" t="s">
        <v>84</v>
      </c>
      <c r="AM138">
        <v>0</v>
      </c>
      <c r="AN138" t="s">
        <v>52</v>
      </c>
      <c r="AP138" t="s">
        <v>52</v>
      </c>
      <c r="AQ138">
        <v>0</v>
      </c>
      <c r="AS138">
        <v>0</v>
      </c>
      <c r="AU138">
        <v>0</v>
      </c>
      <c r="AW138">
        <v>0</v>
      </c>
      <c r="AY138" t="s">
        <v>66</v>
      </c>
    </row>
    <row r="139" spans="1:51" x14ac:dyDescent="0.25">
      <c r="A139">
        <v>402</v>
      </c>
      <c r="B139" t="s">
        <v>133</v>
      </c>
      <c r="C139" t="s">
        <v>141</v>
      </c>
      <c r="D139" t="s">
        <v>116</v>
      </c>
      <c r="E139">
        <v>536667</v>
      </c>
      <c r="F139" t="s">
        <v>52</v>
      </c>
      <c r="G139" t="s">
        <v>53</v>
      </c>
      <c r="H139" t="s">
        <v>54</v>
      </c>
      <c r="I139">
        <v>404</v>
      </c>
      <c r="J139" t="s">
        <v>146</v>
      </c>
      <c r="K139" t="s">
        <v>79</v>
      </c>
      <c r="L139" t="s">
        <v>70</v>
      </c>
      <c r="M139" t="s">
        <v>58</v>
      </c>
      <c r="N139" t="s">
        <v>147</v>
      </c>
      <c r="Q139" s="5" t="s">
        <v>54</v>
      </c>
      <c r="S139">
        <v>0</v>
      </c>
      <c r="T139" s="5">
        <v>0</v>
      </c>
      <c r="V139">
        <v>0</v>
      </c>
      <c r="X139" t="s">
        <v>73</v>
      </c>
      <c r="Y139">
        <v>19060501</v>
      </c>
      <c r="Z139" t="s">
        <v>74</v>
      </c>
      <c r="AA139" t="s">
        <v>101</v>
      </c>
      <c r="AB139" t="s">
        <v>119</v>
      </c>
      <c r="AC139" t="str">
        <f t="shared" si="2"/>
        <v>Oil &amp; Gas - Ice Roads and Pads</v>
      </c>
      <c r="AD139" t="s">
        <v>74</v>
      </c>
      <c r="AG139" t="s">
        <v>54</v>
      </c>
      <c r="AH139">
        <v>601</v>
      </c>
      <c r="AI139">
        <v>2016</v>
      </c>
      <c r="AJ139">
        <v>4</v>
      </c>
      <c r="AK139" s="1">
        <v>42586.639143518521</v>
      </c>
      <c r="AL139" t="s">
        <v>84</v>
      </c>
      <c r="AM139">
        <v>0</v>
      </c>
      <c r="AN139" t="s">
        <v>52</v>
      </c>
      <c r="AP139" t="s">
        <v>52</v>
      </c>
      <c r="AQ139">
        <v>0</v>
      </c>
      <c r="AS139">
        <v>0</v>
      </c>
      <c r="AU139">
        <v>0</v>
      </c>
      <c r="AW139">
        <v>0</v>
      </c>
      <c r="AY139" t="s">
        <v>66</v>
      </c>
    </row>
    <row r="140" spans="1:51" x14ac:dyDescent="0.25">
      <c r="A140">
        <v>402</v>
      </c>
      <c r="B140" t="s">
        <v>133</v>
      </c>
      <c r="C140" t="s">
        <v>141</v>
      </c>
      <c r="D140" t="s">
        <v>116</v>
      </c>
      <c r="E140">
        <v>536667</v>
      </c>
      <c r="F140" t="s">
        <v>52</v>
      </c>
      <c r="G140" t="s">
        <v>53</v>
      </c>
      <c r="H140" t="s">
        <v>54</v>
      </c>
      <c r="I140">
        <v>405</v>
      </c>
      <c r="J140" t="s">
        <v>142</v>
      </c>
      <c r="K140" t="s">
        <v>79</v>
      </c>
      <c r="L140" t="s">
        <v>70</v>
      </c>
      <c r="M140" t="s">
        <v>58</v>
      </c>
      <c r="N140" t="s">
        <v>143</v>
      </c>
      <c r="Q140" s="5" t="s">
        <v>54</v>
      </c>
      <c r="S140">
        <v>0</v>
      </c>
      <c r="T140" s="5">
        <v>0</v>
      </c>
      <c r="V140">
        <v>0</v>
      </c>
      <c r="X140" t="s">
        <v>73</v>
      </c>
      <c r="Y140">
        <v>19060403</v>
      </c>
      <c r="Z140" t="s">
        <v>74</v>
      </c>
      <c r="AA140" t="s">
        <v>101</v>
      </c>
      <c r="AB140" t="s">
        <v>119</v>
      </c>
      <c r="AC140" t="str">
        <f t="shared" si="2"/>
        <v>Oil &amp; Gas - Ice Roads and Pads</v>
      </c>
      <c r="AD140" t="s">
        <v>74</v>
      </c>
      <c r="AG140" t="s">
        <v>54</v>
      </c>
      <c r="AH140">
        <v>605</v>
      </c>
      <c r="AI140">
        <v>2016</v>
      </c>
      <c r="AJ140">
        <v>5</v>
      </c>
      <c r="AK140" s="1">
        <v>42586.640092592592</v>
      </c>
      <c r="AL140" t="s">
        <v>84</v>
      </c>
      <c r="AM140">
        <v>0</v>
      </c>
      <c r="AN140" t="s">
        <v>52</v>
      </c>
      <c r="AP140" t="s">
        <v>52</v>
      </c>
      <c r="AQ140">
        <v>0</v>
      </c>
      <c r="AS140">
        <v>0</v>
      </c>
      <c r="AU140">
        <v>0</v>
      </c>
      <c r="AW140">
        <v>0</v>
      </c>
      <c r="AY140" t="s">
        <v>66</v>
      </c>
    </row>
    <row r="141" spans="1:51" x14ac:dyDescent="0.25">
      <c r="A141">
        <v>402</v>
      </c>
      <c r="B141" t="s">
        <v>133</v>
      </c>
      <c r="C141" t="s">
        <v>141</v>
      </c>
      <c r="D141" t="s">
        <v>116</v>
      </c>
      <c r="E141">
        <v>536667</v>
      </c>
      <c r="F141" t="s">
        <v>52</v>
      </c>
      <c r="G141" t="s">
        <v>53</v>
      </c>
      <c r="H141" t="s">
        <v>54</v>
      </c>
      <c r="I141">
        <v>403</v>
      </c>
      <c r="J141" t="s">
        <v>144</v>
      </c>
      <c r="K141" t="s">
        <v>79</v>
      </c>
      <c r="L141" t="s">
        <v>70</v>
      </c>
      <c r="M141" t="s">
        <v>58</v>
      </c>
      <c r="N141" t="s">
        <v>145</v>
      </c>
      <c r="Q141" s="5" t="s">
        <v>54</v>
      </c>
      <c r="S141">
        <v>0</v>
      </c>
      <c r="T141" s="5">
        <v>0</v>
      </c>
      <c r="V141">
        <v>0</v>
      </c>
      <c r="X141" t="s">
        <v>73</v>
      </c>
      <c r="Y141">
        <v>19060403</v>
      </c>
      <c r="Z141" t="s">
        <v>74</v>
      </c>
      <c r="AA141" t="s">
        <v>101</v>
      </c>
      <c r="AB141" t="s">
        <v>119</v>
      </c>
      <c r="AC141" t="str">
        <f t="shared" si="2"/>
        <v>Oil &amp; Gas - Ice Roads and Pads</v>
      </c>
      <c r="AD141" t="s">
        <v>74</v>
      </c>
      <c r="AG141" t="s">
        <v>54</v>
      </c>
      <c r="AH141">
        <v>488</v>
      </c>
      <c r="AI141">
        <v>2016</v>
      </c>
      <c r="AJ141">
        <v>5</v>
      </c>
      <c r="AK141" s="1">
        <v>42573.422777777778</v>
      </c>
      <c r="AL141" t="s">
        <v>84</v>
      </c>
      <c r="AM141">
        <v>0</v>
      </c>
      <c r="AN141" t="s">
        <v>52</v>
      </c>
      <c r="AP141" t="s">
        <v>52</v>
      </c>
      <c r="AQ141">
        <v>0</v>
      </c>
      <c r="AR141" t="s">
        <v>52</v>
      </c>
      <c r="AS141">
        <v>0</v>
      </c>
      <c r="AT141" t="s">
        <v>52</v>
      </c>
      <c r="AU141">
        <v>0</v>
      </c>
      <c r="AV141" t="s">
        <v>52</v>
      </c>
      <c r="AW141">
        <v>0</v>
      </c>
      <c r="AX141" t="s">
        <v>52</v>
      </c>
      <c r="AY141" t="s">
        <v>66</v>
      </c>
    </row>
    <row r="142" spans="1:51" x14ac:dyDescent="0.25">
      <c r="A142">
        <v>402</v>
      </c>
      <c r="B142" t="s">
        <v>133</v>
      </c>
      <c r="C142" t="s">
        <v>141</v>
      </c>
      <c r="D142" t="s">
        <v>116</v>
      </c>
      <c r="E142">
        <v>536667</v>
      </c>
      <c r="F142" t="s">
        <v>52</v>
      </c>
      <c r="G142" t="s">
        <v>53</v>
      </c>
      <c r="H142" t="s">
        <v>54</v>
      </c>
      <c r="I142">
        <v>404</v>
      </c>
      <c r="J142" t="s">
        <v>146</v>
      </c>
      <c r="K142" t="s">
        <v>79</v>
      </c>
      <c r="L142" t="s">
        <v>70</v>
      </c>
      <c r="M142" t="s">
        <v>58</v>
      </c>
      <c r="N142" t="s">
        <v>147</v>
      </c>
      <c r="Q142" s="5" t="s">
        <v>54</v>
      </c>
      <c r="S142">
        <v>0</v>
      </c>
      <c r="T142" s="5">
        <v>0</v>
      </c>
      <c r="V142">
        <v>0</v>
      </c>
      <c r="X142" t="s">
        <v>73</v>
      </c>
      <c r="Y142">
        <v>19060501</v>
      </c>
      <c r="Z142" t="s">
        <v>74</v>
      </c>
      <c r="AA142" t="s">
        <v>101</v>
      </c>
      <c r="AB142" t="s">
        <v>119</v>
      </c>
      <c r="AC142" t="str">
        <f t="shared" si="2"/>
        <v>Oil &amp; Gas - Ice Roads and Pads</v>
      </c>
      <c r="AD142" t="s">
        <v>74</v>
      </c>
      <c r="AG142" t="s">
        <v>54</v>
      </c>
      <c r="AH142">
        <v>602</v>
      </c>
      <c r="AI142">
        <v>2016</v>
      </c>
      <c r="AJ142">
        <v>5</v>
      </c>
      <c r="AK142" s="1">
        <v>42586.639351851853</v>
      </c>
      <c r="AL142" t="s">
        <v>84</v>
      </c>
      <c r="AM142">
        <v>0</v>
      </c>
      <c r="AN142" t="s">
        <v>52</v>
      </c>
      <c r="AP142" t="s">
        <v>52</v>
      </c>
      <c r="AQ142">
        <v>0</v>
      </c>
      <c r="AS142">
        <v>0</v>
      </c>
      <c r="AU142">
        <v>0</v>
      </c>
      <c r="AW142">
        <v>0</v>
      </c>
      <c r="AY142" t="s">
        <v>66</v>
      </c>
    </row>
    <row r="143" spans="1:51" x14ac:dyDescent="0.25">
      <c r="A143">
        <v>402</v>
      </c>
      <c r="B143" t="s">
        <v>133</v>
      </c>
      <c r="C143" t="s">
        <v>141</v>
      </c>
      <c r="D143" t="s">
        <v>116</v>
      </c>
      <c r="E143">
        <v>536667</v>
      </c>
      <c r="F143" t="s">
        <v>52</v>
      </c>
      <c r="G143" t="s">
        <v>53</v>
      </c>
      <c r="H143" t="s">
        <v>54</v>
      </c>
      <c r="I143">
        <v>405</v>
      </c>
      <c r="J143" t="s">
        <v>142</v>
      </c>
      <c r="K143" t="s">
        <v>79</v>
      </c>
      <c r="L143" t="s">
        <v>70</v>
      </c>
      <c r="M143" t="s">
        <v>58</v>
      </c>
      <c r="N143" t="s">
        <v>143</v>
      </c>
      <c r="Q143" s="5" t="s">
        <v>54</v>
      </c>
      <c r="S143">
        <v>0</v>
      </c>
      <c r="T143" s="5">
        <v>0</v>
      </c>
      <c r="V143">
        <v>0</v>
      </c>
      <c r="X143" t="s">
        <v>73</v>
      </c>
      <c r="Y143">
        <v>19060403</v>
      </c>
      <c r="Z143" t="s">
        <v>74</v>
      </c>
      <c r="AA143" t="s">
        <v>101</v>
      </c>
      <c r="AB143" t="s">
        <v>119</v>
      </c>
      <c r="AC143" t="str">
        <f t="shared" si="2"/>
        <v>Oil &amp; Gas - Ice Roads and Pads</v>
      </c>
      <c r="AD143" t="s">
        <v>74</v>
      </c>
      <c r="AG143" t="s">
        <v>54</v>
      </c>
      <c r="AH143">
        <v>606</v>
      </c>
      <c r="AI143">
        <v>2016</v>
      </c>
      <c r="AJ143">
        <v>6</v>
      </c>
      <c r="AK143" s="1">
        <v>42586.64025462963</v>
      </c>
      <c r="AL143" t="s">
        <v>84</v>
      </c>
      <c r="AM143">
        <v>0</v>
      </c>
      <c r="AN143" t="s">
        <v>52</v>
      </c>
      <c r="AP143" t="s">
        <v>52</v>
      </c>
      <c r="AQ143">
        <v>0</v>
      </c>
      <c r="AS143">
        <v>0</v>
      </c>
      <c r="AU143">
        <v>0</v>
      </c>
      <c r="AW143">
        <v>0</v>
      </c>
      <c r="AY143" t="s">
        <v>66</v>
      </c>
    </row>
    <row r="144" spans="1:51" x14ac:dyDescent="0.25">
      <c r="A144">
        <v>402</v>
      </c>
      <c r="B144" t="s">
        <v>133</v>
      </c>
      <c r="C144" t="s">
        <v>141</v>
      </c>
      <c r="D144" t="s">
        <v>116</v>
      </c>
      <c r="E144">
        <v>536667</v>
      </c>
      <c r="F144" t="s">
        <v>52</v>
      </c>
      <c r="G144" t="s">
        <v>53</v>
      </c>
      <c r="H144" t="s">
        <v>54</v>
      </c>
      <c r="I144">
        <v>403</v>
      </c>
      <c r="J144" t="s">
        <v>144</v>
      </c>
      <c r="K144" t="s">
        <v>79</v>
      </c>
      <c r="L144" t="s">
        <v>70</v>
      </c>
      <c r="M144" t="s">
        <v>58</v>
      </c>
      <c r="N144" t="s">
        <v>145</v>
      </c>
      <c r="Q144" s="5" t="s">
        <v>54</v>
      </c>
      <c r="S144">
        <v>0</v>
      </c>
      <c r="T144" s="5">
        <v>0</v>
      </c>
      <c r="V144">
        <v>0</v>
      </c>
      <c r="X144" t="s">
        <v>73</v>
      </c>
      <c r="Y144">
        <v>19060403</v>
      </c>
      <c r="Z144" t="s">
        <v>74</v>
      </c>
      <c r="AA144" t="s">
        <v>101</v>
      </c>
      <c r="AB144" t="s">
        <v>119</v>
      </c>
      <c r="AC144" t="str">
        <f t="shared" si="2"/>
        <v>Oil &amp; Gas - Ice Roads and Pads</v>
      </c>
      <c r="AD144" t="s">
        <v>74</v>
      </c>
      <c r="AG144" t="s">
        <v>54</v>
      </c>
      <c r="AH144">
        <v>489</v>
      </c>
      <c r="AI144">
        <v>2016</v>
      </c>
      <c r="AJ144">
        <v>6</v>
      </c>
      <c r="AK144" s="1">
        <v>42573.423067129632</v>
      </c>
      <c r="AL144" t="s">
        <v>84</v>
      </c>
      <c r="AM144">
        <v>0</v>
      </c>
      <c r="AN144" t="s">
        <v>52</v>
      </c>
      <c r="AP144" t="s">
        <v>52</v>
      </c>
      <c r="AQ144">
        <v>0</v>
      </c>
      <c r="AS144">
        <v>0</v>
      </c>
      <c r="AU144">
        <v>0</v>
      </c>
      <c r="AW144">
        <v>0</v>
      </c>
      <c r="AY144" t="s">
        <v>66</v>
      </c>
    </row>
    <row r="145" spans="1:51" x14ac:dyDescent="0.25">
      <c r="A145">
        <v>402</v>
      </c>
      <c r="B145" t="s">
        <v>133</v>
      </c>
      <c r="C145" t="s">
        <v>141</v>
      </c>
      <c r="D145" t="s">
        <v>116</v>
      </c>
      <c r="E145">
        <v>536667</v>
      </c>
      <c r="F145" t="s">
        <v>52</v>
      </c>
      <c r="G145" t="s">
        <v>53</v>
      </c>
      <c r="H145" t="s">
        <v>54</v>
      </c>
      <c r="I145">
        <v>404</v>
      </c>
      <c r="J145" t="s">
        <v>146</v>
      </c>
      <c r="K145" t="s">
        <v>79</v>
      </c>
      <c r="L145" t="s">
        <v>70</v>
      </c>
      <c r="M145" t="s">
        <v>58</v>
      </c>
      <c r="N145" t="s">
        <v>147</v>
      </c>
      <c r="Q145" s="5" t="s">
        <v>54</v>
      </c>
      <c r="S145">
        <v>0</v>
      </c>
      <c r="T145" s="5">
        <v>0</v>
      </c>
      <c r="V145">
        <v>0</v>
      </c>
      <c r="X145" t="s">
        <v>73</v>
      </c>
      <c r="Y145">
        <v>19060501</v>
      </c>
      <c r="Z145" t="s">
        <v>74</v>
      </c>
      <c r="AA145" t="s">
        <v>101</v>
      </c>
      <c r="AB145" t="s">
        <v>119</v>
      </c>
      <c r="AC145" t="str">
        <f t="shared" si="2"/>
        <v>Oil &amp; Gas - Ice Roads and Pads</v>
      </c>
      <c r="AD145" t="s">
        <v>74</v>
      </c>
      <c r="AG145" t="s">
        <v>54</v>
      </c>
      <c r="AH145">
        <v>603</v>
      </c>
      <c r="AI145">
        <v>2016</v>
      </c>
      <c r="AJ145">
        <v>6</v>
      </c>
      <c r="AK145" s="1">
        <v>42586.639525462961</v>
      </c>
      <c r="AL145" t="s">
        <v>84</v>
      </c>
      <c r="AM145">
        <v>0</v>
      </c>
      <c r="AN145" t="s">
        <v>52</v>
      </c>
      <c r="AP145" t="s">
        <v>52</v>
      </c>
      <c r="AQ145">
        <v>0</v>
      </c>
      <c r="AS145">
        <v>0</v>
      </c>
      <c r="AU145">
        <v>0</v>
      </c>
      <c r="AW145">
        <v>0</v>
      </c>
      <c r="AY145" t="s">
        <v>66</v>
      </c>
    </row>
    <row r="146" spans="1:51" x14ac:dyDescent="0.25">
      <c r="A146">
        <v>402</v>
      </c>
      <c r="B146" t="s">
        <v>133</v>
      </c>
      <c r="C146" t="s">
        <v>141</v>
      </c>
      <c r="D146" t="s">
        <v>116</v>
      </c>
      <c r="E146">
        <v>536667</v>
      </c>
      <c r="F146" t="s">
        <v>52</v>
      </c>
      <c r="G146" t="s">
        <v>53</v>
      </c>
      <c r="H146" t="s">
        <v>54</v>
      </c>
      <c r="I146">
        <v>405</v>
      </c>
      <c r="J146" t="s">
        <v>142</v>
      </c>
      <c r="K146" t="s">
        <v>79</v>
      </c>
      <c r="L146" t="s">
        <v>70</v>
      </c>
      <c r="M146" t="s">
        <v>58</v>
      </c>
      <c r="N146" t="s">
        <v>143</v>
      </c>
      <c r="Q146" s="5" t="s">
        <v>54</v>
      </c>
      <c r="S146">
        <v>0</v>
      </c>
      <c r="T146" s="5">
        <v>0</v>
      </c>
      <c r="V146">
        <v>0</v>
      </c>
      <c r="X146" t="s">
        <v>73</v>
      </c>
      <c r="Y146">
        <v>19060403</v>
      </c>
      <c r="Z146" t="s">
        <v>74</v>
      </c>
      <c r="AA146" t="s">
        <v>101</v>
      </c>
      <c r="AB146" t="s">
        <v>119</v>
      </c>
      <c r="AC146" t="str">
        <f t="shared" si="2"/>
        <v>Oil &amp; Gas - Ice Roads and Pads</v>
      </c>
      <c r="AD146" t="s">
        <v>74</v>
      </c>
      <c r="AG146" t="s">
        <v>54</v>
      </c>
      <c r="AH146">
        <v>1045</v>
      </c>
      <c r="AI146">
        <v>2016</v>
      </c>
      <c r="AJ146">
        <v>7</v>
      </c>
      <c r="AK146" s="1">
        <v>42653.625590277778</v>
      </c>
      <c r="AL146" t="s">
        <v>84</v>
      </c>
      <c r="AM146">
        <v>0</v>
      </c>
      <c r="AN146" t="s">
        <v>52</v>
      </c>
      <c r="AP146" t="s">
        <v>52</v>
      </c>
      <c r="AQ146">
        <v>0</v>
      </c>
      <c r="AR146" t="s">
        <v>52</v>
      </c>
      <c r="AS146">
        <v>0</v>
      </c>
      <c r="AT146" t="s">
        <v>52</v>
      </c>
      <c r="AU146">
        <v>0</v>
      </c>
      <c r="AV146" t="s">
        <v>52</v>
      </c>
      <c r="AW146">
        <v>0</v>
      </c>
      <c r="AX146" t="s">
        <v>52</v>
      </c>
      <c r="AY146" t="s">
        <v>66</v>
      </c>
    </row>
    <row r="147" spans="1:51" x14ac:dyDescent="0.25">
      <c r="A147">
        <v>402</v>
      </c>
      <c r="B147" t="s">
        <v>133</v>
      </c>
      <c r="C147" t="s">
        <v>141</v>
      </c>
      <c r="D147" t="s">
        <v>116</v>
      </c>
      <c r="E147">
        <v>536667</v>
      </c>
      <c r="F147" t="s">
        <v>52</v>
      </c>
      <c r="G147" t="s">
        <v>53</v>
      </c>
      <c r="H147" t="s">
        <v>54</v>
      </c>
      <c r="I147">
        <v>403</v>
      </c>
      <c r="J147" t="s">
        <v>144</v>
      </c>
      <c r="K147" t="s">
        <v>79</v>
      </c>
      <c r="L147" t="s">
        <v>70</v>
      </c>
      <c r="M147" t="s">
        <v>58</v>
      </c>
      <c r="N147" t="s">
        <v>145</v>
      </c>
      <c r="Q147" s="5" t="s">
        <v>54</v>
      </c>
      <c r="S147">
        <v>0</v>
      </c>
      <c r="T147" s="5">
        <v>0</v>
      </c>
      <c r="V147">
        <v>0</v>
      </c>
      <c r="X147" t="s">
        <v>73</v>
      </c>
      <c r="Y147">
        <v>19060403</v>
      </c>
      <c r="Z147" t="s">
        <v>74</v>
      </c>
      <c r="AA147" t="s">
        <v>101</v>
      </c>
      <c r="AB147" t="s">
        <v>119</v>
      </c>
      <c r="AC147" t="str">
        <f t="shared" si="2"/>
        <v>Oil &amp; Gas - Ice Roads and Pads</v>
      </c>
      <c r="AD147" t="s">
        <v>74</v>
      </c>
      <c r="AG147" t="s">
        <v>54</v>
      </c>
      <c r="AH147">
        <v>867</v>
      </c>
      <c r="AI147">
        <v>2016</v>
      </c>
      <c r="AJ147">
        <v>7</v>
      </c>
      <c r="AK147" s="1">
        <v>42650.577569444446</v>
      </c>
      <c r="AL147" t="s">
        <v>84</v>
      </c>
      <c r="AM147">
        <v>0</v>
      </c>
      <c r="AN147" t="s">
        <v>52</v>
      </c>
      <c r="AP147" t="s">
        <v>52</v>
      </c>
      <c r="AQ147">
        <v>0</v>
      </c>
      <c r="AS147">
        <v>0</v>
      </c>
      <c r="AU147">
        <v>0</v>
      </c>
      <c r="AW147">
        <v>0</v>
      </c>
      <c r="AY147" t="s">
        <v>66</v>
      </c>
    </row>
    <row r="148" spans="1:51" x14ac:dyDescent="0.25">
      <c r="A148">
        <v>402</v>
      </c>
      <c r="B148" t="s">
        <v>133</v>
      </c>
      <c r="C148" t="s">
        <v>141</v>
      </c>
      <c r="D148" t="s">
        <v>116</v>
      </c>
      <c r="E148">
        <v>536667</v>
      </c>
      <c r="F148" t="s">
        <v>52</v>
      </c>
      <c r="G148" t="s">
        <v>53</v>
      </c>
      <c r="H148" t="s">
        <v>54</v>
      </c>
      <c r="I148">
        <v>404</v>
      </c>
      <c r="J148" t="s">
        <v>146</v>
      </c>
      <c r="K148" t="s">
        <v>79</v>
      </c>
      <c r="L148" t="s">
        <v>70</v>
      </c>
      <c r="M148" t="s">
        <v>58</v>
      </c>
      <c r="N148" t="s">
        <v>147</v>
      </c>
      <c r="Q148" s="5" t="s">
        <v>54</v>
      </c>
      <c r="S148">
        <v>0</v>
      </c>
      <c r="T148" s="5">
        <v>0</v>
      </c>
      <c r="V148">
        <v>0</v>
      </c>
      <c r="X148" t="s">
        <v>73</v>
      </c>
      <c r="Y148">
        <v>19060501</v>
      </c>
      <c r="Z148" t="s">
        <v>74</v>
      </c>
      <c r="AA148" t="s">
        <v>101</v>
      </c>
      <c r="AB148" t="s">
        <v>119</v>
      </c>
      <c r="AC148" t="str">
        <f t="shared" si="2"/>
        <v>Oil &amp; Gas - Ice Roads and Pads</v>
      </c>
      <c r="AD148" t="s">
        <v>74</v>
      </c>
      <c r="AG148" t="s">
        <v>54</v>
      </c>
      <c r="AH148">
        <v>1041</v>
      </c>
      <c r="AI148">
        <v>2016</v>
      </c>
      <c r="AJ148">
        <v>7</v>
      </c>
      <c r="AK148" s="1">
        <v>42653.625011574077</v>
      </c>
      <c r="AL148" t="s">
        <v>84</v>
      </c>
      <c r="AM148">
        <v>0</v>
      </c>
      <c r="AN148" t="s">
        <v>52</v>
      </c>
      <c r="AP148" t="s">
        <v>52</v>
      </c>
      <c r="AQ148">
        <v>0</v>
      </c>
      <c r="AR148" t="s">
        <v>52</v>
      </c>
      <c r="AS148">
        <v>0</v>
      </c>
      <c r="AT148" t="s">
        <v>52</v>
      </c>
      <c r="AU148">
        <v>0</v>
      </c>
      <c r="AV148" t="s">
        <v>52</v>
      </c>
      <c r="AW148">
        <v>0</v>
      </c>
      <c r="AX148" t="s">
        <v>52</v>
      </c>
      <c r="AY148" t="s">
        <v>66</v>
      </c>
    </row>
    <row r="149" spans="1:51" x14ac:dyDescent="0.25">
      <c r="A149">
        <v>402</v>
      </c>
      <c r="B149" t="s">
        <v>133</v>
      </c>
      <c r="C149" t="s">
        <v>141</v>
      </c>
      <c r="D149" t="s">
        <v>116</v>
      </c>
      <c r="E149">
        <v>536667</v>
      </c>
      <c r="F149" t="s">
        <v>52</v>
      </c>
      <c r="G149" t="s">
        <v>53</v>
      </c>
      <c r="H149" t="s">
        <v>54</v>
      </c>
      <c r="I149">
        <v>405</v>
      </c>
      <c r="J149" t="s">
        <v>142</v>
      </c>
      <c r="K149" t="s">
        <v>79</v>
      </c>
      <c r="L149" t="s">
        <v>70</v>
      </c>
      <c r="M149" t="s">
        <v>58</v>
      </c>
      <c r="N149" t="s">
        <v>143</v>
      </c>
      <c r="Q149" s="5" t="s">
        <v>54</v>
      </c>
      <c r="S149">
        <v>0</v>
      </c>
      <c r="T149" s="5">
        <v>0</v>
      </c>
      <c r="V149">
        <v>0</v>
      </c>
      <c r="X149" t="s">
        <v>73</v>
      </c>
      <c r="Y149">
        <v>19060403</v>
      </c>
      <c r="Z149" t="s">
        <v>74</v>
      </c>
      <c r="AA149" t="s">
        <v>101</v>
      </c>
      <c r="AB149" t="s">
        <v>119</v>
      </c>
      <c r="AC149" t="str">
        <f t="shared" si="2"/>
        <v>Oil &amp; Gas - Ice Roads and Pads</v>
      </c>
      <c r="AD149" t="s">
        <v>74</v>
      </c>
      <c r="AG149" t="s">
        <v>54</v>
      </c>
      <c r="AH149">
        <v>1046</v>
      </c>
      <c r="AI149">
        <v>2016</v>
      </c>
      <c r="AJ149">
        <v>8</v>
      </c>
      <c r="AK149" s="1">
        <v>42653.625138888892</v>
      </c>
      <c r="AL149" t="s">
        <v>84</v>
      </c>
      <c r="AM149">
        <v>0</v>
      </c>
      <c r="AN149" t="s">
        <v>52</v>
      </c>
      <c r="AP149" t="s">
        <v>52</v>
      </c>
      <c r="AQ149">
        <v>0</v>
      </c>
      <c r="AR149" t="s">
        <v>52</v>
      </c>
      <c r="AS149">
        <v>0</v>
      </c>
      <c r="AT149" t="s">
        <v>52</v>
      </c>
      <c r="AU149">
        <v>0</v>
      </c>
      <c r="AV149" t="s">
        <v>52</v>
      </c>
      <c r="AW149">
        <v>0</v>
      </c>
      <c r="AX149" t="s">
        <v>52</v>
      </c>
      <c r="AY149" t="s">
        <v>66</v>
      </c>
    </row>
    <row r="150" spans="1:51" x14ac:dyDescent="0.25">
      <c r="A150">
        <v>402</v>
      </c>
      <c r="B150" t="s">
        <v>133</v>
      </c>
      <c r="C150" t="s">
        <v>141</v>
      </c>
      <c r="D150" t="s">
        <v>116</v>
      </c>
      <c r="E150">
        <v>536667</v>
      </c>
      <c r="F150" t="s">
        <v>52</v>
      </c>
      <c r="G150" t="s">
        <v>53</v>
      </c>
      <c r="H150" t="s">
        <v>54</v>
      </c>
      <c r="I150">
        <v>403</v>
      </c>
      <c r="J150" t="s">
        <v>144</v>
      </c>
      <c r="K150" t="s">
        <v>79</v>
      </c>
      <c r="L150" t="s">
        <v>70</v>
      </c>
      <c r="M150" t="s">
        <v>58</v>
      </c>
      <c r="N150" t="s">
        <v>145</v>
      </c>
      <c r="Q150" s="5" t="s">
        <v>54</v>
      </c>
      <c r="S150">
        <v>0</v>
      </c>
      <c r="T150" s="5">
        <v>0</v>
      </c>
      <c r="V150">
        <v>0</v>
      </c>
      <c r="X150" t="s">
        <v>73</v>
      </c>
      <c r="Y150">
        <v>19060403</v>
      </c>
      <c r="Z150" t="s">
        <v>74</v>
      </c>
      <c r="AA150" t="s">
        <v>101</v>
      </c>
      <c r="AB150" t="s">
        <v>119</v>
      </c>
      <c r="AC150" t="str">
        <f t="shared" si="2"/>
        <v>Oil &amp; Gas - Ice Roads and Pads</v>
      </c>
      <c r="AD150" t="s">
        <v>74</v>
      </c>
      <c r="AG150" t="s">
        <v>54</v>
      </c>
      <c r="AH150">
        <v>868</v>
      </c>
      <c r="AI150">
        <v>2016</v>
      </c>
      <c r="AJ150">
        <v>8</v>
      </c>
      <c r="AK150" s="1">
        <v>42650.577708333331</v>
      </c>
      <c r="AL150" t="s">
        <v>84</v>
      </c>
      <c r="AM150">
        <v>0</v>
      </c>
      <c r="AN150" t="s">
        <v>52</v>
      </c>
      <c r="AP150" t="s">
        <v>52</v>
      </c>
      <c r="AQ150">
        <v>0</v>
      </c>
      <c r="AS150">
        <v>0</v>
      </c>
      <c r="AU150">
        <v>0</v>
      </c>
      <c r="AW150">
        <v>0</v>
      </c>
      <c r="AY150" t="s">
        <v>66</v>
      </c>
    </row>
    <row r="151" spans="1:51" x14ac:dyDescent="0.25">
      <c r="A151">
        <v>402</v>
      </c>
      <c r="B151" t="s">
        <v>133</v>
      </c>
      <c r="C151" t="s">
        <v>141</v>
      </c>
      <c r="D151" t="s">
        <v>116</v>
      </c>
      <c r="E151">
        <v>536667</v>
      </c>
      <c r="F151" t="s">
        <v>52</v>
      </c>
      <c r="G151" t="s">
        <v>53</v>
      </c>
      <c r="H151" t="s">
        <v>54</v>
      </c>
      <c r="I151">
        <v>404</v>
      </c>
      <c r="J151" t="s">
        <v>146</v>
      </c>
      <c r="K151" t="s">
        <v>79</v>
      </c>
      <c r="L151" t="s">
        <v>70</v>
      </c>
      <c r="M151" t="s">
        <v>58</v>
      </c>
      <c r="N151" t="s">
        <v>147</v>
      </c>
      <c r="Q151" s="5" t="s">
        <v>54</v>
      </c>
      <c r="S151">
        <v>0</v>
      </c>
      <c r="T151" s="5">
        <v>0</v>
      </c>
      <c r="V151">
        <v>0</v>
      </c>
      <c r="X151" t="s">
        <v>73</v>
      </c>
      <c r="Y151">
        <v>19060501</v>
      </c>
      <c r="Z151" t="s">
        <v>74</v>
      </c>
      <c r="AA151" t="s">
        <v>101</v>
      </c>
      <c r="AB151" t="s">
        <v>119</v>
      </c>
      <c r="AC151" t="str">
        <f t="shared" si="2"/>
        <v>Oil &amp; Gas - Ice Roads and Pads</v>
      </c>
      <c r="AD151" t="s">
        <v>74</v>
      </c>
      <c r="AG151" t="s">
        <v>54</v>
      </c>
      <c r="AH151">
        <v>1042</v>
      </c>
      <c r="AI151">
        <v>2016</v>
      </c>
      <c r="AJ151">
        <v>8</v>
      </c>
      <c r="AK151" s="1">
        <v>42653.625578703701</v>
      </c>
      <c r="AL151" t="s">
        <v>84</v>
      </c>
      <c r="AM151">
        <v>0</v>
      </c>
      <c r="AN151" t="s">
        <v>52</v>
      </c>
      <c r="AP151" t="s">
        <v>52</v>
      </c>
      <c r="AQ151">
        <v>0</v>
      </c>
      <c r="AR151" t="s">
        <v>52</v>
      </c>
      <c r="AS151">
        <v>0</v>
      </c>
      <c r="AT151" t="s">
        <v>52</v>
      </c>
      <c r="AU151">
        <v>0</v>
      </c>
      <c r="AV151" t="s">
        <v>52</v>
      </c>
      <c r="AW151">
        <v>0</v>
      </c>
      <c r="AX151" t="s">
        <v>52</v>
      </c>
      <c r="AY151" t="s">
        <v>66</v>
      </c>
    </row>
    <row r="152" spans="1:51" x14ac:dyDescent="0.25">
      <c r="A152">
        <v>402</v>
      </c>
      <c r="B152" t="s">
        <v>133</v>
      </c>
      <c r="C152" t="s">
        <v>141</v>
      </c>
      <c r="D152" t="s">
        <v>116</v>
      </c>
      <c r="E152">
        <v>536667</v>
      </c>
      <c r="F152" t="s">
        <v>52</v>
      </c>
      <c r="G152" t="s">
        <v>53</v>
      </c>
      <c r="H152" t="s">
        <v>54</v>
      </c>
      <c r="I152">
        <v>405</v>
      </c>
      <c r="J152" t="s">
        <v>142</v>
      </c>
      <c r="K152" t="s">
        <v>79</v>
      </c>
      <c r="L152" t="s">
        <v>70</v>
      </c>
      <c r="M152" t="s">
        <v>58</v>
      </c>
      <c r="N152" t="s">
        <v>143</v>
      </c>
      <c r="Q152" s="5" t="s">
        <v>54</v>
      </c>
      <c r="S152">
        <v>0</v>
      </c>
      <c r="T152" s="5">
        <v>0</v>
      </c>
      <c r="V152">
        <v>0</v>
      </c>
      <c r="X152" t="s">
        <v>73</v>
      </c>
      <c r="Y152">
        <v>19060403</v>
      </c>
      <c r="Z152" t="s">
        <v>74</v>
      </c>
      <c r="AA152" t="s">
        <v>101</v>
      </c>
      <c r="AB152" t="s">
        <v>119</v>
      </c>
      <c r="AC152" t="str">
        <f t="shared" si="2"/>
        <v>Oil &amp; Gas - Ice Roads and Pads</v>
      </c>
      <c r="AD152" t="s">
        <v>74</v>
      </c>
      <c r="AG152" t="s">
        <v>54</v>
      </c>
      <c r="AH152">
        <v>1047</v>
      </c>
      <c r="AI152">
        <v>2016</v>
      </c>
      <c r="AJ152">
        <v>9</v>
      </c>
      <c r="AK152" s="1">
        <v>42653.625567129631</v>
      </c>
      <c r="AL152" t="s">
        <v>84</v>
      </c>
      <c r="AM152">
        <v>0</v>
      </c>
      <c r="AN152" t="s">
        <v>52</v>
      </c>
      <c r="AP152" t="s">
        <v>52</v>
      </c>
      <c r="AQ152">
        <v>0</v>
      </c>
      <c r="AR152" t="s">
        <v>52</v>
      </c>
      <c r="AS152">
        <v>0</v>
      </c>
      <c r="AT152" t="s">
        <v>52</v>
      </c>
      <c r="AU152">
        <v>0</v>
      </c>
      <c r="AV152" t="s">
        <v>52</v>
      </c>
      <c r="AW152">
        <v>0</v>
      </c>
      <c r="AX152" t="s">
        <v>52</v>
      </c>
      <c r="AY152" t="s">
        <v>66</v>
      </c>
    </row>
    <row r="153" spans="1:51" x14ac:dyDescent="0.25">
      <c r="A153">
        <v>402</v>
      </c>
      <c r="B153" t="s">
        <v>133</v>
      </c>
      <c r="C153" t="s">
        <v>141</v>
      </c>
      <c r="D153" t="s">
        <v>116</v>
      </c>
      <c r="E153">
        <v>536667</v>
      </c>
      <c r="F153" t="s">
        <v>52</v>
      </c>
      <c r="G153" t="s">
        <v>53</v>
      </c>
      <c r="H153" t="s">
        <v>54</v>
      </c>
      <c r="I153">
        <v>403</v>
      </c>
      <c r="J153" t="s">
        <v>144</v>
      </c>
      <c r="K153" t="s">
        <v>79</v>
      </c>
      <c r="L153" t="s">
        <v>70</v>
      </c>
      <c r="M153" t="s">
        <v>58</v>
      </c>
      <c r="N153" t="s">
        <v>145</v>
      </c>
      <c r="Q153" s="5" t="s">
        <v>54</v>
      </c>
      <c r="S153">
        <v>0</v>
      </c>
      <c r="T153" s="5">
        <v>0</v>
      </c>
      <c r="V153">
        <v>0</v>
      </c>
      <c r="X153" t="s">
        <v>73</v>
      </c>
      <c r="Y153">
        <v>19060403</v>
      </c>
      <c r="Z153" t="s">
        <v>74</v>
      </c>
      <c r="AA153" t="s">
        <v>101</v>
      </c>
      <c r="AB153" t="s">
        <v>119</v>
      </c>
      <c r="AC153" t="str">
        <f t="shared" si="2"/>
        <v>Oil &amp; Gas - Ice Roads and Pads</v>
      </c>
      <c r="AD153" t="s">
        <v>74</v>
      </c>
      <c r="AG153" t="s">
        <v>54</v>
      </c>
      <c r="AH153">
        <v>869</v>
      </c>
      <c r="AI153">
        <v>2016</v>
      </c>
      <c r="AJ153">
        <v>9</v>
      </c>
      <c r="AK153" s="1">
        <v>42650.577962962961</v>
      </c>
      <c r="AL153" t="s">
        <v>84</v>
      </c>
      <c r="AM153">
        <v>0</v>
      </c>
      <c r="AN153" t="s">
        <v>52</v>
      </c>
      <c r="AP153" t="s">
        <v>52</v>
      </c>
      <c r="AQ153">
        <v>0</v>
      </c>
      <c r="AR153" t="s">
        <v>52</v>
      </c>
      <c r="AS153">
        <v>0</v>
      </c>
      <c r="AT153" t="s">
        <v>52</v>
      </c>
      <c r="AU153">
        <v>0</v>
      </c>
      <c r="AV153" t="s">
        <v>52</v>
      </c>
      <c r="AW153">
        <v>0</v>
      </c>
      <c r="AX153" t="s">
        <v>52</v>
      </c>
      <c r="AY153" t="s">
        <v>66</v>
      </c>
    </row>
    <row r="154" spans="1:51" x14ac:dyDescent="0.25">
      <c r="A154">
        <v>402</v>
      </c>
      <c r="B154" t="s">
        <v>133</v>
      </c>
      <c r="C154" t="s">
        <v>141</v>
      </c>
      <c r="D154" t="s">
        <v>116</v>
      </c>
      <c r="E154">
        <v>536667</v>
      </c>
      <c r="F154" t="s">
        <v>52</v>
      </c>
      <c r="G154" t="s">
        <v>53</v>
      </c>
      <c r="H154" t="s">
        <v>54</v>
      </c>
      <c r="I154">
        <v>404</v>
      </c>
      <c r="J154" t="s">
        <v>146</v>
      </c>
      <c r="K154" t="s">
        <v>79</v>
      </c>
      <c r="L154" t="s">
        <v>70</v>
      </c>
      <c r="M154" t="s">
        <v>58</v>
      </c>
      <c r="N154" t="s">
        <v>147</v>
      </c>
      <c r="Q154" s="5" t="s">
        <v>54</v>
      </c>
      <c r="S154">
        <v>0</v>
      </c>
      <c r="T154" s="5">
        <v>0</v>
      </c>
      <c r="V154">
        <v>0</v>
      </c>
      <c r="X154" t="s">
        <v>73</v>
      </c>
      <c r="Y154">
        <v>19060501</v>
      </c>
      <c r="Z154" t="s">
        <v>74</v>
      </c>
      <c r="AA154" t="s">
        <v>101</v>
      </c>
      <c r="AB154" t="s">
        <v>119</v>
      </c>
      <c r="AC154" t="str">
        <f t="shared" si="2"/>
        <v>Oil &amp; Gas - Ice Roads and Pads</v>
      </c>
      <c r="AD154" t="s">
        <v>74</v>
      </c>
      <c r="AG154" t="s">
        <v>54</v>
      </c>
      <c r="AH154">
        <v>1043</v>
      </c>
      <c r="AI154">
        <v>2016</v>
      </c>
      <c r="AJ154">
        <v>9</v>
      </c>
      <c r="AK154" s="1">
        <v>42653.625486111108</v>
      </c>
      <c r="AL154" t="s">
        <v>84</v>
      </c>
      <c r="AM154">
        <v>0</v>
      </c>
      <c r="AN154" t="s">
        <v>52</v>
      </c>
      <c r="AP154" t="s">
        <v>52</v>
      </c>
      <c r="AQ154">
        <v>0</v>
      </c>
      <c r="AR154" t="s">
        <v>52</v>
      </c>
      <c r="AS154">
        <v>0</v>
      </c>
      <c r="AT154" t="s">
        <v>52</v>
      </c>
      <c r="AU154">
        <v>0</v>
      </c>
      <c r="AV154" t="s">
        <v>52</v>
      </c>
      <c r="AW154">
        <v>0</v>
      </c>
      <c r="AX154" t="s">
        <v>52</v>
      </c>
      <c r="AY154" t="s">
        <v>66</v>
      </c>
    </row>
    <row r="155" spans="1:51" x14ac:dyDescent="0.25">
      <c r="A155">
        <v>402</v>
      </c>
      <c r="B155" t="s">
        <v>133</v>
      </c>
      <c r="C155" t="s">
        <v>141</v>
      </c>
      <c r="D155" t="s">
        <v>116</v>
      </c>
      <c r="E155">
        <v>536667</v>
      </c>
      <c r="F155" t="s">
        <v>52</v>
      </c>
      <c r="G155" t="s">
        <v>53</v>
      </c>
      <c r="H155" t="s">
        <v>54</v>
      </c>
      <c r="I155">
        <v>405</v>
      </c>
      <c r="J155" t="s">
        <v>142</v>
      </c>
      <c r="K155" t="s">
        <v>79</v>
      </c>
      <c r="L155" t="s">
        <v>70</v>
      </c>
      <c r="M155" t="s">
        <v>58</v>
      </c>
      <c r="N155" t="s">
        <v>143</v>
      </c>
      <c r="Q155" s="5" t="s">
        <v>54</v>
      </c>
      <c r="S155">
        <v>0</v>
      </c>
      <c r="T155" s="5">
        <v>0</v>
      </c>
      <c r="V155">
        <v>0</v>
      </c>
      <c r="X155" t="s">
        <v>73</v>
      </c>
      <c r="Y155">
        <v>19060403</v>
      </c>
      <c r="Z155" t="s">
        <v>74</v>
      </c>
      <c r="AA155" t="s">
        <v>101</v>
      </c>
      <c r="AB155" t="s">
        <v>119</v>
      </c>
      <c r="AC155" t="str">
        <f t="shared" si="2"/>
        <v>Oil &amp; Gas - Ice Roads and Pads</v>
      </c>
      <c r="AD155" t="s">
        <v>74</v>
      </c>
      <c r="AG155" t="s">
        <v>54</v>
      </c>
      <c r="AH155">
        <v>1553</v>
      </c>
      <c r="AI155">
        <v>2016</v>
      </c>
      <c r="AJ155">
        <v>10</v>
      </c>
      <c r="AK155" s="1">
        <v>42745.430601851855</v>
      </c>
      <c r="AL155" t="s">
        <v>84</v>
      </c>
      <c r="AM155">
        <v>0</v>
      </c>
      <c r="AN155" t="s">
        <v>52</v>
      </c>
      <c r="AP155" t="s">
        <v>52</v>
      </c>
      <c r="AQ155">
        <v>0</v>
      </c>
      <c r="AS155">
        <v>0</v>
      </c>
      <c r="AU155">
        <v>0</v>
      </c>
      <c r="AW155">
        <v>0</v>
      </c>
      <c r="AY155" t="s">
        <v>66</v>
      </c>
    </row>
    <row r="156" spans="1:51" x14ac:dyDescent="0.25">
      <c r="A156">
        <v>402</v>
      </c>
      <c r="B156" t="s">
        <v>133</v>
      </c>
      <c r="C156" t="s">
        <v>141</v>
      </c>
      <c r="D156" t="s">
        <v>116</v>
      </c>
      <c r="E156">
        <v>536667</v>
      </c>
      <c r="F156" t="s">
        <v>52</v>
      </c>
      <c r="G156" t="s">
        <v>53</v>
      </c>
      <c r="H156" t="s">
        <v>54</v>
      </c>
      <c r="I156">
        <v>403</v>
      </c>
      <c r="J156" t="s">
        <v>144</v>
      </c>
      <c r="K156" t="s">
        <v>79</v>
      </c>
      <c r="L156" t="s">
        <v>70</v>
      </c>
      <c r="M156" t="s">
        <v>58</v>
      </c>
      <c r="N156" t="s">
        <v>145</v>
      </c>
      <c r="Q156" s="5" t="s">
        <v>54</v>
      </c>
      <c r="S156">
        <v>0</v>
      </c>
      <c r="T156" s="5">
        <v>0</v>
      </c>
      <c r="V156">
        <v>0</v>
      </c>
      <c r="X156" t="s">
        <v>73</v>
      </c>
      <c r="Y156">
        <v>19060403</v>
      </c>
      <c r="Z156" t="s">
        <v>74</v>
      </c>
      <c r="AA156" t="s">
        <v>101</v>
      </c>
      <c r="AB156" t="s">
        <v>119</v>
      </c>
      <c r="AC156" t="str">
        <f t="shared" si="2"/>
        <v>Oil &amp; Gas - Ice Roads and Pads</v>
      </c>
      <c r="AD156" t="s">
        <v>74</v>
      </c>
      <c r="AG156" t="s">
        <v>54</v>
      </c>
      <c r="AH156">
        <v>1547</v>
      </c>
      <c r="AI156">
        <v>2016</v>
      </c>
      <c r="AJ156">
        <v>10</v>
      </c>
      <c r="AK156" s="1">
        <v>42745.429849537039</v>
      </c>
      <c r="AL156" t="s">
        <v>84</v>
      </c>
      <c r="AM156">
        <v>0</v>
      </c>
      <c r="AN156" t="s">
        <v>52</v>
      </c>
      <c r="AP156" t="s">
        <v>52</v>
      </c>
      <c r="AQ156">
        <v>0</v>
      </c>
      <c r="AS156">
        <v>0</v>
      </c>
      <c r="AU156">
        <v>0</v>
      </c>
      <c r="AW156">
        <v>0</v>
      </c>
      <c r="AY156" t="s">
        <v>66</v>
      </c>
    </row>
    <row r="157" spans="1:51" x14ac:dyDescent="0.25">
      <c r="A157">
        <v>402</v>
      </c>
      <c r="B157" t="s">
        <v>133</v>
      </c>
      <c r="C157" t="s">
        <v>141</v>
      </c>
      <c r="D157" t="s">
        <v>116</v>
      </c>
      <c r="E157">
        <v>536667</v>
      </c>
      <c r="F157" t="s">
        <v>52</v>
      </c>
      <c r="G157" t="s">
        <v>53</v>
      </c>
      <c r="H157" t="s">
        <v>54</v>
      </c>
      <c r="I157">
        <v>404</v>
      </c>
      <c r="J157" t="s">
        <v>146</v>
      </c>
      <c r="K157" t="s">
        <v>79</v>
      </c>
      <c r="L157" t="s">
        <v>70</v>
      </c>
      <c r="M157" t="s">
        <v>58</v>
      </c>
      <c r="N157" t="s">
        <v>147</v>
      </c>
      <c r="Q157" s="5" t="s">
        <v>54</v>
      </c>
      <c r="S157">
        <v>0</v>
      </c>
      <c r="T157" s="5">
        <v>0</v>
      </c>
      <c r="V157">
        <v>0</v>
      </c>
      <c r="X157" t="s">
        <v>73</v>
      </c>
      <c r="Y157">
        <v>19060501</v>
      </c>
      <c r="Z157" t="s">
        <v>74</v>
      </c>
      <c r="AA157" t="s">
        <v>101</v>
      </c>
      <c r="AB157" t="s">
        <v>119</v>
      </c>
      <c r="AC157" t="str">
        <f t="shared" si="2"/>
        <v>Oil &amp; Gas - Ice Roads and Pads</v>
      </c>
      <c r="AD157" t="s">
        <v>74</v>
      </c>
      <c r="AG157" t="s">
        <v>54</v>
      </c>
      <c r="AH157">
        <v>1550</v>
      </c>
      <c r="AI157">
        <v>2016</v>
      </c>
      <c r="AJ157">
        <v>10</v>
      </c>
      <c r="AK157" s="1">
        <v>42745.430266203701</v>
      </c>
      <c r="AL157" t="s">
        <v>84</v>
      </c>
      <c r="AM157">
        <v>0</v>
      </c>
      <c r="AN157" t="s">
        <v>52</v>
      </c>
      <c r="AP157" t="s">
        <v>52</v>
      </c>
      <c r="AQ157">
        <v>0</v>
      </c>
      <c r="AS157">
        <v>0</v>
      </c>
      <c r="AU157">
        <v>0</v>
      </c>
      <c r="AW157">
        <v>0</v>
      </c>
      <c r="AY157" t="s">
        <v>66</v>
      </c>
    </row>
    <row r="158" spans="1:51" x14ac:dyDescent="0.25">
      <c r="A158">
        <v>402</v>
      </c>
      <c r="B158" t="s">
        <v>133</v>
      </c>
      <c r="C158" t="s">
        <v>141</v>
      </c>
      <c r="D158" t="s">
        <v>116</v>
      </c>
      <c r="E158">
        <v>536667</v>
      </c>
      <c r="F158" t="s">
        <v>52</v>
      </c>
      <c r="G158" t="s">
        <v>53</v>
      </c>
      <c r="H158" t="s">
        <v>54</v>
      </c>
      <c r="I158">
        <v>405</v>
      </c>
      <c r="J158" t="s">
        <v>142</v>
      </c>
      <c r="K158" t="s">
        <v>79</v>
      </c>
      <c r="L158" t="s">
        <v>70</v>
      </c>
      <c r="M158" t="s">
        <v>58</v>
      </c>
      <c r="N158" t="s">
        <v>143</v>
      </c>
      <c r="Q158" s="5" t="s">
        <v>54</v>
      </c>
      <c r="S158">
        <v>0</v>
      </c>
      <c r="T158" s="5">
        <v>0</v>
      </c>
      <c r="V158">
        <v>0</v>
      </c>
      <c r="X158" t="s">
        <v>73</v>
      </c>
      <c r="Y158">
        <v>19060403</v>
      </c>
      <c r="Z158" t="s">
        <v>74</v>
      </c>
      <c r="AA158" t="s">
        <v>101</v>
      </c>
      <c r="AB158" t="s">
        <v>119</v>
      </c>
      <c r="AC158" t="str">
        <f t="shared" si="2"/>
        <v>Oil &amp; Gas - Ice Roads and Pads</v>
      </c>
      <c r="AD158" t="s">
        <v>74</v>
      </c>
      <c r="AG158" t="s">
        <v>54</v>
      </c>
      <c r="AH158">
        <v>1554</v>
      </c>
      <c r="AI158">
        <v>2016</v>
      </c>
      <c r="AJ158">
        <v>11</v>
      </c>
      <c r="AK158" s="1">
        <v>42745.430706018517</v>
      </c>
      <c r="AL158" t="s">
        <v>84</v>
      </c>
      <c r="AM158">
        <v>0</v>
      </c>
      <c r="AN158" t="s">
        <v>52</v>
      </c>
      <c r="AP158" t="s">
        <v>52</v>
      </c>
      <c r="AQ158">
        <v>0</v>
      </c>
      <c r="AS158">
        <v>0</v>
      </c>
      <c r="AU158">
        <v>0</v>
      </c>
      <c r="AW158">
        <v>0</v>
      </c>
      <c r="AY158" t="s">
        <v>66</v>
      </c>
    </row>
    <row r="159" spans="1:51" x14ac:dyDescent="0.25">
      <c r="A159">
        <v>402</v>
      </c>
      <c r="B159" t="s">
        <v>133</v>
      </c>
      <c r="C159" t="s">
        <v>141</v>
      </c>
      <c r="D159" t="s">
        <v>116</v>
      </c>
      <c r="E159">
        <v>536667</v>
      </c>
      <c r="F159" t="s">
        <v>52</v>
      </c>
      <c r="G159" t="s">
        <v>53</v>
      </c>
      <c r="H159" t="s">
        <v>54</v>
      </c>
      <c r="I159">
        <v>403</v>
      </c>
      <c r="J159" t="s">
        <v>144</v>
      </c>
      <c r="K159" t="s">
        <v>79</v>
      </c>
      <c r="L159" t="s">
        <v>70</v>
      </c>
      <c r="M159" t="s">
        <v>58</v>
      </c>
      <c r="N159" t="s">
        <v>145</v>
      </c>
      <c r="Q159" s="5" t="s">
        <v>54</v>
      </c>
      <c r="S159">
        <v>0</v>
      </c>
      <c r="T159" s="5">
        <v>0</v>
      </c>
      <c r="V159">
        <v>0</v>
      </c>
      <c r="X159" t="s">
        <v>73</v>
      </c>
      <c r="Y159">
        <v>19060403</v>
      </c>
      <c r="Z159" t="s">
        <v>74</v>
      </c>
      <c r="AA159" t="s">
        <v>101</v>
      </c>
      <c r="AB159" t="s">
        <v>119</v>
      </c>
      <c r="AC159" t="str">
        <f t="shared" si="2"/>
        <v>Oil &amp; Gas - Ice Roads and Pads</v>
      </c>
      <c r="AD159" t="s">
        <v>74</v>
      </c>
      <c r="AG159" t="s">
        <v>54</v>
      </c>
      <c r="AH159">
        <v>1548</v>
      </c>
      <c r="AI159">
        <v>2016</v>
      </c>
      <c r="AJ159">
        <v>11</v>
      </c>
      <c r="AK159" s="1">
        <v>42745.429976851854</v>
      </c>
      <c r="AL159" t="s">
        <v>84</v>
      </c>
      <c r="AM159">
        <v>0</v>
      </c>
      <c r="AN159" t="s">
        <v>52</v>
      </c>
      <c r="AP159" t="s">
        <v>52</v>
      </c>
      <c r="AQ159">
        <v>0</v>
      </c>
      <c r="AS159">
        <v>0</v>
      </c>
      <c r="AU159">
        <v>0</v>
      </c>
      <c r="AW159">
        <v>0</v>
      </c>
      <c r="AY159" t="s">
        <v>66</v>
      </c>
    </row>
    <row r="160" spans="1:51" x14ac:dyDescent="0.25">
      <c r="A160">
        <v>402</v>
      </c>
      <c r="B160" t="s">
        <v>133</v>
      </c>
      <c r="C160" t="s">
        <v>141</v>
      </c>
      <c r="D160" t="s">
        <v>116</v>
      </c>
      <c r="E160">
        <v>536667</v>
      </c>
      <c r="F160" t="s">
        <v>52</v>
      </c>
      <c r="G160" t="s">
        <v>53</v>
      </c>
      <c r="H160" t="s">
        <v>54</v>
      </c>
      <c r="I160">
        <v>404</v>
      </c>
      <c r="J160" t="s">
        <v>146</v>
      </c>
      <c r="K160" t="s">
        <v>79</v>
      </c>
      <c r="L160" t="s">
        <v>70</v>
      </c>
      <c r="M160" t="s">
        <v>58</v>
      </c>
      <c r="N160" t="s">
        <v>147</v>
      </c>
      <c r="Q160" s="5" t="s">
        <v>54</v>
      </c>
      <c r="S160">
        <v>0</v>
      </c>
      <c r="T160" s="5">
        <v>0</v>
      </c>
      <c r="V160">
        <v>0</v>
      </c>
      <c r="X160" t="s">
        <v>73</v>
      </c>
      <c r="Y160">
        <v>19060501</v>
      </c>
      <c r="Z160" t="s">
        <v>74</v>
      </c>
      <c r="AA160" t="s">
        <v>101</v>
      </c>
      <c r="AB160" t="s">
        <v>119</v>
      </c>
      <c r="AC160" t="str">
        <f t="shared" si="2"/>
        <v>Oil &amp; Gas - Ice Roads and Pads</v>
      </c>
      <c r="AD160" t="s">
        <v>74</v>
      </c>
      <c r="AG160" t="s">
        <v>54</v>
      </c>
      <c r="AH160">
        <v>1551</v>
      </c>
      <c r="AI160">
        <v>2016</v>
      </c>
      <c r="AJ160">
        <v>11</v>
      </c>
      <c r="AK160" s="1">
        <v>42745.43037037037</v>
      </c>
      <c r="AL160" t="s">
        <v>84</v>
      </c>
      <c r="AM160">
        <v>0</v>
      </c>
      <c r="AN160" t="s">
        <v>52</v>
      </c>
      <c r="AP160" t="s">
        <v>52</v>
      </c>
      <c r="AQ160">
        <v>0</v>
      </c>
      <c r="AS160">
        <v>0</v>
      </c>
      <c r="AU160">
        <v>0</v>
      </c>
      <c r="AW160">
        <v>0</v>
      </c>
      <c r="AY160" t="s">
        <v>66</v>
      </c>
    </row>
    <row r="161" spans="1:51" x14ac:dyDescent="0.25">
      <c r="A161">
        <v>402</v>
      </c>
      <c r="B161" t="s">
        <v>133</v>
      </c>
      <c r="C161" t="s">
        <v>141</v>
      </c>
      <c r="D161" t="s">
        <v>116</v>
      </c>
      <c r="E161">
        <v>536667</v>
      </c>
      <c r="F161" t="s">
        <v>52</v>
      </c>
      <c r="G161" t="s">
        <v>53</v>
      </c>
      <c r="H161" t="s">
        <v>54</v>
      </c>
      <c r="I161">
        <v>405</v>
      </c>
      <c r="J161" t="s">
        <v>142</v>
      </c>
      <c r="K161" t="s">
        <v>79</v>
      </c>
      <c r="L161" t="s">
        <v>70</v>
      </c>
      <c r="M161" t="s">
        <v>58</v>
      </c>
      <c r="N161" t="s">
        <v>143</v>
      </c>
      <c r="Q161" s="5" t="s">
        <v>54</v>
      </c>
      <c r="S161">
        <v>0</v>
      </c>
      <c r="T161" s="5">
        <v>0</v>
      </c>
      <c r="V161">
        <v>0</v>
      </c>
      <c r="X161" t="s">
        <v>73</v>
      </c>
      <c r="Y161">
        <v>19060403</v>
      </c>
      <c r="Z161" t="s">
        <v>74</v>
      </c>
      <c r="AA161" t="s">
        <v>101</v>
      </c>
      <c r="AB161" t="s">
        <v>119</v>
      </c>
      <c r="AC161" t="str">
        <f t="shared" si="2"/>
        <v>Oil &amp; Gas - Ice Roads and Pads</v>
      </c>
      <c r="AD161" t="s">
        <v>74</v>
      </c>
      <c r="AG161" t="s">
        <v>54</v>
      </c>
      <c r="AH161">
        <v>1555</v>
      </c>
      <c r="AI161">
        <v>2016</v>
      </c>
      <c r="AJ161">
        <v>12</v>
      </c>
      <c r="AK161" s="1">
        <v>42745.430798611109</v>
      </c>
      <c r="AL161" t="s">
        <v>84</v>
      </c>
      <c r="AM161">
        <v>0</v>
      </c>
      <c r="AN161" t="s">
        <v>52</v>
      </c>
      <c r="AP161" t="s">
        <v>52</v>
      </c>
      <c r="AQ161">
        <v>0</v>
      </c>
      <c r="AS161">
        <v>0</v>
      </c>
      <c r="AU161">
        <v>0</v>
      </c>
      <c r="AW161">
        <v>0</v>
      </c>
      <c r="AY161" t="s">
        <v>66</v>
      </c>
    </row>
    <row r="162" spans="1:51" x14ac:dyDescent="0.25">
      <c r="A162">
        <v>402</v>
      </c>
      <c r="B162" t="s">
        <v>133</v>
      </c>
      <c r="C162" t="s">
        <v>141</v>
      </c>
      <c r="D162" t="s">
        <v>116</v>
      </c>
      <c r="E162">
        <v>536667</v>
      </c>
      <c r="F162" t="s">
        <v>52</v>
      </c>
      <c r="G162" t="s">
        <v>53</v>
      </c>
      <c r="H162" t="s">
        <v>54</v>
      </c>
      <c r="I162">
        <v>403</v>
      </c>
      <c r="J162" t="s">
        <v>144</v>
      </c>
      <c r="K162" t="s">
        <v>79</v>
      </c>
      <c r="L162" t="s">
        <v>70</v>
      </c>
      <c r="M162" t="s">
        <v>58</v>
      </c>
      <c r="N162" t="s">
        <v>145</v>
      </c>
      <c r="Q162" s="5" t="s">
        <v>54</v>
      </c>
      <c r="S162">
        <v>0</v>
      </c>
      <c r="T162" s="5">
        <v>0</v>
      </c>
      <c r="V162">
        <v>0</v>
      </c>
      <c r="X162" t="s">
        <v>73</v>
      </c>
      <c r="Y162">
        <v>19060403</v>
      </c>
      <c r="Z162" t="s">
        <v>74</v>
      </c>
      <c r="AA162" t="s">
        <v>101</v>
      </c>
      <c r="AB162" t="s">
        <v>119</v>
      </c>
      <c r="AC162" t="str">
        <f t="shared" si="2"/>
        <v>Oil &amp; Gas - Ice Roads and Pads</v>
      </c>
      <c r="AD162" t="s">
        <v>74</v>
      </c>
      <c r="AG162" t="s">
        <v>54</v>
      </c>
      <c r="AH162">
        <v>1549</v>
      </c>
      <c r="AI162">
        <v>2016</v>
      </c>
      <c r="AJ162">
        <v>12</v>
      </c>
      <c r="AK162" s="1">
        <v>42745.430081018516</v>
      </c>
      <c r="AL162" t="s">
        <v>84</v>
      </c>
      <c r="AM162">
        <v>0</v>
      </c>
      <c r="AN162" t="s">
        <v>52</v>
      </c>
      <c r="AP162" t="s">
        <v>52</v>
      </c>
      <c r="AQ162">
        <v>0</v>
      </c>
      <c r="AS162">
        <v>0</v>
      </c>
      <c r="AU162">
        <v>0</v>
      </c>
      <c r="AW162">
        <v>0</v>
      </c>
      <c r="AY162" t="s">
        <v>66</v>
      </c>
    </row>
    <row r="163" spans="1:51" x14ac:dyDescent="0.25">
      <c r="A163">
        <v>402</v>
      </c>
      <c r="B163" t="s">
        <v>133</v>
      </c>
      <c r="C163" t="s">
        <v>141</v>
      </c>
      <c r="D163" t="s">
        <v>116</v>
      </c>
      <c r="E163">
        <v>536667</v>
      </c>
      <c r="F163" t="s">
        <v>52</v>
      </c>
      <c r="G163" t="s">
        <v>53</v>
      </c>
      <c r="H163" t="s">
        <v>54</v>
      </c>
      <c r="I163">
        <v>404</v>
      </c>
      <c r="J163" t="s">
        <v>146</v>
      </c>
      <c r="K163" t="s">
        <v>79</v>
      </c>
      <c r="L163" t="s">
        <v>70</v>
      </c>
      <c r="M163" t="s">
        <v>58</v>
      </c>
      <c r="N163" t="s">
        <v>147</v>
      </c>
      <c r="Q163" s="5" t="s">
        <v>54</v>
      </c>
      <c r="S163">
        <v>0</v>
      </c>
      <c r="T163" s="5">
        <v>0</v>
      </c>
      <c r="V163">
        <v>0</v>
      </c>
      <c r="X163" t="s">
        <v>73</v>
      </c>
      <c r="Y163">
        <v>19060501</v>
      </c>
      <c r="Z163" t="s">
        <v>74</v>
      </c>
      <c r="AA163" t="s">
        <v>101</v>
      </c>
      <c r="AB163" t="s">
        <v>119</v>
      </c>
      <c r="AC163" t="str">
        <f t="shared" si="2"/>
        <v>Oil &amp; Gas - Ice Roads and Pads</v>
      </c>
      <c r="AD163" t="s">
        <v>74</v>
      </c>
      <c r="AG163" t="s">
        <v>54</v>
      </c>
      <c r="AH163">
        <v>1552</v>
      </c>
      <c r="AI163">
        <v>2016</v>
      </c>
      <c r="AJ163">
        <v>12</v>
      </c>
      <c r="AK163" s="1">
        <v>42745.430474537039</v>
      </c>
      <c r="AL163" t="s">
        <v>84</v>
      </c>
      <c r="AM163">
        <v>0</v>
      </c>
      <c r="AN163" t="s">
        <v>52</v>
      </c>
      <c r="AP163" t="s">
        <v>52</v>
      </c>
      <c r="AQ163">
        <v>0</v>
      </c>
      <c r="AS163">
        <v>0</v>
      </c>
      <c r="AU163">
        <v>0</v>
      </c>
      <c r="AW163">
        <v>0</v>
      </c>
      <c r="AY163" t="s">
        <v>66</v>
      </c>
    </row>
    <row r="164" spans="1:51" x14ac:dyDescent="0.25">
      <c r="A164">
        <v>402</v>
      </c>
      <c r="B164" t="s">
        <v>133</v>
      </c>
      <c r="C164" t="s">
        <v>141</v>
      </c>
      <c r="D164" t="s">
        <v>116</v>
      </c>
      <c r="E164">
        <v>536667</v>
      </c>
      <c r="F164" t="s">
        <v>52</v>
      </c>
      <c r="G164" t="s">
        <v>53</v>
      </c>
      <c r="H164" t="s">
        <v>54</v>
      </c>
      <c r="I164">
        <v>405</v>
      </c>
      <c r="J164" t="s">
        <v>142</v>
      </c>
      <c r="K164" t="s">
        <v>79</v>
      </c>
      <c r="L164" t="s">
        <v>70</v>
      </c>
      <c r="M164" t="s">
        <v>58</v>
      </c>
      <c r="N164" t="s">
        <v>143</v>
      </c>
      <c r="Q164" s="5" t="s">
        <v>54</v>
      </c>
      <c r="S164">
        <v>0</v>
      </c>
      <c r="T164" s="5">
        <v>0</v>
      </c>
      <c r="V164">
        <v>0</v>
      </c>
      <c r="X164" t="s">
        <v>73</v>
      </c>
      <c r="Y164">
        <v>19060403</v>
      </c>
      <c r="Z164" t="s">
        <v>74</v>
      </c>
      <c r="AA164" t="s">
        <v>101</v>
      </c>
      <c r="AB164" t="s">
        <v>119</v>
      </c>
      <c r="AC164" t="str">
        <f t="shared" si="2"/>
        <v>Oil &amp; Gas - Ice Roads and Pads</v>
      </c>
      <c r="AD164" t="s">
        <v>74</v>
      </c>
      <c r="AG164" t="s">
        <v>54</v>
      </c>
      <c r="AH164">
        <v>2370</v>
      </c>
      <c r="AI164">
        <v>2017</v>
      </c>
      <c r="AJ164">
        <v>1</v>
      </c>
      <c r="AK164" s="1">
        <v>42852.417291666665</v>
      </c>
      <c r="AL164" t="s">
        <v>84</v>
      </c>
      <c r="AM164">
        <v>0</v>
      </c>
      <c r="AN164" t="s">
        <v>52</v>
      </c>
      <c r="AO164">
        <v>0</v>
      </c>
      <c r="AP164" t="s">
        <v>52</v>
      </c>
      <c r="AQ164">
        <v>0</v>
      </c>
      <c r="AS164">
        <v>0</v>
      </c>
      <c r="AU164">
        <v>0</v>
      </c>
      <c r="AW164">
        <v>0</v>
      </c>
      <c r="AY164" t="s">
        <v>66</v>
      </c>
    </row>
    <row r="165" spans="1:51" x14ac:dyDescent="0.25">
      <c r="A165">
        <v>402</v>
      </c>
      <c r="B165" t="s">
        <v>133</v>
      </c>
      <c r="C165" t="s">
        <v>141</v>
      </c>
      <c r="D165" t="s">
        <v>116</v>
      </c>
      <c r="E165">
        <v>536667</v>
      </c>
      <c r="F165" t="s">
        <v>52</v>
      </c>
      <c r="G165" t="s">
        <v>53</v>
      </c>
      <c r="H165" t="s">
        <v>54</v>
      </c>
      <c r="I165">
        <v>403</v>
      </c>
      <c r="J165" t="s">
        <v>144</v>
      </c>
      <c r="K165" t="s">
        <v>79</v>
      </c>
      <c r="L165" t="s">
        <v>70</v>
      </c>
      <c r="M165" t="s">
        <v>58</v>
      </c>
      <c r="N165" t="s">
        <v>145</v>
      </c>
      <c r="Q165" s="5" t="s">
        <v>54</v>
      </c>
      <c r="S165">
        <v>0</v>
      </c>
      <c r="T165" s="5">
        <v>0</v>
      </c>
      <c r="V165">
        <v>0</v>
      </c>
      <c r="X165" t="s">
        <v>73</v>
      </c>
      <c r="Y165">
        <v>19060403</v>
      </c>
      <c r="Z165" t="s">
        <v>74</v>
      </c>
      <c r="AA165" t="s">
        <v>101</v>
      </c>
      <c r="AB165" t="s">
        <v>119</v>
      </c>
      <c r="AC165" t="str">
        <f t="shared" si="2"/>
        <v>Oil &amp; Gas - Ice Roads and Pads</v>
      </c>
      <c r="AD165" t="s">
        <v>74</v>
      </c>
      <c r="AG165" t="s">
        <v>54</v>
      </c>
      <c r="AH165">
        <v>2364</v>
      </c>
      <c r="AI165">
        <v>2017</v>
      </c>
      <c r="AJ165">
        <v>1</v>
      </c>
      <c r="AK165" s="1">
        <v>42852.416412037041</v>
      </c>
      <c r="AL165" t="s">
        <v>84</v>
      </c>
      <c r="AM165">
        <v>0</v>
      </c>
      <c r="AN165" t="s">
        <v>52</v>
      </c>
      <c r="AO165">
        <v>0</v>
      </c>
      <c r="AP165" t="s">
        <v>52</v>
      </c>
      <c r="AQ165">
        <v>0</v>
      </c>
      <c r="AS165">
        <v>0</v>
      </c>
      <c r="AU165">
        <v>0</v>
      </c>
      <c r="AW165">
        <v>0</v>
      </c>
      <c r="AY165" t="s">
        <v>66</v>
      </c>
    </row>
    <row r="166" spans="1:51" x14ac:dyDescent="0.25">
      <c r="A166">
        <v>402</v>
      </c>
      <c r="B166" t="s">
        <v>133</v>
      </c>
      <c r="C166" t="s">
        <v>141</v>
      </c>
      <c r="D166" t="s">
        <v>116</v>
      </c>
      <c r="E166">
        <v>536667</v>
      </c>
      <c r="F166" t="s">
        <v>52</v>
      </c>
      <c r="G166" t="s">
        <v>53</v>
      </c>
      <c r="H166" t="s">
        <v>54</v>
      </c>
      <c r="I166">
        <v>404</v>
      </c>
      <c r="J166" t="s">
        <v>146</v>
      </c>
      <c r="K166" t="s">
        <v>79</v>
      </c>
      <c r="L166" t="s">
        <v>70</v>
      </c>
      <c r="M166" t="s">
        <v>58</v>
      </c>
      <c r="N166" t="s">
        <v>147</v>
      </c>
      <c r="Q166" s="5" t="s">
        <v>54</v>
      </c>
      <c r="S166">
        <v>0</v>
      </c>
      <c r="T166" s="5">
        <v>0</v>
      </c>
      <c r="V166">
        <v>0</v>
      </c>
      <c r="X166" t="s">
        <v>73</v>
      </c>
      <c r="Y166">
        <v>19060501</v>
      </c>
      <c r="Z166" t="s">
        <v>74</v>
      </c>
      <c r="AA166" t="s">
        <v>101</v>
      </c>
      <c r="AB166" t="s">
        <v>119</v>
      </c>
      <c r="AC166" t="str">
        <f t="shared" si="2"/>
        <v>Oil &amp; Gas - Ice Roads and Pads</v>
      </c>
      <c r="AD166" t="s">
        <v>74</v>
      </c>
      <c r="AG166" t="s">
        <v>54</v>
      </c>
      <c r="AH166">
        <v>2367</v>
      </c>
      <c r="AI166">
        <v>2017</v>
      </c>
      <c r="AJ166">
        <v>1</v>
      </c>
      <c r="AK166" s="1">
        <v>42852.416909722226</v>
      </c>
      <c r="AL166" t="s">
        <v>84</v>
      </c>
      <c r="AM166">
        <v>0</v>
      </c>
      <c r="AN166" t="s">
        <v>52</v>
      </c>
      <c r="AO166">
        <v>0</v>
      </c>
      <c r="AP166" t="s">
        <v>52</v>
      </c>
      <c r="AQ166">
        <v>0</v>
      </c>
      <c r="AS166">
        <v>0</v>
      </c>
      <c r="AU166">
        <v>0</v>
      </c>
      <c r="AW166">
        <v>0</v>
      </c>
      <c r="AY166" t="s">
        <v>66</v>
      </c>
    </row>
    <row r="167" spans="1:51" x14ac:dyDescent="0.25">
      <c r="A167">
        <v>402</v>
      </c>
      <c r="B167" t="s">
        <v>133</v>
      </c>
      <c r="C167" t="s">
        <v>141</v>
      </c>
      <c r="D167" t="s">
        <v>116</v>
      </c>
      <c r="E167">
        <v>536667</v>
      </c>
      <c r="F167" t="s">
        <v>52</v>
      </c>
      <c r="G167" t="s">
        <v>53</v>
      </c>
      <c r="H167" t="s">
        <v>54</v>
      </c>
      <c r="I167">
        <v>405</v>
      </c>
      <c r="J167" t="s">
        <v>142</v>
      </c>
      <c r="K167" t="s">
        <v>79</v>
      </c>
      <c r="L167" t="s">
        <v>70</v>
      </c>
      <c r="M167" t="s">
        <v>58</v>
      </c>
      <c r="N167" t="s">
        <v>143</v>
      </c>
      <c r="Q167" s="5" t="s">
        <v>54</v>
      </c>
      <c r="S167">
        <v>0</v>
      </c>
      <c r="T167" s="5">
        <v>0</v>
      </c>
      <c r="V167">
        <v>0</v>
      </c>
      <c r="X167" t="s">
        <v>73</v>
      </c>
      <c r="Y167">
        <v>19060403</v>
      </c>
      <c r="Z167" t="s">
        <v>74</v>
      </c>
      <c r="AA167" t="s">
        <v>101</v>
      </c>
      <c r="AB167" t="s">
        <v>119</v>
      </c>
      <c r="AC167" t="str">
        <f t="shared" si="2"/>
        <v>Oil &amp; Gas - Ice Roads and Pads</v>
      </c>
      <c r="AD167" t="s">
        <v>74</v>
      </c>
      <c r="AG167" t="s">
        <v>54</v>
      </c>
      <c r="AH167">
        <v>2371</v>
      </c>
      <c r="AI167">
        <v>2017</v>
      </c>
      <c r="AJ167">
        <v>2</v>
      </c>
      <c r="AK167" s="1">
        <v>42852.417407407411</v>
      </c>
      <c r="AL167" t="s">
        <v>84</v>
      </c>
      <c r="AM167">
        <v>0</v>
      </c>
      <c r="AN167" t="s">
        <v>52</v>
      </c>
      <c r="AO167">
        <v>0</v>
      </c>
      <c r="AP167" t="s">
        <v>52</v>
      </c>
      <c r="AQ167">
        <v>0</v>
      </c>
      <c r="AS167">
        <v>0</v>
      </c>
      <c r="AU167">
        <v>0</v>
      </c>
      <c r="AW167">
        <v>0</v>
      </c>
      <c r="AY167" t="s">
        <v>66</v>
      </c>
    </row>
    <row r="168" spans="1:51" x14ac:dyDescent="0.25">
      <c r="A168">
        <v>402</v>
      </c>
      <c r="B168" t="s">
        <v>133</v>
      </c>
      <c r="C168" t="s">
        <v>141</v>
      </c>
      <c r="D168" t="s">
        <v>116</v>
      </c>
      <c r="E168">
        <v>536667</v>
      </c>
      <c r="F168" t="s">
        <v>52</v>
      </c>
      <c r="G168" t="s">
        <v>53</v>
      </c>
      <c r="H168" t="s">
        <v>54</v>
      </c>
      <c r="I168">
        <v>403</v>
      </c>
      <c r="J168" t="s">
        <v>144</v>
      </c>
      <c r="K168" t="s">
        <v>79</v>
      </c>
      <c r="L168" t="s">
        <v>70</v>
      </c>
      <c r="M168" t="s">
        <v>58</v>
      </c>
      <c r="N168" t="s">
        <v>145</v>
      </c>
      <c r="Q168" s="5" t="s">
        <v>54</v>
      </c>
      <c r="S168">
        <v>0</v>
      </c>
      <c r="T168" s="5">
        <v>0</v>
      </c>
      <c r="V168">
        <v>0</v>
      </c>
      <c r="X168" t="s">
        <v>73</v>
      </c>
      <c r="Y168">
        <v>19060403</v>
      </c>
      <c r="Z168" t="s">
        <v>74</v>
      </c>
      <c r="AA168" t="s">
        <v>101</v>
      </c>
      <c r="AB168" t="s">
        <v>119</v>
      </c>
      <c r="AC168" t="str">
        <f t="shared" si="2"/>
        <v>Oil &amp; Gas - Ice Roads and Pads</v>
      </c>
      <c r="AD168" t="s">
        <v>74</v>
      </c>
      <c r="AG168" t="s">
        <v>54</v>
      </c>
      <c r="AH168">
        <v>2365</v>
      </c>
      <c r="AI168">
        <v>2017</v>
      </c>
      <c r="AJ168">
        <v>2</v>
      </c>
      <c r="AK168" s="1">
        <v>42852.416550925926</v>
      </c>
      <c r="AL168" t="s">
        <v>84</v>
      </c>
      <c r="AM168">
        <v>0</v>
      </c>
      <c r="AN168" t="s">
        <v>52</v>
      </c>
      <c r="AO168">
        <v>0</v>
      </c>
      <c r="AP168" t="s">
        <v>52</v>
      </c>
      <c r="AQ168">
        <v>0</v>
      </c>
      <c r="AS168">
        <v>0</v>
      </c>
      <c r="AU168">
        <v>0</v>
      </c>
      <c r="AW168">
        <v>0</v>
      </c>
      <c r="AY168" t="s">
        <v>66</v>
      </c>
    </row>
    <row r="169" spans="1:51" x14ac:dyDescent="0.25">
      <c r="A169">
        <v>402</v>
      </c>
      <c r="B169" t="s">
        <v>133</v>
      </c>
      <c r="C169" t="s">
        <v>141</v>
      </c>
      <c r="D169" t="s">
        <v>116</v>
      </c>
      <c r="E169">
        <v>536667</v>
      </c>
      <c r="F169" t="s">
        <v>52</v>
      </c>
      <c r="G169" t="s">
        <v>53</v>
      </c>
      <c r="H169" t="s">
        <v>54</v>
      </c>
      <c r="I169">
        <v>404</v>
      </c>
      <c r="J169" t="s">
        <v>146</v>
      </c>
      <c r="K169" t="s">
        <v>79</v>
      </c>
      <c r="L169" t="s">
        <v>70</v>
      </c>
      <c r="M169" t="s">
        <v>58</v>
      </c>
      <c r="N169" t="s">
        <v>147</v>
      </c>
      <c r="Q169" s="5" t="s">
        <v>54</v>
      </c>
      <c r="S169">
        <v>0</v>
      </c>
      <c r="T169" s="5">
        <v>0</v>
      </c>
      <c r="V169">
        <v>0</v>
      </c>
      <c r="X169" t="s">
        <v>73</v>
      </c>
      <c r="Y169">
        <v>19060501</v>
      </c>
      <c r="Z169" t="s">
        <v>74</v>
      </c>
      <c r="AA169" t="s">
        <v>101</v>
      </c>
      <c r="AB169" t="s">
        <v>119</v>
      </c>
      <c r="AC169" t="str">
        <f t="shared" si="2"/>
        <v>Oil &amp; Gas - Ice Roads and Pads</v>
      </c>
      <c r="AD169" t="s">
        <v>74</v>
      </c>
      <c r="AG169" t="s">
        <v>54</v>
      </c>
      <c r="AH169">
        <v>2368</v>
      </c>
      <c r="AI169">
        <v>2017</v>
      </c>
      <c r="AJ169">
        <v>2</v>
      </c>
      <c r="AK169" s="1">
        <v>42852.417025462964</v>
      </c>
      <c r="AL169" t="s">
        <v>84</v>
      </c>
      <c r="AM169">
        <v>0</v>
      </c>
      <c r="AN169" t="s">
        <v>52</v>
      </c>
      <c r="AO169">
        <v>0</v>
      </c>
      <c r="AP169" t="s">
        <v>52</v>
      </c>
      <c r="AQ169">
        <v>0</v>
      </c>
      <c r="AS169">
        <v>0</v>
      </c>
      <c r="AU169">
        <v>0</v>
      </c>
      <c r="AW169">
        <v>0</v>
      </c>
      <c r="AY169" t="s">
        <v>66</v>
      </c>
    </row>
    <row r="170" spans="1:51" x14ac:dyDescent="0.25">
      <c r="A170">
        <v>402</v>
      </c>
      <c r="B170" t="s">
        <v>133</v>
      </c>
      <c r="C170" t="s">
        <v>141</v>
      </c>
      <c r="D170" t="s">
        <v>116</v>
      </c>
      <c r="E170">
        <v>536667</v>
      </c>
      <c r="F170" t="s">
        <v>52</v>
      </c>
      <c r="G170" t="s">
        <v>53</v>
      </c>
      <c r="H170" t="s">
        <v>54</v>
      </c>
      <c r="I170">
        <v>405</v>
      </c>
      <c r="J170" t="s">
        <v>142</v>
      </c>
      <c r="K170" t="s">
        <v>79</v>
      </c>
      <c r="L170" t="s">
        <v>70</v>
      </c>
      <c r="M170" t="s">
        <v>58</v>
      </c>
      <c r="N170" t="s">
        <v>143</v>
      </c>
      <c r="Q170" s="5" t="s">
        <v>54</v>
      </c>
      <c r="S170">
        <v>0</v>
      </c>
      <c r="T170" s="5">
        <v>0</v>
      </c>
      <c r="V170">
        <v>0</v>
      </c>
      <c r="X170" t="s">
        <v>73</v>
      </c>
      <c r="Y170">
        <v>19060403</v>
      </c>
      <c r="Z170" t="s">
        <v>74</v>
      </c>
      <c r="AA170" t="s">
        <v>101</v>
      </c>
      <c r="AB170" t="s">
        <v>119</v>
      </c>
      <c r="AC170" t="str">
        <f t="shared" si="2"/>
        <v>Oil &amp; Gas - Ice Roads and Pads</v>
      </c>
      <c r="AD170" t="s">
        <v>74</v>
      </c>
      <c r="AG170" t="s">
        <v>54</v>
      </c>
      <c r="AH170">
        <v>2372</v>
      </c>
      <c r="AI170">
        <v>2017</v>
      </c>
      <c r="AJ170">
        <v>3</v>
      </c>
      <c r="AK170" s="1">
        <v>42852.417546296296</v>
      </c>
      <c r="AL170" t="s">
        <v>84</v>
      </c>
      <c r="AM170">
        <v>0</v>
      </c>
      <c r="AN170" t="s">
        <v>52</v>
      </c>
      <c r="AO170">
        <v>0</v>
      </c>
      <c r="AP170" t="s">
        <v>52</v>
      </c>
      <c r="AQ170">
        <v>0</v>
      </c>
      <c r="AS170">
        <v>0</v>
      </c>
      <c r="AU170">
        <v>0</v>
      </c>
      <c r="AW170">
        <v>0</v>
      </c>
      <c r="AY170" t="s">
        <v>66</v>
      </c>
    </row>
    <row r="171" spans="1:51" x14ac:dyDescent="0.25">
      <c r="A171">
        <v>402</v>
      </c>
      <c r="B171" t="s">
        <v>133</v>
      </c>
      <c r="C171" t="s">
        <v>141</v>
      </c>
      <c r="D171" t="s">
        <v>116</v>
      </c>
      <c r="E171">
        <v>536667</v>
      </c>
      <c r="F171" t="s">
        <v>52</v>
      </c>
      <c r="G171" t="s">
        <v>53</v>
      </c>
      <c r="H171" t="s">
        <v>54</v>
      </c>
      <c r="I171">
        <v>403</v>
      </c>
      <c r="J171" t="s">
        <v>144</v>
      </c>
      <c r="K171" t="s">
        <v>79</v>
      </c>
      <c r="L171" t="s">
        <v>70</v>
      </c>
      <c r="M171" t="s">
        <v>58</v>
      </c>
      <c r="N171" t="s">
        <v>145</v>
      </c>
      <c r="Q171" s="5" t="s">
        <v>54</v>
      </c>
      <c r="S171">
        <v>0</v>
      </c>
      <c r="T171" s="5">
        <v>0</v>
      </c>
      <c r="V171">
        <v>0</v>
      </c>
      <c r="X171" t="s">
        <v>73</v>
      </c>
      <c r="Y171">
        <v>19060403</v>
      </c>
      <c r="Z171" t="s">
        <v>74</v>
      </c>
      <c r="AA171" t="s">
        <v>101</v>
      </c>
      <c r="AB171" t="s">
        <v>119</v>
      </c>
      <c r="AC171" t="str">
        <f t="shared" si="2"/>
        <v>Oil &amp; Gas - Ice Roads and Pads</v>
      </c>
      <c r="AD171" t="s">
        <v>74</v>
      </c>
      <c r="AG171" t="s">
        <v>54</v>
      </c>
      <c r="AH171">
        <v>2366</v>
      </c>
      <c r="AI171">
        <v>2017</v>
      </c>
      <c r="AJ171">
        <v>3</v>
      </c>
      <c r="AK171" s="1">
        <v>42852.416666666664</v>
      </c>
      <c r="AL171" t="s">
        <v>84</v>
      </c>
      <c r="AM171">
        <v>0</v>
      </c>
      <c r="AN171" t="s">
        <v>52</v>
      </c>
      <c r="AO171">
        <v>0</v>
      </c>
      <c r="AP171" t="s">
        <v>52</v>
      </c>
      <c r="AQ171">
        <v>0</v>
      </c>
      <c r="AS171">
        <v>0</v>
      </c>
      <c r="AU171">
        <v>0</v>
      </c>
      <c r="AW171">
        <v>0</v>
      </c>
      <c r="AY171" t="s">
        <v>66</v>
      </c>
    </row>
    <row r="172" spans="1:51" x14ac:dyDescent="0.25">
      <c r="A172">
        <v>402</v>
      </c>
      <c r="B172" t="s">
        <v>133</v>
      </c>
      <c r="C172" t="s">
        <v>141</v>
      </c>
      <c r="D172" t="s">
        <v>116</v>
      </c>
      <c r="E172">
        <v>536667</v>
      </c>
      <c r="F172" t="s">
        <v>52</v>
      </c>
      <c r="G172" t="s">
        <v>53</v>
      </c>
      <c r="H172" t="s">
        <v>54</v>
      </c>
      <c r="I172">
        <v>404</v>
      </c>
      <c r="J172" t="s">
        <v>146</v>
      </c>
      <c r="K172" t="s">
        <v>79</v>
      </c>
      <c r="L172" t="s">
        <v>70</v>
      </c>
      <c r="M172" t="s">
        <v>58</v>
      </c>
      <c r="N172" t="s">
        <v>147</v>
      </c>
      <c r="Q172" s="5" t="s">
        <v>54</v>
      </c>
      <c r="S172">
        <v>0</v>
      </c>
      <c r="T172" s="5">
        <v>0</v>
      </c>
      <c r="V172">
        <v>0</v>
      </c>
      <c r="X172" t="s">
        <v>73</v>
      </c>
      <c r="Y172">
        <v>19060501</v>
      </c>
      <c r="Z172" t="s">
        <v>74</v>
      </c>
      <c r="AA172" t="s">
        <v>101</v>
      </c>
      <c r="AB172" t="s">
        <v>119</v>
      </c>
      <c r="AC172" t="str">
        <f t="shared" si="2"/>
        <v>Oil &amp; Gas - Ice Roads and Pads</v>
      </c>
      <c r="AD172" t="s">
        <v>74</v>
      </c>
      <c r="AG172" t="s">
        <v>54</v>
      </c>
      <c r="AH172">
        <v>2369</v>
      </c>
      <c r="AI172">
        <v>2017</v>
      </c>
      <c r="AJ172">
        <v>3</v>
      </c>
      <c r="AK172" s="1">
        <v>42852.417129629626</v>
      </c>
      <c r="AL172" t="s">
        <v>84</v>
      </c>
      <c r="AM172">
        <v>0</v>
      </c>
      <c r="AN172" t="s">
        <v>52</v>
      </c>
      <c r="AO172">
        <v>0</v>
      </c>
      <c r="AP172" t="s">
        <v>52</v>
      </c>
      <c r="AQ172">
        <v>0</v>
      </c>
      <c r="AS172">
        <v>0</v>
      </c>
      <c r="AU172">
        <v>0</v>
      </c>
      <c r="AW172">
        <v>0</v>
      </c>
      <c r="AY172" t="s">
        <v>66</v>
      </c>
    </row>
    <row r="173" spans="1:51" x14ac:dyDescent="0.25">
      <c r="A173">
        <v>402</v>
      </c>
      <c r="B173" t="s">
        <v>133</v>
      </c>
      <c r="C173" t="s">
        <v>141</v>
      </c>
      <c r="D173" t="s">
        <v>116</v>
      </c>
      <c r="E173">
        <v>536667</v>
      </c>
      <c r="F173" t="s">
        <v>52</v>
      </c>
      <c r="G173" t="s">
        <v>53</v>
      </c>
      <c r="H173" t="s">
        <v>54</v>
      </c>
      <c r="I173">
        <v>405</v>
      </c>
      <c r="J173" t="s">
        <v>142</v>
      </c>
      <c r="K173" t="s">
        <v>79</v>
      </c>
      <c r="L173" t="s">
        <v>70</v>
      </c>
      <c r="M173" t="s">
        <v>58</v>
      </c>
      <c r="N173" t="s">
        <v>143</v>
      </c>
      <c r="Q173" s="5" t="s">
        <v>54</v>
      </c>
      <c r="S173">
        <v>0</v>
      </c>
      <c r="T173" s="5">
        <v>0</v>
      </c>
      <c r="V173">
        <v>0</v>
      </c>
      <c r="X173" t="s">
        <v>73</v>
      </c>
      <c r="Y173">
        <v>19060403</v>
      </c>
      <c r="Z173" t="s">
        <v>74</v>
      </c>
      <c r="AA173" t="s">
        <v>101</v>
      </c>
      <c r="AB173" t="s">
        <v>119</v>
      </c>
      <c r="AC173" t="str">
        <f t="shared" si="2"/>
        <v>Oil &amp; Gas - Ice Roads and Pads</v>
      </c>
      <c r="AD173" t="s">
        <v>74</v>
      </c>
      <c r="AG173" t="s">
        <v>54</v>
      </c>
      <c r="AH173">
        <v>3053</v>
      </c>
      <c r="AI173">
        <v>2017</v>
      </c>
      <c r="AJ173">
        <v>4</v>
      </c>
      <c r="AK173" s="1">
        <v>42942.821273148147</v>
      </c>
      <c r="AL173" t="s">
        <v>84</v>
      </c>
      <c r="AM173">
        <v>0</v>
      </c>
      <c r="AN173" t="s">
        <v>52</v>
      </c>
      <c r="AO173">
        <v>0</v>
      </c>
      <c r="AP173" t="s">
        <v>52</v>
      </c>
      <c r="AQ173">
        <v>0</v>
      </c>
      <c r="AS173">
        <v>0</v>
      </c>
      <c r="AU173">
        <v>0</v>
      </c>
      <c r="AW173">
        <v>0</v>
      </c>
      <c r="AY173" t="s">
        <v>66</v>
      </c>
    </row>
    <row r="174" spans="1:51" x14ac:dyDescent="0.25">
      <c r="A174">
        <v>402</v>
      </c>
      <c r="B174" t="s">
        <v>133</v>
      </c>
      <c r="C174" t="s">
        <v>141</v>
      </c>
      <c r="D174" t="s">
        <v>116</v>
      </c>
      <c r="E174">
        <v>536667</v>
      </c>
      <c r="F174" t="s">
        <v>52</v>
      </c>
      <c r="G174" t="s">
        <v>53</v>
      </c>
      <c r="H174" t="s">
        <v>54</v>
      </c>
      <c r="I174">
        <v>403</v>
      </c>
      <c r="J174" t="s">
        <v>144</v>
      </c>
      <c r="K174" t="s">
        <v>79</v>
      </c>
      <c r="L174" t="s">
        <v>70</v>
      </c>
      <c r="M174" t="s">
        <v>58</v>
      </c>
      <c r="N174" t="s">
        <v>145</v>
      </c>
      <c r="Q174" s="5" t="s">
        <v>54</v>
      </c>
      <c r="S174">
        <v>0</v>
      </c>
      <c r="T174" s="5">
        <v>0</v>
      </c>
      <c r="V174">
        <v>0</v>
      </c>
      <c r="X174" t="s">
        <v>73</v>
      </c>
      <c r="Y174">
        <v>19060403</v>
      </c>
      <c r="Z174" t="s">
        <v>74</v>
      </c>
      <c r="AA174" t="s">
        <v>101</v>
      </c>
      <c r="AB174" t="s">
        <v>119</v>
      </c>
      <c r="AC174" t="str">
        <f t="shared" si="2"/>
        <v>Oil &amp; Gas - Ice Roads and Pads</v>
      </c>
      <c r="AD174" t="s">
        <v>74</v>
      </c>
      <c r="AG174" t="s">
        <v>54</v>
      </c>
      <c r="AH174">
        <v>3047</v>
      </c>
      <c r="AI174">
        <v>2017</v>
      </c>
      <c r="AJ174">
        <v>4</v>
      </c>
      <c r="AK174" s="1">
        <v>42942.8205787037</v>
      </c>
      <c r="AL174" t="s">
        <v>84</v>
      </c>
      <c r="AM174">
        <v>0</v>
      </c>
      <c r="AN174" t="s">
        <v>52</v>
      </c>
      <c r="AO174">
        <v>0</v>
      </c>
      <c r="AP174" t="s">
        <v>52</v>
      </c>
      <c r="AQ174">
        <v>0</v>
      </c>
      <c r="AS174">
        <v>0</v>
      </c>
      <c r="AU174">
        <v>0</v>
      </c>
      <c r="AW174">
        <v>0</v>
      </c>
      <c r="AY174" t="s">
        <v>66</v>
      </c>
    </row>
    <row r="175" spans="1:51" x14ac:dyDescent="0.25">
      <c r="A175">
        <v>402</v>
      </c>
      <c r="B175" t="s">
        <v>133</v>
      </c>
      <c r="C175" t="s">
        <v>141</v>
      </c>
      <c r="D175" t="s">
        <v>116</v>
      </c>
      <c r="E175">
        <v>536667</v>
      </c>
      <c r="F175" t="s">
        <v>52</v>
      </c>
      <c r="G175" t="s">
        <v>53</v>
      </c>
      <c r="H175" t="s">
        <v>54</v>
      </c>
      <c r="I175">
        <v>404</v>
      </c>
      <c r="J175" t="s">
        <v>146</v>
      </c>
      <c r="K175" t="s">
        <v>79</v>
      </c>
      <c r="L175" t="s">
        <v>70</v>
      </c>
      <c r="M175" t="s">
        <v>58</v>
      </c>
      <c r="N175" t="s">
        <v>147</v>
      </c>
      <c r="Q175" s="5" t="s">
        <v>54</v>
      </c>
      <c r="S175">
        <v>0</v>
      </c>
      <c r="T175" s="5">
        <v>0</v>
      </c>
      <c r="V175">
        <v>0</v>
      </c>
      <c r="X175" t="s">
        <v>73</v>
      </c>
      <c r="Y175">
        <v>19060501</v>
      </c>
      <c r="Z175" t="s">
        <v>74</v>
      </c>
      <c r="AA175" t="s">
        <v>101</v>
      </c>
      <c r="AB175" t="s">
        <v>119</v>
      </c>
      <c r="AC175" t="str">
        <f t="shared" si="2"/>
        <v>Oil &amp; Gas - Ice Roads and Pads</v>
      </c>
      <c r="AD175" t="s">
        <v>74</v>
      </c>
      <c r="AG175" t="s">
        <v>54</v>
      </c>
      <c r="AH175">
        <v>3050</v>
      </c>
      <c r="AI175">
        <v>2017</v>
      </c>
      <c r="AJ175">
        <v>4</v>
      </c>
      <c r="AK175" s="1">
        <v>42942.820960648147</v>
      </c>
      <c r="AL175" t="s">
        <v>84</v>
      </c>
      <c r="AM175">
        <v>0</v>
      </c>
      <c r="AN175" t="s">
        <v>52</v>
      </c>
      <c r="AO175">
        <v>0</v>
      </c>
      <c r="AP175" t="s">
        <v>52</v>
      </c>
      <c r="AQ175">
        <v>0</v>
      </c>
      <c r="AS175">
        <v>0</v>
      </c>
      <c r="AU175">
        <v>0</v>
      </c>
      <c r="AW175">
        <v>0</v>
      </c>
      <c r="AY175" t="s">
        <v>66</v>
      </c>
    </row>
    <row r="176" spans="1:51" x14ac:dyDescent="0.25">
      <c r="A176">
        <v>402</v>
      </c>
      <c r="B176" t="s">
        <v>133</v>
      </c>
      <c r="C176" t="s">
        <v>141</v>
      </c>
      <c r="D176" t="s">
        <v>116</v>
      </c>
      <c r="E176">
        <v>536667</v>
      </c>
      <c r="F176" t="s">
        <v>52</v>
      </c>
      <c r="G176" t="s">
        <v>53</v>
      </c>
      <c r="H176" t="s">
        <v>54</v>
      </c>
      <c r="I176">
        <v>405</v>
      </c>
      <c r="J176" t="s">
        <v>142</v>
      </c>
      <c r="K176" t="s">
        <v>79</v>
      </c>
      <c r="L176" t="s">
        <v>70</v>
      </c>
      <c r="M176" t="s">
        <v>58</v>
      </c>
      <c r="N176" t="s">
        <v>143</v>
      </c>
      <c r="Q176" s="5" t="s">
        <v>54</v>
      </c>
      <c r="S176">
        <v>0</v>
      </c>
      <c r="T176" s="5">
        <v>0</v>
      </c>
      <c r="V176">
        <v>0</v>
      </c>
      <c r="X176" t="s">
        <v>73</v>
      </c>
      <c r="Y176">
        <v>19060403</v>
      </c>
      <c r="Z176" t="s">
        <v>74</v>
      </c>
      <c r="AA176" t="s">
        <v>101</v>
      </c>
      <c r="AB176" t="s">
        <v>119</v>
      </c>
      <c r="AC176" t="str">
        <f t="shared" si="2"/>
        <v>Oil &amp; Gas - Ice Roads and Pads</v>
      </c>
      <c r="AD176" t="s">
        <v>74</v>
      </c>
      <c r="AG176" t="s">
        <v>54</v>
      </c>
      <c r="AH176">
        <v>3054</v>
      </c>
      <c r="AI176">
        <v>2017</v>
      </c>
      <c r="AJ176">
        <v>5</v>
      </c>
      <c r="AK176" s="1">
        <v>42942.821377314816</v>
      </c>
      <c r="AL176" t="s">
        <v>84</v>
      </c>
      <c r="AM176">
        <v>0</v>
      </c>
      <c r="AN176" t="s">
        <v>52</v>
      </c>
      <c r="AO176">
        <v>0</v>
      </c>
      <c r="AP176" t="s">
        <v>52</v>
      </c>
      <c r="AQ176">
        <v>0</v>
      </c>
      <c r="AS176">
        <v>0</v>
      </c>
      <c r="AU176">
        <v>0</v>
      </c>
      <c r="AW176">
        <v>0</v>
      </c>
      <c r="AY176" t="s">
        <v>66</v>
      </c>
    </row>
    <row r="177" spans="1:51" x14ac:dyDescent="0.25">
      <c r="A177">
        <v>402</v>
      </c>
      <c r="B177" t="s">
        <v>133</v>
      </c>
      <c r="C177" t="s">
        <v>141</v>
      </c>
      <c r="D177" t="s">
        <v>116</v>
      </c>
      <c r="E177">
        <v>536667</v>
      </c>
      <c r="F177" t="s">
        <v>52</v>
      </c>
      <c r="G177" t="s">
        <v>53</v>
      </c>
      <c r="H177" t="s">
        <v>54</v>
      </c>
      <c r="I177">
        <v>403</v>
      </c>
      <c r="J177" t="s">
        <v>144</v>
      </c>
      <c r="K177" t="s">
        <v>79</v>
      </c>
      <c r="L177" t="s">
        <v>70</v>
      </c>
      <c r="M177" t="s">
        <v>58</v>
      </c>
      <c r="N177" t="s">
        <v>145</v>
      </c>
      <c r="Q177" s="5" t="s">
        <v>54</v>
      </c>
      <c r="S177">
        <v>0</v>
      </c>
      <c r="T177" s="5">
        <v>0</v>
      </c>
      <c r="V177">
        <v>0</v>
      </c>
      <c r="X177" t="s">
        <v>73</v>
      </c>
      <c r="Y177">
        <v>19060403</v>
      </c>
      <c r="Z177" t="s">
        <v>74</v>
      </c>
      <c r="AA177" t="s">
        <v>101</v>
      </c>
      <c r="AB177" t="s">
        <v>119</v>
      </c>
      <c r="AC177" t="str">
        <f t="shared" si="2"/>
        <v>Oil &amp; Gas - Ice Roads and Pads</v>
      </c>
      <c r="AD177" t="s">
        <v>74</v>
      </c>
      <c r="AG177" t="s">
        <v>54</v>
      </c>
      <c r="AH177">
        <v>3048</v>
      </c>
      <c r="AI177">
        <v>2017</v>
      </c>
      <c r="AJ177">
        <v>5</v>
      </c>
      <c r="AK177" s="1">
        <v>42942.820694444446</v>
      </c>
      <c r="AL177" t="s">
        <v>84</v>
      </c>
      <c r="AM177">
        <v>0</v>
      </c>
      <c r="AN177" t="s">
        <v>52</v>
      </c>
      <c r="AO177">
        <v>0</v>
      </c>
      <c r="AP177" t="s">
        <v>52</v>
      </c>
      <c r="AQ177">
        <v>0</v>
      </c>
      <c r="AS177">
        <v>0</v>
      </c>
      <c r="AU177">
        <v>0</v>
      </c>
      <c r="AW177">
        <v>0</v>
      </c>
      <c r="AY177" t="s">
        <v>66</v>
      </c>
    </row>
    <row r="178" spans="1:51" x14ac:dyDescent="0.25">
      <c r="A178">
        <v>402</v>
      </c>
      <c r="B178" t="s">
        <v>133</v>
      </c>
      <c r="C178" t="s">
        <v>141</v>
      </c>
      <c r="D178" t="s">
        <v>116</v>
      </c>
      <c r="E178">
        <v>536667</v>
      </c>
      <c r="F178" t="s">
        <v>52</v>
      </c>
      <c r="G178" t="s">
        <v>53</v>
      </c>
      <c r="H178" t="s">
        <v>54</v>
      </c>
      <c r="I178">
        <v>404</v>
      </c>
      <c r="J178" t="s">
        <v>146</v>
      </c>
      <c r="K178" t="s">
        <v>79</v>
      </c>
      <c r="L178" t="s">
        <v>70</v>
      </c>
      <c r="M178" t="s">
        <v>58</v>
      </c>
      <c r="N178" t="s">
        <v>147</v>
      </c>
      <c r="Q178" s="5" t="s">
        <v>54</v>
      </c>
      <c r="S178">
        <v>0</v>
      </c>
      <c r="T178" s="5">
        <v>0</v>
      </c>
      <c r="V178">
        <v>0</v>
      </c>
      <c r="X178" t="s">
        <v>73</v>
      </c>
      <c r="Y178">
        <v>19060501</v>
      </c>
      <c r="Z178" t="s">
        <v>74</v>
      </c>
      <c r="AA178" t="s">
        <v>101</v>
      </c>
      <c r="AB178" t="s">
        <v>119</v>
      </c>
      <c r="AC178" t="str">
        <f t="shared" si="2"/>
        <v>Oil &amp; Gas - Ice Roads and Pads</v>
      </c>
      <c r="AD178" t="s">
        <v>74</v>
      </c>
      <c r="AG178" t="s">
        <v>54</v>
      </c>
      <c r="AH178">
        <v>3051</v>
      </c>
      <c r="AI178">
        <v>2017</v>
      </c>
      <c r="AJ178">
        <v>5</v>
      </c>
      <c r="AK178" s="1">
        <v>42942.82104166667</v>
      </c>
      <c r="AL178" t="s">
        <v>84</v>
      </c>
      <c r="AM178">
        <v>0</v>
      </c>
      <c r="AN178" t="s">
        <v>52</v>
      </c>
      <c r="AO178">
        <v>0</v>
      </c>
      <c r="AP178" t="s">
        <v>52</v>
      </c>
      <c r="AQ178">
        <v>0</v>
      </c>
      <c r="AS178">
        <v>0</v>
      </c>
      <c r="AU178">
        <v>0</v>
      </c>
      <c r="AW178">
        <v>0</v>
      </c>
      <c r="AY178" t="s">
        <v>66</v>
      </c>
    </row>
    <row r="179" spans="1:51" x14ac:dyDescent="0.25">
      <c r="A179">
        <v>402</v>
      </c>
      <c r="B179" t="s">
        <v>133</v>
      </c>
      <c r="C179" t="s">
        <v>141</v>
      </c>
      <c r="D179" t="s">
        <v>116</v>
      </c>
      <c r="E179">
        <v>536667</v>
      </c>
      <c r="F179" t="s">
        <v>52</v>
      </c>
      <c r="G179" t="s">
        <v>53</v>
      </c>
      <c r="H179" t="s">
        <v>54</v>
      </c>
      <c r="I179">
        <v>405</v>
      </c>
      <c r="J179" t="s">
        <v>142</v>
      </c>
      <c r="K179" t="s">
        <v>79</v>
      </c>
      <c r="L179" t="s">
        <v>70</v>
      </c>
      <c r="M179" t="s">
        <v>58</v>
      </c>
      <c r="N179" t="s">
        <v>143</v>
      </c>
      <c r="Q179" s="5" t="s">
        <v>54</v>
      </c>
      <c r="S179">
        <v>0</v>
      </c>
      <c r="T179" s="5">
        <v>0</v>
      </c>
      <c r="V179">
        <v>0</v>
      </c>
      <c r="X179" t="s">
        <v>73</v>
      </c>
      <c r="Y179">
        <v>19060403</v>
      </c>
      <c r="Z179" t="s">
        <v>74</v>
      </c>
      <c r="AA179" t="s">
        <v>101</v>
      </c>
      <c r="AB179" t="s">
        <v>119</v>
      </c>
      <c r="AC179" t="str">
        <f t="shared" si="2"/>
        <v>Oil &amp; Gas - Ice Roads and Pads</v>
      </c>
      <c r="AD179" t="s">
        <v>74</v>
      </c>
      <c r="AG179" t="s">
        <v>54</v>
      </c>
      <c r="AH179">
        <v>3055</v>
      </c>
      <c r="AI179">
        <v>2017</v>
      </c>
      <c r="AJ179">
        <v>6</v>
      </c>
      <c r="AK179" s="1">
        <v>42942.821458333332</v>
      </c>
      <c r="AL179" t="s">
        <v>84</v>
      </c>
      <c r="AM179">
        <v>0</v>
      </c>
      <c r="AN179" t="s">
        <v>52</v>
      </c>
      <c r="AO179">
        <v>0</v>
      </c>
      <c r="AP179" t="s">
        <v>52</v>
      </c>
      <c r="AQ179">
        <v>0</v>
      </c>
      <c r="AS179">
        <v>0</v>
      </c>
      <c r="AU179">
        <v>0</v>
      </c>
      <c r="AW179">
        <v>0</v>
      </c>
      <c r="AY179" t="s">
        <v>66</v>
      </c>
    </row>
    <row r="180" spans="1:51" x14ac:dyDescent="0.25">
      <c r="A180">
        <v>402</v>
      </c>
      <c r="B180" t="s">
        <v>133</v>
      </c>
      <c r="C180" t="s">
        <v>141</v>
      </c>
      <c r="D180" t="s">
        <v>116</v>
      </c>
      <c r="E180">
        <v>536667</v>
      </c>
      <c r="F180" t="s">
        <v>52</v>
      </c>
      <c r="G180" t="s">
        <v>53</v>
      </c>
      <c r="H180" t="s">
        <v>54</v>
      </c>
      <c r="I180">
        <v>403</v>
      </c>
      <c r="J180" t="s">
        <v>144</v>
      </c>
      <c r="K180" t="s">
        <v>79</v>
      </c>
      <c r="L180" t="s">
        <v>70</v>
      </c>
      <c r="M180" t="s">
        <v>58</v>
      </c>
      <c r="N180" t="s">
        <v>145</v>
      </c>
      <c r="Q180" s="5" t="s">
        <v>54</v>
      </c>
      <c r="S180">
        <v>0</v>
      </c>
      <c r="T180" s="5">
        <v>0</v>
      </c>
      <c r="V180">
        <v>0</v>
      </c>
      <c r="X180" t="s">
        <v>73</v>
      </c>
      <c r="Y180">
        <v>19060403</v>
      </c>
      <c r="Z180" t="s">
        <v>74</v>
      </c>
      <c r="AA180" t="s">
        <v>101</v>
      </c>
      <c r="AB180" t="s">
        <v>119</v>
      </c>
      <c r="AC180" t="str">
        <f t="shared" si="2"/>
        <v>Oil &amp; Gas - Ice Roads and Pads</v>
      </c>
      <c r="AD180" t="s">
        <v>74</v>
      </c>
      <c r="AG180" t="s">
        <v>54</v>
      </c>
      <c r="AH180">
        <v>3049</v>
      </c>
      <c r="AI180">
        <v>2017</v>
      </c>
      <c r="AJ180">
        <v>6</v>
      </c>
      <c r="AK180" s="1">
        <v>42942.820798611108</v>
      </c>
      <c r="AL180" t="s">
        <v>84</v>
      </c>
      <c r="AM180">
        <v>0</v>
      </c>
      <c r="AN180" t="s">
        <v>52</v>
      </c>
      <c r="AO180">
        <v>0</v>
      </c>
      <c r="AP180" t="s">
        <v>52</v>
      </c>
      <c r="AQ180">
        <v>0</v>
      </c>
      <c r="AS180">
        <v>0</v>
      </c>
      <c r="AU180">
        <v>0</v>
      </c>
      <c r="AW180">
        <v>0</v>
      </c>
      <c r="AY180" t="s">
        <v>66</v>
      </c>
    </row>
    <row r="181" spans="1:51" x14ac:dyDescent="0.25">
      <c r="A181">
        <v>402</v>
      </c>
      <c r="B181" t="s">
        <v>133</v>
      </c>
      <c r="C181" t="s">
        <v>141</v>
      </c>
      <c r="D181" t="s">
        <v>116</v>
      </c>
      <c r="E181">
        <v>536667</v>
      </c>
      <c r="F181" t="s">
        <v>52</v>
      </c>
      <c r="G181" t="s">
        <v>53</v>
      </c>
      <c r="H181" t="s">
        <v>54</v>
      </c>
      <c r="I181">
        <v>404</v>
      </c>
      <c r="J181" t="s">
        <v>146</v>
      </c>
      <c r="K181" t="s">
        <v>79</v>
      </c>
      <c r="L181" t="s">
        <v>70</v>
      </c>
      <c r="M181" t="s">
        <v>58</v>
      </c>
      <c r="N181" t="s">
        <v>147</v>
      </c>
      <c r="Q181" s="5" t="s">
        <v>54</v>
      </c>
      <c r="S181">
        <v>0</v>
      </c>
      <c r="T181" s="5">
        <v>0</v>
      </c>
      <c r="V181">
        <v>0</v>
      </c>
      <c r="X181" t="s">
        <v>73</v>
      </c>
      <c r="Y181">
        <v>19060501</v>
      </c>
      <c r="Z181" t="s">
        <v>74</v>
      </c>
      <c r="AA181" t="s">
        <v>101</v>
      </c>
      <c r="AB181" t="s">
        <v>119</v>
      </c>
      <c r="AC181" t="str">
        <f t="shared" si="2"/>
        <v>Oil &amp; Gas - Ice Roads and Pads</v>
      </c>
      <c r="AD181" t="s">
        <v>74</v>
      </c>
      <c r="AG181" t="s">
        <v>54</v>
      </c>
      <c r="AH181">
        <v>3052</v>
      </c>
      <c r="AI181">
        <v>2017</v>
      </c>
      <c r="AJ181">
        <v>6</v>
      </c>
      <c r="AK181" s="1">
        <v>42942.821145833332</v>
      </c>
      <c r="AL181" t="s">
        <v>84</v>
      </c>
      <c r="AM181">
        <v>0</v>
      </c>
      <c r="AN181" t="s">
        <v>52</v>
      </c>
      <c r="AO181">
        <v>0</v>
      </c>
      <c r="AP181" t="s">
        <v>52</v>
      </c>
      <c r="AQ181">
        <v>0</v>
      </c>
      <c r="AS181">
        <v>0</v>
      </c>
      <c r="AU181">
        <v>0</v>
      </c>
      <c r="AW181">
        <v>0</v>
      </c>
      <c r="AY181" t="s">
        <v>66</v>
      </c>
    </row>
    <row r="182" spans="1:51" x14ac:dyDescent="0.25">
      <c r="A182">
        <v>402</v>
      </c>
      <c r="B182" t="s">
        <v>133</v>
      </c>
      <c r="C182" t="s">
        <v>141</v>
      </c>
      <c r="D182" t="s">
        <v>116</v>
      </c>
      <c r="E182">
        <v>536667</v>
      </c>
      <c r="F182" t="s">
        <v>52</v>
      </c>
      <c r="G182" t="s">
        <v>53</v>
      </c>
      <c r="H182" t="s">
        <v>54</v>
      </c>
      <c r="I182">
        <v>405</v>
      </c>
      <c r="J182" t="s">
        <v>142</v>
      </c>
      <c r="K182" t="s">
        <v>79</v>
      </c>
      <c r="L182" t="s">
        <v>70</v>
      </c>
      <c r="M182" t="s">
        <v>58</v>
      </c>
      <c r="N182" t="s">
        <v>143</v>
      </c>
      <c r="Q182" s="5" t="s">
        <v>54</v>
      </c>
      <c r="S182">
        <v>0</v>
      </c>
      <c r="T182" s="5">
        <v>0</v>
      </c>
      <c r="V182">
        <v>0</v>
      </c>
      <c r="X182" t="s">
        <v>73</v>
      </c>
      <c r="Y182">
        <v>19060403</v>
      </c>
      <c r="Z182" t="s">
        <v>74</v>
      </c>
      <c r="AA182" t="s">
        <v>101</v>
      </c>
      <c r="AB182" t="s">
        <v>119</v>
      </c>
      <c r="AC182" t="str">
        <f t="shared" si="2"/>
        <v>Oil &amp; Gas - Ice Roads and Pads</v>
      </c>
      <c r="AD182" t="s">
        <v>74</v>
      </c>
      <c r="AG182" t="s">
        <v>54</v>
      </c>
      <c r="AH182">
        <v>3453</v>
      </c>
      <c r="AI182">
        <v>2017</v>
      </c>
      <c r="AJ182">
        <v>7</v>
      </c>
      <c r="AK182" s="1">
        <v>43038.725972222222</v>
      </c>
      <c r="AL182" t="s">
        <v>84</v>
      </c>
      <c r="AM182">
        <v>0</v>
      </c>
      <c r="AN182" t="s">
        <v>52</v>
      </c>
      <c r="AO182">
        <v>0</v>
      </c>
      <c r="AP182" t="s">
        <v>52</v>
      </c>
      <c r="AQ182">
        <v>0</v>
      </c>
      <c r="AS182">
        <v>0</v>
      </c>
      <c r="AU182">
        <v>0</v>
      </c>
      <c r="AW182">
        <v>0</v>
      </c>
      <c r="AY182" t="s">
        <v>66</v>
      </c>
    </row>
    <row r="183" spans="1:51" x14ac:dyDescent="0.25">
      <c r="A183">
        <v>402</v>
      </c>
      <c r="B183" t="s">
        <v>133</v>
      </c>
      <c r="C183" t="s">
        <v>141</v>
      </c>
      <c r="D183" t="s">
        <v>116</v>
      </c>
      <c r="E183">
        <v>536667</v>
      </c>
      <c r="F183" t="s">
        <v>52</v>
      </c>
      <c r="G183" t="s">
        <v>53</v>
      </c>
      <c r="H183" t="s">
        <v>54</v>
      </c>
      <c r="I183">
        <v>403</v>
      </c>
      <c r="J183" t="s">
        <v>144</v>
      </c>
      <c r="K183" t="s">
        <v>79</v>
      </c>
      <c r="L183" t="s">
        <v>70</v>
      </c>
      <c r="M183" t="s">
        <v>58</v>
      </c>
      <c r="N183" t="s">
        <v>145</v>
      </c>
      <c r="Q183" s="5" t="s">
        <v>54</v>
      </c>
      <c r="S183">
        <v>0</v>
      </c>
      <c r="T183" s="5">
        <v>0</v>
      </c>
      <c r="V183">
        <v>0</v>
      </c>
      <c r="X183" t="s">
        <v>73</v>
      </c>
      <c r="Y183">
        <v>19060403</v>
      </c>
      <c r="Z183" t="s">
        <v>74</v>
      </c>
      <c r="AA183" t="s">
        <v>101</v>
      </c>
      <c r="AB183" t="s">
        <v>119</v>
      </c>
      <c r="AC183" t="str">
        <f t="shared" si="2"/>
        <v>Oil &amp; Gas - Ice Roads and Pads</v>
      </c>
      <c r="AD183" t="s">
        <v>74</v>
      </c>
      <c r="AG183" t="s">
        <v>54</v>
      </c>
      <c r="AH183">
        <v>3447</v>
      </c>
      <c r="AI183">
        <v>2017</v>
      </c>
      <c r="AJ183">
        <v>7</v>
      </c>
      <c r="AK183" s="1">
        <v>43038.724895833337</v>
      </c>
      <c r="AL183" t="s">
        <v>84</v>
      </c>
      <c r="AM183">
        <v>0</v>
      </c>
      <c r="AN183" t="s">
        <v>52</v>
      </c>
      <c r="AO183">
        <v>0</v>
      </c>
      <c r="AP183" t="s">
        <v>52</v>
      </c>
      <c r="AQ183">
        <v>0</v>
      </c>
      <c r="AS183">
        <v>0</v>
      </c>
      <c r="AU183">
        <v>0</v>
      </c>
      <c r="AW183">
        <v>0</v>
      </c>
      <c r="AY183" t="s">
        <v>66</v>
      </c>
    </row>
    <row r="184" spans="1:51" x14ac:dyDescent="0.25">
      <c r="A184">
        <v>402</v>
      </c>
      <c r="B184" t="s">
        <v>133</v>
      </c>
      <c r="C184" t="s">
        <v>141</v>
      </c>
      <c r="D184" t="s">
        <v>116</v>
      </c>
      <c r="E184">
        <v>536667</v>
      </c>
      <c r="F184" t="s">
        <v>52</v>
      </c>
      <c r="G184" t="s">
        <v>53</v>
      </c>
      <c r="H184" t="s">
        <v>54</v>
      </c>
      <c r="I184">
        <v>404</v>
      </c>
      <c r="J184" t="s">
        <v>146</v>
      </c>
      <c r="K184" t="s">
        <v>79</v>
      </c>
      <c r="L184" t="s">
        <v>70</v>
      </c>
      <c r="M184" t="s">
        <v>58</v>
      </c>
      <c r="N184" t="s">
        <v>147</v>
      </c>
      <c r="Q184" s="5" t="s">
        <v>54</v>
      </c>
      <c r="S184">
        <v>0</v>
      </c>
      <c r="T184" s="5">
        <v>0</v>
      </c>
      <c r="V184">
        <v>0</v>
      </c>
      <c r="X184" t="s">
        <v>73</v>
      </c>
      <c r="Y184">
        <v>19060501</v>
      </c>
      <c r="Z184" t="s">
        <v>74</v>
      </c>
      <c r="AA184" t="s">
        <v>101</v>
      </c>
      <c r="AB184" t="s">
        <v>119</v>
      </c>
      <c r="AC184" t="str">
        <f t="shared" si="2"/>
        <v>Oil &amp; Gas - Ice Roads and Pads</v>
      </c>
      <c r="AD184" t="s">
        <v>74</v>
      </c>
      <c r="AG184" t="s">
        <v>54</v>
      </c>
      <c r="AH184">
        <v>3450</v>
      </c>
      <c r="AI184">
        <v>2017</v>
      </c>
      <c r="AJ184">
        <v>7</v>
      </c>
      <c r="AK184" s="1">
        <v>43038.72552083333</v>
      </c>
      <c r="AL184" t="s">
        <v>84</v>
      </c>
      <c r="AM184">
        <v>0</v>
      </c>
      <c r="AN184" t="s">
        <v>52</v>
      </c>
      <c r="AO184">
        <v>0</v>
      </c>
      <c r="AP184" t="s">
        <v>52</v>
      </c>
      <c r="AQ184">
        <v>0</v>
      </c>
      <c r="AS184">
        <v>0</v>
      </c>
      <c r="AU184">
        <v>0</v>
      </c>
      <c r="AW184">
        <v>0</v>
      </c>
      <c r="AY184" t="s">
        <v>66</v>
      </c>
    </row>
    <row r="185" spans="1:51" x14ac:dyDescent="0.25">
      <c r="A185">
        <v>402</v>
      </c>
      <c r="B185" t="s">
        <v>133</v>
      </c>
      <c r="C185" t="s">
        <v>141</v>
      </c>
      <c r="D185" t="s">
        <v>116</v>
      </c>
      <c r="E185">
        <v>536667</v>
      </c>
      <c r="F185" t="s">
        <v>52</v>
      </c>
      <c r="G185" t="s">
        <v>53</v>
      </c>
      <c r="H185" t="s">
        <v>54</v>
      </c>
      <c r="I185">
        <v>405</v>
      </c>
      <c r="J185" t="s">
        <v>142</v>
      </c>
      <c r="K185" t="s">
        <v>79</v>
      </c>
      <c r="L185" t="s">
        <v>70</v>
      </c>
      <c r="M185" t="s">
        <v>58</v>
      </c>
      <c r="N185" t="s">
        <v>143</v>
      </c>
      <c r="Q185" s="5" t="s">
        <v>54</v>
      </c>
      <c r="S185">
        <v>0</v>
      </c>
      <c r="T185" s="5">
        <v>0</v>
      </c>
      <c r="V185">
        <v>0</v>
      </c>
      <c r="X185" t="s">
        <v>73</v>
      </c>
      <c r="Y185">
        <v>19060403</v>
      </c>
      <c r="Z185" t="s">
        <v>74</v>
      </c>
      <c r="AA185" t="s">
        <v>101</v>
      </c>
      <c r="AB185" t="s">
        <v>119</v>
      </c>
      <c r="AC185" t="str">
        <f t="shared" si="2"/>
        <v>Oil &amp; Gas - Ice Roads and Pads</v>
      </c>
      <c r="AD185" t="s">
        <v>74</v>
      </c>
      <c r="AG185" t="s">
        <v>54</v>
      </c>
      <c r="AH185">
        <v>3454</v>
      </c>
      <c r="AI185">
        <v>2017</v>
      </c>
      <c r="AJ185">
        <v>8</v>
      </c>
      <c r="AK185" s="1">
        <v>43038.726122685184</v>
      </c>
      <c r="AL185" t="s">
        <v>84</v>
      </c>
      <c r="AM185">
        <v>0</v>
      </c>
      <c r="AN185" t="s">
        <v>52</v>
      </c>
      <c r="AO185">
        <v>0</v>
      </c>
      <c r="AP185" t="s">
        <v>52</v>
      </c>
      <c r="AQ185">
        <v>0</v>
      </c>
      <c r="AS185">
        <v>0</v>
      </c>
      <c r="AU185">
        <v>0</v>
      </c>
      <c r="AW185">
        <v>0</v>
      </c>
      <c r="AY185" t="s">
        <v>66</v>
      </c>
    </row>
    <row r="186" spans="1:51" x14ac:dyDescent="0.25">
      <c r="A186">
        <v>402</v>
      </c>
      <c r="B186" t="s">
        <v>133</v>
      </c>
      <c r="C186" t="s">
        <v>141</v>
      </c>
      <c r="D186" t="s">
        <v>116</v>
      </c>
      <c r="E186">
        <v>536667</v>
      </c>
      <c r="F186" t="s">
        <v>52</v>
      </c>
      <c r="G186" t="s">
        <v>53</v>
      </c>
      <c r="H186" t="s">
        <v>54</v>
      </c>
      <c r="I186">
        <v>403</v>
      </c>
      <c r="J186" t="s">
        <v>144</v>
      </c>
      <c r="K186" t="s">
        <v>79</v>
      </c>
      <c r="L186" t="s">
        <v>70</v>
      </c>
      <c r="M186" t="s">
        <v>58</v>
      </c>
      <c r="N186" t="s">
        <v>145</v>
      </c>
      <c r="Q186" s="5" t="s">
        <v>54</v>
      </c>
      <c r="S186">
        <v>0</v>
      </c>
      <c r="T186" s="5">
        <v>0</v>
      </c>
      <c r="V186">
        <v>0</v>
      </c>
      <c r="X186" t="s">
        <v>73</v>
      </c>
      <c r="Y186">
        <v>19060403</v>
      </c>
      <c r="Z186" t="s">
        <v>74</v>
      </c>
      <c r="AA186" t="s">
        <v>101</v>
      </c>
      <c r="AB186" t="s">
        <v>119</v>
      </c>
      <c r="AC186" t="str">
        <f t="shared" si="2"/>
        <v>Oil &amp; Gas - Ice Roads and Pads</v>
      </c>
      <c r="AD186" t="s">
        <v>74</v>
      </c>
      <c r="AG186" t="s">
        <v>54</v>
      </c>
      <c r="AH186">
        <v>3448</v>
      </c>
      <c r="AI186">
        <v>2017</v>
      </c>
      <c r="AJ186">
        <v>8</v>
      </c>
      <c r="AK186" s="1">
        <v>43038.725127314814</v>
      </c>
      <c r="AL186" t="s">
        <v>84</v>
      </c>
      <c r="AM186">
        <v>0</v>
      </c>
      <c r="AN186" t="s">
        <v>52</v>
      </c>
      <c r="AO186">
        <v>0</v>
      </c>
      <c r="AP186" t="s">
        <v>52</v>
      </c>
      <c r="AQ186">
        <v>0</v>
      </c>
      <c r="AS186">
        <v>0</v>
      </c>
      <c r="AU186">
        <v>0</v>
      </c>
      <c r="AW186">
        <v>0</v>
      </c>
      <c r="AY186" t="s">
        <v>66</v>
      </c>
    </row>
    <row r="187" spans="1:51" x14ac:dyDescent="0.25">
      <c r="A187">
        <v>402</v>
      </c>
      <c r="B187" t="s">
        <v>133</v>
      </c>
      <c r="C187" t="s">
        <v>141</v>
      </c>
      <c r="D187" t="s">
        <v>116</v>
      </c>
      <c r="E187">
        <v>536667</v>
      </c>
      <c r="F187" t="s">
        <v>52</v>
      </c>
      <c r="G187" t="s">
        <v>53</v>
      </c>
      <c r="H187" t="s">
        <v>54</v>
      </c>
      <c r="I187">
        <v>404</v>
      </c>
      <c r="J187" t="s">
        <v>146</v>
      </c>
      <c r="K187" t="s">
        <v>79</v>
      </c>
      <c r="L187" t="s">
        <v>70</v>
      </c>
      <c r="M187" t="s">
        <v>58</v>
      </c>
      <c r="N187" t="s">
        <v>147</v>
      </c>
      <c r="Q187" s="5" t="s">
        <v>54</v>
      </c>
      <c r="S187">
        <v>0</v>
      </c>
      <c r="T187" s="5">
        <v>0</v>
      </c>
      <c r="V187">
        <v>0</v>
      </c>
      <c r="X187" t="s">
        <v>73</v>
      </c>
      <c r="Y187">
        <v>19060501</v>
      </c>
      <c r="Z187" t="s">
        <v>74</v>
      </c>
      <c r="AA187" t="s">
        <v>101</v>
      </c>
      <c r="AB187" t="s">
        <v>119</v>
      </c>
      <c r="AC187" t="str">
        <f t="shared" si="2"/>
        <v>Oil &amp; Gas - Ice Roads and Pads</v>
      </c>
      <c r="AD187" t="s">
        <v>74</v>
      </c>
      <c r="AG187" t="s">
        <v>54</v>
      </c>
      <c r="AH187">
        <v>3451</v>
      </c>
      <c r="AI187">
        <v>2017</v>
      </c>
      <c r="AJ187">
        <v>8</v>
      </c>
      <c r="AK187" s="1">
        <v>43038.725659722222</v>
      </c>
      <c r="AL187" t="s">
        <v>84</v>
      </c>
      <c r="AM187">
        <v>0</v>
      </c>
      <c r="AN187" t="s">
        <v>52</v>
      </c>
      <c r="AO187">
        <v>0</v>
      </c>
      <c r="AP187" t="s">
        <v>52</v>
      </c>
      <c r="AQ187">
        <v>0</v>
      </c>
      <c r="AS187">
        <v>0</v>
      </c>
      <c r="AU187">
        <v>0</v>
      </c>
      <c r="AW187">
        <v>0</v>
      </c>
      <c r="AY187" t="s">
        <v>66</v>
      </c>
    </row>
    <row r="188" spans="1:51" x14ac:dyDescent="0.25">
      <c r="A188">
        <v>402</v>
      </c>
      <c r="B188" t="s">
        <v>133</v>
      </c>
      <c r="C188" t="s">
        <v>141</v>
      </c>
      <c r="D188" t="s">
        <v>116</v>
      </c>
      <c r="E188">
        <v>536667</v>
      </c>
      <c r="F188" t="s">
        <v>52</v>
      </c>
      <c r="G188" t="s">
        <v>53</v>
      </c>
      <c r="H188" t="s">
        <v>54</v>
      </c>
      <c r="I188">
        <v>405</v>
      </c>
      <c r="J188" t="s">
        <v>142</v>
      </c>
      <c r="K188" t="s">
        <v>79</v>
      </c>
      <c r="L188" t="s">
        <v>70</v>
      </c>
      <c r="M188" t="s">
        <v>58</v>
      </c>
      <c r="N188" t="s">
        <v>143</v>
      </c>
      <c r="Q188" s="5" t="s">
        <v>54</v>
      </c>
      <c r="S188">
        <v>0</v>
      </c>
      <c r="T188" s="5">
        <v>0</v>
      </c>
      <c r="V188">
        <v>0</v>
      </c>
      <c r="X188" t="s">
        <v>73</v>
      </c>
      <c r="Y188">
        <v>19060403</v>
      </c>
      <c r="Z188" t="s">
        <v>74</v>
      </c>
      <c r="AA188" t="s">
        <v>101</v>
      </c>
      <c r="AB188" t="s">
        <v>119</v>
      </c>
      <c r="AC188" t="str">
        <f t="shared" si="2"/>
        <v>Oil &amp; Gas - Ice Roads and Pads</v>
      </c>
      <c r="AD188" t="s">
        <v>74</v>
      </c>
      <c r="AG188" t="s">
        <v>54</v>
      </c>
      <c r="AH188">
        <v>3455</v>
      </c>
      <c r="AI188">
        <v>2017</v>
      </c>
      <c r="AJ188">
        <v>9</v>
      </c>
      <c r="AK188" s="1">
        <v>43038.72625</v>
      </c>
      <c r="AL188" t="s">
        <v>84</v>
      </c>
      <c r="AM188">
        <v>0</v>
      </c>
      <c r="AN188" t="s">
        <v>52</v>
      </c>
      <c r="AO188">
        <v>0</v>
      </c>
      <c r="AP188" t="s">
        <v>52</v>
      </c>
      <c r="AQ188">
        <v>0</v>
      </c>
      <c r="AS188">
        <v>0</v>
      </c>
      <c r="AU188">
        <v>0</v>
      </c>
      <c r="AW188">
        <v>0</v>
      </c>
      <c r="AY188" t="s">
        <v>66</v>
      </c>
    </row>
    <row r="189" spans="1:51" x14ac:dyDescent="0.25">
      <c r="A189">
        <v>402</v>
      </c>
      <c r="B189" t="s">
        <v>133</v>
      </c>
      <c r="C189" t="s">
        <v>141</v>
      </c>
      <c r="D189" t="s">
        <v>116</v>
      </c>
      <c r="E189">
        <v>536667</v>
      </c>
      <c r="F189" t="s">
        <v>52</v>
      </c>
      <c r="G189" t="s">
        <v>53</v>
      </c>
      <c r="H189" t="s">
        <v>54</v>
      </c>
      <c r="I189">
        <v>403</v>
      </c>
      <c r="J189" t="s">
        <v>144</v>
      </c>
      <c r="K189" t="s">
        <v>79</v>
      </c>
      <c r="L189" t="s">
        <v>70</v>
      </c>
      <c r="M189" t="s">
        <v>58</v>
      </c>
      <c r="N189" t="s">
        <v>145</v>
      </c>
      <c r="Q189" s="5" t="s">
        <v>54</v>
      </c>
      <c r="S189">
        <v>0</v>
      </c>
      <c r="T189" s="5">
        <v>0</v>
      </c>
      <c r="V189">
        <v>0</v>
      </c>
      <c r="X189" t="s">
        <v>73</v>
      </c>
      <c r="Y189">
        <v>19060403</v>
      </c>
      <c r="Z189" t="s">
        <v>74</v>
      </c>
      <c r="AA189" t="s">
        <v>101</v>
      </c>
      <c r="AB189" t="s">
        <v>119</v>
      </c>
      <c r="AC189" t="str">
        <f t="shared" si="2"/>
        <v>Oil &amp; Gas - Ice Roads and Pads</v>
      </c>
      <c r="AD189" t="s">
        <v>74</v>
      </c>
      <c r="AG189" t="s">
        <v>54</v>
      </c>
      <c r="AH189">
        <v>3449</v>
      </c>
      <c r="AI189">
        <v>2017</v>
      </c>
      <c r="AJ189">
        <v>9</v>
      </c>
      <c r="AK189" s="1">
        <v>43038.725289351853</v>
      </c>
      <c r="AL189" t="s">
        <v>84</v>
      </c>
      <c r="AM189">
        <v>0</v>
      </c>
      <c r="AN189" t="s">
        <v>52</v>
      </c>
      <c r="AO189">
        <v>0</v>
      </c>
      <c r="AP189" t="s">
        <v>52</v>
      </c>
      <c r="AQ189">
        <v>0</v>
      </c>
      <c r="AS189">
        <v>0</v>
      </c>
      <c r="AU189">
        <v>0</v>
      </c>
      <c r="AW189">
        <v>0</v>
      </c>
      <c r="AY189" t="s">
        <v>66</v>
      </c>
    </row>
    <row r="190" spans="1:51" x14ac:dyDescent="0.25">
      <c r="A190">
        <v>402</v>
      </c>
      <c r="B190" t="s">
        <v>133</v>
      </c>
      <c r="C190" t="s">
        <v>141</v>
      </c>
      <c r="D190" t="s">
        <v>116</v>
      </c>
      <c r="E190">
        <v>536667</v>
      </c>
      <c r="F190" t="s">
        <v>52</v>
      </c>
      <c r="G190" t="s">
        <v>53</v>
      </c>
      <c r="H190" t="s">
        <v>54</v>
      </c>
      <c r="I190">
        <v>404</v>
      </c>
      <c r="J190" t="s">
        <v>146</v>
      </c>
      <c r="K190" t="s">
        <v>79</v>
      </c>
      <c r="L190" t="s">
        <v>70</v>
      </c>
      <c r="M190" t="s">
        <v>58</v>
      </c>
      <c r="N190" t="s">
        <v>147</v>
      </c>
      <c r="Q190" s="5" t="s">
        <v>54</v>
      </c>
      <c r="S190">
        <v>0</v>
      </c>
      <c r="T190" s="5">
        <v>0</v>
      </c>
      <c r="V190">
        <v>0</v>
      </c>
      <c r="X190" t="s">
        <v>73</v>
      </c>
      <c r="Y190">
        <v>19060501</v>
      </c>
      <c r="Z190" t="s">
        <v>74</v>
      </c>
      <c r="AA190" t="s">
        <v>101</v>
      </c>
      <c r="AB190" t="s">
        <v>119</v>
      </c>
      <c r="AC190" t="str">
        <f t="shared" si="2"/>
        <v>Oil &amp; Gas - Ice Roads and Pads</v>
      </c>
      <c r="AD190" t="s">
        <v>74</v>
      </c>
      <c r="AG190" t="s">
        <v>54</v>
      </c>
      <c r="AH190">
        <v>3452</v>
      </c>
      <c r="AI190">
        <v>2017</v>
      </c>
      <c r="AJ190">
        <v>9</v>
      </c>
      <c r="AK190" s="1">
        <v>43038.725775462961</v>
      </c>
      <c r="AL190" t="s">
        <v>84</v>
      </c>
      <c r="AM190">
        <v>0</v>
      </c>
      <c r="AN190" t="s">
        <v>52</v>
      </c>
      <c r="AO190">
        <v>0</v>
      </c>
      <c r="AP190" t="s">
        <v>52</v>
      </c>
      <c r="AQ190">
        <v>0</v>
      </c>
      <c r="AS190">
        <v>0</v>
      </c>
      <c r="AU190">
        <v>0</v>
      </c>
      <c r="AW190">
        <v>0</v>
      </c>
      <c r="AY190" t="s">
        <v>66</v>
      </c>
    </row>
    <row r="191" spans="1:51" x14ac:dyDescent="0.25">
      <c r="A191">
        <v>402</v>
      </c>
      <c r="B191" t="s">
        <v>133</v>
      </c>
      <c r="C191" t="s">
        <v>141</v>
      </c>
      <c r="D191" t="s">
        <v>116</v>
      </c>
      <c r="E191">
        <v>536667</v>
      </c>
      <c r="F191" t="s">
        <v>52</v>
      </c>
      <c r="G191" t="s">
        <v>53</v>
      </c>
      <c r="H191" t="s">
        <v>54</v>
      </c>
      <c r="I191">
        <v>405</v>
      </c>
      <c r="J191" t="s">
        <v>142</v>
      </c>
      <c r="K191" t="s">
        <v>79</v>
      </c>
      <c r="L191" t="s">
        <v>70</v>
      </c>
      <c r="M191" t="s">
        <v>58</v>
      </c>
      <c r="N191" t="s">
        <v>143</v>
      </c>
      <c r="Q191" s="5" t="s">
        <v>54</v>
      </c>
      <c r="S191">
        <v>0</v>
      </c>
      <c r="T191" s="5">
        <v>0</v>
      </c>
      <c r="V191">
        <v>0</v>
      </c>
      <c r="X191" t="s">
        <v>73</v>
      </c>
      <c r="Y191">
        <v>19060403</v>
      </c>
      <c r="Z191" t="s">
        <v>74</v>
      </c>
      <c r="AA191" t="s">
        <v>101</v>
      </c>
      <c r="AB191" t="s">
        <v>119</v>
      </c>
      <c r="AC191" t="str">
        <f t="shared" si="2"/>
        <v>Oil &amp; Gas - Ice Roads and Pads</v>
      </c>
      <c r="AD191" t="s">
        <v>74</v>
      </c>
      <c r="AG191" t="s">
        <v>54</v>
      </c>
      <c r="AH191">
        <v>3931</v>
      </c>
      <c r="AI191">
        <v>2017</v>
      </c>
      <c r="AJ191">
        <v>10</v>
      </c>
      <c r="AK191" s="1">
        <v>43118.467604166668</v>
      </c>
      <c r="AL191" t="s">
        <v>84</v>
      </c>
      <c r="AM191">
        <v>0</v>
      </c>
      <c r="AN191" t="s">
        <v>52</v>
      </c>
      <c r="AO191">
        <v>0</v>
      </c>
      <c r="AP191" t="s">
        <v>52</v>
      </c>
      <c r="AQ191">
        <v>0</v>
      </c>
      <c r="AS191">
        <v>0</v>
      </c>
      <c r="AU191">
        <v>0</v>
      </c>
      <c r="AW191">
        <v>0</v>
      </c>
      <c r="AY191" t="s">
        <v>66</v>
      </c>
    </row>
    <row r="192" spans="1:51" x14ac:dyDescent="0.25">
      <c r="A192">
        <v>402</v>
      </c>
      <c r="B192" t="s">
        <v>133</v>
      </c>
      <c r="C192" t="s">
        <v>141</v>
      </c>
      <c r="D192" t="s">
        <v>116</v>
      </c>
      <c r="E192">
        <v>536667</v>
      </c>
      <c r="F192" t="s">
        <v>52</v>
      </c>
      <c r="G192" t="s">
        <v>53</v>
      </c>
      <c r="H192" t="s">
        <v>54</v>
      </c>
      <c r="I192">
        <v>403</v>
      </c>
      <c r="J192" t="s">
        <v>144</v>
      </c>
      <c r="K192" t="s">
        <v>79</v>
      </c>
      <c r="L192" t="s">
        <v>70</v>
      </c>
      <c r="M192" t="s">
        <v>58</v>
      </c>
      <c r="N192" t="s">
        <v>145</v>
      </c>
      <c r="Q192" s="5" t="s">
        <v>54</v>
      </c>
      <c r="S192">
        <v>0</v>
      </c>
      <c r="T192" s="5">
        <v>0</v>
      </c>
      <c r="V192">
        <v>0</v>
      </c>
      <c r="X192" t="s">
        <v>73</v>
      </c>
      <c r="Y192">
        <v>19060403</v>
      </c>
      <c r="Z192" t="s">
        <v>74</v>
      </c>
      <c r="AA192" t="s">
        <v>101</v>
      </c>
      <c r="AB192" t="s">
        <v>119</v>
      </c>
      <c r="AC192" t="str">
        <f t="shared" si="2"/>
        <v>Oil &amp; Gas - Ice Roads and Pads</v>
      </c>
      <c r="AD192" t="s">
        <v>74</v>
      </c>
      <c r="AG192" t="s">
        <v>54</v>
      </c>
      <c r="AH192">
        <v>3925</v>
      </c>
      <c r="AI192">
        <v>2017</v>
      </c>
      <c r="AJ192">
        <v>10</v>
      </c>
      <c r="AK192" s="1">
        <v>43118.466249999998</v>
      </c>
      <c r="AL192" t="s">
        <v>84</v>
      </c>
      <c r="AM192">
        <v>0</v>
      </c>
      <c r="AN192" t="s">
        <v>52</v>
      </c>
      <c r="AO192">
        <v>0</v>
      </c>
      <c r="AP192" t="s">
        <v>52</v>
      </c>
      <c r="AQ192">
        <v>0</v>
      </c>
      <c r="AS192">
        <v>0</v>
      </c>
      <c r="AU192">
        <v>0</v>
      </c>
      <c r="AW192">
        <v>0</v>
      </c>
      <c r="AY192" t="s">
        <v>66</v>
      </c>
    </row>
    <row r="193" spans="1:51" x14ac:dyDescent="0.25">
      <c r="A193">
        <v>402</v>
      </c>
      <c r="B193" t="s">
        <v>133</v>
      </c>
      <c r="C193" t="s">
        <v>141</v>
      </c>
      <c r="D193" t="s">
        <v>116</v>
      </c>
      <c r="E193">
        <v>536667</v>
      </c>
      <c r="F193" t="s">
        <v>52</v>
      </c>
      <c r="G193" t="s">
        <v>53</v>
      </c>
      <c r="H193" t="s">
        <v>54</v>
      </c>
      <c r="I193">
        <v>404</v>
      </c>
      <c r="J193" t="s">
        <v>146</v>
      </c>
      <c r="K193" t="s">
        <v>79</v>
      </c>
      <c r="L193" t="s">
        <v>70</v>
      </c>
      <c r="M193" t="s">
        <v>58</v>
      </c>
      <c r="N193" t="s">
        <v>147</v>
      </c>
      <c r="Q193" s="5" t="s">
        <v>54</v>
      </c>
      <c r="S193">
        <v>0</v>
      </c>
      <c r="T193" s="5">
        <v>0</v>
      </c>
      <c r="V193">
        <v>0</v>
      </c>
      <c r="X193" t="s">
        <v>73</v>
      </c>
      <c r="Y193">
        <v>19060501</v>
      </c>
      <c r="Z193" t="s">
        <v>74</v>
      </c>
      <c r="AA193" t="s">
        <v>101</v>
      </c>
      <c r="AB193" t="s">
        <v>119</v>
      </c>
      <c r="AC193" t="str">
        <f t="shared" si="2"/>
        <v>Oil &amp; Gas - Ice Roads and Pads</v>
      </c>
      <c r="AD193" t="s">
        <v>74</v>
      </c>
      <c r="AG193" t="s">
        <v>54</v>
      </c>
      <c r="AH193">
        <v>3928</v>
      </c>
      <c r="AI193">
        <v>2017</v>
      </c>
      <c r="AJ193">
        <v>10</v>
      </c>
      <c r="AK193" s="1">
        <v>43118.467002314814</v>
      </c>
      <c r="AL193" t="s">
        <v>84</v>
      </c>
      <c r="AM193">
        <v>0</v>
      </c>
      <c r="AN193" t="s">
        <v>52</v>
      </c>
      <c r="AO193">
        <v>0</v>
      </c>
      <c r="AP193" t="s">
        <v>52</v>
      </c>
      <c r="AQ193">
        <v>0</v>
      </c>
      <c r="AS193">
        <v>0</v>
      </c>
      <c r="AU193">
        <v>0</v>
      </c>
      <c r="AW193">
        <v>0</v>
      </c>
      <c r="AY193" t="s">
        <v>66</v>
      </c>
    </row>
    <row r="194" spans="1:51" x14ac:dyDescent="0.25">
      <c r="A194">
        <v>402</v>
      </c>
      <c r="B194" t="s">
        <v>133</v>
      </c>
      <c r="C194" t="s">
        <v>141</v>
      </c>
      <c r="D194" t="s">
        <v>116</v>
      </c>
      <c r="E194">
        <v>536667</v>
      </c>
      <c r="F194" t="s">
        <v>52</v>
      </c>
      <c r="G194" t="s">
        <v>53</v>
      </c>
      <c r="H194" t="s">
        <v>54</v>
      </c>
      <c r="I194">
        <v>405</v>
      </c>
      <c r="J194" t="s">
        <v>142</v>
      </c>
      <c r="K194" t="s">
        <v>79</v>
      </c>
      <c r="L194" t="s">
        <v>70</v>
      </c>
      <c r="M194" t="s">
        <v>58</v>
      </c>
      <c r="N194" t="s">
        <v>143</v>
      </c>
      <c r="Q194" s="5" t="s">
        <v>54</v>
      </c>
      <c r="S194">
        <v>0</v>
      </c>
      <c r="T194" s="5">
        <v>0</v>
      </c>
      <c r="V194">
        <v>0</v>
      </c>
      <c r="X194" t="s">
        <v>73</v>
      </c>
      <c r="Y194">
        <v>19060403</v>
      </c>
      <c r="Z194" t="s">
        <v>74</v>
      </c>
      <c r="AA194" t="s">
        <v>101</v>
      </c>
      <c r="AB194" t="s">
        <v>119</v>
      </c>
      <c r="AC194" t="str">
        <f t="shared" si="2"/>
        <v>Oil &amp; Gas - Ice Roads and Pads</v>
      </c>
      <c r="AD194" t="s">
        <v>74</v>
      </c>
      <c r="AG194" t="s">
        <v>54</v>
      </c>
      <c r="AH194">
        <v>3932</v>
      </c>
      <c r="AI194">
        <v>2017</v>
      </c>
      <c r="AJ194">
        <v>11</v>
      </c>
      <c r="AK194" s="1">
        <v>43118.467766203707</v>
      </c>
      <c r="AL194" t="s">
        <v>84</v>
      </c>
      <c r="AM194">
        <v>0</v>
      </c>
      <c r="AN194" t="s">
        <v>52</v>
      </c>
      <c r="AO194">
        <v>0</v>
      </c>
      <c r="AP194" t="s">
        <v>52</v>
      </c>
      <c r="AQ194">
        <v>0</v>
      </c>
      <c r="AS194">
        <v>0</v>
      </c>
      <c r="AU194">
        <v>0</v>
      </c>
      <c r="AW194">
        <v>0</v>
      </c>
      <c r="AY194" t="s">
        <v>66</v>
      </c>
    </row>
    <row r="195" spans="1:51" x14ac:dyDescent="0.25">
      <c r="A195">
        <v>402</v>
      </c>
      <c r="B195" t="s">
        <v>133</v>
      </c>
      <c r="C195" t="s">
        <v>141</v>
      </c>
      <c r="D195" t="s">
        <v>116</v>
      </c>
      <c r="E195">
        <v>536667</v>
      </c>
      <c r="F195" t="s">
        <v>52</v>
      </c>
      <c r="G195" t="s">
        <v>53</v>
      </c>
      <c r="H195" t="s">
        <v>54</v>
      </c>
      <c r="I195">
        <v>403</v>
      </c>
      <c r="J195" t="s">
        <v>144</v>
      </c>
      <c r="K195" t="s">
        <v>79</v>
      </c>
      <c r="L195" t="s">
        <v>70</v>
      </c>
      <c r="M195" t="s">
        <v>58</v>
      </c>
      <c r="N195" t="s">
        <v>145</v>
      </c>
      <c r="Q195" s="5" t="s">
        <v>54</v>
      </c>
      <c r="S195">
        <v>0</v>
      </c>
      <c r="T195" s="5">
        <v>0</v>
      </c>
      <c r="V195">
        <v>0</v>
      </c>
      <c r="X195" t="s">
        <v>73</v>
      </c>
      <c r="Y195">
        <v>19060403</v>
      </c>
      <c r="Z195" t="s">
        <v>74</v>
      </c>
      <c r="AA195" t="s">
        <v>101</v>
      </c>
      <c r="AB195" t="s">
        <v>119</v>
      </c>
      <c r="AC195" t="str">
        <f t="shared" si="2"/>
        <v>Oil &amp; Gas - Ice Roads and Pads</v>
      </c>
      <c r="AD195" t="s">
        <v>74</v>
      </c>
      <c r="AG195" t="s">
        <v>54</v>
      </c>
      <c r="AH195">
        <v>3926</v>
      </c>
      <c r="AI195">
        <v>2017</v>
      </c>
      <c r="AJ195">
        <v>11</v>
      </c>
      <c r="AK195" s="1">
        <v>43118.466550925928</v>
      </c>
      <c r="AL195" t="s">
        <v>84</v>
      </c>
      <c r="AM195">
        <v>0</v>
      </c>
      <c r="AN195" t="s">
        <v>52</v>
      </c>
      <c r="AO195">
        <v>0</v>
      </c>
      <c r="AP195" t="s">
        <v>52</v>
      </c>
      <c r="AQ195">
        <v>0</v>
      </c>
      <c r="AS195">
        <v>0</v>
      </c>
      <c r="AU195">
        <v>0</v>
      </c>
      <c r="AW195">
        <v>0</v>
      </c>
      <c r="AY195" t="s">
        <v>66</v>
      </c>
    </row>
    <row r="196" spans="1:51" x14ac:dyDescent="0.25">
      <c r="A196">
        <v>402</v>
      </c>
      <c r="B196" t="s">
        <v>133</v>
      </c>
      <c r="C196" t="s">
        <v>141</v>
      </c>
      <c r="D196" t="s">
        <v>116</v>
      </c>
      <c r="E196">
        <v>536667</v>
      </c>
      <c r="F196" t="s">
        <v>52</v>
      </c>
      <c r="G196" t="s">
        <v>53</v>
      </c>
      <c r="H196" t="s">
        <v>54</v>
      </c>
      <c r="I196">
        <v>405</v>
      </c>
      <c r="J196" t="s">
        <v>142</v>
      </c>
      <c r="K196" t="s">
        <v>79</v>
      </c>
      <c r="L196" t="s">
        <v>70</v>
      </c>
      <c r="M196" t="s">
        <v>58</v>
      </c>
      <c r="N196" t="s">
        <v>143</v>
      </c>
      <c r="Q196" s="5" t="s">
        <v>54</v>
      </c>
      <c r="S196">
        <v>0</v>
      </c>
      <c r="T196" s="5">
        <v>0</v>
      </c>
      <c r="V196">
        <v>0</v>
      </c>
      <c r="X196" t="s">
        <v>73</v>
      </c>
      <c r="Y196">
        <v>19060403</v>
      </c>
      <c r="Z196" t="s">
        <v>74</v>
      </c>
      <c r="AA196" t="s">
        <v>101</v>
      </c>
      <c r="AB196" t="s">
        <v>119</v>
      </c>
      <c r="AC196" t="str">
        <f t="shared" si="2"/>
        <v>Oil &amp; Gas - Ice Roads and Pads</v>
      </c>
      <c r="AD196" t="s">
        <v>74</v>
      </c>
      <c r="AG196" t="s">
        <v>54</v>
      </c>
      <c r="AH196">
        <v>3933</v>
      </c>
      <c r="AI196">
        <v>2017</v>
      </c>
      <c r="AJ196">
        <v>12</v>
      </c>
      <c r="AK196" s="1">
        <v>43118.467905092592</v>
      </c>
      <c r="AL196" t="s">
        <v>84</v>
      </c>
      <c r="AM196">
        <v>0</v>
      </c>
      <c r="AN196" t="s">
        <v>52</v>
      </c>
      <c r="AO196">
        <v>0</v>
      </c>
      <c r="AP196" t="s">
        <v>52</v>
      </c>
      <c r="AQ196">
        <v>0</v>
      </c>
      <c r="AS196">
        <v>0</v>
      </c>
      <c r="AU196">
        <v>0</v>
      </c>
      <c r="AW196">
        <v>0</v>
      </c>
      <c r="AY196" t="s">
        <v>66</v>
      </c>
    </row>
    <row r="197" spans="1:51" x14ac:dyDescent="0.25">
      <c r="A197">
        <v>402</v>
      </c>
      <c r="B197" t="s">
        <v>133</v>
      </c>
      <c r="C197" t="s">
        <v>141</v>
      </c>
      <c r="D197" t="s">
        <v>116</v>
      </c>
      <c r="E197">
        <v>536667</v>
      </c>
      <c r="F197" t="s">
        <v>52</v>
      </c>
      <c r="G197" t="s">
        <v>53</v>
      </c>
      <c r="H197" t="s">
        <v>54</v>
      </c>
      <c r="I197">
        <v>403</v>
      </c>
      <c r="J197" t="s">
        <v>144</v>
      </c>
      <c r="K197" t="s">
        <v>79</v>
      </c>
      <c r="L197" t="s">
        <v>70</v>
      </c>
      <c r="M197" t="s">
        <v>58</v>
      </c>
      <c r="N197" t="s">
        <v>145</v>
      </c>
      <c r="Q197" s="5" t="s">
        <v>54</v>
      </c>
      <c r="S197">
        <v>0</v>
      </c>
      <c r="T197" s="5">
        <v>0</v>
      </c>
      <c r="V197">
        <v>0</v>
      </c>
      <c r="X197" t="s">
        <v>73</v>
      </c>
      <c r="Y197">
        <v>19060403</v>
      </c>
      <c r="Z197" t="s">
        <v>74</v>
      </c>
      <c r="AA197" t="s">
        <v>101</v>
      </c>
      <c r="AB197" t="s">
        <v>119</v>
      </c>
      <c r="AC197" t="str">
        <f t="shared" si="2"/>
        <v>Oil &amp; Gas - Ice Roads and Pads</v>
      </c>
      <c r="AD197" t="s">
        <v>74</v>
      </c>
      <c r="AG197" t="s">
        <v>54</v>
      </c>
      <c r="AH197">
        <v>3927</v>
      </c>
      <c r="AI197">
        <v>2017</v>
      </c>
      <c r="AJ197">
        <v>12</v>
      </c>
      <c r="AK197" s="1">
        <v>43118.466724537036</v>
      </c>
      <c r="AL197" t="s">
        <v>84</v>
      </c>
      <c r="AM197">
        <v>0</v>
      </c>
      <c r="AN197" t="s">
        <v>52</v>
      </c>
      <c r="AO197">
        <v>0</v>
      </c>
      <c r="AP197" t="s">
        <v>52</v>
      </c>
      <c r="AQ197">
        <v>0</v>
      </c>
      <c r="AS197">
        <v>0</v>
      </c>
      <c r="AU197">
        <v>0</v>
      </c>
      <c r="AW197">
        <v>0</v>
      </c>
      <c r="AY197" t="s">
        <v>66</v>
      </c>
    </row>
    <row r="198" spans="1:51" x14ac:dyDescent="0.25">
      <c r="A198">
        <v>402</v>
      </c>
      <c r="B198" t="s">
        <v>133</v>
      </c>
      <c r="C198" t="s">
        <v>141</v>
      </c>
      <c r="D198" t="s">
        <v>116</v>
      </c>
      <c r="E198">
        <v>536667</v>
      </c>
      <c r="F198" t="s">
        <v>52</v>
      </c>
      <c r="G198" t="s">
        <v>53</v>
      </c>
      <c r="H198" t="s">
        <v>54</v>
      </c>
      <c r="I198">
        <v>404</v>
      </c>
      <c r="J198" t="s">
        <v>146</v>
      </c>
      <c r="K198" t="s">
        <v>79</v>
      </c>
      <c r="L198" t="s">
        <v>70</v>
      </c>
      <c r="M198" t="s">
        <v>58</v>
      </c>
      <c r="N198" t="s">
        <v>147</v>
      </c>
      <c r="Q198" s="5" t="s">
        <v>54</v>
      </c>
      <c r="S198">
        <v>0</v>
      </c>
      <c r="T198" s="5">
        <v>0</v>
      </c>
      <c r="V198">
        <v>0</v>
      </c>
      <c r="X198" t="s">
        <v>73</v>
      </c>
      <c r="Y198">
        <v>19060501</v>
      </c>
      <c r="Z198" t="s">
        <v>74</v>
      </c>
      <c r="AA198" t="s">
        <v>101</v>
      </c>
      <c r="AB198" t="s">
        <v>119</v>
      </c>
      <c r="AC198" t="str">
        <f t="shared" si="2"/>
        <v>Oil &amp; Gas - Ice Roads and Pads</v>
      </c>
      <c r="AD198" t="s">
        <v>74</v>
      </c>
      <c r="AG198" t="s">
        <v>54</v>
      </c>
      <c r="AH198">
        <v>3930</v>
      </c>
      <c r="AI198">
        <v>2017</v>
      </c>
      <c r="AJ198">
        <v>12</v>
      </c>
      <c r="AK198" s="1">
        <v>43118.467430555553</v>
      </c>
      <c r="AL198" t="s">
        <v>84</v>
      </c>
      <c r="AM198">
        <v>0</v>
      </c>
      <c r="AN198" t="s">
        <v>52</v>
      </c>
      <c r="AO198">
        <v>0</v>
      </c>
      <c r="AP198" t="s">
        <v>52</v>
      </c>
      <c r="AQ198">
        <v>0</v>
      </c>
      <c r="AS198">
        <v>0</v>
      </c>
      <c r="AU198">
        <v>0</v>
      </c>
      <c r="AW198">
        <v>0</v>
      </c>
      <c r="AY198" t="s">
        <v>66</v>
      </c>
    </row>
    <row r="199" spans="1:51" x14ac:dyDescent="0.25">
      <c r="A199">
        <v>402</v>
      </c>
      <c r="B199" t="s">
        <v>133</v>
      </c>
      <c r="C199" t="s">
        <v>141</v>
      </c>
      <c r="D199" t="s">
        <v>116</v>
      </c>
      <c r="E199">
        <v>536667</v>
      </c>
      <c r="F199" t="s">
        <v>52</v>
      </c>
      <c r="G199" t="s">
        <v>53</v>
      </c>
      <c r="H199" t="s">
        <v>54</v>
      </c>
      <c r="I199">
        <v>404</v>
      </c>
      <c r="J199" t="s">
        <v>146</v>
      </c>
      <c r="K199" t="s">
        <v>79</v>
      </c>
      <c r="L199" t="s">
        <v>70</v>
      </c>
      <c r="M199" t="s">
        <v>58</v>
      </c>
      <c r="N199" t="s">
        <v>147</v>
      </c>
      <c r="Q199" s="5" t="s">
        <v>54</v>
      </c>
      <c r="S199">
        <v>0</v>
      </c>
      <c r="T199" s="5">
        <v>0</v>
      </c>
      <c r="V199">
        <v>0</v>
      </c>
      <c r="X199" t="s">
        <v>73</v>
      </c>
      <c r="Y199">
        <v>19060501</v>
      </c>
      <c r="Z199" t="s">
        <v>74</v>
      </c>
      <c r="AA199" t="s">
        <v>101</v>
      </c>
      <c r="AB199" t="s">
        <v>119</v>
      </c>
      <c r="AC199" t="str">
        <f t="shared" ref="AC199:AC262" si="3">IF(AB199&lt;&gt;"",_xlfn.CONCAT(AA199," - ", AB199),"")</f>
        <v>Oil &amp; Gas - Ice Roads and Pads</v>
      </c>
      <c r="AD199" t="s">
        <v>74</v>
      </c>
      <c r="AG199" t="s">
        <v>54</v>
      </c>
      <c r="AH199">
        <v>3929</v>
      </c>
      <c r="AI199">
        <v>2018</v>
      </c>
      <c r="AJ199">
        <v>11</v>
      </c>
      <c r="AK199" s="1">
        <v>43118.467141203706</v>
      </c>
      <c r="AL199" t="s">
        <v>84</v>
      </c>
      <c r="AM199">
        <v>0</v>
      </c>
      <c r="AN199" t="s">
        <v>52</v>
      </c>
      <c r="AO199">
        <v>0</v>
      </c>
      <c r="AP199" t="s">
        <v>52</v>
      </c>
      <c r="AQ199">
        <v>0</v>
      </c>
      <c r="AS199">
        <v>0</v>
      </c>
      <c r="AU199">
        <v>0</v>
      </c>
      <c r="AW199">
        <v>0</v>
      </c>
      <c r="AY199" t="s">
        <v>66</v>
      </c>
    </row>
    <row r="200" spans="1:51" x14ac:dyDescent="0.25">
      <c r="A200">
        <v>3025</v>
      </c>
      <c r="B200" t="s">
        <v>133</v>
      </c>
      <c r="C200" t="s">
        <v>148</v>
      </c>
      <c r="D200" t="s">
        <v>81</v>
      </c>
      <c r="E200">
        <v>551992322</v>
      </c>
      <c r="F200" t="s">
        <v>52</v>
      </c>
      <c r="G200" t="s">
        <v>53</v>
      </c>
      <c r="H200" t="s">
        <v>54</v>
      </c>
      <c r="I200">
        <v>3026</v>
      </c>
      <c r="J200" t="s">
        <v>149</v>
      </c>
      <c r="K200" t="s">
        <v>79</v>
      </c>
      <c r="L200" t="s">
        <v>70</v>
      </c>
      <c r="M200" t="s">
        <v>58</v>
      </c>
      <c r="N200" s="32" t="s">
        <v>375</v>
      </c>
      <c r="Q200" s="5" t="s">
        <v>54</v>
      </c>
      <c r="S200">
        <v>0</v>
      </c>
      <c r="T200" s="5">
        <v>0</v>
      </c>
      <c r="V200">
        <v>0</v>
      </c>
      <c r="AC200" t="str">
        <f t="shared" si="3"/>
        <v/>
      </c>
      <c r="AG200" t="s">
        <v>54</v>
      </c>
      <c r="AH200">
        <v>3802</v>
      </c>
      <c r="AI200">
        <v>2017</v>
      </c>
      <c r="AJ200">
        <v>6</v>
      </c>
      <c r="AK200" s="1">
        <v>43091.297881944447</v>
      </c>
      <c r="AL200" t="s">
        <v>84</v>
      </c>
      <c r="AM200">
        <v>2700000</v>
      </c>
      <c r="AN200" t="s">
        <v>52</v>
      </c>
      <c r="AO200">
        <v>0</v>
      </c>
      <c r="AP200" t="s">
        <v>52</v>
      </c>
      <c r="AQ200">
        <v>0</v>
      </c>
      <c r="AS200">
        <v>0</v>
      </c>
      <c r="AU200">
        <v>0</v>
      </c>
      <c r="AW200">
        <v>0</v>
      </c>
      <c r="AY200" t="s">
        <v>66</v>
      </c>
    </row>
    <row r="201" spans="1:51" x14ac:dyDescent="0.25">
      <c r="A201">
        <v>3025</v>
      </c>
      <c r="B201" t="s">
        <v>133</v>
      </c>
      <c r="C201" t="s">
        <v>148</v>
      </c>
      <c r="D201" t="s">
        <v>81</v>
      </c>
      <c r="E201">
        <v>551992322</v>
      </c>
      <c r="F201" t="s">
        <v>52</v>
      </c>
      <c r="G201" t="s">
        <v>53</v>
      </c>
      <c r="H201" t="s">
        <v>54</v>
      </c>
      <c r="I201">
        <v>3026</v>
      </c>
      <c r="J201" t="s">
        <v>149</v>
      </c>
      <c r="K201" t="s">
        <v>79</v>
      </c>
      <c r="L201" t="s">
        <v>70</v>
      </c>
      <c r="M201" t="s">
        <v>58</v>
      </c>
      <c r="N201" s="32" t="s">
        <v>375</v>
      </c>
      <c r="Q201" s="5" t="s">
        <v>54</v>
      </c>
      <c r="S201">
        <v>0</v>
      </c>
      <c r="T201" s="5">
        <v>0</v>
      </c>
      <c r="V201">
        <v>0</v>
      </c>
      <c r="AC201" t="str">
        <f t="shared" si="3"/>
        <v/>
      </c>
      <c r="AG201" t="s">
        <v>54</v>
      </c>
      <c r="AH201">
        <v>3803</v>
      </c>
      <c r="AI201">
        <v>2017</v>
      </c>
      <c r="AJ201">
        <v>7</v>
      </c>
      <c r="AK201" s="1">
        <v>43091.298113425924</v>
      </c>
      <c r="AL201" t="s">
        <v>84</v>
      </c>
      <c r="AM201">
        <v>13850000</v>
      </c>
      <c r="AN201" t="s">
        <v>52</v>
      </c>
      <c r="AO201">
        <v>0</v>
      </c>
      <c r="AP201" t="s">
        <v>52</v>
      </c>
      <c r="AQ201">
        <v>0</v>
      </c>
      <c r="AS201">
        <v>0</v>
      </c>
      <c r="AU201">
        <v>0</v>
      </c>
      <c r="AW201">
        <v>0</v>
      </c>
      <c r="AY201" t="s">
        <v>66</v>
      </c>
    </row>
    <row r="202" spans="1:51" x14ac:dyDescent="0.25">
      <c r="A202">
        <v>3025</v>
      </c>
      <c r="B202" t="s">
        <v>133</v>
      </c>
      <c r="C202" t="s">
        <v>148</v>
      </c>
      <c r="D202" t="s">
        <v>81</v>
      </c>
      <c r="E202">
        <v>551992322</v>
      </c>
      <c r="F202" t="s">
        <v>52</v>
      </c>
      <c r="G202" t="s">
        <v>53</v>
      </c>
      <c r="H202" t="s">
        <v>54</v>
      </c>
      <c r="I202">
        <v>3026</v>
      </c>
      <c r="J202" t="s">
        <v>149</v>
      </c>
      <c r="K202" t="s">
        <v>79</v>
      </c>
      <c r="L202" t="s">
        <v>70</v>
      </c>
      <c r="M202" t="s">
        <v>58</v>
      </c>
      <c r="N202" s="32" t="s">
        <v>375</v>
      </c>
      <c r="Q202" s="5" t="s">
        <v>54</v>
      </c>
      <c r="S202">
        <v>0</v>
      </c>
      <c r="T202" s="5">
        <v>0</v>
      </c>
      <c r="V202">
        <v>0</v>
      </c>
      <c r="AC202" t="str">
        <f t="shared" si="3"/>
        <v/>
      </c>
      <c r="AG202" t="s">
        <v>54</v>
      </c>
      <c r="AH202">
        <v>3804</v>
      </c>
      <c r="AI202">
        <v>2017</v>
      </c>
      <c r="AJ202">
        <v>8</v>
      </c>
      <c r="AK202" s="1">
        <v>43091.298321759263</v>
      </c>
      <c r="AL202" t="s">
        <v>84</v>
      </c>
      <c r="AM202">
        <v>1455000</v>
      </c>
      <c r="AN202" t="s">
        <v>52</v>
      </c>
      <c r="AO202">
        <v>0</v>
      </c>
      <c r="AP202" t="s">
        <v>52</v>
      </c>
      <c r="AQ202">
        <v>0</v>
      </c>
      <c r="AS202">
        <v>0</v>
      </c>
      <c r="AU202">
        <v>0</v>
      </c>
      <c r="AW202">
        <v>0</v>
      </c>
      <c r="AY202" t="s">
        <v>66</v>
      </c>
    </row>
    <row r="203" spans="1:51" x14ac:dyDescent="0.25">
      <c r="A203">
        <v>3025</v>
      </c>
      <c r="B203" t="s">
        <v>133</v>
      </c>
      <c r="C203" t="s">
        <v>148</v>
      </c>
      <c r="D203" t="s">
        <v>81</v>
      </c>
      <c r="E203">
        <v>551992322</v>
      </c>
      <c r="F203" t="s">
        <v>52</v>
      </c>
      <c r="G203" t="s">
        <v>53</v>
      </c>
      <c r="H203" t="s">
        <v>54</v>
      </c>
      <c r="I203">
        <v>3026</v>
      </c>
      <c r="J203" t="s">
        <v>149</v>
      </c>
      <c r="K203" t="s">
        <v>79</v>
      </c>
      <c r="L203" t="s">
        <v>70</v>
      </c>
      <c r="M203" t="s">
        <v>58</v>
      </c>
      <c r="N203" s="32" t="s">
        <v>375</v>
      </c>
      <c r="Q203" s="5" t="s">
        <v>54</v>
      </c>
      <c r="S203">
        <v>0</v>
      </c>
      <c r="T203" s="5">
        <v>0</v>
      </c>
      <c r="V203">
        <v>0</v>
      </c>
      <c r="AC203" t="str">
        <f t="shared" si="3"/>
        <v/>
      </c>
      <c r="AG203" t="s">
        <v>54</v>
      </c>
      <c r="AH203">
        <v>3805</v>
      </c>
      <c r="AI203">
        <v>2017</v>
      </c>
      <c r="AJ203">
        <v>9</v>
      </c>
      <c r="AK203" s="1">
        <v>43091.298506944448</v>
      </c>
      <c r="AL203" t="s">
        <v>84</v>
      </c>
      <c r="AM203">
        <v>10970000</v>
      </c>
      <c r="AN203" t="s">
        <v>52</v>
      </c>
      <c r="AO203">
        <v>0</v>
      </c>
      <c r="AP203" t="s">
        <v>52</v>
      </c>
      <c r="AQ203">
        <v>0</v>
      </c>
      <c r="AS203">
        <v>0</v>
      </c>
      <c r="AU203">
        <v>0</v>
      </c>
      <c r="AW203">
        <v>0</v>
      </c>
      <c r="AY203" t="s">
        <v>66</v>
      </c>
    </row>
    <row r="204" spans="1:51" x14ac:dyDescent="0.25">
      <c r="A204">
        <v>3027</v>
      </c>
      <c r="B204" t="s">
        <v>133</v>
      </c>
      <c r="C204" t="s">
        <v>150</v>
      </c>
      <c r="D204" t="s">
        <v>81</v>
      </c>
      <c r="E204">
        <v>30955886</v>
      </c>
      <c r="F204" t="s">
        <v>52</v>
      </c>
      <c r="G204" t="s">
        <v>53</v>
      </c>
      <c r="H204" t="s">
        <v>54</v>
      </c>
      <c r="I204">
        <v>3028</v>
      </c>
      <c r="J204" t="s">
        <v>151</v>
      </c>
      <c r="K204" t="s">
        <v>79</v>
      </c>
      <c r="L204" t="s">
        <v>70</v>
      </c>
      <c r="M204" t="s">
        <v>58</v>
      </c>
      <c r="N204" s="32" t="s">
        <v>376</v>
      </c>
      <c r="Q204" s="5" t="s">
        <v>54</v>
      </c>
      <c r="S204">
        <v>0</v>
      </c>
      <c r="T204" s="5">
        <v>0</v>
      </c>
      <c r="V204">
        <v>0</v>
      </c>
      <c r="AC204" t="str">
        <f t="shared" si="3"/>
        <v/>
      </c>
      <c r="AG204" t="s">
        <v>54</v>
      </c>
      <c r="AH204">
        <v>3806</v>
      </c>
      <c r="AI204">
        <v>2017</v>
      </c>
      <c r="AJ204">
        <v>6</v>
      </c>
      <c r="AK204" s="1">
        <v>43091.298958333333</v>
      </c>
      <c r="AL204" t="s">
        <v>84</v>
      </c>
      <c r="AM204">
        <v>239400</v>
      </c>
      <c r="AN204" t="s">
        <v>52</v>
      </c>
      <c r="AO204">
        <v>0</v>
      </c>
      <c r="AP204" t="s">
        <v>52</v>
      </c>
      <c r="AQ204">
        <v>0</v>
      </c>
      <c r="AS204">
        <v>0</v>
      </c>
      <c r="AU204">
        <v>0</v>
      </c>
      <c r="AW204">
        <v>0</v>
      </c>
      <c r="AY204" t="s">
        <v>66</v>
      </c>
    </row>
    <row r="205" spans="1:51" x14ac:dyDescent="0.25">
      <c r="A205">
        <v>3306</v>
      </c>
      <c r="B205" t="s">
        <v>133</v>
      </c>
      <c r="C205" t="s">
        <v>152</v>
      </c>
      <c r="D205" t="s">
        <v>81</v>
      </c>
      <c r="E205">
        <v>365999588</v>
      </c>
      <c r="F205" t="s">
        <v>52</v>
      </c>
      <c r="G205" t="s">
        <v>53</v>
      </c>
      <c r="H205" t="s">
        <v>54</v>
      </c>
      <c r="I205">
        <v>3307</v>
      </c>
      <c r="J205" t="s">
        <v>151</v>
      </c>
      <c r="K205" t="s">
        <v>79</v>
      </c>
      <c r="L205" t="s">
        <v>70</v>
      </c>
      <c r="M205" t="s">
        <v>58</v>
      </c>
      <c r="N205" s="32" t="s">
        <v>376</v>
      </c>
      <c r="Q205" s="5" t="s">
        <v>54</v>
      </c>
      <c r="S205">
        <v>0</v>
      </c>
      <c r="T205" s="5">
        <v>0</v>
      </c>
      <c r="V205">
        <v>0</v>
      </c>
      <c r="AC205" t="str">
        <f t="shared" si="3"/>
        <v/>
      </c>
      <c r="AG205" t="s">
        <v>54</v>
      </c>
      <c r="AH205">
        <v>3807</v>
      </c>
      <c r="AI205">
        <v>2017</v>
      </c>
      <c r="AJ205">
        <v>7</v>
      </c>
      <c r="AK205" s="1">
        <v>43091.299502314818</v>
      </c>
      <c r="AL205" t="s">
        <v>84</v>
      </c>
      <c r="AM205">
        <v>16975000</v>
      </c>
      <c r="AN205" t="s">
        <v>52</v>
      </c>
      <c r="AO205">
        <v>0</v>
      </c>
      <c r="AP205" t="s">
        <v>52</v>
      </c>
      <c r="AQ205">
        <v>0</v>
      </c>
      <c r="AS205">
        <v>0</v>
      </c>
      <c r="AU205">
        <v>0</v>
      </c>
      <c r="AW205">
        <v>0</v>
      </c>
      <c r="AY205" t="s">
        <v>66</v>
      </c>
    </row>
    <row r="206" spans="1:51" x14ac:dyDescent="0.25">
      <c r="A206">
        <v>3306</v>
      </c>
      <c r="B206" t="s">
        <v>133</v>
      </c>
      <c r="C206" t="s">
        <v>152</v>
      </c>
      <c r="D206" t="s">
        <v>81</v>
      </c>
      <c r="E206">
        <v>365999588</v>
      </c>
      <c r="F206" t="s">
        <v>52</v>
      </c>
      <c r="G206" t="s">
        <v>53</v>
      </c>
      <c r="H206" t="s">
        <v>54</v>
      </c>
      <c r="I206">
        <v>3307</v>
      </c>
      <c r="J206" t="s">
        <v>151</v>
      </c>
      <c r="K206" t="s">
        <v>79</v>
      </c>
      <c r="L206" t="s">
        <v>70</v>
      </c>
      <c r="M206" t="s">
        <v>58</v>
      </c>
      <c r="N206" s="32" t="s">
        <v>376</v>
      </c>
      <c r="Q206" s="5" t="s">
        <v>54</v>
      </c>
      <c r="S206">
        <v>0</v>
      </c>
      <c r="T206" s="5">
        <v>0</v>
      </c>
      <c r="V206">
        <v>0</v>
      </c>
      <c r="AC206" t="str">
        <f t="shared" si="3"/>
        <v/>
      </c>
      <c r="AG206" t="s">
        <v>54</v>
      </c>
      <c r="AH206">
        <v>3808</v>
      </c>
      <c r="AI206">
        <v>2017</v>
      </c>
      <c r="AJ206">
        <v>8</v>
      </c>
      <c r="AK206" s="1">
        <v>43091.299687500003</v>
      </c>
      <c r="AL206" t="s">
        <v>84</v>
      </c>
      <c r="AM206">
        <v>22350000</v>
      </c>
      <c r="AN206" t="s">
        <v>52</v>
      </c>
      <c r="AO206">
        <v>0</v>
      </c>
      <c r="AP206" t="s">
        <v>52</v>
      </c>
      <c r="AQ206">
        <v>0</v>
      </c>
      <c r="AS206">
        <v>0</v>
      </c>
      <c r="AU206">
        <v>0</v>
      </c>
      <c r="AW206">
        <v>0</v>
      </c>
      <c r="AY206" t="s">
        <v>66</v>
      </c>
    </row>
    <row r="207" spans="1:51" x14ac:dyDescent="0.25">
      <c r="A207">
        <v>3306</v>
      </c>
      <c r="B207" t="s">
        <v>133</v>
      </c>
      <c r="C207" t="s">
        <v>152</v>
      </c>
      <c r="D207" t="s">
        <v>81</v>
      </c>
      <c r="E207">
        <v>365999588</v>
      </c>
      <c r="F207" t="s">
        <v>52</v>
      </c>
      <c r="G207" t="s">
        <v>53</v>
      </c>
      <c r="H207" t="s">
        <v>54</v>
      </c>
      <c r="I207">
        <v>3307</v>
      </c>
      <c r="J207" t="s">
        <v>151</v>
      </c>
      <c r="K207" t="s">
        <v>79</v>
      </c>
      <c r="L207" t="s">
        <v>70</v>
      </c>
      <c r="M207" t="s">
        <v>58</v>
      </c>
      <c r="N207" s="32" t="s">
        <v>376</v>
      </c>
      <c r="Q207" s="5" t="s">
        <v>54</v>
      </c>
      <c r="S207">
        <v>0</v>
      </c>
      <c r="T207" s="5">
        <v>0</v>
      </c>
      <c r="V207">
        <v>0</v>
      </c>
      <c r="AC207" t="str">
        <f t="shared" si="3"/>
        <v/>
      </c>
      <c r="AG207" t="s">
        <v>54</v>
      </c>
      <c r="AH207">
        <v>3809</v>
      </c>
      <c r="AI207">
        <v>2017</v>
      </c>
      <c r="AJ207">
        <v>9</v>
      </c>
      <c r="AK207" s="1">
        <v>43091.299884259257</v>
      </c>
      <c r="AL207" t="s">
        <v>84</v>
      </c>
      <c r="AM207">
        <v>26850000</v>
      </c>
      <c r="AN207" t="s">
        <v>52</v>
      </c>
      <c r="AO207">
        <v>0</v>
      </c>
      <c r="AP207" t="s">
        <v>52</v>
      </c>
      <c r="AQ207">
        <v>0</v>
      </c>
      <c r="AS207">
        <v>0</v>
      </c>
      <c r="AU207">
        <v>0</v>
      </c>
      <c r="AW207">
        <v>0</v>
      </c>
      <c r="AY207" t="s">
        <v>66</v>
      </c>
    </row>
    <row r="208" spans="1:51" x14ac:dyDescent="0.25">
      <c r="A208">
        <v>2303</v>
      </c>
      <c r="B208" t="s">
        <v>133</v>
      </c>
      <c r="C208" t="s">
        <v>153</v>
      </c>
      <c r="D208" t="s">
        <v>51</v>
      </c>
      <c r="E208">
        <v>18416580</v>
      </c>
      <c r="F208" t="s">
        <v>52</v>
      </c>
      <c r="G208" t="s">
        <v>53</v>
      </c>
      <c r="H208" t="s">
        <v>54</v>
      </c>
      <c r="I208">
        <v>2304</v>
      </c>
      <c r="J208" t="s">
        <v>154</v>
      </c>
      <c r="K208" t="s">
        <v>56</v>
      </c>
      <c r="L208" t="s">
        <v>57</v>
      </c>
      <c r="M208" t="s">
        <v>58</v>
      </c>
      <c r="N208" t="s">
        <v>155</v>
      </c>
      <c r="O208" t="s">
        <v>60</v>
      </c>
      <c r="Q208" s="5" t="s">
        <v>54</v>
      </c>
      <c r="S208">
        <v>348</v>
      </c>
      <c r="T208" s="5">
        <v>340</v>
      </c>
      <c r="U208" t="s">
        <v>156</v>
      </c>
      <c r="V208">
        <v>0</v>
      </c>
      <c r="W208" t="s">
        <v>62</v>
      </c>
      <c r="X208" t="s">
        <v>63</v>
      </c>
      <c r="Y208">
        <v>19020302</v>
      </c>
      <c r="Z208" t="s">
        <v>64</v>
      </c>
      <c r="AB208" t="s">
        <v>138</v>
      </c>
      <c r="AC208" t="str">
        <f t="shared" si="3"/>
        <v xml:space="preserve"> - Operation</v>
      </c>
      <c r="AD208" t="s">
        <v>64</v>
      </c>
      <c r="AG208" t="s">
        <v>54</v>
      </c>
      <c r="AH208">
        <v>3004</v>
      </c>
      <c r="AI208">
        <v>2017</v>
      </c>
      <c r="AJ208">
        <v>4</v>
      </c>
      <c r="AK208" s="1">
        <v>42929.31695601852</v>
      </c>
      <c r="AL208" t="s">
        <v>65</v>
      </c>
      <c r="AM208">
        <v>0</v>
      </c>
      <c r="AN208" t="s">
        <v>52</v>
      </c>
      <c r="AO208">
        <v>0</v>
      </c>
      <c r="AQ208">
        <v>0</v>
      </c>
      <c r="AS208">
        <v>0</v>
      </c>
      <c r="AU208">
        <v>0</v>
      </c>
      <c r="AW208">
        <v>0</v>
      </c>
      <c r="AY208" t="s">
        <v>66</v>
      </c>
    </row>
    <row r="209" spans="1:51" x14ac:dyDescent="0.25">
      <c r="A209">
        <v>2303</v>
      </c>
      <c r="B209" t="s">
        <v>133</v>
      </c>
      <c r="C209" t="s">
        <v>153</v>
      </c>
      <c r="D209" t="s">
        <v>51</v>
      </c>
      <c r="E209">
        <v>18416580</v>
      </c>
      <c r="F209" t="s">
        <v>52</v>
      </c>
      <c r="G209" t="s">
        <v>53</v>
      </c>
      <c r="H209" t="s">
        <v>54</v>
      </c>
      <c r="I209">
        <v>2304</v>
      </c>
      <c r="J209" t="s">
        <v>154</v>
      </c>
      <c r="K209" t="s">
        <v>56</v>
      </c>
      <c r="L209" t="s">
        <v>57</v>
      </c>
      <c r="M209" t="s">
        <v>58</v>
      </c>
      <c r="N209" t="s">
        <v>155</v>
      </c>
      <c r="O209" t="s">
        <v>60</v>
      </c>
      <c r="Q209" s="5" t="s">
        <v>54</v>
      </c>
      <c r="S209">
        <v>348</v>
      </c>
      <c r="T209" s="5">
        <v>340</v>
      </c>
      <c r="U209" t="s">
        <v>156</v>
      </c>
      <c r="V209">
        <v>0</v>
      </c>
      <c r="W209" t="s">
        <v>62</v>
      </c>
      <c r="X209" t="s">
        <v>63</v>
      </c>
      <c r="Y209">
        <v>19020302</v>
      </c>
      <c r="Z209" t="s">
        <v>64</v>
      </c>
      <c r="AB209" t="s">
        <v>138</v>
      </c>
      <c r="AC209" t="str">
        <f t="shared" si="3"/>
        <v xml:space="preserve"> - Operation</v>
      </c>
      <c r="AD209" t="s">
        <v>64</v>
      </c>
      <c r="AG209" t="s">
        <v>54</v>
      </c>
      <c r="AH209">
        <v>3005</v>
      </c>
      <c r="AI209">
        <v>2017</v>
      </c>
      <c r="AJ209">
        <v>5</v>
      </c>
      <c r="AK209" s="1">
        <v>42929.317071759258</v>
      </c>
      <c r="AL209" t="s">
        <v>65</v>
      </c>
      <c r="AM209">
        <v>0</v>
      </c>
      <c r="AN209" t="s">
        <v>52</v>
      </c>
      <c r="AO209">
        <v>0</v>
      </c>
      <c r="AQ209">
        <v>0</v>
      </c>
      <c r="AS209">
        <v>0</v>
      </c>
      <c r="AU209">
        <v>0</v>
      </c>
      <c r="AW209">
        <v>0</v>
      </c>
      <c r="AY209" t="s">
        <v>66</v>
      </c>
    </row>
    <row r="210" spans="1:51" x14ac:dyDescent="0.25">
      <c r="A210">
        <v>2303</v>
      </c>
      <c r="B210" t="s">
        <v>133</v>
      </c>
      <c r="C210" t="s">
        <v>153</v>
      </c>
      <c r="D210" t="s">
        <v>51</v>
      </c>
      <c r="E210">
        <v>18416580</v>
      </c>
      <c r="F210" t="s">
        <v>52</v>
      </c>
      <c r="G210" t="s">
        <v>53</v>
      </c>
      <c r="H210" t="s">
        <v>54</v>
      </c>
      <c r="I210">
        <v>2304</v>
      </c>
      <c r="J210" t="s">
        <v>154</v>
      </c>
      <c r="K210" t="s">
        <v>56</v>
      </c>
      <c r="L210" t="s">
        <v>57</v>
      </c>
      <c r="M210" t="s">
        <v>58</v>
      </c>
      <c r="N210" t="s">
        <v>155</v>
      </c>
      <c r="O210" t="s">
        <v>60</v>
      </c>
      <c r="Q210" s="5" t="s">
        <v>54</v>
      </c>
      <c r="S210">
        <v>348</v>
      </c>
      <c r="T210" s="5">
        <v>340</v>
      </c>
      <c r="U210" t="s">
        <v>156</v>
      </c>
      <c r="V210">
        <v>0</v>
      </c>
      <c r="W210" t="s">
        <v>62</v>
      </c>
      <c r="X210" t="s">
        <v>63</v>
      </c>
      <c r="Y210">
        <v>19020302</v>
      </c>
      <c r="Z210" t="s">
        <v>64</v>
      </c>
      <c r="AB210" t="s">
        <v>138</v>
      </c>
      <c r="AC210" t="str">
        <f t="shared" si="3"/>
        <v xml:space="preserve"> - Operation</v>
      </c>
      <c r="AD210" t="s">
        <v>64</v>
      </c>
      <c r="AG210" t="s">
        <v>54</v>
      </c>
      <c r="AH210">
        <v>3006</v>
      </c>
      <c r="AI210">
        <v>2017</v>
      </c>
      <c r="AJ210">
        <v>6</v>
      </c>
      <c r="AK210" s="1">
        <v>42929.317210648151</v>
      </c>
      <c r="AL210" t="s">
        <v>65</v>
      </c>
      <c r="AM210">
        <v>0</v>
      </c>
      <c r="AN210" t="s">
        <v>52</v>
      </c>
      <c r="AO210">
        <v>0</v>
      </c>
      <c r="AQ210">
        <v>0</v>
      </c>
      <c r="AS210">
        <v>0</v>
      </c>
      <c r="AU210">
        <v>0</v>
      </c>
      <c r="AW210">
        <v>0</v>
      </c>
      <c r="AY210" t="s">
        <v>66</v>
      </c>
    </row>
    <row r="211" spans="1:51" x14ac:dyDescent="0.25">
      <c r="A211">
        <v>3789</v>
      </c>
      <c r="B211" t="s">
        <v>133</v>
      </c>
      <c r="C211" t="s">
        <v>157</v>
      </c>
      <c r="D211" t="s">
        <v>81</v>
      </c>
      <c r="E211">
        <v>112007348</v>
      </c>
      <c r="F211" t="s">
        <v>52</v>
      </c>
      <c r="G211" t="s">
        <v>53</v>
      </c>
      <c r="H211" t="s">
        <v>54</v>
      </c>
      <c r="I211">
        <v>3790</v>
      </c>
      <c r="J211" t="s">
        <v>103</v>
      </c>
      <c r="K211" t="s">
        <v>79</v>
      </c>
      <c r="L211" t="s">
        <v>70</v>
      </c>
      <c r="M211" t="s">
        <v>58</v>
      </c>
      <c r="N211" s="32" t="s">
        <v>370</v>
      </c>
      <c r="Q211" s="5" t="s">
        <v>54</v>
      </c>
      <c r="S211">
        <v>0</v>
      </c>
      <c r="T211" s="5">
        <v>0</v>
      </c>
      <c r="V211">
        <v>0</v>
      </c>
      <c r="AC211" t="str">
        <f t="shared" si="3"/>
        <v/>
      </c>
      <c r="AG211" t="s">
        <v>54</v>
      </c>
      <c r="AH211">
        <v>3811</v>
      </c>
      <c r="AI211">
        <v>2017</v>
      </c>
      <c r="AJ211">
        <v>11</v>
      </c>
      <c r="AK211" s="1">
        <v>43091.301319444443</v>
      </c>
      <c r="AL211" t="s">
        <v>84</v>
      </c>
      <c r="AM211">
        <v>271740</v>
      </c>
      <c r="AN211" t="s">
        <v>52</v>
      </c>
      <c r="AO211">
        <v>0</v>
      </c>
      <c r="AP211" t="s">
        <v>52</v>
      </c>
      <c r="AQ211">
        <v>0</v>
      </c>
      <c r="AS211">
        <v>0</v>
      </c>
      <c r="AU211">
        <v>0</v>
      </c>
      <c r="AW211">
        <v>0</v>
      </c>
      <c r="AY211" t="s">
        <v>66</v>
      </c>
    </row>
    <row r="212" spans="1:51" x14ac:dyDescent="0.25">
      <c r="A212">
        <v>3789</v>
      </c>
      <c r="B212" t="s">
        <v>133</v>
      </c>
      <c r="C212" t="s">
        <v>157</v>
      </c>
      <c r="D212" t="s">
        <v>81</v>
      </c>
      <c r="E212">
        <v>112007348</v>
      </c>
      <c r="F212" t="s">
        <v>52</v>
      </c>
      <c r="G212" t="s">
        <v>53</v>
      </c>
      <c r="H212" t="s">
        <v>54</v>
      </c>
      <c r="I212">
        <v>3790</v>
      </c>
      <c r="J212" t="s">
        <v>103</v>
      </c>
      <c r="K212" t="s">
        <v>79</v>
      </c>
      <c r="L212" t="s">
        <v>70</v>
      </c>
      <c r="M212" t="s">
        <v>58</v>
      </c>
      <c r="N212" s="32" t="s">
        <v>370</v>
      </c>
      <c r="Q212" s="5" t="s">
        <v>54</v>
      </c>
      <c r="S212">
        <v>0</v>
      </c>
      <c r="T212" s="5">
        <v>0</v>
      </c>
      <c r="V212">
        <v>0</v>
      </c>
      <c r="AC212" t="str">
        <f t="shared" si="3"/>
        <v/>
      </c>
      <c r="AG212" t="s">
        <v>54</v>
      </c>
      <c r="AH212">
        <v>3865</v>
      </c>
      <c r="AI212">
        <v>2017</v>
      </c>
      <c r="AJ212">
        <v>12</v>
      </c>
      <c r="AK212" s="1">
        <v>43115.388715277775</v>
      </c>
      <c r="AL212" t="s">
        <v>84</v>
      </c>
      <c r="AM212">
        <v>1090320</v>
      </c>
      <c r="AN212" t="s">
        <v>52</v>
      </c>
      <c r="AO212">
        <v>0</v>
      </c>
      <c r="AP212" t="s">
        <v>52</v>
      </c>
      <c r="AQ212">
        <v>0</v>
      </c>
      <c r="AS212">
        <v>0</v>
      </c>
      <c r="AU212">
        <v>0</v>
      </c>
      <c r="AW212">
        <v>0</v>
      </c>
      <c r="AY212" t="s">
        <v>66</v>
      </c>
    </row>
    <row r="213" spans="1:51" x14ac:dyDescent="0.25">
      <c r="A213">
        <v>1101</v>
      </c>
      <c r="B213" t="s">
        <v>133</v>
      </c>
      <c r="C213" t="s">
        <v>158</v>
      </c>
      <c r="D213" t="s">
        <v>159</v>
      </c>
      <c r="E213">
        <v>875000</v>
      </c>
      <c r="F213" t="s">
        <v>52</v>
      </c>
      <c r="G213" t="s">
        <v>53</v>
      </c>
      <c r="H213" t="s">
        <v>54</v>
      </c>
      <c r="I213">
        <v>2069</v>
      </c>
      <c r="J213" t="s">
        <v>127</v>
      </c>
      <c r="K213" t="s">
        <v>56</v>
      </c>
      <c r="L213" t="s">
        <v>57</v>
      </c>
      <c r="M213" t="s">
        <v>58</v>
      </c>
      <c r="N213" t="s">
        <v>160</v>
      </c>
      <c r="O213" t="s">
        <v>60</v>
      </c>
      <c r="Q213" s="5" t="s">
        <v>54</v>
      </c>
      <c r="S213">
        <v>286</v>
      </c>
      <c r="T213" s="5">
        <v>253</v>
      </c>
      <c r="U213" t="s">
        <v>161</v>
      </c>
      <c r="V213">
        <v>115.83</v>
      </c>
      <c r="X213" t="s">
        <v>63</v>
      </c>
      <c r="Y213">
        <v>19020302</v>
      </c>
      <c r="Z213" t="s">
        <v>74</v>
      </c>
      <c r="AA213" t="s">
        <v>101</v>
      </c>
      <c r="AB213" t="s">
        <v>162</v>
      </c>
      <c r="AC213" t="str">
        <f t="shared" si="3"/>
        <v>Oil &amp; Gas - Pipeline</v>
      </c>
      <c r="AD213" t="s">
        <v>74</v>
      </c>
      <c r="AG213" t="s">
        <v>54</v>
      </c>
      <c r="AH213">
        <v>2070</v>
      </c>
      <c r="AI213">
        <v>2016</v>
      </c>
      <c r="AJ213">
        <v>9</v>
      </c>
      <c r="AK213" s="1">
        <v>42797.041666666664</v>
      </c>
      <c r="AL213" t="s">
        <v>84</v>
      </c>
      <c r="AM213">
        <v>1678</v>
      </c>
      <c r="AN213" t="s">
        <v>52</v>
      </c>
      <c r="AP213" t="s">
        <v>52</v>
      </c>
      <c r="AQ213">
        <v>0</v>
      </c>
      <c r="AR213" t="s">
        <v>52</v>
      </c>
      <c r="AS213">
        <v>0</v>
      </c>
      <c r="AT213" t="s">
        <v>52</v>
      </c>
      <c r="AU213">
        <v>0</v>
      </c>
      <c r="AV213" t="s">
        <v>52</v>
      </c>
      <c r="AW213">
        <v>0</v>
      </c>
      <c r="AX213" t="s">
        <v>52</v>
      </c>
      <c r="AY213" t="s">
        <v>54</v>
      </c>
    </row>
    <row r="214" spans="1:51" x14ac:dyDescent="0.25">
      <c r="A214">
        <v>1101</v>
      </c>
      <c r="B214" t="s">
        <v>133</v>
      </c>
      <c r="C214" t="s">
        <v>158</v>
      </c>
      <c r="D214" t="s">
        <v>159</v>
      </c>
      <c r="E214">
        <v>875000</v>
      </c>
      <c r="F214" t="s">
        <v>52</v>
      </c>
      <c r="G214" t="s">
        <v>53</v>
      </c>
      <c r="H214" t="s">
        <v>54</v>
      </c>
      <c r="I214">
        <v>1102</v>
      </c>
      <c r="J214" t="s">
        <v>163</v>
      </c>
      <c r="K214" t="s">
        <v>56</v>
      </c>
      <c r="L214" t="s">
        <v>57</v>
      </c>
      <c r="M214" t="s">
        <v>58</v>
      </c>
      <c r="N214" t="s">
        <v>164</v>
      </c>
      <c r="O214" t="s">
        <v>60</v>
      </c>
      <c r="Q214" s="5" t="s">
        <v>54</v>
      </c>
      <c r="S214">
        <v>135</v>
      </c>
      <c r="T214" s="5">
        <v>102</v>
      </c>
      <c r="U214" t="s">
        <v>165</v>
      </c>
      <c r="V214">
        <v>117.09</v>
      </c>
      <c r="X214" t="s">
        <v>63</v>
      </c>
      <c r="Y214">
        <v>19020302</v>
      </c>
      <c r="Z214" t="s">
        <v>74</v>
      </c>
      <c r="AA214" t="s">
        <v>101</v>
      </c>
      <c r="AB214" t="s">
        <v>162</v>
      </c>
      <c r="AC214" t="str">
        <f t="shared" si="3"/>
        <v>Oil &amp; Gas - Pipeline</v>
      </c>
      <c r="AD214" t="s">
        <v>74</v>
      </c>
      <c r="AG214" t="s">
        <v>54</v>
      </c>
      <c r="AH214">
        <v>1103</v>
      </c>
      <c r="AI214">
        <v>2016</v>
      </c>
      <c r="AJ214">
        <v>9</v>
      </c>
      <c r="AK214" s="1">
        <v>42670.416666666664</v>
      </c>
      <c r="AL214" t="s">
        <v>84</v>
      </c>
      <c r="AM214">
        <v>7351</v>
      </c>
      <c r="AN214" t="s">
        <v>52</v>
      </c>
      <c r="AP214" t="s">
        <v>52</v>
      </c>
      <c r="AQ214">
        <v>0</v>
      </c>
      <c r="AR214" t="s">
        <v>52</v>
      </c>
      <c r="AS214">
        <v>0</v>
      </c>
      <c r="AT214" t="s">
        <v>52</v>
      </c>
      <c r="AU214">
        <v>0</v>
      </c>
      <c r="AV214" t="s">
        <v>52</v>
      </c>
      <c r="AW214">
        <v>0</v>
      </c>
      <c r="AX214" t="s">
        <v>52</v>
      </c>
      <c r="AY214" t="s">
        <v>54</v>
      </c>
    </row>
    <row r="215" spans="1:51" x14ac:dyDescent="0.25">
      <c r="A215">
        <v>1101</v>
      </c>
      <c r="B215" t="s">
        <v>133</v>
      </c>
      <c r="C215" t="s">
        <v>158</v>
      </c>
      <c r="D215" t="s">
        <v>159</v>
      </c>
      <c r="E215">
        <v>875000</v>
      </c>
      <c r="F215" t="s">
        <v>52</v>
      </c>
      <c r="G215" t="s">
        <v>53</v>
      </c>
      <c r="H215" t="s">
        <v>54</v>
      </c>
      <c r="I215">
        <v>1104</v>
      </c>
      <c r="J215" t="s">
        <v>166</v>
      </c>
      <c r="K215" t="s">
        <v>56</v>
      </c>
      <c r="L215" t="s">
        <v>57</v>
      </c>
      <c r="M215" t="s">
        <v>58</v>
      </c>
      <c r="N215" t="s">
        <v>167</v>
      </c>
      <c r="O215" t="s">
        <v>60</v>
      </c>
      <c r="Q215" s="5" t="s">
        <v>54</v>
      </c>
      <c r="S215">
        <v>138.5</v>
      </c>
      <c r="T215" s="5">
        <v>108.5</v>
      </c>
      <c r="U215" t="s">
        <v>168</v>
      </c>
      <c r="V215">
        <v>126.99</v>
      </c>
      <c r="X215" t="s">
        <v>63</v>
      </c>
      <c r="Y215">
        <v>19020302</v>
      </c>
      <c r="Z215" t="s">
        <v>74</v>
      </c>
      <c r="AA215" t="s">
        <v>101</v>
      </c>
      <c r="AB215" t="s">
        <v>162</v>
      </c>
      <c r="AC215" t="str">
        <f t="shared" si="3"/>
        <v>Oil &amp; Gas - Pipeline</v>
      </c>
      <c r="AD215" t="s">
        <v>74</v>
      </c>
      <c r="AG215" t="s">
        <v>54</v>
      </c>
      <c r="AH215">
        <v>1105</v>
      </c>
      <c r="AI215">
        <v>2016</v>
      </c>
      <c r="AJ215">
        <v>9</v>
      </c>
      <c r="AK215" s="1">
        <v>42670.416666666664</v>
      </c>
      <c r="AL215" t="s">
        <v>84</v>
      </c>
      <c r="AM215">
        <v>7351</v>
      </c>
      <c r="AN215" t="s">
        <v>52</v>
      </c>
      <c r="AP215" t="s">
        <v>52</v>
      </c>
      <c r="AQ215">
        <v>0</v>
      </c>
      <c r="AR215" t="s">
        <v>52</v>
      </c>
      <c r="AS215">
        <v>0</v>
      </c>
      <c r="AT215" t="s">
        <v>52</v>
      </c>
      <c r="AU215">
        <v>0</v>
      </c>
      <c r="AV215" t="s">
        <v>52</v>
      </c>
      <c r="AW215">
        <v>0</v>
      </c>
      <c r="AX215" t="s">
        <v>52</v>
      </c>
      <c r="AY215" t="s">
        <v>54</v>
      </c>
    </row>
    <row r="216" spans="1:51" x14ac:dyDescent="0.25">
      <c r="A216">
        <v>1399</v>
      </c>
      <c r="B216" t="s">
        <v>133</v>
      </c>
      <c r="C216" t="s">
        <v>169</v>
      </c>
      <c r="D216" t="s">
        <v>170</v>
      </c>
      <c r="E216">
        <v>166667</v>
      </c>
      <c r="F216" t="s">
        <v>52</v>
      </c>
      <c r="G216" t="s">
        <v>53</v>
      </c>
      <c r="H216" t="s">
        <v>54</v>
      </c>
      <c r="I216">
        <v>1400</v>
      </c>
      <c r="J216" t="s">
        <v>171</v>
      </c>
      <c r="K216" t="s">
        <v>172</v>
      </c>
      <c r="L216" t="s">
        <v>70</v>
      </c>
      <c r="M216" t="s">
        <v>58</v>
      </c>
      <c r="N216" t="s">
        <v>173</v>
      </c>
      <c r="Q216" s="5" t="s">
        <v>54</v>
      </c>
      <c r="R216" t="s">
        <v>174</v>
      </c>
      <c r="S216">
        <v>0</v>
      </c>
      <c r="T216" s="5">
        <v>0</v>
      </c>
      <c r="V216">
        <v>0</v>
      </c>
      <c r="X216" t="s">
        <v>73</v>
      </c>
      <c r="Y216">
        <v>19060102</v>
      </c>
      <c r="Z216" t="s">
        <v>74</v>
      </c>
      <c r="AA216" t="s">
        <v>75</v>
      </c>
      <c r="AB216" t="s">
        <v>76</v>
      </c>
      <c r="AC216" t="str">
        <f t="shared" si="3"/>
        <v>Water Supply - Public (Municipal) Community</v>
      </c>
      <c r="AD216" t="s">
        <v>74</v>
      </c>
      <c r="AG216" t="s">
        <v>54</v>
      </c>
      <c r="AH216">
        <v>1401</v>
      </c>
      <c r="AI216">
        <v>2016</v>
      </c>
      <c r="AJ216">
        <v>9</v>
      </c>
      <c r="AK216" s="1">
        <v>42678.625439814816</v>
      </c>
      <c r="AL216" t="s">
        <v>84</v>
      </c>
      <c r="AM216">
        <v>1178000</v>
      </c>
      <c r="AN216" t="s">
        <v>52</v>
      </c>
      <c r="AP216" t="s">
        <v>52</v>
      </c>
      <c r="AQ216">
        <v>0</v>
      </c>
      <c r="AR216" t="s">
        <v>52</v>
      </c>
      <c r="AS216">
        <v>0</v>
      </c>
      <c r="AT216" t="s">
        <v>52</v>
      </c>
      <c r="AU216">
        <v>0</v>
      </c>
      <c r="AV216" t="s">
        <v>52</v>
      </c>
      <c r="AW216">
        <v>0</v>
      </c>
      <c r="AX216" t="s">
        <v>52</v>
      </c>
      <c r="AY216" t="s">
        <v>54</v>
      </c>
    </row>
    <row r="217" spans="1:51" x14ac:dyDescent="0.25">
      <c r="A217">
        <v>2927</v>
      </c>
      <c r="B217" t="s">
        <v>133</v>
      </c>
      <c r="C217" t="s">
        <v>175</v>
      </c>
      <c r="D217" t="s">
        <v>81</v>
      </c>
      <c r="E217">
        <v>0</v>
      </c>
      <c r="F217" t="s">
        <v>52</v>
      </c>
      <c r="G217" t="s">
        <v>53</v>
      </c>
      <c r="H217" t="s">
        <v>54</v>
      </c>
      <c r="I217">
        <v>2928</v>
      </c>
      <c r="J217" t="s">
        <v>176</v>
      </c>
      <c r="K217" t="s">
        <v>79</v>
      </c>
      <c r="L217" t="s">
        <v>70</v>
      </c>
      <c r="M217" t="s">
        <v>58</v>
      </c>
      <c r="N217" s="32" t="s">
        <v>377</v>
      </c>
      <c r="Q217" s="5" t="s">
        <v>54</v>
      </c>
      <c r="S217">
        <v>0</v>
      </c>
      <c r="T217" s="5">
        <v>0</v>
      </c>
      <c r="V217">
        <v>0</v>
      </c>
      <c r="AC217" t="str">
        <f t="shared" si="3"/>
        <v/>
      </c>
      <c r="AG217" t="s">
        <v>54</v>
      </c>
      <c r="AH217">
        <v>3871</v>
      </c>
      <c r="AI217">
        <v>2017</v>
      </c>
      <c r="AJ217">
        <v>5</v>
      </c>
      <c r="AK217" s="1">
        <v>43115.420798611114</v>
      </c>
      <c r="AL217" t="s">
        <v>84</v>
      </c>
      <c r="AM217">
        <v>149100</v>
      </c>
      <c r="AN217" t="s">
        <v>52</v>
      </c>
      <c r="AO217">
        <v>0</v>
      </c>
      <c r="AP217" t="s">
        <v>52</v>
      </c>
      <c r="AQ217">
        <v>0</v>
      </c>
      <c r="AR217" t="s">
        <v>52</v>
      </c>
      <c r="AS217">
        <v>0</v>
      </c>
      <c r="AT217" t="s">
        <v>52</v>
      </c>
      <c r="AU217">
        <v>0</v>
      </c>
      <c r="AV217" t="s">
        <v>52</v>
      </c>
      <c r="AW217">
        <v>0</v>
      </c>
      <c r="AX217" t="s">
        <v>52</v>
      </c>
      <c r="AY217" t="s">
        <v>54</v>
      </c>
    </row>
    <row r="218" spans="1:51" x14ac:dyDescent="0.25">
      <c r="A218">
        <v>2927</v>
      </c>
      <c r="B218" t="s">
        <v>133</v>
      </c>
      <c r="C218" t="s">
        <v>175</v>
      </c>
      <c r="D218" t="s">
        <v>81</v>
      </c>
      <c r="E218">
        <v>0</v>
      </c>
      <c r="F218" t="s">
        <v>52</v>
      </c>
      <c r="G218" t="s">
        <v>53</v>
      </c>
      <c r="H218" t="s">
        <v>54</v>
      </c>
      <c r="I218">
        <v>2928</v>
      </c>
      <c r="J218" t="s">
        <v>176</v>
      </c>
      <c r="K218" t="s">
        <v>79</v>
      </c>
      <c r="L218" t="s">
        <v>70</v>
      </c>
      <c r="M218" t="s">
        <v>58</v>
      </c>
      <c r="N218" s="32" t="s">
        <v>377</v>
      </c>
      <c r="Q218" s="5" t="s">
        <v>54</v>
      </c>
      <c r="S218">
        <v>0</v>
      </c>
      <c r="T218" s="5">
        <v>0</v>
      </c>
      <c r="V218">
        <v>0</v>
      </c>
      <c r="AC218" t="str">
        <f t="shared" si="3"/>
        <v/>
      </c>
      <c r="AG218" t="s">
        <v>54</v>
      </c>
      <c r="AH218">
        <v>3985</v>
      </c>
      <c r="AI218">
        <v>2017</v>
      </c>
      <c r="AJ218">
        <v>6</v>
      </c>
      <c r="AK218" s="1">
        <v>43122.432210648149</v>
      </c>
      <c r="AL218" t="s">
        <v>84</v>
      </c>
      <c r="AM218">
        <v>140743</v>
      </c>
      <c r="AN218" t="s">
        <v>52</v>
      </c>
      <c r="AO218">
        <v>0</v>
      </c>
      <c r="AP218" t="s">
        <v>52</v>
      </c>
      <c r="AQ218">
        <v>0</v>
      </c>
      <c r="AS218">
        <v>0</v>
      </c>
      <c r="AU218">
        <v>0</v>
      </c>
      <c r="AW218">
        <v>0</v>
      </c>
      <c r="AY218" t="s">
        <v>66</v>
      </c>
    </row>
    <row r="219" spans="1:51" x14ac:dyDescent="0.25">
      <c r="A219">
        <v>2927</v>
      </c>
      <c r="B219" t="s">
        <v>133</v>
      </c>
      <c r="C219" t="s">
        <v>175</v>
      </c>
      <c r="D219" t="s">
        <v>81</v>
      </c>
      <c r="E219">
        <v>0</v>
      </c>
      <c r="F219" t="s">
        <v>52</v>
      </c>
      <c r="G219" t="s">
        <v>53</v>
      </c>
      <c r="H219" t="s">
        <v>54</v>
      </c>
      <c r="I219">
        <v>2928</v>
      </c>
      <c r="J219" t="s">
        <v>176</v>
      </c>
      <c r="K219" t="s">
        <v>79</v>
      </c>
      <c r="L219" t="s">
        <v>70</v>
      </c>
      <c r="M219" t="s">
        <v>58</v>
      </c>
      <c r="N219" s="32" t="s">
        <v>377</v>
      </c>
      <c r="Q219" s="5" t="s">
        <v>54</v>
      </c>
      <c r="S219">
        <v>0</v>
      </c>
      <c r="T219" s="5">
        <v>0</v>
      </c>
      <c r="V219">
        <v>0</v>
      </c>
      <c r="AC219" t="str">
        <f t="shared" si="3"/>
        <v/>
      </c>
      <c r="AG219" t="s">
        <v>54</v>
      </c>
      <c r="AH219">
        <v>3986</v>
      </c>
      <c r="AI219">
        <v>2017</v>
      </c>
      <c r="AJ219">
        <v>7</v>
      </c>
      <c r="AK219" s="1">
        <v>43122.432395833333</v>
      </c>
      <c r="AL219" t="s">
        <v>84</v>
      </c>
      <c r="AM219">
        <v>2232405</v>
      </c>
      <c r="AN219" t="s">
        <v>52</v>
      </c>
      <c r="AO219">
        <v>0</v>
      </c>
      <c r="AP219" t="s">
        <v>52</v>
      </c>
      <c r="AQ219">
        <v>0</v>
      </c>
      <c r="AS219">
        <v>0</v>
      </c>
      <c r="AU219">
        <v>0</v>
      </c>
      <c r="AW219">
        <v>0</v>
      </c>
      <c r="AY219" t="s">
        <v>66</v>
      </c>
    </row>
    <row r="220" spans="1:51" x14ac:dyDescent="0.25">
      <c r="A220">
        <v>2927</v>
      </c>
      <c r="B220" t="s">
        <v>133</v>
      </c>
      <c r="C220" t="s">
        <v>175</v>
      </c>
      <c r="D220" t="s">
        <v>81</v>
      </c>
      <c r="E220">
        <v>0</v>
      </c>
      <c r="F220" t="s">
        <v>52</v>
      </c>
      <c r="G220" t="s">
        <v>53</v>
      </c>
      <c r="H220" t="s">
        <v>54</v>
      </c>
      <c r="I220">
        <v>2928</v>
      </c>
      <c r="J220" t="s">
        <v>176</v>
      </c>
      <c r="K220" t="s">
        <v>79</v>
      </c>
      <c r="L220" t="s">
        <v>70</v>
      </c>
      <c r="M220" t="s">
        <v>58</v>
      </c>
      <c r="N220" s="32" t="s">
        <v>377</v>
      </c>
      <c r="Q220" s="5" t="s">
        <v>54</v>
      </c>
      <c r="S220">
        <v>0</v>
      </c>
      <c r="T220" s="5">
        <v>0</v>
      </c>
      <c r="V220">
        <v>0</v>
      </c>
      <c r="AC220" t="str">
        <f t="shared" si="3"/>
        <v/>
      </c>
      <c r="AG220" t="s">
        <v>54</v>
      </c>
      <c r="AH220">
        <v>3987</v>
      </c>
      <c r="AI220">
        <v>2017</v>
      </c>
      <c r="AJ220">
        <v>8</v>
      </c>
      <c r="AK220" s="1">
        <v>43122.432673611111</v>
      </c>
      <c r="AL220" t="s">
        <v>84</v>
      </c>
      <c r="AM220">
        <v>633675</v>
      </c>
      <c r="AN220" t="s">
        <v>52</v>
      </c>
      <c r="AO220">
        <v>0</v>
      </c>
      <c r="AP220" t="s">
        <v>52</v>
      </c>
      <c r="AQ220">
        <v>0</v>
      </c>
      <c r="AS220">
        <v>0</v>
      </c>
      <c r="AU220">
        <v>0</v>
      </c>
      <c r="AW220">
        <v>0</v>
      </c>
      <c r="AY220" t="s">
        <v>66</v>
      </c>
    </row>
    <row r="221" spans="1:51" x14ac:dyDescent="0.25">
      <c r="A221">
        <v>2927</v>
      </c>
      <c r="B221" t="s">
        <v>133</v>
      </c>
      <c r="C221" t="s">
        <v>175</v>
      </c>
      <c r="D221" t="s">
        <v>81</v>
      </c>
      <c r="E221">
        <v>0</v>
      </c>
      <c r="F221" t="s">
        <v>52</v>
      </c>
      <c r="G221" t="s">
        <v>53</v>
      </c>
      <c r="H221" t="s">
        <v>54</v>
      </c>
      <c r="I221">
        <v>2928</v>
      </c>
      <c r="J221" t="s">
        <v>176</v>
      </c>
      <c r="K221" t="s">
        <v>79</v>
      </c>
      <c r="L221" t="s">
        <v>70</v>
      </c>
      <c r="M221" t="s">
        <v>58</v>
      </c>
      <c r="N221" s="32" t="s">
        <v>377</v>
      </c>
      <c r="Q221" s="5" t="s">
        <v>54</v>
      </c>
      <c r="S221">
        <v>0</v>
      </c>
      <c r="T221" s="5">
        <v>0</v>
      </c>
      <c r="V221">
        <v>0</v>
      </c>
      <c r="AC221" t="str">
        <f t="shared" si="3"/>
        <v/>
      </c>
      <c r="AG221" t="s">
        <v>54</v>
      </c>
      <c r="AH221">
        <v>3875</v>
      </c>
      <c r="AI221">
        <v>2017</v>
      </c>
      <c r="AJ221">
        <v>9</v>
      </c>
      <c r="AK221" s="1">
        <v>43115.422581018516</v>
      </c>
      <c r="AL221" t="s">
        <v>84</v>
      </c>
      <c r="AM221">
        <v>403200</v>
      </c>
      <c r="AN221" t="s">
        <v>52</v>
      </c>
      <c r="AO221">
        <v>0</v>
      </c>
      <c r="AP221" t="s">
        <v>52</v>
      </c>
      <c r="AQ221">
        <v>0</v>
      </c>
      <c r="AS221">
        <v>0</v>
      </c>
      <c r="AU221">
        <v>0</v>
      </c>
      <c r="AW221">
        <v>0</v>
      </c>
      <c r="AY221" t="s">
        <v>66</v>
      </c>
    </row>
    <row r="222" spans="1:51" x14ac:dyDescent="0.25">
      <c r="A222">
        <v>2927</v>
      </c>
      <c r="B222" t="s">
        <v>133</v>
      </c>
      <c r="C222" t="s">
        <v>175</v>
      </c>
      <c r="D222" t="s">
        <v>81</v>
      </c>
      <c r="E222">
        <v>0</v>
      </c>
      <c r="F222" t="s">
        <v>52</v>
      </c>
      <c r="G222" t="s">
        <v>53</v>
      </c>
      <c r="H222" t="s">
        <v>54</v>
      </c>
      <c r="I222">
        <v>2928</v>
      </c>
      <c r="J222" t="s">
        <v>176</v>
      </c>
      <c r="K222" t="s">
        <v>79</v>
      </c>
      <c r="L222" t="s">
        <v>70</v>
      </c>
      <c r="M222" t="s">
        <v>58</v>
      </c>
      <c r="N222" s="32" t="s">
        <v>377</v>
      </c>
      <c r="Q222" s="5" t="s">
        <v>54</v>
      </c>
      <c r="S222">
        <v>0</v>
      </c>
      <c r="T222" s="5">
        <v>0</v>
      </c>
      <c r="V222">
        <v>0</v>
      </c>
      <c r="AC222" t="str">
        <f t="shared" si="3"/>
        <v/>
      </c>
      <c r="AG222" t="s">
        <v>54</v>
      </c>
      <c r="AH222">
        <v>3976</v>
      </c>
      <c r="AI222">
        <v>2018</v>
      </c>
      <c r="AJ222">
        <v>6</v>
      </c>
      <c r="AK222" s="1">
        <v>43118.585763888892</v>
      </c>
      <c r="AL222" t="s">
        <v>84</v>
      </c>
      <c r="AM222">
        <v>140723</v>
      </c>
      <c r="AN222" t="s">
        <v>52</v>
      </c>
      <c r="AO222">
        <v>0</v>
      </c>
      <c r="AP222" t="s">
        <v>52</v>
      </c>
      <c r="AQ222">
        <v>0</v>
      </c>
      <c r="AS222">
        <v>0</v>
      </c>
      <c r="AU222">
        <v>0</v>
      </c>
      <c r="AW222">
        <v>0</v>
      </c>
      <c r="AY222" t="s">
        <v>66</v>
      </c>
    </row>
    <row r="223" spans="1:51" x14ac:dyDescent="0.25">
      <c r="A223">
        <v>2925</v>
      </c>
      <c r="B223" t="s">
        <v>133</v>
      </c>
      <c r="C223" t="s">
        <v>177</v>
      </c>
      <c r="D223" t="s">
        <v>81</v>
      </c>
      <c r="E223">
        <v>0</v>
      </c>
      <c r="F223" t="s">
        <v>52</v>
      </c>
      <c r="G223" t="s">
        <v>53</v>
      </c>
      <c r="H223" t="s">
        <v>54</v>
      </c>
      <c r="I223">
        <v>2926</v>
      </c>
      <c r="J223" t="s">
        <v>176</v>
      </c>
      <c r="K223" t="s">
        <v>79</v>
      </c>
      <c r="L223" t="s">
        <v>70</v>
      </c>
      <c r="M223" t="s">
        <v>58</v>
      </c>
      <c r="N223" s="32" t="s">
        <v>378</v>
      </c>
      <c r="Q223" s="5" t="s">
        <v>54</v>
      </c>
      <c r="S223">
        <v>0</v>
      </c>
      <c r="T223" s="5">
        <v>0</v>
      </c>
      <c r="V223">
        <v>0</v>
      </c>
      <c r="AC223" t="str">
        <f t="shared" si="3"/>
        <v/>
      </c>
      <c r="AG223" t="s">
        <v>54</v>
      </c>
      <c r="AH223">
        <v>3876</v>
      </c>
      <c r="AI223">
        <v>2017</v>
      </c>
      <c r="AJ223">
        <v>5</v>
      </c>
      <c r="AK223" s="1">
        <v>43115.424456018518</v>
      </c>
      <c r="AL223" t="s">
        <v>84</v>
      </c>
      <c r="AM223">
        <v>149100</v>
      </c>
      <c r="AN223" t="s">
        <v>52</v>
      </c>
      <c r="AO223">
        <v>0</v>
      </c>
      <c r="AP223" t="s">
        <v>52</v>
      </c>
      <c r="AQ223">
        <v>0</v>
      </c>
      <c r="AS223">
        <v>0</v>
      </c>
      <c r="AU223">
        <v>0</v>
      </c>
      <c r="AW223">
        <v>0</v>
      </c>
      <c r="AY223" t="s">
        <v>66</v>
      </c>
    </row>
    <row r="224" spans="1:51" x14ac:dyDescent="0.25">
      <c r="A224">
        <v>2925</v>
      </c>
      <c r="B224" t="s">
        <v>133</v>
      </c>
      <c r="C224" t="s">
        <v>177</v>
      </c>
      <c r="D224" t="s">
        <v>81</v>
      </c>
      <c r="E224">
        <v>0</v>
      </c>
      <c r="F224" t="s">
        <v>52</v>
      </c>
      <c r="G224" t="s">
        <v>53</v>
      </c>
      <c r="H224" t="s">
        <v>54</v>
      </c>
      <c r="I224">
        <v>2926</v>
      </c>
      <c r="J224" t="s">
        <v>176</v>
      </c>
      <c r="K224" t="s">
        <v>79</v>
      </c>
      <c r="L224" t="s">
        <v>70</v>
      </c>
      <c r="M224" t="s">
        <v>58</v>
      </c>
      <c r="N224" s="32" t="s">
        <v>378</v>
      </c>
      <c r="Q224" s="5" t="s">
        <v>54</v>
      </c>
      <c r="S224">
        <v>0</v>
      </c>
      <c r="T224" s="5">
        <v>0</v>
      </c>
      <c r="V224">
        <v>0</v>
      </c>
      <c r="AC224" t="str">
        <f t="shared" si="3"/>
        <v/>
      </c>
      <c r="AG224" t="s">
        <v>54</v>
      </c>
      <c r="AH224">
        <v>3877</v>
      </c>
      <c r="AI224">
        <v>2017</v>
      </c>
      <c r="AJ224">
        <v>6</v>
      </c>
      <c r="AK224" s="1">
        <v>43115.424664351849</v>
      </c>
      <c r="AL224" t="s">
        <v>84</v>
      </c>
      <c r="AM224">
        <v>1407262</v>
      </c>
      <c r="AN224" t="s">
        <v>52</v>
      </c>
      <c r="AO224">
        <v>0</v>
      </c>
      <c r="AP224" t="s">
        <v>52</v>
      </c>
      <c r="AQ224">
        <v>0</v>
      </c>
      <c r="AS224">
        <v>0</v>
      </c>
      <c r="AU224">
        <v>0</v>
      </c>
      <c r="AW224">
        <v>0</v>
      </c>
      <c r="AY224" t="s">
        <v>66</v>
      </c>
    </row>
    <row r="225" spans="1:51" x14ac:dyDescent="0.25">
      <c r="A225">
        <v>2925</v>
      </c>
      <c r="B225" t="s">
        <v>133</v>
      </c>
      <c r="C225" t="s">
        <v>177</v>
      </c>
      <c r="D225" t="s">
        <v>81</v>
      </c>
      <c r="E225">
        <v>0</v>
      </c>
      <c r="F225" t="s">
        <v>52</v>
      </c>
      <c r="G225" t="s">
        <v>53</v>
      </c>
      <c r="H225" t="s">
        <v>54</v>
      </c>
      <c r="I225">
        <v>2926</v>
      </c>
      <c r="J225" t="s">
        <v>176</v>
      </c>
      <c r="K225" t="s">
        <v>79</v>
      </c>
      <c r="L225" t="s">
        <v>70</v>
      </c>
      <c r="M225" t="s">
        <v>58</v>
      </c>
      <c r="N225" s="32" t="s">
        <v>378</v>
      </c>
      <c r="Q225" s="5" t="s">
        <v>54</v>
      </c>
      <c r="S225">
        <v>0</v>
      </c>
      <c r="T225" s="5">
        <v>0</v>
      </c>
      <c r="V225">
        <v>0</v>
      </c>
      <c r="AC225" t="str">
        <f t="shared" si="3"/>
        <v/>
      </c>
      <c r="AG225" t="s">
        <v>54</v>
      </c>
      <c r="AH225">
        <v>3878</v>
      </c>
      <c r="AI225">
        <v>2017</v>
      </c>
      <c r="AJ225">
        <v>7</v>
      </c>
      <c r="AK225" s="1">
        <v>43115.424849537034</v>
      </c>
      <c r="AL225" t="s">
        <v>84</v>
      </c>
      <c r="AM225">
        <v>2232405</v>
      </c>
      <c r="AN225" t="s">
        <v>52</v>
      </c>
      <c r="AO225">
        <v>0</v>
      </c>
      <c r="AP225" t="s">
        <v>52</v>
      </c>
      <c r="AQ225">
        <v>0</v>
      </c>
      <c r="AS225">
        <v>0</v>
      </c>
      <c r="AU225">
        <v>0</v>
      </c>
      <c r="AW225">
        <v>0</v>
      </c>
      <c r="AY225" t="s">
        <v>66</v>
      </c>
    </row>
    <row r="226" spans="1:51" x14ac:dyDescent="0.25">
      <c r="A226">
        <v>2925</v>
      </c>
      <c r="B226" t="s">
        <v>133</v>
      </c>
      <c r="C226" t="s">
        <v>177</v>
      </c>
      <c r="D226" t="s">
        <v>81</v>
      </c>
      <c r="E226">
        <v>0</v>
      </c>
      <c r="F226" t="s">
        <v>52</v>
      </c>
      <c r="G226" t="s">
        <v>53</v>
      </c>
      <c r="H226" t="s">
        <v>54</v>
      </c>
      <c r="I226">
        <v>2926</v>
      </c>
      <c r="J226" t="s">
        <v>176</v>
      </c>
      <c r="K226" t="s">
        <v>79</v>
      </c>
      <c r="L226" t="s">
        <v>70</v>
      </c>
      <c r="M226" t="s">
        <v>58</v>
      </c>
      <c r="N226" s="32" t="s">
        <v>378</v>
      </c>
      <c r="Q226" s="5" t="s">
        <v>54</v>
      </c>
      <c r="S226">
        <v>0</v>
      </c>
      <c r="T226" s="5">
        <v>0</v>
      </c>
      <c r="V226">
        <v>0</v>
      </c>
      <c r="AC226" t="str">
        <f t="shared" si="3"/>
        <v/>
      </c>
      <c r="AG226" t="s">
        <v>54</v>
      </c>
      <c r="AH226">
        <v>3879</v>
      </c>
      <c r="AI226">
        <v>2017</v>
      </c>
      <c r="AJ226">
        <v>8</v>
      </c>
      <c r="AK226" s="1">
        <v>43115.425092592595</v>
      </c>
      <c r="AL226" t="s">
        <v>84</v>
      </c>
      <c r="AM226">
        <v>633675</v>
      </c>
      <c r="AN226" t="s">
        <v>52</v>
      </c>
      <c r="AO226">
        <v>0</v>
      </c>
      <c r="AP226" t="s">
        <v>52</v>
      </c>
      <c r="AQ226">
        <v>0</v>
      </c>
      <c r="AS226">
        <v>0</v>
      </c>
      <c r="AU226">
        <v>0</v>
      </c>
      <c r="AW226">
        <v>0</v>
      </c>
      <c r="AY226" t="s">
        <v>66</v>
      </c>
    </row>
    <row r="227" spans="1:51" x14ac:dyDescent="0.25">
      <c r="A227">
        <v>2925</v>
      </c>
      <c r="B227" t="s">
        <v>133</v>
      </c>
      <c r="C227" t="s">
        <v>177</v>
      </c>
      <c r="D227" t="s">
        <v>81</v>
      </c>
      <c r="E227">
        <v>0</v>
      </c>
      <c r="F227" t="s">
        <v>52</v>
      </c>
      <c r="G227" t="s">
        <v>53</v>
      </c>
      <c r="H227" t="s">
        <v>54</v>
      </c>
      <c r="I227">
        <v>2926</v>
      </c>
      <c r="J227" t="s">
        <v>176</v>
      </c>
      <c r="K227" t="s">
        <v>79</v>
      </c>
      <c r="L227" t="s">
        <v>70</v>
      </c>
      <c r="M227" t="s">
        <v>58</v>
      </c>
      <c r="N227" s="32" t="s">
        <v>378</v>
      </c>
      <c r="Q227" s="5" t="s">
        <v>54</v>
      </c>
      <c r="S227">
        <v>0</v>
      </c>
      <c r="T227" s="5">
        <v>0</v>
      </c>
      <c r="V227">
        <v>0</v>
      </c>
      <c r="AC227" t="str">
        <f t="shared" si="3"/>
        <v/>
      </c>
      <c r="AG227" t="s">
        <v>54</v>
      </c>
      <c r="AH227">
        <v>3880</v>
      </c>
      <c r="AI227">
        <v>2017</v>
      </c>
      <c r="AJ227">
        <v>9</v>
      </c>
      <c r="AK227" s="1">
        <v>43115.425335648149</v>
      </c>
      <c r="AL227" t="s">
        <v>84</v>
      </c>
      <c r="AM227">
        <v>403200</v>
      </c>
      <c r="AN227" t="s">
        <v>52</v>
      </c>
      <c r="AO227">
        <v>0</v>
      </c>
      <c r="AP227" t="s">
        <v>52</v>
      </c>
      <c r="AQ227">
        <v>0</v>
      </c>
      <c r="AS227">
        <v>0</v>
      </c>
      <c r="AU227">
        <v>0</v>
      </c>
      <c r="AW227">
        <v>0</v>
      </c>
      <c r="AY227" t="s">
        <v>66</v>
      </c>
    </row>
    <row r="228" spans="1:51" x14ac:dyDescent="0.25">
      <c r="A228">
        <v>2923</v>
      </c>
      <c r="B228" t="s">
        <v>133</v>
      </c>
      <c r="C228" t="s">
        <v>178</v>
      </c>
      <c r="D228" t="s">
        <v>81</v>
      </c>
      <c r="E228">
        <v>0</v>
      </c>
      <c r="F228" t="s">
        <v>52</v>
      </c>
      <c r="G228" t="s">
        <v>53</v>
      </c>
      <c r="H228" t="s">
        <v>54</v>
      </c>
      <c r="I228">
        <v>2924</v>
      </c>
      <c r="J228" t="s">
        <v>176</v>
      </c>
      <c r="K228" t="s">
        <v>79</v>
      </c>
      <c r="L228" t="s">
        <v>70</v>
      </c>
      <c r="M228" t="s">
        <v>58</v>
      </c>
      <c r="N228" s="32" t="s">
        <v>379</v>
      </c>
      <c r="Q228" s="5" t="s">
        <v>54</v>
      </c>
      <c r="S228">
        <v>0</v>
      </c>
      <c r="T228" s="5">
        <v>0</v>
      </c>
      <c r="V228">
        <v>0</v>
      </c>
      <c r="AC228" t="str">
        <f t="shared" si="3"/>
        <v/>
      </c>
      <c r="AG228" t="s">
        <v>54</v>
      </c>
      <c r="AH228">
        <v>3881</v>
      </c>
      <c r="AI228">
        <v>2017</v>
      </c>
      <c r="AJ228">
        <v>5</v>
      </c>
      <c r="AK228" s="1">
        <v>43115.425625000003</v>
      </c>
      <c r="AL228" t="s">
        <v>84</v>
      </c>
      <c r="AM228">
        <v>149100</v>
      </c>
      <c r="AN228" t="s">
        <v>52</v>
      </c>
      <c r="AO228">
        <v>0</v>
      </c>
      <c r="AP228" t="s">
        <v>52</v>
      </c>
      <c r="AQ228">
        <v>0</v>
      </c>
      <c r="AS228">
        <v>0</v>
      </c>
      <c r="AU228">
        <v>0</v>
      </c>
      <c r="AW228">
        <v>0</v>
      </c>
      <c r="AY228" t="s">
        <v>66</v>
      </c>
    </row>
    <row r="229" spans="1:51" x14ac:dyDescent="0.25">
      <c r="A229">
        <v>2923</v>
      </c>
      <c r="B229" t="s">
        <v>133</v>
      </c>
      <c r="C229" t="s">
        <v>178</v>
      </c>
      <c r="D229" t="s">
        <v>81</v>
      </c>
      <c r="E229">
        <v>0</v>
      </c>
      <c r="F229" t="s">
        <v>52</v>
      </c>
      <c r="G229" t="s">
        <v>53</v>
      </c>
      <c r="H229" t="s">
        <v>54</v>
      </c>
      <c r="I229">
        <v>2924</v>
      </c>
      <c r="J229" t="s">
        <v>176</v>
      </c>
      <c r="K229" t="s">
        <v>79</v>
      </c>
      <c r="L229" t="s">
        <v>70</v>
      </c>
      <c r="M229" t="s">
        <v>58</v>
      </c>
      <c r="N229" s="32" t="s">
        <v>379</v>
      </c>
      <c r="Q229" s="5" t="s">
        <v>54</v>
      </c>
      <c r="S229">
        <v>0</v>
      </c>
      <c r="T229" s="5">
        <v>0</v>
      </c>
      <c r="V229">
        <v>0</v>
      </c>
      <c r="AC229" t="str">
        <f t="shared" si="3"/>
        <v/>
      </c>
      <c r="AG229" t="s">
        <v>54</v>
      </c>
      <c r="AH229">
        <v>3882</v>
      </c>
      <c r="AI229">
        <v>2017</v>
      </c>
      <c r="AJ229">
        <v>6</v>
      </c>
      <c r="AK229" s="1">
        <v>43115.425821759258</v>
      </c>
      <c r="AL229" t="s">
        <v>84</v>
      </c>
      <c r="AM229">
        <v>1407262</v>
      </c>
      <c r="AN229" t="s">
        <v>52</v>
      </c>
      <c r="AO229">
        <v>0</v>
      </c>
      <c r="AP229" t="s">
        <v>52</v>
      </c>
      <c r="AQ229">
        <v>0</v>
      </c>
      <c r="AS229">
        <v>0</v>
      </c>
      <c r="AU229">
        <v>0</v>
      </c>
      <c r="AW229">
        <v>0</v>
      </c>
      <c r="AY229" t="s">
        <v>66</v>
      </c>
    </row>
    <row r="230" spans="1:51" x14ac:dyDescent="0.25">
      <c r="A230">
        <v>2923</v>
      </c>
      <c r="B230" t="s">
        <v>133</v>
      </c>
      <c r="C230" t="s">
        <v>178</v>
      </c>
      <c r="D230" t="s">
        <v>81</v>
      </c>
      <c r="E230">
        <v>0</v>
      </c>
      <c r="F230" t="s">
        <v>52</v>
      </c>
      <c r="G230" t="s">
        <v>53</v>
      </c>
      <c r="H230" t="s">
        <v>54</v>
      </c>
      <c r="I230">
        <v>2924</v>
      </c>
      <c r="J230" t="s">
        <v>176</v>
      </c>
      <c r="K230" t="s">
        <v>79</v>
      </c>
      <c r="L230" t="s">
        <v>70</v>
      </c>
      <c r="M230" t="s">
        <v>58</v>
      </c>
      <c r="N230" s="32" t="s">
        <v>379</v>
      </c>
      <c r="Q230" s="5" t="s">
        <v>54</v>
      </c>
      <c r="S230">
        <v>0</v>
      </c>
      <c r="T230" s="5">
        <v>0</v>
      </c>
      <c r="V230">
        <v>0</v>
      </c>
      <c r="AC230" t="str">
        <f t="shared" si="3"/>
        <v/>
      </c>
      <c r="AG230" t="s">
        <v>54</v>
      </c>
      <c r="AH230">
        <v>3883</v>
      </c>
      <c r="AI230">
        <v>2017</v>
      </c>
      <c r="AJ230">
        <v>7</v>
      </c>
      <c r="AK230" s="1">
        <v>43115.427314814813</v>
      </c>
      <c r="AL230" t="s">
        <v>84</v>
      </c>
      <c r="AM230">
        <v>2232405</v>
      </c>
      <c r="AN230" t="s">
        <v>52</v>
      </c>
      <c r="AO230">
        <v>0</v>
      </c>
      <c r="AP230" t="s">
        <v>52</v>
      </c>
      <c r="AQ230">
        <v>0</v>
      </c>
      <c r="AS230">
        <v>0</v>
      </c>
      <c r="AU230">
        <v>0</v>
      </c>
      <c r="AW230">
        <v>0</v>
      </c>
      <c r="AY230" t="s">
        <v>66</v>
      </c>
    </row>
    <row r="231" spans="1:51" x14ac:dyDescent="0.25">
      <c r="A231">
        <v>2923</v>
      </c>
      <c r="B231" t="s">
        <v>133</v>
      </c>
      <c r="C231" t="s">
        <v>178</v>
      </c>
      <c r="D231" t="s">
        <v>81</v>
      </c>
      <c r="E231">
        <v>0</v>
      </c>
      <c r="F231" t="s">
        <v>52</v>
      </c>
      <c r="G231" t="s">
        <v>53</v>
      </c>
      <c r="H231" t="s">
        <v>54</v>
      </c>
      <c r="I231">
        <v>2924</v>
      </c>
      <c r="J231" t="s">
        <v>176</v>
      </c>
      <c r="K231" t="s">
        <v>79</v>
      </c>
      <c r="L231" t="s">
        <v>70</v>
      </c>
      <c r="M231" t="s">
        <v>58</v>
      </c>
      <c r="N231" s="32" t="s">
        <v>379</v>
      </c>
      <c r="Q231" s="5" t="s">
        <v>54</v>
      </c>
      <c r="S231">
        <v>0</v>
      </c>
      <c r="T231" s="5">
        <v>0</v>
      </c>
      <c r="V231">
        <v>0</v>
      </c>
      <c r="AC231" t="str">
        <f t="shared" si="3"/>
        <v/>
      </c>
      <c r="AG231" t="s">
        <v>54</v>
      </c>
      <c r="AH231">
        <v>3884</v>
      </c>
      <c r="AI231">
        <v>2017</v>
      </c>
      <c r="AJ231">
        <v>8</v>
      </c>
      <c r="AK231" s="1">
        <v>43115.427546296298</v>
      </c>
      <c r="AL231" t="s">
        <v>84</v>
      </c>
      <c r="AM231">
        <v>633675</v>
      </c>
      <c r="AN231" t="s">
        <v>52</v>
      </c>
      <c r="AO231">
        <v>0</v>
      </c>
      <c r="AP231" t="s">
        <v>52</v>
      </c>
      <c r="AQ231">
        <v>0</v>
      </c>
      <c r="AS231">
        <v>0</v>
      </c>
      <c r="AU231">
        <v>0</v>
      </c>
      <c r="AW231">
        <v>0</v>
      </c>
      <c r="AY231" t="s">
        <v>66</v>
      </c>
    </row>
    <row r="232" spans="1:51" x14ac:dyDescent="0.25">
      <c r="A232">
        <v>2923</v>
      </c>
      <c r="B232" t="s">
        <v>133</v>
      </c>
      <c r="C232" t="s">
        <v>178</v>
      </c>
      <c r="D232" t="s">
        <v>81</v>
      </c>
      <c r="E232">
        <v>0</v>
      </c>
      <c r="F232" t="s">
        <v>52</v>
      </c>
      <c r="G232" t="s">
        <v>53</v>
      </c>
      <c r="H232" t="s">
        <v>54</v>
      </c>
      <c r="I232">
        <v>2924</v>
      </c>
      <c r="J232" t="s">
        <v>176</v>
      </c>
      <c r="K232" t="s">
        <v>79</v>
      </c>
      <c r="L232" t="s">
        <v>70</v>
      </c>
      <c r="M232" t="s">
        <v>58</v>
      </c>
      <c r="N232" s="32" t="s">
        <v>379</v>
      </c>
      <c r="Q232" s="5" t="s">
        <v>54</v>
      </c>
      <c r="S232">
        <v>0</v>
      </c>
      <c r="T232" s="5">
        <v>0</v>
      </c>
      <c r="V232">
        <v>0</v>
      </c>
      <c r="AC232" t="str">
        <f t="shared" si="3"/>
        <v/>
      </c>
      <c r="AG232" t="s">
        <v>54</v>
      </c>
      <c r="AH232">
        <v>3885</v>
      </c>
      <c r="AI232">
        <v>2017</v>
      </c>
      <c r="AJ232">
        <v>9</v>
      </c>
      <c r="AK232" s="1">
        <v>43115.427731481483</v>
      </c>
      <c r="AL232" t="s">
        <v>84</v>
      </c>
      <c r="AM232">
        <v>403200</v>
      </c>
      <c r="AN232" t="s">
        <v>52</v>
      </c>
      <c r="AO232">
        <v>0</v>
      </c>
      <c r="AP232" t="s">
        <v>52</v>
      </c>
      <c r="AQ232">
        <v>0</v>
      </c>
      <c r="AS232">
        <v>0</v>
      </c>
      <c r="AU232">
        <v>0</v>
      </c>
      <c r="AW232">
        <v>0</v>
      </c>
      <c r="AY232" t="s">
        <v>66</v>
      </c>
    </row>
    <row r="233" spans="1:51" x14ac:dyDescent="0.25">
      <c r="A233">
        <v>2921</v>
      </c>
      <c r="B233" t="s">
        <v>133</v>
      </c>
      <c r="C233" t="s">
        <v>179</v>
      </c>
      <c r="D233" t="s">
        <v>81</v>
      </c>
      <c r="E233">
        <v>0</v>
      </c>
      <c r="F233" t="s">
        <v>52</v>
      </c>
      <c r="G233" t="s">
        <v>53</v>
      </c>
      <c r="H233" t="s">
        <v>54</v>
      </c>
      <c r="I233">
        <v>2922</v>
      </c>
      <c r="J233" t="s">
        <v>176</v>
      </c>
      <c r="K233" t="s">
        <v>79</v>
      </c>
      <c r="L233" t="s">
        <v>70</v>
      </c>
      <c r="M233" t="s">
        <v>58</v>
      </c>
      <c r="N233" s="32" t="s">
        <v>380</v>
      </c>
      <c r="Q233" s="5" t="s">
        <v>54</v>
      </c>
      <c r="S233">
        <v>0</v>
      </c>
      <c r="T233" s="5">
        <v>0</v>
      </c>
      <c r="V233">
        <v>0</v>
      </c>
      <c r="AC233" t="str">
        <f t="shared" si="3"/>
        <v/>
      </c>
      <c r="AG233" t="s">
        <v>54</v>
      </c>
      <c r="AH233">
        <v>3886</v>
      </c>
      <c r="AI233">
        <v>2017</v>
      </c>
      <c r="AJ233">
        <v>5</v>
      </c>
      <c r="AK233" s="1">
        <v>43115.428900462961</v>
      </c>
      <c r="AL233" t="s">
        <v>84</v>
      </c>
      <c r="AM233">
        <v>149100</v>
      </c>
      <c r="AN233" t="s">
        <v>52</v>
      </c>
      <c r="AO233">
        <v>0</v>
      </c>
      <c r="AP233" t="s">
        <v>52</v>
      </c>
      <c r="AQ233">
        <v>0</v>
      </c>
      <c r="AS233">
        <v>0</v>
      </c>
      <c r="AU233">
        <v>0</v>
      </c>
      <c r="AW233">
        <v>0</v>
      </c>
      <c r="AY233" t="s">
        <v>66</v>
      </c>
    </row>
    <row r="234" spans="1:51" x14ac:dyDescent="0.25">
      <c r="A234">
        <v>2921</v>
      </c>
      <c r="B234" t="s">
        <v>133</v>
      </c>
      <c r="C234" t="s">
        <v>179</v>
      </c>
      <c r="D234" t="s">
        <v>81</v>
      </c>
      <c r="E234">
        <v>0</v>
      </c>
      <c r="F234" t="s">
        <v>52</v>
      </c>
      <c r="G234" t="s">
        <v>53</v>
      </c>
      <c r="H234" t="s">
        <v>54</v>
      </c>
      <c r="I234">
        <v>2922</v>
      </c>
      <c r="J234" t="s">
        <v>176</v>
      </c>
      <c r="K234" t="s">
        <v>79</v>
      </c>
      <c r="L234" t="s">
        <v>70</v>
      </c>
      <c r="M234" t="s">
        <v>58</v>
      </c>
      <c r="N234" s="32" t="s">
        <v>380</v>
      </c>
      <c r="Q234" s="5" t="s">
        <v>54</v>
      </c>
      <c r="S234">
        <v>0</v>
      </c>
      <c r="T234" s="5">
        <v>0</v>
      </c>
      <c r="V234">
        <v>0</v>
      </c>
      <c r="AC234" t="str">
        <f t="shared" si="3"/>
        <v/>
      </c>
      <c r="AG234" t="s">
        <v>54</v>
      </c>
      <c r="AH234">
        <v>3887</v>
      </c>
      <c r="AI234">
        <v>2017</v>
      </c>
      <c r="AJ234">
        <v>6</v>
      </c>
      <c r="AK234" s="1">
        <v>43115.429097222222</v>
      </c>
      <c r="AL234" t="s">
        <v>84</v>
      </c>
      <c r="AM234">
        <v>1407263</v>
      </c>
      <c r="AN234" t="s">
        <v>52</v>
      </c>
      <c r="AO234">
        <v>0</v>
      </c>
      <c r="AP234" t="s">
        <v>52</v>
      </c>
      <c r="AQ234">
        <v>0</v>
      </c>
      <c r="AS234">
        <v>0</v>
      </c>
      <c r="AU234">
        <v>0</v>
      </c>
      <c r="AW234">
        <v>0</v>
      </c>
      <c r="AY234" t="s">
        <v>66</v>
      </c>
    </row>
    <row r="235" spans="1:51" x14ac:dyDescent="0.25">
      <c r="A235">
        <v>2921</v>
      </c>
      <c r="B235" t="s">
        <v>133</v>
      </c>
      <c r="C235" t="s">
        <v>179</v>
      </c>
      <c r="D235" t="s">
        <v>81</v>
      </c>
      <c r="E235">
        <v>0</v>
      </c>
      <c r="F235" t="s">
        <v>52</v>
      </c>
      <c r="G235" t="s">
        <v>53</v>
      </c>
      <c r="H235" t="s">
        <v>54</v>
      </c>
      <c r="I235">
        <v>2922</v>
      </c>
      <c r="J235" t="s">
        <v>176</v>
      </c>
      <c r="K235" t="s">
        <v>79</v>
      </c>
      <c r="L235" t="s">
        <v>70</v>
      </c>
      <c r="M235" t="s">
        <v>58</v>
      </c>
      <c r="N235" s="32" t="s">
        <v>380</v>
      </c>
      <c r="Q235" s="5" t="s">
        <v>54</v>
      </c>
      <c r="S235">
        <v>0</v>
      </c>
      <c r="T235" s="5">
        <v>0</v>
      </c>
      <c r="V235">
        <v>0</v>
      </c>
      <c r="AC235" t="str">
        <f t="shared" si="3"/>
        <v/>
      </c>
      <c r="AG235" t="s">
        <v>54</v>
      </c>
      <c r="AH235">
        <v>3888</v>
      </c>
      <c r="AI235">
        <v>2017</v>
      </c>
      <c r="AJ235">
        <v>7</v>
      </c>
      <c r="AK235" s="1">
        <v>43115.429293981484</v>
      </c>
      <c r="AL235" t="s">
        <v>84</v>
      </c>
      <c r="AM235">
        <v>2232405</v>
      </c>
      <c r="AN235" t="s">
        <v>52</v>
      </c>
      <c r="AO235">
        <v>0</v>
      </c>
      <c r="AP235" t="s">
        <v>52</v>
      </c>
      <c r="AQ235">
        <v>0</v>
      </c>
      <c r="AS235">
        <v>0</v>
      </c>
      <c r="AU235">
        <v>0</v>
      </c>
      <c r="AW235">
        <v>0</v>
      </c>
      <c r="AY235" t="s">
        <v>66</v>
      </c>
    </row>
    <row r="236" spans="1:51" x14ac:dyDescent="0.25">
      <c r="A236">
        <v>2921</v>
      </c>
      <c r="B236" t="s">
        <v>133</v>
      </c>
      <c r="C236" t="s">
        <v>179</v>
      </c>
      <c r="D236" t="s">
        <v>81</v>
      </c>
      <c r="E236">
        <v>0</v>
      </c>
      <c r="F236" t="s">
        <v>52</v>
      </c>
      <c r="G236" t="s">
        <v>53</v>
      </c>
      <c r="H236" t="s">
        <v>54</v>
      </c>
      <c r="I236">
        <v>2922</v>
      </c>
      <c r="J236" t="s">
        <v>176</v>
      </c>
      <c r="K236" t="s">
        <v>79</v>
      </c>
      <c r="L236" t="s">
        <v>70</v>
      </c>
      <c r="M236" t="s">
        <v>58</v>
      </c>
      <c r="N236" s="32" t="s">
        <v>380</v>
      </c>
      <c r="Q236" s="5" t="s">
        <v>54</v>
      </c>
      <c r="S236">
        <v>0</v>
      </c>
      <c r="T236" s="5">
        <v>0</v>
      </c>
      <c r="V236">
        <v>0</v>
      </c>
      <c r="AC236" t="str">
        <f t="shared" si="3"/>
        <v/>
      </c>
      <c r="AG236" t="s">
        <v>54</v>
      </c>
      <c r="AH236">
        <v>3889</v>
      </c>
      <c r="AI236">
        <v>2017</v>
      </c>
      <c r="AJ236">
        <v>8</v>
      </c>
      <c r="AK236" s="1">
        <v>43115.429618055554</v>
      </c>
      <c r="AL236" t="s">
        <v>84</v>
      </c>
      <c r="AM236">
        <v>633675</v>
      </c>
      <c r="AN236" t="s">
        <v>52</v>
      </c>
      <c r="AO236">
        <v>0</v>
      </c>
      <c r="AP236" t="s">
        <v>52</v>
      </c>
      <c r="AQ236">
        <v>0</v>
      </c>
      <c r="AS236">
        <v>0</v>
      </c>
      <c r="AU236">
        <v>0</v>
      </c>
      <c r="AW236">
        <v>0</v>
      </c>
      <c r="AY236" t="s">
        <v>66</v>
      </c>
    </row>
    <row r="237" spans="1:51" x14ac:dyDescent="0.25">
      <c r="A237">
        <v>2921</v>
      </c>
      <c r="B237" t="s">
        <v>133</v>
      </c>
      <c r="C237" t="s">
        <v>179</v>
      </c>
      <c r="D237" t="s">
        <v>81</v>
      </c>
      <c r="E237">
        <v>0</v>
      </c>
      <c r="F237" t="s">
        <v>52</v>
      </c>
      <c r="G237" t="s">
        <v>53</v>
      </c>
      <c r="H237" t="s">
        <v>54</v>
      </c>
      <c r="I237">
        <v>2922</v>
      </c>
      <c r="J237" t="s">
        <v>176</v>
      </c>
      <c r="K237" t="s">
        <v>79</v>
      </c>
      <c r="L237" t="s">
        <v>70</v>
      </c>
      <c r="M237" t="s">
        <v>58</v>
      </c>
      <c r="N237" s="32" t="s">
        <v>380</v>
      </c>
      <c r="Q237" s="5" t="s">
        <v>54</v>
      </c>
      <c r="S237">
        <v>0</v>
      </c>
      <c r="T237" s="5">
        <v>0</v>
      </c>
      <c r="V237">
        <v>0</v>
      </c>
      <c r="AC237" t="str">
        <f t="shared" si="3"/>
        <v/>
      </c>
      <c r="AG237" t="s">
        <v>54</v>
      </c>
      <c r="AH237">
        <v>3890</v>
      </c>
      <c r="AI237">
        <v>2017</v>
      </c>
      <c r="AJ237">
        <v>9</v>
      </c>
      <c r="AK237" s="1">
        <v>43115.429826388892</v>
      </c>
      <c r="AL237" t="s">
        <v>84</v>
      </c>
      <c r="AM237">
        <v>403200</v>
      </c>
      <c r="AN237" t="s">
        <v>52</v>
      </c>
      <c r="AO237">
        <v>0</v>
      </c>
      <c r="AP237" t="s">
        <v>52</v>
      </c>
      <c r="AQ237">
        <v>0</v>
      </c>
      <c r="AS237">
        <v>0</v>
      </c>
      <c r="AU237">
        <v>0</v>
      </c>
      <c r="AW237">
        <v>0</v>
      </c>
      <c r="AY237" t="s">
        <v>66</v>
      </c>
    </row>
    <row r="238" spans="1:51" x14ac:dyDescent="0.25">
      <c r="A238">
        <v>3742</v>
      </c>
      <c r="B238" t="s">
        <v>133</v>
      </c>
      <c r="C238" t="s">
        <v>180</v>
      </c>
      <c r="D238" t="s">
        <v>81</v>
      </c>
      <c r="E238">
        <v>18000000</v>
      </c>
      <c r="F238" t="s">
        <v>52</v>
      </c>
      <c r="G238" t="s">
        <v>53</v>
      </c>
      <c r="H238" t="s">
        <v>54</v>
      </c>
      <c r="I238">
        <v>3743</v>
      </c>
      <c r="J238" t="s">
        <v>85</v>
      </c>
      <c r="K238" t="s">
        <v>79</v>
      </c>
      <c r="L238" t="s">
        <v>70</v>
      </c>
      <c r="M238" t="s">
        <v>58</v>
      </c>
      <c r="N238" s="32" t="s">
        <v>381</v>
      </c>
      <c r="Q238" s="5" t="s">
        <v>54</v>
      </c>
      <c r="S238">
        <v>0</v>
      </c>
      <c r="T238" s="5">
        <v>0</v>
      </c>
      <c r="V238">
        <v>0</v>
      </c>
      <c r="AC238" t="str">
        <f t="shared" si="3"/>
        <v/>
      </c>
      <c r="AG238" t="s">
        <v>54</v>
      </c>
      <c r="AH238">
        <v>3810</v>
      </c>
      <c r="AI238">
        <v>2017</v>
      </c>
      <c r="AJ238">
        <v>11</v>
      </c>
      <c r="AK238" s="1">
        <v>43091.300520833334</v>
      </c>
      <c r="AL238" t="s">
        <v>84</v>
      </c>
      <c r="AM238">
        <v>199000</v>
      </c>
      <c r="AN238" t="s">
        <v>52</v>
      </c>
      <c r="AO238">
        <v>0</v>
      </c>
      <c r="AP238" t="s">
        <v>52</v>
      </c>
      <c r="AQ238">
        <v>0</v>
      </c>
      <c r="AS238">
        <v>0</v>
      </c>
      <c r="AU238">
        <v>0</v>
      </c>
      <c r="AW238">
        <v>0</v>
      </c>
      <c r="AY238" t="s">
        <v>66</v>
      </c>
    </row>
    <row r="239" spans="1:51" x14ac:dyDescent="0.25">
      <c r="A239">
        <v>3742</v>
      </c>
      <c r="B239" t="s">
        <v>133</v>
      </c>
      <c r="C239" t="s">
        <v>180</v>
      </c>
      <c r="D239" t="s">
        <v>81</v>
      </c>
      <c r="E239">
        <v>18000000</v>
      </c>
      <c r="F239" t="s">
        <v>52</v>
      </c>
      <c r="G239" t="s">
        <v>53</v>
      </c>
      <c r="H239" t="s">
        <v>54</v>
      </c>
      <c r="I239">
        <v>3743</v>
      </c>
      <c r="J239" t="s">
        <v>85</v>
      </c>
      <c r="K239" t="s">
        <v>79</v>
      </c>
      <c r="L239" t="s">
        <v>70</v>
      </c>
      <c r="M239" t="s">
        <v>58</v>
      </c>
      <c r="N239" s="32" t="s">
        <v>381</v>
      </c>
      <c r="Q239" s="5" t="s">
        <v>54</v>
      </c>
      <c r="S239">
        <v>0</v>
      </c>
      <c r="T239" s="5">
        <v>0</v>
      </c>
      <c r="V239">
        <v>0</v>
      </c>
      <c r="AC239" t="str">
        <f t="shared" si="3"/>
        <v/>
      </c>
      <c r="AG239" t="s">
        <v>54</v>
      </c>
      <c r="AH239">
        <v>3864</v>
      </c>
      <c r="AI239">
        <v>2017</v>
      </c>
      <c r="AJ239">
        <v>12</v>
      </c>
      <c r="AK239" s="1">
        <v>43115.387662037036</v>
      </c>
      <c r="AL239" t="s">
        <v>84</v>
      </c>
      <c r="AM239">
        <v>97400</v>
      </c>
      <c r="AN239" t="s">
        <v>52</v>
      </c>
      <c r="AO239">
        <v>0</v>
      </c>
      <c r="AP239" t="s">
        <v>52</v>
      </c>
      <c r="AQ239">
        <v>0</v>
      </c>
      <c r="AS239">
        <v>0</v>
      </c>
      <c r="AU239">
        <v>0</v>
      </c>
      <c r="AW239">
        <v>0</v>
      </c>
      <c r="AY239" t="s">
        <v>66</v>
      </c>
    </row>
    <row r="240" spans="1:51" x14ac:dyDescent="0.25">
      <c r="A240">
        <v>2773</v>
      </c>
      <c r="B240" t="s">
        <v>181</v>
      </c>
      <c r="C240" t="s">
        <v>182</v>
      </c>
      <c r="D240" t="s">
        <v>81</v>
      </c>
      <c r="E240">
        <v>0</v>
      </c>
      <c r="F240" t="s">
        <v>52</v>
      </c>
      <c r="G240" t="s">
        <v>53</v>
      </c>
      <c r="H240" t="s">
        <v>54</v>
      </c>
      <c r="I240">
        <v>2774</v>
      </c>
      <c r="J240" t="s">
        <v>85</v>
      </c>
      <c r="K240" t="s">
        <v>83</v>
      </c>
      <c r="L240" t="s">
        <v>70</v>
      </c>
      <c r="M240" t="s">
        <v>58</v>
      </c>
      <c r="N240" s="32" t="s">
        <v>382</v>
      </c>
      <c r="Q240" s="5" t="s">
        <v>54</v>
      </c>
      <c r="S240">
        <v>0</v>
      </c>
      <c r="T240" s="5">
        <v>0</v>
      </c>
      <c r="V240">
        <v>0</v>
      </c>
      <c r="AC240" t="str">
        <f t="shared" si="3"/>
        <v/>
      </c>
      <c r="AG240" t="s">
        <v>66</v>
      </c>
      <c r="AH240">
        <v>2798</v>
      </c>
      <c r="AI240">
        <v>2017</v>
      </c>
      <c r="AJ240">
        <v>2</v>
      </c>
      <c r="AK240" s="1">
        <v>42893.66815972222</v>
      </c>
      <c r="AL240" t="s">
        <v>84</v>
      </c>
      <c r="AM240">
        <v>234500</v>
      </c>
      <c r="AN240" t="s">
        <v>52</v>
      </c>
      <c r="AO240">
        <v>0</v>
      </c>
      <c r="AP240" t="s">
        <v>52</v>
      </c>
      <c r="AQ240">
        <v>0</v>
      </c>
      <c r="AS240">
        <v>0</v>
      </c>
      <c r="AU240">
        <v>0</v>
      </c>
      <c r="AW240">
        <v>0</v>
      </c>
      <c r="AY240" t="s">
        <v>66</v>
      </c>
    </row>
    <row r="241" spans="1:51" x14ac:dyDescent="0.25">
      <c r="A241">
        <v>2773</v>
      </c>
      <c r="B241" t="s">
        <v>181</v>
      </c>
      <c r="C241" t="s">
        <v>182</v>
      </c>
      <c r="D241" t="s">
        <v>81</v>
      </c>
      <c r="E241">
        <v>0</v>
      </c>
      <c r="F241" t="s">
        <v>52</v>
      </c>
      <c r="G241" t="s">
        <v>53</v>
      </c>
      <c r="H241" t="s">
        <v>54</v>
      </c>
      <c r="I241">
        <v>2774</v>
      </c>
      <c r="J241" t="s">
        <v>85</v>
      </c>
      <c r="K241" t="s">
        <v>83</v>
      </c>
      <c r="L241" t="s">
        <v>70</v>
      </c>
      <c r="M241" t="s">
        <v>58</v>
      </c>
      <c r="N241" s="32" t="s">
        <v>382</v>
      </c>
      <c r="Q241" s="5" t="s">
        <v>54</v>
      </c>
      <c r="S241">
        <v>0</v>
      </c>
      <c r="T241" s="5">
        <v>0</v>
      </c>
      <c r="V241">
        <v>0</v>
      </c>
      <c r="AC241" t="str">
        <f t="shared" si="3"/>
        <v/>
      </c>
      <c r="AG241" t="s">
        <v>66</v>
      </c>
      <c r="AH241">
        <v>2799</v>
      </c>
      <c r="AI241">
        <v>2017</v>
      </c>
      <c r="AJ241">
        <v>3</v>
      </c>
      <c r="AK241" s="1">
        <v>42893.668344907404</v>
      </c>
      <c r="AL241" t="s">
        <v>84</v>
      </c>
      <c r="AM241">
        <v>302100</v>
      </c>
      <c r="AN241" t="s">
        <v>52</v>
      </c>
      <c r="AO241">
        <v>0</v>
      </c>
      <c r="AP241" t="s">
        <v>52</v>
      </c>
      <c r="AQ241">
        <v>0</v>
      </c>
      <c r="AS241">
        <v>0</v>
      </c>
      <c r="AU241">
        <v>0</v>
      </c>
      <c r="AW241">
        <v>0</v>
      </c>
      <c r="AY241" t="s">
        <v>66</v>
      </c>
    </row>
    <row r="242" spans="1:51" x14ac:dyDescent="0.25">
      <c r="A242">
        <v>2773</v>
      </c>
      <c r="B242" t="s">
        <v>181</v>
      </c>
      <c r="C242" t="s">
        <v>182</v>
      </c>
      <c r="D242" t="s">
        <v>81</v>
      </c>
      <c r="E242">
        <v>0</v>
      </c>
      <c r="F242" t="s">
        <v>52</v>
      </c>
      <c r="G242" t="s">
        <v>53</v>
      </c>
      <c r="H242" t="s">
        <v>54</v>
      </c>
      <c r="I242">
        <v>2774</v>
      </c>
      <c r="J242" t="s">
        <v>85</v>
      </c>
      <c r="K242" t="s">
        <v>83</v>
      </c>
      <c r="L242" t="s">
        <v>70</v>
      </c>
      <c r="M242" t="s">
        <v>58</v>
      </c>
      <c r="N242" s="32" t="s">
        <v>382</v>
      </c>
      <c r="Q242" s="5" t="s">
        <v>54</v>
      </c>
      <c r="S242">
        <v>0</v>
      </c>
      <c r="T242" s="5">
        <v>0</v>
      </c>
      <c r="V242">
        <v>0</v>
      </c>
      <c r="AC242" t="str">
        <f t="shared" si="3"/>
        <v/>
      </c>
      <c r="AG242" t="s">
        <v>66</v>
      </c>
      <c r="AH242">
        <v>2800</v>
      </c>
      <c r="AI242">
        <v>2017</v>
      </c>
      <c r="AJ242">
        <v>4</v>
      </c>
      <c r="AK242" s="1">
        <v>42893.66851851852</v>
      </c>
      <c r="AL242" t="s">
        <v>84</v>
      </c>
      <c r="AM242">
        <v>367300</v>
      </c>
      <c r="AN242" t="s">
        <v>52</v>
      </c>
      <c r="AO242">
        <v>0</v>
      </c>
      <c r="AP242" t="s">
        <v>52</v>
      </c>
      <c r="AQ242">
        <v>0</v>
      </c>
      <c r="AS242">
        <v>0</v>
      </c>
      <c r="AU242">
        <v>0</v>
      </c>
      <c r="AW242">
        <v>0</v>
      </c>
      <c r="AY242" t="s">
        <v>66</v>
      </c>
    </row>
    <row r="243" spans="1:51" x14ac:dyDescent="0.25">
      <c r="A243">
        <v>2773</v>
      </c>
      <c r="B243" t="s">
        <v>181</v>
      </c>
      <c r="C243" t="s">
        <v>182</v>
      </c>
      <c r="D243" t="s">
        <v>81</v>
      </c>
      <c r="E243">
        <v>0</v>
      </c>
      <c r="F243" t="s">
        <v>52</v>
      </c>
      <c r="G243" t="s">
        <v>53</v>
      </c>
      <c r="H243" t="s">
        <v>54</v>
      </c>
      <c r="I243">
        <v>2774</v>
      </c>
      <c r="J243" t="s">
        <v>85</v>
      </c>
      <c r="K243" t="s">
        <v>83</v>
      </c>
      <c r="L243" t="s">
        <v>70</v>
      </c>
      <c r="M243" t="s">
        <v>58</v>
      </c>
      <c r="N243" s="32" t="s">
        <v>382</v>
      </c>
      <c r="Q243" s="5" t="s">
        <v>54</v>
      </c>
      <c r="S243">
        <v>0</v>
      </c>
      <c r="T243" s="5">
        <v>0</v>
      </c>
      <c r="V243">
        <v>0</v>
      </c>
      <c r="AC243" t="str">
        <f t="shared" si="3"/>
        <v/>
      </c>
      <c r="AG243" t="s">
        <v>66</v>
      </c>
      <c r="AH243">
        <v>2905</v>
      </c>
      <c r="AI243">
        <v>2017</v>
      </c>
      <c r="AJ243">
        <v>5</v>
      </c>
      <c r="AK243" s="1">
        <v>42907.539293981485</v>
      </c>
      <c r="AL243" t="s">
        <v>84</v>
      </c>
      <c r="AM243">
        <v>438300</v>
      </c>
      <c r="AN243" t="s">
        <v>52</v>
      </c>
      <c r="AO243">
        <v>0</v>
      </c>
      <c r="AP243" t="s">
        <v>52</v>
      </c>
      <c r="AQ243">
        <v>0</v>
      </c>
      <c r="AS243">
        <v>0</v>
      </c>
      <c r="AU243">
        <v>0</v>
      </c>
      <c r="AW243">
        <v>0</v>
      </c>
      <c r="AY243" t="s">
        <v>66</v>
      </c>
    </row>
    <row r="244" spans="1:51" x14ac:dyDescent="0.25">
      <c r="A244">
        <v>2773</v>
      </c>
      <c r="B244" t="s">
        <v>181</v>
      </c>
      <c r="C244" t="s">
        <v>182</v>
      </c>
      <c r="D244" t="s">
        <v>81</v>
      </c>
      <c r="E244">
        <v>0</v>
      </c>
      <c r="F244" t="s">
        <v>52</v>
      </c>
      <c r="G244" t="s">
        <v>53</v>
      </c>
      <c r="H244" t="s">
        <v>54</v>
      </c>
      <c r="I244">
        <v>2774</v>
      </c>
      <c r="J244" t="s">
        <v>85</v>
      </c>
      <c r="K244" t="s">
        <v>83</v>
      </c>
      <c r="L244" t="s">
        <v>70</v>
      </c>
      <c r="M244" t="s">
        <v>58</v>
      </c>
      <c r="N244" s="32" t="s">
        <v>382</v>
      </c>
      <c r="Q244" s="5" t="s">
        <v>54</v>
      </c>
      <c r="S244">
        <v>0</v>
      </c>
      <c r="T244" s="5">
        <v>0</v>
      </c>
      <c r="V244">
        <v>0</v>
      </c>
      <c r="AC244" t="str">
        <f t="shared" si="3"/>
        <v/>
      </c>
      <c r="AG244" t="s">
        <v>66</v>
      </c>
      <c r="AH244">
        <v>3024</v>
      </c>
      <c r="AI244">
        <v>2017</v>
      </c>
      <c r="AJ244">
        <v>6</v>
      </c>
      <c r="AK244" s="1">
        <v>42933.454097222224</v>
      </c>
      <c r="AL244" t="s">
        <v>84</v>
      </c>
      <c r="AM244">
        <v>222100</v>
      </c>
      <c r="AN244" t="s">
        <v>52</v>
      </c>
      <c r="AO244">
        <v>0</v>
      </c>
      <c r="AP244" t="s">
        <v>52</v>
      </c>
      <c r="AQ244">
        <v>0</v>
      </c>
      <c r="AS244">
        <v>0</v>
      </c>
      <c r="AU244">
        <v>0</v>
      </c>
      <c r="AW244">
        <v>0</v>
      </c>
      <c r="AY244" t="s">
        <v>66</v>
      </c>
    </row>
    <row r="245" spans="1:51" x14ac:dyDescent="0.25">
      <c r="A245">
        <v>2773</v>
      </c>
      <c r="B245" t="s">
        <v>181</v>
      </c>
      <c r="C245" t="s">
        <v>182</v>
      </c>
      <c r="D245" t="s">
        <v>81</v>
      </c>
      <c r="E245">
        <v>0</v>
      </c>
      <c r="F245" t="s">
        <v>52</v>
      </c>
      <c r="G245" t="s">
        <v>53</v>
      </c>
      <c r="H245" t="s">
        <v>54</v>
      </c>
      <c r="I245">
        <v>2774</v>
      </c>
      <c r="J245" t="s">
        <v>85</v>
      </c>
      <c r="K245" t="s">
        <v>83</v>
      </c>
      <c r="L245" t="s">
        <v>70</v>
      </c>
      <c r="M245" t="s">
        <v>58</v>
      </c>
      <c r="N245" s="32" t="s">
        <v>382</v>
      </c>
      <c r="Q245" s="5" t="s">
        <v>54</v>
      </c>
      <c r="S245">
        <v>0</v>
      </c>
      <c r="T245" s="5">
        <v>0</v>
      </c>
      <c r="V245">
        <v>0</v>
      </c>
      <c r="AC245" t="str">
        <f t="shared" si="3"/>
        <v/>
      </c>
      <c r="AG245" t="s">
        <v>66</v>
      </c>
      <c r="AH245">
        <v>3786</v>
      </c>
      <c r="AI245">
        <v>2017</v>
      </c>
      <c r="AJ245">
        <v>7</v>
      </c>
      <c r="AK245" s="1">
        <v>43087.402592592596</v>
      </c>
      <c r="AL245" t="s">
        <v>84</v>
      </c>
      <c r="AM245">
        <v>180200</v>
      </c>
      <c r="AN245" t="s">
        <v>52</v>
      </c>
      <c r="AO245">
        <v>0</v>
      </c>
      <c r="AP245" t="s">
        <v>52</v>
      </c>
      <c r="AQ245">
        <v>0</v>
      </c>
      <c r="AS245">
        <v>0</v>
      </c>
      <c r="AU245">
        <v>0</v>
      </c>
      <c r="AW245">
        <v>0</v>
      </c>
      <c r="AY245" t="s">
        <v>66</v>
      </c>
    </row>
    <row r="246" spans="1:51" x14ac:dyDescent="0.25">
      <c r="A246">
        <v>2773</v>
      </c>
      <c r="B246" t="s">
        <v>181</v>
      </c>
      <c r="C246" t="s">
        <v>182</v>
      </c>
      <c r="D246" t="s">
        <v>81</v>
      </c>
      <c r="E246">
        <v>0</v>
      </c>
      <c r="F246" t="s">
        <v>52</v>
      </c>
      <c r="G246" t="s">
        <v>53</v>
      </c>
      <c r="H246" t="s">
        <v>54</v>
      </c>
      <c r="I246">
        <v>2774</v>
      </c>
      <c r="J246" t="s">
        <v>85</v>
      </c>
      <c r="K246" t="s">
        <v>83</v>
      </c>
      <c r="L246" t="s">
        <v>70</v>
      </c>
      <c r="M246" t="s">
        <v>58</v>
      </c>
      <c r="N246" s="32" t="s">
        <v>382</v>
      </c>
      <c r="Q246" s="5" t="s">
        <v>54</v>
      </c>
      <c r="S246">
        <v>0</v>
      </c>
      <c r="T246" s="5">
        <v>0</v>
      </c>
      <c r="V246">
        <v>0</v>
      </c>
      <c r="AC246" t="str">
        <f t="shared" si="3"/>
        <v/>
      </c>
      <c r="AG246" t="s">
        <v>66</v>
      </c>
      <c r="AH246">
        <v>3361</v>
      </c>
      <c r="AI246">
        <v>2017</v>
      </c>
      <c r="AJ246">
        <v>8</v>
      </c>
      <c r="AK246" s="1">
        <v>42990.442291666666</v>
      </c>
      <c r="AL246" t="s">
        <v>84</v>
      </c>
      <c r="AM246">
        <v>147600</v>
      </c>
      <c r="AN246" t="s">
        <v>52</v>
      </c>
      <c r="AO246">
        <v>0</v>
      </c>
      <c r="AP246" t="s">
        <v>52</v>
      </c>
      <c r="AQ246">
        <v>0</v>
      </c>
      <c r="AS246">
        <v>0</v>
      </c>
      <c r="AU246">
        <v>0</v>
      </c>
      <c r="AW246">
        <v>0</v>
      </c>
      <c r="AY246" t="s">
        <v>66</v>
      </c>
    </row>
    <row r="247" spans="1:51" x14ac:dyDescent="0.25">
      <c r="A247">
        <v>2773</v>
      </c>
      <c r="B247" t="s">
        <v>181</v>
      </c>
      <c r="C247" t="s">
        <v>182</v>
      </c>
      <c r="D247" t="s">
        <v>81</v>
      </c>
      <c r="E247">
        <v>0</v>
      </c>
      <c r="F247" t="s">
        <v>52</v>
      </c>
      <c r="G247" t="s">
        <v>53</v>
      </c>
      <c r="H247" t="s">
        <v>54</v>
      </c>
      <c r="I247">
        <v>2774</v>
      </c>
      <c r="J247" t="s">
        <v>85</v>
      </c>
      <c r="K247" t="s">
        <v>83</v>
      </c>
      <c r="L247" t="s">
        <v>70</v>
      </c>
      <c r="M247" t="s">
        <v>58</v>
      </c>
      <c r="N247" s="32" t="s">
        <v>382</v>
      </c>
      <c r="Q247" s="5" t="s">
        <v>54</v>
      </c>
      <c r="S247">
        <v>0</v>
      </c>
      <c r="T247" s="5">
        <v>0</v>
      </c>
      <c r="V247">
        <v>0</v>
      </c>
      <c r="AC247" t="str">
        <f t="shared" si="3"/>
        <v/>
      </c>
      <c r="AG247" t="s">
        <v>66</v>
      </c>
      <c r="AH247">
        <v>3787</v>
      </c>
      <c r="AI247">
        <v>2017</v>
      </c>
      <c r="AJ247">
        <v>9</v>
      </c>
      <c r="AK247" s="1">
        <v>43087.402777777781</v>
      </c>
      <c r="AL247" t="s">
        <v>84</v>
      </c>
      <c r="AM247">
        <v>222500</v>
      </c>
      <c r="AN247" t="s">
        <v>52</v>
      </c>
      <c r="AO247">
        <v>0</v>
      </c>
      <c r="AP247" t="s">
        <v>52</v>
      </c>
      <c r="AQ247">
        <v>0</v>
      </c>
      <c r="AS247">
        <v>0</v>
      </c>
      <c r="AU247">
        <v>0</v>
      </c>
      <c r="AW247">
        <v>0</v>
      </c>
      <c r="AY247" t="s">
        <v>66</v>
      </c>
    </row>
    <row r="248" spans="1:51" x14ac:dyDescent="0.25">
      <c r="A248">
        <v>2773</v>
      </c>
      <c r="B248" t="s">
        <v>181</v>
      </c>
      <c r="C248" t="s">
        <v>182</v>
      </c>
      <c r="D248" t="s">
        <v>81</v>
      </c>
      <c r="E248">
        <v>0</v>
      </c>
      <c r="F248" t="s">
        <v>52</v>
      </c>
      <c r="G248" t="s">
        <v>53</v>
      </c>
      <c r="H248" t="s">
        <v>54</v>
      </c>
      <c r="I248">
        <v>2774</v>
      </c>
      <c r="J248" t="s">
        <v>85</v>
      </c>
      <c r="K248" t="s">
        <v>83</v>
      </c>
      <c r="L248" t="s">
        <v>70</v>
      </c>
      <c r="M248" t="s">
        <v>58</v>
      </c>
      <c r="N248" s="32" t="s">
        <v>382</v>
      </c>
      <c r="Q248" s="5" t="s">
        <v>54</v>
      </c>
      <c r="S248">
        <v>0</v>
      </c>
      <c r="T248" s="5">
        <v>0</v>
      </c>
      <c r="V248">
        <v>0</v>
      </c>
      <c r="AC248" t="str">
        <f t="shared" si="3"/>
        <v/>
      </c>
      <c r="AG248" t="s">
        <v>66</v>
      </c>
      <c r="AH248">
        <v>3788</v>
      </c>
      <c r="AI248">
        <v>2017</v>
      </c>
      <c r="AJ248">
        <v>10</v>
      </c>
      <c r="AK248" s="1">
        <v>43087.402986111112</v>
      </c>
      <c r="AL248" t="s">
        <v>84</v>
      </c>
      <c r="AM248">
        <v>342700</v>
      </c>
      <c r="AN248" t="s">
        <v>52</v>
      </c>
      <c r="AO248">
        <v>0</v>
      </c>
      <c r="AP248" t="s">
        <v>52</v>
      </c>
      <c r="AQ248">
        <v>0</v>
      </c>
      <c r="AS248">
        <v>0</v>
      </c>
      <c r="AU248">
        <v>0</v>
      </c>
      <c r="AW248">
        <v>0</v>
      </c>
      <c r="AY248" t="s">
        <v>66</v>
      </c>
    </row>
    <row r="249" spans="1:51" x14ac:dyDescent="0.25">
      <c r="A249">
        <v>321</v>
      </c>
      <c r="B249" t="s">
        <v>181</v>
      </c>
      <c r="C249" t="s">
        <v>183</v>
      </c>
      <c r="D249" t="s">
        <v>116</v>
      </c>
      <c r="E249">
        <v>22918333</v>
      </c>
      <c r="F249" t="s">
        <v>52</v>
      </c>
      <c r="G249" t="s">
        <v>53</v>
      </c>
      <c r="H249" t="s">
        <v>54</v>
      </c>
      <c r="I249">
        <v>428</v>
      </c>
      <c r="J249" t="s">
        <v>184</v>
      </c>
      <c r="K249" t="s">
        <v>79</v>
      </c>
      <c r="L249" t="s">
        <v>70</v>
      </c>
      <c r="M249" t="s">
        <v>58</v>
      </c>
      <c r="N249" t="s">
        <v>185</v>
      </c>
      <c r="Q249" s="5" t="s">
        <v>54</v>
      </c>
      <c r="S249">
        <v>0</v>
      </c>
      <c r="T249" s="5">
        <v>0</v>
      </c>
      <c r="V249">
        <v>0</v>
      </c>
      <c r="X249" t="s">
        <v>73</v>
      </c>
      <c r="Y249">
        <v>19060402</v>
      </c>
      <c r="Z249" t="s">
        <v>74</v>
      </c>
      <c r="AA249" t="s">
        <v>101</v>
      </c>
      <c r="AB249" t="s">
        <v>119</v>
      </c>
      <c r="AC249" t="str">
        <f t="shared" si="3"/>
        <v>Oil &amp; Gas - Ice Roads and Pads</v>
      </c>
      <c r="AD249" t="s">
        <v>74</v>
      </c>
      <c r="AG249" t="s">
        <v>54</v>
      </c>
      <c r="AH249">
        <v>616</v>
      </c>
      <c r="AI249">
        <v>2016</v>
      </c>
      <c r="AJ249">
        <v>4</v>
      </c>
      <c r="AK249" s="1">
        <v>42586.642743055556</v>
      </c>
      <c r="AL249" t="s">
        <v>84</v>
      </c>
      <c r="AM249">
        <v>0</v>
      </c>
      <c r="AN249" t="s">
        <v>52</v>
      </c>
      <c r="AP249" t="s">
        <v>52</v>
      </c>
      <c r="AQ249">
        <v>0</v>
      </c>
      <c r="AS249">
        <v>0</v>
      </c>
      <c r="AU249">
        <v>0</v>
      </c>
      <c r="AW249">
        <v>0</v>
      </c>
      <c r="AY249" t="s">
        <v>66</v>
      </c>
    </row>
    <row r="250" spans="1:51" x14ac:dyDescent="0.25">
      <c r="A250">
        <v>321</v>
      </c>
      <c r="B250" t="s">
        <v>181</v>
      </c>
      <c r="C250" t="s">
        <v>183</v>
      </c>
      <c r="D250" t="s">
        <v>116</v>
      </c>
      <c r="E250">
        <v>22918333</v>
      </c>
      <c r="F250" t="s">
        <v>52</v>
      </c>
      <c r="G250" t="s">
        <v>53</v>
      </c>
      <c r="H250" t="s">
        <v>54</v>
      </c>
      <c r="I250">
        <v>429</v>
      </c>
      <c r="J250" t="s">
        <v>186</v>
      </c>
      <c r="K250" t="s">
        <v>79</v>
      </c>
      <c r="L250" t="s">
        <v>70</v>
      </c>
      <c r="M250" t="s">
        <v>58</v>
      </c>
      <c r="N250" t="s">
        <v>185</v>
      </c>
      <c r="Q250" s="5" t="s">
        <v>54</v>
      </c>
      <c r="S250">
        <v>0</v>
      </c>
      <c r="T250" s="5">
        <v>0</v>
      </c>
      <c r="V250">
        <v>0</v>
      </c>
      <c r="X250" t="s">
        <v>73</v>
      </c>
      <c r="Y250">
        <v>19060403</v>
      </c>
      <c r="Z250" t="s">
        <v>74</v>
      </c>
      <c r="AA250" t="s">
        <v>101</v>
      </c>
      <c r="AB250" t="s">
        <v>119</v>
      </c>
      <c r="AC250" t="str">
        <f t="shared" si="3"/>
        <v>Oil &amp; Gas - Ice Roads and Pads</v>
      </c>
      <c r="AD250" t="s">
        <v>74</v>
      </c>
      <c r="AG250" t="s">
        <v>54</v>
      </c>
      <c r="AH250">
        <v>490</v>
      </c>
      <c r="AI250">
        <v>2016</v>
      </c>
      <c r="AJ250">
        <v>4</v>
      </c>
      <c r="AK250" s="1">
        <v>42573.424930555557</v>
      </c>
      <c r="AL250" t="s">
        <v>84</v>
      </c>
      <c r="AM250">
        <v>0</v>
      </c>
      <c r="AN250" t="s">
        <v>52</v>
      </c>
      <c r="AP250" t="s">
        <v>52</v>
      </c>
      <c r="AQ250">
        <v>0</v>
      </c>
      <c r="AS250">
        <v>0</v>
      </c>
      <c r="AU250">
        <v>0</v>
      </c>
      <c r="AW250">
        <v>0</v>
      </c>
      <c r="AY250" t="s">
        <v>66</v>
      </c>
    </row>
    <row r="251" spans="1:51" x14ac:dyDescent="0.25">
      <c r="A251">
        <v>321</v>
      </c>
      <c r="B251" t="s">
        <v>181</v>
      </c>
      <c r="C251" t="s">
        <v>183</v>
      </c>
      <c r="D251" t="s">
        <v>116</v>
      </c>
      <c r="E251">
        <v>22918333</v>
      </c>
      <c r="F251" t="s">
        <v>52</v>
      </c>
      <c r="G251" t="s">
        <v>53</v>
      </c>
      <c r="H251" t="s">
        <v>54</v>
      </c>
      <c r="I251">
        <v>426</v>
      </c>
      <c r="J251" t="s">
        <v>187</v>
      </c>
      <c r="K251" t="s">
        <v>79</v>
      </c>
      <c r="L251" t="s">
        <v>70</v>
      </c>
      <c r="M251" t="s">
        <v>58</v>
      </c>
      <c r="N251" t="s">
        <v>188</v>
      </c>
      <c r="Q251" s="5" t="s">
        <v>54</v>
      </c>
      <c r="S251">
        <v>0</v>
      </c>
      <c r="T251" s="5">
        <v>0</v>
      </c>
      <c r="V251">
        <v>0</v>
      </c>
      <c r="X251" t="s">
        <v>73</v>
      </c>
      <c r="Y251">
        <v>19060403</v>
      </c>
      <c r="Z251" t="s">
        <v>74</v>
      </c>
      <c r="AA251" t="s">
        <v>101</v>
      </c>
      <c r="AB251" t="s">
        <v>119</v>
      </c>
      <c r="AC251" t="str">
        <f t="shared" si="3"/>
        <v>Oil &amp; Gas - Ice Roads and Pads</v>
      </c>
      <c r="AD251" t="s">
        <v>74</v>
      </c>
      <c r="AG251" t="s">
        <v>54</v>
      </c>
      <c r="AH251">
        <v>607</v>
      </c>
      <c r="AI251">
        <v>2016</v>
      </c>
      <c r="AJ251">
        <v>4</v>
      </c>
      <c r="AK251" s="1">
        <v>42586.640763888892</v>
      </c>
      <c r="AL251" t="s">
        <v>84</v>
      </c>
      <c r="AM251">
        <v>0</v>
      </c>
      <c r="AN251" t="s">
        <v>52</v>
      </c>
      <c r="AP251" t="s">
        <v>52</v>
      </c>
      <c r="AQ251">
        <v>0</v>
      </c>
      <c r="AS251">
        <v>0</v>
      </c>
      <c r="AU251">
        <v>0</v>
      </c>
      <c r="AW251">
        <v>0</v>
      </c>
      <c r="AY251" t="s">
        <v>66</v>
      </c>
    </row>
    <row r="252" spans="1:51" x14ac:dyDescent="0.25">
      <c r="A252">
        <v>321</v>
      </c>
      <c r="B252" t="s">
        <v>181</v>
      </c>
      <c r="C252" t="s">
        <v>183</v>
      </c>
      <c r="D252" t="s">
        <v>116</v>
      </c>
      <c r="E252">
        <v>22918333</v>
      </c>
      <c r="F252" t="s">
        <v>52</v>
      </c>
      <c r="G252" t="s">
        <v>53</v>
      </c>
      <c r="H252" t="s">
        <v>54</v>
      </c>
      <c r="I252">
        <v>424</v>
      </c>
      <c r="J252" t="s">
        <v>189</v>
      </c>
      <c r="K252" t="s">
        <v>79</v>
      </c>
      <c r="L252" t="s">
        <v>70</v>
      </c>
      <c r="M252" t="s">
        <v>58</v>
      </c>
      <c r="N252" t="s">
        <v>188</v>
      </c>
      <c r="Q252" s="5" t="s">
        <v>54</v>
      </c>
      <c r="S252">
        <v>0</v>
      </c>
      <c r="T252" s="5">
        <v>0</v>
      </c>
      <c r="V252">
        <v>0</v>
      </c>
      <c r="X252" t="s">
        <v>73</v>
      </c>
      <c r="Y252">
        <v>19060403</v>
      </c>
      <c r="Z252" t="s">
        <v>74</v>
      </c>
      <c r="AA252" t="s">
        <v>101</v>
      </c>
      <c r="AB252" t="s">
        <v>119</v>
      </c>
      <c r="AC252" t="str">
        <f t="shared" si="3"/>
        <v>Oil &amp; Gas - Ice Roads and Pads</v>
      </c>
      <c r="AD252" t="s">
        <v>74</v>
      </c>
      <c r="AG252" t="s">
        <v>54</v>
      </c>
      <c r="AH252">
        <v>610</v>
      </c>
      <c r="AI252">
        <v>2016</v>
      </c>
      <c r="AJ252">
        <v>4</v>
      </c>
      <c r="AK252" s="1">
        <v>42586.641585648147</v>
      </c>
      <c r="AL252" t="s">
        <v>84</v>
      </c>
      <c r="AM252">
        <v>0</v>
      </c>
      <c r="AN252" t="s">
        <v>52</v>
      </c>
      <c r="AP252" t="s">
        <v>52</v>
      </c>
      <c r="AQ252">
        <v>0</v>
      </c>
      <c r="AS252">
        <v>0</v>
      </c>
      <c r="AU252">
        <v>0</v>
      </c>
      <c r="AW252">
        <v>0</v>
      </c>
      <c r="AY252" t="s">
        <v>66</v>
      </c>
    </row>
    <row r="253" spans="1:51" x14ac:dyDescent="0.25">
      <c r="A253">
        <v>321</v>
      </c>
      <c r="B253" t="s">
        <v>181</v>
      </c>
      <c r="C253" t="s">
        <v>183</v>
      </c>
      <c r="D253" t="s">
        <v>116</v>
      </c>
      <c r="E253">
        <v>22918333</v>
      </c>
      <c r="F253" t="s">
        <v>52</v>
      </c>
      <c r="G253" t="s">
        <v>53</v>
      </c>
      <c r="H253" t="s">
        <v>54</v>
      </c>
      <c r="I253">
        <v>425</v>
      </c>
      <c r="J253" t="s">
        <v>190</v>
      </c>
      <c r="K253" t="s">
        <v>79</v>
      </c>
      <c r="L253" t="s">
        <v>70</v>
      </c>
      <c r="M253" t="s">
        <v>58</v>
      </c>
      <c r="N253" t="s">
        <v>188</v>
      </c>
      <c r="Q253" s="5" t="s">
        <v>54</v>
      </c>
      <c r="S253">
        <v>0</v>
      </c>
      <c r="T253" s="5">
        <v>0</v>
      </c>
      <c r="V253">
        <v>0</v>
      </c>
      <c r="X253" t="s">
        <v>73</v>
      </c>
      <c r="Y253">
        <v>19060403</v>
      </c>
      <c r="Z253" t="s">
        <v>74</v>
      </c>
      <c r="AA253" t="s">
        <v>101</v>
      </c>
      <c r="AB253" t="s">
        <v>119</v>
      </c>
      <c r="AC253" t="str">
        <f t="shared" si="3"/>
        <v>Oil &amp; Gas - Ice Roads and Pads</v>
      </c>
      <c r="AD253" t="s">
        <v>74</v>
      </c>
      <c r="AG253" t="s">
        <v>54</v>
      </c>
      <c r="AH253">
        <v>613</v>
      </c>
      <c r="AI253">
        <v>2016</v>
      </c>
      <c r="AJ253">
        <v>4</v>
      </c>
      <c r="AK253" s="1">
        <v>42586.642187500001</v>
      </c>
      <c r="AL253" t="s">
        <v>84</v>
      </c>
      <c r="AM253">
        <v>0</v>
      </c>
      <c r="AN253" t="s">
        <v>52</v>
      </c>
      <c r="AP253" t="s">
        <v>52</v>
      </c>
      <c r="AQ253">
        <v>0</v>
      </c>
      <c r="AS253">
        <v>0</v>
      </c>
      <c r="AU253">
        <v>0</v>
      </c>
      <c r="AW253">
        <v>0</v>
      </c>
      <c r="AY253" t="s">
        <v>66</v>
      </c>
    </row>
    <row r="254" spans="1:51" x14ac:dyDescent="0.25">
      <c r="A254">
        <v>321</v>
      </c>
      <c r="B254" t="s">
        <v>181</v>
      </c>
      <c r="C254" t="s">
        <v>183</v>
      </c>
      <c r="D254" t="s">
        <v>116</v>
      </c>
      <c r="E254">
        <v>22918333</v>
      </c>
      <c r="F254" t="s">
        <v>52</v>
      </c>
      <c r="G254" t="s">
        <v>53</v>
      </c>
      <c r="H254" t="s">
        <v>54</v>
      </c>
      <c r="I254">
        <v>428</v>
      </c>
      <c r="J254" t="s">
        <v>184</v>
      </c>
      <c r="K254" t="s">
        <v>79</v>
      </c>
      <c r="L254" t="s">
        <v>70</v>
      </c>
      <c r="M254" t="s">
        <v>58</v>
      </c>
      <c r="N254" t="s">
        <v>185</v>
      </c>
      <c r="Q254" s="5" t="s">
        <v>54</v>
      </c>
      <c r="S254">
        <v>0</v>
      </c>
      <c r="T254" s="5">
        <v>0</v>
      </c>
      <c r="V254">
        <v>0</v>
      </c>
      <c r="X254" t="s">
        <v>73</v>
      </c>
      <c r="Y254">
        <v>19060402</v>
      </c>
      <c r="Z254" t="s">
        <v>74</v>
      </c>
      <c r="AA254" t="s">
        <v>101</v>
      </c>
      <c r="AB254" t="s">
        <v>119</v>
      </c>
      <c r="AC254" t="str">
        <f t="shared" si="3"/>
        <v>Oil &amp; Gas - Ice Roads and Pads</v>
      </c>
      <c r="AD254" t="s">
        <v>74</v>
      </c>
      <c r="AG254" t="s">
        <v>54</v>
      </c>
      <c r="AH254">
        <v>617</v>
      </c>
      <c r="AI254">
        <v>2016</v>
      </c>
      <c r="AJ254">
        <v>5</v>
      </c>
      <c r="AK254" s="1">
        <v>42586.642893518518</v>
      </c>
      <c r="AL254" t="s">
        <v>84</v>
      </c>
      <c r="AM254">
        <v>0</v>
      </c>
      <c r="AN254" t="s">
        <v>52</v>
      </c>
      <c r="AP254" t="s">
        <v>52</v>
      </c>
      <c r="AQ254">
        <v>0</v>
      </c>
      <c r="AS254">
        <v>0</v>
      </c>
      <c r="AU254">
        <v>0</v>
      </c>
      <c r="AW254">
        <v>0</v>
      </c>
      <c r="AY254" t="s">
        <v>66</v>
      </c>
    </row>
    <row r="255" spans="1:51" x14ac:dyDescent="0.25">
      <c r="A255">
        <v>321</v>
      </c>
      <c r="B255" t="s">
        <v>181</v>
      </c>
      <c r="C255" t="s">
        <v>183</v>
      </c>
      <c r="D255" t="s">
        <v>116</v>
      </c>
      <c r="E255">
        <v>22918333</v>
      </c>
      <c r="F255" t="s">
        <v>52</v>
      </c>
      <c r="G255" t="s">
        <v>53</v>
      </c>
      <c r="H255" t="s">
        <v>54</v>
      </c>
      <c r="I255">
        <v>429</v>
      </c>
      <c r="J255" t="s">
        <v>186</v>
      </c>
      <c r="K255" t="s">
        <v>79</v>
      </c>
      <c r="L255" t="s">
        <v>70</v>
      </c>
      <c r="M255" t="s">
        <v>58</v>
      </c>
      <c r="N255" t="s">
        <v>185</v>
      </c>
      <c r="Q255" s="5" t="s">
        <v>54</v>
      </c>
      <c r="S255">
        <v>0</v>
      </c>
      <c r="T255" s="5">
        <v>0</v>
      </c>
      <c r="V255">
        <v>0</v>
      </c>
      <c r="X255" t="s">
        <v>73</v>
      </c>
      <c r="Y255">
        <v>19060403</v>
      </c>
      <c r="Z255" t="s">
        <v>74</v>
      </c>
      <c r="AA255" t="s">
        <v>101</v>
      </c>
      <c r="AB255" t="s">
        <v>119</v>
      </c>
      <c r="AC255" t="str">
        <f t="shared" si="3"/>
        <v>Oil &amp; Gas - Ice Roads and Pads</v>
      </c>
      <c r="AD255" t="s">
        <v>74</v>
      </c>
      <c r="AG255" t="s">
        <v>54</v>
      </c>
      <c r="AH255">
        <v>491</v>
      </c>
      <c r="AI255">
        <v>2016</v>
      </c>
      <c r="AJ255">
        <v>5</v>
      </c>
      <c r="AK255" s="1">
        <v>42573.425162037034</v>
      </c>
      <c r="AL255" t="s">
        <v>84</v>
      </c>
      <c r="AM255">
        <v>0</v>
      </c>
      <c r="AN255" t="s">
        <v>52</v>
      </c>
      <c r="AP255" t="s">
        <v>52</v>
      </c>
      <c r="AQ255">
        <v>0</v>
      </c>
      <c r="AS255">
        <v>0</v>
      </c>
      <c r="AU255">
        <v>0</v>
      </c>
      <c r="AW255">
        <v>0</v>
      </c>
      <c r="AY255" t="s">
        <v>66</v>
      </c>
    </row>
    <row r="256" spans="1:51" x14ac:dyDescent="0.25">
      <c r="A256">
        <v>321</v>
      </c>
      <c r="B256" t="s">
        <v>181</v>
      </c>
      <c r="C256" t="s">
        <v>183</v>
      </c>
      <c r="D256" t="s">
        <v>116</v>
      </c>
      <c r="E256">
        <v>22918333</v>
      </c>
      <c r="F256" t="s">
        <v>52</v>
      </c>
      <c r="G256" t="s">
        <v>53</v>
      </c>
      <c r="H256" t="s">
        <v>54</v>
      </c>
      <c r="I256">
        <v>426</v>
      </c>
      <c r="J256" t="s">
        <v>187</v>
      </c>
      <c r="K256" t="s">
        <v>79</v>
      </c>
      <c r="L256" t="s">
        <v>70</v>
      </c>
      <c r="M256" t="s">
        <v>58</v>
      </c>
      <c r="N256" t="s">
        <v>188</v>
      </c>
      <c r="Q256" s="5" t="s">
        <v>54</v>
      </c>
      <c r="S256">
        <v>0</v>
      </c>
      <c r="T256" s="5">
        <v>0</v>
      </c>
      <c r="V256">
        <v>0</v>
      </c>
      <c r="X256" t="s">
        <v>73</v>
      </c>
      <c r="Y256">
        <v>19060403</v>
      </c>
      <c r="Z256" t="s">
        <v>74</v>
      </c>
      <c r="AA256" t="s">
        <v>101</v>
      </c>
      <c r="AB256" t="s">
        <v>119</v>
      </c>
      <c r="AC256" t="str">
        <f t="shared" si="3"/>
        <v>Oil &amp; Gas - Ice Roads and Pads</v>
      </c>
      <c r="AD256" t="s">
        <v>74</v>
      </c>
      <c r="AG256" t="s">
        <v>54</v>
      </c>
      <c r="AH256">
        <v>608</v>
      </c>
      <c r="AI256">
        <v>2016</v>
      </c>
      <c r="AJ256">
        <v>5</v>
      </c>
      <c r="AK256" s="1">
        <v>42586.64099537037</v>
      </c>
      <c r="AL256" t="s">
        <v>84</v>
      </c>
      <c r="AM256">
        <v>0</v>
      </c>
      <c r="AN256" t="s">
        <v>52</v>
      </c>
      <c r="AP256" t="s">
        <v>52</v>
      </c>
      <c r="AQ256">
        <v>0</v>
      </c>
      <c r="AS256">
        <v>0</v>
      </c>
      <c r="AU256">
        <v>0</v>
      </c>
      <c r="AW256">
        <v>0</v>
      </c>
      <c r="AY256" t="s">
        <v>66</v>
      </c>
    </row>
    <row r="257" spans="1:51" x14ac:dyDescent="0.25">
      <c r="A257">
        <v>321</v>
      </c>
      <c r="B257" t="s">
        <v>181</v>
      </c>
      <c r="C257" t="s">
        <v>183</v>
      </c>
      <c r="D257" t="s">
        <v>116</v>
      </c>
      <c r="E257">
        <v>22918333</v>
      </c>
      <c r="F257" t="s">
        <v>52</v>
      </c>
      <c r="G257" t="s">
        <v>53</v>
      </c>
      <c r="H257" t="s">
        <v>54</v>
      </c>
      <c r="I257">
        <v>424</v>
      </c>
      <c r="J257" t="s">
        <v>189</v>
      </c>
      <c r="K257" t="s">
        <v>79</v>
      </c>
      <c r="L257" t="s">
        <v>70</v>
      </c>
      <c r="M257" t="s">
        <v>58</v>
      </c>
      <c r="N257" t="s">
        <v>188</v>
      </c>
      <c r="Q257" s="5" t="s">
        <v>54</v>
      </c>
      <c r="S257">
        <v>0</v>
      </c>
      <c r="T257" s="5">
        <v>0</v>
      </c>
      <c r="V257">
        <v>0</v>
      </c>
      <c r="X257" t="s">
        <v>73</v>
      </c>
      <c r="Y257">
        <v>19060403</v>
      </c>
      <c r="Z257" t="s">
        <v>74</v>
      </c>
      <c r="AA257" t="s">
        <v>101</v>
      </c>
      <c r="AB257" t="s">
        <v>119</v>
      </c>
      <c r="AC257" t="str">
        <f t="shared" si="3"/>
        <v>Oil &amp; Gas - Ice Roads and Pads</v>
      </c>
      <c r="AD257" t="s">
        <v>74</v>
      </c>
      <c r="AG257" t="s">
        <v>54</v>
      </c>
      <c r="AH257">
        <v>611</v>
      </c>
      <c r="AI257">
        <v>2016</v>
      </c>
      <c r="AJ257">
        <v>5</v>
      </c>
      <c r="AK257" s="1">
        <v>42586.641770833332</v>
      </c>
      <c r="AL257" t="s">
        <v>84</v>
      </c>
      <c r="AM257">
        <v>0</v>
      </c>
      <c r="AN257" t="s">
        <v>52</v>
      </c>
      <c r="AP257" t="s">
        <v>52</v>
      </c>
      <c r="AQ257">
        <v>0</v>
      </c>
      <c r="AS257">
        <v>0</v>
      </c>
      <c r="AU257">
        <v>0</v>
      </c>
      <c r="AW257">
        <v>0</v>
      </c>
      <c r="AY257" t="s">
        <v>66</v>
      </c>
    </row>
    <row r="258" spans="1:51" x14ac:dyDescent="0.25">
      <c r="A258">
        <v>321</v>
      </c>
      <c r="B258" t="s">
        <v>181</v>
      </c>
      <c r="C258" t="s">
        <v>183</v>
      </c>
      <c r="D258" t="s">
        <v>116</v>
      </c>
      <c r="E258">
        <v>22918333</v>
      </c>
      <c r="F258" t="s">
        <v>52</v>
      </c>
      <c r="G258" t="s">
        <v>53</v>
      </c>
      <c r="H258" t="s">
        <v>54</v>
      </c>
      <c r="I258">
        <v>425</v>
      </c>
      <c r="J258" t="s">
        <v>190</v>
      </c>
      <c r="K258" t="s">
        <v>79</v>
      </c>
      <c r="L258" t="s">
        <v>70</v>
      </c>
      <c r="M258" t="s">
        <v>58</v>
      </c>
      <c r="N258" t="s">
        <v>188</v>
      </c>
      <c r="Q258" s="5" t="s">
        <v>54</v>
      </c>
      <c r="S258">
        <v>0</v>
      </c>
      <c r="T258" s="5">
        <v>0</v>
      </c>
      <c r="V258">
        <v>0</v>
      </c>
      <c r="X258" t="s">
        <v>73</v>
      </c>
      <c r="Y258">
        <v>19060403</v>
      </c>
      <c r="Z258" t="s">
        <v>74</v>
      </c>
      <c r="AA258" t="s">
        <v>101</v>
      </c>
      <c r="AB258" t="s">
        <v>119</v>
      </c>
      <c r="AC258" t="str">
        <f t="shared" si="3"/>
        <v>Oil &amp; Gas - Ice Roads and Pads</v>
      </c>
      <c r="AD258" t="s">
        <v>74</v>
      </c>
      <c r="AG258" t="s">
        <v>54</v>
      </c>
      <c r="AH258">
        <v>614</v>
      </c>
      <c r="AI258">
        <v>2016</v>
      </c>
      <c r="AJ258">
        <v>5</v>
      </c>
      <c r="AK258" s="1">
        <v>42586.642361111109</v>
      </c>
      <c r="AL258" t="s">
        <v>84</v>
      </c>
      <c r="AM258">
        <v>0</v>
      </c>
      <c r="AN258" t="s">
        <v>52</v>
      </c>
      <c r="AP258" t="s">
        <v>52</v>
      </c>
      <c r="AQ258">
        <v>0</v>
      </c>
      <c r="AS258">
        <v>0</v>
      </c>
      <c r="AU258">
        <v>0</v>
      </c>
      <c r="AW258">
        <v>0</v>
      </c>
      <c r="AY258" t="s">
        <v>66</v>
      </c>
    </row>
    <row r="259" spans="1:51" x14ac:dyDescent="0.25">
      <c r="A259">
        <v>321</v>
      </c>
      <c r="B259" t="s">
        <v>181</v>
      </c>
      <c r="C259" t="s">
        <v>183</v>
      </c>
      <c r="D259" t="s">
        <v>116</v>
      </c>
      <c r="E259">
        <v>22918333</v>
      </c>
      <c r="F259" t="s">
        <v>52</v>
      </c>
      <c r="G259" t="s">
        <v>53</v>
      </c>
      <c r="H259" t="s">
        <v>54</v>
      </c>
      <c r="I259">
        <v>428</v>
      </c>
      <c r="J259" t="s">
        <v>184</v>
      </c>
      <c r="K259" t="s">
        <v>79</v>
      </c>
      <c r="L259" t="s">
        <v>70</v>
      </c>
      <c r="M259" t="s">
        <v>58</v>
      </c>
      <c r="N259" t="s">
        <v>185</v>
      </c>
      <c r="Q259" s="5" t="s">
        <v>54</v>
      </c>
      <c r="S259">
        <v>0</v>
      </c>
      <c r="T259" s="5">
        <v>0</v>
      </c>
      <c r="V259">
        <v>0</v>
      </c>
      <c r="X259" t="s">
        <v>73</v>
      </c>
      <c r="Y259">
        <v>19060402</v>
      </c>
      <c r="Z259" t="s">
        <v>74</v>
      </c>
      <c r="AA259" t="s">
        <v>101</v>
      </c>
      <c r="AB259" t="s">
        <v>119</v>
      </c>
      <c r="AC259" t="str">
        <f t="shared" si="3"/>
        <v>Oil &amp; Gas - Ice Roads and Pads</v>
      </c>
      <c r="AD259" t="s">
        <v>74</v>
      </c>
      <c r="AG259" t="s">
        <v>54</v>
      </c>
      <c r="AH259">
        <v>618</v>
      </c>
      <c r="AI259">
        <v>2016</v>
      </c>
      <c r="AJ259">
        <v>6</v>
      </c>
      <c r="AK259" s="1">
        <v>42586.643067129633</v>
      </c>
      <c r="AL259" t="s">
        <v>84</v>
      </c>
      <c r="AM259">
        <v>0</v>
      </c>
      <c r="AN259" t="s">
        <v>52</v>
      </c>
      <c r="AP259" t="s">
        <v>52</v>
      </c>
      <c r="AQ259">
        <v>0</v>
      </c>
      <c r="AS259">
        <v>0</v>
      </c>
      <c r="AU259">
        <v>0</v>
      </c>
      <c r="AW259">
        <v>0</v>
      </c>
      <c r="AY259" t="s">
        <v>66</v>
      </c>
    </row>
    <row r="260" spans="1:51" x14ac:dyDescent="0.25">
      <c r="A260">
        <v>321</v>
      </c>
      <c r="B260" t="s">
        <v>181</v>
      </c>
      <c r="C260" t="s">
        <v>183</v>
      </c>
      <c r="D260" t="s">
        <v>116</v>
      </c>
      <c r="E260">
        <v>22918333</v>
      </c>
      <c r="F260" t="s">
        <v>52</v>
      </c>
      <c r="G260" t="s">
        <v>53</v>
      </c>
      <c r="H260" t="s">
        <v>54</v>
      </c>
      <c r="I260">
        <v>429</v>
      </c>
      <c r="J260" t="s">
        <v>186</v>
      </c>
      <c r="K260" t="s">
        <v>79</v>
      </c>
      <c r="L260" t="s">
        <v>70</v>
      </c>
      <c r="M260" t="s">
        <v>58</v>
      </c>
      <c r="N260" t="s">
        <v>185</v>
      </c>
      <c r="Q260" s="5" t="s">
        <v>54</v>
      </c>
      <c r="S260">
        <v>0</v>
      </c>
      <c r="T260" s="5">
        <v>0</v>
      </c>
      <c r="V260">
        <v>0</v>
      </c>
      <c r="X260" t="s">
        <v>73</v>
      </c>
      <c r="Y260">
        <v>19060403</v>
      </c>
      <c r="Z260" t="s">
        <v>74</v>
      </c>
      <c r="AA260" t="s">
        <v>101</v>
      </c>
      <c r="AB260" t="s">
        <v>119</v>
      </c>
      <c r="AC260" t="str">
        <f t="shared" si="3"/>
        <v>Oil &amp; Gas - Ice Roads and Pads</v>
      </c>
      <c r="AD260" t="s">
        <v>74</v>
      </c>
      <c r="AG260" t="s">
        <v>54</v>
      </c>
      <c r="AH260">
        <v>492</v>
      </c>
      <c r="AI260">
        <v>2016</v>
      </c>
      <c r="AJ260">
        <v>6</v>
      </c>
      <c r="AK260" s="1">
        <v>42573.425347222219</v>
      </c>
      <c r="AL260" t="s">
        <v>84</v>
      </c>
      <c r="AM260">
        <v>0</v>
      </c>
      <c r="AN260" t="s">
        <v>52</v>
      </c>
      <c r="AP260" t="s">
        <v>52</v>
      </c>
      <c r="AQ260">
        <v>0</v>
      </c>
      <c r="AS260">
        <v>0</v>
      </c>
      <c r="AU260">
        <v>0</v>
      </c>
      <c r="AW260">
        <v>0</v>
      </c>
      <c r="AY260" t="s">
        <v>66</v>
      </c>
    </row>
    <row r="261" spans="1:51" x14ac:dyDescent="0.25">
      <c r="A261">
        <v>321</v>
      </c>
      <c r="B261" t="s">
        <v>181</v>
      </c>
      <c r="C261" t="s">
        <v>183</v>
      </c>
      <c r="D261" t="s">
        <v>116</v>
      </c>
      <c r="E261">
        <v>22918333</v>
      </c>
      <c r="F261" t="s">
        <v>52</v>
      </c>
      <c r="G261" t="s">
        <v>53</v>
      </c>
      <c r="H261" t="s">
        <v>54</v>
      </c>
      <c r="I261">
        <v>426</v>
      </c>
      <c r="J261" t="s">
        <v>187</v>
      </c>
      <c r="K261" t="s">
        <v>79</v>
      </c>
      <c r="L261" t="s">
        <v>70</v>
      </c>
      <c r="M261" t="s">
        <v>58</v>
      </c>
      <c r="N261" t="s">
        <v>188</v>
      </c>
      <c r="Q261" s="5" t="s">
        <v>54</v>
      </c>
      <c r="S261">
        <v>0</v>
      </c>
      <c r="T261" s="5">
        <v>0</v>
      </c>
      <c r="V261">
        <v>0</v>
      </c>
      <c r="X261" t="s">
        <v>73</v>
      </c>
      <c r="Y261">
        <v>19060403</v>
      </c>
      <c r="Z261" t="s">
        <v>74</v>
      </c>
      <c r="AA261" t="s">
        <v>101</v>
      </c>
      <c r="AB261" t="s">
        <v>119</v>
      </c>
      <c r="AC261" t="str">
        <f t="shared" si="3"/>
        <v>Oil &amp; Gas - Ice Roads and Pads</v>
      </c>
      <c r="AD261" t="s">
        <v>74</v>
      </c>
      <c r="AG261" t="s">
        <v>54</v>
      </c>
      <c r="AH261">
        <v>609</v>
      </c>
      <c r="AI261">
        <v>2016</v>
      </c>
      <c r="AJ261">
        <v>6</v>
      </c>
      <c r="AK261" s="1">
        <v>42586.641145833331</v>
      </c>
      <c r="AL261" t="s">
        <v>84</v>
      </c>
      <c r="AM261">
        <v>0</v>
      </c>
      <c r="AN261" t="s">
        <v>52</v>
      </c>
      <c r="AP261" t="s">
        <v>52</v>
      </c>
      <c r="AQ261">
        <v>0</v>
      </c>
      <c r="AS261">
        <v>0</v>
      </c>
      <c r="AU261">
        <v>0</v>
      </c>
      <c r="AW261">
        <v>0</v>
      </c>
      <c r="AY261" t="s">
        <v>66</v>
      </c>
    </row>
    <row r="262" spans="1:51" x14ac:dyDescent="0.25">
      <c r="A262">
        <v>321</v>
      </c>
      <c r="B262" t="s">
        <v>181</v>
      </c>
      <c r="C262" t="s">
        <v>183</v>
      </c>
      <c r="D262" t="s">
        <v>116</v>
      </c>
      <c r="E262">
        <v>22918333</v>
      </c>
      <c r="F262" t="s">
        <v>52</v>
      </c>
      <c r="G262" t="s">
        <v>53</v>
      </c>
      <c r="H262" t="s">
        <v>54</v>
      </c>
      <c r="I262">
        <v>424</v>
      </c>
      <c r="J262" t="s">
        <v>189</v>
      </c>
      <c r="K262" t="s">
        <v>79</v>
      </c>
      <c r="L262" t="s">
        <v>70</v>
      </c>
      <c r="M262" t="s">
        <v>58</v>
      </c>
      <c r="N262" t="s">
        <v>188</v>
      </c>
      <c r="Q262" s="5" t="s">
        <v>54</v>
      </c>
      <c r="S262">
        <v>0</v>
      </c>
      <c r="T262" s="5">
        <v>0</v>
      </c>
      <c r="V262">
        <v>0</v>
      </c>
      <c r="X262" t="s">
        <v>73</v>
      </c>
      <c r="Y262">
        <v>19060403</v>
      </c>
      <c r="Z262" t="s">
        <v>74</v>
      </c>
      <c r="AA262" t="s">
        <v>101</v>
      </c>
      <c r="AB262" t="s">
        <v>119</v>
      </c>
      <c r="AC262" t="str">
        <f t="shared" si="3"/>
        <v>Oil &amp; Gas - Ice Roads and Pads</v>
      </c>
      <c r="AD262" t="s">
        <v>74</v>
      </c>
      <c r="AG262" t="s">
        <v>54</v>
      </c>
      <c r="AH262">
        <v>612</v>
      </c>
      <c r="AI262">
        <v>2016</v>
      </c>
      <c r="AJ262">
        <v>6</v>
      </c>
      <c r="AK262" s="1">
        <v>42586.641921296294</v>
      </c>
      <c r="AL262" t="s">
        <v>84</v>
      </c>
      <c r="AM262">
        <v>0</v>
      </c>
      <c r="AN262" t="s">
        <v>52</v>
      </c>
      <c r="AP262" t="s">
        <v>52</v>
      </c>
      <c r="AQ262">
        <v>0</v>
      </c>
      <c r="AS262">
        <v>0</v>
      </c>
      <c r="AU262">
        <v>0</v>
      </c>
      <c r="AW262">
        <v>0</v>
      </c>
      <c r="AY262" t="s">
        <v>66</v>
      </c>
    </row>
    <row r="263" spans="1:51" x14ac:dyDescent="0.25">
      <c r="A263">
        <v>321</v>
      </c>
      <c r="B263" t="s">
        <v>181</v>
      </c>
      <c r="C263" t="s">
        <v>183</v>
      </c>
      <c r="D263" t="s">
        <v>116</v>
      </c>
      <c r="E263">
        <v>22918333</v>
      </c>
      <c r="F263" t="s">
        <v>52</v>
      </c>
      <c r="G263" t="s">
        <v>53</v>
      </c>
      <c r="H263" t="s">
        <v>54</v>
      </c>
      <c r="I263">
        <v>425</v>
      </c>
      <c r="J263" t="s">
        <v>190</v>
      </c>
      <c r="K263" t="s">
        <v>79</v>
      </c>
      <c r="L263" t="s">
        <v>70</v>
      </c>
      <c r="M263" t="s">
        <v>58</v>
      </c>
      <c r="N263" t="s">
        <v>188</v>
      </c>
      <c r="Q263" s="5" t="s">
        <v>54</v>
      </c>
      <c r="S263">
        <v>0</v>
      </c>
      <c r="T263" s="5">
        <v>0</v>
      </c>
      <c r="V263">
        <v>0</v>
      </c>
      <c r="X263" t="s">
        <v>73</v>
      </c>
      <c r="Y263">
        <v>19060403</v>
      </c>
      <c r="Z263" t="s">
        <v>74</v>
      </c>
      <c r="AA263" t="s">
        <v>101</v>
      </c>
      <c r="AB263" t="s">
        <v>119</v>
      </c>
      <c r="AC263" t="str">
        <f t="shared" ref="AC263:AC326" si="4">IF(AB263&lt;&gt;"",_xlfn.CONCAT(AA263," - ", AB263),"")</f>
        <v>Oil &amp; Gas - Ice Roads and Pads</v>
      </c>
      <c r="AD263" t="s">
        <v>74</v>
      </c>
      <c r="AG263" t="s">
        <v>54</v>
      </c>
      <c r="AH263">
        <v>615</v>
      </c>
      <c r="AI263">
        <v>2016</v>
      </c>
      <c r="AJ263">
        <v>6</v>
      </c>
      <c r="AK263" s="1">
        <v>42586.642511574071</v>
      </c>
      <c r="AL263" t="s">
        <v>84</v>
      </c>
      <c r="AM263">
        <v>0</v>
      </c>
      <c r="AN263" t="s">
        <v>52</v>
      </c>
      <c r="AP263" t="s">
        <v>52</v>
      </c>
      <c r="AQ263">
        <v>0</v>
      </c>
      <c r="AS263">
        <v>0</v>
      </c>
      <c r="AU263">
        <v>0</v>
      </c>
      <c r="AW263">
        <v>0</v>
      </c>
      <c r="AY263" t="s">
        <v>66</v>
      </c>
    </row>
    <row r="264" spans="1:51" x14ac:dyDescent="0.25">
      <c r="A264">
        <v>321</v>
      </c>
      <c r="B264" t="s">
        <v>181</v>
      </c>
      <c r="C264" t="s">
        <v>183</v>
      </c>
      <c r="D264" t="s">
        <v>116</v>
      </c>
      <c r="E264">
        <v>22918333</v>
      </c>
      <c r="F264" t="s">
        <v>52</v>
      </c>
      <c r="G264" t="s">
        <v>53</v>
      </c>
      <c r="H264" t="s">
        <v>54</v>
      </c>
      <c r="I264">
        <v>428</v>
      </c>
      <c r="J264" t="s">
        <v>184</v>
      </c>
      <c r="K264" t="s">
        <v>79</v>
      </c>
      <c r="L264" t="s">
        <v>70</v>
      </c>
      <c r="M264" t="s">
        <v>58</v>
      </c>
      <c r="N264" t="s">
        <v>185</v>
      </c>
      <c r="Q264" s="5" t="s">
        <v>54</v>
      </c>
      <c r="S264">
        <v>0</v>
      </c>
      <c r="T264" s="5">
        <v>0</v>
      </c>
      <c r="V264">
        <v>0</v>
      </c>
      <c r="X264" t="s">
        <v>73</v>
      </c>
      <c r="Y264">
        <v>19060402</v>
      </c>
      <c r="Z264" t="s">
        <v>74</v>
      </c>
      <c r="AA264" t="s">
        <v>101</v>
      </c>
      <c r="AB264" t="s">
        <v>119</v>
      </c>
      <c r="AC264" t="str">
        <f t="shared" si="4"/>
        <v>Oil &amp; Gas - Ice Roads and Pads</v>
      </c>
      <c r="AD264" t="s">
        <v>74</v>
      </c>
      <c r="AG264" t="s">
        <v>54</v>
      </c>
      <c r="AH264">
        <v>1057</v>
      </c>
      <c r="AI264">
        <v>2016</v>
      </c>
      <c r="AJ264">
        <v>7</v>
      </c>
      <c r="AK264" s="1">
        <v>42653.625231481485</v>
      </c>
      <c r="AL264" t="s">
        <v>84</v>
      </c>
      <c r="AM264">
        <v>0</v>
      </c>
      <c r="AN264" t="s">
        <v>52</v>
      </c>
      <c r="AP264" t="s">
        <v>52</v>
      </c>
      <c r="AQ264">
        <v>0</v>
      </c>
      <c r="AR264" t="s">
        <v>52</v>
      </c>
      <c r="AS264">
        <v>0</v>
      </c>
      <c r="AT264" t="s">
        <v>52</v>
      </c>
      <c r="AU264">
        <v>0</v>
      </c>
      <c r="AV264" t="s">
        <v>52</v>
      </c>
      <c r="AW264">
        <v>0</v>
      </c>
      <c r="AX264" t="s">
        <v>52</v>
      </c>
      <c r="AY264" t="s">
        <v>66</v>
      </c>
    </row>
    <row r="265" spans="1:51" x14ac:dyDescent="0.25">
      <c r="A265">
        <v>321</v>
      </c>
      <c r="B265" t="s">
        <v>181</v>
      </c>
      <c r="C265" t="s">
        <v>183</v>
      </c>
      <c r="D265" t="s">
        <v>116</v>
      </c>
      <c r="E265">
        <v>22918333</v>
      </c>
      <c r="F265" t="s">
        <v>52</v>
      </c>
      <c r="G265" t="s">
        <v>53</v>
      </c>
      <c r="H265" t="s">
        <v>54</v>
      </c>
      <c r="I265">
        <v>429</v>
      </c>
      <c r="J265" t="s">
        <v>186</v>
      </c>
      <c r="K265" t="s">
        <v>79</v>
      </c>
      <c r="L265" t="s">
        <v>70</v>
      </c>
      <c r="M265" t="s">
        <v>58</v>
      </c>
      <c r="N265" t="s">
        <v>185</v>
      </c>
      <c r="Q265" s="5" t="s">
        <v>54</v>
      </c>
      <c r="S265">
        <v>0</v>
      </c>
      <c r="T265" s="5">
        <v>0</v>
      </c>
      <c r="V265">
        <v>0</v>
      </c>
      <c r="X265" t="s">
        <v>73</v>
      </c>
      <c r="Y265">
        <v>19060403</v>
      </c>
      <c r="Z265" t="s">
        <v>74</v>
      </c>
      <c r="AA265" t="s">
        <v>101</v>
      </c>
      <c r="AB265" t="s">
        <v>119</v>
      </c>
      <c r="AC265" t="str">
        <f t="shared" si="4"/>
        <v>Oil &amp; Gas - Ice Roads and Pads</v>
      </c>
      <c r="AD265" t="s">
        <v>74</v>
      </c>
      <c r="AG265" t="s">
        <v>54</v>
      </c>
      <c r="AH265">
        <v>870</v>
      </c>
      <c r="AI265">
        <v>2016</v>
      </c>
      <c r="AJ265">
        <v>7</v>
      </c>
      <c r="AK265" s="1">
        <v>42650.579606481479</v>
      </c>
      <c r="AL265" t="s">
        <v>84</v>
      </c>
      <c r="AM265">
        <v>0</v>
      </c>
      <c r="AN265" t="s">
        <v>52</v>
      </c>
      <c r="AP265" t="s">
        <v>52</v>
      </c>
      <c r="AQ265">
        <v>0</v>
      </c>
      <c r="AS265">
        <v>0</v>
      </c>
      <c r="AU265">
        <v>0</v>
      </c>
      <c r="AW265">
        <v>0</v>
      </c>
      <c r="AY265" t="s">
        <v>66</v>
      </c>
    </row>
    <row r="266" spans="1:51" x14ac:dyDescent="0.25">
      <c r="A266">
        <v>321</v>
      </c>
      <c r="B266" t="s">
        <v>181</v>
      </c>
      <c r="C266" t="s">
        <v>183</v>
      </c>
      <c r="D266" t="s">
        <v>116</v>
      </c>
      <c r="E266">
        <v>22918333</v>
      </c>
      <c r="F266" t="s">
        <v>52</v>
      </c>
      <c r="G266" t="s">
        <v>53</v>
      </c>
      <c r="H266" t="s">
        <v>54</v>
      </c>
      <c r="I266">
        <v>426</v>
      </c>
      <c r="J266" t="s">
        <v>187</v>
      </c>
      <c r="K266" t="s">
        <v>79</v>
      </c>
      <c r="L266" t="s">
        <v>70</v>
      </c>
      <c r="M266" t="s">
        <v>58</v>
      </c>
      <c r="N266" t="s">
        <v>188</v>
      </c>
      <c r="Q266" s="5" t="s">
        <v>54</v>
      </c>
      <c r="S266">
        <v>0</v>
      </c>
      <c r="T266" s="5">
        <v>0</v>
      </c>
      <c r="V266">
        <v>0</v>
      </c>
      <c r="X266" t="s">
        <v>73</v>
      </c>
      <c r="Y266">
        <v>19060403</v>
      </c>
      <c r="Z266" t="s">
        <v>74</v>
      </c>
      <c r="AA266" t="s">
        <v>101</v>
      </c>
      <c r="AB266" t="s">
        <v>119</v>
      </c>
      <c r="AC266" t="str">
        <f t="shared" si="4"/>
        <v>Oil &amp; Gas - Ice Roads and Pads</v>
      </c>
      <c r="AD266" t="s">
        <v>74</v>
      </c>
      <c r="AG266" t="s">
        <v>54</v>
      </c>
      <c r="AH266">
        <v>1048</v>
      </c>
      <c r="AI266">
        <v>2016</v>
      </c>
      <c r="AJ266">
        <v>7</v>
      </c>
      <c r="AK266" s="1">
        <v>42653.625</v>
      </c>
      <c r="AL266" t="s">
        <v>84</v>
      </c>
      <c r="AM266">
        <v>0</v>
      </c>
      <c r="AN266" t="s">
        <v>52</v>
      </c>
      <c r="AP266" t="s">
        <v>52</v>
      </c>
      <c r="AQ266">
        <v>0</v>
      </c>
      <c r="AR266" t="s">
        <v>52</v>
      </c>
      <c r="AS266">
        <v>0</v>
      </c>
      <c r="AT266" t="s">
        <v>52</v>
      </c>
      <c r="AU266">
        <v>0</v>
      </c>
      <c r="AV266" t="s">
        <v>52</v>
      </c>
      <c r="AW266">
        <v>0</v>
      </c>
      <c r="AX266" t="s">
        <v>52</v>
      </c>
      <c r="AY266" t="s">
        <v>66</v>
      </c>
    </row>
    <row r="267" spans="1:51" x14ac:dyDescent="0.25">
      <c r="A267">
        <v>321</v>
      </c>
      <c r="B267" t="s">
        <v>181</v>
      </c>
      <c r="C267" t="s">
        <v>183</v>
      </c>
      <c r="D267" t="s">
        <v>116</v>
      </c>
      <c r="E267">
        <v>22918333</v>
      </c>
      <c r="F267" t="s">
        <v>52</v>
      </c>
      <c r="G267" t="s">
        <v>53</v>
      </c>
      <c r="H267" t="s">
        <v>54</v>
      </c>
      <c r="I267">
        <v>424</v>
      </c>
      <c r="J267" t="s">
        <v>189</v>
      </c>
      <c r="K267" t="s">
        <v>79</v>
      </c>
      <c r="L267" t="s">
        <v>70</v>
      </c>
      <c r="M267" t="s">
        <v>58</v>
      </c>
      <c r="N267" t="s">
        <v>188</v>
      </c>
      <c r="Q267" s="5" t="s">
        <v>54</v>
      </c>
      <c r="S267">
        <v>0</v>
      </c>
      <c r="T267" s="5">
        <v>0</v>
      </c>
      <c r="V267">
        <v>0</v>
      </c>
      <c r="X267" t="s">
        <v>73</v>
      </c>
      <c r="Y267">
        <v>19060403</v>
      </c>
      <c r="Z267" t="s">
        <v>74</v>
      </c>
      <c r="AA267" t="s">
        <v>101</v>
      </c>
      <c r="AB267" t="s">
        <v>119</v>
      </c>
      <c r="AC267" t="str">
        <f t="shared" si="4"/>
        <v>Oil &amp; Gas - Ice Roads and Pads</v>
      </c>
      <c r="AD267" t="s">
        <v>74</v>
      </c>
      <c r="AG267" t="s">
        <v>54</v>
      </c>
      <c r="AH267">
        <v>1051</v>
      </c>
      <c r="AI267">
        <v>2016</v>
      </c>
      <c r="AJ267">
        <v>7</v>
      </c>
      <c r="AK267" s="1">
        <v>42653.625115740739</v>
      </c>
      <c r="AL267" t="s">
        <v>84</v>
      </c>
      <c r="AM267">
        <v>0</v>
      </c>
      <c r="AN267" t="s">
        <v>52</v>
      </c>
      <c r="AP267" t="s">
        <v>52</v>
      </c>
      <c r="AQ267">
        <v>0</v>
      </c>
      <c r="AR267" t="s">
        <v>52</v>
      </c>
      <c r="AS267">
        <v>0</v>
      </c>
      <c r="AT267" t="s">
        <v>52</v>
      </c>
      <c r="AU267">
        <v>0</v>
      </c>
      <c r="AV267" t="s">
        <v>52</v>
      </c>
      <c r="AW267">
        <v>0</v>
      </c>
      <c r="AX267" t="s">
        <v>52</v>
      </c>
      <c r="AY267" t="s">
        <v>66</v>
      </c>
    </row>
    <row r="268" spans="1:51" x14ac:dyDescent="0.25">
      <c r="A268">
        <v>321</v>
      </c>
      <c r="B268" t="s">
        <v>181</v>
      </c>
      <c r="C268" t="s">
        <v>183</v>
      </c>
      <c r="D268" t="s">
        <v>116</v>
      </c>
      <c r="E268">
        <v>22918333</v>
      </c>
      <c r="F268" t="s">
        <v>52</v>
      </c>
      <c r="G268" t="s">
        <v>53</v>
      </c>
      <c r="H268" t="s">
        <v>54</v>
      </c>
      <c r="I268">
        <v>425</v>
      </c>
      <c r="J268" t="s">
        <v>190</v>
      </c>
      <c r="K268" t="s">
        <v>79</v>
      </c>
      <c r="L268" t="s">
        <v>70</v>
      </c>
      <c r="M268" t="s">
        <v>58</v>
      </c>
      <c r="N268" t="s">
        <v>188</v>
      </c>
      <c r="Q268" s="5" t="s">
        <v>54</v>
      </c>
      <c r="S268">
        <v>0</v>
      </c>
      <c r="T268" s="5">
        <v>0</v>
      </c>
      <c r="V268">
        <v>0</v>
      </c>
      <c r="X268" t="s">
        <v>73</v>
      </c>
      <c r="Y268">
        <v>19060403</v>
      </c>
      <c r="Z268" t="s">
        <v>74</v>
      </c>
      <c r="AA268" t="s">
        <v>101</v>
      </c>
      <c r="AB268" t="s">
        <v>119</v>
      </c>
      <c r="AC268" t="str">
        <f t="shared" si="4"/>
        <v>Oil &amp; Gas - Ice Roads and Pads</v>
      </c>
      <c r="AD268" t="s">
        <v>74</v>
      </c>
      <c r="AG268" t="s">
        <v>54</v>
      </c>
      <c r="AH268">
        <v>1054</v>
      </c>
      <c r="AI268">
        <v>2016</v>
      </c>
      <c r="AJ268">
        <v>7</v>
      </c>
      <c r="AK268" s="1">
        <v>42653.625648148147</v>
      </c>
      <c r="AL268" t="s">
        <v>84</v>
      </c>
      <c r="AM268">
        <v>0</v>
      </c>
      <c r="AN268" t="s">
        <v>52</v>
      </c>
      <c r="AP268" t="s">
        <v>52</v>
      </c>
      <c r="AQ268">
        <v>0</v>
      </c>
      <c r="AR268" t="s">
        <v>52</v>
      </c>
      <c r="AS268">
        <v>0</v>
      </c>
      <c r="AT268" t="s">
        <v>52</v>
      </c>
      <c r="AU268">
        <v>0</v>
      </c>
      <c r="AV268" t="s">
        <v>52</v>
      </c>
      <c r="AW268">
        <v>0</v>
      </c>
      <c r="AX268" t="s">
        <v>52</v>
      </c>
      <c r="AY268" t="s">
        <v>66</v>
      </c>
    </row>
    <row r="269" spans="1:51" x14ac:dyDescent="0.25">
      <c r="A269">
        <v>321</v>
      </c>
      <c r="B269" t="s">
        <v>181</v>
      </c>
      <c r="C269" t="s">
        <v>183</v>
      </c>
      <c r="D269" t="s">
        <v>116</v>
      </c>
      <c r="E269">
        <v>22918333</v>
      </c>
      <c r="F269" t="s">
        <v>52</v>
      </c>
      <c r="G269" t="s">
        <v>53</v>
      </c>
      <c r="H269" t="s">
        <v>54</v>
      </c>
      <c r="I269">
        <v>428</v>
      </c>
      <c r="J269" t="s">
        <v>184</v>
      </c>
      <c r="K269" t="s">
        <v>79</v>
      </c>
      <c r="L269" t="s">
        <v>70</v>
      </c>
      <c r="M269" t="s">
        <v>58</v>
      </c>
      <c r="N269" t="s">
        <v>185</v>
      </c>
      <c r="Q269" s="5" t="s">
        <v>54</v>
      </c>
      <c r="S269">
        <v>0</v>
      </c>
      <c r="T269" s="5">
        <v>0</v>
      </c>
      <c r="V269">
        <v>0</v>
      </c>
      <c r="X269" t="s">
        <v>73</v>
      </c>
      <c r="Y269">
        <v>19060402</v>
      </c>
      <c r="Z269" t="s">
        <v>74</v>
      </c>
      <c r="AA269" t="s">
        <v>101</v>
      </c>
      <c r="AB269" t="s">
        <v>119</v>
      </c>
      <c r="AC269" t="str">
        <f t="shared" si="4"/>
        <v>Oil &amp; Gas - Ice Roads and Pads</v>
      </c>
      <c r="AD269" t="s">
        <v>74</v>
      </c>
      <c r="AG269" t="s">
        <v>54</v>
      </c>
      <c r="AH269">
        <v>1058</v>
      </c>
      <c r="AI269">
        <v>2016</v>
      </c>
      <c r="AJ269">
        <v>8</v>
      </c>
      <c r="AK269" s="1">
        <v>42653.625439814816</v>
      </c>
      <c r="AL269" t="s">
        <v>84</v>
      </c>
      <c r="AM269">
        <v>0</v>
      </c>
      <c r="AN269" t="s">
        <v>52</v>
      </c>
      <c r="AP269" t="s">
        <v>52</v>
      </c>
      <c r="AQ269">
        <v>0</v>
      </c>
      <c r="AR269" t="s">
        <v>52</v>
      </c>
      <c r="AS269">
        <v>0</v>
      </c>
      <c r="AT269" t="s">
        <v>52</v>
      </c>
      <c r="AU269">
        <v>0</v>
      </c>
      <c r="AV269" t="s">
        <v>52</v>
      </c>
      <c r="AW269">
        <v>0</v>
      </c>
      <c r="AX269" t="s">
        <v>52</v>
      </c>
      <c r="AY269" t="s">
        <v>66</v>
      </c>
    </row>
    <row r="270" spans="1:51" x14ac:dyDescent="0.25">
      <c r="A270">
        <v>321</v>
      </c>
      <c r="B270" t="s">
        <v>181</v>
      </c>
      <c r="C270" t="s">
        <v>183</v>
      </c>
      <c r="D270" t="s">
        <v>116</v>
      </c>
      <c r="E270">
        <v>22918333</v>
      </c>
      <c r="F270" t="s">
        <v>52</v>
      </c>
      <c r="G270" t="s">
        <v>53</v>
      </c>
      <c r="H270" t="s">
        <v>54</v>
      </c>
      <c r="I270">
        <v>429</v>
      </c>
      <c r="J270" t="s">
        <v>186</v>
      </c>
      <c r="K270" t="s">
        <v>79</v>
      </c>
      <c r="L270" t="s">
        <v>70</v>
      </c>
      <c r="M270" t="s">
        <v>58</v>
      </c>
      <c r="N270" t="s">
        <v>185</v>
      </c>
      <c r="Q270" s="5" t="s">
        <v>54</v>
      </c>
      <c r="S270">
        <v>0</v>
      </c>
      <c r="T270" s="5">
        <v>0</v>
      </c>
      <c r="V270">
        <v>0</v>
      </c>
      <c r="X270" t="s">
        <v>73</v>
      </c>
      <c r="Y270">
        <v>19060403</v>
      </c>
      <c r="Z270" t="s">
        <v>74</v>
      </c>
      <c r="AA270" t="s">
        <v>101</v>
      </c>
      <c r="AB270" t="s">
        <v>119</v>
      </c>
      <c r="AC270" t="str">
        <f t="shared" si="4"/>
        <v>Oil &amp; Gas - Ice Roads and Pads</v>
      </c>
      <c r="AD270" t="s">
        <v>74</v>
      </c>
      <c r="AG270" t="s">
        <v>54</v>
      </c>
      <c r="AH270">
        <v>871</v>
      </c>
      <c r="AI270">
        <v>2016</v>
      </c>
      <c r="AJ270">
        <v>8</v>
      </c>
      <c r="AK270" s="1">
        <v>42650.579756944448</v>
      </c>
      <c r="AL270" t="s">
        <v>84</v>
      </c>
      <c r="AM270">
        <v>0</v>
      </c>
      <c r="AN270" t="s">
        <v>52</v>
      </c>
      <c r="AP270" t="s">
        <v>52</v>
      </c>
      <c r="AQ270">
        <v>0</v>
      </c>
      <c r="AS270">
        <v>0</v>
      </c>
      <c r="AU270">
        <v>0</v>
      </c>
      <c r="AW270">
        <v>0</v>
      </c>
      <c r="AY270" t="s">
        <v>66</v>
      </c>
    </row>
    <row r="271" spans="1:51" x14ac:dyDescent="0.25">
      <c r="A271">
        <v>321</v>
      </c>
      <c r="B271" t="s">
        <v>181</v>
      </c>
      <c r="C271" t="s">
        <v>183</v>
      </c>
      <c r="D271" t="s">
        <v>116</v>
      </c>
      <c r="E271">
        <v>22918333</v>
      </c>
      <c r="F271" t="s">
        <v>52</v>
      </c>
      <c r="G271" t="s">
        <v>53</v>
      </c>
      <c r="H271" t="s">
        <v>54</v>
      </c>
      <c r="I271">
        <v>426</v>
      </c>
      <c r="J271" t="s">
        <v>187</v>
      </c>
      <c r="K271" t="s">
        <v>79</v>
      </c>
      <c r="L271" t="s">
        <v>70</v>
      </c>
      <c r="M271" t="s">
        <v>58</v>
      </c>
      <c r="N271" t="s">
        <v>188</v>
      </c>
      <c r="Q271" s="5" t="s">
        <v>54</v>
      </c>
      <c r="S271">
        <v>0</v>
      </c>
      <c r="T271" s="5">
        <v>0</v>
      </c>
      <c r="V271">
        <v>0</v>
      </c>
      <c r="X271" t="s">
        <v>73</v>
      </c>
      <c r="Y271">
        <v>19060403</v>
      </c>
      <c r="Z271" t="s">
        <v>74</v>
      </c>
      <c r="AA271" t="s">
        <v>101</v>
      </c>
      <c r="AB271" t="s">
        <v>119</v>
      </c>
      <c r="AC271" t="str">
        <f t="shared" si="4"/>
        <v>Oil &amp; Gas - Ice Roads and Pads</v>
      </c>
      <c r="AD271" t="s">
        <v>74</v>
      </c>
      <c r="AG271" t="s">
        <v>54</v>
      </c>
      <c r="AH271">
        <v>1050</v>
      </c>
      <c r="AI271">
        <v>2016</v>
      </c>
      <c r="AJ271">
        <v>8</v>
      </c>
      <c r="AK271" s="1">
        <v>42653.6253125</v>
      </c>
      <c r="AL271" t="s">
        <v>84</v>
      </c>
      <c r="AM271">
        <v>0</v>
      </c>
      <c r="AN271" t="s">
        <v>52</v>
      </c>
      <c r="AP271" t="s">
        <v>52</v>
      </c>
      <c r="AQ271">
        <v>0</v>
      </c>
      <c r="AR271" t="s">
        <v>52</v>
      </c>
      <c r="AS271">
        <v>0</v>
      </c>
      <c r="AT271" t="s">
        <v>52</v>
      </c>
      <c r="AU271">
        <v>0</v>
      </c>
      <c r="AV271" t="s">
        <v>52</v>
      </c>
      <c r="AW271">
        <v>0</v>
      </c>
      <c r="AX271" t="s">
        <v>52</v>
      </c>
      <c r="AY271" t="s">
        <v>66</v>
      </c>
    </row>
    <row r="272" spans="1:51" x14ac:dyDescent="0.25">
      <c r="A272">
        <v>321</v>
      </c>
      <c r="B272" t="s">
        <v>181</v>
      </c>
      <c r="C272" t="s">
        <v>183</v>
      </c>
      <c r="D272" t="s">
        <v>116</v>
      </c>
      <c r="E272">
        <v>22918333</v>
      </c>
      <c r="F272" t="s">
        <v>52</v>
      </c>
      <c r="G272" t="s">
        <v>53</v>
      </c>
      <c r="H272" t="s">
        <v>54</v>
      </c>
      <c r="I272">
        <v>424</v>
      </c>
      <c r="J272" t="s">
        <v>189</v>
      </c>
      <c r="K272" t="s">
        <v>79</v>
      </c>
      <c r="L272" t="s">
        <v>70</v>
      </c>
      <c r="M272" t="s">
        <v>58</v>
      </c>
      <c r="N272" t="s">
        <v>188</v>
      </c>
      <c r="Q272" s="5" t="s">
        <v>54</v>
      </c>
      <c r="S272">
        <v>0</v>
      </c>
      <c r="T272" s="5">
        <v>0</v>
      </c>
      <c r="V272">
        <v>0</v>
      </c>
      <c r="X272" t="s">
        <v>73</v>
      </c>
      <c r="Y272">
        <v>19060403</v>
      </c>
      <c r="Z272" t="s">
        <v>74</v>
      </c>
      <c r="AA272" t="s">
        <v>101</v>
      </c>
      <c r="AB272" t="s">
        <v>119</v>
      </c>
      <c r="AC272" t="str">
        <f t="shared" si="4"/>
        <v>Oil &amp; Gas - Ice Roads and Pads</v>
      </c>
      <c r="AD272" t="s">
        <v>74</v>
      </c>
      <c r="AG272" t="s">
        <v>54</v>
      </c>
      <c r="AH272">
        <v>1052</v>
      </c>
      <c r="AI272">
        <v>2016</v>
      </c>
      <c r="AJ272">
        <v>8</v>
      </c>
      <c r="AK272" s="1">
        <v>42653.625428240739</v>
      </c>
      <c r="AL272" t="s">
        <v>84</v>
      </c>
      <c r="AM272">
        <v>0</v>
      </c>
      <c r="AN272" t="s">
        <v>52</v>
      </c>
      <c r="AP272" t="s">
        <v>52</v>
      </c>
      <c r="AQ272">
        <v>0</v>
      </c>
      <c r="AR272" t="s">
        <v>52</v>
      </c>
      <c r="AS272">
        <v>0</v>
      </c>
      <c r="AT272" t="s">
        <v>52</v>
      </c>
      <c r="AU272">
        <v>0</v>
      </c>
      <c r="AV272" t="s">
        <v>52</v>
      </c>
      <c r="AW272">
        <v>0</v>
      </c>
      <c r="AX272" t="s">
        <v>52</v>
      </c>
      <c r="AY272" t="s">
        <v>66</v>
      </c>
    </row>
    <row r="273" spans="1:51" x14ac:dyDescent="0.25">
      <c r="A273">
        <v>321</v>
      </c>
      <c r="B273" t="s">
        <v>181</v>
      </c>
      <c r="C273" t="s">
        <v>183</v>
      </c>
      <c r="D273" t="s">
        <v>116</v>
      </c>
      <c r="E273">
        <v>22918333</v>
      </c>
      <c r="F273" t="s">
        <v>52</v>
      </c>
      <c r="G273" t="s">
        <v>53</v>
      </c>
      <c r="H273" t="s">
        <v>54</v>
      </c>
      <c r="I273">
        <v>425</v>
      </c>
      <c r="J273" t="s">
        <v>190</v>
      </c>
      <c r="K273" t="s">
        <v>79</v>
      </c>
      <c r="L273" t="s">
        <v>70</v>
      </c>
      <c r="M273" t="s">
        <v>58</v>
      </c>
      <c r="N273" t="s">
        <v>188</v>
      </c>
      <c r="Q273" s="5" t="s">
        <v>54</v>
      </c>
      <c r="S273">
        <v>0</v>
      </c>
      <c r="T273" s="5">
        <v>0</v>
      </c>
      <c r="V273">
        <v>0</v>
      </c>
      <c r="X273" t="s">
        <v>73</v>
      </c>
      <c r="Y273">
        <v>19060403</v>
      </c>
      <c r="Z273" t="s">
        <v>74</v>
      </c>
      <c r="AA273" t="s">
        <v>101</v>
      </c>
      <c r="AB273" t="s">
        <v>119</v>
      </c>
      <c r="AC273" t="str">
        <f t="shared" si="4"/>
        <v>Oil &amp; Gas - Ice Roads and Pads</v>
      </c>
      <c r="AD273" t="s">
        <v>74</v>
      </c>
      <c r="AG273" t="s">
        <v>54</v>
      </c>
      <c r="AH273">
        <v>1055</v>
      </c>
      <c r="AI273">
        <v>2016</v>
      </c>
      <c r="AJ273">
        <v>8</v>
      </c>
      <c r="AK273" s="1">
        <v>42653.625208333331</v>
      </c>
      <c r="AL273" t="s">
        <v>84</v>
      </c>
      <c r="AM273">
        <v>0</v>
      </c>
      <c r="AN273" t="s">
        <v>52</v>
      </c>
      <c r="AP273" t="s">
        <v>52</v>
      </c>
      <c r="AQ273">
        <v>0</v>
      </c>
      <c r="AR273" t="s">
        <v>52</v>
      </c>
      <c r="AS273">
        <v>0</v>
      </c>
      <c r="AT273" t="s">
        <v>52</v>
      </c>
      <c r="AU273">
        <v>0</v>
      </c>
      <c r="AV273" t="s">
        <v>52</v>
      </c>
      <c r="AW273">
        <v>0</v>
      </c>
      <c r="AX273" t="s">
        <v>52</v>
      </c>
      <c r="AY273" t="s">
        <v>66</v>
      </c>
    </row>
    <row r="274" spans="1:51" x14ac:dyDescent="0.25">
      <c r="A274">
        <v>321</v>
      </c>
      <c r="B274" t="s">
        <v>181</v>
      </c>
      <c r="C274" t="s">
        <v>183</v>
      </c>
      <c r="D274" t="s">
        <v>116</v>
      </c>
      <c r="E274">
        <v>22918333</v>
      </c>
      <c r="F274" t="s">
        <v>52</v>
      </c>
      <c r="G274" t="s">
        <v>53</v>
      </c>
      <c r="H274" t="s">
        <v>54</v>
      </c>
      <c r="I274">
        <v>428</v>
      </c>
      <c r="J274" t="s">
        <v>184</v>
      </c>
      <c r="K274" t="s">
        <v>79</v>
      </c>
      <c r="L274" t="s">
        <v>70</v>
      </c>
      <c r="M274" t="s">
        <v>58</v>
      </c>
      <c r="N274" t="s">
        <v>185</v>
      </c>
      <c r="Q274" s="5" t="s">
        <v>54</v>
      </c>
      <c r="S274">
        <v>0</v>
      </c>
      <c r="T274" s="5">
        <v>0</v>
      </c>
      <c r="V274">
        <v>0</v>
      </c>
      <c r="X274" t="s">
        <v>73</v>
      </c>
      <c r="Y274">
        <v>19060402</v>
      </c>
      <c r="Z274" t="s">
        <v>74</v>
      </c>
      <c r="AA274" t="s">
        <v>101</v>
      </c>
      <c r="AB274" t="s">
        <v>119</v>
      </c>
      <c r="AC274" t="str">
        <f t="shared" si="4"/>
        <v>Oil &amp; Gas - Ice Roads and Pads</v>
      </c>
      <c r="AD274" t="s">
        <v>74</v>
      </c>
      <c r="AG274" t="s">
        <v>54</v>
      </c>
      <c r="AH274">
        <v>1059</v>
      </c>
      <c r="AI274">
        <v>2016</v>
      </c>
      <c r="AJ274">
        <v>9</v>
      </c>
      <c r="AK274" s="1">
        <v>42653.625092592592</v>
      </c>
      <c r="AL274" t="s">
        <v>84</v>
      </c>
      <c r="AM274">
        <v>0</v>
      </c>
      <c r="AN274" t="s">
        <v>52</v>
      </c>
      <c r="AP274" t="s">
        <v>52</v>
      </c>
      <c r="AQ274">
        <v>0</v>
      </c>
      <c r="AR274" t="s">
        <v>52</v>
      </c>
      <c r="AS274">
        <v>0</v>
      </c>
      <c r="AT274" t="s">
        <v>52</v>
      </c>
      <c r="AU274">
        <v>0</v>
      </c>
      <c r="AV274" t="s">
        <v>52</v>
      </c>
      <c r="AW274">
        <v>0</v>
      </c>
      <c r="AX274" t="s">
        <v>52</v>
      </c>
      <c r="AY274" t="s">
        <v>66</v>
      </c>
    </row>
    <row r="275" spans="1:51" x14ac:dyDescent="0.25">
      <c r="A275">
        <v>321</v>
      </c>
      <c r="B275" t="s">
        <v>181</v>
      </c>
      <c r="C275" t="s">
        <v>183</v>
      </c>
      <c r="D275" t="s">
        <v>116</v>
      </c>
      <c r="E275">
        <v>22918333</v>
      </c>
      <c r="F275" t="s">
        <v>52</v>
      </c>
      <c r="G275" t="s">
        <v>53</v>
      </c>
      <c r="H275" t="s">
        <v>54</v>
      </c>
      <c r="I275">
        <v>429</v>
      </c>
      <c r="J275" t="s">
        <v>186</v>
      </c>
      <c r="K275" t="s">
        <v>79</v>
      </c>
      <c r="L275" t="s">
        <v>70</v>
      </c>
      <c r="M275" t="s">
        <v>58</v>
      </c>
      <c r="N275" t="s">
        <v>185</v>
      </c>
      <c r="Q275" s="5" t="s">
        <v>54</v>
      </c>
      <c r="S275">
        <v>0</v>
      </c>
      <c r="T275" s="5">
        <v>0</v>
      </c>
      <c r="V275">
        <v>0</v>
      </c>
      <c r="X275" t="s">
        <v>73</v>
      </c>
      <c r="Y275">
        <v>19060403</v>
      </c>
      <c r="Z275" t="s">
        <v>74</v>
      </c>
      <c r="AA275" t="s">
        <v>101</v>
      </c>
      <c r="AB275" t="s">
        <v>119</v>
      </c>
      <c r="AC275" t="str">
        <f t="shared" si="4"/>
        <v>Oil &amp; Gas - Ice Roads and Pads</v>
      </c>
      <c r="AD275" t="s">
        <v>74</v>
      </c>
      <c r="AG275" t="s">
        <v>54</v>
      </c>
      <c r="AH275">
        <v>872</v>
      </c>
      <c r="AI275">
        <v>2016</v>
      </c>
      <c r="AJ275">
        <v>9</v>
      </c>
      <c r="AK275" s="1">
        <v>42650.579861111109</v>
      </c>
      <c r="AL275" t="s">
        <v>84</v>
      </c>
      <c r="AM275">
        <v>0</v>
      </c>
      <c r="AN275" t="s">
        <v>52</v>
      </c>
      <c r="AP275" t="s">
        <v>52</v>
      </c>
      <c r="AQ275">
        <v>0</v>
      </c>
      <c r="AS275">
        <v>0</v>
      </c>
      <c r="AU275">
        <v>0</v>
      </c>
      <c r="AW275">
        <v>0</v>
      </c>
      <c r="AY275" t="s">
        <v>66</v>
      </c>
    </row>
    <row r="276" spans="1:51" x14ac:dyDescent="0.25">
      <c r="A276">
        <v>321</v>
      </c>
      <c r="B276" t="s">
        <v>181</v>
      </c>
      <c r="C276" t="s">
        <v>183</v>
      </c>
      <c r="D276" t="s">
        <v>116</v>
      </c>
      <c r="E276">
        <v>22918333</v>
      </c>
      <c r="F276" t="s">
        <v>52</v>
      </c>
      <c r="G276" t="s">
        <v>53</v>
      </c>
      <c r="H276" t="s">
        <v>54</v>
      </c>
      <c r="I276">
        <v>426</v>
      </c>
      <c r="J276" t="s">
        <v>187</v>
      </c>
      <c r="K276" t="s">
        <v>79</v>
      </c>
      <c r="L276" t="s">
        <v>70</v>
      </c>
      <c r="M276" t="s">
        <v>58</v>
      </c>
      <c r="N276" t="s">
        <v>188</v>
      </c>
      <c r="Q276" s="5" t="s">
        <v>54</v>
      </c>
      <c r="S276">
        <v>0</v>
      </c>
      <c r="T276" s="5">
        <v>0</v>
      </c>
      <c r="V276">
        <v>0</v>
      </c>
      <c r="X276" t="s">
        <v>73</v>
      </c>
      <c r="Y276">
        <v>19060403</v>
      </c>
      <c r="Z276" t="s">
        <v>74</v>
      </c>
      <c r="AA276" t="s">
        <v>101</v>
      </c>
      <c r="AB276" t="s">
        <v>119</v>
      </c>
      <c r="AC276" t="str">
        <f t="shared" si="4"/>
        <v>Oil &amp; Gas - Ice Roads and Pads</v>
      </c>
      <c r="AD276" t="s">
        <v>74</v>
      </c>
      <c r="AG276" t="s">
        <v>54</v>
      </c>
      <c r="AH276">
        <v>1049</v>
      </c>
      <c r="AI276">
        <v>2016</v>
      </c>
      <c r="AJ276">
        <v>9</v>
      </c>
      <c r="AK276" s="1">
        <v>42653.625289351854</v>
      </c>
      <c r="AL276" t="s">
        <v>84</v>
      </c>
      <c r="AM276">
        <v>0</v>
      </c>
      <c r="AN276" t="s">
        <v>52</v>
      </c>
      <c r="AP276" t="s">
        <v>52</v>
      </c>
      <c r="AQ276">
        <v>0</v>
      </c>
      <c r="AR276" t="s">
        <v>52</v>
      </c>
      <c r="AS276">
        <v>0</v>
      </c>
      <c r="AT276" t="s">
        <v>52</v>
      </c>
      <c r="AU276">
        <v>0</v>
      </c>
      <c r="AV276" t="s">
        <v>52</v>
      </c>
      <c r="AW276">
        <v>0</v>
      </c>
      <c r="AX276" t="s">
        <v>52</v>
      </c>
      <c r="AY276" t="s">
        <v>66</v>
      </c>
    </row>
    <row r="277" spans="1:51" x14ac:dyDescent="0.25">
      <c r="A277">
        <v>321</v>
      </c>
      <c r="B277" t="s">
        <v>181</v>
      </c>
      <c r="C277" t="s">
        <v>183</v>
      </c>
      <c r="D277" t="s">
        <v>116</v>
      </c>
      <c r="E277">
        <v>22918333</v>
      </c>
      <c r="F277" t="s">
        <v>52</v>
      </c>
      <c r="G277" t="s">
        <v>53</v>
      </c>
      <c r="H277" t="s">
        <v>54</v>
      </c>
      <c r="I277">
        <v>424</v>
      </c>
      <c r="J277" t="s">
        <v>189</v>
      </c>
      <c r="K277" t="s">
        <v>79</v>
      </c>
      <c r="L277" t="s">
        <v>70</v>
      </c>
      <c r="M277" t="s">
        <v>58</v>
      </c>
      <c r="N277" t="s">
        <v>188</v>
      </c>
      <c r="Q277" s="5" t="s">
        <v>54</v>
      </c>
      <c r="S277">
        <v>0</v>
      </c>
      <c r="T277" s="5">
        <v>0</v>
      </c>
      <c r="V277">
        <v>0</v>
      </c>
      <c r="X277" t="s">
        <v>73</v>
      </c>
      <c r="Y277">
        <v>19060403</v>
      </c>
      <c r="Z277" t="s">
        <v>74</v>
      </c>
      <c r="AA277" t="s">
        <v>101</v>
      </c>
      <c r="AB277" t="s">
        <v>119</v>
      </c>
      <c r="AC277" t="str">
        <f t="shared" si="4"/>
        <v>Oil &amp; Gas - Ice Roads and Pads</v>
      </c>
      <c r="AD277" t="s">
        <v>74</v>
      </c>
      <c r="AG277" t="s">
        <v>54</v>
      </c>
      <c r="AH277">
        <v>1053</v>
      </c>
      <c r="AI277">
        <v>2016</v>
      </c>
      <c r="AJ277">
        <v>9</v>
      </c>
      <c r="AK277" s="1">
        <v>42653.625092592592</v>
      </c>
      <c r="AL277" t="s">
        <v>84</v>
      </c>
      <c r="AM277">
        <v>0</v>
      </c>
      <c r="AN277" t="s">
        <v>52</v>
      </c>
      <c r="AP277" t="s">
        <v>52</v>
      </c>
      <c r="AQ277">
        <v>0</v>
      </c>
      <c r="AR277" t="s">
        <v>52</v>
      </c>
      <c r="AS277">
        <v>0</v>
      </c>
      <c r="AT277" t="s">
        <v>52</v>
      </c>
      <c r="AU277">
        <v>0</v>
      </c>
      <c r="AV277" t="s">
        <v>52</v>
      </c>
      <c r="AW277">
        <v>0</v>
      </c>
      <c r="AX277" t="s">
        <v>52</v>
      </c>
      <c r="AY277" t="s">
        <v>66</v>
      </c>
    </row>
    <row r="278" spans="1:51" x14ac:dyDescent="0.25">
      <c r="A278">
        <v>321</v>
      </c>
      <c r="B278" t="s">
        <v>181</v>
      </c>
      <c r="C278" t="s">
        <v>183</v>
      </c>
      <c r="D278" t="s">
        <v>116</v>
      </c>
      <c r="E278">
        <v>22918333</v>
      </c>
      <c r="F278" t="s">
        <v>52</v>
      </c>
      <c r="G278" t="s">
        <v>53</v>
      </c>
      <c r="H278" t="s">
        <v>54</v>
      </c>
      <c r="I278">
        <v>425</v>
      </c>
      <c r="J278" t="s">
        <v>190</v>
      </c>
      <c r="K278" t="s">
        <v>79</v>
      </c>
      <c r="L278" t="s">
        <v>70</v>
      </c>
      <c r="M278" t="s">
        <v>58</v>
      </c>
      <c r="N278" t="s">
        <v>188</v>
      </c>
      <c r="Q278" s="5" t="s">
        <v>54</v>
      </c>
      <c r="S278">
        <v>0</v>
      </c>
      <c r="T278" s="5">
        <v>0</v>
      </c>
      <c r="V278">
        <v>0</v>
      </c>
      <c r="X278" t="s">
        <v>73</v>
      </c>
      <c r="Y278">
        <v>19060403</v>
      </c>
      <c r="Z278" t="s">
        <v>74</v>
      </c>
      <c r="AA278" t="s">
        <v>101</v>
      </c>
      <c r="AB278" t="s">
        <v>119</v>
      </c>
      <c r="AC278" t="str">
        <f t="shared" si="4"/>
        <v>Oil &amp; Gas - Ice Roads and Pads</v>
      </c>
      <c r="AD278" t="s">
        <v>74</v>
      </c>
      <c r="AG278" t="s">
        <v>54</v>
      </c>
      <c r="AH278">
        <v>1056</v>
      </c>
      <c r="AI278">
        <v>2016</v>
      </c>
      <c r="AJ278">
        <v>9</v>
      </c>
      <c r="AK278" s="1">
        <v>42653.625497685185</v>
      </c>
      <c r="AL278" t="s">
        <v>84</v>
      </c>
      <c r="AM278">
        <v>0</v>
      </c>
      <c r="AN278" t="s">
        <v>52</v>
      </c>
      <c r="AP278" t="s">
        <v>52</v>
      </c>
      <c r="AQ278">
        <v>0</v>
      </c>
      <c r="AR278" t="s">
        <v>52</v>
      </c>
      <c r="AS278">
        <v>0</v>
      </c>
      <c r="AT278" t="s">
        <v>52</v>
      </c>
      <c r="AU278">
        <v>0</v>
      </c>
      <c r="AV278" t="s">
        <v>52</v>
      </c>
      <c r="AW278">
        <v>0</v>
      </c>
      <c r="AX278" t="s">
        <v>52</v>
      </c>
      <c r="AY278" t="s">
        <v>66</v>
      </c>
    </row>
    <row r="279" spans="1:51" x14ac:dyDescent="0.25">
      <c r="A279">
        <v>321</v>
      </c>
      <c r="B279" t="s">
        <v>181</v>
      </c>
      <c r="C279" t="s">
        <v>183</v>
      </c>
      <c r="D279" t="s">
        <v>116</v>
      </c>
      <c r="E279">
        <v>22918333</v>
      </c>
      <c r="F279" t="s">
        <v>52</v>
      </c>
      <c r="G279" t="s">
        <v>53</v>
      </c>
      <c r="H279" t="s">
        <v>54</v>
      </c>
      <c r="I279">
        <v>428</v>
      </c>
      <c r="J279" t="s">
        <v>184</v>
      </c>
      <c r="K279" t="s">
        <v>79</v>
      </c>
      <c r="L279" t="s">
        <v>70</v>
      </c>
      <c r="M279" t="s">
        <v>58</v>
      </c>
      <c r="N279" t="s">
        <v>185</v>
      </c>
      <c r="Q279" s="5" t="s">
        <v>54</v>
      </c>
      <c r="S279">
        <v>0</v>
      </c>
      <c r="T279" s="5">
        <v>0</v>
      </c>
      <c r="V279">
        <v>0</v>
      </c>
      <c r="X279" t="s">
        <v>73</v>
      </c>
      <c r="Y279">
        <v>19060402</v>
      </c>
      <c r="Z279" t="s">
        <v>74</v>
      </c>
      <c r="AA279" t="s">
        <v>101</v>
      </c>
      <c r="AB279" t="s">
        <v>119</v>
      </c>
      <c r="AC279" t="str">
        <f t="shared" si="4"/>
        <v>Oil &amp; Gas - Ice Roads and Pads</v>
      </c>
      <c r="AD279" t="s">
        <v>74</v>
      </c>
      <c r="AG279" t="s">
        <v>54</v>
      </c>
      <c r="AH279">
        <v>1566</v>
      </c>
      <c r="AI279">
        <v>2016</v>
      </c>
      <c r="AJ279">
        <v>10</v>
      </c>
      <c r="AK279" s="1">
        <v>42745.433287037034</v>
      </c>
      <c r="AL279" t="s">
        <v>84</v>
      </c>
      <c r="AM279">
        <v>0</v>
      </c>
      <c r="AN279" t="s">
        <v>52</v>
      </c>
      <c r="AP279" t="s">
        <v>52</v>
      </c>
      <c r="AQ279">
        <v>0</v>
      </c>
      <c r="AS279">
        <v>0</v>
      </c>
      <c r="AU279">
        <v>0</v>
      </c>
      <c r="AW279">
        <v>0</v>
      </c>
      <c r="AY279" t="s">
        <v>66</v>
      </c>
    </row>
    <row r="280" spans="1:51" x14ac:dyDescent="0.25">
      <c r="A280">
        <v>321</v>
      </c>
      <c r="B280" t="s">
        <v>181</v>
      </c>
      <c r="C280" t="s">
        <v>183</v>
      </c>
      <c r="D280" t="s">
        <v>116</v>
      </c>
      <c r="E280">
        <v>22918333</v>
      </c>
      <c r="F280" t="s">
        <v>52</v>
      </c>
      <c r="G280" t="s">
        <v>53</v>
      </c>
      <c r="H280" t="s">
        <v>54</v>
      </c>
      <c r="I280">
        <v>429</v>
      </c>
      <c r="J280" t="s">
        <v>186</v>
      </c>
      <c r="K280" t="s">
        <v>79</v>
      </c>
      <c r="L280" t="s">
        <v>70</v>
      </c>
      <c r="M280" t="s">
        <v>58</v>
      </c>
      <c r="N280" t="s">
        <v>185</v>
      </c>
      <c r="Q280" s="5" t="s">
        <v>54</v>
      </c>
      <c r="S280">
        <v>0</v>
      </c>
      <c r="T280" s="5">
        <v>0</v>
      </c>
      <c r="V280">
        <v>0</v>
      </c>
      <c r="X280" t="s">
        <v>73</v>
      </c>
      <c r="Y280">
        <v>19060403</v>
      </c>
      <c r="Z280" t="s">
        <v>74</v>
      </c>
      <c r="AA280" t="s">
        <v>101</v>
      </c>
      <c r="AB280" t="s">
        <v>119</v>
      </c>
      <c r="AC280" t="str">
        <f t="shared" si="4"/>
        <v>Oil &amp; Gas - Ice Roads and Pads</v>
      </c>
      <c r="AD280" t="s">
        <v>74</v>
      </c>
      <c r="AG280" t="s">
        <v>54</v>
      </c>
      <c r="AH280">
        <v>1808</v>
      </c>
      <c r="AI280">
        <v>2016</v>
      </c>
      <c r="AJ280">
        <v>10</v>
      </c>
      <c r="AK280" s="1">
        <v>42748.416666666664</v>
      </c>
      <c r="AL280" t="s">
        <v>84</v>
      </c>
      <c r="AM280">
        <v>0</v>
      </c>
      <c r="AN280" t="s">
        <v>52</v>
      </c>
      <c r="AP280" t="s">
        <v>52</v>
      </c>
      <c r="AQ280">
        <v>0</v>
      </c>
      <c r="AR280" t="s">
        <v>52</v>
      </c>
      <c r="AS280">
        <v>0</v>
      </c>
      <c r="AT280" t="s">
        <v>52</v>
      </c>
      <c r="AU280">
        <v>0</v>
      </c>
      <c r="AV280" t="s">
        <v>52</v>
      </c>
      <c r="AW280">
        <v>0</v>
      </c>
      <c r="AX280" t="s">
        <v>52</v>
      </c>
      <c r="AY280" t="s">
        <v>66</v>
      </c>
    </row>
    <row r="281" spans="1:51" x14ac:dyDescent="0.25">
      <c r="A281">
        <v>321</v>
      </c>
      <c r="B281" t="s">
        <v>181</v>
      </c>
      <c r="C281" t="s">
        <v>183</v>
      </c>
      <c r="D281" t="s">
        <v>116</v>
      </c>
      <c r="E281">
        <v>22918333</v>
      </c>
      <c r="F281" t="s">
        <v>52</v>
      </c>
      <c r="G281" t="s">
        <v>53</v>
      </c>
      <c r="H281" t="s">
        <v>54</v>
      </c>
      <c r="I281">
        <v>426</v>
      </c>
      <c r="J281" t="s">
        <v>187</v>
      </c>
      <c r="K281" t="s">
        <v>79</v>
      </c>
      <c r="L281" t="s">
        <v>70</v>
      </c>
      <c r="M281" t="s">
        <v>58</v>
      </c>
      <c r="N281" t="s">
        <v>188</v>
      </c>
      <c r="Q281" s="5" t="s">
        <v>54</v>
      </c>
      <c r="S281">
        <v>0</v>
      </c>
      <c r="T281" s="5">
        <v>0</v>
      </c>
      <c r="V281">
        <v>0</v>
      </c>
      <c r="X281" t="s">
        <v>73</v>
      </c>
      <c r="Y281">
        <v>19060403</v>
      </c>
      <c r="Z281" t="s">
        <v>74</v>
      </c>
      <c r="AA281" t="s">
        <v>101</v>
      </c>
      <c r="AB281" t="s">
        <v>119</v>
      </c>
      <c r="AC281" t="str">
        <f t="shared" si="4"/>
        <v>Oil &amp; Gas - Ice Roads and Pads</v>
      </c>
      <c r="AD281" t="s">
        <v>74</v>
      </c>
      <c r="AG281" t="s">
        <v>54</v>
      </c>
      <c r="AH281">
        <v>1556</v>
      </c>
      <c r="AI281">
        <v>2016</v>
      </c>
      <c r="AJ281">
        <v>10</v>
      </c>
      <c r="AK281" s="1">
        <v>42745.432118055556</v>
      </c>
      <c r="AL281" t="s">
        <v>84</v>
      </c>
      <c r="AM281">
        <v>0</v>
      </c>
      <c r="AN281" t="s">
        <v>52</v>
      </c>
      <c r="AP281" t="s">
        <v>52</v>
      </c>
      <c r="AQ281">
        <v>0</v>
      </c>
      <c r="AS281">
        <v>0</v>
      </c>
      <c r="AU281">
        <v>0</v>
      </c>
      <c r="AW281">
        <v>0</v>
      </c>
      <c r="AY281" t="s">
        <v>66</v>
      </c>
    </row>
    <row r="282" spans="1:51" x14ac:dyDescent="0.25">
      <c r="A282">
        <v>321</v>
      </c>
      <c r="B282" t="s">
        <v>181</v>
      </c>
      <c r="C282" t="s">
        <v>183</v>
      </c>
      <c r="D282" t="s">
        <v>116</v>
      </c>
      <c r="E282">
        <v>22918333</v>
      </c>
      <c r="F282" t="s">
        <v>52</v>
      </c>
      <c r="G282" t="s">
        <v>53</v>
      </c>
      <c r="H282" t="s">
        <v>54</v>
      </c>
      <c r="I282">
        <v>424</v>
      </c>
      <c r="J282" t="s">
        <v>189</v>
      </c>
      <c r="K282" t="s">
        <v>79</v>
      </c>
      <c r="L282" t="s">
        <v>70</v>
      </c>
      <c r="M282" t="s">
        <v>58</v>
      </c>
      <c r="N282" t="s">
        <v>188</v>
      </c>
      <c r="Q282" s="5" t="s">
        <v>54</v>
      </c>
      <c r="S282">
        <v>0</v>
      </c>
      <c r="T282" s="5">
        <v>0</v>
      </c>
      <c r="V282">
        <v>0</v>
      </c>
      <c r="X282" t="s">
        <v>73</v>
      </c>
      <c r="Y282">
        <v>19060403</v>
      </c>
      <c r="Z282" t="s">
        <v>74</v>
      </c>
      <c r="AA282" t="s">
        <v>101</v>
      </c>
      <c r="AB282" t="s">
        <v>119</v>
      </c>
      <c r="AC282" t="str">
        <f t="shared" si="4"/>
        <v>Oil &amp; Gas - Ice Roads and Pads</v>
      </c>
      <c r="AD282" t="s">
        <v>74</v>
      </c>
      <c r="AG282" t="s">
        <v>54</v>
      </c>
      <c r="AH282">
        <v>1559</v>
      </c>
      <c r="AI282">
        <v>2016</v>
      </c>
      <c r="AJ282">
        <v>10</v>
      </c>
      <c r="AK282" s="1">
        <v>42745.432488425926</v>
      </c>
      <c r="AL282" t="s">
        <v>84</v>
      </c>
      <c r="AM282">
        <v>0</v>
      </c>
      <c r="AN282" t="s">
        <v>52</v>
      </c>
      <c r="AP282" t="s">
        <v>52</v>
      </c>
      <c r="AQ282">
        <v>0</v>
      </c>
      <c r="AS282">
        <v>0</v>
      </c>
      <c r="AU282">
        <v>0</v>
      </c>
      <c r="AW282">
        <v>0</v>
      </c>
      <c r="AY282" t="s">
        <v>66</v>
      </c>
    </row>
    <row r="283" spans="1:51" x14ac:dyDescent="0.25">
      <c r="A283">
        <v>321</v>
      </c>
      <c r="B283" t="s">
        <v>181</v>
      </c>
      <c r="C283" t="s">
        <v>183</v>
      </c>
      <c r="D283" t="s">
        <v>116</v>
      </c>
      <c r="E283">
        <v>22918333</v>
      </c>
      <c r="F283" t="s">
        <v>52</v>
      </c>
      <c r="G283" t="s">
        <v>53</v>
      </c>
      <c r="H283" t="s">
        <v>54</v>
      </c>
      <c r="I283">
        <v>425</v>
      </c>
      <c r="J283" t="s">
        <v>190</v>
      </c>
      <c r="K283" t="s">
        <v>79</v>
      </c>
      <c r="L283" t="s">
        <v>70</v>
      </c>
      <c r="M283" t="s">
        <v>58</v>
      </c>
      <c r="N283" t="s">
        <v>188</v>
      </c>
      <c r="Q283" s="5" t="s">
        <v>54</v>
      </c>
      <c r="S283">
        <v>0</v>
      </c>
      <c r="T283" s="5">
        <v>0</v>
      </c>
      <c r="V283">
        <v>0</v>
      </c>
      <c r="X283" t="s">
        <v>73</v>
      </c>
      <c r="Y283">
        <v>19060403</v>
      </c>
      <c r="Z283" t="s">
        <v>74</v>
      </c>
      <c r="AA283" t="s">
        <v>101</v>
      </c>
      <c r="AB283" t="s">
        <v>119</v>
      </c>
      <c r="AC283" t="str">
        <f t="shared" si="4"/>
        <v>Oil &amp; Gas - Ice Roads and Pads</v>
      </c>
      <c r="AD283" t="s">
        <v>74</v>
      </c>
      <c r="AG283" t="s">
        <v>54</v>
      </c>
      <c r="AH283">
        <v>1563</v>
      </c>
      <c r="AI283">
        <v>2016</v>
      </c>
      <c r="AJ283">
        <v>10</v>
      </c>
      <c r="AK283" s="1">
        <v>42745.432928240742</v>
      </c>
      <c r="AL283" t="s">
        <v>84</v>
      </c>
      <c r="AM283">
        <v>0</v>
      </c>
      <c r="AN283" t="s">
        <v>52</v>
      </c>
      <c r="AP283" t="s">
        <v>52</v>
      </c>
      <c r="AQ283">
        <v>0</v>
      </c>
      <c r="AS283">
        <v>0</v>
      </c>
      <c r="AU283">
        <v>0</v>
      </c>
      <c r="AW283">
        <v>0</v>
      </c>
      <c r="AY283" t="s">
        <v>66</v>
      </c>
    </row>
    <row r="284" spans="1:51" x14ac:dyDescent="0.25">
      <c r="A284">
        <v>321</v>
      </c>
      <c r="B284" t="s">
        <v>181</v>
      </c>
      <c r="C284" t="s">
        <v>183</v>
      </c>
      <c r="D284" t="s">
        <v>116</v>
      </c>
      <c r="E284">
        <v>22918333</v>
      </c>
      <c r="F284" t="s">
        <v>52</v>
      </c>
      <c r="G284" t="s">
        <v>53</v>
      </c>
      <c r="H284" t="s">
        <v>54</v>
      </c>
      <c r="I284">
        <v>428</v>
      </c>
      <c r="J284" t="s">
        <v>184</v>
      </c>
      <c r="K284" t="s">
        <v>79</v>
      </c>
      <c r="L284" t="s">
        <v>70</v>
      </c>
      <c r="M284" t="s">
        <v>58</v>
      </c>
      <c r="N284" t="s">
        <v>185</v>
      </c>
      <c r="Q284" s="5" t="s">
        <v>54</v>
      </c>
      <c r="S284">
        <v>0</v>
      </c>
      <c r="T284" s="5">
        <v>0</v>
      </c>
      <c r="V284">
        <v>0</v>
      </c>
      <c r="X284" t="s">
        <v>73</v>
      </c>
      <c r="Y284">
        <v>19060402</v>
      </c>
      <c r="Z284" t="s">
        <v>74</v>
      </c>
      <c r="AA284" t="s">
        <v>101</v>
      </c>
      <c r="AB284" t="s">
        <v>119</v>
      </c>
      <c r="AC284" t="str">
        <f t="shared" si="4"/>
        <v>Oil &amp; Gas - Ice Roads and Pads</v>
      </c>
      <c r="AD284" t="s">
        <v>74</v>
      </c>
      <c r="AG284" t="s">
        <v>54</v>
      </c>
      <c r="AH284">
        <v>1567</v>
      </c>
      <c r="AI284">
        <v>2016</v>
      </c>
      <c r="AJ284">
        <v>11</v>
      </c>
      <c r="AK284" s="1">
        <v>42745.433391203704</v>
      </c>
      <c r="AL284" t="s">
        <v>84</v>
      </c>
      <c r="AM284">
        <v>0</v>
      </c>
      <c r="AN284" t="s">
        <v>52</v>
      </c>
      <c r="AP284" t="s">
        <v>52</v>
      </c>
      <c r="AQ284">
        <v>0</v>
      </c>
      <c r="AS284">
        <v>0</v>
      </c>
      <c r="AU284">
        <v>0</v>
      </c>
      <c r="AW284">
        <v>0</v>
      </c>
      <c r="AY284" t="s">
        <v>66</v>
      </c>
    </row>
    <row r="285" spans="1:51" x14ac:dyDescent="0.25">
      <c r="A285">
        <v>321</v>
      </c>
      <c r="B285" t="s">
        <v>181</v>
      </c>
      <c r="C285" t="s">
        <v>183</v>
      </c>
      <c r="D285" t="s">
        <v>116</v>
      </c>
      <c r="E285">
        <v>22918333</v>
      </c>
      <c r="F285" t="s">
        <v>52</v>
      </c>
      <c r="G285" t="s">
        <v>53</v>
      </c>
      <c r="H285" t="s">
        <v>54</v>
      </c>
      <c r="I285">
        <v>429</v>
      </c>
      <c r="J285" t="s">
        <v>186</v>
      </c>
      <c r="K285" t="s">
        <v>79</v>
      </c>
      <c r="L285" t="s">
        <v>70</v>
      </c>
      <c r="M285" t="s">
        <v>58</v>
      </c>
      <c r="N285" t="s">
        <v>185</v>
      </c>
      <c r="Q285" s="5" t="s">
        <v>54</v>
      </c>
      <c r="S285">
        <v>0</v>
      </c>
      <c r="T285" s="5">
        <v>0</v>
      </c>
      <c r="V285">
        <v>0</v>
      </c>
      <c r="X285" t="s">
        <v>73</v>
      </c>
      <c r="Y285">
        <v>19060403</v>
      </c>
      <c r="Z285" t="s">
        <v>74</v>
      </c>
      <c r="AA285" t="s">
        <v>101</v>
      </c>
      <c r="AB285" t="s">
        <v>119</v>
      </c>
      <c r="AC285" t="str">
        <f t="shared" si="4"/>
        <v>Oil &amp; Gas - Ice Roads and Pads</v>
      </c>
      <c r="AD285" t="s">
        <v>74</v>
      </c>
      <c r="AG285" t="s">
        <v>54</v>
      </c>
      <c r="AH285">
        <v>1570</v>
      </c>
      <c r="AI285">
        <v>2016</v>
      </c>
      <c r="AJ285">
        <v>11</v>
      </c>
      <c r="AK285" s="1">
        <v>42745.433981481481</v>
      </c>
      <c r="AL285" t="s">
        <v>84</v>
      </c>
      <c r="AM285">
        <v>0</v>
      </c>
      <c r="AN285" t="s">
        <v>52</v>
      </c>
      <c r="AP285" t="s">
        <v>52</v>
      </c>
      <c r="AQ285">
        <v>0</v>
      </c>
      <c r="AS285">
        <v>0</v>
      </c>
      <c r="AU285">
        <v>0</v>
      </c>
      <c r="AW285">
        <v>0</v>
      </c>
      <c r="AY285" t="s">
        <v>66</v>
      </c>
    </row>
    <row r="286" spans="1:51" x14ac:dyDescent="0.25">
      <c r="A286">
        <v>321</v>
      </c>
      <c r="B286" t="s">
        <v>181</v>
      </c>
      <c r="C286" t="s">
        <v>183</v>
      </c>
      <c r="D286" t="s">
        <v>116</v>
      </c>
      <c r="E286">
        <v>22918333</v>
      </c>
      <c r="F286" t="s">
        <v>52</v>
      </c>
      <c r="G286" t="s">
        <v>53</v>
      </c>
      <c r="H286" t="s">
        <v>54</v>
      </c>
      <c r="I286">
        <v>426</v>
      </c>
      <c r="J286" t="s">
        <v>187</v>
      </c>
      <c r="K286" t="s">
        <v>79</v>
      </c>
      <c r="L286" t="s">
        <v>70</v>
      </c>
      <c r="M286" t="s">
        <v>58</v>
      </c>
      <c r="N286" t="s">
        <v>188</v>
      </c>
      <c r="Q286" s="5" t="s">
        <v>54</v>
      </c>
      <c r="S286">
        <v>0</v>
      </c>
      <c r="T286" s="5">
        <v>0</v>
      </c>
      <c r="V286">
        <v>0</v>
      </c>
      <c r="X286" t="s">
        <v>73</v>
      </c>
      <c r="Y286">
        <v>19060403</v>
      </c>
      <c r="Z286" t="s">
        <v>74</v>
      </c>
      <c r="AA286" t="s">
        <v>101</v>
      </c>
      <c r="AB286" t="s">
        <v>119</v>
      </c>
      <c r="AC286" t="str">
        <f t="shared" si="4"/>
        <v>Oil &amp; Gas - Ice Roads and Pads</v>
      </c>
      <c r="AD286" t="s">
        <v>74</v>
      </c>
      <c r="AG286" t="s">
        <v>54</v>
      </c>
      <c r="AH286">
        <v>1557</v>
      </c>
      <c r="AI286">
        <v>2016</v>
      </c>
      <c r="AJ286">
        <v>11</v>
      </c>
      <c r="AK286" s="1">
        <v>42745.432222222225</v>
      </c>
      <c r="AL286" t="s">
        <v>84</v>
      </c>
      <c r="AM286">
        <v>0</v>
      </c>
      <c r="AN286" t="s">
        <v>52</v>
      </c>
      <c r="AP286" t="s">
        <v>52</v>
      </c>
      <c r="AQ286">
        <v>0</v>
      </c>
      <c r="AS286">
        <v>0</v>
      </c>
      <c r="AU286">
        <v>0</v>
      </c>
      <c r="AW286">
        <v>0</v>
      </c>
      <c r="AY286" t="s">
        <v>66</v>
      </c>
    </row>
    <row r="287" spans="1:51" x14ac:dyDescent="0.25">
      <c r="A287">
        <v>321</v>
      </c>
      <c r="B287" t="s">
        <v>181</v>
      </c>
      <c r="C287" t="s">
        <v>183</v>
      </c>
      <c r="D287" t="s">
        <v>116</v>
      </c>
      <c r="E287">
        <v>22918333</v>
      </c>
      <c r="F287" t="s">
        <v>52</v>
      </c>
      <c r="G287" t="s">
        <v>53</v>
      </c>
      <c r="H287" t="s">
        <v>54</v>
      </c>
      <c r="I287">
        <v>424</v>
      </c>
      <c r="J287" t="s">
        <v>189</v>
      </c>
      <c r="K287" t="s">
        <v>79</v>
      </c>
      <c r="L287" t="s">
        <v>70</v>
      </c>
      <c r="M287" t="s">
        <v>58</v>
      </c>
      <c r="N287" t="s">
        <v>188</v>
      </c>
      <c r="Q287" s="5" t="s">
        <v>54</v>
      </c>
      <c r="S287">
        <v>0</v>
      </c>
      <c r="T287" s="5">
        <v>0</v>
      </c>
      <c r="V287">
        <v>0</v>
      </c>
      <c r="X287" t="s">
        <v>73</v>
      </c>
      <c r="Y287">
        <v>19060403</v>
      </c>
      <c r="Z287" t="s">
        <v>74</v>
      </c>
      <c r="AA287" t="s">
        <v>101</v>
      </c>
      <c r="AB287" t="s">
        <v>119</v>
      </c>
      <c r="AC287" t="str">
        <f t="shared" si="4"/>
        <v>Oil &amp; Gas - Ice Roads and Pads</v>
      </c>
      <c r="AD287" t="s">
        <v>74</v>
      </c>
      <c r="AG287" t="s">
        <v>54</v>
      </c>
      <c r="AH287">
        <v>1560</v>
      </c>
      <c r="AI287">
        <v>2016</v>
      </c>
      <c r="AJ287">
        <v>11</v>
      </c>
      <c r="AK287" s="1">
        <v>42745.432592592595</v>
      </c>
      <c r="AL287" t="s">
        <v>84</v>
      </c>
      <c r="AM287">
        <v>0</v>
      </c>
      <c r="AN287" t="s">
        <v>52</v>
      </c>
      <c r="AP287" t="s">
        <v>52</v>
      </c>
      <c r="AQ287">
        <v>0</v>
      </c>
      <c r="AS287">
        <v>0</v>
      </c>
      <c r="AU287">
        <v>0</v>
      </c>
      <c r="AW287">
        <v>0</v>
      </c>
      <c r="AY287" t="s">
        <v>66</v>
      </c>
    </row>
    <row r="288" spans="1:51" x14ac:dyDescent="0.25">
      <c r="A288">
        <v>321</v>
      </c>
      <c r="B288" t="s">
        <v>181</v>
      </c>
      <c r="C288" t="s">
        <v>183</v>
      </c>
      <c r="D288" t="s">
        <v>116</v>
      </c>
      <c r="E288">
        <v>22918333</v>
      </c>
      <c r="F288" t="s">
        <v>52</v>
      </c>
      <c r="G288" t="s">
        <v>53</v>
      </c>
      <c r="H288" t="s">
        <v>54</v>
      </c>
      <c r="I288">
        <v>425</v>
      </c>
      <c r="J288" t="s">
        <v>190</v>
      </c>
      <c r="K288" t="s">
        <v>79</v>
      </c>
      <c r="L288" t="s">
        <v>70</v>
      </c>
      <c r="M288" t="s">
        <v>58</v>
      </c>
      <c r="N288" t="s">
        <v>188</v>
      </c>
      <c r="Q288" s="5" t="s">
        <v>54</v>
      </c>
      <c r="S288">
        <v>0</v>
      </c>
      <c r="T288" s="5">
        <v>0</v>
      </c>
      <c r="V288">
        <v>0</v>
      </c>
      <c r="X288" t="s">
        <v>73</v>
      </c>
      <c r="Y288">
        <v>19060403</v>
      </c>
      <c r="Z288" t="s">
        <v>74</v>
      </c>
      <c r="AA288" t="s">
        <v>101</v>
      </c>
      <c r="AB288" t="s">
        <v>119</v>
      </c>
      <c r="AC288" t="str">
        <f t="shared" si="4"/>
        <v>Oil &amp; Gas - Ice Roads and Pads</v>
      </c>
      <c r="AD288" t="s">
        <v>74</v>
      </c>
      <c r="AG288" t="s">
        <v>54</v>
      </c>
      <c r="AH288">
        <v>1564</v>
      </c>
      <c r="AI288">
        <v>2016</v>
      </c>
      <c r="AJ288">
        <v>11</v>
      </c>
      <c r="AK288" s="1">
        <v>42745.433055555557</v>
      </c>
      <c r="AL288" t="s">
        <v>84</v>
      </c>
      <c r="AM288">
        <v>0</v>
      </c>
      <c r="AN288" t="s">
        <v>52</v>
      </c>
      <c r="AP288" t="s">
        <v>52</v>
      </c>
      <c r="AQ288">
        <v>0</v>
      </c>
      <c r="AS288">
        <v>0</v>
      </c>
      <c r="AU288">
        <v>0</v>
      </c>
      <c r="AW288">
        <v>0</v>
      </c>
      <c r="AY288" t="s">
        <v>66</v>
      </c>
    </row>
    <row r="289" spans="1:51" x14ac:dyDescent="0.25">
      <c r="A289">
        <v>321</v>
      </c>
      <c r="B289" t="s">
        <v>181</v>
      </c>
      <c r="C289" t="s">
        <v>183</v>
      </c>
      <c r="D289" t="s">
        <v>116</v>
      </c>
      <c r="E289">
        <v>22918333</v>
      </c>
      <c r="F289" t="s">
        <v>52</v>
      </c>
      <c r="G289" t="s">
        <v>53</v>
      </c>
      <c r="H289" t="s">
        <v>54</v>
      </c>
      <c r="I289">
        <v>428</v>
      </c>
      <c r="J289" t="s">
        <v>184</v>
      </c>
      <c r="K289" t="s">
        <v>79</v>
      </c>
      <c r="L289" t="s">
        <v>70</v>
      </c>
      <c r="M289" t="s">
        <v>58</v>
      </c>
      <c r="N289" t="s">
        <v>185</v>
      </c>
      <c r="Q289" s="5" t="s">
        <v>54</v>
      </c>
      <c r="S289">
        <v>0</v>
      </c>
      <c r="T289" s="5">
        <v>0</v>
      </c>
      <c r="V289">
        <v>0</v>
      </c>
      <c r="X289" t="s">
        <v>73</v>
      </c>
      <c r="Y289">
        <v>19060402</v>
      </c>
      <c r="Z289" t="s">
        <v>74</v>
      </c>
      <c r="AA289" t="s">
        <v>101</v>
      </c>
      <c r="AB289" t="s">
        <v>119</v>
      </c>
      <c r="AC289" t="str">
        <f t="shared" si="4"/>
        <v>Oil &amp; Gas - Ice Roads and Pads</v>
      </c>
      <c r="AD289" t="s">
        <v>74</v>
      </c>
      <c r="AG289" t="s">
        <v>54</v>
      </c>
      <c r="AH289">
        <v>1568</v>
      </c>
      <c r="AI289">
        <v>2016</v>
      </c>
      <c r="AJ289">
        <v>12</v>
      </c>
      <c r="AK289" s="1">
        <v>42745.433495370373</v>
      </c>
      <c r="AL289" t="s">
        <v>84</v>
      </c>
      <c r="AM289">
        <v>0</v>
      </c>
      <c r="AN289" t="s">
        <v>52</v>
      </c>
      <c r="AP289" t="s">
        <v>52</v>
      </c>
      <c r="AQ289">
        <v>0</v>
      </c>
      <c r="AS289">
        <v>0</v>
      </c>
      <c r="AU289">
        <v>0</v>
      </c>
      <c r="AW289">
        <v>0</v>
      </c>
      <c r="AY289" t="s">
        <v>66</v>
      </c>
    </row>
    <row r="290" spans="1:51" x14ac:dyDescent="0.25">
      <c r="A290">
        <v>321</v>
      </c>
      <c r="B290" t="s">
        <v>181</v>
      </c>
      <c r="C290" t="s">
        <v>183</v>
      </c>
      <c r="D290" t="s">
        <v>116</v>
      </c>
      <c r="E290">
        <v>22918333</v>
      </c>
      <c r="F290" t="s">
        <v>52</v>
      </c>
      <c r="G290" t="s">
        <v>53</v>
      </c>
      <c r="H290" t="s">
        <v>54</v>
      </c>
      <c r="I290">
        <v>429</v>
      </c>
      <c r="J290" t="s">
        <v>186</v>
      </c>
      <c r="K290" t="s">
        <v>79</v>
      </c>
      <c r="L290" t="s">
        <v>70</v>
      </c>
      <c r="M290" t="s">
        <v>58</v>
      </c>
      <c r="N290" t="s">
        <v>185</v>
      </c>
      <c r="Q290" s="5" t="s">
        <v>54</v>
      </c>
      <c r="S290">
        <v>0</v>
      </c>
      <c r="T290" s="5">
        <v>0</v>
      </c>
      <c r="V290">
        <v>0</v>
      </c>
      <c r="X290" t="s">
        <v>73</v>
      </c>
      <c r="Y290">
        <v>19060403</v>
      </c>
      <c r="Z290" t="s">
        <v>74</v>
      </c>
      <c r="AA290" t="s">
        <v>101</v>
      </c>
      <c r="AB290" t="s">
        <v>119</v>
      </c>
      <c r="AC290" t="str">
        <f t="shared" si="4"/>
        <v>Oil &amp; Gas - Ice Roads and Pads</v>
      </c>
      <c r="AD290" t="s">
        <v>74</v>
      </c>
      <c r="AG290" t="s">
        <v>54</v>
      </c>
      <c r="AH290">
        <v>1569</v>
      </c>
      <c r="AI290">
        <v>2016</v>
      </c>
      <c r="AJ290">
        <v>12</v>
      </c>
      <c r="AK290" s="1">
        <v>42745.433645833335</v>
      </c>
      <c r="AL290" t="s">
        <v>84</v>
      </c>
      <c r="AM290">
        <v>0</v>
      </c>
      <c r="AN290" t="s">
        <v>52</v>
      </c>
      <c r="AP290" t="s">
        <v>52</v>
      </c>
      <c r="AQ290">
        <v>0</v>
      </c>
      <c r="AS290">
        <v>0</v>
      </c>
      <c r="AU290">
        <v>0</v>
      </c>
      <c r="AW290">
        <v>0</v>
      </c>
      <c r="AY290" t="s">
        <v>66</v>
      </c>
    </row>
    <row r="291" spans="1:51" x14ac:dyDescent="0.25">
      <c r="A291">
        <v>321</v>
      </c>
      <c r="B291" t="s">
        <v>181</v>
      </c>
      <c r="C291" t="s">
        <v>183</v>
      </c>
      <c r="D291" t="s">
        <v>116</v>
      </c>
      <c r="E291">
        <v>22918333</v>
      </c>
      <c r="F291" t="s">
        <v>52</v>
      </c>
      <c r="G291" t="s">
        <v>53</v>
      </c>
      <c r="H291" t="s">
        <v>54</v>
      </c>
      <c r="I291">
        <v>426</v>
      </c>
      <c r="J291" t="s">
        <v>187</v>
      </c>
      <c r="K291" t="s">
        <v>79</v>
      </c>
      <c r="L291" t="s">
        <v>70</v>
      </c>
      <c r="M291" t="s">
        <v>58</v>
      </c>
      <c r="N291" t="s">
        <v>188</v>
      </c>
      <c r="Q291" s="5" t="s">
        <v>54</v>
      </c>
      <c r="S291">
        <v>0</v>
      </c>
      <c r="T291" s="5">
        <v>0</v>
      </c>
      <c r="V291">
        <v>0</v>
      </c>
      <c r="X291" t="s">
        <v>73</v>
      </c>
      <c r="Y291">
        <v>19060403</v>
      </c>
      <c r="Z291" t="s">
        <v>74</v>
      </c>
      <c r="AA291" t="s">
        <v>101</v>
      </c>
      <c r="AB291" t="s">
        <v>119</v>
      </c>
      <c r="AC291" t="str">
        <f t="shared" si="4"/>
        <v>Oil &amp; Gas - Ice Roads and Pads</v>
      </c>
      <c r="AD291" t="s">
        <v>74</v>
      </c>
      <c r="AG291" t="s">
        <v>54</v>
      </c>
      <c r="AH291">
        <v>1558</v>
      </c>
      <c r="AI291">
        <v>2016</v>
      </c>
      <c r="AJ291">
        <v>12</v>
      </c>
      <c r="AK291" s="1">
        <v>42745.432326388887</v>
      </c>
      <c r="AL291" t="s">
        <v>84</v>
      </c>
      <c r="AM291">
        <v>0</v>
      </c>
      <c r="AN291" t="s">
        <v>52</v>
      </c>
      <c r="AP291" t="s">
        <v>52</v>
      </c>
      <c r="AQ291">
        <v>0</v>
      </c>
      <c r="AS291">
        <v>0</v>
      </c>
      <c r="AU291">
        <v>0</v>
      </c>
      <c r="AW291">
        <v>0</v>
      </c>
      <c r="AY291" t="s">
        <v>66</v>
      </c>
    </row>
    <row r="292" spans="1:51" x14ac:dyDescent="0.25">
      <c r="A292">
        <v>321</v>
      </c>
      <c r="B292" t="s">
        <v>181</v>
      </c>
      <c r="C292" t="s">
        <v>183</v>
      </c>
      <c r="D292" t="s">
        <v>116</v>
      </c>
      <c r="E292">
        <v>22918333</v>
      </c>
      <c r="F292" t="s">
        <v>52</v>
      </c>
      <c r="G292" t="s">
        <v>53</v>
      </c>
      <c r="H292" t="s">
        <v>54</v>
      </c>
      <c r="I292">
        <v>424</v>
      </c>
      <c r="J292" t="s">
        <v>189</v>
      </c>
      <c r="K292" t="s">
        <v>79</v>
      </c>
      <c r="L292" t="s">
        <v>70</v>
      </c>
      <c r="M292" t="s">
        <v>58</v>
      </c>
      <c r="N292" t="s">
        <v>188</v>
      </c>
      <c r="Q292" s="5" t="s">
        <v>54</v>
      </c>
      <c r="S292">
        <v>0</v>
      </c>
      <c r="T292" s="5">
        <v>0</v>
      </c>
      <c r="V292">
        <v>0</v>
      </c>
      <c r="X292" t="s">
        <v>73</v>
      </c>
      <c r="Y292">
        <v>19060403</v>
      </c>
      <c r="Z292" t="s">
        <v>74</v>
      </c>
      <c r="AA292" t="s">
        <v>101</v>
      </c>
      <c r="AB292" t="s">
        <v>119</v>
      </c>
      <c r="AC292" t="str">
        <f t="shared" si="4"/>
        <v>Oil &amp; Gas - Ice Roads and Pads</v>
      </c>
      <c r="AD292" t="s">
        <v>74</v>
      </c>
      <c r="AG292" t="s">
        <v>54</v>
      </c>
      <c r="AH292">
        <v>1562</v>
      </c>
      <c r="AI292">
        <v>2016</v>
      </c>
      <c r="AJ292">
        <v>12</v>
      </c>
      <c r="AK292" s="1">
        <v>42745.432789351849</v>
      </c>
      <c r="AL292" t="s">
        <v>84</v>
      </c>
      <c r="AM292">
        <v>0</v>
      </c>
      <c r="AN292" t="s">
        <v>52</v>
      </c>
      <c r="AP292" t="s">
        <v>52</v>
      </c>
      <c r="AQ292">
        <v>0</v>
      </c>
      <c r="AS292">
        <v>0</v>
      </c>
      <c r="AU292">
        <v>0</v>
      </c>
      <c r="AW292">
        <v>0</v>
      </c>
      <c r="AY292" t="s">
        <v>66</v>
      </c>
    </row>
    <row r="293" spans="1:51" x14ac:dyDescent="0.25">
      <c r="A293">
        <v>321</v>
      </c>
      <c r="B293" t="s">
        <v>181</v>
      </c>
      <c r="C293" t="s">
        <v>183</v>
      </c>
      <c r="D293" t="s">
        <v>116</v>
      </c>
      <c r="E293">
        <v>22918333</v>
      </c>
      <c r="F293" t="s">
        <v>52</v>
      </c>
      <c r="G293" t="s">
        <v>53</v>
      </c>
      <c r="H293" t="s">
        <v>54</v>
      </c>
      <c r="I293">
        <v>425</v>
      </c>
      <c r="J293" t="s">
        <v>190</v>
      </c>
      <c r="K293" t="s">
        <v>79</v>
      </c>
      <c r="L293" t="s">
        <v>70</v>
      </c>
      <c r="M293" t="s">
        <v>58</v>
      </c>
      <c r="N293" t="s">
        <v>188</v>
      </c>
      <c r="Q293" s="5" t="s">
        <v>54</v>
      </c>
      <c r="S293">
        <v>0</v>
      </c>
      <c r="T293" s="5">
        <v>0</v>
      </c>
      <c r="V293">
        <v>0</v>
      </c>
      <c r="X293" t="s">
        <v>73</v>
      </c>
      <c r="Y293">
        <v>19060403</v>
      </c>
      <c r="Z293" t="s">
        <v>74</v>
      </c>
      <c r="AA293" t="s">
        <v>101</v>
      </c>
      <c r="AB293" t="s">
        <v>119</v>
      </c>
      <c r="AC293" t="str">
        <f t="shared" si="4"/>
        <v>Oil &amp; Gas - Ice Roads and Pads</v>
      </c>
      <c r="AD293" t="s">
        <v>74</v>
      </c>
      <c r="AG293" t="s">
        <v>54</v>
      </c>
      <c r="AH293">
        <v>1565</v>
      </c>
      <c r="AI293">
        <v>2016</v>
      </c>
      <c r="AJ293">
        <v>12</v>
      </c>
      <c r="AK293" s="1">
        <v>42745.433148148149</v>
      </c>
      <c r="AL293" t="s">
        <v>84</v>
      </c>
      <c r="AM293">
        <v>0</v>
      </c>
      <c r="AN293" t="s">
        <v>52</v>
      </c>
      <c r="AP293" t="s">
        <v>52</v>
      </c>
      <c r="AQ293">
        <v>0</v>
      </c>
      <c r="AS293">
        <v>0</v>
      </c>
      <c r="AU293">
        <v>0</v>
      </c>
      <c r="AW293">
        <v>0</v>
      </c>
      <c r="AY293" t="s">
        <v>66</v>
      </c>
    </row>
    <row r="294" spans="1:51" x14ac:dyDescent="0.25">
      <c r="A294">
        <v>321</v>
      </c>
      <c r="B294" t="s">
        <v>181</v>
      </c>
      <c r="C294" t="s">
        <v>183</v>
      </c>
      <c r="D294" t="s">
        <v>116</v>
      </c>
      <c r="E294">
        <v>22918333</v>
      </c>
      <c r="F294" t="s">
        <v>52</v>
      </c>
      <c r="G294" t="s">
        <v>53</v>
      </c>
      <c r="H294" t="s">
        <v>54</v>
      </c>
      <c r="I294">
        <v>428</v>
      </c>
      <c r="J294" t="s">
        <v>184</v>
      </c>
      <c r="K294" t="s">
        <v>79</v>
      </c>
      <c r="L294" t="s">
        <v>70</v>
      </c>
      <c r="M294" t="s">
        <v>58</v>
      </c>
      <c r="N294" t="s">
        <v>185</v>
      </c>
      <c r="Q294" s="5" t="s">
        <v>54</v>
      </c>
      <c r="S294">
        <v>0</v>
      </c>
      <c r="T294" s="5">
        <v>0</v>
      </c>
      <c r="V294">
        <v>0</v>
      </c>
      <c r="X294" t="s">
        <v>73</v>
      </c>
      <c r="Y294">
        <v>19060402</v>
      </c>
      <c r="Z294" t="s">
        <v>74</v>
      </c>
      <c r="AA294" t="s">
        <v>101</v>
      </c>
      <c r="AB294" t="s">
        <v>119</v>
      </c>
      <c r="AC294" t="str">
        <f t="shared" si="4"/>
        <v>Oil &amp; Gas - Ice Roads and Pads</v>
      </c>
      <c r="AD294" t="s">
        <v>74</v>
      </c>
      <c r="AG294" t="s">
        <v>54</v>
      </c>
      <c r="AH294">
        <v>2393</v>
      </c>
      <c r="AI294">
        <v>2017</v>
      </c>
      <c r="AJ294">
        <v>1</v>
      </c>
      <c r="AK294" s="1">
        <v>42852.604479166665</v>
      </c>
      <c r="AL294" t="s">
        <v>84</v>
      </c>
      <c r="AM294">
        <v>0</v>
      </c>
      <c r="AN294" t="s">
        <v>52</v>
      </c>
      <c r="AO294">
        <v>0</v>
      </c>
      <c r="AP294" t="s">
        <v>52</v>
      </c>
      <c r="AQ294">
        <v>0</v>
      </c>
      <c r="AS294">
        <v>0</v>
      </c>
      <c r="AU294">
        <v>0</v>
      </c>
      <c r="AW294">
        <v>0</v>
      </c>
      <c r="AY294" t="s">
        <v>66</v>
      </c>
    </row>
    <row r="295" spans="1:51" x14ac:dyDescent="0.25">
      <c r="A295">
        <v>321</v>
      </c>
      <c r="B295" t="s">
        <v>181</v>
      </c>
      <c r="C295" t="s">
        <v>183</v>
      </c>
      <c r="D295" t="s">
        <v>116</v>
      </c>
      <c r="E295">
        <v>22918333</v>
      </c>
      <c r="F295" t="s">
        <v>52</v>
      </c>
      <c r="G295" t="s">
        <v>53</v>
      </c>
      <c r="H295" t="s">
        <v>54</v>
      </c>
      <c r="I295">
        <v>429</v>
      </c>
      <c r="J295" t="s">
        <v>186</v>
      </c>
      <c r="K295" t="s">
        <v>79</v>
      </c>
      <c r="L295" t="s">
        <v>70</v>
      </c>
      <c r="M295" t="s">
        <v>58</v>
      </c>
      <c r="N295" t="s">
        <v>185</v>
      </c>
      <c r="Q295" s="5" t="s">
        <v>54</v>
      </c>
      <c r="S295">
        <v>0</v>
      </c>
      <c r="T295" s="5">
        <v>0</v>
      </c>
      <c r="V295">
        <v>0</v>
      </c>
      <c r="X295" t="s">
        <v>73</v>
      </c>
      <c r="Y295">
        <v>19060403</v>
      </c>
      <c r="Z295" t="s">
        <v>74</v>
      </c>
      <c r="AA295" t="s">
        <v>101</v>
      </c>
      <c r="AB295" t="s">
        <v>119</v>
      </c>
      <c r="AC295" t="str">
        <f t="shared" si="4"/>
        <v>Oil &amp; Gas - Ice Roads and Pads</v>
      </c>
      <c r="AD295" t="s">
        <v>74</v>
      </c>
      <c r="AG295" t="s">
        <v>54</v>
      </c>
      <c r="AH295">
        <v>2381</v>
      </c>
      <c r="AI295">
        <v>2017</v>
      </c>
      <c r="AJ295">
        <v>1</v>
      </c>
      <c r="AK295" s="1">
        <v>42852.599340277775</v>
      </c>
      <c r="AL295" t="s">
        <v>84</v>
      </c>
      <c r="AM295">
        <v>0</v>
      </c>
      <c r="AN295" t="s">
        <v>52</v>
      </c>
      <c r="AO295">
        <v>0</v>
      </c>
      <c r="AP295" t="s">
        <v>52</v>
      </c>
      <c r="AQ295">
        <v>0</v>
      </c>
      <c r="AS295">
        <v>0</v>
      </c>
      <c r="AU295">
        <v>0</v>
      </c>
      <c r="AW295">
        <v>0</v>
      </c>
      <c r="AY295" t="s">
        <v>66</v>
      </c>
    </row>
    <row r="296" spans="1:51" x14ac:dyDescent="0.25">
      <c r="A296">
        <v>321</v>
      </c>
      <c r="B296" t="s">
        <v>181</v>
      </c>
      <c r="C296" t="s">
        <v>183</v>
      </c>
      <c r="D296" t="s">
        <v>116</v>
      </c>
      <c r="E296">
        <v>22918333</v>
      </c>
      <c r="F296" t="s">
        <v>52</v>
      </c>
      <c r="G296" t="s">
        <v>53</v>
      </c>
      <c r="H296" t="s">
        <v>54</v>
      </c>
      <c r="I296">
        <v>426</v>
      </c>
      <c r="J296" t="s">
        <v>187</v>
      </c>
      <c r="K296" t="s">
        <v>79</v>
      </c>
      <c r="L296" t="s">
        <v>70</v>
      </c>
      <c r="M296" t="s">
        <v>58</v>
      </c>
      <c r="N296" t="s">
        <v>188</v>
      </c>
      <c r="Q296" s="5" t="s">
        <v>54</v>
      </c>
      <c r="S296">
        <v>0</v>
      </c>
      <c r="T296" s="5">
        <v>0</v>
      </c>
      <c r="V296">
        <v>0</v>
      </c>
      <c r="X296" t="s">
        <v>73</v>
      </c>
      <c r="Y296">
        <v>19060403</v>
      </c>
      <c r="Z296" t="s">
        <v>74</v>
      </c>
      <c r="AA296" t="s">
        <v>101</v>
      </c>
      <c r="AB296" t="s">
        <v>119</v>
      </c>
      <c r="AC296" t="str">
        <f t="shared" si="4"/>
        <v>Oil &amp; Gas - Ice Roads and Pads</v>
      </c>
      <c r="AD296" t="s">
        <v>74</v>
      </c>
      <c r="AG296" t="s">
        <v>54</v>
      </c>
      <c r="AH296">
        <v>2384</v>
      </c>
      <c r="AI296">
        <v>2017</v>
      </c>
      <c r="AJ296">
        <v>1</v>
      </c>
      <c r="AK296" s="1">
        <v>42852.599965277775</v>
      </c>
      <c r="AL296" t="s">
        <v>84</v>
      </c>
      <c r="AM296">
        <v>0</v>
      </c>
      <c r="AN296" t="s">
        <v>52</v>
      </c>
      <c r="AO296">
        <v>0</v>
      </c>
      <c r="AP296" t="s">
        <v>52</v>
      </c>
      <c r="AQ296">
        <v>0</v>
      </c>
      <c r="AS296">
        <v>0</v>
      </c>
      <c r="AU296">
        <v>0</v>
      </c>
      <c r="AW296">
        <v>0</v>
      </c>
      <c r="AY296" t="s">
        <v>66</v>
      </c>
    </row>
    <row r="297" spans="1:51" x14ac:dyDescent="0.25">
      <c r="A297">
        <v>321</v>
      </c>
      <c r="B297" t="s">
        <v>181</v>
      </c>
      <c r="C297" t="s">
        <v>183</v>
      </c>
      <c r="D297" t="s">
        <v>116</v>
      </c>
      <c r="E297">
        <v>22918333</v>
      </c>
      <c r="F297" t="s">
        <v>52</v>
      </c>
      <c r="G297" t="s">
        <v>53</v>
      </c>
      <c r="H297" t="s">
        <v>54</v>
      </c>
      <c r="I297">
        <v>424</v>
      </c>
      <c r="J297" t="s">
        <v>189</v>
      </c>
      <c r="K297" t="s">
        <v>79</v>
      </c>
      <c r="L297" t="s">
        <v>70</v>
      </c>
      <c r="M297" t="s">
        <v>58</v>
      </c>
      <c r="N297" t="s">
        <v>188</v>
      </c>
      <c r="Q297" s="5" t="s">
        <v>54</v>
      </c>
      <c r="S297">
        <v>0</v>
      </c>
      <c r="T297" s="5">
        <v>0</v>
      </c>
      <c r="V297">
        <v>0</v>
      </c>
      <c r="X297" t="s">
        <v>73</v>
      </c>
      <c r="Y297">
        <v>19060403</v>
      </c>
      <c r="Z297" t="s">
        <v>74</v>
      </c>
      <c r="AA297" t="s">
        <v>101</v>
      </c>
      <c r="AB297" t="s">
        <v>119</v>
      </c>
      <c r="AC297" t="str">
        <f t="shared" si="4"/>
        <v>Oil &amp; Gas - Ice Roads and Pads</v>
      </c>
      <c r="AD297" t="s">
        <v>74</v>
      </c>
      <c r="AG297" t="s">
        <v>54</v>
      </c>
      <c r="AH297">
        <v>2387</v>
      </c>
      <c r="AI297">
        <v>2017</v>
      </c>
      <c r="AJ297">
        <v>1</v>
      </c>
      <c r="AK297" s="1">
        <v>42852.600578703707</v>
      </c>
      <c r="AL297" t="s">
        <v>84</v>
      </c>
      <c r="AM297">
        <v>0</v>
      </c>
      <c r="AN297" t="s">
        <v>52</v>
      </c>
      <c r="AO297">
        <v>0</v>
      </c>
      <c r="AP297" t="s">
        <v>52</v>
      </c>
      <c r="AQ297">
        <v>0</v>
      </c>
      <c r="AS297">
        <v>0</v>
      </c>
      <c r="AU297">
        <v>0</v>
      </c>
      <c r="AW297">
        <v>0</v>
      </c>
      <c r="AY297" t="s">
        <v>66</v>
      </c>
    </row>
    <row r="298" spans="1:51" x14ac:dyDescent="0.25">
      <c r="A298">
        <v>321</v>
      </c>
      <c r="B298" t="s">
        <v>181</v>
      </c>
      <c r="C298" t="s">
        <v>183</v>
      </c>
      <c r="D298" t="s">
        <v>116</v>
      </c>
      <c r="E298">
        <v>22918333</v>
      </c>
      <c r="F298" t="s">
        <v>52</v>
      </c>
      <c r="G298" t="s">
        <v>53</v>
      </c>
      <c r="H298" t="s">
        <v>54</v>
      </c>
      <c r="I298">
        <v>425</v>
      </c>
      <c r="J298" t="s">
        <v>190</v>
      </c>
      <c r="K298" t="s">
        <v>79</v>
      </c>
      <c r="L298" t="s">
        <v>70</v>
      </c>
      <c r="M298" t="s">
        <v>58</v>
      </c>
      <c r="N298" t="s">
        <v>188</v>
      </c>
      <c r="Q298" s="5" t="s">
        <v>54</v>
      </c>
      <c r="S298">
        <v>0</v>
      </c>
      <c r="T298" s="5">
        <v>0</v>
      </c>
      <c r="V298">
        <v>0</v>
      </c>
      <c r="X298" t="s">
        <v>73</v>
      </c>
      <c r="Y298">
        <v>19060403</v>
      </c>
      <c r="Z298" t="s">
        <v>74</v>
      </c>
      <c r="AA298" t="s">
        <v>101</v>
      </c>
      <c r="AB298" t="s">
        <v>119</v>
      </c>
      <c r="AC298" t="str">
        <f t="shared" si="4"/>
        <v>Oil &amp; Gas - Ice Roads and Pads</v>
      </c>
      <c r="AD298" t="s">
        <v>74</v>
      </c>
      <c r="AG298" t="s">
        <v>54</v>
      </c>
      <c r="AH298">
        <v>2390</v>
      </c>
      <c r="AI298">
        <v>2017</v>
      </c>
      <c r="AJ298">
        <v>1</v>
      </c>
      <c r="AK298" s="1">
        <v>42852.603819444441</v>
      </c>
      <c r="AL298" t="s">
        <v>84</v>
      </c>
      <c r="AM298">
        <v>0</v>
      </c>
      <c r="AN298" t="s">
        <v>52</v>
      </c>
      <c r="AO298">
        <v>0</v>
      </c>
      <c r="AP298" t="s">
        <v>52</v>
      </c>
      <c r="AQ298">
        <v>0</v>
      </c>
      <c r="AS298">
        <v>0</v>
      </c>
      <c r="AU298">
        <v>0</v>
      </c>
      <c r="AW298">
        <v>0</v>
      </c>
      <c r="AY298" t="s">
        <v>66</v>
      </c>
    </row>
    <row r="299" spans="1:51" x14ac:dyDescent="0.25">
      <c r="A299">
        <v>321</v>
      </c>
      <c r="B299" t="s">
        <v>181</v>
      </c>
      <c r="C299" t="s">
        <v>183</v>
      </c>
      <c r="D299" t="s">
        <v>116</v>
      </c>
      <c r="E299">
        <v>22918333</v>
      </c>
      <c r="F299" t="s">
        <v>52</v>
      </c>
      <c r="G299" t="s">
        <v>53</v>
      </c>
      <c r="H299" t="s">
        <v>54</v>
      </c>
      <c r="I299">
        <v>428</v>
      </c>
      <c r="J299" t="s">
        <v>184</v>
      </c>
      <c r="K299" t="s">
        <v>79</v>
      </c>
      <c r="L299" t="s">
        <v>70</v>
      </c>
      <c r="M299" t="s">
        <v>58</v>
      </c>
      <c r="N299" t="s">
        <v>185</v>
      </c>
      <c r="Q299" s="5" t="s">
        <v>54</v>
      </c>
      <c r="S299">
        <v>0</v>
      </c>
      <c r="T299" s="5">
        <v>0</v>
      </c>
      <c r="V299">
        <v>0</v>
      </c>
      <c r="X299" t="s">
        <v>73</v>
      </c>
      <c r="Y299">
        <v>19060402</v>
      </c>
      <c r="Z299" t="s">
        <v>74</v>
      </c>
      <c r="AA299" t="s">
        <v>101</v>
      </c>
      <c r="AB299" t="s">
        <v>119</v>
      </c>
      <c r="AC299" t="str">
        <f t="shared" si="4"/>
        <v>Oil &amp; Gas - Ice Roads and Pads</v>
      </c>
      <c r="AD299" t="s">
        <v>74</v>
      </c>
      <c r="AG299" t="s">
        <v>54</v>
      </c>
      <c r="AH299">
        <v>2394</v>
      </c>
      <c r="AI299">
        <v>2017</v>
      </c>
      <c r="AJ299">
        <v>2</v>
      </c>
      <c r="AK299" s="1">
        <v>42852.604791666665</v>
      </c>
      <c r="AL299" t="s">
        <v>84</v>
      </c>
      <c r="AM299">
        <v>0</v>
      </c>
      <c r="AN299" t="s">
        <v>52</v>
      </c>
      <c r="AO299">
        <v>0</v>
      </c>
      <c r="AP299" t="s">
        <v>52</v>
      </c>
      <c r="AQ299">
        <v>0</v>
      </c>
      <c r="AS299">
        <v>0</v>
      </c>
      <c r="AU299">
        <v>0</v>
      </c>
      <c r="AW299">
        <v>0</v>
      </c>
      <c r="AY299" t="s">
        <v>66</v>
      </c>
    </row>
    <row r="300" spans="1:51" x14ac:dyDescent="0.25">
      <c r="A300">
        <v>321</v>
      </c>
      <c r="B300" t="s">
        <v>181</v>
      </c>
      <c r="C300" t="s">
        <v>183</v>
      </c>
      <c r="D300" t="s">
        <v>116</v>
      </c>
      <c r="E300">
        <v>22918333</v>
      </c>
      <c r="F300" t="s">
        <v>52</v>
      </c>
      <c r="G300" t="s">
        <v>53</v>
      </c>
      <c r="H300" t="s">
        <v>54</v>
      </c>
      <c r="I300">
        <v>429</v>
      </c>
      <c r="J300" t="s">
        <v>186</v>
      </c>
      <c r="K300" t="s">
        <v>79</v>
      </c>
      <c r="L300" t="s">
        <v>70</v>
      </c>
      <c r="M300" t="s">
        <v>58</v>
      </c>
      <c r="N300" t="s">
        <v>185</v>
      </c>
      <c r="Q300" s="5" t="s">
        <v>54</v>
      </c>
      <c r="S300">
        <v>0</v>
      </c>
      <c r="T300" s="5">
        <v>0</v>
      </c>
      <c r="V300">
        <v>0</v>
      </c>
      <c r="X300" t="s">
        <v>73</v>
      </c>
      <c r="Y300">
        <v>19060403</v>
      </c>
      <c r="Z300" t="s">
        <v>74</v>
      </c>
      <c r="AA300" t="s">
        <v>101</v>
      </c>
      <c r="AB300" t="s">
        <v>119</v>
      </c>
      <c r="AC300" t="str">
        <f t="shared" si="4"/>
        <v>Oil &amp; Gas - Ice Roads and Pads</v>
      </c>
      <c r="AD300" t="s">
        <v>74</v>
      </c>
      <c r="AG300" t="s">
        <v>54</v>
      </c>
      <c r="AH300">
        <v>2382</v>
      </c>
      <c r="AI300">
        <v>2017</v>
      </c>
      <c r="AJ300">
        <v>2</v>
      </c>
      <c r="AK300" s="1">
        <v>42852.59952546296</v>
      </c>
      <c r="AL300" t="s">
        <v>84</v>
      </c>
      <c r="AM300">
        <v>0</v>
      </c>
      <c r="AN300" t="s">
        <v>52</v>
      </c>
      <c r="AO300">
        <v>0</v>
      </c>
      <c r="AP300" t="s">
        <v>52</v>
      </c>
      <c r="AQ300">
        <v>0</v>
      </c>
      <c r="AS300">
        <v>0</v>
      </c>
      <c r="AU300">
        <v>0</v>
      </c>
      <c r="AW300">
        <v>0</v>
      </c>
      <c r="AY300" t="s">
        <v>66</v>
      </c>
    </row>
    <row r="301" spans="1:51" x14ac:dyDescent="0.25">
      <c r="A301">
        <v>321</v>
      </c>
      <c r="B301" t="s">
        <v>181</v>
      </c>
      <c r="C301" t="s">
        <v>183</v>
      </c>
      <c r="D301" t="s">
        <v>116</v>
      </c>
      <c r="E301">
        <v>22918333</v>
      </c>
      <c r="F301" t="s">
        <v>52</v>
      </c>
      <c r="G301" t="s">
        <v>53</v>
      </c>
      <c r="H301" t="s">
        <v>54</v>
      </c>
      <c r="I301">
        <v>426</v>
      </c>
      <c r="J301" t="s">
        <v>187</v>
      </c>
      <c r="K301" t="s">
        <v>79</v>
      </c>
      <c r="L301" t="s">
        <v>70</v>
      </c>
      <c r="M301" t="s">
        <v>58</v>
      </c>
      <c r="N301" t="s">
        <v>188</v>
      </c>
      <c r="Q301" s="5" t="s">
        <v>54</v>
      </c>
      <c r="S301">
        <v>0</v>
      </c>
      <c r="T301" s="5">
        <v>0</v>
      </c>
      <c r="V301">
        <v>0</v>
      </c>
      <c r="X301" t="s">
        <v>73</v>
      </c>
      <c r="Y301">
        <v>19060403</v>
      </c>
      <c r="Z301" t="s">
        <v>74</v>
      </c>
      <c r="AA301" t="s">
        <v>101</v>
      </c>
      <c r="AB301" t="s">
        <v>119</v>
      </c>
      <c r="AC301" t="str">
        <f t="shared" si="4"/>
        <v>Oil &amp; Gas - Ice Roads and Pads</v>
      </c>
      <c r="AD301" t="s">
        <v>74</v>
      </c>
      <c r="AG301" t="s">
        <v>54</v>
      </c>
      <c r="AH301">
        <v>2385</v>
      </c>
      <c r="AI301">
        <v>2017</v>
      </c>
      <c r="AJ301">
        <v>2</v>
      </c>
      <c r="AK301" s="1">
        <v>42852.600185185183</v>
      </c>
      <c r="AL301" t="s">
        <v>84</v>
      </c>
      <c r="AM301">
        <v>0</v>
      </c>
      <c r="AN301" t="s">
        <v>52</v>
      </c>
      <c r="AO301">
        <v>0</v>
      </c>
      <c r="AP301" t="s">
        <v>52</v>
      </c>
      <c r="AQ301">
        <v>0</v>
      </c>
      <c r="AS301">
        <v>0</v>
      </c>
      <c r="AU301">
        <v>0</v>
      </c>
      <c r="AW301">
        <v>0</v>
      </c>
      <c r="AY301" t="s">
        <v>66</v>
      </c>
    </row>
    <row r="302" spans="1:51" x14ac:dyDescent="0.25">
      <c r="A302">
        <v>321</v>
      </c>
      <c r="B302" t="s">
        <v>181</v>
      </c>
      <c r="C302" t="s">
        <v>183</v>
      </c>
      <c r="D302" t="s">
        <v>116</v>
      </c>
      <c r="E302">
        <v>22918333</v>
      </c>
      <c r="F302" t="s">
        <v>52</v>
      </c>
      <c r="G302" t="s">
        <v>53</v>
      </c>
      <c r="H302" t="s">
        <v>54</v>
      </c>
      <c r="I302">
        <v>424</v>
      </c>
      <c r="J302" t="s">
        <v>189</v>
      </c>
      <c r="K302" t="s">
        <v>79</v>
      </c>
      <c r="L302" t="s">
        <v>70</v>
      </c>
      <c r="M302" t="s">
        <v>58</v>
      </c>
      <c r="N302" t="s">
        <v>188</v>
      </c>
      <c r="Q302" s="5" t="s">
        <v>54</v>
      </c>
      <c r="S302">
        <v>0</v>
      </c>
      <c r="T302" s="5">
        <v>0</v>
      </c>
      <c r="V302">
        <v>0</v>
      </c>
      <c r="X302" t="s">
        <v>73</v>
      </c>
      <c r="Y302">
        <v>19060403</v>
      </c>
      <c r="Z302" t="s">
        <v>74</v>
      </c>
      <c r="AA302" t="s">
        <v>101</v>
      </c>
      <c r="AB302" t="s">
        <v>119</v>
      </c>
      <c r="AC302" t="str">
        <f t="shared" si="4"/>
        <v>Oil &amp; Gas - Ice Roads and Pads</v>
      </c>
      <c r="AD302" t="s">
        <v>74</v>
      </c>
      <c r="AG302" t="s">
        <v>54</v>
      </c>
      <c r="AH302">
        <v>2388</v>
      </c>
      <c r="AI302">
        <v>2017</v>
      </c>
      <c r="AJ302">
        <v>2</v>
      </c>
      <c r="AK302" s="1">
        <v>42852.600925925923</v>
      </c>
      <c r="AL302" t="s">
        <v>84</v>
      </c>
      <c r="AM302">
        <v>0</v>
      </c>
      <c r="AN302" t="s">
        <v>52</v>
      </c>
      <c r="AO302">
        <v>0</v>
      </c>
      <c r="AP302" t="s">
        <v>52</v>
      </c>
      <c r="AQ302">
        <v>0</v>
      </c>
      <c r="AS302">
        <v>0</v>
      </c>
      <c r="AU302">
        <v>0</v>
      </c>
      <c r="AW302">
        <v>0</v>
      </c>
      <c r="AY302" t="s">
        <v>66</v>
      </c>
    </row>
    <row r="303" spans="1:51" x14ac:dyDescent="0.25">
      <c r="A303">
        <v>321</v>
      </c>
      <c r="B303" t="s">
        <v>181</v>
      </c>
      <c r="C303" t="s">
        <v>183</v>
      </c>
      <c r="D303" t="s">
        <v>116</v>
      </c>
      <c r="E303">
        <v>22918333</v>
      </c>
      <c r="F303" t="s">
        <v>52</v>
      </c>
      <c r="G303" t="s">
        <v>53</v>
      </c>
      <c r="H303" t="s">
        <v>54</v>
      </c>
      <c r="I303">
        <v>425</v>
      </c>
      <c r="J303" t="s">
        <v>190</v>
      </c>
      <c r="K303" t="s">
        <v>79</v>
      </c>
      <c r="L303" t="s">
        <v>70</v>
      </c>
      <c r="M303" t="s">
        <v>58</v>
      </c>
      <c r="N303" t="s">
        <v>188</v>
      </c>
      <c r="Q303" s="5" t="s">
        <v>54</v>
      </c>
      <c r="S303">
        <v>0</v>
      </c>
      <c r="T303" s="5">
        <v>0</v>
      </c>
      <c r="V303">
        <v>0</v>
      </c>
      <c r="X303" t="s">
        <v>73</v>
      </c>
      <c r="Y303">
        <v>19060403</v>
      </c>
      <c r="Z303" t="s">
        <v>74</v>
      </c>
      <c r="AA303" t="s">
        <v>101</v>
      </c>
      <c r="AB303" t="s">
        <v>119</v>
      </c>
      <c r="AC303" t="str">
        <f t="shared" si="4"/>
        <v>Oil &amp; Gas - Ice Roads and Pads</v>
      </c>
      <c r="AD303" t="s">
        <v>74</v>
      </c>
      <c r="AG303" t="s">
        <v>54</v>
      </c>
      <c r="AH303">
        <v>2391</v>
      </c>
      <c r="AI303">
        <v>2017</v>
      </c>
      <c r="AJ303">
        <v>2</v>
      </c>
      <c r="AK303" s="1">
        <v>42852.604027777779</v>
      </c>
      <c r="AL303" t="s">
        <v>84</v>
      </c>
      <c r="AM303">
        <v>0</v>
      </c>
      <c r="AN303" t="s">
        <v>52</v>
      </c>
      <c r="AO303">
        <v>0</v>
      </c>
      <c r="AP303" t="s">
        <v>52</v>
      </c>
      <c r="AQ303">
        <v>0</v>
      </c>
      <c r="AS303">
        <v>0</v>
      </c>
      <c r="AU303">
        <v>0</v>
      </c>
      <c r="AW303">
        <v>0</v>
      </c>
      <c r="AY303" t="s">
        <v>66</v>
      </c>
    </row>
    <row r="304" spans="1:51" x14ac:dyDescent="0.25">
      <c r="A304">
        <v>321</v>
      </c>
      <c r="B304" t="s">
        <v>181</v>
      </c>
      <c r="C304" t="s">
        <v>183</v>
      </c>
      <c r="D304" t="s">
        <v>116</v>
      </c>
      <c r="E304">
        <v>22918333</v>
      </c>
      <c r="F304" t="s">
        <v>52</v>
      </c>
      <c r="G304" t="s">
        <v>53</v>
      </c>
      <c r="H304" t="s">
        <v>54</v>
      </c>
      <c r="I304">
        <v>428</v>
      </c>
      <c r="J304" t="s">
        <v>184</v>
      </c>
      <c r="K304" t="s">
        <v>79</v>
      </c>
      <c r="L304" t="s">
        <v>70</v>
      </c>
      <c r="M304" t="s">
        <v>58</v>
      </c>
      <c r="N304" t="s">
        <v>185</v>
      </c>
      <c r="Q304" s="5" t="s">
        <v>54</v>
      </c>
      <c r="S304">
        <v>0</v>
      </c>
      <c r="T304" s="5">
        <v>0</v>
      </c>
      <c r="V304">
        <v>0</v>
      </c>
      <c r="X304" t="s">
        <v>73</v>
      </c>
      <c r="Y304">
        <v>19060402</v>
      </c>
      <c r="Z304" t="s">
        <v>74</v>
      </c>
      <c r="AA304" t="s">
        <v>101</v>
      </c>
      <c r="AB304" t="s">
        <v>119</v>
      </c>
      <c r="AC304" t="str">
        <f t="shared" si="4"/>
        <v>Oil &amp; Gas - Ice Roads and Pads</v>
      </c>
      <c r="AD304" t="s">
        <v>74</v>
      </c>
      <c r="AG304" t="s">
        <v>54</v>
      </c>
      <c r="AH304">
        <v>2395</v>
      </c>
      <c r="AI304">
        <v>2017</v>
      </c>
      <c r="AJ304">
        <v>3</v>
      </c>
      <c r="AK304" s="1">
        <v>42852.604930555557</v>
      </c>
      <c r="AL304" t="s">
        <v>84</v>
      </c>
      <c r="AM304">
        <v>0</v>
      </c>
      <c r="AN304" t="s">
        <v>52</v>
      </c>
      <c r="AO304">
        <v>0</v>
      </c>
      <c r="AP304" t="s">
        <v>52</v>
      </c>
      <c r="AQ304">
        <v>0</v>
      </c>
      <c r="AS304">
        <v>0</v>
      </c>
      <c r="AU304">
        <v>0</v>
      </c>
      <c r="AW304">
        <v>0</v>
      </c>
      <c r="AY304" t="s">
        <v>66</v>
      </c>
    </row>
    <row r="305" spans="1:51" x14ac:dyDescent="0.25">
      <c r="A305">
        <v>321</v>
      </c>
      <c r="B305" t="s">
        <v>181</v>
      </c>
      <c r="C305" t="s">
        <v>183</v>
      </c>
      <c r="D305" t="s">
        <v>116</v>
      </c>
      <c r="E305">
        <v>22918333</v>
      </c>
      <c r="F305" t="s">
        <v>52</v>
      </c>
      <c r="G305" t="s">
        <v>53</v>
      </c>
      <c r="H305" t="s">
        <v>54</v>
      </c>
      <c r="I305">
        <v>429</v>
      </c>
      <c r="J305" t="s">
        <v>186</v>
      </c>
      <c r="K305" t="s">
        <v>79</v>
      </c>
      <c r="L305" t="s">
        <v>70</v>
      </c>
      <c r="M305" t="s">
        <v>58</v>
      </c>
      <c r="N305" t="s">
        <v>185</v>
      </c>
      <c r="Q305" s="5" t="s">
        <v>54</v>
      </c>
      <c r="S305">
        <v>0</v>
      </c>
      <c r="T305" s="5">
        <v>0</v>
      </c>
      <c r="V305">
        <v>0</v>
      </c>
      <c r="X305" t="s">
        <v>73</v>
      </c>
      <c r="Y305">
        <v>19060403</v>
      </c>
      <c r="Z305" t="s">
        <v>74</v>
      </c>
      <c r="AA305" t="s">
        <v>101</v>
      </c>
      <c r="AB305" t="s">
        <v>119</v>
      </c>
      <c r="AC305" t="str">
        <f t="shared" si="4"/>
        <v>Oil &amp; Gas - Ice Roads and Pads</v>
      </c>
      <c r="AD305" t="s">
        <v>74</v>
      </c>
      <c r="AG305" t="s">
        <v>54</v>
      </c>
      <c r="AH305">
        <v>2383</v>
      </c>
      <c r="AI305">
        <v>2017</v>
      </c>
      <c r="AJ305">
        <v>3</v>
      </c>
      <c r="AK305" s="1">
        <v>42852.599675925929</v>
      </c>
      <c r="AL305" t="s">
        <v>84</v>
      </c>
      <c r="AM305">
        <v>0</v>
      </c>
      <c r="AN305" t="s">
        <v>52</v>
      </c>
      <c r="AO305">
        <v>0</v>
      </c>
      <c r="AP305" t="s">
        <v>52</v>
      </c>
      <c r="AQ305">
        <v>0</v>
      </c>
      <c r="AS305">
        <v>0</v>
      </c>
      <c r="AU305">
        <v>0</v>
      </c>
      <c r="AW305">
        <v>0</v>
      </c>
      <c r="AY305" t="s">
        <v>66</v>
      </c>
    </row>
    <row r="306" spans="1:51" x14ac:dyDescent="0.25">
      <c r="A306">
        <v>321</v>
      </c>
      <c r="B306" t="s">
        <v>181</v>
      </c>
      <c r="C306" t="s">
        <v>183</v>
      </c>
      <c r="D306" t="s">
        <v>116</v>
      </c>
      <c r="E306">
        <v>22918333</v>
      </c>
      <c r="F306" t="s">
        <v>52</v>
      </c>
      <c r="G306" t="s">
        <v>53</v>
      </c>
      <c r="H306" t="s">
        <v>54</v>
      </c>
      <c r="I306">
        <v>426</v>
      </c>
      <c r="J306" t="s">
        <v>187</v>
      </c>
      <c r="K306" t="s">
        <v>79</v>
      </c>
      <c r="L306" t="s">
        <v>70</v>
      </c>
      <c r="M306" t="s">
        <v>58</v>
      </c>
      <c r="N306" t="s">
        <v>188</v>
      </c>
      <c r="Q306" s="5" t="s">
        <v>54</v>
      </c>
      <c r="S306">
        <v>0</v>
      </c>
      <c r="T306" s="5">
        <v>0</v>
      </c>
      <c r="V306">
        <v>0</v>
      </c>
      <c r="X306" t="s">
        <v>73</v>
      </c>
      <c r="Y306">
        <v>19060403</v>
      </c>
      <c r="Z306" t="s">
        <v>74</v>
      </c>
      <c r="AA306" t="s">
        <v>101</v>
      </c>
      <c r="AB306" t="s">
        <v>119</v>
      </c>
      <c r="AC306" t="str">
        <f t="shared" si="4"/>
        <v>Oil &amp; Gas - Ice Roads and Pads</v>
      </c>
      <c r="AD306" t="s">
        <v>74</v>
      </c>
      <c r="AG306" t="s">
        <v>54</v>
      </c>
      <c r="AH306">
        <v>2386</v>
      </c>
      <c r="AI306">
        <v>2017</v>
      </c>
      <c r="AJ306">
        <v>3</v>
      </c>
      <c r="AK306" s="1">
        <v>42852.600358796299</v>
      </c>
      <c r="AL306" t="s">
        <v>84</v>
      </c>
      <c r="AM306">
        <v>0</v>
      </c>
      <c r="AN306" t="s">
        <v>52</v>
      </c>
      <c r="AO306">
        <v>0</v>
      </c>
      <c r="AP306" t="s">
        <v>52</v>
      </c>
      <c r="AQ306">
        <v>0</v>
      </c>
      <c r="AS306">
        <v>0</v>
      </c>
      <c r="AU306">
        <v>0</v>
      </c>
      <c r="AW306">
        <v>0</v>
      </c>
      <c r="AY306" t="s">
        <v>66</v>
      </c>
    </row>
    <row r="307" spans="1:51" x14ac:dyDescent="0.25">
      <c r="A307">
        <v>321</v>
      </c>
      <c r="B307" t="s">
        <v>181</v>
      </c>
      <c r="C307" t="s">
        <v>183</v>
      </c>
      <c r="D307" t="s">
        <v>116</v>
      </c>
      <c r="E307">
        <v>22918333</v>
      </c>
      <c r="F307" t="s">
        <v>52</v>
      </c>
      <c r="G307" t="s">
        <v>53</v>
      </c>
      <c r="H307" t="s">
        <v>54</v>
      </c>
      <c r="I307">
        <v>424</v>
      </c>
      <c r="J307" t="s">
        <v>189</v>
      </c>
      <c r="K307" t="s">
        <v>79</v>
      </c>
      <c r="L307" t="s">
        <v>70</v>
      </c>
      <c r="M307" t="s">
        <v>58</v>
      </c>
      <c r="N307" t="s">
        <v>188</v>
      </c>
      <c r="Q307" s="5" t="s">
        <v>54</v>
      </c>
      <c r="S307">
        <v>0</v>
      </c>
      <c r="T307" s="5">
        <v>0</v>
      </c>
      <c r="V307">
        <v>0</v>
      </c>
      <c r="X307" t="s">
        <v>73</v>
      </c>
      <c r="Y307">
        <v>19060403</v>
      </c>
      <c r="Z307" t="s">
        <v>74</v>
      </c>
      <c r="AA307" t="s">
        <v>101</v>
      </c>
      <c r="AB307" t="s">
        <v>119</v>
      </c>
      <c r="AC307" t="str">
        <f t="shared" si="4"/>
        <v>Oil &amp; Gas - Ice Roads and Pads</v>
      </c>
      <c r="AD307" t="s">
        <v>74</v>
      </c>
      <c r="AG307" t="s">
        <v>54</v>
      </c>
      <c r="AH307">
        <v>2389</v>
      </c>
      <c r="AI307">
        <v>2017</v>
      </c>
      <c r="AJ307">
        <v>3</v>
      </c>
      <c r="AK307" s="1">
        <v>42852.601238425923</v>
      </c>
      <c r="AL307" t="s">
        <v>84</v>
      </c>
      <c r="AM307">
        <v>0</v>
      </c>
      <c r="AN307" t="s">
        <v>52</v>
      </c>
      <c r="AO307">
        <v>0</v>
      </c>
      <c r="AP307" t="s">
        <v>52</v>
      </c>
      <c r="AQ307">
        <v>0</v>
      </c>
      <c r="AS307">
        <v>0</v>
      </c>
      <c r="AU307">
        <v>0</v>
      </c>
      <c r="AW307">
        <v>0</v>
      </c>
      <c r="AY307" t="s">
        <v>66</v>
      </c>
    </row>
    <row r="308" spans="1:51" x14ac:dyDescent="0.25">
      <c r="A308">
        <v>321</v>
      </c>
      <c r="B308" t="s">
        <v>181</v>
      </c>
      <c r="C308" t="s">
        <v>183</v>
      </c>
      <c r="D308" t="s">
        <v>116</v>
      </c>
      <c r="E308">
        <v>22918333</v>
      </c>
      <c r="F308" t="s">
        <v>52</v>
      </c>
      <c r="G308" t="s">
        <v>53</v>
      </c>
      <c r="H308" t="s">
        <v>54</v>
      </c>
      <c r="I308">
        <v>425</v>
      </c>
      <c r="J308" t="s">
        <v>190</v>
      </c>
      <c r="K308" t="s">
        <v>79</v>
      </c>
      <c r="L308" t="s">
        <v>70</v>
      </c>
      <c r="M308" t="s">
        <v>58</v>
      </c>
      <c r="N308" t="s">
        <v>188</v>
      </c>
      <c r="Q308" s="5" t="s">
        <v>54</v>
      </c>
      <c r="S308">
        <v>0</v>
      </c>
      <c r="T308" s="5">
        <v>0</v>
      </c>
      <c r="V308">
        <v>0</v>
      </c>
      <c r="X308" t="s">
        <v>73</v>
      </c>
      <c r="Y308">
        <v>19060403</v>
      </c>
      <c r="Z308" t="s">
        <v>74</v>
      </c>
      <c r="AA308" t="s">
        <v>101</v>
      </c>
      <c r="AB308" t="s">
        <v>119</v>
      </c>
      <c r="AC308" t="str">
        <f t="shared" si="4"/>
        <v>Oil &amp; Gas - Ice Roads and Pads</v>
      </c>
      <c r="AD308" t="s">
        <v>74</v>
      </c>
      <c r="AG308" t="s">
        <v>54</v>
      </c>
      <c r="AH308">
        <v>2392</v>
      </c>
      <c r="AI308">
        <v>2017</v>
      </c>
      <c r="AJ308">
        <v>3</v>
      </c>
      <c r="AK308" s="1">
        <v>42852.604178240741</v>
      </c>
      <c r="AL308" t="s">
        <v>84</v>
      </c>
      <c r="AM308">
        <v>0</v>
      </c>
      <c r="AN308" t="s">
        <v>52</v>
      </c>
      <c r="AO308">
        <v>0</v>
      </c>
      <c r="AP308" t="s">
        <v>52</v>
      </c>
      <c r="AQ308">
        <v>0</v>
      </c>
      <c r="AS308">
        <v>0</v>
      </c>
      <c r="AU308">
        <v>0</v>
      </c>
      <c r="AW308">
        <v>0</v>
      </c>
      <c r="AY308" t="s">
        <v>66</v>
      </c>
    </row>
    <row r="309" spans="1:51" x14ac:dyDescent="0.25">
      <c r="A309">
        <v>321</v>
      </c>
      <c r="B309" t="s">
        <v>181</v>
      </c>
      <c r="C309" t="s">
        <v>183</v>
      </c>
      <c r="D309" t="s">
        <v>116</v>
      </c>
      <c r="E309">
        <v>22918333</v>
      </c>
      <c r="F309" t="s">
        <v>52</v>
      </c>
      <c r="G309" t="s">
        <v>53</v>
      </c>
      <c r="H309" t="s">
        <v>54</v>
      </c>
      <c r="I309">
        <v>428</v>
      </c>
      <c r="J309" t="s">
        <v>184</v>
      </c>
      <c r="K309" t="s">
        <v>79</v>
      </c>
      <c r="L309" t="s">
        <v>70</v>
      </c>
      <c r="M309" t="s">
        <v>58</v>
      </c>
      <c r="N309" t="s">
        <v>185</v>
      </c>
      <c r="Q309" s="5" t="s">
        <v>54</v>
      </c>
      <c r="S309">
        <v>0</v>
      </c>
      <c r="T309" s="5">
        <v>0</v>
      </c>
      <c r="V309">
        <v>0</v>
      </c>
      <c r="X309" t="s">
        <v>73</v>
      </c>
      <c r="Y309">
        <v>19060402</v>
      </c>
      <c r="Z309" t="s">
        <v>74</v>
      </c>
      <c r="AA309" t="s">
        <v>101</v>
      </c>
      <c r="AB309" t="s">
        <v>119</v>
      </c>
      <c r="AC309" t="str">
        <f t="shared" si="4"/>
        <v>Oil &amp; Gas - Ice Roads and Pads</v>
      </c>
      <c r="AD309" t="s">
        <v>74</v>
      </c>
      <c r="AG309" t="s">
        <v>54</v>
      </c>
      <c r="AH309">
        <v>3068</v>
      </c>
      <c r="AI309">
        <v>2017</v>
      </c>
      <c r="AJ309">
        <v>4</v>
      </c>
      <c r="AK309" s="1">
        <v>42942.825775462959</v>
      </c>
      <c r="AL309" t="s">
        <v>84</v>
      </c>
      <c r="AM309">
        <v>0</v>
      </c>
      <c r="AN309" t="s">
        <v>52</v>
      </c>
      <c r="AO309">
        <v>0</v>
      </c>
      <c r="AP309" t="s">
        <v>52</v>
      </c>
      <c r="AQ309">
        <v>0</v>
      </c>
      <c r="AS309">
        <v>0</v>
      </c>
      <c r="AU309">
        <v>0</v>
      </c>
      <c r="AW309">
        <v>0</v>
      </c>
      <c r="AY309" t="s">
        <v>66</v>
      </c>
    </row>
    <row r="310" spans="1:51" x14ac:dyDescent="0.25">
      <c r="A310">
        <v>321</v>
      </c>
      <c r="B310" t="s">
        <v>181</v>
      </c>
      <c r="C310" t="s">
        <v>183</v>
      </c>
      <c r="D310" t="s">
        <v>116</v>
      </c>
      <c r="E310">
        <v>22918333</v>
      </c>
      <c r="F310" t="s">
        <v>52</v>
      </c>
      <c r="G310" t="s">
        <v>53</v>
      </c>
      <c r="H310" t="s">
        <v>54</v>
      </c>
      <c r="I310">
        <v>429</v>
      </c>
      <c r="J310" t="s">
        <v>186</v>
      </c>
      <c r="K310" t="s">
        <v>79</v>
      </c>
      <c r="L310" t="s">
        <v>70</v>
      </c>
      <c r="M310" t="s">
        <v>58</v>
      </c>
      <c r="N310" t="s">
        <v>185</v>
      </c>
      <c r="Q310" s="5" t="s">
        <v>54</v>
      </c>
      <c r="S310">
        <v>0</v>
      </c>
      <c r="T310" s="5">
        <v>0</v>
      </c>
      <c r="V310">
        <v>0</v>
      </c>
      <c r="X310" t="s">
        <v>73</v>
      </c>
      <c r="Y310">
        <v>19060403</v>
      </c>
      <c r="Z310" t="s">
        <v>74</v>
      </c>
      <c r="AA310" t="s">
        <v>101</v>
      </c>
      <c r="AB310" t="s">
        <v>119</v>
      </c>
      <c r="AC310" t="str">
        <f t="shared" si="4"/>
        <v>Oil &amp; Gas - Ice Roads and Pads</v>
      </c>
      <c r="AD310" t="s">
        <v>74</v>
      </c>
      <c r="AG310" t="s">
        <v>54</v>
      </c>
      <c r="AH310">
        <v>3056</v>
      </c>
      <c r="AI310">
        <v>2017</v>
      </c>
      <c r="AJ310">
        <v>4</v>
      </c>
      <c r="AK310" s="1">
        <v>42942.82372685185</v>
      </c>
      <c r="AL310" t="s">
        <v>84</v>
      </c>
      <c r="AM310">
        <v>0</v>
      </c>
      <c r="AN310" t="s">
        <v>52</v>
      </c>
      <c r="AO310">
        <v>0</v>
      </c>
      <c r="AP310" t="s">
        <v>52</v>
      </c>
      <c r="AQ310">
        <v>0</v>
      </c>
      <c r="AS310">
        <v>0</v>
      </c>
      <c r="AU310">
        <v>0</v>
      </c>
      <c r="AW310">
        <v>0</v>
      </c>
      <c r="AY310" t="s">
        <v>66</v>
      </c>
    </row>
    <row r="311" spans="1:51" x14ac:dyDescent="0.25">
      <c r="A311">
        <v>321</v>
      </c>
      <c r="B311" t="s">
        <v>181</v>
      </c>
      <c r="C311" t="s">
        <v>183</v>
      </c>
      <c r="D311" t="s">
        <v>116</v>
      </c>
      <c r="E311">
        <v>22918333</v>
      </c>
      <c r="F311" t="s">
        <v>52</v>
      </c>
      <c r="G311" t="s">
        <v>53</v>
      </c>
      <c r="H311" t="s">
        <v>54</v>
      </c>
      <c r="I311">
        <v>424</v>
      </c>
      <c r="J311" t="s">
        <v>189</v>
      </c>
      <c r="K311" t="s">
        <v>79</v>
      </c>
      <c r="L311" t="s">
        <v>70</v>
      </c>
      <c r="M311" t="s">
        <v>58</v>
      </c>
      <c r="N311" t="s">
        <v>188</v>
      </c>
      <c r="Q311" s="5" t="s">
        <v>54</v>
      </c>
      <c r="S311">
        <v>0</v>
      </c>
      <c r="T311" s="5">
        <v>0</v>
      </c>
      <c r="V311">
        <v>0</v>
      </c>
      <c r="X311" t="s">
        <v>73</v>
      </c>
      <c r="Y311">
        <v>19060403</v>
      </c>
      <c r="Z311" t="s">
        <v>74</v>
      </c>
      <c r="AA311" t="s">
        <v>101</v>
      </c>
      <c r="AB311" t="s">
        <v>119</v>
      </c>
      <c r="AC311" t="str">
        <f t="shared" si="4"/>
        <v>Oil &amp; Gas - Ice Roads and Pads</v>
      </c>
      <c r="AD311" t="s">
        <v>74</v>
      </c>
      <c r="AG311" t="s">
        <v>54</v>
      </c>
      <c r="AH311">
        <v>3062</v>
      </c>
      <c r="AI311">
        <v>2017</v>
      </c>
      <c r="AJ311">
        <v>4</v>
      </c>
      <c r="AK311" s="1">
        <v>42942.824872685182</v>
      </c>
      <c r="AL311" t="s">
        <v>84</v>
      </c>
      <c r="AM311">
        <v>0</v>
      </c>
      <c r="AN311" t="s">
        <v>52</v>
      </c>
      <c r="AO311">
        <v>0</v>
      </c>
      <c r="AP311" t="s">
        <v>52</v>
      </c>
      <c r="AQ311">
        <v>0</v>
      </c>
      <c r="AS311">
        <v>0</v>
      </c>
      <c r="AU311">
        <v>0</v>
      </c>
      <c r="AW311">
        <v>0</v>
      </c>
      <c r="AY311" t="s">
        <v>66</v>
      </c>
    </row>
    <row r="312" spans="1:51" x14ac:dyDescent="0.25">
      <c r="A312">
        <v>321</v>
      </c>
      <c r="B312" t="s">
        <v>181</v>
      </c>
      <c r="C312" t="s">
        <v>183</v>
      </c>
      <c r="D312" t="s">
        <v>116</v>
      </c>
      <c r="E312">
        <v>22918333</v>
      </c>
      <c r="F312" t="s">
        <v>52</v>
      </c>
      <c r="G312" t="s">
        <v>53</v>
      </c>
      <c r="H312" t="s">
        <v>54</v>
      </c>
      <c r="I312">
        <v>425</v>
      </c>
      <c r="J312" t="s">
        <v>190</v>
      </c>
      <c r="K312" t="s">
        <v>79</v>
      </c>
      <c r="L312" t="s">
        <v>70</v>
      </c>
      <c r="M312" t="s">
        <v>58</v>
      </c>
      <c r="N312" t="s">
        <v>188</v>
      </c>
      <c r="Q312" s="5" t="s">
        <v>54</v>
      </c>
      <c r="S312">
        <v>0</v>
      </c>
      <c r="T312" s="5">
        <v>0</v>
      </c>
      <c r="V312">
        <v>0</v>
      </c>
      <c r="X312" t="s">
        <v>73</v>
      </c>
      <c r="Y312">
        <v>19060403</v>
      </c>
      <c r="Z312" t="s">
        <v>74</v>
      </c>
      <c r="AA312" t="s">
        <v>101</v>
      </c>
      <c r="AB312" t="s">
        <v>119</v>
      </c>
      <c r="AC312" t="str">
        <f t="shared" si="4"/>
        <v>Oil &amp; Gas - Ice Roads and Pads</v>
      </c>
      <c r="AD312" t="s">
        <v>74</v>
      </c>
      <c r="AG312" t="s">
        <v>54</v>
      </c>
      <c r="AH312">
        <v>3065</v>
      </c>
      <c r="AI312">
        <v>2017</v>
      </c>
      <c r="AJ312">
        <v>4</v>
      </c>
      <c r="AK312" s="1">
        <v>42942.825312499997</v>
      </c>
      <c r="AL312" t="s">
        <v>84</v>
      </c>
      <c r="AM312">
        <v>0</v>
      </c>
      <c r="AN312" t="s">
        <v>52</v>
      </c>
      <c r="AO312">
        <v>0</v>
      </c>
      <c r="AP312" t="s">
        <v>52</v>
      </c>
      <c r="AQ312">
        <v>0</v>
      </c>
      <c r="AS312">
        <v>0</v>
      </c>
      <c r="AU312">
        <v>0</v>
      </c>
      <c r="AW312">
        <v>0</v>
      </c>
      <c r="AY312" t="s">
        <v>66</v>
      </c>
    </row>
    <row r="313" spans="1:51" x14ac:dyDescent="0.25">
      <c r="A313">
        <v>321</v>
      </c>
      <c r="B313" t="s">
        <v>181</v>
      </c>
      <c r="C313" t="s">
        <v>183</v>
      </c>
      <c r="D313" t="s">
        <v>116</v>
      </c>
      <c r="E313">
        <v>22918333</v>
      </c>
      <c r="F313" t="s">
        <v>52</v>
      </c>
      <c r="G313" t="s">
        <v>53</v>
      </c>
      <c r="H313" t="s">
        <v>54</v>
      </c>
      <c r="I313">
        <v>428</v>
      </c>
      <c r="J313" t="s">
        <v>184</v>
      </c>
      <c r="K313" t="s">
        <v>79</v>
      </c>
      <c r="L313" t="s">
        <v>70</v>
      </c>
      <c r="M313" t="s">
        <v>58</v>
      </c>
      <c r="N313" t="s">
        <v>185</v>
      </c>
      <c r="Q313" s="5" t="s">
        <v>54</v>
      </c>
      <c r="S313">
        <v>0</v>
      </c>
      <c r="T313" s="5">
        <v>0</v>
      </c>
      <c r="V313">
        <v>0</v>
      </c>
      <c r="X313" t="s">
        <v>73</v>
      </c>
      <c r="Y313">
        <v>19060402</v>
      </c>
      <c r="Z313" t="s">
        <v>74</v>
      </c>
      <c r="AA313" t="s">
        <v>101</v>
      </c>
      <c r="AB313" t="s">
        <v>119</v>
      </c>
      <c r="AC313" t="str">
        <f t="shared" si="4"/>
        <v>Oil &amp; Gas - Ice Roads and Pads</v>
      </c>
      <c r="AD313" t="s">
        <v>74</v>
      </c>
      <c r="AG313" t="s">
        <v>54</v>
      </c>
      <c r="AH313">
        <v>3069</v>
      </c>
      <c r="AI313">
        <v>2017</v>
      </c>
      <c r="AJ313">
        <v>4</v>
      </c>
      <c r="AK313" s="1">
        <v>42942.825775462959</v>
      </c>
      <c r="AL313" t="s">
        <v>84</v>
      </c>
      <c r="AM313">
        <v>0</v>
      </c>
      <c r="AN313" t="s">
        <v>52</v>
      </c>
      <c r="AO313">
        <v>0</v>
      </c>
      <c r="AP313" t="s">
        <v>52</v>
      </c>
      <c r="AQ313">
        <v>0</v>
      </c>
      <c r="AS313">
        <v>0</v>
      </c>
      <c r="AU313">
        <v>0</v>
      </c>
      <c r="AW313">
        <v>0</v>
      </c>
      <c r="AY313" t="s">
        <v>66</v>
      </c>
    </row>
    <row r="314" spans="1:51" x14ac:dyDescent="0.25">
      <c r="A314">
        <v>321</v>
      </c>
      <c r="B314" t="s">
        <v>181</v>
      </c>
      <c r="C314" t="s">
        <v>183</v>
      </c>
      <c r="D314" t="s">
        <v>116</v>
      </c>
      <c r="E314">
        <v>22918333</v>
      </c>
      <c r="F314" t="s">
        <v>52</v>
      </c>
      <c r="G314" t="s">
        <v>53</v>
      </c>
      <c r="H314" t="s">
        <v>54</v>
      </c>
      <c r="I314">
        <v>428</v>
      </c>
      <c r="J314" t="s">
        <v>184</v>
      </c>
      <c r="K314" t="s">
        <v>79</v>
      </c>
      <c r="L314" t="s">
        <v>70</v>
      </c>
      <c r="M314" t="s">
        <v>58</v>
      </c>
      <c r="N314" t="s">
        <v>185</v>
      </c>
      <c r="Q314" s="5" t="s">
        <v>54</v>
      </c>
      <c r="S314">
        <v>0</v>
      </c>
      <c r="T314" s="5">
        <v>0</v>
      </c>
      <c r="V314">
        <v>0</v>
      </c>
      <c r="X314" t="s">
        <v>73</v>
      </c>
      <c r="Y314">
        <v>19060402</v>
      </c>
      <c r="Z314" t="s">
        <v>74</v>
      </c>
      <c r="AA314" t="s">
        <v>101</v>
      </c>
      <c r="AB314" t="s">
        <v>119</v>
      </c>
      <c r="AC314" t="str">
        <f t="shared" si="4"/>
        <v>Oil &amp; Gas - Ice Roads and Pads</v>
      </c>
      <c r="AD314" t="s">
        <v>74</v>
      </c>
      <c r="AG314" t="s">
        <v>54</v>
      </c>
      <c r="AH314">
        <v>3070</v>
      </c>
      <c r="AI314">
        <v>2017</v>
      </c>
      <c r="AJ314">
        <v>5</v>
      </c>
      <c r="AK314" s="1">
        <v>42942.825914351852</v>
      </c>
      <c r="AL314" t="s">
        <v>84</v>
      </c>
      <c r="AM314">
        <v>0</v>
      </c>
      <c r="AN314" t="s">
        <v>52</v>
      </c>
      <c r="AO314">
        <v>0</v>
      </c>
      <c r="AP314" t="s">
        <v>52</v>
      </c>
      <c r="AQ314">
        <v>0</v>
      </c>
      <c r="AS314">
        <v>0</v>
      </c>
      <c r="AU314">
        <v>0</v>
      </c>
      <c r="AW314">
        <v>0</v>
      </c>
      <c r="AY314" t="s">
        <v>66</v>
      </c>
    </row>
    <row r="315" spans="1:51" x14ac:dyDescent="0.25">
      <c r="A315">
        <v>321</v>
      </c>
      <c r="B315" t="s">
        <v>181</v>
      </c>
      <c r="C315" t="s">
        <v>183</v>
      </c>
      <c r="D315" t="s">
        <v>116</v>
      </c>
      <c r="E315">
        <v>22918333</v>
      </c>
      <c r="F315" t="s">
        <v>52</v>
      </c>
      <c r="G315" t="s">
        <v>53</v>
      </c>
      <c r="H315" t="s">
        <v>54</v>
      </c>
      <c r="I315">
        <v>429</v>
      </c>
      <c r="J315" t="s">
        <v>186</v>
      </c>
      <c r="K315" t="s">
        <v>79</v>
      </c>
      <c r="L315" t="s">
        <v>70</v>
      </c>
      <c r="M315" t="s">
        <v>58</v>
      </c>
      <c r="N315" t="s">
        <v>185</v>
      </c>
      <c r="Q315" s="5" t="s">
        <v>54</v>
      </c>
      <c r="S315">
        <v>0</v>
      </c>
      <c r="T315" s="5">
        <v>0</v>
      </c>
      <c r="V315">
        <v>0</v>
      </c>
      <c r="X315" t="s">
        <v>73</v>
      </c>
      <c r="Y315">
        <v>19060403</v>
      </c>
      <c r="Z315" t="s">
        <v>74</v>
      </c>
      <c r="AA315" t="s">
        <v>101</v>
      </c>
      <c r="AB315" t="s">
        <v>119</v>
      </c>
      <c r="AC315" t="str">
        <f t="shared" si="4"/>
        <v>Oil &amp; Gas - Ice Roads and Pads</v>
      </c>
      <c r="AD315" t="s">
        <v>74</v>
      </c>
      <c r="AG315" t="s">
        <v>54</v>
      </c>
      <c r="AH315">
        <v>3057</v>
      </c>
      <c r="AI315">
        <v>2017</v>
      </c>
      <c r="AJ315">
        <v>5</v>
      </c>
      <c r="AK315" s="1">
        <v>42942.823819444442</v>
      </c>
      <c r="AL315" t="s">
        <v>84</v>
      </c>
      <c r="AM315">
        <v>0</v>
      </c>
      <c r="AN315" t="s">
        <v>52</v>
      </c>
      <c r="AO315">
        <v>0</v>
      </c>
      <c r="AP315" t="s">
        <v>52</v>
      </c>
      <c r="AQ315">
        <v>0</v>
      </c>
      <c r="AS315">
        <v>0</v>
      </c>
      <c r="AU315">
        <v>0</v>
      </c>
      <c r="AW315">
        <v>0</v>
      </c>
      <c r="AY315" t="s">
        <v>66</v>
      </c>
    </row>
    <row r="316" spans="1:51" x14ac:dyDescent="0.25">
      <c r="A316">
        <v>321</v>
      </c>
      <c r="B316" t="s">
        <v>181</v>
      </c>
      <c r="C316" t="s">
        <v>183</v>
      </c>
      <c r="D316" t="s">
        <v>116</v>
      </c>
      <c r="E316">
        <v>22918333</v>
      </c>
      <c r="F316" t="s">
        <v>52</v>
      </c>
      <c r="G316" t="s">
        <v>53</v>
      </c>
      <c r="H316" t="s">
        <v>54</v>
      </c>
      <c r="I316">
        <v>426</v>
      </c>
      <c r="J316" t="s">
        <v>187</v>
      </c>
      <c r="K316" t="s">
        <v>79</v>
      </c>
      <c r="L316" t="s">
        <v>70</v>
      </c>
      <c r="M316" t="s">
        <v>58</v>
      </c>
      <c r="N316" t="s">
        <v>188</v>
      </c>
      <c r="Q316" s="5" t="s">
        <v>54</v>
      </c>
      <c r="S316">
        <v>0</v>
      </c>
      <c r="T316" s="5">
        <v>0</v>
      </c>
      <c r="V316">
        <v>0</v>
      </c>
      <c r="X316" t="s">
        <v>73</v>
      </c>
      <c r="Y316">
        <v>19060403</v>
      </c>
      <c r="Z316" t="s">
        <v>74</v>
      </c>
      <c r="AA316" t="s">
        <v>101</v>
      </c>
      <c r="AB316" t="s">
        <v>119</v>
      </c>
      <c r="AC316" t="str">
        <f t="shared" si="4"/>
        <v>Oil &amp; Gas - Ice Roads and Pads</v>
      </c>
      <c r="AD316" t="s">
        <v>74</v>
      </c>
      <c r="AG316" t="s">
        <v>54</v>
      </c>
      <c r="AH316">
        <v>3060</v>
      </c>
      <c r="AI316">
        <v>2017</v>
      </c>
      <c r="AJ316">
        <v>5</v>
      </c>
      <c r="AK316" s="1">
        <v>42942.82439814815</v>
      </c>
      <c r="AL316" t="s">
        <v>84</v>
      </c>
      <c r="AM316">
        <v>0</v>
      </c>
      <c r="AN316" t="s">
        <v>52</v>
      </c>
      <c r="AO316">
        <v>0</v>
      </c>
      <c r="AP316" t="s">
        <v>52</v>
      </c>
      <c r="AQ316">
        <v>0</v>
      </c>
      <c r="AS316">
        <v>0</v>
      </c>
      <c r="AU316">
        <v>0</v>
      </c>
      <c r="AW316">
        <v>0</v>
      </c>
      <c r="AY316" t="s">
        <v>66</v>
      </c>
    </row>
    <row r="317" spans="1:51" x14ac:dyDescent="0.25">
      <c r="A317">
        <v>321</v>
      </c>
      <c r="B317" t="s">
        <v>181</v>
      </c>
      <c r="C317" t="s">
        <v>183</v>
      </c>
      <c r="D317" t="s">
        <v>116</v>
      </c>
      <c r="E317">
        <v>22918333</v>
      </c>
      <c r="F317" t="s">
        <v>52</v>
      </c>
      <c r="G317" t="s">
        <v>53</v>
      </c>
      <c r="H317" t="s">
        <v>54</v>
      </c>
      <c r="I317">
        <v>426</v>
      </c>
      <c r="J317" t="s">
        <v>187</v>
      </c>
      <c r="K317" t="s">
        <v>79</v>
      </c>
      <c r="L317" t="s">
        <v>70</v>
      </c>
      <c r="M317" t="s">
        <v>58</v>
      </c>
      <c r="N317" t="s">
        <v>188</v>
      </c>
      <c r="Q317" s="5" t="s">
        <v>54</v>
      </c>
      <c r="S317">
        <v>0</v>
      </c>
      <c r="T317" s="5">
        <v>0</v>
      </c>
      <c r="V317">
        <v>0</v>
      </c>
      <c r="X317" t="s">
        <v>73</v>
      </c>
      <c r="Y317">
        <v>19060403</v>
      </c>
      <c r="Z317" t="s">
        <v>74</v>
      </c>
      <c r="AA317" t="s">
        <v>101</v>
      </c>
      <c r="AB317" t="s">
        <v>119</v>
      </c>
      <c r="AC317" t="str">
        <f t="shared" si="4"/>
        <v>Oil &amp; Gas - Ice Roads and Pads</v>
      </c>
      <c r="AD317" t="s">
        <v>74</v>
      </c>
      <c r="AG317" t="s">
        <v>54</v>
      </c>
      <c r="AH317">
        <v>3059</v>
      </c>
      <c r="AI317">
        <v>2017</v>
      </c>
      <c r="AJ317">
        <v>5</v>
      </c>
      <c r="AK317" s="1">
        <v>42942.824178240742</v>
      </c>
      <c r="AL317" t="s">
        <v>84</v>
      </c>
      <c r="AM317">
        <v>0</v>
      </c>
      <c r="AN317" t="s">
        <v>52</v>
      </c>
      <c r="AO317">
        <v>0</v>
      </c>
      <c r="AP317" t="s">
        <v>52</v>
      </c>
      <c r="AQ317">
        <v>0</v>
      </c>
      <c r="AS317">
        <v>0</v>
      </c>
      <c r="AU317">
        <v>0</v>
      </c>
      <c r="AW317">
        <v>0</v>
      </c>
      <c r="AY317" t="s">
        <v>66</v>
      </c>
    </row>
    <row r="318" spans="1:51" x14ac:dyDescent="0.25">
      <c r="A318">
        <v>321</v>
      </c>
      <c r="B318" t="s">
        <v>181</v>
      </c>
      <c r="C318" t="s">
        <v>183</v>
      </c>
      <c r="D318" t="s">
        <v>116</v>
      </c>
      <c r="E318">
        <v>22918333</v>
      </c>
      <c r="F318" t="s">
        <v>52</v>
      </c>
      <c r="G318" t="s">
        <v>53</v>
      </c>
      <c r="H318" t="s">
        <v>54</v>
      </c>
      <c r="I318">
        <v>424</v>
      </c>
      <c r="J318" t="s">
        <v>189</v>
      </c>
      <c r="K318" t="s">
        <v>79</v>
      </c>
      <c r="L318" t="s">
        <v>70</v>
      </c>
      <c r="M318" t="s">
        <v>58</v>
      </c>
      <c r="N318" t="s">
        <v>188</v>
      </c>
      <c r="Q318" s="5" t="s">
        <v>54</v>
      </c>
      <c r="S318">
        <v>0</v>
      </c>
      <c r="T318" s="5">
        <v>0</v>
      </c>
      <c r="V318">
        <v>0</v>
      </c>
      <c r="X318" t="s">
        <v>73</v>
      </c>
      <c r="Y318">
        <v>19060403</v>
      </c>
      <c r="Z318" t="s">
        <v>74</v>
      </c>
      <c r="AA318" t="s">
        <v>101</v>
      </c>
      <c r="AB318" t="s">
        <v>119</v>
      </c>
      <c r="AC318" t="str">
        <f t="shared" si="4"/>
        <v>Oil &amp; Gas - Ice Roads and Pads</v>
      </c>
      <c r="AD318" t="s">
        <v>74</v>
      </c>
      <c r="AG318" t="s">
        <v>54</v>
      </c>
      <c r="AH318">
        <v>3063</v>
      </c>
      <c r="AI318">
        <v>2017</v>
      </c>
      <c r="AJ318">
        <v>5</v>
      </c>
      <c r="AK318" s="1">
        <v>42942.824999999997</v>
      </c>
      <c r="AL318" t="s">
        <v>84</v>
      </c>
      <c r="AM318">
        <v>0</v>
      </c>
      <c r="AN318" t="s">
        <v>52</v>
      </c>
      <c r="AO318">
        <v>0</v>
      </c>
      <c r="AP318" t="s">
        <v>52</v>
      </c>
      <c r="AQ318">
        <v>0</v>
      </c>
      <c r="AS318">
        <v>0</v>
      </c>
      <c r="AU318">
        <v>0</v>
      </c>
      <c r="AW318">
        <v>0</v>
      </c>
      <c r="AY318" t="s">
        <v>66</v>
      </c>
    </row>
    <row r="319" spans="1:51" x14ac:dyDescent="0.25">
      <c r="A319">
        <v>321</v>
      </c>
      <c r="B319" t="s">
        <v>181</v>
      </c>
      <c r="C319" t="s">
        <v>183</v>
      </c>
      <c r="D319" t="s">
        <v>116</v>
      </c>
      <c r="E319">
        <v>22918333</v>
      </c>
      <c r="F319" t="s">
        <v>52</v>
      </c>
      <c r="G319" t="s">
        <v>53</v>
      </c>
      <c r="H319" t="s">
        <v>54</v>
      </c>
      <c r="I319">
        <v>425</v>
      </c>
      <c r="J319" t="s">
        <v>190</v>
      </c>
      <c r="K319" t="s">
        <v>79</v>
      </c>
      <c r="L319" t="s">
        <v>70</v>
      </c>
      <c r="M319" t="s">
        <v>58</v>
      </c>
      <c r="N319" t="s">
        <v>188</v>
      </c>
      <c r="Q319" s="5" t="s">
        <v>54</v>
      </c>
      <c r="S319">
        <v>0</v>
      </c>
      <c r="T319" s="5">
        <v>0</v>
      </c>
      <c r="V319">
        <v>0</v>
      </c>
      <c r="X319" t="s">
        <v>73</v>
      </c>
      <c r="Y319">
        <v>19060403</v>
      </c>
      <c r="Z319" t="s">
        <v>74</v>
      </c>
      <c r="AA319" t="s">
        <v>101</v>
      </c>
      <c r="AB319" t="s">
        <v>119</v>
      </c>
      <c r="AC319" t="str">
        <f t="shared" si="4"/>
        <v>Oil &amp; Gas - Ice Roads and Pads</v>
      </c>
      <c r="AD319" t="s">
        <v>74</v>
      </c>
      <c r="AG319" t="s">
        <v>54</v>
      </c>
      <c r="AH319">
        <v>3066</v>
      </c>
      <c r="AI319">
        <v>2017</v>
      </c>
      <c r="AJ319">
        <v>5</v>
      </c>
      <c r="AK319" s="1">
        <v>42942.825439814813</v>
      </c>
      <c r="AL319" t="s">
        <v>84</v>
      </c>
      <c r="AM319">
        <v>0</v>
      </c>
      <c r="AN319" t="s">
        <v>52</v>
      </c>
      <c r="AO319">
        <v>0</v>
      </c>
      <c r="AP319" t="s">
        <v>52</v>
      </c>
      <c r="AQ319">
        <v>0</v>
      </c>
      <c r="AS319">
        <v>0</v>
      </c>
      <c r="AU319">
        <v>0</v>
      </c>
      <c r="AW319">
        <v>0</v>
      </c>
      <c r="AY319" t="s">
        <v>66</v>
      </c>
    </row>
    <row r="320" spans="1:51" x14ac:dyDescent="0.25">
      <c r="A320">
        <v>321</v>
      </c>
      <c r="B320" t="s">
        <v>181</v>
      </c>
      <c r="C320" t="s">
        <v>183</v>
      </c>
      <c r="D320" t="s">
        <v>116</v>
      </c>
      <c r="E320">
        <v>22918333</v>
      </c>
      <c r="F320" t="s">
        <v>52</v>
      </c>
      <c r="G320" t="s">
        <v>53</v>
      </c>
      <c r="H320" t="s">
        <v>54</v>
      </c>
      <c r="I320">
        <v>428</v>
      </c>
      <c r="J320" t="s">
        <v>184</v>
      </c>
      <c r="K320" t="s">
        <v>79</v>
      </c>
      <c r="L320" t="s">
        <v>70</v>
      </c>
      <c r="M320" t="s">
        <v>58</v>
      </c>
      <c r="N320" t="s">
        <v>185</v>
      </c>
      <c r="Q320" s="5" t="s">
        <v>54</v>
      </c>
      <c r="S320">
        <v>0</v>
      </c>
      <c r="T320" s="5">
        <v>0</v>
      </c>
      <c r="V320">
        <v>0</v>
      </c>
      <c r="X320" t="s">
        <v>73</v>
      </c>
      <c r="Y320">
        <v>19060402</v>
      </c>
      <c r="Z320" t="s">
        <v>74</v>
      </c>
      <c r="AA320" t="s">
        <v>101</v>
      </c>
      <c r="AB320" t="s">
        <v>119</v>
      </c>
      <c r="AC320" t="str">
        <f t="shared" si="4"/>
        <v>Oil &amp; Gas - Ice Roads and Pads</v>
      </c>
      <c r="AD320" t="s">
        <v>74</v>
      </c>
      <c r="AG320" t="s">
        <v>54</v>
      </c>
      <c r="AH320">
        <v>3071</v>
      </c>
      <c r="AI320">
        <v>2017</v>
      </c>
      <c r="AJ320">
        <v>6</v>
      </c>
      <c r="AK320" s="1">
        <v>42942.826157407406</v>
      </c>
      <c r="AL320" t="s">
        <v>84</v>
      </c>
      <c r="AM320">
        <v>0</v>
      </c>
      <c r="AN320" t="s">
        <v>52</v>
      </c>
      <c r="AO320">
        <v>0</v>
      </c>
      <c r="AP320" t="s">
        <v>52</v>
      </c>
      <c r="AQ320">
        <v>0</v>
      </c>
      <c r="AS320">
        <v>0</v>
      </c>
      <c r="AU320">
        <v>0</v>
      </c>
      <c r="AW320">
        <v>0</v>
      </c>
      <c r="AY320" t="s">
        <v>66</v>
      </c>
    </row>
    <row r="321" spans="1:51" x14ac:dyDescent="0.25">
      <c r="A321">
        <v>321</v>
      </c>
      <c r="B321" t="s">
        <v>181</v>
      </c>
      <c r="C321" t="s">
        <v>183</v>
      </c>
      <c r="D321" t="s">
        <v>116</v>
      </c>
      <c r="E321">
        <v>22918333</v>
      </c>
      <c r="F321" t="s">
        <v>52</v>
      </c>
      <c r="G321" t="s">
        <v>53</v>
      </c>
      <c r="H321" t="s">
        <v>54</v>
      </c>
      <c r="I321">
        <v>429</v>
      </c>
      <c r="J321" t="s">
        <v>186</v>
      </c>
      <c r="K321" t="s">
        <v>79</v>
      </c>
      <c r="L321" t="s">
        <v>70</v>
      </c>
      <c r="M321" t="s">
        <v>58</v>
      </c>
      <c r="N321" t="s">
        <v>185</v>
      </c>
      <c r="Q321" s="5" t="s">
        <v>54</v>
      </c>
      <c r="S321">
        <v>0</v>
      </c>
      <c r="T321" s="5">
        <v>0</v>
      </c>
      <c r="V321">
        <v>0</v>
      </c>
      <c r="X321" t="s">
        <v>73</v>
      </c>
      <c r="Y321">
        <v>19060403</v>
      </c>
      <c r="Z321" t="s">
        <v>74</v>
      </c>
      <c r="AA321" t="s">
        <v>101</v>
      </c>
      <c r="AB321" t="s">
        <v>119</v>
      </c>
      <c r="AC321" t="str">
        <f t="shared" si="4"/>
        <v>Oil &amp; Gas - Ice Roads and Pads</v>
      </c>
      <c r="AD321" t="s">
        <v>74</v>
      </c>
      <c r="AG321" t="s">
        <v>54</v>
      </c>
      <c r="AH321">
        <v>3058</v>
      </c>
      <c r="AI321">
        <v>2017</v>
      </c>
      <c r="AJ321">
        <v>6</v>
      </c>
      <c r="AK321" s="1">
        <v>42942.823912037034</v>
      </c>
      <c r="AL321" t="s">
        <v>84</v>
      </c>
      <c r="AM321">
        <v>0</v>
      </c>
      <c r="AN321" t="s">
        <v>52</v>
      </c>
      <c r="AO321">
        <v>0</v>
      </c>
      <c r="AP321" t="s">
        <v>52</v>
      </c>
      <c r="AQ321">
        <v>0</v>
      </c>
      <c r="AS321">
        <v>0</v>
      </c>
      <c r="AU321">
        <v>0</v>
      </c>
      <c r="AW321">
        <v>0</v>
      </c>
      <c r="AY321" t="s">
        <v>66</v>
      </c>
    </row>
    <row r="322" spans="1:51" x14ac:dyDescent="0.25">
      <c r="A322">
        <v>321</v>
      </c>
      <c r="B322" t="s">
        <v>181</v>
      </c>
      <c r="C322" t="s">
        <v>183</v>
      </c>
      <c r="D322" t="s">
        <v>116</v>
      </c>
      <c r="E322">
        <v>22918333</v>
      </c>
      <c r="F322" t="s">
        <v>52</v>
      </c>
      <c r="G322" t="s">
        <v>53</v>
      </c>
      <c r="H322" t="s">
        <v>54</v>
      </c>
      <c r="I322">
        <v>426</v>
      </c>
      <c r="J322" t="s">
        <v>187</v>
      </c>
      <c r="K322" t="s">
        <v>79</v>
      </c>
      <c r="L322" t="s">
        <v>70</v>
      </c>
      <c r="M322" t="s">
        <v>58</v>
      </c>
      <c r="N322" t="s">
        <v>188</v>
      </c>
      <c r="Q322" s="5" t="s">
        <v>54</v>
      </c>
      <c r="S322">
        <v>0</v>
      </c>
      <c r="T322" s="5">
        <v>0</v>
      </c>
      <c r="V322">
        <v>0</v>
      </c>
      <c r="X322" t="s">
        <v>73</v>
      </c>
      <c r="Y322">
        <v>19060403</v>
      </c>
      <c r="Z322" t="s">
        <v>74</v>
      </c>
      <c r="AA322" t="s">
        <v>101</v>
      </c>
      <c r="AB322" t="s">
        <v>119</v>
      </c>
      <c r="AC322" t="str">
        <f t="shared" si="4"/>
        <v>Oil &amp; Gas - Ice Roads and Pads</v>
      </c>
      <c r="AD322" t="s">
        <v>74</v>
      </c>
      <c r="AG322" t="s">
        <v>54</v>
      </c>
      <c r="AH322">
        <v>3061</v>
      </c>
      <c r="AI322">
        <v>2017</v>
      </c>
      <c r="AJ322">
        <v>6</v>
      </c>
      <c r="AK322" s="1">
        <v>42942.824502314812</v>
      </c>
      <c r="AL322" t="s">
        <v>84</v>
      </c>
      <c r="AM322">
        <v>0</v>
      </c>
      <c r="AN322" t="s">
        <v>52</v>
      </c>
      <c r="AO322">
        <v>0</v>
      </c>
      <c r="AP322" t="s">
        <v>52</v>
      </c>
      <c r="AQ322">
        <v>0</v>
      </c>
      <c r="AS322">
        <v>0</v>
      </c>
      <c r="AU322">
        <v>0</v>
      </c>
      <c r="AW322">
        <v>0</v>
      </c>
      <c r="AY322" t="s">
        <v>66</v>
      </c>
    </row>
    <row r="323" spans="1:51" x14ac:dyDescent="0.25">
      <c r="A323">
        <v>321</v>
      </c>
      <c r="B323" t="s">
        <v>181</v>
      </c>
      <c r="C323" t="s">
        <v>183</v>
      </c>
      <c r="D323" t="s">
        <v>116</v>
      </c>
      <c r="E323">
        <v>22918333</v>
      </c>
      <c r="F323" t="s">
        <v>52</v>
      </c>
      <c r="G323" t="s">
        <v>53</v>
      </c>
      <c r="H323" t="s">
        <v>54</v>
      </c>
      <c r="I323">
        <v>424</v>
      </c>
      <c r="J323" t="s">
        <v>189</v>
      </c>
      <c r="K323" t="s">
        <v>79</v>
      </c>
      <c r="L323" t="s">
        <v>70</v>
      </c>
      <c r="M323" t="s">
        <v>58</v>
      </c>
      <c r="N323" t="s">
        <v>188</v>
      </c>
      <c r="Q323" s="5" t="s">
        <v>54</v>
      </c>
      <c r="S323">
        <v>0</v>
      </c>
      <c r="T323" s="5">
        <v>0</v>
      </c>
      <c r="V323">
        <v>0</v>
      </c>
      <c r="X323" t="s">
        <v>73</v>
      </c>
      <c r="Y323">
        <v>19060403</v>
      </c>
      <c r="Z323" t="s">
        <v>74</v>
      </c>
      <c r="AA323" t="s">
        <v>101</v>
      </c>
      <c r="AB323" t="s">
        <v>119</v>
      </c>
      <c r="AC323" t="str">
        <f t="shared" si="4"/>
        <v>Oil &amp; Gas - Ice Roads and Pads</v>
      </c>
      <c r="AD323" t="s">
        <v>74</v>
      </c>
      <c r="AG323" t="s">
        <v>54</v>
      </c>
      <c r="AH323">
        <v>3064</v>
      </c>
      <c r="AI323">
        <v>2017</v>
      </c>
      <c r="AJ323">
        <v>6</v>
      </c>
      <c r="AK323" s="1">
        <v>42942.825150462966</v>
      </c>
      <c r="AL323" t="s">
        <v>84</v>
      </c>
      <c r="AM323">
        <v>0</v>
      </c>
      <c r="AN323" t="s">
        <v>52</v>
      </c>
      <c r="AO323">
        <v>0</v>
      </c>
      <c r="AP323" t="s">
        <v>52</v>
      </c>
      <c r="AQ323">
        <v>0</v>
      </c>
      <c r="AS323">
        <v>0</v>
      </c>
      <c r="AU323">
        <v>0</v>
      </c>
      <c r="AW323">
        <v>0</v>
      </c>
      <c r="AY323" t="s">
        <v>66</v>
      </c>
    </row>
    <row r="324" spans="1:51" x14ac:dyDescent="0.25">
      <c r="A324">
        <v>321</v>
      </c>
      <c r="B324" t="s">
        <v>181</v>
      </c>
      <c r="C324" t="s">
        <v>183</v>
      </c>
      <c r="D324" t="s">
        <v>116</v>
      </c>
      <c r="E324">
        <v>22918333</v>
      </c>
      <c r="F324" t="s">
        <v>52</v>
      </c>
      <c r="G324" t="s">
        <v>53</v>
      </c>
      <c r="H324" t="s">
        <v>54</v>
      </c>
      <c r="I324">
        <v>425</v>
      </c>
      <c r="J324" t="s">
        <v>190</v>
      </c>
      <c r="K324" t="s">
        <v>79</v>
      </c>
      <c r="L324" t="s">
        <v>70</v>
      </c>
      <c r="M324" t="s">
        <v>58</v>
      </c>
      <c r="N324" t="s">
        <v>188</v>
      </c>
      <c r="Q324" s="5" t="s">
        <v>54</v>
      </c>
      <c r="S324">
        <v>0</v>
      </c>
      <c r="T324" s="5">
        <v>0</v>
      </c>
      <c r="V324">
        <v>0</v>
      </c>
      <c r="X324" t="s">
        <v>73</v>
      </c>
      <c r="Y324">
        <v>19060403</v>
      </c>
      <c r="Z324" t="s">
        <v>74</v>
      </c>
      <c r="AA324" t="s">
        <v>101</v>
      </c>
      <c r="AB324" t="s">
        <v>119</v>
      </c>
      <c r="AC324" t="str">
        <f t="shared" si="4"/>
        <v>Oil &amp; Gas - Ice Roads and Pads</v>
      </c>
      <c r="AD324" t="s">
        <v>74</v>
      </c>
      <c r="AG324" t="s">
        <v>54</v>
      </c>
      <c r="AH324">
        <v>3067</v>
      </c>
      <c r="AI324">
        <v>2017</v>
      </c>
      <c r="AJ324">
        <v>6</v>
      </c>
      <c r="AK324" s="1">
        <v>42942.825578703705</v>
      </c>
      <c r="AL324" t="s">
        <v>84</v>
      </c>
      <c r="AM324">
        <v>0</v>
      </c>
      <c r="AN324" t="s">
        <v>52</v>
      </c>
      <c r="AO324">
        <v>0</v>
      </c>
      <c r="AP324" t="s">
        <v>52</v>
      </c>
      <c r="AQ324">
        <v>0</v>
      </c>
      <c r="AS324">
        <v>0</v>
      </c>
      <c r="AU324">
        <v>0</v>
      </c>
      <c r="AW324">
        <v>0</v>
      </c>
      <c r="AY324" t="s">
        <v>66</v>
      </c>
    </row>
    <row r="325" spans="1:51" x14ac:dyDescent="0.25">
      <c r="A325">
        <v>321</v>
      </c>
      <c r="B325" t="s">
        <v>181</v>
      </c>
      <c r="C325" t="s">
        <v>183</v>
      </c>
      <c r="D325" t="s">
        <v>116</v>
      </c>
      <c r="E325">
        <v>22918333</v>
      </c>
      <c r="F325" t="s">
        <v>52</v>
      </c>
      <c r="G325" t="s">
        <v>53</v>
      </c>
      <c r="H325" t="s">
        <v>54</v>
      </c>
      <c r="I325">
        <v>428</v>
      </c>
      <c r="J325" t="s">
        <v>184</v>
      </c>
      <c r="K325" t="s">
        <v>79</v>
      </c>
      <c r="L325" t="s">
        <v>70</v>
      </c>
      <c r="M325" t="s">
        <v>58</v>
      </c>
      <c r="N325" t="s">
        <v>185</v>
      </c>
      <c r="Q325" s="5" t="s">
        <v>54</v>
      </c>
      <c r="S325">
        <v>0</v>
      </c>
      <c r="T325" s="5">
        <v>0</v>
      </c>
      <c r="V325">
        <v>0</v>
      </c>
      <c r="X325" t="s">
        <v>73</v>
      </c>
      <c r="Y325">
        <v>19060402</v>
      </c>
      <c r="Z325" t="s">
        <v>74</v>
      </c>
      <c r="AA325" t="s">
        <v>101</v>
      </c>
      <c r="AB325" t="s">
        <v>119</v>
      </c>
      <c r="AC325" t="str">
        <f t="shared" si="4"/>
        <v>Oil &amp; Gas - Ice Roads and Pads</v>
      </c>
      <c r="AD325" t="s">
        <v>74</v>
      </c>
      <c r="AG325" t="s">
        <v>54</v>
      </c>
      <c r="AH325">
        <v>3468</v>
      </c>
      <c r="AI325">
        <v>2017</v>
      </c>
      <c r="AJ325">
        <v>7</v>
      </c>
      <c r="AK325" s="1">
        <v>43038.728993055556</v>
      </c>
      <c r="AL325" t="s">
        <v>84</v>
      </c>
      <c r="AM325">
        <v>0</v>
      </c>
      <c r="AN325" t="s">
        <v>52</v>
      </c>
      <c r="AO325">
        <v>0</v>
      </c>
      <c r="AP325" t="s">
        <v>52</v>
      </c>
      <c r="AQ325">
        <v>0</v>
      </c>
      <c r="AS325">
        <v>0</v>
      </c>
      <c r="AU325">
        <v>0</v>
      </c>
      <c r="AW325">
        <v>0</v>
      </c>
      <c r="AY325" t="s">
        <v>66</v>
      </c>
    </row>
    <row r="326" spans="1:51" x14ac:dyDescent="0.25">
      <c r="A326">
        <v>321</v>
      </c>
      <c r="B326" t="s">
        <v>181</v>
      </c>
      <c r="C326" t="s">
        <v>183</v>
      </c>
      <c r="D326" t="s">
        <v>116</v>
      </c>
      <c r="E326">
        <v>22918333</v>
      </c>
      <c r="F326" t="s">
        <v>52</v>
      </c>
      <c r="G326" t="s">
        <v>53</v>
      </c>
      <c r="H326" t="s">
        <v>54</v>
      </c>
      <c r="I326">
        <v>429</v>
      </c>
      <c r="J326" t="s">
        <v>186</v>
      </c>
      <c r="K326" t="s">
        <v>79</v>
      </c>
      <c r="L326" t="s">
        <v>70</v>
      </c>
      <c r="M326" t="s">
        <v>58</v>
      </c>
      <c r="N326" t="s">
        <v>185</v>
      </c>
      <c r="Q326" s="5" t="s">
        <v>54</v>
      </c>
      <c r="S326">
        <v>0</v>
      </c>
      <c r="T326" s="5">
        <v>0</v>
      </c>
      <c r="V326">
        <v>0</v>
      </c>
      <c r="X326" t="s">
        <v>73</v>
      </c>
      <c r="Y326">
        <v>19060403</v>
      </c>
      <c r="Z326" t="s">
        <v>74</v>
      </c>
      <c r="AA326" t="s">
        <v>101</v>
      </c>
      <c r="AB326" t="s">
        <v>119</v>
      </c>
      <c r="AC326" t="str">
        <f t="shared" si="4"/>
        <v>Oil &amp; Gas - Ice Roads and Pads</v>
      </c>
      <c r="AD326" t="s">
        <v>74</v>
      </c>
      <c r="AG326" t="s">
        <v>54</v>
      </c>
      <c r="AH326">
        <v>3456</v>
      </c>
      <c r="AI326">
        <v>2017</v>
      </c>
      <c r="AJ326">
        <v>7</v>
      </c>
      <c r="AK326" s="1">
        <v>43038.726875</v>
      </c>
      <c r="AL326" t="s">
        <v>84</v>
      </c>
      <c r="AM326">
        <v>0</v>
      </c>
      <c r="AN326" t="s">
        <v>52</v>
      </c>
      <c r="AO326">
        <v>0</v>
      </c>
      <c r="AP326" t="s">
        <v>52</v>
      </c>
      <c r="AQ326">
        <v>0</v>
      </c>
      <c r="AS326">
        <v>0</v>
      </c>
      <c r="AU326">
        <v>0</v>
      </c>
      <c r="AW326">
        <v>0</v>
      </c>
      <c r="AY326" t="s">
        <v>66</v>
      </c>
    </row>
    <row r="327" spans="1:51" x14ac:dyDescent="0.25">
      <c r="A327">
        <v>321</v>
      </c>
      <c r="B327" t="s">
        <v>181</v>
      </c>
      <c r="C327" t="s">
        <v>183</v>
      </c>
      <c r="D327" t="s">
        <v>116</v>
      </c>
      <c r="E327">
        <v>22918333</v>
      </c>
      <c r="F327" t="s">
        <v>52</v>
      </c>
      <c r="G327" t="s">
        <v>53</v>
      </c>
      <c r="H327" t="s">
        <v>54</v>
      </c>
      <c r="I327">
        <v>426</v>
      </c>
      <c r="J327" t="s">
        <v>187</v>
      </c>
      <c r="K327" t="s">
        <v>79</v>
      </c>
      <c r="L327" t="s">
        <v>70</v>
      </c>
      <c r="M327" t="s">
        <v>58</v>
      </c>
      <c r="N327" t="s">
        <v>188</v>
      </c>
      <c r="Q327" s="5" t="s">
        <v>54</v>
      </c>
      <c r="S327">
        <v>0</v>
      </c>
      <c r="T327" s="5">
        <v>0</v>
      </c>
      <c r="V327">
        <v>0</v>
      </c>
      <c r="X327" t="s">
        <v>73</v>
      </c>
      <c r="Y327">
        <v>19060403</v>
      </c>
      <c r="Z327" t="s">
        <v>74</v>
      </c>
      <c r="AA327" t="s">
        <v>101</v>
      </c>
      <c r="AB327" t="s">
        <v>119</v>
      </c>
      <c r="AC327" t="str">
        <f t="shared" ref="AC327:AC390" si="5">IF(AB327&lt;&gt;"",_xlfn.CONCAT(AA327," - ", AB327),"")</f>
        <v>Oil &amp; Gas - Ice Roads and Pads</v>
      </c>
      <c r="AD327" t="s">
        <v>74</v>
      </c>
      <c r="AG327" t="s">
        <v>54</v>
      </c>
      <c r="AH327">
        <v>3459</v>
      </c>
      <c r="AI327">
        <v>2017</v>
      </c>
      <c r="AJ327">
        <v>7</v>
      </c>
      <c r="AK327" s="1">
        <v>43038.727476851855</v>
      </c>
      <c r="AL327" t="s">
        <v>84</v>
      </c>
      <c r="AM327">
        <v>0</v>
      </c>
      <c r="AN327" t="s">
        <v>52</v>
      </c>
      <c r="AO327">
        <v>0</v>
      </c>
      <c r="AP327" t="s">
        <v>52</v>
      </c>
      <c r="AQ327">
        <v>0</v>
      </c>
      <c r="AS327">
        <v>0</v>
      </c>
      <c r="AU327">
        <v>0</v>
      </c>
      <c r="AW327">
        <v>0</v>
      </c>
      <c r="AY327" t="s">
        <v>66</v>
      </c>
    </row>
    <row r="328" spans="1:51" x14ac:dyDescent="0.25">
      <c r="A328">
        <v>321</v>
      </c>
      <c r="B328" t="s">
        <v>181</v>
      </c>
      <c r="C328" t="s">
        <v>183</v>
      </c>
      <c r="D328" t="s">
        <v>116</v>
      </c>
      <c r="E328">
        <v>22918333</v>
      </c>
      <c r="F328" t="s">
        <v>52</v>
      </c>
      <c r="G328" t="s">
        <v>53</v>
      </c>
      <c r="H328" t="s">
        <v>54</v>
      </c>
      <c r="I328">
        <v>424</v>
      </c>
      <c r="J328" t="s">
        <v>189</v>
      </c>
      <c r="K328" t="s">
        <v>79</v>
      </c>
      <c r="L328" t="s">
        <v>70</v>
      </c>
      <c r="M328" t="s">
        <v>58</v>
      </c>
      <c r="N328" t="s">
        <v>188</v>
      </c>
      <c r="Q328" s="5" t="s">
        <v>54</v>
      </c>
      <c r="S328">
        <v>0</v>
      </c>
      <c r="T328" s="5">
        <v>0</v>
      </c>
      <c r="V328">
        <v>0</v>
      </c>
      <c r="X328" t="s">
        <v>73</v>
      </c>
      <c r="Y328">
        <v>19060403</v>
      </c>
      <c r="Z328" t="s">
        <v>74</v>
      </c>
      <c r="AA328" t="s">
        <v>101</v>
      </c>
      <c r="AB328" t="s">
        <v>119</v>
      </c>
      <c r="AC328" t="str">
        <f t="shared" si="5"/>
        <v>Oil &amp; Gas - Ice Roads and Pads</v>
      </c>
      <c r="AD328" t="s">
        <v>74</v>
      </c>
      <c r="AG328" t="s">
        <v>54</v>
      </c>
      <c r="AH328">
        <v>3462</v>
      </c>
      <c r="AI328">
        <v>2017</v>
      </c>
      <c r="AJ328">
        <v>7</v>
      </c>
      <c r="AK328" s="1">
        <v>43038.728171296294</v>
      </c>
      <c r="AL328" t="s">
        <v>84</v>
      </c>
      <c r="AM328">
        <v>0</v>
      </c>
      <c r="AN328" t="s">
        <v>52</v>
      </c>
      <c r="AO328">
        <v>0</v>
      </c>
      <c r="AP328" t="s">
        <v>52</v>
      </c>
      <c r="AQ328">
        <v>0</v>
      </c>
      <c r="AS328">
        <v>0</v>
      </c>
      <c r="AU328">
        <v>0</v>
      </c>
      <c r="AW328">
        <v>0</v>
      </c>
      <c r="AY328" t="s">
        <v>66</v>
      </c>
    </row>
    <row r="329" spans="1:51" x14ac:dyDescent="0.25">
      <c r="A329">
        <v>321</v>
      </c>
      <c r="B329" t="s">
        <v>181</v>
      </c>
      <c r="C329" t="s">
        <v>183</v>
      </c>
      <c r="D329" t="s">
        <v>116</v>
      </c>
      <c r="E329">
        <v>22918333</v>
      </c>
      <c r="F329" t="s">
        <v>52</v>
      </c>
      <c r="G329" t="s">
        <v>53</v>
      </c>
      <c r="H329" t="s">
        <v>54</v>
      </c>
      <c r="I329">
        <v>425</v>
      </c>
      <c r="J329" t="s">
        <v>190</v>
      </c>
      <c r="K329" t="s">
        <v>79</v>
      </c>
      <c r="L329" t="s">
        <v>70</v>
      </c>
      <c r="M329" t="s">
        <v>58</v>
      </c>
      <c r="N329" t="s">
        <v>188</v>
      </c>
      <c r="Q329" s="5" t="s">
        <v>54</v>
      </c>
      <c r="S329">
        <v>0</v>
      </c>
      <c r="T329" s="5">
        <v>0</v>
      </c>
      <c r="V329">
        <v>0</v>
      </c>
      <c r="X329" t="s">
        <v>73</v>
      </c>
      <c r="Y329">
        <v>19060403</v>
      </c>
      <c r="Z329" t="s">
        <v>74</v>
      </c>
      <c r="AA329" t="s">
        <v>101</v>
      </c>
      <c r="AB329" t="s">
        <v>119</v>
      </c>
      <c r="AC329" t="str">
        <f t="shared" si="5"/>
        <v>Oil &amp; Gas - Ice Roads and Pads</v>
      </c>
      <c r="AD329" t="s">
        <v>74</v>
      </c>
      <c r="AG329" t="s">
        <v>54</v>
      </c>
      <c r="AH329">
        <v>3465</v>
      </c>
      <c r="AI329">
        <v>2017</v>
      </c>
      <c r="AJ329">
        <v>7</v>
      </c>
      <c r="AK329" s="1">
        <v>43038.72861111111</v>
      </c>
      <c r="AL329" t="s">
        <v>84</v>
      </c>
      <c r="AM329">
        <v>0</v>
      </c>
      <c r="AN329" t="s">
        <v>52</v>
      </c>
      <c r="AO329">
        <v>0</v>
      </c>
      <c r="AP329" t="s">
        <v>52</v>
      </c>
      <c r="AQ329">
        <v>0</v>
      </c>
      <c r="AS329">
        <v>0</v>
      </c>
      <c r="AU329">
        <v>0</v>
      </c>
      <c r="AW329">
        <v>0</v>
      </c>
      <c r="AY329" t="s">
        <v>66</v>
      </c>
    </row>
    <row r="330" spans="1:51" x14ac:dyDescent="0.25">
      <c r="A330">
        <v>321</v>
      </c>
      <c r="B330" t="s">
        <v>181</v>
      </c>
      <c r="C330" t="s">
        <v>183</v>
      </c>
      <c r="D330" t="s">
        <v>116</v>
      </c>
      <c r="E330">
        <v>22918333</v>
      </c>
      <c r="F330" t="s">
        <v>52</v>
      </c>
      <c r="G330" t="s">
        <v>53</v>
      </c>
      <c r="H330" t="s">
        <v>54</v>
      </c>
      <c r="I330">
        <v>428</v>
      </c>
      <c r="J330" t="s">
        <v>184</v>
      </c>
      <c r="K330" t="s">
        <v>79</v>
      </c>
      <c r="L330" t="s">
        <v>70</v>
      </c>
      <c r="M330" t="s">
        <v>58</v>
      </c>
      <c r="N330" t="s">
        <v>185</v>
      </c>
      <c r="Q330" s="5" t="s">
        <v>54</v>
      </c>
      <c r="S330">
        <v>0</v>
      </c>
      <c r="T330" s="5">
        <v>0</v>
      </c>
      <c r="V330">
        <v>0</v>
      </c>
      <c r="X330" t="s">
        <v>73</v>
      </c>
      <c r="Y330">
        <v>19060402</v>
      </c>
      <c r="Z330" t="s">
        <v>74</v>
      </c>
      <c r="AA330" t="s">
        <v>101</v>
      </c>
      <c r="AB330" t="s">
        <v>119</v>
      </c>
      <c r="AC330" t="str">
        <f t="shared" si="5"/>
        <v>Oil &amp; Gas - Ice Roads and Pads</v>
      </c>
      <c r="AD330" t="s">
        <v>74</v>
      </c>
      <c r="AG330" t="s">
        <v>54</v>
      </c>
      <c r="AH330">
        <v>3469</v>
      </c>
      <c r="AI330">
        <v>2017</v>
      </c>
      <c r="AJ330">
        <v>8</v>
      </c>
      <c r="AK330" s="1">
        <v>43038.729097222225</v>
      </c>
      <c r="AL330" t="s">
        <v>84</v>
      </c>
      <c r="AM330">
        <v>0</v>
      </c>
      <c r="AN330" t="s">
        <v>52</v>
      </c>
      <c r="AO330">
        <v>0</v>
      </c>
      <c r="AP330" t="s">
        <v>52</v>
      </c>
      <c r="AQ330">
        <v>0</v>
      </c>
      <c r="AS330">
        <v>0</v>
      </c>
      <c r="AU330">
        <v>0</v>
      </c>
      <c r="AW330">
        <v>0</v>
      </c>
      <c r="AY330" t="s">
        <v>66</v>
      </c>
    </row>
    <row r="331" spans="1:51" x14ac:dyDescent="0.25">
      <c r="A331">
        <v>321</v>
      </c>
      <c r="B331" t="s">
        <v>181</v>
      </c>
      <c r="C331" t="s">
        <v>183</v>
      </c>
      <c r="D331" t="s">
        <v>116</v>
      </c>
      <c r="E331">
        <v>22918333</v>
      </c>
      <c r="F331" t="s">
        <v>52</v>
      </c>
      <c r="G331" t="s">
        <v>53</v>
      </c>
      <c r="H331" t="s">
        <v>54</v>
      </c>
      <c r="I331">
        <v>429</v>
      </c>
      <c r="J331" t="s">
        <v>186</v>
      </c>
      <c r="K331" t="s">
        <v>79</v>
      </c>
      <c r="L331" t="s">
        <v>70</v>
      </c>
      <c r="M331" t="s">
        <v>58</v>
      </c>
      <c r="N331" t="s">
        <v>185</v>
      </c>
      <c r="Q331" s="5" t="s">
        <v>54</v>
      </c>
      <c r="S331">
        <v>0</v>
      </c>
      <c r="T331" s="5">
        <v>0</v>
      </c>
      <c r="V331">
        <v>0</v>
      </c>
      <c r="X331" t="s">
        <v>73</v>
      </c>
      <c r="Y331">
        <v>19060403</v>
      </c>
      <c r="Z331" t="s">
        <v>74</v>
      </c>
      <c r="AA331" t="s">
        <v>101</v>
      </c>
      <c r="AB331" t="s">
        <v>119</v>
      </c>
      <c r="AC331" t="str">
        <f t="shared" si="5"/>
        <v>Oil &amp; Gas - Ice Roads and Pads</v>
      </c>
      <c r="AD331" t="s">
        <v>74</v>
      </c>
      <c r="AG331" t="s">
        <v>54</v>
      </c>
      <c r="AH331">
        <v>3457</v>
      </c>
      <c r="AI331">
        <v>2017</v>
      </c>
      <c r="AJ331">
        <v>8</v>
      </c>
      <c r="AK331" s="1">
        <v>43038.727187500001</v>
      </c>
      <c r="AL331" t="s">
        <v>84</v>
      </c>
      <c r="AM331">
        <v>0</v>
      </c>
      <c r="AN331" t="s">
        <v>52</v>
      </c>
      <c r="AO331">
        <v>0</v>
      </c>
      <c r="AP331" t="s">
        <v>52</v>
      </c>
      <c r="AQ331">
        <v>0</v>
      </c>
      <c r="AS331">
        <v>0</v>
      </c>
      <c r="AU331">
        <v>0</v>
      </c>
      <c r="AW331">
        <v>0</v>
      </c>
      <c r="AY331" t="s">
        <v>66</v>
      </c>
    </row>
    <row r="332" spans="1:51" x14ac:dyDescent="0.25">
      <c r="A332">
        <v>321</v>
      </c>
      <c r="B332" t="s">
        <v>181</v>
      </c>
      <c r="C332" t="s">
        <v>183</v>
      </c>
      <c r="D332" t="s">
        <v>116</v>
      </c>
      <c r="E332">
        <v>22918333</v>
      </c>
      <c r="F332" t="s">
        <v>52</v>
      </c>
      <c r="G332" t="s">
        <v>53</v>
      </c>
      <c r="H332" t="s">
        <v>54</v>
      </c>
      <c r="I332">
        <v>426</v>
      </c>
      <c r="J332" t="s">
        <v>187</v>
      </c>
      <c r="K332" t="s">
        <v>79</v>
      </c>
      <c r="L332" t="s">
        <v>70</v>
      </c>
      <c r="M332" t="s">
        <v>58</v>
      </c>
      <c r="N332" t="s">
        <v>188</v>
      </c>
      <c r="Q332" s="5" t="s">
        <v>54</v>
      </c>
      <c r="S332">
        <v>0</v>
      </c>
      <c r="T332" s="5">
        <v>0</v>
      </c>
      <c r="V332">
        <v>0</v>
      </c>
      <c r="X332" t="s">
        <v>73</v>
      </c>
      <c r="Y332">
        <v>19060403</v>
      </c>
      <c r="Z332" t="s">
        <v>74</v>
      </c>
      <c r="AA332" t="s">
        <v>101</v>
      </c>
      <c r="AB332" t="s">
        <v>119</v>
      </c>
      <c r="AC332" t="str">
        <f t="shared" si="5"/>
        <v>Oil &amp; Gas - Ice Roads and Pads</v>
      </c>
      <c r="AD332" t="s">
        <v>74</v>
      </c>
      <c r="AG332" t="s">
        <v>54</v>
      </c>
      <c r="AH332">
        <v>3460</v>
      </c>
      <c r="AI332">
        <v>2017</v>
      </c>
      <c r="AJ332">
        <v>8</v>
      </c>
      <c r="AK332" s="1">
        <v>43038.727812500001</v>
      </c>
      <c r="AL332" t="s">
        <v>84</v>
      </c>
      <c r="AM332">
        <v>0</v>
      </c>
      <c r="AN332" t="s">
        <v>52</v>
      </c>
      <c r="AO332">
        <v>0</v>
      </c>
      <c r="AP332" t="s">
        <v>52</v>
      </c>
      <c r="AQ332">
        <v>0</v>
      </c>
      <c r="AS332">
        <v>0</v>
      </c>
      <c r="AU332">
        <v>0</v>
      </c>
      <c r="AW332">
        <v>0</v>
      </c>
      <c r="AY332" t="s">
        <v>66</v>
      </c>
    </row>
    <row r="333" spans="1:51" x14ac:dyDescent="0.25">
      <c r="A333">
        <v>321</v>
      </c>
      <c r="B333" t="s">
        <v>181</v>
      </c>
      <c r="C333" t="s">
        <v>183</v>
      </c>
      <c r="D333" t="s">
        <v>116</v>
      </c>
      <c r="E333">
        <v>22918333</v>
      </c>
      <c r="F333" t="s">
        <v>52</v>
      </c>
      <c r="G333" t="s">
        <v>53</v>
      </c>
      <c r="H333" t="s">
        <v>54</v>
      </c>
      <c r="I333">
        <v>424</v>
      </c>
      <c r="J333" t="s">
        <v>189</v>
      </c>
      <c r="K333" t="s">
        <v>79</v>
      </c>
      <c r="L333" t="s">
        <v>70</v>
      </c>
      <c r="M333" t="s">
        <v>58</v>
      </c>
      <c r="N333" t="s">
        <v>188</v>
      </c>
      <c r="Q333" s="5" t="s">
        <v>54</v>
      </c>
      <c r="S333">
        <v>0</v>
      </c>
      <c r="T333" s="5">
        <v>0</v>
      </c>
      <c r="V333">
        <v>0</v>
      </c>
      <c r="X333" t="s">
        <v>73</v>
      </c>
      <c r="Y333">
        <v>19060403</v>
      </c>
      <c r="Z333" t="s">
        <v>74</v>
      </c>
      <c r="AA333" t="s">
        <v>101</v>
      </c>
      <c r="AB333" t="s">
        <v>119</v>
      </c>
      <c r="AC333" t="str">
        <f t="shared" si="5"/>
        <v>Oil &amp; Gas - Ice Roads and Pads</v>
      </c>
      <c r="AD333" t="s">
        <v>74</v>
      </c>
      <c r="AG333" t="s">
        <v>54</v>
      </c>
      <c r="AH333">
        <v>3463</v>
      </c>
      <c r="AI333">
        <v>2017</v>
      </c>
      <c r="AJ333">
        <v>8</v>
      </c>
      <c r="AK333" s="1">
        <v>43038.728298611109</v>
      </c>
      <c r="AL333" t="s">
        <v>84</v>
      </c>
      <c r="AM333">
        <v>0</v>
      </c>
      <c r="AN333" t="s">
        <v>52</v>
      </c>
      <c r="AO333">
        <v>0</v>
      </c>
      <c r="AP333" t="s">
        <v>52</v>
      </c>
      <c r="AQ333">
        <v>0</v>
      </c>
      <c r="AS333">
        <v>0</v>
      </c>
      <c r="AU333">
        <v>0</v>
      </c>
      <c r="AW333">
        <v>0</v>
      </c>
      <c r="AY333" t="s">
        <v>66</v>
      </c>
    </row>
    <row r="334" spans="1:51" x14ac:dyDescent="0.25">
      <c r="A334">
        <v>321</v>
      </c>
      <c r="B334" t="s">
        <v>181</v>
      </c>
      <c r="C334" t="s">
        <v>183</v>
      </c>
      <c r="D334" t="s">
        <v>116</v>
      </c>
      <c r="E334">
        <v>22918333</v>
      </c>
      <c r="F334" t="s">
        <v>52</v>
      </c>
      <c r="G334" t="s">
        <v>53</v>
      </c>
      <c r="H334" t="s">
        <v>54</v>
      </c>
      <c r="I334">
        <v>425</v>
      </c>
      <c r="J334" t="s">
        <v>190</v>
      </c>
      <c r="K334" t="s">
        <v>79</v>
      </c>
      <c r="L334" t="s">
        <v>70</v>
      </c>
      <c r="M334" t="s">
        <v>58</v>
      </c>
      <c r="N334" t="s">
        <v>188</v>
      </c>
      <c r="Q334" s="5" t="s">
        <v>54</v>
      </c>
      <c r="S334">
        <v>0</v>
      </c>
      <c r="T334" s="5">
        <v>0</v>
      </c>
      <c r="V334">
        <v>0</v>
      </c>
      <c r="X334" t="s">
        <v>73</v>
      </c>
      <c r="Y334">
        <v>19060403</v>
      </c>
      <c r="Z334" t="s">
        <v>74</v>
      </c>
      <c r="AA334" t="s">
        <v>101</v>
      </c>
      <c r="AB334" t="s">
        <v>119</v>
      </c>
      <c r="AC334" t="str">
        <f t="shared" si="5"/>
        <v>Oil &amp; Gas - Ice Roads and Pads</v>
      </c>
      <c r="AD334" t="s">
        <v>74</v>
      </c>
      <c r="AG334" t="s">
        <v>54</v>
      </c>
      <c r="AH334">
        <v>3466</v>
      </c>
      <c r="AI334">
        <v>2017</v>
      </c>
      <c r="AJ334">
        <v>8</v>
      </c>
      <c r="AK334" s="1">
        <v>43038.728726851848</v>
      </c>
      <c r="AL334" t="s">
        <v>84</v>
      </c>
      <c r="AM334">
        <v>0</v>
      </c>
      <c r="AN334" t="s">
        <v>52</v>
      </c>
      <c r="AO334">
        <v>0</v>
      </c>
      <c r="AP334" t="s">
        <v>52</v>
      </c>
      <c r="AQ334">
        <v>0</v>
      </c>
      <c r="AS334">
        <v>0</v>
      </c>
      <c r="AU334">
        <v>0</v>
      </c>
      <c r="AW334">
        <v>0</v>
      </c>
      <c r="AY334" t="s">
        <v>66</v>
      </c>
    </row>
    <row r="335" spans="1:51" x14ac:dyDescent="0.25">
      <c r="A335">
        <v>321</v>
      </c>
      <c r="B335" t="s">
        <v>181</v>
      </c>
      <c r="C335" t="s">
        <v>183</v>
      </c>
      <c r="D335" t="s">
        <v>116</v>
      </c>
      <c r="E335">
        <v>22918333</v>
      </c>
      <c r="F335" t="s">
        <v>52</v>
      </c>
      <c r="G335" t="s">
        <v>53</v>
      </c>
      <c r="H335" t="s">
        <v>54</v>
      </c>
      <c r="I335">
        <v>428</v>
      </c>
      <c r="J335" t="s">
        <v>184</v>
      </c>
      <c r="K335" t="s">
        <v>79</v>
      </c>
      <c r="L335" t="s">
        <v>70</v>
      </c>
      <c r="M335" t="s">
        <v>58</v>
      </c>
      <c r="N335" t="s">
        <v>185</v>
      </c>
      <c r="Q335" s="5" t="s">
        <v>54</v>
      </c>
      <c r="S335">
        <v>0</v>
      </c>
      <c r="T335" s="5">
        <v>0</v>
      </c>
      <c r="V335">
        <v>0</v>
      </c>
      <c r="X335" t="s">
        <v>73</v>
      </c>
      <c r="Y335">
        <v>19060402</v>
      </c>
      <c r="Z335" t="s">
        <v>74</v>
      </c>
      <c r="AA335" t="s">
        <v>101</v>
      </c>
      <c r="AB335" t="s">
        <v>119</v>
      </c>
      <c r="AC335" t="str">
        <f t="shared" si="5"/>
        <v>Oil &amp; Gas - Ice Roads and Pads</v>
      </c>
      <c r="AD335" t="s">
        <v>74</v>
      </c>
      <c r="AG335" t="s">
        <v>54</v>
      </c>
      <c r="AH335">
        <v>3470</v>
      </c>
      <c r="AI335">
        <v>2017</v>
      </c>
      <c r="AJ335">
        <v>9</v>
      </c>
      <c r="AK335" s="1">
        <v>43038.729259259257</v>
      </c>
      <c r="AL335" t="s">
        <v>84</v>
      </c>
      <c r="AM335">
        <v>0</v>
      </c>
      <c r="AN335" t="s">
        <v>52</v>
      </c>
      <c r="AO335">
        <v>0</v>
      </c>
      <c r="AP335" t="s">
        <v>52</v>
      </c>
      <c r="AQ335">
        <v>0</v>
      </c>
      <c r="AS335">
        <v>0</v>
      </c>
      <c r="AU335">
        <v>0</v>
      </c>
      <c r="AW335">
        <v>0</v>
      </c>
      <c r="AY335" t="s">
        <v>66</v>
      </c>
    </row>
    <row r="336" spans="1:51" x14ac:dyDescent="0.25">
      <c r="A336">
        <v>321</v>
      </c>
      <c r="B336" t="s">
        <v>181</v>
      </c>
      <c r="C336" t="s">
        <v>183</v>
      </c>
      <c r="D336" t="s">
        <v>116</v>
      </c>
      <c r="E336">
        <v>22918333</v>
      </c>
      <c r="F336" t="s">
        <v>52</v>
      </c>
      <c r="G336" t="s">
        <v>53</v>
      </c>
      <c r="H336" t="s">
        <v>54</v>
      </c>
      <c r="I336">
        <v>429</v>
      </c>
      <c r="J336" t="s">
        <v>186</v>
      </c>
      <c r="K336" t="s">
        <v>79</v>
      </c>
      <c r="L336" t="s">
        <v>70</v>
      </c>
      <c r="M336" t="s">
        <v>58</v>
      </c>
      <c r="N336" t="s">
        <v>185</v>
      </c>
      <c r="Q336" s="5" t="s">
        <v>54</v>
      </c>
      <c r="S336">
        <v>0</v>
      </c>
      <c r="T336" s="5">
        <v>0</v>
      </c>
      <c r="V336">
        <v>0</v>
      </c>
      <c r="X336" t="s">
        <v>73</v>
      </c>
      <c r="Y336">
        <v>19060403</v>
      </c>
      <c r="Z336" t="s">
        <v>74</v>
      </c>
      <c r="AA336" t="s">
        <v>101</v>
      </c>
      <c r="AB336" t="s">
        <v>119</v>
      </c>
      <c r="AC336" t="str">
        <f t="shared" si="5"/>
        <v>Oil &amp; Gas - Ice Roads and Pads</v>
      </c>
      <c r="AD336" t="s">
        <v>74</v>
      </c>
      <c r="AG336" t="s">
        <v>54</v>
      </c>
      <c r="AH336">
        <v>3458</v>
      </c>
      <c r="AI336">
        <v>2017</v>
      </c>
      <c r="AJ336">
        <v>9</v>
      </c>
      <c r="AK336" s="1">
        <v>43038.727303240739</v>
      </c>
      <c r="AL336" t="s">
        <v>84</v>
      </c>
      <c r="AM336">
        <v>0</v>
      </c>
      <c r="AN336" t="s">
        <v>52</v>
      </c>
      <c r="AO336">
        <v>0</v>
      </c>
      <c r="AP336" t="s">
        <v>52</v>
      </c>
      <c r="AQ336">
        <v>0</v>
      </c>
      <c r="AS336">
        <v>0</v>
      </c>
      <c r="AU336">
        <v>0</v>
      </c>
      <c r="AW336">
        <v>0</v>
      </c>
      <c r="AY336" t="s">
        <v>66</v>
      </c>
    </row>
    <row r="337" spans="1:51" x14ac:dyDescent="0.25">
      <c r="A337">
        <v>321</v>
      </c>
      <c r="B337" t="s">
        <v>181</v>
      </c>
      <c r="C337" t="s">
        <v>183</v>
      </c>
      <c r="D337" t="s">
        <v>116</v>
      </c>
      <c r="E337">
        <v>22918333</v>
      </c>
      <c r="F337" t="s">
        <v>52</v>
      </c>
      <c r="G337" t="s">
        <v>53</v>
      </c>
      <c r="H337" t="s">
        <v>54</v>
      </c>
      <c r="I337">
        <v>426</v>
      </c>
      <c r="J337" t="s">
        <v>187</v>
      </c>
      <c r="K337" t="s">
        <v>79</v>
      </c>
      <c r="L337" t="s">
        <v>70</v>
      </c>
      <c r="M337" t="s">
        <v>58</v>
      </c>
      <c r="N337" t="s">
        <v>188</v>
      </c>
      <c r="Q337" s="5" t="s">
        <v>54</v>
      </c>
      <c r="S337">
        <v>0</v>
      </c>
      <c r="T337" s="5">
        <v>0</v>
      </c>
      <c r="V337">
        <v>0</v>
      </c>
      <c r="X337" t="s">
        <v>73</v>
      </c>
      <c r="Y337">
        <v>19060403</v>
      </c>
      <c r="Z337" t="s">
        <v>74</v>
      </c>
      <c r="AA337" t="s">
        <v>101</v>
      </c>
      <c r="AB337" t="s">
        <v>119</v>
      </c>
      <c r="AC337" t="str">
        <f t="shared" si="5"/>
        <v>Oil &amp; Gas - Ice Roads and Pads</v>
      </c>
      <c r="AD337" t="s">
        <v>74</v>
      </c>
      <c r="AG337" t="s">
        <v>54</v>
      </c>
      <c r="AH337">
        <v>3461</v>
      </c>
      <c r="AI337">
        <v>2017</v>
      </c>
      <c r="AJ337">
        <v>9</v>
      </c>
      <c r="AK337" s="1">
        <v>43038.727939814817</v>
      </c>
      <c r="AL337" t="s">
        <v>84</v>
      </c>
      <c r="AM337">
        <v>0</v>
      </c>
      <c r="AN337" t="s">
        <v>52</v>
      </c>
      <c r="AO337">
        <v>0</v>
      </c>
      <c r="AP337" t="s">
        <v>52</v>
      </c>
      <c r="AQ337">
        <v>0</v>
      </c>
      <c r="AS337">
        <v>0</v>
      </c>
      <c r="AU337">
        <v>0</v>
      </c>
      <c r="AW337">
        <v>0</v>
      </c>
      <c r="AY337" t="s">
        <v>66</v>
      </c>
    </row>
    <row r="338" spans="1:51" x14ac:dyDescent="0.25">
      <c r="A338">
        <v>321</v>
      </c>
      <c r="B338" t="s">
        <v>181</v>
      </c>
      <c r="C338" t="s">
        <v>183</v>
      </c>
      <c r="D338" t="s">
        <v>116</v>
      </c>
      <c r="E338">
        <v>22918333</v>
      </c>
      <c r="F338" t="s">
        <v>52</v>
      </c>
      <c r="G338" t="s">
        <v>53</v>
      </c>
      <c r="H338" t="s">
        <v>54</v>
      </c>
      <c r="I338">
        <v>424</v>
      </c>
      <c r="J338" t="s">
        <v>189</v>
      </c>
      <c r="K338" t="s">
        <v>79</v>
      </c>
      <c r="L338" t="s">
        <v>70</v>
      </c>
      <c r="M338" t="s">
        <v>58</v>
      </c>
      <c r="N338" t="s">
        <v>188</v>
      </c>
      <c r="Q338" s="5" t="s">
        <v>54</v>
      </c>
      <c r="S338">
        <v>0</v>
      </c>
      <c r="T338" s="5">
        <v>0</v>
      </c>
      <c r="V338">
        <v>0</v>
      </c>
      <c r="X338" t="s">
        <v>73</v>
      </c>
      <c r="Y338">
        <v>19060403</v>
      </c>
      <c r="Z338" t="s">
        <v>74</v>
      </c>
      <c r="AA338" t="s">
        <v>101</v>
      </c>
      <c r="AB338" t="s">
        <v>119</v>
      </c>
      <c r="AC338" t="str">
        <f t="shared" si="5"/>
        <v>Oil &amp; Gas - Ice Roads and Pads</v>
      </c>
      <c r="AD338" t="s">
        <v>74</v>
      </c>
      <c r="AG338" t="s">
        <v>54</v>
      </c>
      <c r="AH338">
        <v>3464</v>
      </c>
      <c r="AI338">
        <v>2017</v>
      </c>
      <c r="AJ338">
        <v>9</v>
      </c>
      <c r="AK338" s="1">
        <v>43038.728425925925</v>
      </c>
      <c r="AL338" t="s">
        <v>84</v>
      </c>
      <c r="AM338">
        <v>0</v>
      </c>
      <c r="AN338" t="s">
        <v>52</v>
      </c>
      <c r="AO338">
        <v>0</v>
      </c>
      <c r="AP338" t="s">
        <v>52</v>
      </c>
      <c r="AQ338">
        <v>0</v>
      </c>
      <c r="AS338">
        <v>0</v>
      </c>
      <c r="AU338">
        <v>0</v>
      </c>
      <c r="AW338">
        <v>0</v>
      </c>
      <c r="AY338" t="s">
        <v>66</v>
      </c>
    </row>
    <row r="339" spans="1:51" x14ac:dyDescent="0.25">
      <c r="A339">
        <v>321</v>
      </c>
      <c r="B339" t="s">
        <v>181</v>
      </c>
      <c r="C339" t="s">
        <v>183</v>
      </c>
      <c r="D339" t="s">
        <v>116</v>
      </c>
      <c r="E339">
        <v>22918333</v>
      </c>
      <c r="F339" t="s">
        <v>52</v>
      </c>
      <c r="G339" t="s">
        <v>53</v>
      </c>
      <c r="H339" t="s">
        <v>54</v>
      </c>
      <c r="I339">
        <v>425</v>
      </c>
      <c r="J339" t="s">
        <v>190</v>
      </c>
      <c r="K339" t="s">
        <v>79</v>
      </c>
      <c r="L339" t="s">
        <v>70</v>
      </c>
      <c r="M339" t="s">
        <v>58</v>
      </c>
      <c r="N339" t="s">
        <v>188</v>
      </c>
      <c r="Q339" s="5" t="s">
        <v>54</v>
      </c>
      <c r="S339">
        <v>0</v>
      </c>
      <c r="T339" s="5">
        <v>0</v>
      </c>
      <c r="V339">
        <v>0</v>
      </c>
      <c r="X339" t="s">
        <v>73</v>
      </c>
      <c r="Y339">
        <v>19060403</v>
      </c>
      <c r="Z339" t="s">
        <v>74</v>
      </c>
      <c r="AA339" t="s">
        <v>101</v>
      </c>
      <c r="AB339" t="s">
        <v>119</v>
      </c>
      <c r="AC339" t="str">
        <f t="shared" si="5"/>
        <v>Oil &amp; Gas - Ice Roads and Pads</v>
      </c>
      <c r="AD339" t="s">
        <v>74</v>
      </c>
      <c r="AG339" t="s">
        <v>54</v>
      </c>
      <c r="AH339">
        <v>3467</v>
      </c>
      <c r="AI339">
        <v>2017</v>
      </c>
      <c r="AJ339">
        <v>9</v>
      </c>
      <c r="AK339" s="1">
        <v>43038.728819444441</v>
      </c>
      <c r="AL339" t="s">
        <v>84</v>
      </c>
      <c r="AM339">
        <v>0</v>
      </c>
      <c r="AN339" t="s">
        <v>52</v>
      </c>
      <c r="AO339">
        <v>0</v>
      </c>
      <c r="AP339" t="s">
        <v>52</v>
      </c>
      <c r="AQ339">
        <v>0</v>
      </c>
      <c r="AS339">
        <v>0</v>
      </c>
      <c r="AU339">
        <v>0</v>
      </c>
      <c r="AW339">
        <v>0</v>
      </c>
      <c r="AY339" t="s">
        <v>66</v>
      </c>
    </row>
    <row r="340" spans="1:51" x14ac:dyDescent="0.25">
      <c r="A340">
        <v>421</v>
      </c>
      <c r="B340" t="s">
        <v>181</v>
      </c>
      <c r="C340" t="s">
        <v>191</v>
      </c>
      <c r="D340" t="s">
        <v>116</v>
      </c>
      <c r="E340">
        <v>2808333</v>
      </c>
      <c r="F340" t="s">
        <v>52</v>
      </c>
      <c r="G340" t="s">
        <v>53</v>
      </c>
      <c r="H340" t="s">
        <v>54</v>
      </c>
      <c r="I340">
        <v>422</v>
      </c>
      <c r="J340" t="s">
        <v>192</v>
      </c>
      <c r="K340" s="6" t="s">
        <v>193</v>
      </c>
      <c r="L340" t="s">
        <v>70</v>
      </c>
      <c r="M340" t="s">
        <v>194</v>
      </c>
      <c r="N340" t="s">
        <v>195</v>
      </c>
      <c r="Q340" s="5" t="s">
        <v>54</v>
      </c>
      <c r="R340" t="s">
        <v>196</v>
      </c>
      <c r="S340">
        <v>0</v>
      </c>
      <c r="T340" s="5">
        <v>0</v>
      </c>
      <c r="V340">
        <v>0</v>
      </c>
      <c r="W340" t="s">
        <v>83</v>
      </c>
      <c r="X340" t="s">
        <v>73</v>
      </c>
      <c r="Y340">
        <v>19060403</v>
      </c>
      <c r="Z340" t="s">
        <v>74</v>
      </c>
      <c r="AA340" t="s">
        <v>101</v>
      </c>
      <c r="AB340" t="s">
        <v>119</v>
      </c>
      <c r="AC340" t="str">
        <f t="shared" si="5"/>
        <v>Oil &amp; Gas - Ice Roads and Pads</v>
      </c>
      <c r="AD340" t="s">
        <v>74</v>
      </c>
      <c r="AG340" t="s">
        <v>54</v>
      </c>
      <c r="AH340">
        <v>493</v>
      </c>
      <c r="AI340">
        <v>2016</v>
      </c>
      <c r="AJ340">
        <v>4</v>
      </c>
      <c r="AK340" s="1">
        <v>42573.425706018519</v>
      </c>
      <c r="AL340" t="s">
        <v>84</v>
      </c>
      <c r="AM340">
        <v>0</v>
      </c>
      <c r="AN340" t="s">
        <v>52</v>
      </c>
      <c r="AP340" t="s">
        <v>52</v>
      </c>
      <c r="AQ340">
        <v>0</v>
      </c>
      <c r="AS340">
        <v>0</v>
      </c>
      <c r="AU340">
        <v>0</v>
      </c>
      <c r="AW340">
        <v>0</v>
      </c>
      <c r="AY340" t="s">
        <v>66</v>
      </c>
    </row>
    <row r="341" spans="1:51" x14ac:dyDescent="0.25">
      <c r="A341">
        <v>421</v>
      </c>
      <c r="B341" t="s">
        <v>181</v>
      </c>
      <c r="C341" t="s">
        <v>191</v>
      </c>
      <c r="D341" t="s">
        <v>116</v>
      </c>
      <c r="E341">
        <v>2808333</v>
      </c>
      <c r="F341" t="s">
        <v>52</v>
      </c>
      <c r="G341" t="s">
        <v>53</v>
      </c>
      <c r="H341" t="s">
        <v>54</v>
      </c>
      <c r="I341">
        <v>422</v>
      </c>
      <c r="J341" t="s">
        <v>192</v>
      </c>
      <c r="K341" s="6" t="s">
        <v>193</v>
      </c>
      <c r="L341" t="s">
        <v>70</v>
      </c>
      <c r="M341" t="s">
        <v>194</v>
      </c>
      <c r="N341" t="s">
        <v>195</v>
      </c>
      <c r="Q341" s="5" t="s">
        <v>54</v>
      </c>
      <c r="R341" t="s">
        <v>196</v>
      </c>
      <c r="S341">
        <v>0</v>
      </c>
      <c r="T341" s="5">
        <v>0</v>
      </c>
      <c r="V341">
        <v>0</v>
      </c>
      <c r="W341" t="s">
        <v>83</v>
      </c>
      <c r="X341" t="s">
        <v>73</v>
      </c>
      <c r="Y341">
        <v>19060403</v>
      </c>
      <c r="Z341" t="s">
        <v>74</v>
      </c>
      <c r="AA341" t="s">
        <v>101</v>
      </c>
      <c r="AB341" t="s">
        <v>119</v>
      </c>
      <c r="AC341" t="str">
        <f t="shared" si="5"/>
        <v>Oil &amp; Gas - Ice Roads and Pads</v>
      </c>
      <c r="AD341" t="s">
        <v>74</v>
      </c>
      <c r="AG341" t="s">
        <v>54</v>
      </c>
      <c r="AH341">
        <v>494</v>
      </c>
      <c r="AI341">
        <v>2016</v>
      </c>
      <c r="AJ341">
        <v>5</v>
      </c>
      <c r="AK341" s="1">
        <v>42573.425902777781</v>
      </c>
      <c r="AL341" t="s">
        <v>84</v>
      </c>
      <c r="AM341">
        <v>0</v>
      </c>
      <c r="AN341" t="s">
        <v>52</v>
      </c>
      <c r="AP341" t="s">
        <v>52</v>
      </c>
      <c r="AQ341">
        <v>0</v>
      </c>
      <c r="AS341">
        <v>0</v>
      </c>
      <c r="AU341">
        <v>0</v>
      </c>
      <c r="AW341">
        <v>0</v>
      </c>
      <c r="AY341" t="s">
        <v>66</v>
      </c>
    </row>
    <row r="342" spans="1:51" x14ac:dyDescent="0.25">
      <c r="A342">
        <v>421</v>
      </c>
      <c r="B342" t="s">
        <v>181</v>
      </c>
      <c r="C342" t="s">
        <v>191</v>
      </c>
      <c r="D342" t="s">
        <v>116</v>
      </c>
      <c r="E342">
        <v>2808333</v>
      </c>
      <c r="F342" t="s">
        <v>52</v>
      </c>
      <c r="G342" t="s">
        <v>53</v>
      </c>
      <c r="H342" t="s">
        <v>54</v>
      </c>
      <c r="I342">
        <v>422</v>
      </c>
      <c r="J342" t="s">
        <v>192</v>
      </c>
      <c r="K342" s="6" t="s">
        <v>193</v>
      </c>
      <c r="L342" t="s">
        <v>70</v>
      </c>
      <c r="M342" t="s">
        <v>194</v>
      </c>
      <c r="N342" t="s">
        <v>195</v>
      </c>
      <c r="Q342" s="5" t="s">
        <v>54</v>
      </c>
      <c r="R342" t="s">
        <v>196</v>
      </c>
      <c r="S342">
        <v>0</v>
      </c>
      <c r="T342" s="5">
        <v>0</v>
      </c>
      <c r="V342">
        <v>0</v>
      </c>
      <c r="W342" t="s">
        <v>83</v>
      </c>
      <c r="X342" t="s">
        <v>73</v>
      </c>
      <c r="Y342">
        <v>19060403</v>
      </c>
      <c r="Z342" t="s">
        <v>74</v>
      </c>
      <c r="AA342" t="s">
        <v>101</v>
      </c>
      <c r="AB342" t="s">
        <v>119</v>
      </c>
      <c r="AC342" t="str">
        <f t="shared" si="5"/>
        <v>Oil &amp; Gas - Ice Roads and Pads</v>
      </c>
      <c r="AD342" t="s">
        <v>74</v>
      </c>
      <c r="AG342" t="s">
        <v>54</v>
      </c>
      <c r="AH342">
        <v>495</v>
      </c>
      <c r="AI342">
        <v>2016</v>
      </c>
      <c r="AJ342">
        <v>6</v>
      </c>
      <c r="AK342" s="1">
        <v>42573.426087962966</v>
      </c>
      <c r="AL342" t="s">
        <v>84</v>
      </c>
      <c r="AM342">
        <v>0</v>
      </c>
      <c r="AN342" t="s">
        <v>52</v>
      </c>
      <c r="AP342" t="s">
        <v>52</v>
      </c>
      <c r="AQ342">
        <v>0</v>
      </c>
      <c r="AS342">
        <v>0</v>
      </c>
      <c r="AU342">
        <v>0</v>
      </c>
      <c r="AW342">
        <v>0</v>
      </c>
      <c r="AY342" t="s">
        <v>66</v>
      </c>
    </row>
    <row r="343" spans="1:51" x14ac:dyDescent="0.25">
      <c r="A343">
        <v>421</v>
      </c>
      <c r="B343" t="s">
        <v>181</v>
      </c>
      <c r="C343" t="s">
        <v>191</v>
      </c>
      <c r="D343" t="s">
        <v>116</v>
      </c>
      <c r="E343">
        <v>2808333</v>
      </c>
      <c r="F343" t="s">
        <v>52</v>
      </c>
      <c r="G343" t="s">
        <v>53</v>
      </c>
      <c r="H343" t="s">
        <v>54</v>
      </c>
      <c r="I343">
        <v>422</v>
      </c>
      <c r="J343" t="s">
        <v>192</v>
      </c>
      <c r="K343" s="6" t="s">
        <v>193</v>
      </c>
      <c r="L343" t="s">
        <v>70</v>
      </c>
      <c r="M343" t="s">
        <v>194</v>
      </c>
      <c r="N343" t="s">
        <v>195</v>
      </c>
      <c r="Q343" s="5" t="s">
        <v>54</v>
      </c>
      <c r="R343" t="s">
        <v>196</v>
      </c>
      <c r="S343">
        <v>0</v>
      </c>
      <c r="T343" s="5">
        <v>0</v>
      </c>
      <c r="V343">
        <v>0</v>
      </c>
      <c r="W343" t="s">
        <v>83</v>
      </c>
      <c r="X343" t="s">
        <v>73</v>
      </c>
      <c r="Y343">
        <v>19060403</v>
      </c>
      <c r="Z343" t="s">
        <v>74</v>
      </c>
      <c r="AA343" t="s">
        <v>101</v>
      </c>
      <c r="AB343" t="s">
        <v>119</v>
      </c>
      <c r="AC343" t="str">
        <f t="shared" si="5"/>
        <v>Oil &amp; Gas - Ice Roads and Pads</v>
      </c>
      <c r="AD343" t="s">
        <v>74</v>
      </c>
      <c r="AG343" t="s">
        <v>54</v>
      </c>
      <c r="AH343">
        <v>873</v>
      </c>
      <c r="AI343">
        <v>2016</v>
      </c>
      <c r="AJ343">
        <v>7</v>
      </c>
      <c r="AK343" s="1">
        <v>42650.583043981482</v>
      </c>
      <c r="AL343" t="s">
        <v>84</v>
      </c>
      <c r="AM343">
        <v>0</v>
      </c>
      <c r="AN343" t="s">
        <v>52</v>
      </c>
      <c r="AP343" t="s">
        <v>52</v>
      </c>
      <c r="AQ343">
        <v>0</v>
      </c>
      <c r="AS343">
        <v>0</v>
      </c>
      <c r="AU343">
        <v>0</v>
      </c>
      <c r="AW343">
        <v>0</v>
      </c>
      <c r="AY343" t="s">
        <v>66</v>
      </c>
    </row>
    <row r="344" spans="1:51" x14ac:dyDescent="0.25">
      <c r="A344">
        <v>421</v>
      </c>
      <c r="B344" t="s">
        <v>181</v>
      </c>
      <c r="C344" t="s">
        <v>191</v>
      </c>
      <c r="D344" t="s">
        <v>116</v>
      </c>
      <c r="E344">
        <v>2808333</v>
      </c>
      <c r="F344" t="s">
        <v>52</v>
      </c>
      <c r="G344" t="s">
        <v>53</v>
      </c>
      <c r="H344" t="s">
        <v>54</v>
      </c>
      <c r="I344">
        <v>422</v>
      </c>
      <c r="J344" t="s">
        <v>192</v>
      </c>
      <c r="K344" s="6" t="s">
        <v>193</v>
      </c>
      <c r="L344" t="s">
        <v>70</v>
      </c>
      <c r="M344" t="s">
        <v>194</v>
      </c>
      <c r="N344" t="s">
        <v>195</v>
      </c>
      <c r="Q344" s="5" t="s">
        <v>54</v>
      </c>
      <c r="R344" t="s">
        <v>196</v>
      </c>
      <c r="S344">
        <v>0</v>
      </c>
      <c r="T344" s="5">
        <v>0</v>
      </c>
      <c r="V344">
        <v>0</v>
      </c>
      <c r="W344" t="s">
        <v>83</v>
      </c>
      <c r="X344" t="s">
        <v>73</v>
      </c>
      <c r="Y344">
        <v>19060403</v>
      </c>
      <c r="Z344" t="s">
        <v>74</v>
      </c>
      <c r="AA344" t="s">
        <v>101</v>
      </c>
      <c r="AB344" t="s">
        <v>119</v>
      </c>
      <c r="AC344" t="str">
        <f t="shared" si="5"/>
        <v>Oil &amp; Gas - Ice Roads and Pads</v>
      </c>
      <c r="AD344" t="s">
        <v>74</v>
      </c>
      <c r="AG344" t="s">
        <v>54</v>
      </c>
      <c r="AH344">
        <v>874</v>
      </c>
      <c r="AI344">
        <v>2016</v>
      </c>
      <c r="AJ344">
        <v>8</v>
      </c>
      <c r="AK344" s="1">
        <v>42650.583182870374</v>
      </c>
      <c r="AL344" t="s">
        <v>84</v>
      </c>
      <c r="AM344">
        <v>0</v>
      </c>
      <c r="AN344" t="s">
        <v>52</v>
      </c>
      <c r="AP344" t="s">
        <v>52</v>
      </c>
      <c r="AQ344">
        <v>0</v>
      </c>
      <c r="AS344">
        <v>0</v>
      </c>
      <c r="AU344">
        <v>0</v>
      </c>
      <c r="AW344">
        <v>0</v>
      </c>
      <c r="AY344" t="s">
        <v>66</v>
      </c>
    </row>
    <row r="345" spans="1:51" x14ac:dyDescent="0.25">
      <c r="A345">
        <v>421</v>
      </c>
      <c r="B345" t="s">
        <v>181</v>
      </c>
      <c r="C345" t="s">
        <v>191</v>
      </c>
      <c r="D345" t="s">
        <v>116</v>
      </c>
      <c r="E345">
        <v>2808333</v>
      </c>
      <c r="F345" t="s">
        <v>52</v>
      </c>
      <c r="G345" t="s">
        <v>53</v>
      </c>
      <c r="H345" t="s">
        <v>54</v>
      </c>
      <c r="I345">
        <v>422</v>
      </c>
      <c r="J345" t="s">
        <v>192</v>
      </c>
      <c r="K345" s="6" t="s">
        <v>193</v>
      </c>
      <c r="L345" t="s">
        <v>70</v>
      </c>
      <c r="M345" t="s">
        <v>194</v>
      </c>
      <c r="N345" t="s">
        <v>195</v>
      </c>
      <c r="Q345" s="5" t="s">
        <v>54</v>
      </c>
      <c r="R345" t="s">
        <v>196</v>
      </c>
      <c r="S345">
        <v>0</v>
      </c>
      <c r="T345" s="5">
        <v>0</v>
      </c>
      <c r="V345">
        <v>0</v>
      </c>
      <c r="W345" t="s">
        <v>83</v>
      </c>
      <c r="X345" t="s">
        <v>73</v>
      </c>
      <c r="Y345">
        <v>19060403</v>
      </c>
      <c r="Z345" t="s">
        <v>74</v>
      </c>
      <c r="AA345" t="s">
        <v>101</v>
      </c>
      <c r="AB345" t="s">
        <v>119</v>
      </c>
      <c r="AC345" t="str">
        <f t="shared" si="5"/>
        <v>Oil &amp; Gas - Ice Roads and Pads</v>
      </c>
      <c r="AD345" t="s">
        <v>74</v>
      </c>
      <c r="AG345" t="s">
        <v>54</v>
      </c>
      <c r="AH345">
        <v>875</v>
      </c>
      <c r="AI345">
        <v>2016</v>
      </c>
      <c r="AJ345">
        <v>9</v>
      </c>
      <c r="AK345" s="1">
        <v>42650.583414351851</v>
      </c>
      <c r="AL345" t="s">
        <v>84</v>
      </c>
      <c r="AM345">
        <v>0</v>
      </c>
      <c r="AN345" t="s">
        <v>52</v>
      </c>
      <c r="AP345" t="s">
        <v>52</v>
      </c>
      <c r="AQ345">
        <v>0</v>
      </c>
      <c r="AS345">
        <v>0</v>
      </c>
      <c r="AU345">
        <v>0</v>
      </c>
      <c r="AW345">
        <v>0</v>
      </c>
      <c r="AY345" t="s">
        <v>66</v>
      </c>
    </row>
    <row r="346" spans="1:51" x14ac:dyDescent="0.25">
      <c r="A346">
        <v>421</v>
      </c>
      <c r="B346" t="s">
        <v>181</v>
      </c>
      <c r="C346" t="s">
        <v>191</v>
      </c>
      <c r="D346" t="s">
        <v>116</v>
      </c>
      <c r="E346">
        <v>2808333</v>
      </c>
      <c r="F346" t="s">
        <v>52</v>
      </c>
      <c r="G346" t="s">
        <v>53</v>
      </c>
      <c r="H346" t="s">
        <v>54</v>
      </c>
      <c r="I346">
        <v>422</v>
      </c>
      <c r="J346" t="s">
        <v>192</v>
      </c>
      <c r="K346" s="6" t="s">
        <v>193</v>
      </c>
      <c r="L346" t="s">
        <v>70</v>
      </c>
      <c r="M346" t="s">
        <v>194</v>
      </c>
      <c r="N346" t="s">
        <v>195</v>
      </c>
      <c r="Q346" s="5" t="s">
        <v>54</v>
      </c>
      <c r="R346" t="s">
        <v>196</v>
      </c>
      <c r="S346">
        <v>0</v>
      </c>
      <c r="T346" s="5">
        <v>0</v>
      </c>
      <c r="V346">
        <v>0</v>
      </c>
      <c r="W346" t="s">
        <v>83</v>
      </c>
      <c r="X346" t="s">
        <v>73</v>
      </c>
      <c r="Y346">
        <v>19060403</v>
      </c>
      <c r="Z346" t="s">
        <v>74</v>
      </c>
      <c r="AA346" t="s">
        <v>101</v>
      </c>
      <c r="AB346" t="s">
        <v>119</v>
      </c>
      <c r="AC346" t="str">
        <f t="shared" si="5"/>
        <v>Oil &amp; Gas - Ice Roads and Pads</v>
      </c>
      <c r="AD346" t="s">
        <v>74</v>
      </c>
      <c r="AG346" t="s">
        <v>54</v>
      </c>
      <c r="AH346">
        <v>1571</v>
      </c>
      <c r="AI346">
        <v>2016</v>
      </c>
      <c r="AJ346">
        <v>10</v>
      </c>
      <c r="AK346" s="1">
        <v>42745.434363425928</v>
      </c>
      <c r="AL346" t="s">
        <v>84</v>
      </c>
      <c r="AM346">
        <v>0</v>
      </c>
      <c r="AN346" t="s">
        <v>52</v>
      </c>
      <c r="AP346" t="s">
        <v>52</v>
      </c>
      <c r="AQ346">
        <v>0</v>
      </c>
      <c r="AS346">
        <v>0</v>
      </c>
      <c r="AU346">
        <v>0</v>
      </c>
      <c r="AW346">
        <v>0</v>
      </c>
      <c r="AY346" t="s">
        <v>66</v>
      </c>
    </row>
    <row r="347" spans="1:51" x14ac:dyDescent="0.25">
      <c r="A347">
        <v>421</v>
      </c>
      <c r="B347" t="s">
        <v>181</v>
      </c>
      <c r="C347" t="s">
        <v>191</v>
      </c>
      <c r="D347" t="s">
        <v>116</v>
      </c>
      <c r="E347">
        <v>2808333</v>
      </c>
      <c r="F347" t="s">
        <v>52</v>
      </c>
      <c r="G347" t="s">
        <v>53</v>
      </c>
      <c r="H347" t="s">
        <v>54</v>
      </c>
      <c r="I347">
        <v>422</v>
      </c>
      <c r="J347" t="s">
        <v>192</v>
      </c>
      <c r="K347" s="6" t="s">
        <v>193</v>
      </c>
      <c r="L347" t="s">
        <v>70</v>
      </c>
      <c r="M347" t="s">
        <v>194</v>
      </c>
      <c r="N347" t="s">
        <v>195</v>
      </c>
      <c r="Q347" s="5" t="s">
        <v>54</v>
      </c>
      <c r="R347" t="s">
        <v>196</v>
      </c>
      <c r="S347">
        <v>0</v>
      </c>
      <c r="T347" s="5">
        <v>0</v>
      </c>
      <c r="V347">
        <v>0</v>
      </c>
      <c r="W347" t="s">
        <v>83</v>
      </c>
      <c r="X347" t="s">
        <v>73</v>
      </c>
      <c r="Y347">
        <v>19060403</v>
      </c>
      <c r="Z347" t="s">
        <v>74</v>
      </c>
      <c r="AA347" t="s">
        <v>101</v>
      </c>
      <c r="AB347" t="s">
        <v>119</v>
      </c>
      <c r="AC347" t="str">
        <f t="shared" si="5"/>
        <v>Oil &amp; Gas - Ice Roads and Pads</v>
      </c>
      <c r="AD347" t="s">
        <v>74</v>
      </c>
      <c r="AG347" t="s">
        <v>54</v>
      </c>
      <c r="AH347">
        <v>1572</v>
      </c>
      <c r="AI347">
        <v>2016</v>
      </c>
      <c r="AJ347">
        <v>11</v>
      </c>
      <c r="AK347" s="1">
        <v>42745.434490740743</v>
      </c>
      <c r="AL347" t="s">
        <v>84</v>
      </c>
      <c r="AM347">
        <v>0</v>
      </c>
      <c r="AN347" t="s">
        <v>52</v>
      </c>
      <c r="AP347" t="s">
        <v>52</v>
      </c>
      <c r="AQ347">
        <v>0</v>
      </c>
      <c r="AS347">
        <v>0</v>
      </c>
      <c r="AU347">
        <v>0</v>
      </c>
      <c r="AW347">
        <v>0</v>
      </c>
      <c r="AY347" t="s">
        <v>66</v>
      </c>
    </row>
    <row r="348" spans="1:51" x14ac:dyDescent="0.25">
      <c r="A348">
        <v>421</v>
      </c>
      <c r="B348" t="s">
        <v>181</v>
      </c>
      <c r="C348" t="s">
        <v>191</v>
      </c>
      <c r="D348" t="s">
        <v>116</v>
      </c>
      <c r="E348">
        <v>2808333</v>
      </c>
      <c r="F348" t="s">
        <v>52</v>
      </c>
      <c r="G348" t="s">
        <v>53</v>
      </c>
      <c r="H348" t="s">
        <v>54</v>
      </c>
      <c r="I348">
        <v>422</v>
      </c>
      <c r="J348" t="s">
        <v>192</v>
      </c>
      <c r="K348" s="6" t="s">
        <v>193</v>
      </c>
      <c r="L348" t="s">
        <v>70</v>
      </c>
      <c r="M348" t="s">
        <v>194</v>
      </c>
      <c r="N348" t="s">
        <v>195</v>
      </c>
      <c r="Q348" s="5" t="s">
        <v>54</v>
      </c>
      <c r="R348" t="s">
        <v>196</v>
      </c>
      <c r="S348">
        <v>0</v>
      </c>
      <c r="T348" s="5">
        <v>0</v>
      </c>
      <c r="V348">
        <v>0</v>
      </c>
      <c r="W348" t="s">
        <v>83</v>
      </c>
      <c r="X348" t="s">
        <v>73</v>
      </c>
      <c r="Y348">
        <v>19060403</v>
      </c>
      <c r="Z348" t="s">
        <v>74</v>
      </c>
      <c r="AA348" t="s">
        <v>101</v>
      </c>
      <c r="AB348" t="s">
        <v>119</v>
      </c>
      <c r="AC348" t="str">
        <f t="shared" si="5"/>
        <v>Oil &amp; Gas - Ice Roads and Pads</v>
      </c>
      <c r="AD348" t="s">
        <v>74</v>
      </c>
      <c r="AG348" t="s">
        <v>54</v>
      </c>
      <c r="AH348">
        <v>1573</v>
      </c>
      <c r="AI348">
        <v>2016</v>
      </c>
      <c r="AJ348">
        <v>12</v>
      </c>
      <c r="AK348" s="1">
        <v>42745.434606481482</v>
      </c>
      <c r="AL348" t="s">
        <v>84</v>
      </c>
      <c r="AM348">
        <v>0</v>
      </c>
      <c r="AN348" t="s">
        <v>52</v>
      </c>
      <c r="AP348" t="s">
        <v>52</v>
      </c>
      <c r="AQ348">
        <v>0</v>
      </c>
      <c r="AS348">
        <v>0</v>
      </c>
      <c r="AU348">
        <v>0</v>
      </c>
      <c r="AW348">
        <v>0</v>
      </c>
      <c r="AY348" t="s">
        <v>66</v>
      </c>
    </row>
    <row r="349" spans="1:51" x14ac:dyDescent="0.25">
      <c r="A349">
        <v>421</v>
      </c>
      <c r="B349" t="s">
        <v>181</v>
      </c>
      <c r="C349" t="s">
        <v>191</v>
      </c>
      <c r="D349" t="s">
        <v>116</v>
      </c>
      <c r="E349">
        <v>2808333</v>
      </c>
      <c r="F349" t="s">
        <v>52</v>
      </c>
      <c r="G349" t="s">
        <v>53</v>
      </c>
      <c r="H349" t="s">
        <v>54</v>
      </c>
      <c r="I349">
        <v>422</v>
      </c>
      <c r="J349" t="s">
        <v>192</v>
      </c>
      <c r="K349" s="6" t="s">
        <v>193</v>
      </c>
      <c r="L349" t="s">
        <v>70</v>
      </c>
      <c r="M349" t="s">
        <v>194</v>
      </c>
      <c r="N349" t="s">
        <v>195</v>
      </c>
      <c r="Q349" s="5" t="s">
        <v>54</v>
      </c>
      <c r="R349" t="s">
        <v>196</v>
      </c>
      <c r="S349">
        <v>0</v>
      </c>
      <c r="T349" s="5">
        <v>0</v>
      </c>
      <c r="V349">
        <v>0</v>
      </c>
      <c r="W349" t="s">
        <v>83</v>
      </c>
      <c r="X349" t="s">
        <v>73</v>
      </c>
      <c r="Y349">
        <v>19060403</v>
      </c>
      <c r="Z349" t="s">
        <v>74</v>
      </c>
      <c r="AA349" t="s">
        <v>101</v>
      </c>
      <c r="AB349" t="s">
        <v>119</v>
      </c>
      <c r="AC349" t="str">
        <f t="shared" si="5"/>
        <v>Oil &amp; Gas - Ice Roads and Pads</v>
      </c>
      <c r="AD349" t="s">
        <v>74</v>
      </c>
      <c r="AG349" t="s">
        <v>54</v>
      </c>
      <c r="AH349">
        <v>2396</v>
      </c>
      <c r="AI349">
        <v>2017</v>
      </c>
      <c r="AJ349">
        <v>1</v>
      </c>
      <c r="AK349" s="1">
        <v>42852.605624999997</v>
      </c>
      <c r="AL349" t="s">
        <v>84</v>
      </c>
      <c r="AM349">
        <v>0</v>
      </c>
      <c r="AN349" t="s">
        <v>52</v>
      </c>
      <c r="AO349">
        <v>0</v>
      </c>
      <c r="AP349" t="s">
        <v>52</v>
      </c>
      <c r="AQ349">
        <v>0</v>
      </c>
      <c r="AS349">
        <v>0</v>
      </c>
      <c r="AU349">
        <v>0</v>
      </c>
      <c r="AW349">
        <v>0</v>
      </c>
      <c r="AY349" t="s">
        <v>66</v>
      </c>
    </row>
    <row r="350" spans="1:51" x14ac:dyDescent="0.25">
      <c r="A350">
        <v>421</v>
      </c>
      <c r="B350" t="s">
        <v>181</v>
      </c>
      <c r="C350" t="s">
        <v>191</v>
      </c>
      <c r="D350" t="s">
        <v>116</v>
      </c>
      <c r="E350">
        <v>2808333</v>
      </c>
      <c r="F350" t="s">
        <v>52</v>
      </c>
      <c r="G350" t="s">
        <v>53</v>
      </c>
      <c r="H350" t="s">
        <v>54</v>
      </c>
      <c r="I350">
        <v>422</v>
      </c>
      <c r="J350" t="s">
        <v>192</v>
      </c>
      <c r="K350" s="6" t="s">
        <v>193</v>
      </c>
      <c r="L350" t="s">
        <v>70</v>
      </c>
      <c r="M350" t="s">
        <v>194</v>
      </c>
      <c r="N350" t="s">
        <v>195</v>
      </c>
      <c r="Q350" s="5" t="s">
        <v>54</v>
      </c>
      <c r="R350" t="s">
        <v>196</v>
      </c>
      <c r="S350">
        <v>0</v>
      </c>
      <c r="T350" s="5">
        <v>0</v>
      </c>
      <c r="V350">
        <v>0</v>
      </c>
      <c r="W350" t="s">
        <v>83</v>
      </c>
      <c r="X350" t="s">
        <v>73</v>
      </c>
      <c r="Y350">
        <v>19060403</v>
      </c>
      <c r="Z350" t="s">
        <v>74</v>
      </c>
      <c r="AA350" t="s">
        <v>101</v>
      </c>
      <c r="AB350" t="s">
        <v>119</v>
      </c>
      <c r="AC350" t="str">
        <f t="shared" si="5"/>
        <v>Oil &amp; Gas - Ice Roads and Pads</v>
      </c>
      <c r="AD350" t="s">
        <v>74</v>
      </c>
      <c r="AG350" t="s">
        <v>54</v>
      </c>
      <c r="AH350">
        <v>2397</v>
      </c>
      <c r="AI350">
        <v>2017</v>
      </c>
      <c r="AJ350">
        <v>2</v>
      </c>
      <c r="AK350" s="1">
        <v>42852.606064814812</v>
      </c>
      <c r="AL350" t="s">
        <v>84</v>
      </c>
      <c r="AM350">
        <v>0</v>
      </c>
      <c r="AN350" t="s">
        <v>52</v>
      </c>
      <c r="AO350">
        <v>0</v>
      </c>
      <c r="AP350" t="s">
        <v>52</v>
      </c>
      <c r="AQ350">
        <v>0</v>
      </c>
      <c r="AS350">
        <v>0</v>
      </c>
      <c r="AU350">
        <v>0</v>
      </c>
      <c r="AW350">
        <v>0</v>
      </c>
      <c r="AY350" t="s">
        <v>66</v>
      </c>
    </row>
    <row r="351" spans="1:51" x14ac:dyDescent="0.25">
      <c r="A351">
        <v>421</v>
      </c>
      <c r="B351" t="s">
        <v>181</v>
      </c>
      <c r="C351" t="s">
        <v>191</v>
      </c>
      <c r="D351" t="s">
        <v>116</v>
      </c>
      <c r="E351">
        <v>2808333</v>
      </c>
      <c r="F351" t="s">
        <v>52</v>
      </c>
      <c r="G351" t="s">
        <v>53</v>
      </c>
      <c r="H351" t="s">
        <v>54</v>
      </c>
      <c r="I351">
        <v>422</v>
      </c>
      <c r="J351" t="s">
        <v>192</v>
      </c>
      <c r="K351" s="6" t="s">
        <v>193</v>
      </c>
      <c r="L351" t="s">
        <v>70</v>
      </c>
      <c r="M351" t="s">
        <v>194</v>
      </c>
      <c r="N351" t="s">
        <v>195</v>
      </c>
      <c r="Q351" s="5" t="s">
        <v>54</v>
      </c>
      <c r="R351" t="s">
        <v>196</v>
      </c>
      <c r="S351">
        <v>0</v>
      </c>
      <c r="T351" s="5">
        <v>0</v>
      </c>
      <c r="V351">
        <v>0</v>
      </c>
      <c r="W351" t="s">
        <v>83</v>
      </c>
      <c r="X351" t="s">
        <v>73</v>
      </c>
      <c r="Y351">
        <v>19060403</v>
      </c>
      <c r="Z351" t="s">
        <v>74</v>
      </c>
      <c r="AA351" t="s">
        <v>101</v>
      </c>
      <c r="AB351" t="s">
        <v>119</v>
      </c>
      <c r="AC351" t="str">
        <f t="shared" si="5"/>
        <v>Oil &amp; Gas - Ice Roads and Pads</v>
      </c>
      <c r="AD351" t="s">
        <v>74</v>
      </c>
      <c r="AG351" t="s">
        <v>54</v>
      </c>
      <c r="AH351">
        <v>2398</v>
      </c>
      <c r="AI351">
        <v>2017</v>
      </c>
      <c r="AJ351">
        <v>3</v>
      </c>
      <c r="AK351" s="1">
        <v>42852.606273148151</v>
      </c>
      <c r="AL351" t="s">
        <v>84</v>
      </c>
      <c r="AM351">
        <v>0</v>
      </c>
      <c r="AN351" t="s">
        <v>52</v>
      </c>
      <c r="AO351">
        <v>0</v>
      </c>
      <c r="AP351" t="s">
        <v>52</v>
      </c>
      <c r="AQ351">
        <v>0</v>
      </c>
      <c r="AS351">
        <v>0</v>
      </c>
      <c r="AU351">
        <v>0</v>
      </c>
      <c r="AW351">
        <v>0</v>
      </c>
      <c r="AY351" t="s">
        <v>66</v>
      </c>
    </row>
    <row r="352" spans="1:51" x14ac:dyDescent="0.25">
      <c r="A352">
        <v>421</v>
      </c>
      <c r="B352" t="s">
        <v>181</v>
      </c>
      <c r="C352" t="s">
        <v>191</v>
      </c>
      <c r="D352" t="s">
        <v>116</v>
      </c>
      <c r="E352">
        <v>2808333</v>
      </c>
      <c r="F352" t="s">
        <v>52</v>
      </c>
      <c r="G352" t="s">
        <v>53</v>
      </c>
      <c r="H352" t="s">
        <v>54</v>
      </c>
      <c r="I352">
        <v>422</v>
      </c>
      <c r="J352" t="s">
        <v>192</v>
      </c>
      <c r="K352" s="6" t="s">
        <v>193</v>
      </c>
      <c r="L352" t="s">
        <v>70</v>
      </c>
      <c r="M352" t="s">
        <v>194</v>
      </c>
      <c r="N352" t="s">
        <v>195</v>
      </c>
      <c r="Q352" s="5" t="s">
        <v>54</v>
      </c>
      <c r="R352" t="s">
        <v>196</v>
      </c>
      <c r="S352">
        <v>0</v>
      </c>
      <c r="T352" s="5">
        <v>0</v>
      </c>
      <c r="V352">
        <v>0</v>
      </c>
      <c r="W352" t="s">
        <v>83</v>
      </c>
      <c r="X352" t="s">
        <v>73</v>
      </c>
      <c r="Y352">
        <v>19060403</v>
      </c>
      <c r="Z352" t="s">
        <v>74</v>
      </c>
      <c r="AA352" t="s">
        <v>101</v>
      </c>
      <c r="AB352" t="s">
        <v>119</v>
      </c>
      <c r="AC352" t="str">
        <f t="shared" si="5"/>
        <v>Oil &amp; Gas - Ice Roads and Pads</v>
      </c>
      <c r="AD352" t="s">
        <v>74</v>
      </c>
      <c r="AG352" t="s">
        <v>54</v>
      </c>
      <c r="AH352">
        <v>3072</v>
      </c>
      <c r="AI352">
        <v>2017</v>
      </c>
      <c r="AJ352">
        <v>4</v>
      </c>
      <c r="AK352" s="1">
        <v>42942.826828703706</v>
      </c>
      <c r="AL352" t="s">
        <v>84</v>
      </c>
      <c r="AM352">
        <v>0</v>
      </c>
      <c r="AN352" t="s">
        <v>52</v>
      </c>
      <c r="AO352">
        <v>0</v>
      </c>
      <c r="AP352" t="s">
        <v>52</v>
      </c>
      <c r="AQ352">
        <v>0</v>
      </c>
      <c r="AS352">
        <v>0</v>
      </c>
      <c r="AU352">
        <v>0</v>
      </c>
      <c r="AW352">
        <v>0</v>
      </c>
      <c r="AY352" t="s">
        <v>66</v>
      </c>
    </row>
    <row r="353" spans="1:51" x14ac:dyDescent="0.25">
      <c r="A353">
        <v>421</v>
      </c>
      <c r="B353" t="s">
        <v>181</v>
      </c>
      <c r="C353" t="s">
        <v>191</v>
      </c>
      <c r="D353" t="s">
        <v>116</v>
      </c>
      <c r="E353">
        <v>2808333</v>
      </c>
      <c r="F353" t="s">
        <v>52</v>
      </c>
      <c r="G353" t="s">
        <v>53</v>
      </c>
      <c r="H353" t="s">
        <v>54</v>
      </c>
      <c r="I353">
        <v>422</v>
      </c>
      <c r="J353" t="s">
        <v>192</v>
      </c>
      <c r="K353" s="6" t="s">
        <v>193</v>
      </c>
      <c r="L353" t="s">
        <v>70</v>
      </c>
      <c r="M353" t="s">
        <v>194</v>
      </c>
      <c r="N353" t="s">
        <v>195</v>
      </c>
      <c r="Q353" s="5" t="s">
        <v>54</v>
      </c>
      <c r="R353" t="s">
        <v>196</v>
      </c>
      <c r="S353">
        <v>0</v>
      </c>
      <c r="T353" s="5">
        <v>0</v>
      </c>
      <c r="V353">
        <v>0</v>
      </c>
      <c r="W353" t="s">
        <v>83</v>
      </c>
      <c r="X353" t="s">
        <v>73</v>
      </c>
      <c r="Y353">
        <v>19060403</v>
      </c>
      <c r="Z353" t="s">
        <v>74</v>
      </c>
      <c r="AA353" t="s">
        <v>101</v>
      </c>
      <c r="AB353" t="s">
        <v>119</v>
      </c>
      <c r="AC353" t="str">
        <f t="shared" si="5"/>
        <v>Oil &amp; Gas - Ice Roads and Pads</v>
      </c>
      <c r="AD353" t="s">
        <v>74</v>
      </c>
      <c r="AG353" t="s">
        <v>54</v>
      </c>
      <c r="AH353">
        <v>3073</v>
      </c>
      <c r="AI353">
        <v>2017</v>
      </c>
      <c r="AJ353">
        <v>5</v>
      </c>
      <c r="AK353" s="1">
        <v>42942.826956018522</v>
      </c>
      <c r="AL353" t="s">
        <v>84</v>
      </c>
      <c r="AM353">
        <v>0</v>
      </c>
      <c r="AN353" t="s">
        <v>52</v>
      </c>
      <c r="AO353">
        <v>0</v>
      </c>
      <c r="AP353" t="s">
        <v>52</v>
      </c>
      <c r="AQ353">
        <v>0</v>
      </c>
      <c r="AS353">
        <v>0</v>
      </c>
      <c r="AU353">
        <v>0</v>
      </c>
      <c r="AW353">
        <v>0</v>
      </c>
      <c r="AY353" t="s">
        <v>66</v>
      </c>
    </row>
    <row r="354" spans="1:51" x14ac:dyDescent="0.25">
      <c r="A354">
        <v>421</v>
      </c>
      <c r="B354" t="s">
        <v>181</v>
      </c>
      <c r="C354" t="s">
        <v>191</v>
      </c>
      <c r="D354" t="s">
        <v>116</v>
      </c>
      <c r="E354">
        <v>2808333</v>
      </c>
      <c r="F354" t="s">
        <v>52</v>
      </c>
      <c r="G354" t="s">
        <v>53</v>
      </c>
      <c r="H354" t="s">
        <v>54</v>
      </c>
      <c r="I354">
        <v>422</v>
      </c>
      <c r="J354" t="s">
        <v>192</v>
      </c>
      <c r="K354" s="6" t="s">
        <v>193</v>
      </c>
      <c r="L354" t="s">
        <v>70</v>
      </c>
      <c r="M354" t="s">
        <v>194</v>
      </c>
      <c r="N354" t="s">
        <v>195</v>
      </c>
      <c r="Q354" s="5" t="s">
        <v>54</v>
      </c>
      <c r="R354" t="s">
        <v>196</v>
      </c>
      <c r="S354">
        <v>0</v>
      </c>
      <c r="T354" s="5">
        <v>0</v>
      </c>
      <c r="V354">
        <v>0</v>
      </c>
      <c r="W354" t="s">
        <v>83</v>
      </c>
      <c r="X354" t="s">
        <v>73</v>
      </c>
      <c r="Y354">
        <v>19060403</v>
      </c>
      <c r="Z354" t="s">
        <v>74</v>
      </c>
      <c r="AA354" t="s">
        <v>101</v>
      </c>
      <c r="AB354" t="s">
        <v>119</v>
      </c>
      <c r="AC354" t="str">
        <f t="shared" si="5"/>
        <v>Oil &amp; Gas - Ice Roads and Pads</v>
      </c>
      <c r="AD354" t="s">
        <v>74</v>
      </c>
      <c r="AG354" t="s">
        <v>54</v>
      </c>
      <c r="AH354">
        <v>3074</v>
      </c>
      <c r="AI354">
        <v>2017</v>
      </c>
      <c r="AJ354">
        <v>6</v>
      </c>
      <c r="AK354" s="1">
        <v>42942.82707175926</v>
      </c>
      <c r="AL354" t="s">
        <v>84</v>
      </c>
      <c r="AM354">
        <v>0</v>
      </c>
      <c r="AN354" t="s">
        <v>52</v>
      </c>
      <c r="AO354">
        <v>0</v>
      </c>
      <c r="AP354" t="s">
        <v>52</v>
      </c>
      <c r="AQ354">
        <v>0</v>
      </c>
      <c r="AS354">
        <v>0</v>
      </c>
      <c r="AU354">
        <v>0</v>
      </c>
      <c r="AW354">
        <v>0</v>
      </c>
      <c r="AY354" t="s">
        <v>66</v>
      </c>
    </row>
    <row r="355" spans="1:51" x14ac:dyDescent="0.25">
      <c r="A355">
        <v>421</v>
      </c>
      <c r="B355" t="s">
        <v>181</v>
      </c>
      <c r="C355" t="s">
        <v>191</v>
      </c>
      <c r="D355" t="s">
        <v>116</v>
      </c>
      <c r="E355">
        <v>2808333</v>
      </c>
      <c r="F355" t="s">
        <v>52</v>
      </c>
      <c r="G355" t="s">
        <v>53</v>
      </c>
      <c r="H355" t="s">
        <v>54</v>
      </c>
      <c r="I355">
        <v>422</v>
      </c>
      <c r="J355" t="s">
        <v>192</v>
      </c>
      <c r="K355" s="6" t="s">
        <v>193</v>
      </c>
      <c r="L355" t="s">
        <v>70</v>
      </c>
      <c r="M355" t="s">
        <v>194</v>
      </c>
      <c r="N355" t="s">
        <v>195</v>
      </c>
      <c r="Q355" s="5" t="s">
        <v>54</v>
      </c>
      <c r="R355" t="s">
        <v>196</v>
      </c>
      <c r="S355">
        <v>0</v>
      </c>
      <c r="T355" s="5">
        <v>0</v>
      </c>
      <c r="V355">
        <v>0</v>
      </c>
      <c r="W355" t="s">
        <v>83</v>
      </c>
      <c r="X355" t="s">
        <v>73</v>
      </c>
      <c r="Y355">
        <v>19060403</v>
      </c>
      <c r="Z355" t="s">
        <v>74</v>
      </c>
      <c r="AA355" t="s">
        <v>101</v>
      </c>
      <c r="AB355" t="s">
        <v>119</v>
      </c>
      <c r="AC355" t="str">
        <f t="shared" si="5"/>
        <v>Oil &amp; Gas - Ice Roads and Pads</v>
      </c>
      <c r="AD355" t="s">
        <v>74</v>
      </c>
      <c r="AG355" t="s">
        <v>54</v>
      </c>
      <c r="AH355">
        <v>3471</v>
      </c>
      <c r="AI355">
        <v>2017</v>
      </c>
      <c r="AJ355">
        <v>7</v>
      </c>
      <c r="AK355" s="1">
        <v>43038.729768518519</v>
      </c>
      <c r="AL355" t="s">
        <v>84</v>
      </c>
      <c r="AM355">
        <v>0</v>
      </c>
      <c r="AN355" t="s">
        <v>52</v>
      </c>
      <c r="AO355">
        <v>0</v>
      </c>
      <c r="AP355" t="s">
        <v>52</v>
      </c>
      <c r="AQ355">
        <v>0</v>
      </c>
      <c r="AS355">
        <v>0</v>
      </c>
      <c r="AU355">
        <v>0</v>
      </c>
      <c r="AW355">
        <v>0</v>
      </c>
      <c r="AY355" t="s">
        <v>66</v>
      </c>
    </row>
    <row r="356" spans="1:51" x14ac:dyDescent="0.25">
      <c r="A356">
        <v>421</v>
      </c>
      <c r="B356" t="s">
        <v>181</v>
      </c>
      <c r="C356" t="s">
        <v>191</v>
      </c>
      <c r="D356" t="s">
        <v>116</v>
      </c>
      <c r="E356">
        <v>2808333</v>
      </c>
      <c r="F356" t="s">
        <v>52</v>
      </c>
      <c r="G356" t="s">
        <v>53</v>
      </c>
      <c r="H356" t="s">
        <v>54</v>
      </c>
      <c r="I356">
        <v>422</v>
      </c>
      <c r="J356" t="s">
        <v>192</v>
      </c>
      <c r="K356" s="6" t="s">
        <v>193</v>
      </c>
      <c r="L356" t="s">
        <v>70</v>
      </c>
      <c r="M356" t="s">
        <v>194</v>
      </c>
      <c r="N356" t="s">
        <v>195</v>
      </c>
      <c r="Q356" s="5" t="s">
        <v>54</v>
      </c>
      <c r="R356" t="s">
        <v>196</v>
      </c>
      <c r="S356">
        <v>0</v>
      </c>
      <c r="T356" s="5">
        <v>0</v>
      </c>
      <c r="V356">
        <v>0</v>
      </c>
      <c r="W356" t="s">
        <v>83</v>
      </c>
      <c r="X356" t="s">
        <v>73</v>
      </c>
      <c r="Y356">
        <v>19060403</v>
      </c>
      <c r="Z356" t="s">
        <v>74</v>
      </c>
      <c r="AA356" t="s">
        <v>101</v>
      </c>
      <c r="AB356" t="s">
        <v>119</v>
      </c>
      <c r="AC356" t="str">
        <f t="shared" si="5"/>
        <v>Oil &amp; Gas - Ice Roads and Pads</v>
      </c>
      <c r="AD356" t="s">
        <v>74</v>
      </c>
      <c r="AG356" t="s">
        <v>54</v>
      </c>
      <c r="AH356">
        <v>3472</v>
      </c>
      <c r="AI356">
        <v>2017</v>
      </c>
      <c r="AJ356">
        <v>8</v>
      </c>
      <c r="AK356" s="1">
        <v>43038.729988425926</v>
      </c>
      <c r="AL356" t="s">
        <v>84</v>
      </c>
      <c r="AM356">
        <v>0</v>
      </c>
      <c r="AN356" t="s">
        <v>52</v>
      </c>
      <c r="AO356">
        <v>0</v>
      </c>
      <c r="AP356" t="s">
        <v>52</v>
      </c>
      <c r="AQ356">
        <v>0</v>
      </c>
      <c r="AS356">
        <v>0</v>
      </c>
      <c r="AU356">
        <v>0</v>
      </c>
      <c r="AW356">
        <v>0</v>
      </c>
      <c r="AY356" t="s">
        <v>66</v>
      </c>
    </row>
    <row r="357" spans="1:51" x14ac:dyDescent="0.25">
      <c r="A357">
        <v>421</v>
      </c>
      <c r="B357" t="s">
        <v>181</v>
      </c>
      <c r="C357" t="s">
        <v>191</v>
      </c>
      <c r="D357" t="s">
        <v>116</v>
      </c>
      <c r="E357">
        <v>2808333</v>
      </c>
      <c r="F357" t="s">
        <v>52</v>
      </c>
      <c r="G357" t="s">
        <v>53</v>
      </c>
      <c r="H357" t="s">
        <v>54</v>
      </c>
      <c r="I357">
        <v>422</v>
      </c>
      <c r="J357" t="s">
        <v>192</v>
      </c>
      <c r="K357" s="6" t="s">
        <v>193</v>
      </c>
      <c r="L357" t="s">
        <v>70</v>
      </c>
      <c r="M357" t="s">
        <v>194</v>
      </c>
      <c r="N357" t="s">
        <v>195</v>
      </c>
      <c r="Q357" s="5" t="s">
        <v>54</v>
      </c>
      <c r="R357" t="s">
        <v>196</v>
      </c>
      <c r="S357">
        <v>0</v>
      </c>
      <c r="T357" s="5">
        <v>0</v>
      </c>
      <c r="V357">
        <v>0</v>
      </c>
      <c r="W357" t="s">
        <v>83</v>
      </c>
      <c r="X357" t="s">
        <v>73</v>
      </c>
      <c r="Y357">
        <v>19060403</v>
      </c>
      <c r="Z357" t="s">
        <v>74</v>
      </c>
      <c r="AA357" t="s">
        <v>101</v>
      </c>
      <c r="AB357" t="s">
        <v>119</v>
      </c>
      <c r="AC357" t="str">
        <f t="shared" si="5"/>
        <v>Oil &amp; Gas - Ice Roads and Pads</v>
      </c>
      <c r="AD357" t="s">
        <v>74</v>
      </c>
      <c r="AG357" t="s">
        <v>54</v>
      </c>
      <c r="AH357">
        <v>3473</v>
      </c>
      <c r="AI357">
        <v>2017</v>
      </c>
      <c r="AJ357">
        <v>9</v>
      </c>
      <c r="AK357" s="1">
        <v>43038.730092592596</v>
      </c>
      <c r="AL357" t="s">
        <v>84</v>
      </c>
      <c r="AM357">
        <v>0</v>
      </c>
      <c r="AN357" t="s">
        <v>52</v>
      </c>
      <c r="AO357">
        <v>0</v>
      </c>
      <c r="AP357" t="s">
        <v>52</v>
      </c>
      <c r="AQ357">
        <v>0</v>
      </c>
      <c r="AS357">
        <v>0</v>
      </c>
      <c r="AU357">
        <v>0</v>
      </c>
      <c r="AW357">
        <v>0</v>
      </c>
      <c r="AY357" t="s">
        <v>66</v>
      </c>
    </row>
    <row r="358" spans="1:51" x14ac:dyDescent="0.25">
      <c r="A358">
        <v>353</v>
      </c>
      <c r="B358" t="s">
        <v>181</v>
      </c>
      <c r="C358" t="s">
        <v>197</v>
      </c>
      <c r="D358" t="s">
        <v>116</v>
      </c>
      <c r="E358">
        <v>449167</v>
      </c>
      <c r="F358" t="s">
        <v>52</v>
      </c>
      <c r="G358" t="s">
        <v>53</v>
      </c>
      <c r="H358" t="s">
        <v>54</v>
      </c>
      <c r="I358">
        <v>357</v>
      </c>
      <c r="J358" t="s">
        <v>198</v>
      </c>
      <c r="K358" t="s">
        <v>79</v>
      </c>
      <c r="L358" t="s">
        <v>70</v>
      </c>
      <c r="M358" t="s">
        <v>58</v>
      </c>
      <c r="N358" t="s">
        <v>118</v>
      </c>
      <c r="Q358" s="5" t="s">
        <v>54</v>
      </c>
      <c r="S358">
        <v>0</v>
      </c>
      <c r="T358" s="5">
        <v>0</v>
      </c>
      <c r="V358">
        <v>0</v>
      </c>
      <c r="X358" t="s">
        <v>73</v>
      </c>
      <c r="Y358">
        <v>19060403</v>
      </c>
      <c r="Z358" t="s">
        <v>74</v>
      </c>
      <c r="AA358" t="s">
        <v>101</v>
      </c>
      <c r="AB358" t="s">
        <v>119</v>
      </c>
      <c r="AC358" t="str">
        <f t="shared" si="5"/>
        <v>Oil &amp; Gas - Ice Roads and Pads</v>
      </c>
      <c r="AD358" t="s">
        <v>74</v>
      </c>
      <c r="AG358" t="s">
        <v>54</v>
      </c>
      <c r="AH358">
        <v>626</v>
      </c>
      <c r="AI358">
        <v>2016</v>
      </c>
      <c r="AJ358">
        <v>4</v>
      </c>
      <c r="AK358" s="1">
        <v>42586.645648148151</v>
      </c>
      <c r="AL358" t="s">
        <v>84</v>
      </c>
      <c r="AM358">
        <v>0</v>
      </c>
      <c r="AN358" t="s">
        <v>52</v>
      </c>
      <c r="AP358" t="s">
        <v>52</v>
      </c>
      <c r="AQ358">
        <v>0</v>
      </c>
      <c r="AS358">
        <v>0</v>
      </c>
      <c r="AU358">
        <v>0</v>
      </c>
      <c r="AW358">
        <v>0</v>
      </c>
      <c r="AY358" t="s">
        <v>66</v>
      </c>
    </row>
    <row r="359" spans="1:51" x14ac:dyDescent="0.25">
      <c r="A359">
        <v>353</v>
      </c>
      <c r="B359" t="s">
        <v>181</v>
      </c>
      <c r="C359" t="s">
        <v>197</v>
      </c>
      <c r="D359" t="s">
        <v>116</v>
      </c>
      <c r="E359">
        <v>449167</v>
      </c>
      <c r="F359" t="s">
        <v>52</v>
      </c>
      <c r="G359" t="s">
        <v>53</v>
      </c>
      <c r="H359" t="s">
        <v>54</v>
      </c>
      <c r="I359">
        <v>355</v>
      </c>
      <c r="J359" t="s">
        <v>199</v>
      </c>
      <c r="K359" t="s">
        <v>79</v>
      </c>
      <c r="L359" t="s">
        <v>70</v>
      </c>
      <c r="M359" t="s">
        <v>58</v>
      </c>
      <c r="N359" t="s">
        <v>118</v>
      </c>
      <c r="Q359" s="5" t="s">
        <v>54</v>
      </c>
      <c r="S359">
        <v>0</v>
      </c>
      <c r="T359" s="5">
        <v>0</v>
      </c>
      <c r="V359">
        <v>0</v>
      </c>
      <c r="X359" t="s">
        <v>73</v>
      </c>
      <c r="Y359">
        <v>19060403</v>
      </c>
      <c r="Z359" t="s">
        <v>74</v>
      </c>
      <c r="AA359" t="s">
        <v>101</v>
      </c>
      <c r="AB359" t="s">
        <v>119</v>
      </c>
      <c r="AC359" t="str">
        <f t="shared" si="5"/>
        <v>Oil &amp; Gas - Ice Roads and Pads</v>
      </c>
      <c r="AD359" t="s">
        <v>74</v>
      </c>
      <c r="AG359" t="s">
        <v>54</v>
      </c>
      <c r="AH359">
        <v>619</v>
      </c>
      <c r="AI359">
        <v>2016</v>
      </c>
      <c r="AJ359">
        <v>4</v>
      </c>
      <c r="AK359" s="1">
        <v>42586.643680555557</v>
      </c>
      <c r="AL359" t="s">
        <v>84</v>
      </c>
      <c r="AM359">
        <v>0</v>
      </c>
      <c r="AN359" t="s">
        <v>52</v>
      </c>
      <c r="AP359" t="s">
        <v>52</v>
      </c>
      <c r="AQ359">
        <v>0</v>
      </c>
      <c r="AS359">
        <v>0</v>
      </c>
      <c r="AU359">
        <v>0</v>
      </c>
      <c r="AW359">
        <v>0</v>
      </c>
      <c r="AY359" t="s">
        <v>66</v>
      </c>
    </row>
    <row r="360" spans="1:51" x14ac:dyDescent="0.25">
      <c r="A360">
        <v>353</v>
      </c>
      <c r="B360" t="s">
        <v>181</v>
      </c>
      <c r="C360" t="s">
        <v>197</v>
      </c>
      <c r="D360" t="s">
        <v>116</v>
      </c>
      <c r="E360">
        <v>449167</v>
      </c>
      <c r="F360" t="s">
        <v>52</v>
      </c>
      <c r="G360" t="s">
        <v>53</v>
      </c>
      <c r="H360" t="s">
        <v>54</v>
      </c>
      <c r="I360">
        <v>358</v>
      </c>
      <c r="J360" t="s">
        <v>200</v>
      </c>
      <c r="K360" t="s">
        <v>79</v>
      </c>
      <c r="L360" t="s">
        <v>70</v>
      </c>
      <c r="M360" t="s">
        <v>58</v>
      </c>
      <c r="N360" t="s">
        <v>118</v>
      </c>
      <c r="Q360" s="5" t="s">
        <v>54</v>
      </c>
      <c r="S360">
        <v>0</v>
      </c>
      <c r="T360" s="5">
        <v>0</v>
      </c>
      <c r="V360">
        <v>0</v>
      </c>
      <c r="X360" t="s">
        <v>73</v>
      </c>
      <c r="Y360">
        <v>19060403</v>
      </c>
      <c r="Z360" t="s">
        <v>74</v>
      </c>
      <c r="AA360" t="s">
        <v>101</v>
      </c>
      <c r="AB360" t="s">
        <v>119</v>
      </c>
      <c r="AC360" t="str">
        <f t="shared" si="5"/>
        <v>Oil &amp; Gas - Ice Roads and Pads</v>
      </c>
      <c r="AD360" t="s">
        <v>74</v>
      </c>
      <c r="AG360" t="s">
        <v>54</v>
      </c>
      <c r="AH360">
        <v>622</v>
      </c>
      <c r="AI360">
        <v>2016</v>
      </c>
      <c r="AJ360">
        <v>4</v>
      </c>
      <c r="AK360" s="1">
        <v>42586.644525462965</v>
      </c>
      <c r="AL360" t="s">
        <v>84</v>
      </c>
      <c r="AM360">
        <v>0</v>
      </c>
      <c r="AN360" t="s">
        <v>52</v>
      </c>
      <c r="AP360" t="s">
        <v>52</v>
      </c>
      <c r="AQ360">
        <v>0</v>
      </c>
      <c r="AS360">
        <v>0</v>
      </c>
      <c r="AU360">
        <v>0</v>
      </c>
      <c r="AW360">
        <v>0</v>
      </c>
      <c r="AY360" t="s">
        <v>66</v>
      </c>
    </row>
    <row r="361" spans="1:51" x14ac:dyDescent="0.25">
      <c r="A361">
        <v>353</v>
      </c>
      <c r="B361" t="s">
        <v>181</v>
      </c>
      <c r="C361" t="s">
        <v>197</v>
      </c>
      <c r="D361" t="s">
        <v>116</v>
      </c>
      <c r="E361">
        <v>449167</v>
      </c>
      <c r="F361" t="s">
        <v>52</v>
      </c>
      <c r="G361" t="s">
        <v>53</v>
      </c>
      <c r="H361" t="s">
        <v>54</v>
      </c>
      <c r="I361">
        <v>354</v>
      </c>
      <c r="J361" t="s">
        <v>201</v>
      </c>
      <c r="K361" t="s">
        <v>79</v>
      </c>
      <c r="L361" t="s">
        <v>70</v>
      </c>
      <c r="M361" t="s">
        <v>58</v>
      </c>
      <c r="N361" t="s">
        <v>118</v>
      </c>
      <c r="Q361" s="5" t="s">
        <v>54</v>
      </c>
      <c r="S361">
        <v>0</v>
      </c>
      <c r="T361" s="5">
        <v>0</v>
      </c>
      <c r="V361">
        <v>0</v>
      </c>
      <c r="X361" t="s">
        <v>73</v>
      </c>
      <c r="Y361">
        <v>19060403</v>
      </c>
      <c r="Z361" t="s">
        <v>74</v>
      </c>
      <c r="AA361" t="s">
        <v>101</v>
      </c>
      <c r="AB361" t="s">
        <v>119</v>
      </c>
      <c r="AC361" t="str">
        <f t="shared" si="5"/>
        <v>Oil &amp; Gas - Ice Roads and Pads</v>
      </c>
      <c r="AD361" t="s">
        <v>74</v>
      </c>
      <c r="AG361" t="s">
        <v>54</v>
      </c>
      <c r="AH361">
        <v>496</v>
      </c>
      <c r="AI361">
        <v>2016</v>
      </c>
      <c r="AJ361">
        <v>4</v>
      </c>
      <c r="AK361" s="1">
        <v>42573.426377314812</v>
      </c>
      <c r="AL361" t="s">
        <v>84</v>
      </c>
      <c r="AM361">
        <v>0</v>
      </c>
      <c r="AN361" t="s">
        <v>52</v>
      </c>
      <c r="AP361" t="s">
        <v>52</v>
      </c>
      <c r="AQ361">
        <v>0</v>
      </c>
      <c r="AS361">
        <v>0</v>
      </c>
      <c r="AU361">
        <v>0</v>
      </c>
      <c r="AW361">
        <v>0</v>
      </c>
      <c r="AY361" t="s">
        <v>66</v>
      </c>
    </row>
    <row r="362" spans="1:51" x14ac:dyDescent="0.25">
      <c r="A362">
        <v>353</v>
      </c>
      <c r="B362" t="s">
        <v>181</v>
      </c>
      <c r="C362" t="s">
        <v>197</v>
      </c>
      <c r="D362" t="s">
        <v>116</v>
      </c>
      <c r="E362">
        <v>449167</v>
      </c>
      <c r="F362" t="s">
        <v>52</v>
      </c>
      <c r="G362" t="s">
        <v>53</v>
      </c>
      <c r="H362" t="s">
        <v>54</v>
      </c>
      <c r="I362">
        <v>356</v>
      </c>
      <c r="J362" t="s">
        <v>202</v>
      </c>
      <c r="K362" t="s">
        <v>79</v>
      </c>
      <c r="L362" t="s">
        <v>70</v>
      </c>
      <c r="M362" t="s">
        <v>58</v>
      </c>
      <c r="N362" t="s">
        <v>118</v>
      </c>
      <c r="Q362" s="5" t="s">
        <v>54</v>
      </c>
      <c r="S362">
        <v>0</v>
      </c>
      <c r="T362" s="5">
        <v>0</v>
      </c>
      <c r="V362">
        <v>0</v>
      </c>
      <c r="X362" t="s">
        <v>73</v>
      </c>
      <c r="Y362">
        <v>19060403</v>
      </c>
      <c r="Z362" t="s">
        <v>74</v>
      </c>
      <c r="AA362" t="s">
        <v>101</v>
      </c>
      <c r="AB362" t="s">
        <v>119</v>
      </c>
      <c r="AC362" t="str">
        <f t="shared" si="5"/>
        <v>Oil &amp; Gas - Ice Roads and Pads</v>
      </c>
      <c r="AD362" t="s">
        <v>74</v>
      </c>
      <c r="AG362" t="s">
        <v>54</v>
      </c>
      <c r="AH362">
        <v>623</v>
      </c>
      <c r="AI362">
        <v>2016</v>
      </c>
      <c r="AJ362">
        <v>4</v>
      </c>
      <c r="AK362" s="1">
        <v>42586.644976851851</v>
      </c>
      <c r="AL362" t="s">
        <v>84</v>
      </c>
      <c r="AM362">
        <v>0</v>
      </c>
      <c r="AN362" t="s">
        <v>52</v>
      </c>
      <c r="AP362" t="s">
        <v>52</v>
      </c>
      <c r="AQ362">
        <v>0</v>
      </c>
      <c r="AS362">
        <v>0</v>
      </c>
      <c r="AU362">
        <v>0</v>
      </c>
      <c r="AW362">
        <v>0</v>
      </c>
      <c r="AY362" t="s">
        <v>66</v>
      </c>
    </row>
    <row r="363" spans="1:51" x14ac:dyDescent="0.25">
      <c r="A363">
        <v>353</v>
      </c>
      <c r="B363" t="s">
        <v>181</v>
      </c>
      <c r="C363" t="s">
        <v>197</v>
      </c>
      <c r="D363" t="s">
        <v>116</v>
      </c>
      <c r="E363">
        <v>449167</v>
      </c>
      <c r="F363" t="s">
        <v>52</v>
      </c>
      <c r="G363" t="s">
        <v>53</v>
      </c>
      <c r="H363" t="s">
        <v>54</v>
      </c>
      <c r="I363">
        <v>357</v>
      </c>
      <c r="J363" t="s">
        <v>198</v>
      </c>
      <c r="K363" t="s">
        <v>79</v>
      </c>
      <c r="L363" t="s">
        <v>70</v>
      </c>
      <c r="M363" t="s">
        <v>58</v>
      </c>
      <c r="N363" t="s">
        <v>118</v>
      </c>
      <c r="Q363" s="5" t="s">
        <v>54</v>
      </c>
      <c r="S363">
        <v>0</v>
      </c>
      <c r="T363" s="5">
        <v>0</v>
      </c>
      <c r="V363">
        <v>0</v>
      </c>
      <c r="X363" t="s">
        <v>73</v>
      </c>
      <c r="Y363">
        <v>19060403</v>
      </c>
      <c r="Z363" t="s">
        <v>74</v>
      </c>
      <c r="AA363" t="s">
        <v>101</v>
      </c>
      <c r="AB363" t="s">
        <v>119</v>
      </c>
      <c r="AC363" t="str">
        <f t="shared" si="5"/>
        <v>Oil &amp; Gas - Ice Roads and Pads</v>
      </c>
      <c r="AD363" t="s">
        <v>74</v>
      </c>
      <c r="AG363" t="s">
        <v>54</v>
      </c>
      <c r="AH363">
        <v>627</v>
      </c>
      <c r="AI363">
        <v>2016</v>
      </c>
      <c r="AJ363">
        <v>5</v>
      </c>
      <c r="AK363" s="1">
        <v>42586.645833333336</v>
      </c>
      <c r="AL363" t="s">
        <v>84</v>
      </c>
      <c r="AM363">
        <v>0</v>
      </c>
      <c r="AN363" t="s">
        <v>52</v>
      </c>
      <c r="AP363" t="s">
        <v>52</v>
      </c>
      <c r="AQ363">
        <v>0</v>
      </c>
      <c r="AS363">
        <v>0</v>
      </c>
      <c r="AU363">
        <v>0</v>
      </c>
      <c r="AW363">
        <v>0</v>
      </c>
      <c r="AY363" t="s">
        <v>66</v>
      </c>
    </row>
    <row r="364" spans="1:51" x14ac:dyDescent="0.25">
      <c r="A364">
        <v>353</v>
      </c>
      <c r="B364" t="s">
        <v>181</v>
      </c>
      <c r="C364" t="s">
        <v>197</v>
      </c>
      <c r="D364" t="s">
        <v>116</v>
      </c>
      <c r="E364">
        <v>449167</v>
      </c>
      <c r="F364" t="s">
        <v>52</v>
      </c>
      <c r="G364" t="s">
        <v>53</v>
      </c>
      <c r="H364" t="s">
        <v>54</v>
      </c>
      <c r="I364">
        <v>355</v>
      </c>
      <c r="J364" t="s">
        <v>199</v>
      </c>
      <c r="K364" t="s">
        <v>79</v>
      </c>
      <c r="L364" t="s">
        <v>70</v>
      </c>
      <c r="M364" t="s">
        <v>58</v>
      </c>
      <c r="N364" t="s">
        <v>118</v>
      </c>
      <c r="Q364" s="5" t="s">
        <v>54</v>
      </c>
      <c r="S364">
        <v>0</v>
      </c>
      <c r="T364" s="5">
        <v>0</v>
      </c>
      <c r="V364">
        <v>0</v>
      </c>
      <c r="X364" t="s">
        <v>73</v>
      </c>
      <c r="Y364">
        <v>19060403</v>
      </c>
      <c r="Z364" t="s">
        <v>74</v>
      </c>
      <c r="AA364" t="s">
        <v>101</v>
      </c>
      <c r="AB364" t="s">
        <v>119</v>
      </c>
      <c r="AC364" t="str">
        <f t="shared" si="5"/>
        <v>Oil &amp; Gas - Ice Roads and Pads</v>
      </c>
      <c r="AD364" t="s">
        <v>74</v>
      </c>
      <c r="AG364" t="s">
        <v>54</v>
      </c>
      <c r="AH364">
        <v>621</v>
      </c>
      <c r="AI364">
        <v>2016</v>
      </c>
      <c r="AJ364">
        <v>5</v>
      </c>
      <c r="AK364" s="1">
        <v>42586.644050925926</v>
      </c>
      <c r="AL364" t="s">
        <v>84</v>
      </c>
      <c r="AM364">
        <v>0</v>
      </c>
      <c r="AN364" t="s">
        <v>52</v>
      </c>
      <c r="AP364" t="s">
        <v>52</v>
      </c>
      <c r="AQ364">
        <v>0</v>
      </c>
      <c r="AS364">
        <v>0</v>
      </c>
      <c r="AU364">
        <v>0</v>
      </c>
      <c r="AW364">
        <v>0</v>
      </c>
      <c r="AY364" t="s">
        <v>66</v>
      </c>
    </row>
    <row r="365" spans="1:51" x14ac:dyDescent="0.25">
      <c r="A365">
        <v>353</v>
      </c>
      <c r="B365" t="s">
        <v>181</v>
      </c>
      <c r="C365" t="s">
        <v>197</v>
      </c>
      <c r="D365" t="s">
        <v>116</v>
      </c>
      <c r="E365">
        <v>449167</v>
      </c>
      <c r="F365" t="s">
        <v>52</v>
      </c>
      <c r="G365" t="s">
        <v>53</v>
      </c>
      <c r="H365" t="s">
        <v>54</v>
      </c>
      <c r="I365">
        <v>358</v>
      </c>
      <c r="J365" t="s">
        <v>200</v>
      </c>
      <c r="K365" t="s">
        <v>79</v>
      </c>
      <c r="L365" t="s">
        <v>70</v>
      </c>
      <c r="M365" t="s">
        <v>58</v>
      </c>
      <c r="N365" t="s">
        <v>118</v>
      </c>
      <c r="Q365" s="5" t="s">
        <v>54</v>
      </c>
      <c r="S365">
        <v>0</v>
      </c>
      <c r="T365" s="5">
        <v>0</v>
      </c>
      <c r="V365">
        <v>0</v>
      </c>
      <c r="X365" t="s">
        <v>73</v>
      </c>
      <c r="Y365">
        <v>19060403</v>
      </c>
      <c r="Z365" t="s">
        <v>74</v>
      </c>
      <c r="AA365" t="s">
        <v>101</v>
      </c>
      <c r="AB365" t="s">
        <v>119</v>
      </c>
      <c r="AC365" t="str">
        <f t="shared" si="5"/>
        <v>Oil &amp; Gas - Ice Roads and Pads</v>
      </c>
      <c r="AD365" t="s">
        <v>74</v>
      </c>
      <c r="AG365" t="s">
        <v>54</v>
      </c>
      <c r="AH365">
        <v>761</v>
      </c>
      <c r="AI365">
        <v>2016</v>
      </c>
      <c r="AJ365">
        <v>5</v>
      </c>
      <c r="AK365" s="1">
        <v>42587.495833333334</v>
      </c>
      <c r="AL365" t="s">
        <v>84</v>
      </c>
      <c r="AM365">
        <v>0</v>
      </c>
      <c r="AN365" t="s">
        <v>52</v>
      </c>
      <c r="AP365" t="s">
        <v>52</v>
      </c>
      <c r="AQ365">
        <v>0</v>
      </c>
      <c r="AR365" t="s">
        <v>52</v>
      </c>
      <c r="AS365">
        <v>0</v>
      </c>
      <c r="AT365" t="s">
        <v>52</v>
      </c>
      <c r="AU365">
        <v>0</v>
      </c>
      <c r="AV365" t="s">
        <v>52</v>
      </c>
      <c r="AW365">
        <v>0</v>
      </c>
      <c r="AX365" t="s">
        <v>52</v>
      </c>
      <c r="AY365" t="s">
        <v>66</v>
      </c>
    </row>
    <row r="366" spans="1:51" x14ac:dyDescent="0.25">
      <c r="A366">
        <v>353</v>
      </c>
      <c r="B366" t="s">
        <v>181</v>
      </c>
      <c r="C366" t="s">
        <v>197</v>
      </c>
      <c r="D366" t="s">
        <v>116</v>
      </c>
      <c r="E366">
        <v>449167</v>
      </c>
      <c r="F366" t="s">
        <v>52</v>
      </c>
      <c r="G366" t="s">
        <v>53</v>
      </c>
      <c r="H366" t="s">
        <v>54</v>
      </c>
      <c r="I366">
        <v>354</v>
      </c>
      <c r="J366" t="s">
        <v>201</v>
      </c>
      <c r="K366" t="s">
        <v>79</v>
      </c>
      <c r="L366" t="s">
        <v>70</v>
      </c>
      <c r="M366" t="s">
        <v>58</v>
      </c>
      <c r="N366" t="s">
        <v>118</v>
      </c>
      <c r="Q366" s="5" t="s">
        <v>54</v>
      </c>
      <c r="S366">
        <v>0</v>
      </c>
      <c r="T366" s="5">
        <v>0</v>
      </c>
      <c r="V366">
        <v>0</v>
      </c>
      <c r="X366" t="s">
        <v>73</v>
      </c>
      <c r="Y366">
        <v>19060403</v>
      </c>
      <c r="Z366" t="s">
        <v>74</v>
      </c>
      <c r="AA366" t="s">
        <v>101</v>
      </c>
      <c r="AB366" t="s">
        <v>119</v>
      </c>
      <c r="AC366" t="str">
        <f t="shared" si="5"/>
        <v>Oil &amp; Gas - Ice Roads and Pads</v>
      </c>
      <c r="AD366" t="s">
        <v>74</v>
      </c>
      <c r="AG366" t="s">
        <v>54</v>
      </c>
      <c r="AH366">
        <v>497</v>
      </c>
      <c r="AI366">
        <v>2016</v>
      </c>
      <c r="AJ366">
        <v>5</v>
      </c>
      <c r="AK366" s="1">
        <v>42573.426516203705</v>
      </c>
      <c r="AL366" t="s">
        <v>84</v>
      </c>
      <c r="AM366">
        <v>0</v>
      </c>
      <c r="AN366" t="s">
        <v>52</v>
      </c>
      <c r="AP366" t="s">
        <v>52</v>
      </c>
      <c r="AQ366">
        <v>0</v>
      </c>
      <c r="AS366">
        <v>0</v>
      </c>
      <c r="AU366">
        <v>0</v>
      </c>
      <c r="AW366">
        <v>0</v>
      </c>
      <c r="AY366" t="s">
        <v>66</v>
      </c>
    </row>
    <row r="367" spans="1:51" x14ac:dyDescent="0.25">
      <c r="A367">
        <v>353</v>
      </c>
      <c r="B367" t="s">
        <v>181</v>
      </c>
      <c r="C367" t="s">
        <v>197</v>
      </c>
      <c r="D367" t="s">
        <v>116</v>
      </c>
      <c r="E367">
        <v>449167</v>
      </c>
      <c r="F367" t="s">
        <v>52</v>
      </c>
      <c r="G367" t="s">
        <v>53</v>
      </c>
      <c r="H367" t="s">
        <v>54</v>
      </c>
      <c r="I367">
        <v>356</v>
      </c>
      <c r="J367" t="s">
        <v>202</v>
      </c>
      <c r="K367" t="s">
        <v>79</v>
      </c>
      <c r="L367" t="s">
        <v>70</v>
      </c>
      <c r="M367" t="s">
        <v>58</v>
      </c>
      <c r="N367" t="s">
        <v>118</v>
      </c>
      <c r="Q367" s="5" t="s">
        <v>54</v>
      </c>
      <c r="S367">
        <v>0</v>
      </c>
      <c r="T367" s="5">
        <v>0</v>
      </c>
      <c r="V367">
        <v>0</v>
      </c>
      <c r="X367" t="s">
        <v>73</v>
      </c>
      <c r="Y367">
        <v>19060403</v>
      </c>
      <c r="Z367" t="s">
        <v>74</v>
      </c>
      <c r="AA367" t="s">
        <v>101</v>
      </c>
      <c r="AB367" t="s">
        <v>119</v>
      </c>
      <c r="AC367" t="str">
        <f t="shared" si="5"/>
        <v>Oil &amp; Gas - Ice Roads and Pads</v>
      </c>
      <c r="AD367" t="s">
        <v>74</v>
      </c>
      <c r="AG367" t="s">
        <v>54</v>
      </c>
      <c r="AH367">
        <v>624</v>
      </c>
      <c r="AI367">
        <v>2016</v>
      </c>
      <c r="AJ367">
        <v>5</v>
      </c>
      <c r="AK367" s="1">
        <v>42586.645150462966</v>
      </c>
      <c r="AL367" t="s">
        <v>84</v>
      </c>
      <c r="AM367">
        <v>0</v>
      </c>
      <c r="AN367" t="s">
        <v>52</v>
      </c>
      <c r="AP367" t="s">
        <v>52</v>
      </c>
      <c r="AQ367">
        <v>0</v>
      </c>
      <c r="AS367">
        <v>0</v>
      </c>
      <c r="AU367">
        <v>0</v>
      </c>
      <c r="AW367">
        <v>0</v>
      </c>
      <c r="AY367" t="s">
        <v>66</v>
      </c>
    </row>
    <row r="368" spans="1:51" x14ac:dyDescent="0.25">
      <c r="A368">
        <v>353</v>
      </c>
      <c r="B368" t="s">
        <v>181</v>
      </c>
      <c r="C368" t="s">
        <v>197</v>
      </c>
      <c r="D368" t="s">
        <v>116</v>
      </c>
      <c r="E368">
        <v>449167</v>
      </c>
      <c r="F368" t="s">
        <v>52</v>
      </c>
      <c r="G368" t="s">
        <v>53</v>
      </c>
      <c r="H368" t="s">
        <v>54</v>
      </c>
      <c r="I368">
        <v>357</v>
      </c>
      <c r="J368" t="s">
        <v>198</v>
      </c>
      <c r="K368" t="s">
        <v>79</v>
      </c>
      <c r="L368" t="s">
        <v>70</v>
      </c>
      <c r="M368" t="s">
        <v>58</v>
      </c>
      <c r="N368" t="s">
        <v>118</v>
      </c>
      <c r="Q368" s="5" t="s">
        <v>54</v>
      </c>
      <c r="S368">
        <v>0</v>
      </c>
      <c r="T368" s="5">
        <v>0</v>
      </c>
      <c r="V368">
        <v>0</v>
      </c>
      <c r="X368" t="s">
        <v>73</v>
      </c>
      <c r="Y368">
        <v>19060403</v>
      </c>
      <c r="Z368" t="s">
        <v>74</v>
      </c>
      <c r="AA368" t="s">
        <v>101</v>
      </c>
      <c r="AB368" t="s">
        <v>119</v>
      </c>
      <c r="AC368" t="str">
        <f t="shared" si="5"/>
        <v>Oil &amp; Gas - Ice Roads and Pads</v>
      </c>
      <c r="AD368" t="s">
        <v>74</v>
      </c>
      <c r="AG368" t="s">
        <v>54</v>
      </c>
      <c r="AH368">
        <v>628</v>
      </c>
      <c r="AI368">
        <v>2016</v>
      </c>
      <c r="AJ368">
        <v>6</v>
      </c>
      <c r="AK368" s="1">
        <v>42586.645995370367</v>
      </c>
      <c r="AL368" t="s">
        <v>84</v>
      </c>
      <c r="AM368">
        <v>0</v>
      </c>
      <c r="AN368" t="s">
        <v>52</v>
      </c>
      <c r="AP368" t="s">
        <v>52</v>
      </c>
      <c r="AQ368">
        <v>0</v>
      </c>
      <c r="AS368">
        <v>0</v>
      </c>
      <c r="AU368">
        <v>0</v>
      </c>
      <c r="AW368">
        <v>0</v>
      </c>
      <c r="AY368" t="s">
        <v>66</v>
      </c>
    </row>
    <row r="369" spans="1:51" x14ac:dyDescent="0.25">
      <c r="A369">
        <v>353</v>
      </c>
      <c r="B369" t="s">
        <v>181</v>
      </c>
      <c r="C369" t="s">
        <v>197</v>
      </c>
      <c r="D369" t="s">
        <v>116</v>
      </c>
      <c r="E369">
        <v>449167</v>
      </c>
      <c r="F369" t="s">
        <v>52</v>
      </c>
      <c r="G369" t="s">
        <v>53</v>
      </c>
      <c r="H369" t="s">
        <v>54</v>
      </c>
      <c r="I369">
        <v>355</v>
      </c>
      <c r="J369" t="s">
        <v>199</v>
      </c>
      <c r="K369" t="s">
        <v>79</v>
      </c>
      <c r="L369" t="s">
        <v>70</v>
      </c>
      <c r="M369" t="s">
        <v>58</v>
      </c>
      <c r="N369" t="s">
        <v>118</v>
      </c>
      <c r="Q369" s="5" t="s">
        <v>54</v>
      </c>
      <c r="S369">
        <v>0</v>
      </c>
      <c r="T369" s="5">
        <v>0</v>
      </c>
      <c r="V369">
        <v>0</v>
      </c>
      <c r="X369" t="s">
        <v>73</v>
      </c>
      <c r="Y369">
        <v>19060403</v>
      </c>
      <c r="Z369" t="s">
        <v>74</v>
      </c>
      <c r="AA369" t="s">
        <v>101</v>
      </c>
      <c r="AB369" t="s">
        <v>119</v>
      </c>
      <c r="AC369" t="str">
        <f t="shared" si="5"/>
        <v>Oil &amp; Gas - Ice Roads and Pads</v>
      </c>
      <c r="AD369" t="s">
        <v>74</v>
      </c>
      <c r="AG369" t="s">
        <v>54</v>
      </c>
      <c r="AH369">
        <v>620</v>
      </c>
      <c r="AI369">
        <v>2016</v>
      </c>
      <c r="AJ369">
        <v>6</v>
      </c>
      <c r="AK369" s="1">
        <v>42586.643819444442</v>
      </c>
      <c r="AL369" t="s">
        <v>84</v>
      </c>
      <c r="AM369">
        <v>0</v>
      </c>
      <c r="AN369" t="s">
        <v>52</v>
      </c>
      <c r="AP369" t="s">
        <v>52</v>
      </c>
      <c r="AQ369">
        <v>0</v>
      </c>
      <c r="AR369" t="s">
        <v>52</v>
      </c>
      <c r="AS369">
        <v>0</v>
      </c>
      <c r="AT369" t="s">
        <v>52</v>
      </c>
      <c r="AU369">
        <v>0</v>
      </c>
      <c r="AV369" t="s">
        <v>52</v>
      </c>
      <c r="AW369">
        <v>0</v>
      </c>
      <c r="AX369" t="s">
        <v>52</v>
      </c>
      <c r="AY369" t="s">
        <v>66</v>
      </c>
    </row>
    <row r="370" spans="1:51" x14ac:dyDescent="0.25">
      <c r="A370">
        <v>353</v>
      </c>
      <c r="B370" t="s">
        <v>181</v>
      </c>
      <c r="C370" t="s">
        <v>197</v>
      </c>
      <c r="D370" t="s">
        <v>116</v>
      </c>
      <c r="E370">
        <v>449167</v>
      </c>
      <c r="F370" t="s">
        <v>52</v>
      </c>
      <c r="G370" t="s">
        <v>53</v>
      </c>
      <c r="H370" t="s">
        <v>54</v>
      </c>
      <c r="I370">
        <v>358</v>
      </c>
      <c r="J370" t="s">
        <v>200</v>
      </c>
      <c r="K370" t="s">
        <v>79</v>
      </c>
      <c r="L370" t="s">
        <v>70</v>
      </c>
      <c r="M370" t="s">
        <v>58</v>
      </c>
      <c r="N370" t="s">
        <v>118</v>
      </c>
      <c r="Q370" s="5" t="s">
        <v>54</v>
      </c>
      <c r="S370">
        <v>0</v>
      </c>
      <c r="T370" s="5">
        <v>0</v>
      </c>
      <c r="V370">
        <v>0</v>
      </c>
      <c r="X370" t="s">
        <v>73</v>
      </c>
      <c r="Y370">
        <v>19060403</v>
      </c>
      <c r="Z370" t="s">
        <v>74</v>
      </c>
      <c r="AA370" t="s">
        <v>101</v>
      </c>
      <c r="AB370" t="s">
        <v>119</v>
      </c>
      <c r="AC370" t="str">
        <f t="shared" si="5"/>
        <v>Oil &amp; Gas - Ice Roads and Pads</v>
      </c>
      <c r="AD370" t="s">
        <v>74</v>
      </c>
      <c r="AG370" t="s">
        <v>54</v>
      </c>
      <c r="AH370">
        <v>762</v>
      </c>
      <c r="AI370">
        <v>2016</v>
      </c>
      <c r="AJ370">
        <v>6</v>
      </c>
      <c r="AK370" s="1">
        <v>42587.496527777781</v>
      </c>
      <c r="AL370" t="s">
        <v>84</v>
      </c>
      <c r="AM370">
        <v>0</v>
      </c>
      <c r="AN370" t="s">
        <v>52</v>
      </c>
      <c r="AP370" t="s">
        <v>52</v>
      </c>
      <c r="AQ370">
        <v>0</v>
      </c>
      <c r="AR370" t="s">
        <v>52</v>
      </c>
      <c r="AS370">
        <v>0</v>
      </c>
      <c r="AT370" t="s">
        <v>52</v>
      </c>
      <c r="AU370">
        <v>0</v>
      </c>
      <c r="AV370" t="s">
        <v>52</v>
      </c>
      <c r="AW370">
        <v>0</v>
      </c>
      <c r="AX370" t="s">
        <v>52</v>
      </c>
      <c r="AY370" t="s">
        <v>66</v>
      </c>
    </row>
    <row r="371" spans="1:51" x14ac:dyDescent="0.25">
      <c r="A371">
        <v>353</v>
      </c>
      <c r="B371" t="s">
        <v>181</v>
      </c>
      <c r="C371" t="s">
        <v>197</v>
      </c>
      <c r="D371" t="s">
        <v>116</v>
      </c>
      <c r="E371">
        <v>449167</v>
      </c>
      <c r="F371" t="s">
        <v>52</v>
      </c>
      <c r="G371" t="s">
        <v>53</v>
      </c>
      <c r="H371" t="s">
        <v>54</v>
      </c>
      <c r="I371">
        <v>354</v>
      </c>
      <c r="J371" t="s">
        <v>201</v>
      </c>
      <c r="K371" t="s">
        <v>79</v>
      </c>
      <c r="L371" t="s">
        <v>70</v>
      </c>
      <c r="M371" t="s">
        <v>58</v>
      </c>
      <c r="N371" t="s">
        <v>118</v>
      </c>
      <c r="Q371" s="5" t="s">
        <v>54</v>
      </c>
      <c r="S371">
        <v>0</v>
      </c>
      <c r="T371" s="5">
        <v>0</v>
      </c>
      <c r="V371">
        <v>0</v>
      </c>
      <c r="X371" t="s">
        <v>73</v>
      </c>
      <c r="Y371">
        <v>19060403</v>
      </c>
      <c r="Z371" t="s">
        <v>74</v>
      </c>
      <c r="AA371" t="s">
        <v>101</v>
      </c>
      <c r="AB371" t="s">
        <v>119</v>
      </c>
      <c r="AC371" t="str">
        <f t="shared" si="5"/>
        <v>Oil &amp; Gas - Ice Roads and Pads</v>
      </c>
      <c r="AD371" t="s">
        <v>74</v>
      </c>
      <c r="AG371" t="s">
        <v>54</v>
      </c>
      <c r="AH371">
        <v>498</v>
      </c>
      <c r="AI371">
        <v>2016</v>
      </c>
      <c r="AJ371">
        <v>6</v>
      </c>
      <c r="AK371" s="1">
        <v>42573.426701388889</v>
      </c>
      <c r="AL371" t="s">
        <v>84</v>
      </c>
      <c r="AM371">
        <v>0</v>
      </c>
      <c r="AN371" t="s">
        <v>52</v>
      </c>
      <c r="AP371" t="s">
        <v>52</v>
      </c>
      <c r="AQ371">
        <v>0</v>
      </c>
      <c r="AS371">
        <v>0</v>
      </c>
      <c r="AU371">
        <v>0</v>
      </c>
      <c r="AW371">
        <v>0</v>
      </c>
      <c r="AY371" t="s">
        <v>66</v>
      </c>
    </row>
    <row r="372" spans="1:51" x14ac:dyDescent="0.25">
      <c r="A372">
        <v>353</v>
      </c>
      <c r="B372" t="s">
        <v>181</v>
      </c>
      <c r="C372" t="s">
        <v>197</v>
      </c>
      <c r="D372" t="s">
        <v>116</v>
      </c>
      <c r="E372">
        <v>449167</v>
      </c>
      <c r="F372" t="s">
        <v>52</v>
      </c>
      <c r="G372" t="s">
        <v>53</v>
      </c>
      <c r="H372" t="s">
        <v>54</v>
      </c>
      <c r="I372">
        <v>356</v>
      </c>
      <c r="J372" t="s">
        <v>202</v>
      </c>
      <c r="K372" t="s">
        <v>79</v>
      </c>
      <c r="L372" t="s">
        <v>70</v>
      </c>
      <c r="M372" t="s">
        <v>58</v>
      </c>
      <c r="N372" t="s">
        <v>118</v>
      </c>
      <c r="Q372" s="5" t="s">
        <v>54</v>
      </c>
      <c r="S372">
        <v>0</v>
      </c>
      <c r="T372" s="5">
        <v>0</v>
      </c>
      <c r="V372">
        <v>0</v>
      </c>
      <c r="X372" t="s">
        <v>73</v>
      </c>
      <c r="Y372">
        <v>19060403</v>
      </c>
      <c r="Z372" t="s">
        <v>74</v>
      </c>
      <c r="AA372" t="s">
        <v>101</v>
      </c>
      <c r="AB372" t="s">
        <v>119</v>
      </c>
      <c r="AC372" t="str">
        <f t="shared" si="5"/>
        <v>Oil &amp; Gas - Ice Roads and Pads</v>
      </c>
      <c r="AD372" t="s">
        <v>74</v>
      </c>
      <c r="AG372" t="s">
        <v>54</v>
      </c>
      <c r="AH372">
        <v>625</v>
      </c>
      <c r="AI372">
        <v>2016</v>
      </c>
      <c r="AJ372">
        <v>6</v>
      </c>
      <c r="AK372" s="1">
        <v>42586.645324074074</v>
      </c>
      <c r="AL372" t="s">
        <v>84</v>
      </c>
      <c r="AM372">
        <v>0</v>
      </c>
      <c r="AN372" t="s">
        <v>52</v>
      </c>
      <c r="AP372" t="s">
        <v>52</v>
      </c>
      <c r="AQ372">
        <v>0</v>
      </c>
      <c r="AS372">
        <v>0</v>
      </c>
      <c r="AU372">
        <v>0</v>
      </c>
      <c r="AW372">
        <v>0</v>
      </c>
      <c r="AY372" t="s">
        <v>66</v>
      </c>
    </row>
    <row r="373" spans="1:51" x14ac:dyDescent="0.25">
      <c r="A373">
        <v>353</v>
      </c>
      <c r="B373" t="s">
        <v>181</v>
      </c>
      <c r="C373" t="s">
        <v>197</v>
      </c>
      <c r="D373" t="s">
        <v>116</v>
      </c>
      <c r="E373">
        <v>449167</v>
      </c>
      <c r="F373" t="s">
        <v>52</v>
      </c>
      <c r="G373" t="s">
        <v>53</v>
      </c>
      <c r="H373" t="s">
        <v>54</v>
      </c>
      <c r="I373">
        <v>357</v>
      </c>
      <c r="J373" t="s">
        <v>198</v>
      </c>
      <c r="K373" t="s">
        <v>79</v>
      </c>
      <c r="L373" t="s">
        <v>70</v>
      </c>
      <c r="M373" t="s">
        <v>58</v>
      </c>
      <c r="N373" t="s">
        <v>118</v>
      </c>
      <c r="Q373" s="5" t="s">
        <v>54</v>
      </c>
      <c r="S373">
        <v>0</v>
      </c>
      <c r="T373" s="5">
        <v>0</v>
      </c>
      <c r="V373">
        <v>0</v>
      </c>
      <c r="X373" t="s">
        <v>73</v>
      </c>
      <c r="Y373">
        <v>19060403</v>
      </c>
      <c r="Z373" t="s">
        <v>74</v>
      </c>
      <c r="AA373" t="s">
        <v>101</v>
      </c>
      <c r="AB373" t="s">
        <v>119</v>
      </c>
      <c r="AC373" t="str">
        <f t="shared" si="5"/>
        <v>Oil &amp; Gas - Ice Roads and Pads</v>
      </c>
      <c r="AD373" t="s">
        <v>74</v>
      </c>
      <c r="AG373" t="s">
        <v>54</v>
      </c>
      <c r="AH373">
        <v>1071</v>
      </c>
      <c r="AI373">
        <v>2016</v>
      </c>
      <c r="AJ373">
        <v>7</v>
      </c>
      <c r="AK373" s="1">
        <v>42653.625034722223</v>
      </c>
      <c r="AL373" t="s">
        <v>84</v>
      </c>
      <c r="AM373">
        <v>0</v>
      </c>
      <c r="AN373" t="s">
        <v>52</v>
      </c>
      <c r="AP373" t="s">
        <v>52</v>
      </c>
      <c r="AQ373">
        <v>0</v>
      </c>
      <c r="AR373" t="s">
        <v>52</v>
      </c>
      <c r="AS373">
        <v>0</v>
      </c>
      <c r="AT373" t="s">
        <v>52</v>
      </c>
      <c r="AU373">
        <v>0</v>
      </c>
      <c r="AV373" t="s">
        <v>52</v>
      </c>
      <c r="AW373">
        <v>0</v>
      </c>
      <c r="AX373" t="s">
        <v>52</v>
      </c>
      <c r="AY373" t="s">
        <v>66</v>
      </c>
    </row>
    <row r="374" spans="1:51" x14ac:dyDescent="0.25">
      <c r="A374">
        <v>353</v>
      </c>
      <c r="B374" t="s">
        <v>181</v>
      </c>
      <c r="C374" t="s">
        <v>197</v>
      </c>
      <c r="D374" t="s">
        <v>116</v>
      </c>
      <c r="E374">
        <v>449167</v>
      </c>
      <c r="F374" t="s">
        <v>52</v>
      </c>
      <c r="G374" t="s">
        <v>53</v>
      </c>
      <c r="H374" t="s">
        <v>54</v>
      </c>
      <c r="I374">
        <v>355</v>
      </c>
      <c r="J374" t="s">
        <v>199</v>
      </c>
      <c r="K374" t="s">
        <v>79</v>
      </c>
      <c r="L374" t="s">
        <v>70</v>
      </c>
      <c r="M374" t="s">
        <v>58</v>
      </c>
      <c r="N374" t="s">
        <v>118</v>
      </c>
      <c r="Q374" s="5" t="s">
        <v>54</v>
      </c>
      <c r="S374">
        <v>0</v>
      </c>
      <c r="T374" s="5">
        <v>0</v>
      </c>
      <c r="V374">
        <v>0</v>
      </c>
      <c r="X374" t="s">
        <v>73</v>
      </c>
      <c r="Y374">
        <v>19060403</v>
      </c>
      <c r="Z374" t="s">
        <v>74</v>
      </c>
      <c r="AA374" t="s">
        <v>101</v>
      </c>
      <c r="AB374" t="s">
        <v>119</v>
      </c>
      <c r="AC374" t="str">
        <f t="shared" si="5"/>
        <v>Oil &amp; Gas - Ice Roads and Pads</v>
      </c>
      <c r="AD374" t="s">
        <v>74</v>
      </c>
      <c r="AG374" t="s">
        <v>54</v>
      </c>
      <c r="AH374">
        <v>876</v>
      </c>
      <c r="AI374">
        <v>2016</v>
      </c>
      <c r="AJ374">
        <v>7</v>
      </c>
      <c r="AK374" s="1">
        <v>42650.584293981483</v>
      </c>
      <c r="AL374" t="s">
        <v>84</v>
      </c>
      <c r="AM374">
        <v>0</v>
      </c>
      <c r="AN374" t="s">
        <v>52</v>
      </c>
      <c r="AP374" t="s">
        <v>52</v>
      </c>
      <c r="AQ374">
        <v>0</v>
      </c>
      <c r="AS374">
        <v>0</v>
      </c>
      <c r="AU374">
        <v>0</v>
      </c>
      <c r="AW374">
        <v>0</v>
      </c>
      <c r="AY374" t="s">
        <v>66</v>
      </c>
    </row>
    <row r="375" spans="1:51" x14ac:dyDescent="0.25">
      <c r="A375">
        <v>353</v>
      </c>
      <c r="B375" t="s">
        <v>181</v>
      </c>
      <c r="C375" t="s">
        <v>197</v>
      </c>
      <c r="D375" t="s">
        <v>116</v>
      </c>
      <c r="E375">
        <v>449167</v>
      </c>
      <c r="F375" t="s">
        <v>52</v>
      </c>
      <c r="G375" t="s">
        <v>53</v>
      </c>
      <c r="H375" t="s">
        <v>54</v>
      </c>
      <c r="I375">
        <v>358</v>
      </c>
      <c r="J375" t="s">
        <v>200</v>
      </c>
      <c r="K375" t="s">
        <v>79</v>
      </c>
      <c r="L375" t="s">
        <v>70</v>
      </c>
      <c r="M375" t="s">
        <v>58</v>
      </c>
      <c r="N375" t="s">
        <v>118</v>
      </c>
      <c r="Q375" s="5" t="s">
        <v>54</v>
      </c>
      <c r="S375">
        <v>0</v>
      </c>
      <c r="T375" s="5">
        <v>0</v>
      </c>
      <c r="V375">
        <v>0</v>
      </c>
      <c r="X375" t="s">
        <v>73</v>
      </c>
      <c r="Y375">
        <v>19060403</v>
      </c>
      <c r="Z375" t="s">
        <v>74</v>
      </c>
      <c r="AA375" t="s">
        <v>101</v>
      </c>
      <c r="AB375" t="s">
        <v>119</v>
      </c>
      <c r="AC375" t="str">
        <f t="shared" si="5"/>
        <v>Oil &amp; Gas - Ice Roads and Pads</v>
      </c>
      <c r="AD375" t="s">
        <v>74</v>
      </c>
      <c r="AG375" t="s">
        <v>54</v>
      </c>
      <c r="AH375">
        <v>1062</v>
      </c>
      <c r="AI375">
        <v>2016</v>
      </c>
      <c r="AJ375">
        <v>7</v>
      </c>
      <c r="AK375" s="1">
        <v>42653.625185185185</v>
      </c>
      <c r="AL375" t="s">
        <v>84</v>
      </c>
      <c r="AM375">
        <v>0</v>
      </c>
      <c r="AN375" t="s">
        <v>52</v>
      </c>
      <c r="AP375" t="s">
        <v>52</v>
      </c>
      <c r="AQ375">
        <v>0</v>
      </c>
      <c r="AR375" t="s">
        <v>52</v>
      </c>
      <c r="AS375">
        <v>0</v>
      </c>
      <c r="AT375" t="s">
        <v>52</v>
      </c>
      <c r="AU375">
        <v>0</v>
      </c>
      <c r="AV375" t="s">
        <v>52</v>
      </c>
      <c r="AW375">
        <v>0</v>
      </c>
      <c r="AX375" t="s">
        <v>52</v>
      </c>
      <c r="AY375" t="s">
        <v>66</v>
      </c>
    </row>
    <row r="376" spans="1:51" x14ac:dyDescent="0.25">
      <c r="A376">
        <v>353</v>
      </c>
      <c r="B376" t="s">
        <v>181</v>
      </c>
      <c r="C376" t="s">
        <v>197</v>
      </c>
      <c r="D376" t="s">
        <v>116</v>
      </c>
      <c r="E376">
        <v>449167</v>
      </c>
      <c r="F376" t="s">
        <v>52</v>
      </c>
      <c r="G376" t="s">
        <v>53</v>
      </c>
      <c r="H376" t="s">
        <v>54</v>
      </c>
      <c r="I376">
        <v>354</v>
      </c>
      <c r="J376" t="s">
        <v>201</v>
      </c>
      <c r="K376" t="s">
        <v>79</v>
      </c>
      <c r="L376" t="s">
        <v>70</v>
      </c>
      <c r="M376" t="s">
        <v>58</v>
      </c>
      <c r="N376" t="s">
        <v>118</v>
      </c>
      <c r="Q376" s="5" t="s">
        <v>54</v>
      </c>
      <c r="S376">
        <v>0</v>
      </c>
      <c r="T376" s="5">
        <v>0</v>
      </c>
      <c r="V376">
        <v>0</v>
      </c>
      <c r="X376" t="s">
        <v>73</v>
      </c>
      <c r="Y376">
        <v>19060403</v>
      </c>
      <c r="Z376" t="s">
        <v>74</v>
      </c>
      <c r="AA376" t="s">
        <v>101</v>
      </c>
      <c r="AB376" t="s">
        <v>119</v>
      </c>
      <c r="AC376" t="str">
        <f t="shared" si="5"/>
        <v>Oil &amp; Gas - Ice Roads and Pads</v>
      </c>
      <c r="AD376" t="s">
        <v>74</v>
      </c>
      <c r="AG376" t="s">
        <v>54</v>
      </c>
      <c r="AH376">
        <v>1065</v>
      </c>
      <c r="AI376">
        <v>2016</v>
      </c>
      <c r="AJ376">
        <v>7</v>
      </c>
      <c r="AK376" s="1">
        <v>42653.625023148146</v>
      </c>
      <c r="AL376" t="s">
        <v>84</v>
      </c>
      <c r="AM376">
        <v>0</v>
      </c>
      <c r="AN376" t="s">
        <v>52</v>
      </c>
      <c r="AP376" t="s">
        <v>52</v>
      </c>
      <c r="AQ376">
        <v>0</v>
      </c>
      <c r="AR376" t="s">
        <v>52</v>
      </c>
      <c r="AS376">
        <v>0</v>
      </c>
      <c r="AT376" t="s">
        <v>52</v>
      </c>
      <c r="AU376">
        <v>0</v>
      </c>
      <c r="AV376" t="s">
        <v>52</v>
      </c>
      <c r="AW376">
        <v>0</v>
      </c>
      <c r="AX376" t="s">
        <v>52</v>
      </c>
      <c r="AY376" t="s">
        <v>66</v>
      </c>
    </row>
    <row r="377" spans="1:51" x14ac:dyDescent="0.25">
      <c r="A377">
        <v>353</v>
      </c>
      <c r="B377" t="s">
        <v>181</v>
      </c>
      <c r="C377" t="s">
        <v>197</v>
      </c>
      <c r="D377" t="s">
        <v>116</v>
      </c>
      <c r="E377">
        <v>449167</v>
      </c>
      <c r="F377" t="s">
        <v>52</v>
      </c>
      <c r="G377" t="s">
        <v>53</v>
      </c>
      <c r="H377" t="s">
        <v>54</v>
      </c>
      <c r="I377">
        <v>356</v>
      </c>
      <c r="J377" t="s">
        <v>202</v>
      </c>
      <c r="K377" t="s">
        <v>79</v>
      </c>
      <c r="L377" t="s">
        <v>70</v>
      </c>
      <c r="M377" t="s">
        <v>58</v>
      </c>
      <c r="N377" t="s">
        <v>118</v>
      </c>
      <c r="Q377" s="5" t="s">
        <v>54</v>
      </c>
      <c r="S377">
        <v>0</v>
      </c>
      <c r="T377" s="5">
        <v>0</v>
      </c>
      <c r="V377">
        <v>0</v>
      </c>
      <c r="X377" t="s">
        <v>73</v>
      </c>
      <c r="Y377">
        <v>19060403</v>
      </c>
      <c r="Z377" t="s">
        <v>74</v>
      </c>
      <c r="AA377" t="s">
        <v>101</v>
      </c>
      <c r="AB377" t="s">
        <v>119</v>
      </c>
      <c r="AC377" t="str">
        <f t="shared" si="5"/>
        <v>Oil &amp; Gas - Ice Roads and Pads</v>
      </c>
      <c r="AD377" t="s">
        <v>74</v>
      </c>
      <c r="AG377" t="s">
        <v>54</v>
      </c>
      <c r="AH377">
        <v>1068</v>
      </c>
      <c r="AI377">
        <v>2016</v>
      </c>
      <c r="AJ377">
        <v>7</v>
      </c>
      <c r="AK377" s="1">
        <v>42653.625104166669</v>
      </c>
      <c r="AL377" t="s">
        <v>84</v>
      </c>
      <c r="AM377">
        <v>0</v>
      </c>
      <c r="AN377" t="s">
        <v>52</v>
      </c>
      <c r="AP377" t="s">
        <v>52</v>
      </c>
      <c r="AQ377">
        <v>0</v>
      </c>
      <c r="AR377" t="s">
        <v>52</v>
      </c>
      <c r="AS377">
        <v>0</v>
      </c>
      <c r="AT377" t="s">
        <v>52</v>
      </c>
      <c r="AU377">
        <v>0</v>
      </c>
      <c r="AV377" t="s">
        <v>52</v>
      </c>
      <c r="AW377">
        <v>0</v>
      </c>
      <c r="AX377" t="s">
        <v>52</v>
      </c>
      <c r="AY377" t="s">
        <v>66</v>
      </c>
    </row>
    <row r="378" spans="1:51" x14ac:dyDescent="0.25">
      <c r="A378">
        <v>353</v>
      </c>
      <c r="B378" t="s">
        <v>181</v>
      </c>
      <c r="C378" t="s">
        <v>197</v>
      </c>
      <c r="D378" t="s">
        <v>116</v>
      </c>
      <c r="E378">
        <v>449167</v>
      </c>
      <c r="F378" t="s">
        <v>52</v>
      </c>
      <c r="G378" t="s">
        <v>53</v>
      </c>
      <c r="H378" t="s">
        <v>54</v>
      </c>
      <c r="I378">
        <v>357</v>
      </c>
      <c r="J378" t="s">
        <v>198</v>
      </c>
      <c r="K378" t="s">
        <v>79</v>
      </c>
      <c r="L378" t="s">
        <v>70</v>
      </c>
      <c r="M378" t="s">
        <v>58</v>
      </c>
      <c r="N378" t="s">
        <v>118</v>
      </c>
      <c r="Q378" s="5" t="s">
        <v>54</v>
      </c>
      <c r="S378">
        <v>0</v>
      </c>
      <c r="T378" s="5">
        <v>0</v>
      </c>
      <c r="V378">
        <v>0</v>
      </c>
      <c r="X378" t="s">
        <v>73</v>
      </c>
      <c r="Y378">
        <v>19060403</v>
      </c>
      <c r="Z378" t="s">
        <v>74</v>
      </c>
      <c r="AA378" t="s">
        <v>101</v>
      </c>
      <c r="AB378" t="s">
        <v>119</v>
      </c>
      <c r="AC378" t="str">
        <f t="shared" si="5"/>
        <v>Oil &amp; Gas - Ice Roads and Pads</v>
      </c>
      <c r="AD378" t="s">
        <v>74</v>
      </c>
      <c r="AG378" t="s">
        <v>54</v>
      </c>
      <c r="AH378">
        <v>1072</v>
      </c>
      <c r="AI378">
        <v>2016</v>
      </c>
      <c r="AJ378">
        <v>8</v>
      </c>
      <c r="AK378" s="1">
        <v>42653.625231481485</v>
      </c>
      <c r="AL378" t="s">
        <v>84</v>
      </c>
      <c r="AM378">
        <v>0</v>
      </c>
      <c r="AN378" t="s">
        <v>52</v>
      </c>
      <c r="AP378" t="s">
        <v>52</v>
      </c>
      <c r="AQ378">
        <v>0</v>
      </c>
      <c r="AR378" t="s">
        <v>52</v>
      </c>
      <c r="AS378">
        <v>0</v>
      </c>
      <c r="AT378" t="s">
        <v>52</v>
      </c>
      <c r="AU378">
        <v>0</v>
      </c>
      <c r="AV378" t="s">
        <v>52</v>
      </c>
      <c r="AW378">
        <v>0</v>
      </c>
      <c r="AX378" t="s">
        <v>52</v>
      </c>
      <c r="AY378" t="s">
        <v>66</v>
      </c>
    </row>
    <row r="379" spans="1:51" x14ac:dyDescent="0.25">
      <c r="A379">
        <v>353</v>
      </c>
      <c r="B379" t="s">
        <v>181</v>
      </c>
      <c r="C379" t="s">
        <v>197</v>
      </c>
      <c r="D379" t="s">
        <v>116</v>
      </c>
      <c r="E379">
        <v>449167</v>
      </c>
      <c r="F379" t="s">
        <v>52</v>
      </c>
      <c r="G379" t="s">
        <v>53</v>
      </c>
      <c r="H379" t="s">
        <v>54</v>
      </c>
      <c r="I379">
        <v>355</v>
      </c>
      <c r="J379" t="s">
        <v>199</v>
      </c>
      <c r="K379" t="s">
        <v>79</v>
      </c>
      <c r="L379" t="s">
        <v>70</v>
      </c>
      <c r="M379" t="s">
        <v>58</v>
      </c>
      <c r="N379" t="s">
        <v>118</v>
      </c>
      <c r="Q379" s="5" t="s">
        <v>54</v>
      </c>
      <c r="S379">
        <v>0</v>
      </c>
      <c r="T379" s="5">
        <v>0</v>
      </c>
      <c r="V379">
        <v>0</v>
      </c>
      <c r="X379" t="s">
        <v>73</v>
      </c>
      <c r="Y379">
        <v>19060403</v>
      </c>
      <c r="Z379" t="s">
        <v>74</v>
      </c>
      <c r="AA379" t="s">
        <v>101</v>
      </c>
      <c r="AB379" t="s">
        <v>119</v>
      </c>
      <c r="AC379" t="str">
        <f t="shared" si="5"/>
        <v>Oil &amp; Gas - Ice Roads and Pads</v>
      </c>
      <c r="AD379" t="s">
        <v>74</v>
      </c>
      <c r="AG379" t="s">
        <v>54</v>
      </c>
      <c r="AH379">
        <v>1060</v>
      </c>
      <c r="AI379">
        <v>2016</v>
      </c>
      <c r="AJ379">
        <v>8</v>
      </c>
      <c r="AK379" s="1">
        <v>42653.6253125</v>
      </c>
      <c r="AL379" t="s">
        <v>84</v>
      </c>
      <c r="AM379">
        <v>0</v>
      </c>
      <c r="AN379" t="s">
        <v>52</v>
      </c>
      <c r="AP379" t="s">
        <v>52</v>
      </c>
      <c r="AQ379">
        <v>0</v>
      </c>
      <c r="AR379" t="s">
        <v>52</v>
      </c>
      <c r="AS379">
        <v>0</v>
      </c>
      <c r="AT379" t="s">
        <v>52</v>
      </c>
      <c r="AU379">
        <v>0</v>
      </c>
      <c r="AV379" t="s">
        <v>52</v>
      </c>
      <c r="AW379">
        <v>0</v>
      </c>
      <c r="AX379" t="s">
        <v>52</v>
      </c>
      <c r="AY379" t="s">
        <v>66</v>
      </c>
    </row>
    <row r="380" spans="1:51" x14ac:dyDescent="0.25">
      <c r="A380">
        <v>353</v>
      </c>
      <c r="B380" t="s">
        <v>181</v>
      </c>
      <c r="C380" t="s">
        <v>197</v>
      </c>
      <c r="D380" t="s">
        <v>116</v>
      </c>
      <c r="E380">
        <v>449167</v>
      </c>
      <c r="F380" t="s">
        <v>52</v>
      </c>
      <c r="G380" t="s">
        <v>53</v>
      </c>
      <c r="H380" t="s">
        <v>54</v>
      </c>
      <c r="I380">
        <v>358</v>
      </c>
      <c r="J380" t="s">
        <v>200</v>
      </c>
      <c r="K380" t="s">
        <v>79</v>
      </c>
      <c r="L380" t="s">
        <v>70</v>
      </c>
      <c r="M380" t="s">
        <v>58</v>
      </c>
      <c r="N380" t="s">
        <v>118</v>
      </c>
      <c r="Q380" s="5" t="s">
        <v>54</v>
      </c>
      <c r="S380">
        <v>0</v>
      </c>
      <c r="T380" s="5">
        <v>0</v>
      </c>
      <c r="V380">
        <v>0</v>
      </c>
      <c r="X380" t="s">
        <v>73</v>
      </c>
      <c r="Y380">
        <v>19060403</v>
      </c>
      <c r="Z380" t="s">
        <v>74</v>
      </c>
      <c r="AA380" t="s">
        <v>101</v>
      </c>
      <c r="AB380" t="s">
        <v>119</v>
      </c>
      <c r="AC380" t="str">
        <f t="shared" si="5"/>
        <v>Oil &amp; Gas - Ice Roads and Pads</v>
      </c>
      <c r="AD380" t="s">
        <v>74</v>
      </c>
      <c r="AG380" t="s">
        <v>54</v>
      </c>
      <c r="AH380">
        <v>1063</v>
      </c>
      <c r="AI380">
        <v>2016</v>
      </c>
      <c r="AJ380">
        <v>8</v>
      </c>
      <c r="AK380" s="1">
        <v>42653.625613425924</v>
      </c>
      <c r="AL380" t="s">
        <v>84</v>
      </c>
      <c r="AM380">
        <v>0</v>
      </c>
      <c r="AN380" t="s">
        <v>52</v>
      </c>
      <c r="AP380" t="s">
        <v>52</v>
      </c>
      <c r="AQ380">
        <v>0</v>
      </c>
      <c r="AR380" t="s">
        <v>52</v>
      </c>
      <c r="AS380">
        <v>0</v>
      </c>
      <c r="AT380" t="s">
        <v>52</v>
      </c>
      <c r="AU380">
        <v>0</v>
      </c>
      <c r="AV380" t="s">
        <v>52</v>
      </c>
      <c r="AW380">
        <v>0</v>
      </c>
      <c r="AX380" t="s">
        <v>52</v>
      </c>
      <c r="AY380" t="s">
        <v>66</v>
      </c>
    </row>
    <row r="381" spans="1:51" x14ac:dyDescent="0.25">
      <c r="A381">
        <v>353</v>
      </c>
      <c r="B381" t="s">
        <v>181</v>
      </c>
      <c r="C381" t="s">
        <v>197</v>
      </c>
      <c r="D381" t="s">
        <v>116</v>
      </c>
      <c r="E381">
        <v>449167</v>
      </c>
      <c r="F381" t="s">
        <v>52</v>
      </c>
      <c r="G381" t="s">
        <v>53</v>
      </c>
      <c r="H381" t="s">
        <v>54</v>
      </c>
      <c r="I381">
        <v>354</v>
      </c>
      <c r="J381" t="s">
        <v>201</v>
      </c>
      <c r="K381" t="s">
        <v>79</v>
      </c>
      <c r="L381" t="s">
        <v>70</v>
      </c>
      <c r="M381" t="s">
        <v>58</v>
      </c>
      <c r="N381" t="s">
        <v>118</v>
      </c>
      <c r="Q381" s="5" t="s">
        <v>54</v>
      </c>
      <c r="S381">
        <v>0</v>
      </c>
      <c r="T381" s="5">
        <v>0</v>
      </c>
      <c r="V381">
        <v>0</v>
      </c>
      <c r="X381" t="s">
        <v>73</v>
      </c>
      <c r="Y381">
        <v>19060403</v>
      </c>
      <c r="Z381" t="s">
        <v>74</v>
      </c>
      <c r="AA381" t="s">
        <v>101</v>
      </c>
      <c r="AB381" t="s">
        <v>119</v>
      </c>
      <c r="AC381" t="str">
        <f t="shared" si="5"/>
        <v>Oil &amp; Gas - Ice Roads and Pads</v>
      </c>
      <c r="AD381" t="s">
        <v>74</v>
      </c>
      <c r="AG381" t="s">
        <v>54</v>
      </c>
      <c r="AH381">
        <v>1066</v>
      </c>
      <c r="AI381">
        <v>2016</v>
      </c>
      <c r="AJ381">
        <v>8</v>
      </c>
      <c r="AK381" s="1">
        <v>42653.625219907408</v>
      </c>
      <c r="AL381" t="s">
        <v>84</v>
      </c>
      <c r="AM381">
        <v>0</v>
      </c>
      <c r="AN381" t="s">
        <v>52</v>
      </c>
      <c r="AP381" t="s">
        <v>52</v>
      </c>
      <c r="AQ381">
        <v>0</v>
      </c>
      <c r="AR381" t="s">
        <v>52</v>
      </c>
      <c r="AS381">
        <v>0</v>
      </c>
      <c r="AT381" t="s">
        <v>52</v>
      </c>
      <c r="AU381">
        <v>0</v>
      </c>
      <c r="AV381" t="s">
        <v>52</v>
      </c>
      <c r="AW381">
        <v>0</v>
      </c>
      <c r="AX381" t="s">
        <v>52</v>
      </c>
      <c r="AY381" t="s">
        <v>66</v>
      </c>
    </row>
    <row r="382" spans="1:51" x14ac:dyDescent="0.25">
      <c r="A382">
        <v>353</v>
      </c>
      <c r="B382" t="s">
        <v>181</v>
      </c>
      <c r="C382" t="s">
        <v>197</v>
      </c>
      <c r="D382" t="s">
        <v>116</v>
      </c>
      <c r="E382">
        <v>449167</v>
      </c>
      <c r="F382" t="s">
        <v>52</v>
      </c>
      <c r="G382" t="s">
        <v>53</v>
      </c>
      <c r="H382" t="s">
        <v>54</v>
      </c>
      <c r="I382">
        <v>356</v>
      </c>
      <c r="J382" t="s">
        <v>202</v>
      </c>
      <c r="K382" t="s">
        <v>79</v>
      </c>
      <c r="L382" t="s">
        <v>70</v>
      </c>
      <c r="M382" t="s">
        <v>58</v>
      </c>
      <c r="N382" t="s">
        <v>118</v>
      </c>
      <c r="Q382" s="5" t="s">
        <v>54</v>
      </c>
      <c r="S382">
        <v>0</v>
      </c>
      <c r="T382" s="5">
        <v>0</v>
      </c>
      <c r="V382">
        <v>0</v>
      </c>
      <c r="X382" t="s">
        <v>73</v>
      </c>
      <c r="Y382">
        <v>19060403</v>
      </c>
      <c r="Z382" t="s">
        <v>74</v>
      </c>
      <c r="AA382" t="s">
        <v>101</v>
      </c>
      <c r="AB382" t="s">
        <v>119</v>
      </c>
      <c r="AC382" t="str">
        <f t="shared" si="5"/>
        <v>Oil &amp; Gas - Ice Roads and Pads</v>
      </c>
      <c r="AD382" t="s">
        <v>74</v>
      </c>
      <c r="AG382" t="s">
        <v>54</v>
      </c>
      <c r="AH382">
        <v>1069</v>
      </c>
      <c r="AI382">
        <v>2016</v>
      </c>
      <c r="AJ382">
        <v>8</v>
      </c>
      <c r="AK382" s="1">
        <v>42653.6252662037</v>
      </c>
      <c r="AL382" t="s">
        <v>84</v>
      </c>
      <c r="AM382">
        <v>0</v>
      </c>
      <c r="AN382" t="s">
        <v>52</v>
      </c>
      <c r="AP382" t="s">
        <v>52</v>
      </c>
      <c r="AQ382">
        <v>0</v>
      </c>
      <c r="AR382" t="s">
        <v>52</v>
      </c>
      <c r="AS382">
        <v>0</v>
      </c>
      <c r="AT382" t="s">
        <v>52</v>
      </c>
      <c r="AU382">
        <v>0</v>
      </c>
      <c r="AV382" t="s">
        <v>52</v>
      </c>
      <c r="AW382">
        <v>0</v>
      </c>
      <c r="AX382" t="s">
        <v>52</v>
      </c>
      <c r="AY382" t="s">
        <v>66</v>
      </c>
    </row>
    <row r="383" spans="1:51" x14ac:dyDescent="0.25">
      <c r="A383">
        <v>353</v>
      </c>
      <c r="B383" t="s">
        <v>181</v>
      </c>
      <c r="C383" t="s">
        <v>197</v>
      </c>
      <c r="D383" t="s">
        <v>116</v>
      </c>
      <c r="E383">
        <v>449167</v>
      </c>
      <c r="F383" t="s">
        <v>52</v>
      </c>
      <c r="G383" t="s">
        <v>53</v>
      </c>
      <c r="H383" t="s">
        <v>54</v>
      </c>
      <c r="I383">
        <v>357</v>
      </c>
      <c r="J383" t="s">
        <v>198</v>
      </c>
      <c r="K383" t="s">
        <v>79</v>
      </c>
      <c r="L383" t="s">
        <v>70</v>
      </c>
      <c r="M383" t="s">
        <v>58</v>
      </c>
      <c r="N383" t="s">
        <v>118</v>
      </c>
      <c r="Q383" s="5" t="s">
        <v>54</v>
      </c>
      <c r="S383">
        <v>0</v>
      </c>
      <c r="T383" s="5">
        <v>0</v>
      </c>
      <c r="V383">
        <v>0</v>
      </c>
      <c r="X383" t="s">
        <v>73</v>
      </c>
      <c r="Y383">
        <v>19060403</v>
      </c>
      <c r="Z383" t="s">
        <v>74</v>
      </c>
      <c r="AA383" t="s">
        <v>101</v>
      </c>
      <c r="AB383" t="s">
        <v>119</v>
      </c>
      <c r="AC383" t="str">
        <f t="shared" si="5"/>
        <v>Oil &amp; Gas - Ice Roads and Pads</v>
      </c>
      <c r="AD383" t="s">
        <v>74</v>
      </c>
      <c r="AG383" t="s">
        <v>54</v>
      </c>
      <c r="AH383">
        <v>1073</v>
      </c>
      <c r="AI383">
        <v>2016</v>
      </c>
      <c r="AJ383">
        <v>9</v>
      </c>
      <c r="AK383" s="1">
        <v>42653.625462962962</v>
      </c>
      <c r="AL383" t="s">
        <v>84</v>
      </c>
      <c r="AM383">
        <v>0</v>
      </c>
      <c r="AN383" t="s">
        <v>52</v>
      </c>
      <c r="AP383" t="s">
        <v>52</v>
      </c>
      <c r="AQ383">
        <v>0</v>
      </c>
      <c r="AR383" t="s">
        <v>52</v>
      </c>
      <c r="AS383">
        <v>0</v>
      </c>
      <c r="AT383" t="s">
        <v>52</v>
      </c>
      <c r="AU383">
        <v>0</v>
      </c>
      <c r="AV383" t="s">
        <v>52</v>
      </c>
      <c r="AW383">
        <v>0</v>
      </c>
      <c r="AX383" t="s">
        <v>52</v>
      </c>
      <c r="AY383" t="s">
        <v>66</v>
      </c>
    </row>
    <row r="384" spans="1:51" x14ac:dyDescent="0.25">
      <c r="A384">
        <v>353</v>
      </c>
      <c r="B384" t="s">
        <v>181</v>
      </c>
      <c r="C384" t="s">
        <v>197</v>
      </c>
      <c r="D384" t="s">
        <v>116</v>
      </c>
      <c r="E384">
        <v>449167</v>
      </c>
      <c r="F384" t="s">
        <v>52</v>
      </c>
      <c r="G384" t="s">
        <v>53</v>
      </c>
      <c r="H384" t="s">
        <v>54</v>
      </c>
      <c r="I384">
        <v>355</v>
      </c>
      <c r="J384" t="s">
        <v>199</v>
      </c>
      <c r="K384" t="s">
        <v>79</v>
      </c>
      <c r="L384" t="s">
        <v>70</v>
      </c>
      <c r="M384" t="s">
        <v>58</v>
      </c>
      <c r="N384" t="s">
        <v>118</v>
      </c>
      <c r="Q384" s="5" t="s">
        <v>54</v>
      </c>
      <c r="S384">
        <v>0</v>
      </c>
      <c r="T384" s="5">
        <v>0</v>
      </c>
      <c r="V384">
        <v>0</v>
      </c>
      <c r="X384" t="s">
        <v>73</v>
      </c>
      <c r="Y384">
        <v>19060403</v>
      </c>
      <c r="Z384" t="s">
        <v>74</v>
      </c>
      <c r="AA384" t="s">
        <v>101</v>
      </c>
      <c r="AB384" t="s">
        <v>119</v>
      </c>
      <c r="AC384" t="str">
        <f t="shared" si="5"/>
        <v>Oil &amp; Gas - Ice Roads and Pads</v>
      </c>
      <c r="AD384" t="s">
        <v>74</v>
      </c>
      <c r="AG384" t="s">
        <v>54</v>
      </c>
      <c r="AH384">
        <v>1061</v>
      </c>
      <c r="AI384">
        <v>2016</v>
      </c>
      <c r="AJ384">
        <v>9</v>
      </c>
      <c r="AK384" s="1">
        <v>42653.625567129631</v>
      </c>
      <c r="AL384" t="s">
        <v>84</v>
      </c>
      <c r="AM384">
        <v>0</v>
      </c>
      <c r="AN384" t="s">
        <v>52</v>
      </c>
      <c r="AP384" t="s">
        <v>52</v>
      </c>
      <c r="AQ384">
        <v>0</v>
      </c>
      <c r="AR384" t="s">
        <v>52</v>
      </c>
      <c r="AS384">
        <v>0</v>
      </c>
      <c r="AT384" t="s">
        <v>52</v>
      </c>
      <c r="AU384">
        <v>0</v>
      </c>
      <c r="AV384" t="s">
        <v>52</v>
      </c>
      <c r="AW384">
        <v>0</v>
      </c>
      <c r="AX384" t="s">
        <v>52</v>
      </c>
      <c r="AY384" t="s">
        <v>66</v>
      </c>
    </row>
    <row r="385" spans="1:51" x14ac:dyDescent="0.25">
      <c r="A385">
        <v>353</v>
      </c>
      <c r="B385" t="s">
        <v>181</v>
      </c>
      <c r="C385" t="s">
        <v>197</v>
      </c>
      <c r="D385" t="s">
        <v>116</v>
      </c>
      <c r="E385">
        <v>449167</v>
      </c>
      <c r="F385" t="s">
        <v>52</v>
      </c>
      <c r="G385" t="s">
        <v>53</v>
      </c>
      <c r="H385" t="s">
        <v>54</v>
      </c>
      <c r="I385">
        <v>358</v>
      </c>
      <c r="J385" t="s">
        <v>200</v>
      </c>
      <c r="K385" t="s">
        <v>79</v>
      </c>
      <c r="L385" t="s">
        <v>70</v>
      </c>
      <c r="M385" t="s">
        <v>58</v>
      </c>
      <c r="N385" t="s">
        <v>118</v>
      </c>
      <c r="Q385" s="5" t="s">
        <v>54</v>
      </c>
      <c r="S385">
        <v>0</v>
      </c>
      <c r="T385" s="5">
        <v>0</v>
      </c>
      <c r="V385">
        <v>0</v>
      </c>
      <c r="X385" t="s">
        <v>73</v>
      </c>
      <c r="Y385">
        <v>19060403</v>
      </c>
      <c r="Z385" t="s">
        <v>74</v>
      </c>
      <c r="AA385" t="s">
        <v>101</v>
      </c>
      <c r="AB385" t="s">
        <v>119</v>
      </c>
      <c r="AC385" t="str">
        <f t="shared" si="5"/>
        <v>Oil &amp; Gas - Ice Roads and Pads</v>
      </c>
      <c r="AD385" t="s">
        <v>74</v>
      </c>
      <c r="AG385" t="s">
        <v>54</v>
      </c>
      <c r="AH385">
        <v>1064</v>
      </c>
      <c r="AI385">
        <v>2016</v>
      </c>
      <c r="AJ385">
        <v>9</v>
      </c>
      <c r="AK385" s="1">
        <v>42653.625150462962</v>
      </c>
      <c r="AL385" t="s">
        <v>84</v>
      </c>
      <c r="AM385">
        <v>0</v>
      </c>
      <c r="AN385" t="s">
        <v>52</v>
      </c>
      <c r="AP385" t="s">
        <v>52</v>
      </c>
      <c r="AQ385">
        <v>0</v>
      </c>
      <c r="AR385" t="s">
        <v>52</v>
      </c>
      <c r="AS385">
        <v>0</v>
      </c>
      <c r="AT385" t="s">
        <v>52</v>
      </c>
      <c r="AU385">
        <v>0</v>
      </c>
      <c r="AV385" t="s">
        <v>52</v>
      </c>
      <c r="AW385">
        <v>0</v>
      </c>
      <c r="AX385" t="s">
        <v>52</v>
      </c>
      <c r="AY385" t="s">
        <v>66</v>
      </c>
    </row>
    <row r="386" spans="1:51" x14ac:dyDescent="0.25">
      <c r="A386">
        <v>353</v>
      </c>
      <c r="B386" t="s">
        <v>181</v>
      </c>
      <c r="C386" t="s">
        <v>197</v>
      </c>
      <c r="D386" t="s">
        <v>116</v>
      </c>
      <c r="E386">
        <v>449167</v>
      </c>
      <c r="F386" t="s">
        <v>52</v>
      </c>
      <c r="G386" t="s">
        <v>53</v>
      </c>
      <c r="H386" t="s">
        <v>54</v>
      </c>
      <c r="I386">
        <v>354</v>
      </c>
      <c r="J386" t="s">
        <v>201</v>
      </c>
      <c r="K386" t="s">
        <v>79</v>
      </c>
      <c r="L386" t="s">
        <v>70</v>
      </c>
      <c r="M386" t="s">
        <v>58</v>
      </c>
      <c r="N386" t="s">
        <v>118</v>
      </c>
      <c r="Q386" s="5" t="s">
        <v>54</v>
      </c>
      <c r="S386">
        <v>0</v>
      </c>
      <c r="T386" s="5">
        <v>0</v>
      </c>
      <c r="V386">
        <v>0</v>
      </c>
      <c r="X386" t="s">
        <v>73</v>
      </c>
      <c r="Y386">
        <v>19060403</v>
      </c>
      <c r="Z386" t="s">
        <v>74</v>
      </c>
      <c r="AA386" t="s">
        <v>101</v>
      </c>
      <c r="AB386" t="s">
        <v>119</v>
      </c>
      <c r="AC386" t="str">
        <f t="shared" si="5"/>
        <v>Oil &amp; Gas - Ice Roads and Pads</v>
      </c>
      <c r="AD386" t="s">
        <v>74</v>
      </c>
      <c r="AG386" t="s">
        <v>54</v>
      </c>
      <c r="AH386">
        <v>1067</v>
      </c>
      <c r="AI386">
        <v>2016</v>
      </c>
      <c r="AJ386">
        <v>9</v>
      </c>
      <c r="AK386" s="1">
        <v>42653.625416666669</v>
      </c>
      <c r="AL386" t="s">
        <v>84</v>
      </c>
      <c r="AM386">
        <v>0</v>
      </c>
      <c r="AN386" t="s">
        <v>52</v>
      </c>
      <c r="AP386" t="s">
        <v>52</v>
      </c>
      <c r="AQ386">
        <v>0</v>
      </c>
      <c r="AR386" t="s">
        <v>52</v>
      </c>
      <c r="AS386">
        <v>0</v>
      </c>
      <c r="AT386" t="s">
        <v>52</v>
      </c>
      <c r="AU386">
        <v>0</v>
      </c>
      <c r="AV386" t="s">
        <v>52</v>
      </c>
      <c r="AW386">
        <v>0</v>
      </c>
      <c r="AX386" t="s">
        <v>52</v>
      </c>
      <c r="AY386" t="s">
        <v>66</v>
      </c>
    </row>
    <row r="387" spans="1:51" x14ac:dyDescent="0.25">
      <c r="A387">
        <v>353</v>
      </c>
      <c r="B387" t="s">
        <v>181</v>
      </c>
      <c r="C387" t="s">
        <v>197</v>
      </c>
      <c r="D387" t="s">
        <v>116</v>
      </c>
      <c r="E387">
        <v>449167</v>
      </c>
      <c r="F387" t="s">
        <v>52</v>
      </c>
      <c r="G387" t="s">
        <v>53</v>
      </c>
      <c r="H387" t="s">
        <v>54</v>
      </c>
      <c r="I387">
        <v>356</v>
      </c>
      <c r="J387" t="s">
        <v>202</v>
      </c>
      <c r="K387" t="s">
        <v>79</v>
      </c>
      <c r="L387" t="s">
        <v>70</v>
      </c>
      <c r="M387" t="s">
        <v>58</v>
      </c>
      <c r="N387" t="s">
        <v>118</v>
      </c>
      <c r="Q387" s="5" t="s">
        <v>54</v>
      </c>
      <c r="S387">
        <v>0</v>
      </c>
      <c r="T387" s="5">
        <v>0</v>
      </c>
      <c r="V387">
        <v>0</v>
      </c>
      <c r="X387" t="s">
        <v>73</v>
      </c>
      <c r="Y387">
        <v>19060403</v>
      </c>
      <c r="Z387" t="s">
        <v>74</v>
      </c>
      <c r="AA387" t="s">
        <v>101</v>
      </c>
      <c r="AB387" t="s">
        <v>119</v>
      </c>
      <c r="AC387" t="str">
        <f t="shared" si="5"/>
        <v>Oil &amp; Gas - Ice Roads and Pads</v>
      </c>
      <c r="AD387" t="s">
        <v>74</v>
      </c>
      <c r="AG387" t="s">
        <v>54</v>
      </c>
      <c r="AH387">
        <v>1070</v>
      </c>
      <c r="AI387">
        <v>2016</v>
      </c>
      <c r="AJ387">
        <v>9</v>
      </c>
      <c r="AK387" s="1">
        <v>42653.625462962962</v>
      </c>
      <c r="AL387" t="s">
        <v>84</v>
      </c>
      <c r="AM387">
        <v>0</v>
      </c>
      <c r="AN387" t="s">
        <v>52</v>
      </c>
      <c r="AP387" t="s">
        <v>52</v>
      </c>
      <c r="AQ387">
        <v>0</v>
      </c>
      <c r="AR387" t="s">
        <v>52</v>
      </c>
      <c r="AS387">
        <v>0</v>
      </c>
      <c r="AT387" t="s">
        <v>52</v>
      </c>
      <c r="AU387">
        <v>0</v>
      </c>
      <c r="AV387" t="s">
        <v>52</v>
      </c>
      <c r="AW387">
        <v>0</v>
      </c>
      <c r="AX387" t="s">
        <v>52</v>
      </c>
      <c r="AY387" t="s">
        <v>66</v>
      </c>
    </row>
    <row r="388" spans="1:51" x14ac:dyDescent="0.25">
      <c r="A388">
        <v>353</v>
      </c>
      <c r="B388" t="s">
        <v>181</v>
      </c>
      <c r="C388" t="s">
        <v>197</v>
      </c>
      <c r="D388" t="s">
        <v>116</v>
      </c>
      <c r="E388">
        <v>449167</v>
      </c>
      <c r="F388" t="s">
        <v>52</v>
      </c>
      <c r="G388" t="s">
        <v>53</v>
      </c>
      <c r="H388" t="s">
        <v>54</v>
      </c>
      <c r="I388">
        <v>357</v>
      </c>
      <c r="J388" t="s">
        <v>198</v>
      </c>
      <c r="K388" t="s">
        <v>79</v>
      </c>
      <c r="L388" t="s">
        <v>70</v>
      </c>
      <c r="M388" t="s">
        <v>58</v>
      </c>
      <c r="N388" t="s">
        <v>118</v>
      </c>
      <c r="Q388" s="5" t="s">
        <v>54</v>
      </c>
      <c r="S388">
        <v>0</v>
      </c>
      <c r="T388" s="5">
        <v>0</v>
      </c>
      <c r="V388">
        <v>0</v>
      </c>
      <c r="X388" t="s">
        <v>73</v>
      </c>
      <c r="Y388">
        <v>19060403</v>
      </c>
      <c r="Z388" t="s">
        <v>74</v>
      </c>
      <c r="AA388" t="s">
        <v>101</v>
      </c>
      <c r="AB388" t="s">
        <v>119</v>
      </c>
      <c r="AC388" t="str">
        <f t="shared" si="5"/>
        <v>Oil &amp; Gas - Ice Roads and Pads</v>
      </c>
      <c r="AD388" t="s">
        <v>74</v>
      </c>
      <c r="AG388" t="s">
        <v>54</v>
      </c>
      <c r="AH388">
        <v>1586</v>
      </c>
      <c r="AI388">
        <v>2016</v>
      </c>
      <c r="AJ388">
        <v>10</v>
      </c>
      <c r="AK388" s="1">
        <v>42745.455787037034</v>
      </c>
      <c r="AL388" t="s">
        <v>84</v>
      </c>
      <c r="AM388">
        <v>0</v>
      </c>
      <c r="AN388" t="s">
        <v>52</v>
      </c>
      <c r="AP388" t="s">
        <v>52</v>
      </c>
      <c r="AQ388">
        <v>0</v>
      </c>
      <c r="AS388">
        <v>0</v>
      </c>
      <c r="AU388">
        <v>0</v>
      </c>
      <c r="AW388">
        <v>0</v>
      </c>
      <c r="AY388" t="s">
        <v>66</v>
      </c>
    </row>
    <row r="389" spans="1:51" x14ac:dyDescent="0.25">
      <c r="A389">
        <v>353</v>
      </c>
      <c r="B389" t="s">
        <v>181</v>
      </c>
      <c r="C389" t="s">
        <v>197</v>
      </c>
      <c r="D389" t="s">
        <v>116</v>
      </c>
      <c r="E389">
        <v>449167</v>
      </c>
      <c r="F389" t="s">
        <v>52</v>
      </c>
      <c r="G389" t="s">
        <v>53</v>
      </c>
      <c r="H389" t="s">
        <v>54</v>
      </c>
      <c r="I389">
        <v>355</v>
      </c>
      <c r="J389" t="s">
        <v>199</v>
      </c>
      <c r="K389" t="s">
        <v>79</v>
      </c>
      <c r="L389" t="s">
        <v>70</v>
      </c>
      <c r="M389" t="s">
        <v>58</v>
      </c>
      <c r="N389" t="s">
        <v>118</v>
      </c>
      <c r="Q389" s="5" t="s">
        <v>54</v>
      </c>
      <c r="S389">
        <v>0</v>
      </c>
      <c r="T389" s="5">
        <v>0</v>
      </c>
      <c r="V389">
        <v>0</v>
      </c>
      <c r="X389" t="s">
        <v>73</v>
      </c>
      <c r="Y389">
        <v>19060403</v>
      </c>
      <c r="Z389" t="s">
        <v>74</v>
      </c>
      <c r="AA389" t="s">
        <v>101</v>
      </c>
      <c r="AB389" t="s">
        <v>119</v>
      </c>
      <c r="AC389" t="str">
        <f t="shared" si="5"/>
        <v>Oil &amp; Gas - Ice Roads and Pads</v>
      </c>
      <c r="AD389" t="s">
        <v>74</v>
      </c>
      <c r="AG389" t="s">
        <v>54</v>
      </c>
      <c r="AH389">
        <v>1574</v>
      </c>
      <c r="AI389">
        <v>2016</v>
      </c>
      <c r="AJ389">
        <v>10</v>
      </c>
      <c r="AK389" s="1">
        <v>42745.4533912037</v>
      </c>
      <c r="AL389" t="s">
        <v>84</v>
      </c>
      <c r="AM389">
        <v>0</v>
      </c>
      <c r="AN389" t="s">
        <v>52</v>
      </c>
      <c r="AP389" t="s">
        <v>52</v>
      </c>
      <c r="AQ389">
        <v>0</v>
      </c>
      <c r="AS389">
        <v>0</v>
      </c>
      <c r="AU389">
        <v>0</v>
      </c>
      <c r="AW389">
        <v>0</v>
      </c>
      <c r="AY389" t="s">
        <v>66</v>
      </c>
    </row>
    <row r="390" spans="1:51" x14ac:dyDescent="0.25">
      <c r="A390">
        <v>353</v>
      </c>
      <c r="B390" t="s">
        <v>181</v>
      </c>
      <c r="C390" t="s">
        <v>197</v>
      </c>
      <c r="D390" t="s">
        <v>116</v>
      </c>
      <c r="E390">
        <v>449167</v>
      </c>
      <c r="F390" t="s">
        <v>52</v>
      </c>
      <c r="G390" t="s">
        <v>53</v>
      </c>
      <c r="H390" t="s">
        <v>54</v>
      </c>
      <c r="I390">
        <v>358</v>
      </c>
      <c r="J390" t="s">
        <v>200</v>
      </c>
      <c r="K390" t="s">
        <v>79</v>
      </c>
      <c r="L390" t="s">
        <v>70</v>
      </c>
      <c r="M390" t="s">
        <v>58</v>
      </c>
      <c r="N390" t="s">
        <v>118</v>
      </c>
      <c r="Q390" s="5" t="s">
        <v>54</v>
      </c>
      <c r="S390">
        <v>0</v>
      </c>
      <c r="T390" s="5">
        <v>0</v>
      </c>
      <c r="V390">
        <v>0</v>
      </c>
      <c r="X390" t="s">
        <v>73</v>
      </c>
      <c r="Y390">
        <v>19060403</v>
      </c>
      <c r="Z390" t="s">
        <v>74</v>
      </c>
      <c r="AA390" t="s">
        <v>101</v>
      </c>
      <c r="AB390" t="s">
        <v>119</v>
      </c>
      <c r="AC390" t="str">
        <f t="shared" si="5"/>
        <v>Oil &amp; Gas - Ice Roads and Pads</v>
      </c>
      <c r="AD390" t="s">
        <v>74</v>
      </c>
      <c r="AG390" t="s">
        <v>54</v>
      </c>
      <c r="AH390">
        <v>1577</v>
      </c>
      <c r="AI390">
        <v>2016</v>
      </c>
      <c r="AJ390">
        <v>10</v>
      </c>
      <c r="AK390" s="1">
        <v>42745.453738425924</v>
      </c>
      <c r="AL390" t="s">
        <v>84</v>
      </c>
      <c r="AM390">
        <v>0</v>
      </c>
      <c r="AN390" t="s">
        <v>52</v>
      </c>
      <c r="AP390" t="s">
        <v>52</v>
      </c>
      <c r="AQ390">
        <v>0</v>
      </c>
      <c r="AS390">
        <v>0</v>
      </c>
      <c r="AU390">
        <v>0</v>
      </c>
      <c r="AW390">
        <v>0</v>
      </c>
      <c r="AY390" t="s">
        <v>66</v>
      </c>
    </row>
    <row r="391" spans="1:51" x14ac:dyDescent="0.25">
      <c r="A391">
        <v>353</v>
      </c>
      <c r="B391" t="s">
        <v>181</v>
      </c>
      <c r="C391" t="s">
        <v>197</v>
      </c>
      <c r="D391" t="s">
        <v>116</v>
      </c>
      <c r="E391">
        <v>449167</v>
      </c>
      <c r="F391" t="s">
        <v>52</v>
      </c>
      <c r="G391" t="s">
        <v>53</v>
      </c>
      <c r="H391" t="s">
        <v>54</v>
      </c>
      <c r="I391">
        <v>354</v>
      </c>
      <c r="J391" t="s">
        <v>201</v>
      </c>
      <c r="K391" t="s">
        <v>79</v>
      </c>
      <c r="L391" t="s">
        <v>70</v>
      </c>
      <c r="M391" t="s">
        <v>58</v>
      </c>
      <c r="N391" t="s">
        <v>118</v>
      </c>
      <c r="Q391" s="5" t="s">
        <v>54</v>
      </c>
      <c r="S391">
        <v>0</v>
      </c>
      <c r="T391" s="5">
        <v>0</v>
      </c>
      <c r="V391">
        <v>0</v>
      </c>
      <c r="X391" t="s">
        <v>73</v>
      </c>
      <c r="Y391">
        <v>19060403</v>
      </c>
      <c r="Z391" t="s">
        <v>74</v>
      </c>
      <c r="AA391" t="s">
        <v>101</v>
      </c>
      <c r="AB391" t="s">
        <v>119</v>
      </c>
      <c r="AC391" t="str">
        <f t="shared" ref="AC391:AC454" si="6">IF(AB391&lt;&gt;"",_xlfn.CONCAT(AA391," - ", AB391),"")</f>
        <v>Oil &amp; Gas - Ice Roads and Pads</v>
      </c>
      <c r="AD391" t="s">
        <v>74</v>
      </c>
      <c r="AG391" t="s">
        <v>54</v>
      </c>
      <c r="AH391">
        <v>1580</v>
      </c>
      <c r="AI391">
        <v>2016</v>
      </c>
      <c r="AJ391">
        <v>10</v>
      </c>
      <c r="AK391" s="1">
        <v>42745.455138888887</v>
      </c>
      <c r="AL391" t="s">
        <v>84</v>
      </c>
      <c r="AM391">
        <v>0</v>
      </c>
      <c r="AN391" t="s">
        <v>52</v>
      </c>
      <c r="AP391" t="s">
        <v>52</v>
      </c>
      <c r="AQ391">
        <v>0</v>
      </c>
      <c r="AS391">
        <v>0</v>
      </c>
      <c r="AU391">
        <v>0</v>
      </c>
      <c r="AW391">
        <v>0</v>
      </c>
      <c r="AY391" t="s">
        <v>66</v>
      </c>
    </row>
    <row r="392" spans="1:51" x14ac:dyDescent="0.25">
      <c r="A392">
        <v>353</v>
      </c>
      <c r="B392" t="s">
        <v>181</v>
      </c>
      <c r="C392" t="s">
        <v>197</v>
      </c>
      <c r="D392" t="s">
        <v>116</v>
      </c>
      <c r="E392">
        <v>449167</v>
      </c>
      <c r="F392" t="s">
        <v>52</v>
      </c>
      <c r="G392" t="s">
        <v>53</v>
      </c>
      <c r="H392" t="s">
        <v>54</v>
      </c>
      <c r="I392">
        <v>356</v>
      </c>
      <c r="J392" t="s">
        <v>202</v>
      </c>
      <c r="K392" t="s">
        <v>79</v>
      </c>
      <c r="L392" t="s">
        <v>70</v>
      </c>
      <c r="M392" t="s">
        <v>58</v>
      </c>
      <c r="N392" t="s">
        <v>118</v>
      </c>
      <c r="Q392" s="5" t="s">
        <v>54</v>
      </c>
      <c r="S392">
        <v>0</v>
      </c>
      <c r="T392" s="5">
        <v>0</v>
      </c>
      <c r="V392">
        <v>0</v>
      </c>
      <c r="X392" t="s">
        <v>73</v>
      </c>
      <c r="Y392">
        <v>19060403</v>
      </c>
      <c r="Z392" t="s">
        <v>74</v>
      </c>
      <c r="AA392" t="s">
        <v>101</v>
      </c>
      <c r="AB392" t="s">
        <v>119</v>
      </c>
      <c r="AC392" t="str">
        <f t="shared" si="6"/>
        <v>Oil &amp; Gas - Ice Roads and Pads</v>
      </c>
      <c r="AD392" t="s">
        <v>74</v>
      </c>
      <c r="AG392" t="s">
        <v>54</v>
      </c>
      <c r="AH392">
        <v>1583</v>
      </c>
      <c r="AI392">
        <v>2016</v>
      </c>
      <c r="AJ392">
        <v>10</v>
      </c>
      <c r="AK392" s="1">
        <v>42745.455474537041</v>
      </c>
      <c r="AL392" t="s">
        <v>84</v>
      </c>
      <c r="AM392">
        <v>0</v>
      </c>
      <c r="AN392" t="s">
        <v>52</v>
      </c>
      <c r="AP392" t="s">
        <v>52</v>
      </c>
      <c r="AQ392">
        <v>0</v>
      </c>
      <c r="AS392">
        <v>0</v>
      </c>
      <c r="AU392">
        <v>0</v>
      </c>
      <c r="AW392">
        <v>0</v>
      </c>
      <c r="AY392" t="s">
        <v>66</v>
      </c>
    </row>
    <row r="393" spans="1:51" x14ac:dyDescent="0.25">
      <c r="A393">
        <v>353</v>
      </c>
      <c r="B393" t="s">
        <v>181</v>
      </c>
      <c r="C393" t="s">
        <v>197</v>
      </c>
      <c r="D393" t="s">
        <v>116</v>
      </c>
      <c r="E393">
        <v>449167</v>
      </c>
      <c r="F393" t="s">
        <v>52</v>
      </c>
      <c r="G393" t="s">
        <v>53</v>
      </c>
      <c r="H393" t="s">
        <v>54</v>
      </c>
      <c r="I393">
        <v>357</v>
      </c>
      <c r="J393" t="s">
        <v>198</v>
      </c>
      <c r="K393" t="s">
        <v>79</v>
      </c>
      <c r="L393" t="s">
        <v>70</v>
      </c>
      <c r="M393" t="s">
        <v>58</v>
      </c>
      <c r="N393" t="s">
        <v>118</v>
      </c>
      <c r="Q393" s="5" t="s">
        <v>54</v>
      </c>
      <c r="S393">
        <v>0</v>
      </c>
      <c r="T393" s="5">
        <v>0</v>
      </c>
      <c r="V393">
        <v>0</v>
      </c>
      <c r="X393" t="s">
        <v>73</v>
      </c>
      <c r="Y393">
        <v>19060403</v>
      </c>
      <c r="Z393" t="s">
        <v>74</v>
      </c>
      <c r="AA393" t="s">
        <v>101</v>
      </c>
      <c r="AB393" t="s">
        <v>119</v>
      </c>
      <c r="AC393" t="str">
        <f t="shared" si="6"/>
        <v>Oil &amp; Gas - Ice Roads and Pads</v>
      </c>
      <c r="AD393" t="s">
        <v>74</v>
      </c>
      <c r="AG393" t="s">
        <v>54</v>
      </c>
      <c r="AH393">
        <v>1587</v>
      </c>
      <c r="AI393">
        <v>2016</v>
      </c>
      <c r="AJ393">
        <v>11</v>
      </c>
      <c r="AK393" s="1">
        <v>42745.455879629626</v>
      </c>
      <c r="AL393" t="s">
        <v>84</v>
      </c>
      <c r="AM393">
        <v>0</v>
      </c>
      <c r="AN393" t="s">
        <v>52</v>
      </c>
      <c r="AP393" t="s">
        <v>52</v>
      </c>
      <c r="AQ393">
        <v>0</v>
      </c>
      <c r="AS393">
        <v>0</v>
      </c>
      <c r="AU393">
        <v>0</v>
      </c>
      <c r="AW393">
        <v>0</v>
      </c>
      <c r="AY393" t="s">
        <v>66</v>
      </c>
    </row>
    <row r="394" spans="1:51" x14ac:dyDescent="0.25">
      <c r="A394">
        <v>353</v>
      </c>
      <c r="B394" t="s">
        <v>181</v>
      </c>
      <c r="C394" t="s">
        <v>197</v>
      </c>
      <c r="D394" t="s">
        <v>116</v>
      </c>
      <c r="E394">
        <v>449167</v>
      </c>
      <c r="F394" t="s">
        <v>52</v>
      </c>
      <c r="G394" t="s">
        <v>53</v>
      </c>
      <c r="H394" t="s">
        <v>54</v>
      </c>
      <c r="I394">
        <v>355</v>
      </c>
      <c r="J394" t="s">
        <v>199</v>
      </c>
      <c r="K394" t="s">
        <v>79</v>
      </c>
      <c r="L394" t="s">
        <v>70</v>
      </c>
      <c r="M394" t="s">
        <v>58</v>
      </c>
      <c r="N394" t="s">
        <v>118</v>
      </c>
      <c r="Q394" s="5" t="s">
        <v>54</v>
      </c>
      <c r="S394">
        <v>0</v>
      </c>
      <c r="T394" s="5">
        <v>0</v>
      </c>
      <c r="V394">
        <v>0</v>
      </c>
      <c r="X394" t="s">
        <v>73</v>
      </c>
      <c r="Y394">
        <v>19060403</v>
      </c>
      <c r="Z394" t="s">
        <v>74</v>
      </c>
      <c r="AA394" t="s">
        <v>101</v>
      </c>
      <c r="AB394" t="s">
        <v>119</v>
      </c>
      <c r="AC394" t="str">
        <f t="shared" si="6"/>
        <v>Oil &amp; Gas - Ice Roads and Pads</v>
      </c>
      <c r="AD394" t="s">
        <v>74</v>
      </c>
      <c r="AG394" t="s">
        <v>54</v>
      </c>
      <c r="AH394">
        <v>1575</v>
      </c>
      <c r="AI394">
        <v>2016</v>
      </c>
      <c r="AJ394">
        <v>11</v>
      </c>
      <c r="AK394" s="1">
        <v>42745.45349537037</v>
      </c>
      <c r="AL394" t="s">
        <v>84</v>
      </c>
      <c r="AM394">
        <v>0</v>
      </c>
      <c r="AN394" t="s">
        <v>52</v>
      </c>
      <c r="AP394" t="s">
        <v>52</v>
      </c>
      <c r="AQ394">
        <v>0</v>
      </c>
      <c r="AS394">
        <v>0</v>
      </c>
      <c r="AU394">
        <v>0</v>
      </c>
      <c r="AW394">
        <v>0</v>
      </c>
      <c r="AY394" t="s">
        <v>66</v>
      </c>
    </row>
    <row r="395" spans="1:51" x14ac:dyDescent="0.25">
      <c r="A395">
        <v>353</v>
      </c>
      <c r="B395" t="s">
        <v>181</v>
      </c>
      <c r="C395" t="s">
        <v>197</v>
      </c>
      <c r="D395" t="s">
        <v>116</v>
      </c>
      <c r="E395">
        <v>449167</v>
      </c>
      <c r="F395" t="s">
        <v>52</v>
      </c>
      <c r="G395" t="s">
        <v>53</v>
      </c>
      <c r="H395" t="s">
        <v>54</v>
      </c>
      <c r="I395">
        <v>358</v>
      </c>
      <c r="J395" t="s">
        <v>200</v>
      </c>
      <c r="K395" t="s">
        <v>79</v>
      </c>
      <c r="L395" t="s">
        <v>70</v>
      </c>
      <c r="M395" t="s">
        <v>58</v>
      </c>
      <c r="N395" t="s">
        <v>118</v>
      </c>
      <c r="Q395" s="5" t="s">
        <v>54</v>
      </c>
      <c r="S395">
        <v>0</v>
      </c>
      <c r="T395" s="5">
        <v>0</v>
      </c>
      <c r="V395">
        <v>0</v>
      </c>
      <c r="X395" t="s">
        <v>73</v>
      </c>
      <c r="Y395">
        <v>19060403</v>
      </c>
      <c r="Z395" t="s">
        <v>74</v>
      </c>
      <c r="AA395" t="s">
        <v>101</v>
      </c>
      <c r="AB395" t="s">
        <v>119</v>
      </c>
      <c r="AC395" t="str">
        <f t="shared" si="6"/>
        <v>Oil &amp; Gas - Ice Roads and Pads</v>
      </c>
      <c r="AD395" t="s">
        <v>74</v>
      </c>
      <c r="AG395" t="s">
        <v>54</v>
      </c>
      <c r="AH395">
        <v>1578</v>
      </c>
      <c r="AI395">
        <v>2016</v>
      </c>
      <c r="AJ395">
        <v>11</v>
      </c>
      <c r="AK395" s="1">
        <v>42745.454918981479</v>
      </c>
      <c r="AL395" t="s">
        <v>84</v>
      </c>
      <c r="AM395">
        <v>0</v>
      </c>
      <c r="AN395" t="s">
        <v>52</v>
      </c>
      <c r="AP395" t="s">
        <v>52</v>
      </c>
      <c r="AQ395">
        <v>0</v>
      </c>
      <c r="AS395">
        <v>0</v>
      </c>
      <c r="AU395">
        <v>0</v>
      </c>
      <c r="AW395">
        <v>0</v>
      </c>
      <c r="AY395" t="s">
        <v>66</v>
      </c>
    </row>
    <row r="396" spans="1:51" x14ac:dyDescent="0.25">
      <c r="A396">
        <v>353</v>
      </c>
      <c r="B396" t="s">
        <v>181</v>
      </c>
      <c r="C396" t="s">
        <v>197</v>
      </c>
      <c r="D396" t="s">
        <v>116</v>
      </c>
      <c r="E396">
        <v>449167</v>
      </c>
      <c r="F396" t="s">
        <v>52</v>
      </c>
      <c r="G396" t="s">
        <v>53</v>
      </c>
      <c r="H396" t="s">
        <v>54</v>
      </c>
      <c r="I396">
        <v>354</v>
      </c>
      <c r="J396" t="s">
        <v>201</v>
      </c>
      <c r="K396" t="s">
        <v>79</v>
      </c>
      <c r="L396" t="s">
        <v>70</v>
      </c>
      <c r="M396" t="s">
        <v>58</v>
      </c>
      <c r="N396" t="s">
        <v>118</v>
      </c>
      <c r="Q396" s="5" t="s">
        <v>54</v>
      </c>
      <c r="S396">
        <v>0</v>
      </c>
      <c r="T396" s="5">
        <v>0</v>
      </c>
      <c r="V396">
        <v>0</v>
      </c>
      <c r="X396" t="s">
        <v>73</v>
      </c>
      <c r="Y396">
        <v>19060403</v>
      </c>
      <c r="Z396" t="s">
        <v>74</v>
      </c>
      <c r="AA396" t="s">
        <v>101</v>
      </c>
      <c r="AB396" t="s">
        <v>119</v>
      </c>
      <c r="AC396" t="str">
        <f t="shared" si="6"/>
        <v>Oil &amp; Gas - Ice Roads and Pads</v>
      </c>
      <c r="AD396" t="s">
        <v>74</v>
      </c>
      <c r="AG396" t="s">
        <v>54</v>
      </c>
      <c r="AH396">
        <v>1581</v>
      </c>
      <c r="AI396">
        <v>2016</v>
      </c>
      <c r="AJ396">
        <v>11</v>
      </c>
      <c r="AK396" s="1">
        <v>42745.455231481479</v>
      </c>
      <c r="AL396" t="s">
        <v>84</v>
      </c>
      <c r="AM396">
        <v>0</v>
      </c>
      <c r="AN396" t="s">
        <v>52</v>
      </c>
      <c r="AP396" t="s">
        <v>52</v>
      </c>
      <c r="AQ396">
        <v>0</v>
      </c>
      <c r="AS396">
        <v>0</v>
      </c>
      <c r="AU396">
        <v>0</v>
      </c>
      <c r="AW396">
        <v>0</v>
      </c>
      <c r="AY396" t="s">
        <v>66</v>
      </c>
    </row>
    <row r="397" spans="1:51" x14ac:dyDescent="0.25">
      <c r="A397">
        <v>353</v>
      </c>
      <c r="B397" t="s">
        <v>181</v>
      </c>
      <c r="C397" t="s">
        <v>197</v>
      </c>
      <c r="D397" t="s">
        <v>116</v>
      </c>
      <c r="E397">
        <v>449167</v>
      </c>
      <c r="F397" t="s">
        <v>52</v>
      </c>
      <c r="G397" t="s">
        <v>53</v>
      </c>
      <c r="H397" t="s">
        <v>54</v>
      </c>
      <c r="I397">
        <v>356</v>
      </c>
      <c r="J397" t="s">
        <v>202</v>
      </c>
      <c r="K397" t="s">
        <v>79</v>
      </c>
      <c r="L397" t="s">
        <v>70</v>
      </c>
      <c r="M397" t="s">
        <v>58</v>
      </c>
      <c r="N397" t="s">
        <v>118</v>
      </c>
      <c r="Q397" s="5" t="s">
        <v>54</v>
      </c>
      <c r="S397">
        <v>0</v>
      </c>
      <c r="T397" s="5">
        <v>0</v>
      </c>
      <c r="V397">
        <v>0</v>
      </c>
      <c r="X397" t="s">
        <v>73</v>
      </c>
      <c r="Y397">
        <v>19060403</v>
      </c>
      <c r="Z397" t="s">
        <v>74</v>
      </c>
      <c r="AA397" t="s">
        <v>101</v>
      </c>
      <c r="AB397" t="s">
        <v>119</v>
      </c>
      <c r="AC397" t="str">
        <f t="shared" si="6"/>
        <v>Oil &amp; Gas - Ice Roads and Pads</v>
      </c>
      <c r="AD397" t="s">
        <v>74</v>
      </c>
      <c r="AG397" t="s">
        <v>54</v>
      </c>
      <c r="AH397">
        <v>1584</v>
      </c>
      <c r="AI397">
        <v>2016</v>
      </c>
      <c r="AJ397">
        <v>11</v>
      </c>
      <c r="AK397" s="1">
        <v>42745.455567129633</v>
      </c>
      <c r="AL397" t="s">
        <v>84</v>
      </c>
      <c r="AM397">
        <v>0</v>
      </c>
      <c r="AN397" t="s">
        <v>52</v>
      </c>
      <c r="AP397" t="s">
        <v>52</v>
      </c>
      <c r="AQ397">
        <v>0</v>
      </c>
      <c r="AS397">
        <v>0</v>
      </c>
      <c r="AU397">
        <v>0</v>
      </c>
      <c r="AW397">
        <v>0</v>
      </c>
      <c r="AY397" t="s">
        <v>66</v>
      </c>
    </row>
    <row r="398" spans="1:51" x14ac:dyDescent="0.25">
      <c r="A398">
        <v>353</v>
      </c>
      <c r="B398" t="s">
        <v>181</v>
      </c>
      <c r="C398" t="s">
        <v>197</v>
      </c>
      <c r="D398" t="s">
        <v>116</v>
      </c>
      <c r="E398">
        <v>449167</v>
      </c>
      <c r="F398" t="s">
        <v>52</v>
      </c>
      <c r="G398" t="s">
        <v>53</v>
      </c>
      <c r="H398" t="s">
        <v>54</v>
      </c>
      <c r="I398">
        <v>357</v>
      </c>
      <c r="J398" t="s">
        <v>198</v>
      </c>
      <c r="K398" t="s">
        <v>79</v>
      </c>
      <c r="L398" t="s">
        <v>70</v>
      </c>
      <c r="M398" t="s">
        <v>58</v>
      </c>
      <c r="N398" t="s">
        <v>118</v>
      </c>
      <c r="Q398" s="5" t="s">
        <v>54</v>
      </c>
      <c r="S398">
        <v>0</v>
      </c>
      <c r="T398" s="5">
        <v>0</v>
      </c>
      <c r="V398">
        <v>0</v>
      </c>
      <c r="X398" t="s">
        <v>73</v>
      </c>
      <c r="Y398">
        <v>19060403</v>
      </c>
      <c r="Z398" t="s">
        <v>74</v>
      </c>
      <c r="AA398" t="s">
        <v>101</v>
      </c>
      <c r="AB398" t="s">
        <v>119</v>
      </c>
      <c r="AC398" t="str">
        <f t="shared" si="6"/>
        <v>Oil &amp; Gas - Ice Roads and Pads</v>
      </c>
      <c r="AD398" t="s">
        <v>74</v>
      </c>
      <c r="AG398" t="s">
        <v>54</v>
      </c>
      <c r="AH398">
        <v>1588</v>
      </c>
      <c r="AI398">
        <v>2016</v>
      </c>
      <c r="AJ398">
        <v>12</v>
      </c>
      <c r="AK398" s="1">
        <v>42745.455972222226</v>
      </c>
      <c r="AL398" t="s">
        <v>84</v>
      </c>
      <c r="AM398">
        <v>0</v>
      </c>
      <c r="AN398" t="s">
        <v>52</v>
      </c>
      <c r="AP398" t="s">
        <v>52</v>
      </c>
      <c r="AQ398">
        <v>0</v>
      </c>
      <c r="AS398">
        <v>0</v>
      </c>
      <c r="AU398">
        <v>0</v>
      </c>
      <c r="AW398">
        <v>0</v>
      </c>
      <c r="AY398" t="s">
        <v>66</v>
      </c>
    </row>
    <row r="399" spans="1:51" x14ac:dyDescent="0.25">
      <c r="A399">
        <v>353</v>
      </c>
      <c r="B399" t="s">
        <v>181</v>
      </c>
      <c r="C399" t="s">
        <v>197</v>
      </c>
      <c r="D399" t="s">
        <v>116</v>
      </c>
      <c r="E399">
        <v>449167</v>
      </c>
      <c r="F399" t="s">
        <v>52</v>
      </c>
      <c r="G399" t="s">
        <v>53</v>
      </c>
      <c r="H399" t="s">
        <v>54</v>
      </c>
      <c r="I399">
        <v>355</v>
      </c>
      <c r="J399" t="s">
        <v>199</v>
      </c>
      <c r="K399" t="s">
        <v>79</v>
      </c>
      <c r="L399" t="s">
        <v>70</v>
      </c>
      <c r="M399" t="s">
        <v>58</v>
      </c>
      <c r="N399" t="s">
        <v>118</v>
      </c>
      <c r="Q399" s="5" t="s">
        <v>54</v>
      </c>
      <c r="S399">
        <v>0</v>
      </c>
      <c r="T399" s="5">
        <v>0</v>
      </c>
      <c r="V399">
        <v>0</v>
      </c>
      <c r="X399" t="s">
        <v>73</v>
      </c>
      <c r="Y399">
        <v>19060403</v>
      </c>
      <c r="Z399" t="s">
        <v>74</v>
      </c>
      <c r="AA399" t="s">
        <v>101</v>
      </c>
      <c r="AB399" t="s">
        <v>119</v>
      </c>
      <c r="AC399" t="str">
        <f t="shared" si="6"/>
        <v>Oil &amp; Gas - Ice Roads and Pads</v>
      </c>
      <c r="AD399" t="s">
        <v>74</v>
      </c>
      <c r="AG399" t="s">
        <v>54</v>
      </c>
      <c r="AH399">
        <v>1576</v>
      </c>
      <c r="AI399">
        <v>2016</v>
      </c>
      <c r="AJ399">
        <v>12</v>
      </c>
      <c r="AK399" s="1">
        <v>42745.453587962962</v>
      </c>
      <c r="AL399" t="s">
        <v>84</v>
      </c>
      <c r="AM399">
        <v>0</v>
      </c>
      <c r="AN399" t="s">
        <v>52</v>
      </c>
      <c r="AP399" t="s">
        <v>52</v>
      </c>
      <c r="AQ399">
        <v>0</v>
      </c>
      <c r="AS399">
        <v>0</v>
      </c>
      <c r="AU399">
        <v>0</v>
      </c>
      <c r="AW399">
        <v>0</v>
      </c>
      <c r="AY399" t="s">
        <v>66</v>
      </c>
    </row>
    <row r="400" spans="1:51" x14ac:dyDescent="0.25">
      <c r="A400">
        <v>353</v>
      </c>
      <c r="B400" t="s">
        <v>181</v>
      </c>
      <c r="C400" t="s">
        <v>197</v>
      </c>
      <c r="D400" t="s">
        <v>116</v>
      </c>
      <c r="E400">
        <v>449167</v>
      </c>
      <c r="F400" t="s">
        <v>52</v>
      </c>
      <c r="G400" t="s">
        <v>53</v>
      </c>
      <c r="H400" t="s">
        <v>54</v>
      </c>
      <c r="I400">
        <v>358</v>
      </c>
      <c r="J400" t="s">
        <v>200</v>
      </c>
      <c r="K400" t="s">
        <v>79</v>
      </c>
      <c r="L400" t="s">
        <v>70</v>
      </c>
      <c r="M400" t="s">
        <v>58</v>
      </c>
      <c r="N400" t="s">
        <v>118</v>
      </c>
      <c r="Q400" s="5" t="s">
        <v>54</v>
      </c>
      <c r="S400">
        <v>0</v>
      </c>
      <c r="T400" s="5">
        <v>0</v>
      </c>
      <c r="V400">
        <v>0</v>
      </c>
      <c r="X400" t="s">
        <v>73</v>
      </c>
      <c r="Y400">
        <v>19060403</v>
      </c>
      <c r="Z400" t="s">
        <v>74</v>
      </c>
      <c r="AA400" t="s">
        <v>101</v>
      </c>
      <c r="AB400" t="s">
        <v>119</v>
      </c>
      <c r="AC400" t="str">
        <f t="shared" si="6"/>
        <v>Oil &amp; Gas - Ice Roads and Pads</v>
      </c>
      <c r="AD400" t="s">
        <v>74</v>
      </c>
      <c r="AG400" t="s">
        <v>54</v>
      </c>
      <c r="AH400">
        <v>1579</v>
      </c>
      <c r="AI400">
        <v>2016</v>
      </c>
      <c r="AJ400">
        <v>12</v>
      </c>
      <c r="AK400" s="1">
        <v>42745.455011574071</v>
      </c>
      <c r="AL400" t="s">
        <v>84</v>
      </c>
      <c r="AM400">
        <v>0</v>
      </c>
      <c r="AN400" t="s">
        <v>52</v>
      </c>
      <c r="AP400" t="s">
        <v>52</v>
      </c>
      <c r="AQ400">
        <v>0</v>
      </c>
      <c r="AS400">
        <v>0</v>
      </c>
      <c r="AU400">
        <v>0</v>
      </c>
      <c r="AW400">
        <v>0</v>
      </c>
      <c r="AY400" t="s">
        <v>66</v>
      </c>
    </row>
    <row r="401" spans="1:51" x14ac:dyDescent="0.25">
      <c r="A401">
        <v>353</v>
      </c>
      <c r="B401" t="s">
        <v>181</v>
      </c>
      <c r="C401" t="s">
        <v>197</v>
      </c>
      <c r="D401" t="s">
        <v>116</v>
      </c>
      <c r="E401">
        <v>449167</v>
      </c>
      <c r="F401" t="s">
        <v>52</v>
      </c>
      <c r="G401" t="s">
        <v>53</v>
      </c>
      <c r="H401" t="s">
        <v>54</v>
      </c>
      <c r="I401">
        <v>354</v>
      </c>
      <c r="J401" t="s">
        <v>201</v>
      </c>
      <c r="K401" t="s">
        <v>79</v>
      </c>
      <c r="L401" t="s">
        <v>70</v>
      </c>
      <c r="M401" t="s">
        <v>58</v>
      </c>
      <c r="N401" t="s">
        <v>118</v>
      </c>
      <c r="Q401" s="5" t="s">
        <v>54</v>
      </c>
      <c r="S401">
        <v>0</v>
      </c>
      <c r="T401" s="5">
        <v>0</v>
      </c>
      <c r="V401">
        <v>0</v>
      </c>
      <c r="X401" t="s">
        <v>73</v>
      </c>
      <c r="Y401">
        <v>19060403</v>
      </c>
      <c r="Z401" t="s">
        <v>74</v>
      </c>
      <c r="AA401" t="s">
        <v>101</v>
      </c>
      <c r="AB401" t="s">
        <v>119</v>
      </c>
      <c r="AC401" t="str">
        <f t="shared" si="6"/>
        <v>Oil &amp; Gas - Ice Roads and Pads</v>
      </c>
      <c r="AD401" t="s">
        <v>74</v>
      </c>
      <c r="AG401" t="s">
        <v>54</v>
      </c>
      <c r="AH401">
        <v>1582</v>
      </c>
      <c r="AI401">
        <v>2016</v>
      </c>
      <c r="AJ401">
        <v>12</v>
      </c>
      <c r="AK401" s="1">
        <v>42745.455335648148</v>
      </c>
      <c r="AL401" t="s">
        <v>84</v>
      </c>
      <c r="AM401">
        <v>0</v>
      </c>
      <c r="AN401" t="s">
        <v>52</v>
      </c>
      <c r="AP401" t="s">
        <v>52</v>
      </c>
      <c r="AQ401">
        <v>0</v>
      </c>
      <c r="AS401">
        <v>0</v>
      </c>
      <c r="AU401">
        <v>0</v>
      </c>
      <c r="AW401">
        <v>0</v>
      </c>
      <c r="AY401" t="s">
        <v>66</v>
      </c>
    </row>
    <row r="402" spans="1:51" x14ac:dyDescent="0.25">
      <c r="A402">
        <v>353</v>
      </c>
      <c r="B402" t="s">
        <v>181</v>
      </c>
      <c r="C402" t="s">
        <v>197</v>
      </c>
      <c r="D402" t="s">
        <v>116</v>
      </c>
      <c r="E402">
        <v>449167</v>
      </c>
      <c r="F402" t="s">
        <v>52</v>
      </c>
      <c r="G402" t="s">
        <v>53</v>
      </c>
      <c r="H402" t="s">
        <v>54</v>
      </c>
      <c r="I402">
        <v>356</v>
      </c>
      <c r="J402" t="s">
        <v>202</v>
      </c>
      <c r="K402" t="s">
        <v>79</v>
      </c>
      <c r="L402" t="s">
        <v>70</v>
      </c>
      <c r="M402" t="s">
        <v>58</v>
      </c>
      <c r="N402" t="s">
        <v>118</v>
      </c>
      <c r="Q402" s="5" t="s">
        <v>54</v>
      </c>
      <c r="S402">
        <v>0</v>
      </c>
      <c r="T402" s="5">
        <v>0</v>
      </c>
      <c r="V402">
        <v>0</v>
      </c>
      <c r="X402" t="s">
        <v>73</v>
      </c>
      <c r="Y402">
        <v>19060403</v>
      </c>
      <c r="Z402" t="s">
        <v>74</v>
      </c>
      <c r="AA402" t="s">
        <v>101</v>
      </c>
      <c r="AB402" t="s">
        <v>119</v>
      </c>
      <c r="AC402" t="str">
        <f t="shared" si="6"/>
        <v>Oil &amp; Gas - Ice Roads and Pads</v>
      </c>
      <c r="AD402" t="s">
        <v>74</v>
      </c>
      <c r="AG402" t="s">
        <v>54</v>
      </c>
      <c r="AH402">
        <v>1585</v>
      </c>
      <c r="AI402">
        <v>2016</v>
      </c>
      <c r="AJ402">
        <v>12</v>
      </c>
      <c r="AK402" s="1">
        <v>42745.455659722225</v>
      </c>
      <c r="AL402" t="s">
        <v>84</v>
      </c>
      <c r="AM402">
        <v>0</v>
      </c>
      <c r="AN402" t="s">
        <v>52</v>
      </c>
      <c r="AP402" t="s">
        <v>52</v>
      </c>
      <c r="AQ402">
        <v>0</v>
      </c>
      <c r="AS402">
        <v>0</v>
      </c>
      <c r="AU402">
        <v>0</v>
      </c>
      <c r="AW402">
        <v>0</v>
      </c>
      <c r="AY402" t="s">
        <v>66</v>
      </c>
    </row>
    <row r="403" spans="1:51" x14ac:dyDescent="0.25">
      <c r="A403">
        <v>353</v>
      </c>
      <c r="B403" t="s">
        <v>181</v>
      </c>
      <c r="C403" t="s">
        <v>197</v>
      </c>
      <c r="D403" t="s">
        <v>116</v>
      </c>
      <c r="E403">
        <v>449167</v>
      </c>
      <c r="F403" t="s">
        <v>52</v>
      </c>
      <c r="G403" t="s">
        <v>53</v>
      </c>
      <c r="H403" t="s">
        <v>54</v>
      </c>
      <c r="I403">
        <v>357</v>
      </c>
      <c r="J403" t="s">
        <v>198</v>
      </c>
      <c r="K403" t="s">
        <v>79</v>
      </c>
      <c r="L403" t="s">
        <v>70</v>
      </c>
      <c r="M403" t="s">
        <v>58</v>
      </c>
      <c r="N403" t="s">
        <v>118</v>
      </c>
      <c r="Q403" s="5" t="s">
        <v>54</v>
      </c>
      <c r="S403">
        <v>0</v>
      </c>
      <c r="T403" s="5">
        <v>0</v>
      </c>
      <c r="V403">
        <v>0</v>
      </c>
      <c r="X403" t="s">
        <v>73</v>
      </c>
      <c r="Y403">
        <v>19060403</v>
      </c>
      <c r="Z403" t="s">
        <v>74</v>
      </c>
      <c r="AA403" t="s">
        <v>101</v>
      </c>
      <c r="AB403" t="s">
        <v>119</v>
      </c>
      <c r="AC403" t="str">
        <f t="shared" si="6"/>
        <v>Oil &amp; Gas - Ice Roads and Pads</v>
      </c>
      <c r="AD403" t="s">
        <v>74</v>
      </c>
      <c r="AG403" t="s">
        <v>54</v>
      </c>
      <c r="AH403">
        <v>2409</v>
      </c>
      <c r="AI403">
        <v>2017</v>
      </c>
      <c r="AJ403">
        <v>1</v>
      </c>
      <c r="AK403" s="1">
        <v>42852.60900462963</v>
      </c>
      <c r="AL403" t="s">
        <v>84</v>
      </c>
      <c r="AM403">
        <v>0</v>
      </c>
      <c r="AN403" t="s">
        <v>52</v>
      </c>
      <c r="AO403">
        <v>0</v>
      </c>
      <c r="AP403" t="s">
        <v>52</v>
      </c>
      <c r="AQ403">
        <v>0</v>
      </c>
      <c r="AS403">
        <v>0</v>
      </c>
      <c r="AU403">
        <v>0</v>
      </c>
      <c r="AW403">
        <v>0</v>
      </c>
      <c r="AY403" t="s">
        <v>66</v>
      </c>
    </row>
    <row r="404" spans="1:51" x14ac:dyDescent="0.25">
      <c r="A404">
        <v>353</v>
      </c>
      <c r="B404" t="s">
        <v>181</v>
      </c>
      <c r="C404" t="s">
        <v>197</v>
      </c>
      <c r="D404" t="s">
        <v>116</v>
      </c>
      <c r="E404">
        <v>449167</v>
      </c>
      <c r="F404" t="s">
        <v>52</v>
      </c>
      <c r="G404" t="s">
        <v>53</v>
      </c>
      <c r="H404" t="s">
        <v>54</v>
      </c>
      <c r="I404">
        <v>355</v>
      </c>
      <c r="J404" t="s">
        <v>199</v>
      </c>
      <c r="K404" t="s">
        <v>79</v>
      </c>
      <c r="L404" t="s">
        <v>70</v>
      </c>
      <c r="M404" t="s">
        <v>58</v>
      </c>
      <c r="N404" t="s">
        <v>118</v>
      </c>
      <c r="Q404" s="5" t="s">
        <v>54</v>
      </c>
      <c r="S404">
        <v>0</v>
      </c>
      <c r="T404" s="5">
        <v>0</v>
      </c>
      <c r="V404">
        <v>0</v>
      </c>
      <c r="X404" t="s">
        <v>73</v>
      </c>
      <c r="Y404">
        <v>19060403</v>
      </c>
      <c r="Z404" t="s">
        <v>74</v>
      </c>
      <c r="AA404" t="s">
        <v>101</v>
      </c>
      <c r="AB404" t="s">
        <v>119</v>
      </c>
      <c r="AC404" t="str">
        <f t="shared" si="6"/>
        <v>Oil &amp; Gas - Ice Roads and Pads</v>
      </c>
      <c r="AD404" t="s">
        <v>74</v>
      </c>
      <c r="AG404" t="s">
        <v>54</v>
      </c>
      <c r="AH404">
        <v>2402</v>
      </c>
      <c r="AI404">
        <v>2017</v>
      </c>
      <c r="AJ404">
        <v>1</v>
      </c>
      <c r="AK404" s="1">
        <v>42852.607488425929</v>
      </c>
      <c r="AL404" t="s">
        <v>84</v>
      </c>
      <c r="AM404">
        <v>0</v>
      </c>
      <c r="AN404" t="s">
        <v>52</v>
      </c>
      <c r="AO404">
        <v>0</v>
      </c>
      <c r="AP404" t="s">
        <v>52</v>
      </c>
      <c r="AQ404">
        <v>0</v>
      </c>
      <c r="AS404">
        <v>0</v>
      </c>
      <c r="AU404">
        <v>0</v>
      </c>
      <c r="AW404">
        <v>0</v>
      </c>
      <c r="AY404" t="s">
        <v>66</v>
      </c>
    </row>
    <row r="405" spans="1:51" x14ac:dyDescent="0.25">
      <c r="A405">
        <v>353</v>
      </c>
      <c r="B405" t="s">
        <v>181</v>
      </c>
      <c r="C405" t="s">
        <v>197</v>
      </c>
      <c r="D405" t="s">
        <v>116</v>
      </c>
      <c r="E405">
        <v>449167</v>
      </c>
      <c r="F405" t="s">
        <v>52</v>
      </c>
      <c r="G405" t="s">
        <v>53</v>
      </c>
      <c r="H405" t="s">
        <v>54</v>
      </c>
      <c r="I405">
        <v>358</v>
      </c>
      <c r="J405" t="s">
        <v>200</v>
      </c>
      <c r="K405" t="s">
        <v>79</v>
      </c>
      <c r="L405" t="s">
        <v>70</v>
      </c>
      <c r="M405" t="s">
        <v>58</v>
      </c>
      <c r="N405" t="s">
        <v>118</v>
      </c>
      <c r="Q405" s="5" t="s">
        <v>54</v>
      </c>
      <c r="S405">
        <v>0</v>
      </c>
      <c r="T405" s="5">
        <v>0</v>
      </c>
      <c r="V405">
        <v>0</v>
      </c>
      <c r="X405" t="s">
        <v>73</v>
      </c>
      <c r="Y405">
        <v>19060403</v>
      </c>
      <c r="Z405" t="s">
        <v>74</v>
      </c>
      <c r="AA405" t="s">
        <v>101</v>
      </c>
      <c r="AB405" t="s">
        <v>119</v>
      </c>
      <c r="AC405" t="str">
        <f t="shared" si="6"/>
        <v>Oil &amp; Gas - Ice Roads and Pads</v>
      </c>
      <c r="AD405" t="s">
        <v>74</v>
      </c>
      <c r="AG405" t="s">
        <v>54</v>
      </c>
      <c r="AH405">
        <v>2412</v>
      </c>
      <c r="AI405">
        <v>2017</v>
      </c>
      <c r="AJ405">
        <v>1</v>
      </c>
      <c r="AK405" s="1">
        <v>42852.609699074077</v>
      </c>
      <c r="AL405" t="s">
        <v>84</v>
      </c>
      <c r="AM405">
        <v>0</v>
      </c>
      <c r="AN405" t="s">
        <v>52</v>
      </c>
      <c r="AO405">
        <v>0</v>
      </c>
      <c r="AP405" t="s">
        <v>52</v>
      </c>
      <c r="AQ405">
        <v>0</v>
      </c>
      <c r="AS405">
        <v>0</v>
      </c>
      <c r="AU405">
        <v>0</v>
      </c>
      <c r="AW405">
        <v>0</v>
      </c>
      <c r="AY405" t="s">
        <v>66</v>
      </c>
    </row>
    <row r="406" spans="1:51" x14ac:dyDescent="0.25">
      <c r="A406">
        <v>353</v>
      </c>
      <c r="B406" t="s">
        <v>181</v>
      </c>
      <c r="C406" t="s">
        <v>197</v>
      </c>
      <c r="D406" t="s">
        <v>116</v>
      </c>
      <c r="E406">
        <v>449167</v>
      </c>
      <c r="F406" t="s">
        <v>52</v>
      </c>
      <c r="G406" t="s">
        <v>53</v>
      </c>
      <c r="H406" t="s">
        <v>54</v>
      </c>
      <c r="I406">
        <v>354</v>
      </c>
      <c r="J406" t="s">
        <v>201</v>
      </c>
      <c r="K406" t="s">
        <v>79</v>
      </c>
      <c r="L406" t="s">
        <v>70</v>
      </c>
      <c r="M406" t="s">
        <v>58</v>
      </c>
      <c r="N406" t="s">
        <v>118</v>
      </c>
      <c r="Q406" s="5" t="s">
        <v>54</v>
      </c>
      <c r="S406">
        <v>0</v>
      </c>
      <c r="T406" s="5">
        <v>0</v>
      </c>
      <c r="V406">
        <v>0</v>
      </c>
      <c r="X406" t="s">
        <v>73</v>
      </c>
      <c r="Y406">
        <v>19060403</v>
      </c>
      <c r="Z406" t="s">
        <v>74</v>
      </c>
      <c r="AA406" t="s">
        <v>101</v>
      </c>
      <c r="AB406" t="s">
        <v>119</v>
      </c>
      <c r="AC406" t="str">
        <f t="shared" si="6"/>
        <v>Oil &amp; Gas - Ice Roads and Pads</v>
      </c>
      <c r="AD406" t="s">
        <v>74</v>
      </c>
      <c r="AG406" t="s">
        <v>54</v>
      </c>
      <c r="AH406">
        <v>2406</v>
      </c>
      <c r="AI406">
        <v>2017</v>
      </c>
      <c r="AJ406">
        <v>1</v>
      </c>
      <c r="AK406" s="1">
        <v>42852.608356481483</v>
      </c>
      <c r="AL406" t="s">
        <v>84</v>
      </c>
      <c r="AM406">
        <v>0</v>
      </c>
      <c r="AN406" t="s">
        <v>52</v>
      </c>
      <c r="AO406">
        <v>0</v>
      </c>
      <c r="AP406" t="s">
        <v>52</v>
      </c>
      <c r="AQ406">
        <v>0</v>
      </c>
      <c r="AS406">
        <v>0</v>
      </c>
      <c r="AU406">
        <v>0</v>
      </c>
      <c r="AW406">
        <v>0</v>
      </c>
      <c r="AY406" t="s">
        <v>66</v>
      </c>
    </row>
    <row r="407" spans="1:51" x14ac:dyDescent="0.25">
      <c r="A407">
        <v>353</v>
      </c>
      <c r="B407" t="s">
        <v>181</v>
      </c>
      <c r="C407" t="s">
        <v>197</v>
      </c>
      <c r="D407" t="s">
        <v>116</v>
      </c>
      <c r="E407">
        <v>449167</v>
      </c>
      <c r="F407" t="s">
        <v>52</v>
      </c>
      <c r="G407" t="s">
        <v>53</v>
      </c>
      <c r="H407" t="s">
        <v>54</v>
      </c>
      <c r="I407">
        <v>356</v>
      </c>
      <c r="J407" t="s">
        <v>202</v>
      </c>
      <c r="K407" t="s">
        <v>79</v>
      </c>
      <c r="L407" t="s">
        <v>70</v>
      </c>
      <c r="M407" t="s">
        <v>58</v>
      </c>
      <c r="N407" t="s">
        <v>118</v>
      </c>
      <c r="Q407" s="5" t="s">
        <v>54</v>
      </c>
      <c r="S407">
        <v>0</v>
      </c>
      <c r="T407" s="5">
        <v>0</v>
      </c>
      <c r="V407">
        <v>0</v>
      </c>
      <c r="X407" t="s">
        <v>73</v>
      </c>
      <c r="Y407">
        <v>19060403</v>
      </c>
      <c r="Z407" t="s">
        <v>74</v>
      </c>
      <c r="AA407" t="s">
        <v>101</v>
      </c>
      <c r="AB407" t="s">
        <v>119</v>
      </c>
      <c r="AC407" t="str">
        <f t="shared" si="6"/>
        <v>Oil &amp; Gas - Ice Roads and Pads</v>
      </c>
      <c r="AD407" t="s">
        <v>74</v>
      </c>
      <c r="AG407" t="s">
        <v>54</v>
      </c>
      <c r="AH407">
        <v>2399</v>
      </c>
      <c r="AI407">
        <v>2017</v>
      </c>
      <c r="AJ407">
        <v>1</v>
      </c>
      <c r="AK407" s="1">
        <v>42852.606817129628</v>
      </c>
      <c r="AL407" t="s">
        <v>84</v>
      </c>
      <c r="AM407">
        <v>0</v>
      </c>
      <c r="AN407" t="s">
        <v>52</v>
      </c>
      <c r="AO407">
        <v>0</v>
      </c>
      <c r="AP407" t="s">
        <v>52</v>
      </c>
      <c r="AQ407">
        <v>0</v>
      </c>
      <c r="AS407">
        <v>0</v>
      </c>
      <c r="AU407">
        <v>0</v>
      </c>
      <c r="AW407">
        <v>0</v>
      </c>
      <c r="AY407" t="s">
        <v>66</v>
      </c>
    </row>
    <row r="408" spans="1:51" x14ac:dyDescent="0.25">
      <c r="A408">
        <v>353</v>
      </c>
      <c r="B408" t="s">
        <v>181</v>
      </c>
      <c r="C408" t="s">
        <v>197</v>
      </c>
      <c r="D408" t="s">
        <v>116</v>
      </c>
      <c r="E408">
        <v>449167</v>
      </c>
      <c r="F408" t="s">
        <v>52</v>
      </c>
      <c r="G408" t="s">
        <v>53</v>
      </c>
      <c r="H408" t="s">
        <v>54</v>
      </c>
      <c r="I408">
        <v>357</v>
      </c>
      <c r="J408" t="s">
        <v>198</v>
      </c>
      <c r="K408" t="s">
        <v>79</v>
      </c>
      <c r="L408" t="s">
        <v>70</v>
      </c>
      <c r="M408" t="s">
        <v>58</v>
      </c>
      <c r="N408" t="s">
        <v>118</v>
      </c>
      <c r="Q408" s="5" t="s">
        <v>54</v>
      </c>
      <c r="S408">
        <v>0</v>
      </c>
      <c r="T408" s="5">
        <v>0</v>
      </c>
      <c r="V408">
        <v>0</v>
      </c>
      <c r="X408" t="s">
        <v>73</v>
      </c>
      <c r="Y408">
        <v>19060403</v>
      </c>
      <c r="Z408" t="s">
        <v>74</v>
      </c>
      <c r="AA408" t="s">
        <v>101</v>
      </c>
      <c r="AB408" t="s">
        <v>119</v>
      </c>
      <c r="AC408" t="str">
        <f t="shared" si="6"/>
        <v>Oil &amp; Gas - Ice Roads and Pads</v>
      </c>
      <c r="AD408" t="s">
        <v>74</v>
      </c>
      <c r="AG408" t="s">
        <v>54</v>
      </c>
      <c r="AH408">
        <v>2410</v>
      </c>
      <c r="AI408">
        <v>2017</v>
      </c>
      <c r="AJ408">
        <v>2</v>
      </c>
      <c r="AK408" s="1">
        <v>42852.609178240738</v>
      </c>
      <c r="AL408" t="s">
        <v>84</v>
      </c>
      <c r="AM408">
        <v>0</v>
      </c>
      <c r="AN408" t="s">
        <v>52</v>
      </c>
      <c r="AO408">
        <v>0</v>
      </c>
      <c r="AP408" t="s">
        <v>52</v>
      </c>
      <c r="AQ408">
        <v>0</v>
      </c>
      <c r="AS408">
        <v>0</v>
      </c>
      <c r="AU408">
        <v>0</v>
      </c>
      <c r="AW408">
        <v>0</v>
      </c>
      <c r="AY408" t="s">
        <v>66</v>
      </c>
    </row>
    <row r="409" spans="1:51" x14ac:dyDescent="0.25">
      <c r="A409">
        <v>353</v>
      </c>
      <c r="B409" t="s">
        <v>181</v>
      </c>
      <c r="C409" t="s">
        <v>197</v>
      </c>
      <c r="D409" t="s">
        <v>116</v>
      </c>
      <c r="E409">
        <v>449167</v>
      </c>
      <c r="F409" t="s">
        <v>52</v>
      </c>
      <c r="G409" t="s">
        <v>53</v>
      </c>
      <c r="H409" t="s">
        <v>54</v>
      </c>
      <c r="I409">
        <v>355</v>
      </c>
      <c r="J409" t="s">
        <v>199</v>
      </c>
      <c r="K409" t="s">
        <v>79</v>
      </c>
      <c r="L409" t="s">
        <v>70</v>
      </c>
      <c r="M409" t="s">
        <v>58</v>
      </c>
      <c r="N409" t="s">
        <v>118</v>
      </c>
      <c r="Q409" s="5" t="s">
        <v>54</v>
      </c>
      <c r="S409">
        <v>0</v>
      </c>
      <c r="T409" s="5">
        <v>0</v>
      </c>
      <c r="V409">
        <v>0</v>
      </c>
      <c r="X409" t="s">
        <v>73</v>
      </c>
      <c r="Y409">
        <v>19060403</v>
      </c>
      <c r="Z409" t="s">
        <v>74</v>
      </c>
      <c r="AA409" t="s">
        <v>101</v>
      </c>
      <c r="AB409" t="s">
        <v>119</v>
      </c>
      <c r="AC409" t="str">
        <f t="shared" si="6"/>
        <v>Oil &amp; Gas - Ice Roads and Pads</v>
      </c>
      <c r="AD409" t="s">
        <v>74</v>
      </c>
      <c r="AG409" t="s">
        <v>54</v>
      </c>
      <c r="AH409">
        <v>2403</v>
      </c>
      <c r="AI409">
        <v>2017</v>
      </c>
      <c r="AJ409">
        <v>2</v>
      </c>
      <c r="AK409" s="1">
        <v>42852.607662037037</v>
      </c>
      <c r="AL409" t="s">
        <v>84</v>
      </c>
      <c r="AM409">
        <v>0</v>
      </c>
      <c r="AN409" t="s">
        <v>52</v>
      </c>
      <c r="AO409">
        <v>0</v>
      </c>
      <c r="AP409" t="s">
        <v>52</v>
      </c>
      <c r="AQ409">
        <v>0</v>
      </c>
      <c r="AS409">
        <v>0</v>
      </c>
      <c r="AU409">
        <v>0</v>
      </c>
      <c r="AW409">
        <v>0</v>
      </c>
      <c r="AY409" t="s">
        <v>66</v>
      </c>
    </row>
    <row r="410" spans="1:51" x14ac:dyDescent="0.25">
      <c r="A410">
        <v>353</v>
      </c>
      <c r="B410" t="s">
        <v>181</v>
      </c>
      <c r="C410" t="s">
        <v>197</v>
      </c>
      <c r="D410" t="s">
        <v>116</v>
      </c>
      <c r="E410">
        <v>449167</v>
      </c>
      <c r="F410" t="s">
        <v>52</v>
      </c>
      <c r="G410" t="s">
        <v>53</v>
      </c>
      <c r="H410" t="s">
        <v>54</v>
      </c>
      <c r="I410">
        <v>358</v>
      </c>
      <c r="J410" t="s">
        <v>200</v>
      </c>
      <c r="K410" t="s">
        <v>79</v>
      </c>
      <c r="L410" t="s">
        <v>70</v>
      </c>
      <c r="M410" t="s">
        <v>58</v>
      </c>
      <c r="N410" t="s">
        <v>118</v>
      </c>
      <c r="Q410" s="5" t="s">
        <v>54</v>
      </c>
      <c r="S410">
        <v>0</v>
      </c>
      <c r="T410" s="5">
        <v>0</v>
      </c>
      <c r="V410">
        <v>0</v>
      </c>
      <c r="X410" t="s">
        <v>73</v>
      </c>
      <c r="Y410">
        <v>19060403</v>
      </c>
      <c r="Z410" t="s">
        <v>74</v>
      </c>
      <c r="AA410" t="s">
        <v>101</v>
      </c>
      <c r="AB410" t="s">
        <v>119</v>
      </c>
      <c r="AC410" t="str">
        <f t="shared" si="6"/>
        <v>Oil &amp; Gas - Ice Roads and Pads</v>
      </c>
      <c r="AD410" t="s">
        <v>74</v>
      </c>
      <c r="AG410" t="s">
        <v>54</v>
      </c>
      <c r="AH410">
        <v>2413</v>
      </c>
      <c r="AI410">
        <v>2017</v>
      </c>
      <c r="AJ410">
        <v>2</v>
      </c>
      <c r="AK410" s="1">
        <v>42852.609861111108</v>
      </c>
      <c r="AL410" t="s">
        <v>84</v>
      </c>
      <c r="AM410">
        <v>0</v>
      </c>
      <c r="AN410" t="s">
        <v>52</v>
      </c>
      <c r="AO410">
        <v>0</v>
      </c>
      <c r="AP410" t="s">
        <v>52</v>
      </c>
      <c r="AQ410">
        <v>0</v>
      </c>
      <c r="AS410">
        <v>0</v>
      </c>
      <c r="AU410">
        <v>0</v>
      </c>
      <c r="AW410">
        <v>0</v>
      </c>
      <c r="AY410" t="s">
        <v>66</v>
      </c>
    </row>
    <row r="411" spans="1:51" x14ac:dyDescent="0.25">
      <c r="A411">
        <v>353</v>
      </c>
      <c r="B411" t="s">
        <v>181</v>
      </c>
      <c r="C411" t="s">
        <v>197</v>
      </c>
      <c r="D411" t="s">
        <v>116</v>
      </c>
      <c r="E411">
        <v>449167</v>
      </c>
      <c r="F411" t="s">
        <v>52</v>
      </c>
      <c r="G411" t="s">
        <v>53</v>
      </c>
      <c r="H411" t="s">
        <v>54</v>
      </c>
      <c r="I411">
        <v>354</v>
      </c>
      <c r="J411" t="s">
        <v>201</v>
      </c>
      <c r="K411" t="s">
        <v>79</v>
      </c>
      <c r="L411" t="s">
        <v>70</v>
      </c>
      <c r="M411" t="s">
        <v>58</v>
      </c>
      <c r="N411" t="s">
        <v>118</v>
      </c>
      <c r="Q411" s="5" t="s">
        <v>54</v>
      </c>
      <c r="S411">
        <v>0</v>
      </c>
      <c r="T411" s="5">
        <v>0</v>
      </c>
      <c r="V411">
        <v>0</v>
      </c>
      <c r="X411" t="s">
        <v>73</v>
      </c>
      <c r="Y411">
        <v>19060403</v>
      </c>
      <c r="Z411" t="s">
        <v>74</v>
      </c>
      <c r="AA411" t="s">
        <v>101</v>
      </c>
      <c r="AB411" t="s">
        <v>119</v>
      </c>
      <c r="AC411" t="str">
        <f t="shared" si="6"/>
        <v>Oil &amp; Gas - Ice Roads and Pads</v>
      </c>
      <c r="AD411" t="s">
        <v>74</v>
      </c>
      <c r="AG411" t="s">
        <v>54</v>
      </c>
      <c r="AH411">
        <v>2407</v>
      </c>
      <c r="AI411">
        <v>2017</v>
      </c>
      <c r="AJ411">
        <v>2</v>
      </c>
      <c r="AK411" s="1">
        <v>42852.608506944445</v>
      </c>
      <c r="AL411" t="s">
        <v>84</v>
      </c>
      <c r="AM411">
        <v>0</v>
      </c>
      <c r="AN411" t="s">
        <v>52</v>
      </c>
      <c r="AO411">
        <v>0</v>
      </c>
      <c r="AP411" t="s">
        <v>52</v>
      </c>
      <c r="AQ411">
        <v>0</v>
      </c>
      <c r="AS411">
        <v>0</v>
      </c>
      <c r="AU411">
        <v>0</v>
      </c>
      <c r="AW411">
        <v>0</v>
      </c>
      <c r="AY411" t="s">
        <v>66</v>
      </c>
    </row>
    <row r="412" spans="1:51" x14ac:dyDescent="0.25">
      <c r="A412">
        <v>353</v>
      </c>
      <c r="B412" t="s">
        <v>181</v>
      </c>
      <c r="C412" t="s">
        <v>197</v>
      </c>
      <c r="D412" t="s">
        <v>116</v>
      </c>
      <c r="E412">
        <v>449167</v>
      </c>
      <c r="F412" t="s">
        <v>52</v>
      </c>
      <c r="G412" t="s">
        <v>53</v>
      </c>
      <c r="H412" t="s">
        <v>54</v>
      </c>
      <c r="I412">
        <v>356</v>
      </c>
      <c r="J412" t="s">
        <v>202</v>
      </c>
      <c r="K412" t="s">
        <v>79</v>
      </c>
      <c r="L412" t="s">
        <v>70</v>
      </c>
      <c r="M412" t="s">
        <v>58</v>
      </c>
      <c r="N412" t="s">
        <v>118</v>
      </c>
      <c r="Q412" s="5" t="s">
        <v>54</v>
      </c>
      <c r="S412">
        <v>0</v>
      </c>
      <c r="T412" s="5">
        <v>0</v>
      </c>
      <c r="V412">
        <v>0</v>
      </c>
      <c r="X412" t="s">
        <v>73</v>
      </c>
      <c r="Y412">
        <v>19060403</v>
      </c>
      <c r="Z412" t="s">
        <v>74</v>
      </c>
      <c r="AA412" t="s">
        <v>101</v>
      </c>
      <c r="AB412" t="s">
        <v>119</v>
      </c>
      <c r="AC412" t="str">
        <f t="shared" si="6"/>
        <v>Oil &amp; Gas - Ice Roads and Pads</v>
      </c>
      <c r="AD412" t="s">
        <v>74</v>
      </c>
      <c r="AG412" t="s">
        <v>54</v>
      </c>
      <c r="AH412">
        <v>2400</v>
      </c>
      <c r="AI412">
        <v>2017</v>
      </c>
      <c r="AJ412">
        <v>2</v>
      </c>
      <c r="AK412" s="1">
        <v>42852.606979166667</v>
      </c>
      <c r="AL412" t="s">
        <v>84</v>
      </c>
      <c r="AM412">
        <v>0</v>
      </c>
      <c r="AN412" t="s">
        <v>52</v>
      </c>
      <c r="AO412">
        <v>0</v>
      </c>
      <c r="AP412" t="s">
        <v>52</v>
      </c>
      <c r="AQ412">
        <v>0</v>
      </c>
      <c r="AS412">
        <v>0</v>
      </c>
      <c r="AU412">
        <v>0</v>
      </c>
      <c r="AW412">
        <v>0</v>
      </c>
      <c r="AY412" t="s">
        <v>66</v>
      </c>
    </row>
    <row r="413" spans="1:51" x14ac:dyDescent="0.25">
      <c r="A413">
        <v>353</v>
      </c>
      <c r="B413" t="s">
        <v>181</v>
      </c>
      <c r="C413" t="s">
        <v>197</v>
      </c>
      <c r="D413" t="s">
        <v>116</v>
      </c>
      <c r="E413">
        <v>449167</v>
      </c>
      <c r="F413" t="s">
        <v>52</v>
      </c>
      <c r="G413" t="s">
        <v>53</v>
      </c>
      <c r="H413" t="s">
        <v>54</v>
      </c>
      <c r="I413">
        <v>357</v>
      </c>
      <c r="J413" t="s">
        <v>198</v>
      </c>
      <c r="K413" t="s">
        <v>79</v>
      </c>
      <c r="L413" t="s">
        <v>70</v>
      </c>
      <c r="M413" t="s">
        <v>58</v>
      </c>
      <c r="N413" t="s">
        <v>118</v>
      </c>
      <c r="Q413" s="5" t="s">
        <v>54</v>
      </c>
      <c r="S413">
        <v>0</v>
      </c>
      <c r="T413" s="5">
        <v>0</v>
      </c>
      <c r="V413">
        <v>0</v>
      </c>
      <c r="X413" t="s">
        <v>73</v>
      </c>
      <c r="Y413">
        <v>19060403</v>
      </c>
      <c r="Z413" t="s">
        <v>74</v>
      </c>
      <c r="AA413" t="s">
        <v>101</v>
      </c>
      <c r="AB413" t="s">
        <v>119</v>
      </c>
      <c r="AC413" t="str">
        <f t="shared" si="6"/>
        <v>Oil &amp; Gas - Ice Roads and Pads</v>
      </c>
      <c r="AD413" t="s">
        <v>74</v>
      </c>
      <c r="AG413" t="s">
        <v>54</v>
      </c>
      <c r="AH413">
        <v>2411</v>
      </c>
      <c r="AI413">
        <v>2017</v>
      </c>
      <c r="AJ413">
        <v>3</v>
      </c>
      <c r="AK413" s="1">
        <v>42852.609351851854</v>
      </c>
      <c r="AL413" t="s">
        <v>84</v>
      </c>
      <c r="AM413">
        <v>0</v>
      </c>
      <c r="AN413" t="s">
        <v>52</v>
      </c>
      <c r="AO413">
        <v>0</v>
      </c>
      <c r="AP413" t="s">
        <v>52</v>
      </c>
      <c r="AQ413">
        <v>0</v>
      </c>
      <c r="AS413">
        <v>0</v>
      </c>
      <c r="AU413">
        <v>0</v>
      </c>
      <c r="AW413">
        <v>0</v>
      </c>
      <c r="AY413" t="s">
        <v>66</v>
      </c>
    </row>
    <row r="414" spans="1:51" x14ac:dyDescent="0.25">
      <c r="A414">
        <v>353</v>
      </c>
      <c r="B414" t="s">
        <v>181</v>
      </c>
      <c r="C414" t="s">
        <v>197</v>
      </c>
      <c r="D414" t="s">
        <v>116</v>
      </c>
      <c r="E414">
        <v>449167</v>
      </c>
      <c r="F414" t="s">
        <v>52</v>
      </c>
      <c r="G414" t="s">
        <v>53</v>
      </c>
      <c r="H414" t="s">
        <v>54</v>
      </c>
      <c r="I414">
        <v>355</v>
      </c>
      <c r="J414" t="s">
        <v>199</v>
      </c>
      <c r="K414" t="s">
        <v>79</v>
      </c>
      <c r="L414" t="s">
        <v>70</v>
      </c>
      <c r="M414" t="s">
        <v>58</v>
      </c>
      <c r="N414" t="s">
        <v>118</v>
      </c>
      <c r="Q414" s="5" t="s">
        <v>54</v>
      </c>
      <c r="S414">
        <v>0</v>
      </c>
      <c r="T414" s="5">
        <v>0</v>
      </c>
      <c r="V414">
        <v>0</v>
      </c>
      <c r="X414" t="s">
        <v>73</v>
      </c>
      <c r="Y414">
        <v>19060403</v>
      </c>
      <c r="Z414" t="s">
        <v>74</v>
      </c>
      <c r="AA414" t="s">
        <v>101</v>
      </c>
      <c r="AB414" t="s">
        <v>119</v>
      </c>
      <c r="AC414" t="str">
        <f t="shared" si="6"/>
        <v>Oil &amp; Gas - Ice Roads and Pads</v>
      </c>
      <c r="AD414" t="s">
        <v>74</v>
      </c>
      <c r="AG414" t="s">
        <v>54</v>
      </c>
      <c r="AH414">
        <v>2404</v>
      </c>
      <c r="AI414">
        <v>2017</v>
      </c>
      <c r="AJ414">
        <v>3</v>
      </c>
      <c r="AK414" s="1">
        <v>42852.607800925929</v>
      </c>
      <c r="AL414" t="s">
        <v>84</v>
      </c>
      <c r="AM414">
        <v>0</v>
      </c>
      <c r="AN414" t="s">
        <v>52</v>
      </c>
      <c r="AO414">
        <v>0</v>
      </c>
      <c r="AP414" t="s">
        <v>52</v>
      </c>
      <c r="AQ414">
        <v>0</v>
      </c>
      <c r="AS414">
        <v>0</v>
      </c>
      <c r="AU414">
        <v>0</v>
      </c>
      <c r="AW414">
        <v>0</v>
      </c>
      <c r="AY414" t="s">
        <v>66</v>
      </c>
    </row>
    <row r="415" spans="1:51" x14ac:dyDescent="0.25">
      <c r="A415">
        <v>353</v>
      </c>
      <c r="B415" t="s">
        <v>181</v>
      </c>
      <c r="C415" t="s">
        <v>197</v>
      </c>
      <c r="D415" t="s">
        <v>116</v>
      </c>
      <c r="E415">
        <v>449167</v>
      </c>
      <c r="F415" t="s">
        <v>52</v>
      </c>
      <c r="G415" t="s">
        <v>53</v>
      </c>
      <c r="H415" t="s">
        <v>54</v>
      </c>
      <c r="I415">
        <v>358</v>
      </c>
      <c r="J415" t="s">
        <v>200</v>
      </c>
      <c r="K415" t="s">
        <v>79</v>
      </c>
      <c r="L415" t="s">
        <v>70</v>
      </c>
      <c r="M415" t="s">
        <v>58</v>
      </c>
      <c r="N415" t="s">
        <v>118</v>
      </c>
      <c r="Q415" s="5" t="s">
        <v>54</v>
      </c>
      <c r="S415">
        <v>0</v>
      </c>
      <c r="T415" s="5">
        <v>0</v>
      </c>
      <c r="V415">
        <v>0</v>
      </c>
      <c r="X415" t="s">
        <v>73</v>
      </c>
      <c r="Y415">
        <v>19060403</v>
      </c>
      <c r="Z415" t="s">
        <v>74</v>
      </c>
      <c r="AA415" t="s">
        <v>101</v>
      </c>
      <c r="AB415" t="s">
        <v>119</v>
      </c>
      <c r="AC415" t="str">
        <f t="shared" si="6"/>
        <v>Oil &amp; Gas - Ice Roads and Pads</v>
      </c>
      <c r="AD415" t="s">
        <v>74</v>
      </c>
      <c r="AG415" t="s">
        <v>54</v>
      </c>
      <c r="AH415">
        <v>2414</v>
      </c>
      <c r="AI415">
        <v>2017</v>
      </c>
      <c r="AJ415">
        <v>3</v>
      </c>
      <c r="AK415" s="1">
        <v>42852.609988425924</v>
      </c>
      <c r="AL415" t="s">
        <v>84</v>
      </c>
      <c r="AM415">
        <v>0</v>
      </c>
      <c r="AN415" t="s">
        <v>52</v>
      </c>
      <c r="AO415">
        <v>0</v>
      </c>
      <c r="AP415" t="s">
        <v>52</v>
      </c>
      <c r="AQ415">
        <v>0</v>
      </c>
      <c r="AS415">
        <v>0</v>
      </c>
      <c r="AU415">
        <v>0</v>
      </c>
      <c r="AW415">
        <v>0</v>
      </c>
      <c r="AY415" t="s">
        <v>66</v>
      </c>
    </row>
    <row r="416" spans="1:51" x14ac:dyDescent="0.25">
      <c r="A416">
        <v>353</v>
      </c>
      <c r="B416" t="s">
        <v>181</v>
      </c>
      <c r="C416" t="s">
        <v>197</v>
      </c>
      <c r="D416" t="s">
        <v>116</v>
      </c>
      <c r="E416">
        <v>449167</v>
      </c>
      <c r="F416" t="s">
        <v>52</v>
      </c>
      <c r="G416" t="s">
        <v>53</v>
      </c>
      <c r="H416" t="s">
        <v>54</v>
      </c>
      <c r="I416">
        <v>354</v>
      </c>
      <c r="J416" t="s">
        <v>201</v>
      </c>
      <c r="K416" t="s">
        <v>79</v>
      </c>
      <c r="L416" t="s">
        <v>70</v>
      </c>
      <c r="M416" t="s">
        <v>58</v>
      </c>
      <c r="N416" t="s">
        <v>118</v>
      </c>
      <c r="Q416" s="5" t="s">
        <v>54</v>
      </c>
      <c r="S416">
        <v>0</v>
      </c>
      <c r="T416" s="5">
        <v>0</v>
      </c>
      <c r="V416">
        <v>0</v>
      </c>
      <c r="X416" t="s">
        <v>73</v>
      </c>
      <c r="Y416">
        <v>19060403</v>
      </c>
      <c r="Z416" t="s">
        <v>74</v>
      </c>
      <c r="AA416" t="s">
        <v>101</v>
      </c>
      <c r="AB416" t="s">
        <v>119</v>
      </c>
      <c r="AC416" t="str">
        <f t="shared" si="6"/>
        <v>Oil &amp; Gas - Ice Roads and Pads</v>
      </c>
      <c r="AD416" t="s">
        <v>74</v>
      </c>
      <c r="AG416" t="s">
        <v>54</v>
      </c>
      <c r="AH416">
        <v>2408</v>
      </c>
      <c r="AI416">
        <v>2017</v>
      </c>
      <c r="AJ416">
        <v>3</v>
      </c>
      <c r="AK416" s="1">
        <v>42852.608715277776</v>
      </c>
      <c r="AL416" t="s">
        <v>84</v>
      </c>
      <c r="AM416">
        <v>0</v>
      </c>
      <c r="AN416" t="s">
        <v>52</v>
      </c>
      <c r="AO416">
        <v>0</v>
      </c>
      <c r="AP416" t="s">
        <v>52</v>
      </c>
      <c r="AQ416">
        <v>0</v>
      </c>
      <c r="AS416">
        <v>0</v>
      </c>
      <c r="AU416">
        <v>0</v>
      </c>
      <c r="AW416">
        <v>0</v>
      </c>
      <c r="AY416" t="s">
        <v>66</v>
      </c>
    </row>
    <row r="417" spans="1:51" x14ac:dyDescent="0.25">
      <c r="A417">
        <v>353</v>
      </c>
      <c r="B417" t="s">
        <v>181</v>
      </c>
      <c r="C417" t="s">
        <v>197</v>
      </c>
      <c r="D417" t="s">
        <v>116</v>
      </c>
      <c r="E417">
        <v>449167</v>
      </c>
      <c r="F417" t="s">
        <v>52</v>
      </c>
      <c r="G417" t="s">
        <v>53</v>
      </c>
      <c r="H417" t="s">
        <v>54</v>
      </c>
      <c r="I417">
        <v>356</v>
      </c>
      <c r="J417" t="s">
        <v>202</v>
      </c>
      <c r="K417" t="s">
        <v>79</v>
      </c>
      <c r="L417" t="s">
        <v>70</v>
      </c>
      <c r="M417" t="s">
        <v>58</v>
      </c>
      <c r="N417" t="s">
        <v>118</v>
      </c>
      <c r="Q417" s="5" t="s">
        <v>54</v>
      </c>
      <c r="S417">
        <v>0</v>
      </c>
      <c r="T417" s="5">
        <v>0</v>
      </c>
      <c r="V417">
        <v>0</v>
      </c>
      <c r="X417" t="s">
        <v>73</v>
      </c>
      <c r="Y417">
        <v>19060403</v>
      </c>
      <c r="Z417" t="s">
        <v>74</v>
      </c>
      <c r="AA417" t="s">
        <v>101</v>
      </c>
      <c r="AB417" t="s">
        <v>119</v>
      </c>
      <c r="AC417" t="str">
        <f t="shared" si="6"/>
        <v>Oil &amp; Gas - Ice Roads and Pads</v>
      </c>
      <c r="AD417" t="s">
        <v>74</v>
      </c>
      <c r="AG417" t="s">
        <v>54</v>
      </c>
      <c r="AH417">
        <v>2401</v>
      </c>
      <c r="AI417">
        <v>2017</v>
      </c>
      <c r="AJ417">
        <v>3</v>
      </c>
      <c r="AK417" s="1">
        <v>42852.607129629629</v>
      </c>
      <c r="AL417" t="s">
        <v>84</v>
      </c>
      <c r="AM417">
        <v>0</v>
      </c>
      <c r="AN417" t="s">
        <v>52</v>
      </c>
      <c r="AO417">
        <v>0</v>
      </c>
      <c r="AP417" t="s">
        <v>52</v>
      </c>
      <c r="AQ417">
        <v>0</v>
      </c>
      <c r="AS417">
        <v>0</v>
      </c>
      <c r="AU417">
        <v>0</v>
      </c>
      <c r="AW417">
        <v>0</v>
      </c>
      <c r="AY417" t="s">
        <v>66</v>
      </c>
    </row>
    <row r="418" spans="1:51" x14ac:dyDescent="0.25">
      <c r="A418">
        <v>353</v>
      </c>
      <c r="B418" t="s">
        <v>181</v>
      </c>
      <c r="C418" t="s">
        <v>197</v>
      </c>
      <c r="D418" t="s">
        <v>116</v>
      </c>
      <c r="E418">
        <v>449167</v>
      </c>
      <c r="F418" t="s">
        <v>52</v>
      </c>
      <c r="G418" t="s">
        <v>53</v>
      </c>
      <c r="H418" t="s">
        <v>54</v>
      </c>
      <c r="I418">
        <v>357</v>
      </c>
      <c r="J418" t="s">
        <v>198</v>
      </c>
      <c r="K418" t="s">
        <v>79</v>
      </c>
      <c r="L418" t="s">
        <v>70</v>
      </c>
      <c r="M418" t="s">
        <v>58</v>
      </c>
      <c r="N418" t="s">
        <v>118</v>
      </c>
      <c r="Q418" s="5" t="s">
        <v>54</v>
      </c>
      <c r="S418">
        <v>0</v>
      </c>
      <c r="T418" s="5">
        <v>0</v>
      </c>
      <c r="V418">
        <v>0</v>
      </c>
      <c r="X418" t="s">
        <v>73</v>
      </c>
      <c r="Y418">
        <v>19060403</v>
      </c>
      <c r="Z418" t="s">
        <v>74</v>
      </c>
      <c r="AA418" t="s">
        <v>101</v>
      </c>
      <c r="AB418" t="s">
        <v>119</v>
      </c>
      <c r="AC418" t="str">
        <f t="shared" si="6"/>
        <v>Oil &amp; Gas - Ice Roads and Pads</v>
      </c>
      <c r="AD418" t="s">
        <v>74</v>
      </c>
      <c r="AG418" t="s">
        <v>54</v>
      </c>
      <c r="AH418">
        <v>3087</v>
      </c>
      <c r="AI418">
        <v>2017</v>
      </c>
      <c r="AJ418">
        <v>4</v>
      </c>
      <c r="AK418" s="1">
        <v>42942.830023148148</v>
      </c>
      <c r="AL418" t="s">
        <v>84</v>
      </c>
      <c r="AM418">
        <v>0</v>
      </c>
      <c r="AN418" t="s">
        <v>52</v>
      </c>
      <c r="AO418">
        <v>0</v>
      </c>
      <c r="AP418" t="s">
        <v>52</v>
      </c>
      <c r="AQ418">
        <v>0</v>
      </c>
      <c r="AS418">
        <v>0</v>
      </c>
      <c r="AU418">
        <v>0</v>
      </c>
      <c r="AW418">
        <v>0</v>
      </c>
      <c r="AY418" t="s">
        <v>66</v>
      </c>
    </row>
    <row r="419" spans="1:51" x14ac:dyDescent="0.25">
      <c r="A419">
        <v>353</v>
      </c>
      <c r="B419" t="s">
        <v>181</v>
      </c>
      <c r="C419" t="s">
        <v>197</v>
      </c>
      <c r="D419" t="s">
        <v>116</v>
      </c>
      <c r="E419">
        <v>449167</v>
      </c>
      <c r="F419" t="s">
        <v>52</v>
      </c>
      <c r="G419" t="s">
        <v>53</v>
      </c>
      <c r="H419" t="s">
        <v>54</v>
      </c>
      <c r="I419">
        <v>355</v>
      </c>
      <c r="J419" t="s">
        <v>199</v>
      </c>
      <c r="K419" t="s">
        <v>79</v>
      </c>
      <c r="L419" t="s">
        <v>70</v>
      </c>
      <c r="M419" t="s">
        <v>58</v>
      </c>
      <c r="N419" t="s">
        <v>118</v>
      </c>
      <c r="Q419" s="5" t="s">
        <v>54</v>
      </c>
      <c r="S419">
        <v>0</v>
      </c>
      <c r="T419" s="5">
        <v>0</v>
      </c>
      <c r="V419">
        <v>0</v>
      </c>
      <c r="X419" t="s">
        <v>73</v>
      </c>
      <c r="Y419">
        <v>19060403</v>
      </c>
      <c r="Z419" t="s">
        <v>74</v>
      </c>
      <c r="AA419" t="s">
        <v>101</v>
      </c>
      <c r="AB419" t="s">
        <v>119</v>
      </c>
      <c r="AC419" t="str">
        <f t="shared" si="6"/>
        <v>Oil &amp; Gas - Ice Roads and Pads</v>
      </c>
      <c r="AD419" t="s">
        <v>74</v>
      </c>
      <c r="AG419" t="s">
        <v>54</v>
      </c>
      <c r="AH419">
        <v>3075</v>
      </c>
      <c r="AI419">
        <v>2017</v>
      </c>
      <c r="AJ419">
        <v>4</v>
      </c>
      <c r="AK419" s="1">
        <v>42942.827951388892</v>
      </c>
      <c r="AL419" t="s">
        <v>84</v>
      </c>
      <c r="AM419">
        <v>0</v>
      </c>
      <c r="AN419" t="s">
        <v>52</v>
      </c>
      <c r="AO419">
        <v>0</v>
      </c>
      <c r="AP419" t="s">
        <v>52</v>
      </c>
      <c r="AQ419">
        <v>0</v>
      </c>
      <c r="AS419">
        <v>0</v>
      </c>
      <c r="AU419">
        <v>0</v>
      </c>
      <c r="AW419">
        <v>0</v>
      </c>
      <c r="AY419" t="s">
        <v>66</v>
      </c>
    </row>
    <row r="420" spans="1:51" x14ac:dyDescent="0.25">
      <c r="A420">
        <v>353</v>
      </c>
      <c r="B420" t="s">
        <v>181</v>
      </c>
      <c r="C420" t="s">
        <v>197</v>
      </c>
      <c r="D420" t="s">
        <v>116</v>
      </c>
      <c r="E420">
        <v>449167</v>
      </c>
      <c r="F420" t="s">
        <v>52</v>
      </c>
      <c r="G420" t="s">
        <v>53</v>
      </c>
      <c r="H420" t="s">
        <v>54</v>
      </c>
      <c r="I420">
        <v>358</v>
      </c>
      <c r="J420" t="s">
        <v>200</v>
      </c>
      <c r="K420" t="s">
        <v>79</v>
      </c>
      <c r="L420" t="s">
        <v>70</v>
      </c>
      <c r="M420" t="s">
        <v>58</v>
      </c>
      <c r="N420" t="s">
        <v>118</v>
      </c>
      <c r="Q420" s="5" t="s">
        <v>54</v>
      </c>
      <c r="S420">
        <v>0</v>
      </c>
      <c r="T420" s="5">
        <v>0</v>
      </c>
      <c r="V420">
        <v>0</v>
      </c>
      <c r="X420" t="s">
        <v>73</v>
      </c>
      <c r="Y420">
        <v>19060403</v>
      </c>
      <c r="Z420" t="s">
        <v>74</v>
      </c>
      <c r="AA420" t="s">
        <v>101</v>
      </c>
      <c r="AB420" t="s">
        <v>119</v>
      </c>
      <c r="AC420" t="str">
        <f t="shared" si="6"/>
        <v>Oil &amp; Gas - Ice Roads and Pads</v>
      </c>
      <c r="AD420" t="s">
        <v>74</v>
      </c>
      <c r="AG420" t="s">
        <v>54</v>
      </c>
      <c r="AH420">
        <v>3078</v>
      </c>
      <c r="AI420">
        <v>2017</v>
      </c>
      <c r="AJ420">
        <v>4</v>
      </c>
      <c r="AK420" s="1">
        <v>42942.828587962962</v>
      </c>
      <c r="AL420" t="s">
        <v>84</v>
      </c>
      <c r="AM420">
        <v>0</v>
      </c>
      <c r="AN420" t="s">
        <v>52</v>
      </c>
      <c r="AO420">
        <v>0</v>
      </c>
      <c r="AP420" t="s">
        <v>52</v>
      </c>
      <c r="AQ420">
        <v>0</v>
      </c>
      <c r="AS420">
        <v>0</v>
      </c>
      <c r="AU420">
        <v>0</v>
      </c>
      <c r="AW420">
        <v>0</v>
      </c>
      <c r="AY420" t="s">
        <v>66</v>
      </c>
    </row>
    <row r="421" spans="1:51" x14ac:dyDescent="0.25">
      <c r="A421">
        <v>353</v>
      </c>
      <c r="B421" t="s">
        <v>181</v>
      </c>
      <c r="C421" t="s">
        <v>197</v>
      </c>
      <c r="D421" t="s">
        <v>116</v>
      </c>
      <c r="E421">
        <v>449167</v>
      </c>
      <c r="F421" t="s">
        <v>52</v>
      </c>
      <c r="G421" t="s">
        <v>53</v>
      </c>
      <c r="H421" t="s">
        <v>54</v>
      </c>
      <c r="I421">
        <v>354</v>
      </c>
      <c r="J421" t="s">
        <v>201</v>
      </c>
      <c r="K421" t="s">
        <v>79</v>
      </c>
      <c r="L421" t="s">
        <v>70</v>
      </c>
      <c r="M421" t="s">
        <v>58</v>
      </c>
      <c r="N421" t="s">
        <v>118</v>
      </c>
      <c r="Q421" s="5" t="s">
        <v>54</v>
      </c>
      <c r="S421">
        <v>0</v>
      </c>
      <c r="T421" s="5">
        <v>0</v>
      </c>
      <c r="V421">
        <v>0</v>
      </c>
      <c r="X421" t="s">
        <v>73</v>
      </c>
      <c r="Y421">
        <v>19060403</v>
      </c>
      <c r="Z421" t="s">
        <v>74</v>
      </c>
      <c r="AA421" t="s">
        <v>101</v>
      </c>
      <c r="AB421" t="s">
        <v>119</v>
      </c>
      <c r="AC421" t="str">
        <f t="shared" si="6"/>
        <v>Oil &amp; Gas - Ice Roads and Pads</v>
      </c>
      <c r="AD421" t="s">
        <v>74</v>
      </c>
      <c r="AG421" t="s">
        <v>54</v>
      </c>
      <c r="AH421">
        <v>3081</v>
      </c>
      <c r="AI421">
        <v>2017</v>
      </c>
      <c r="AJ421">
        <v>4</v>
      </c>
      <c r="AK421" s="1">
        <v>42942.829085648147</v>
      </c>
      <c r="AL421" t="s">
        <v>84</v>
      </c>
      <c r="AM421">
        <v>0</v>
      </c>
      <c r="AN421" t="s">
        <v>52</v>
      </c>
      <c r="AO421">
        <v>0</v>
      </c>
      <c r="AP421" t="s">
        <v>52</v>
      </c>
      <c r="AQ421">
        <v>0</v>
      </c>
      <c r="AS421">
        <v>0</v>
      </c>
      <c r="AU421">
        <v>0</v>
      </c>
      <c r="AW421">
        <v>0</v>
      </c>
      <c r="AY421" t="s">
        <v>66</v>
      </c>
    </row>
    <row r="422" spans="1:51" x14ac:dyDescent="0.25">
      <c r="A422">
        <v>353</v>
      </c>
      <c r="B422" t="s">
        <v>181</v>
      </c>
      <c r="C422" t="s">
        <v>197</v>
      </c>
      <c r="D422" t="s">
        <v>116</v>
      </c>
      <c r="E422">
        <v>449167</v>
      </c>
      <c r="F422" t="s">
        <v>52</v>
      </c>
      <c r="G422" t="s">
        <v>53</v>
      </c>
      <c r="H422" t="s">
        <v>54</v>
      </c>
      <c r="I422">
        <v>356</v>
      </c>
      <c r="J422" t="s">
        <v>202</v>
      </c>
      <c r="K422" t="s">
        <v>79</v>
      </c>
      <c r="L422" t="s">
        <v>70</v>
      </c>
      <c r="M422" t="s">
        <v>58</v>
      </c>
      <c r="N422" t="s">
        <v>118</v>
      </c>
      <c r="Q422" s="5" t="s">
        <v>54</v>
      </c>
      <c r="S422">
        <v>0</v>
      </c>
      <c r="T422" s="5">
        <v>0</v>
      </c>
      <c r="V422">
        <v>0</v>
      </c>
      <c r="X422" t="s">
        <v>73</v>
      </c>
      <c r="Y422">
        <v>19060403</v>
      </c>
      <c r="Z422" t="s">
        <v>74</v>
      </c>
      <c r="AA422" t="s">
        <v>101</v>
      </c>
      <c r="AB422" t="s">
        <v>119</v>
      </c>
      <c r="AC422" t="str">
        <f t="shared" si="6"/>
        <v>Oil &amp; Gas - Ice Roads and Pads</v>
      </c>
      <c r="AD422" t="s">
        <v>74</v>
      </c>
      <c r="AG422" t="s">
        <v>54</v>
      </c>
      <c r="AH422">
        <v>3084</v>
      </c>
      <c r="AI422">
        <v>2017</v>
      </c>
      <c r="AJ422">
        <v>4</v>
      </c>
      <c r="AK422" s="1">
        <v>42942.829571759263</v>
      </c>
      <c r="AL422" t="s">
        <v>84</v>
      </c>
      <c r="AM422">
        <v>0</v>
      </c>
      <c r="AN422" t="s">
        <v>52</v>
      </c>
      <c r="AO422">
        <v>0</v>
      </c>
      <c r="AP422" t="s">
        <v>52</v>
      </c>
      <c r="AQ422">
        <v>0</v>
      </c>
      <c r="AS422">
        <v>0</v>
      </c>
      <c r="AU422">
        <v>0</v>
      </c>
      <c r="AW422">
        <v>0</v>
      </c>
      <c r="AY422" t="s">
        <v>66</v>
      </c>
    </row>
    <row r="423" spans="1:51" x14ac:dyDescent="0.25">
      <c r="A423">
        <v>353</v>
      </c>
      <c r="B423" t="s">
        <v>181</v>
      </c>
      <c r="C423" t="s">
        <v>197</v>
      </c>
      <c r="D423" t="s">
        <v>116</v>
      </c>
      <c r="E423">
        <v>449167</v>
      </c>
      <c r="F423" t="s">
        <v>52</v>
      </c>
      <c r="G423" t="s">
        <v>53</v>
      </c>
      <c r="H423" t="s">
        <v>54</v>
      </c>
      <c r="I423">
        <v>357</v>
      </c>
      <c r="J423" t="s">
        <v>198</v>
      </c>
      <c r="K423" t="s">
        <v>79</v>
      </c>
      <c r="L423" t="s">
        <v>70</v>
      </c>
      <c r="M423" t="s">
        <v>58</v>
      </c>
      <c r="N423" t="s">
        <v>118</v>
      </c>
      <c r="Q423" s="5" t="s">
        <v>54</v>
      </c>
      <c r="S423">
        <v>0</v>
      </c>
      <c r="T423" s="5">
        <v>0</v>
      </c>
      <c r="V423">
        <v>0</v>
      </c>
      <c r="X423" t="s">
        <v>73</v>
      </c>
      <c r="Y423">
        <v>19060403</v>
      </c>
      <c r="Z423" t="s">
        <v>74</v>
      </c>
      <c r="AA423" t="s">
        <v>101</v>
      </c>
      <c r="AB423" t="s">
        <v>119</v>
      </c>
      <c r="AC423" t="str">
        <f t="shared" si="6"/>
        <v>Oil &amp; Gas - Ice Roads and Pads</v>
      </c>
      <c r="AD423" t="s">
        <v>74</v>
      </c>
      <c r="AG423" t="s">
        <v>54</v>
      </c>
      <c r="AH423">
        <v>3088</v>
      </c>
      <c r="AI423">
        <v>2017</v>
      </c>
      <c r="AJ423">
        <v>5</v>
      </c>
      <c r="AK423" s="1">
        <v>42942.830196759256</v>
      </c>
      <c r="AL423" t="s">
        <v>84</v>
      </c>
      <c r="AM423">
        <v>0</v>
      </c>
      <c r="AN423" t="s">
        <v>52</v>
      </c>
      <c r="AO423">
        <v>0</v>
      </c>
      <c r="AP423" t="s">
        <v>52</v>
      </c>
      <c r="AQ423">
        <v>0</v>
      </c>
      <c r="AS423">
        <v>0</v>
      </c>
      <c r="AU423">
        <v>0</v>
      </c>
      <c r="AW423">
        <v>0</v>
      </c>
      <c r="AY423" t="s">
        <v>66</v>
      </c>
    </row>
    <row r="424" spans="1:51" x14ac:dyDescent="0.25">
      <c r="A424">
        <v>353</v>
      </c>
      <c r="B424" t="s">
        <v>181</v>
      </c>
      <c r="C424" t="s">
        <v>197</v>
      </c>
      <c r="D424" t="s">
        <v>116</v>
      </c>
      <c r="E424">
        <v>449167</v>
      </c>
      <c r="F424" t="s">
        <v>52</v>
      </c>
      <c r="G424" t="s">
        <v>53</v>
      </c>
      <c r="H424" t="s">
        <v>54</v>
      </c>
      <c r="I424">
        <v>355</v>
      </c>
      <c r="J424" t="s">
        <v>199</v>
      </c>
      <c r="K424" t="s">
        <v>79</v>
      </c>
      <c r="L424" t="s">
        <v>70</v>
      </c>
      <c r="M424" t="s">
        <v>58</v>
      </c>
      <c r="N424" t="s">
        <v>118</v>
      </c>
      <c r="Q424" s="5" t="s">
        <v>54</v>
      </c>
      <c r="S424">
        <v>0</v>
      </c>
      <c r="T424" s="5">
        <v>0</v>
      </c>
      <c r="V424">
        <v>0</v>
      </c>
      <c r="X424" t="s">
        <v>73</v>
      </c>
      <c r="Y424">
        <v>19060403</v>
      </c>
      <c r="Z424" t="s">
        <v>74</v>
      </c>
      <c r="AA424" t="s">
        <v>101</v>
      </c>
      <c r="AB424" t="s">
        <v>119</v>
      </c>
      <c r="AC424" t="str">
        <f t="shared" si="6"/>
        <v>Oil &amp; Gas - Ice Roads and Pads</v>
      </c>
      <c r="AD424" t="s">
        <v>74</v>
      </c>
      <c r="AG424" t="s">
        <v>54</v>
      </c>
      <c r="AH424">
        <v>3076</v>
      </c>
      <c r="AI424">
        <v>2017</v>
      </c>
      <c r="AJ424">
        <v>5</v>
      </c>
      <c r="AK424" s="1">
        <v>42942.828159722223</v>
      </c>
      <c r="AL424" t="s">
        <v>84</v>
      </c>
      <c r="AM424">
        <v>0</v>
      </c>
      <c r="AN424" t="s">
        <v>52</v>
      </c>
      <c r="AO424">
        <v>0</v>
      </c>
      <c r="AP424" t="s">
        <v>52</v>
      </c>
      <c r="AQ424">
        <v>0</v>
      </c>
      <c r="AS424">
        <v>0</v>
      </c>
      <c r="AU424">
        <v>0</v>
      </c>
      <c r="AW424">
        <v>0</v>
      </c>
      <c r="AY424" t="s">
        <v>66</v>
      </c>
    </row>
    <row r="425" spans="1:51" x14ac:dyDescent="0.25">
      <c r="A425">
        <v>353</v>
      </c>
      <c r="B425" t="s">
        <v>181</v>
      </c>
      <c r="C425" t="s">
        <v>197</v>
      </c>
      <c r="D425" t="s">
        <v>116</v>
      </c>
      <c r="E425">
        <v>449167</v>
      </c>
      <c r="F425" t="s">
        <v>52</v>
      </c>
      <c r="G425" t="s">
        <v>53</v>
      </c>
      <c r="H425" t="s">
        <v>54</v>
      </c>
      <c r="I425">
        <v>358</v>
      </c>
      <c r="J425" t="s">
        <v>200</v>
      </c>
      <c r="K425" t="s">
        <v>79</v>
      </c>
      <c r="L425" t="s">
        <v>70</v>
      </c>
      <c r="M425" t="s">
        <v>58</v>
      </c>
      <c r="N425" t="s">
        <v>118</v>
      </c>
      <c r="Q425" s="5" t="s">
        <v>54</v>
      </c>
      <c r="S425">
        <v>0</v>
      </c>
      <c r="T425" s="5">
        <v>0</v>
      </c>
      <c r="V425">
        <v>0</v>
      </c>
      <c r="X425" t="s">
        <v>73</v>
      </c>
      <c r="Y425">
        <v>19060403</v>
      </c>
      <c r="Z425" t="s">
        <v>74</v>
      </c>
      <c r="AA425" t="s">
        <v>101</v>
      </c>
      <c r="AB425" t="s">
        <v>119</v>
      </c>
      <c r="AC425" t="str">
        <f t="shared" si="6"/>
        <v>Oil &amp; Gas - Ice Roads and Pads</v>
      </c>
      <c r="AD425" t="s">
        <v>74</v>
      </c>
      <c r="AG425" t="s">
        <v>54</v>
      </c>
      <c r="AH425">
        <v>3079</v>
      </c>
      <c r="AI425">
        <v>2017</v>
      </c>
      <c r="AJ425">
        <v>5</v>
      </c>
      <c r="AK425" s="1">
        <v>42942.828738425924</v>
      </c>
      <c r="AL425" t="s">
        <v>84</v>
      </c>
      <c r="AM425">
        <v>0</v>
      </c>
      <c r="AN425" t="s">
        <v>52</v>
      </c>
      <c r="AO425">
        <v>0</v>
      </c>
      <c r="AP425" t="s">
        <v>52</v>
      </c>
      <c r="AQ425">
        <v>0</v>
      </c>
      <c r="AS425">
        <v>0</v>
      </c>
      <c r="AU425">
        <v>0</v>
      </c>
      <c r="AW425">
        <v>0</v>
      </c>
      <c r="AY425" t="s">
        <v>66</v>
      </c>
    </row>
    <row r="426" spans="1:51" x14ac:dyDescent="0.25">
      <c r="A426">
        <v>353</v>
      </c>
      <c r="B426" t="s">
        <v>181</v>
      </c>
      <c r="C426" t="s">
        <v>197</v>
      </c>
      <c r="D426" t="s">
        <v>116</v>
      </c>
      <c r="E426">
        <v>449167</v>
      </c>
      <c r="F426" t="s">
        <v>52</v>
      </c>
      <c r="G426" t="s">
        <v>53</v>
      </c>
      <c r="H426" t="s">
        <v>54</v>
      </c>
      <c r="I426">
        <v>354</v>
      </c>
      <c r="J426" t="s">
        <v>201</v>
      </c>
      <c r="K426" t="s">
        <v>79</v>
      </c>
      <c r="L426" t="s">
        <v>70</v>
      </c>
      <c r="M426" t="s">
        <v>58</v>
      </c>
      <c r="N426" t="s">
        <v>118</v>
      </c>
      <c r="Q426" s="5" t="s">
        <v>54</v>
      </c>
      <c r="S426">
        <v>0</v>
      </c>
      <c r="T426" s="5">
        <v>0</v>
      </c>
      <c r="V426">
        <v>0</v>
      </c>
      <c r="X426" t="s">
        <v>73</v>
      </c>
      <c r="Y426">
        <v>19060403</v>
      </c>
      <c r="Z426" t="s">
        <v>74</v>
      </c>
      <c r="AA426" t="s">
        <v>101</v>
      </c>
      <c r="AB426" t="s">
        <v>119</v>
      </c>
      <c r="AC426" t="str">
        <f t="shared" si="6"/>
        <v>Oil &amp; Gas - Ice Roads and Pads</v>
      </c>
      <c r="AD426" t="s">
        <v>74</v>
      </c>
      <c r="AG426" t="s">
        <v>54</v>
      </c>
      <c r="AH426">
        <v>3082</v>
      </c>
      <c r="AI426">
        <v>2017</v>
      </c>
      <c r="AJ426">
        <v>5</v>
      </c>
      <c r="AK426" s="1">
        <v>42942.829224537039</v>
      </c>
      <c r="AL426" t="s">
        <v>84</v>
      </c>
      <c r="AM426">
        <v>0</v>
      </c>
      <c r="AN426" t="s">
        <v>52</v>
      </c>
      <c r="AO426">
        <v>0</v>
      </c>
      <c r="AP426" t="s">
        <v>52</v>
      </c>
      <c r="AQ426">
        <v>0</v>
      </c>
      <c r="AS426">
        <v>0</v>
      </c>
      <c r="AU426">
        <v>0</v>
      </c>
      <c r="AW426">
        <v>0</v>
      </c>
      <c r="AY426" t="s">
        <v>66</v>
      </c>
    </row>
    <row r="427" spans="1:51" x14ac:dyDescent="0.25">
      <c r="A427">
        <v>353</v>
      </c>
      <c r="B427" t="s">
        <v>181</v>
      </c>
      <c r="C427" t="s">
        <v>197</v>
      </c>
      <c r="D427" t="s">
        <v>116</v>
      </c>
      <c r="E427">
        <v>449167</v>
      </c>
      <c r="F427" t="s">
        <v>52</v>
      </c>
      <c r="G427" t="s">
        <v>53</v>
      </c>
      <c r="H427" t="s">
        <v>54</v>
      </c>
      <c r="I427">
        <v>356</v>
      </c>
      <c r="J427" t="s">
        <v>202</v>
      </c>
      <c r="K427" t="s">
        <v>79</v>
      </c>
      <c r="L427" t="s">
        <v>70</v>
      </c>
      <c r="M427" t="s">
        <v>58</v>
      </c>
      <c r="N427" t="s">
        <v>118</v>
      </c>
      <c r="Q427" s="5" t="s">
        <v>54</v>
      </c>
      <c r="S427">
        <v>0</v>
      </c>
      <c r="T427" s="5">
        <v>0</v>
      </c>
      <c r="V427">
        <v>0</v>
      </c>
      <c r="X427" t="s">
        <v>73</v>
      </c>
      <c r="Y427">
        <v>19060403</v>
      </c>
      <c r="Z427" t="s">
        <v>74</v>
      </c>
      <c r="AA427" t="s">
        <v>101</v>
      </c>
      <c r="AB427" t="s">
        <v>119</v>
      </c>
      <c r="AC427" t="str">
        <f t="shared" si="6"/>
        <v>Oil &amp; Gas - Ice Roads and Pads</v>
      </c>
      <c r="AD427" t="s">
        <v>74</v>
      </c>
      <c r="AG427" t="s">
        <v>54</v>
      </c>
      <c r="AH427">
        <v>3085</v>
      </c>
      <c r="AI427">
        <v>2017</v>
      </c>
      <c r="AJ427">
        <v>5</v>
      </c>
      <c r="AK427" s="1">
        <v>42942.829733796294</v>
      </c>
      <c r="AL427" t="s">
        <v>84</v>
      </c>
      <c r="AM427">
        <v>0</v>
      </c>
      <c r="AN427" t="s">
        <v>52</v>
      </c>
      <c r="AO427">
        <v>0</v>
      </c>
      <c r="AP427" t="s">
        <v>52</v>
      </c>
      <c r="AQ427">
        <v>0</v>
      </c>
      <c r="AS427">
        <v>0</v>
      </c>
      <c r="AU427">
        <v>0</v>
      </c>
      <c r="AW427">
        <v>0</v>
      </c>
      <c r="AY427" t="s">
        <v>66</v>
      </c>
    </row>
    <row r="428" spans="1:51" x14ac:dyDescent="0.25">
      <c r="A428">
        <v>353</v>
      </c>
      <c r="B428" t="s">
        <v>181</v>
      </c>
      <c r="C428" t="s">
        <v>197</v>
      </c>
      <c r="D428" t="s">
        <v>116</v>
      </c>
      <c r="E428">
        <v>449167</v>
      </c>
      <c r="F428" t="s">
        <v>52</v>
      </c>
      <c r="G428" t="s">
        <v>53</v>
      </c>
      <c r="H428" t="s">
        <v>54</v>
      </c>
      <c r="I428">
        <v>357</v>
      </c>
      <c r="J428" t="s">
        <v>198</v>
      </c>
      <c r="K428" t="s">
        <v>79</v>
      </c>
      <c r="L428" t="s">
        <v>70</v>
      </c>
      <c r="M428" t="s">
        <v>58</v>
      </c>
      <c r="N428" t="s">
        <v>118</v>
      </c>
      <c r="Q428" s="5" t="s">
        <v>54</v>
      </c>
      <c r="S428">
        <v>0</v>
      </c>
      <c r="T428" s="5">
        <v>0</v>
      </c>
      <c r="V428">
        <v>0</v>
      </c>
      <c r="X428" t="s">
        <v>73</v>
      </c>
      <c r="Y428">
        <v>19060403</v>
      </c>
      <c r="Z428" t="s">
        <v>74</v>
      </c>
      <c r="AA428" t="s">
        <v>101</v>
      </c>
      <c r="AB428" t="s">
        <v>119</v>
      </c>
      <c r="AC428" t="str">
        <f t="shared" si="6"/>
        <v>Oil &amp; Gas - Ice Roads and Pads</v>
      </c>
      <c r="AD428" t="s">
        <v>74</v>
      </c>
      <c r="AG428" t="s">
        <v>54</v>
      </c>
      <c r="AH428">
        <v>3089</v>
      </c>
      <c r="AI428">
        <v>2017</v>
      </c>
      <c r="AJ428">
        <v>6</v>
      </c>
      <c r="AK428" s="1">
        <v>42942.831412037034</v>
      </c>
      <c r="AL428" t="s">
        <v>84</v>
      </c>
      <c r="AM428">
        <v>0</v>
      </c>
      <c r="AN428" t="s">
        <v>52</v>
      </c>
      <c r="AO428">
        <v>0</v>
      </c>
      <c r="AP428" t="s">
        <v>52</v>
      </c>
      <c r="AQ428">
        <v>0</v>
      </c>
      <c r="AS428">
        <v>0</v>
      </c>
      <c r="AU428">
        <v>0</v>
      </c>
      <c r="AW428">
        <v>0</v>
      </c>
      <c r="AY428" t="s">
        <v>66</v>
      </c>
    </row>
    <row r="429" spans="1:51" x14ac:dyDescent="0.25">
      <c r="A429">
        <v>353</v>
      </c>
      <c r="B429" t="s">
        <v>181</v>
      </c>
      <c r="C429" t="s">
        <v>197</v>
      </c>
      <c r="D429" t="s">
        <v>116</v>
      </c>
      <c r="E429">
        <v>449167</v>
      </c>
      <c r="F429" t="s">
        <v>52</v>
      </c>
      <c r="G429" t="s">
        <v>53</v>
      </c>
      <c r="H429" t="s">
        <v>54</v>
      </c>
      <c r="I429">
        <v>355</v>
      </c>
      <c r="J429" t="s">
        <v>199</v>
      </c>
      <c r="K429" t="s">
        <v>79</v>
      </c>
      <c r="L429" t="s">
        <v>70</v>
      </c>
      <c r="M429" t="s">
        <v>58</v>
      </c>
      <c r="N429" t="s">
        <v>118</v>
      </c>
      <c r="Q429" s="5" t="s">
        <v>54</v>
      </c>
      <c r="S429">
        <v>0</v>
      </c>
      <c r="T429" s="5">
        <v>0</v>
      </c>
      <c r="V429">
        <v>0</v>
      </c>
      <c r="X429" t="s">
        <v>73</v>
      </c>
      <c r="Y429">
        <v>19060403</v>
      </c>
      <c r="Z429" t="s">
        <v>74</v>
      </c>
      <c r="AA429" t="s">
        <v>101</v>
      </c>
      <c r="AB429" t="s">
        <v>119</v>
      </c>
      <c r="AC429" t="str">
        <f t="shared" si="6"/>
        <v>Oil &amp; Gas - Ice Roads and Pads</v>
      </c>
      <c r="AD429" t="s">
        <v>74</v>
      </c>
      <c r="AG429" t="s">
        <v>54</v>
      </c>
      <c r="AH429">
        <v>3077</v>
      </c>
      <c r="AI429">
        <v>2017</v>
      </c>
      <c r="AJ429">
        <v>6</v>
      </c>
      <c r="AK429" s="1">
        <v>42942.828252314815</v>
      </c>
      <c r="AL429" t="s">
        <v>84</v>
      </c>
      <c r="AM429">
        <v>0</v>
      </c>
      <c r="AN429" t="s">
        <v>52</v>
      </c>
      <c r="AO429">
        <v>0</v>
      </c>
      <c r="AP429" t="s">
        <v>52</v>
      </c>
      <c r="AQ429">
        <v>0</v>
      </c>
      <c r="AS429">
        <v>0</v>
      </c>
      <c r="AU429">
        <v>0</v>
      </c>
      <c r="AW429">
        <v>0</v>
      </c>
      <c r="AY429" t="s">
        <v>66</v>
      </c>
    </row>
    <row r="430" spans="1:51" x14ac:dyDescent="0.25">
      <c r="A430">
        <v>353</v>
      </c>
      <c r="B430" t="s">
        <v>181</v>
      </c>
      <c r="C430" t="s">
        <v>197</v>
      </c>
      <c r="D430" t="s">
        <v>116</v>
      </c>
      <c r="E430">
        <v>449167</v>
      </c>
      <c r="F430" t="s">
        <v>52</v>
      </c>
      <c r="G430" t="s">
        <v>53</v>
      </c>
      <c r="H430" t="s">
        <v>54</v>
      </c>
      <c r="I430">
        <v>358</v>
      </c>
      <c r="J430" t="s">
        <v>200</v>
      </c>
      <c r="K430" t="s">
        <v>79</v>
      </c>
      <c r="L430" t="s">
        <v>70</v>
      </c>
      <c r="M430" t="s">
        <v>58</v>
      </c>
      <c r="N430" t="s">
        <v>118</v>
      </c>
      <c r="Q430" s="5" t="s">
        <v>54</v>
      </c>
      <c r="S430">
        <v>0</v>
      </c>
      <c r="T430" s="5">
        <v>0</v>
      </c>
      <c r="V430">
        <v>0</v>
      </c>
      <c r="X430" t="s">
        <v>73</v>
      </c>
      <c r="Y430">
        <v>19060403</v>
      </c>
      <c r="Z430" t="s">
        <v>74</v>
      </c>
      <c r="AA430" t="s">
        <v>101</v>
      </c>
      <c r="AB430" t="s">
        <v>119</v>
      </c>
      <c r="AC430" t="str">
        <f t="shared" si="6"/>
        <v>Oil &amp; Gas - Ice Roads and Pads</v>
      </c>
      <c r="AD430" t="s">
        <v>74</v>
      </c>
      <c r="AG430" t="s">
        <v>54</v>
      </c>
      <c r="AH430">
        <v>3080</v>
      </c>
      <c r="AI430">
        <v>2017</v>
      </c>
      <c r="AJ430">
        <v>6</v>
      </c>
      <c r="AK430" s="1">
        <v>42942.828865740739</v>
      </c>
      <c r="AL430" t="s">
        <v>84</v>
      </c>
      <c r="AM430">
        <v>0</v>
      </c>
      <c r="AN430" t="s">
        <v>52</v>
      </c>
      <c r="AO430">
        <v>0</v>
      </c>
      <c r="AP430" t="s">
        <v>52</v>
      </c>
      <c r="AQ430">
        <v>0</v>
      </c>
      <c r="AS430">
        <v>0</v>
      </c>
      <c r="AU430">
        <v>0</v>
      </c>
      <c r="AW430">
        <v>0</v>
      </c>
      <c r="AY430" t="s">
        <v>66</v>
      </c>
    </row>
    <row r="431" spans="1:51" x14ac:dyDescent="0.25">
      <c r="A431">
        <v>353</v>
      </c>
      <c r="B431" t="s">
        <v>181</v>
      </c>
      <c r="C431" t="s">
        <v>197</v>
      </c>
      <c r="D431" t="s">
        <v>116</v>
      </c>
      <c r="E431">
        <v>449167</v>
      </c>
      <c r="F431" t="s">
        <v>52</v>
      </c>
      <c r="G431" t="s">
        <v>53</v>
      </c>
      <c r="H431" t="s">
        <v>54</v>
      </c>
      <c r="I431">
        <v>354</v>
      </c>
      <c r="J431" t="s">
        <v>201</v>
      </c>
      <c r="K431" t="s">
        <v>79</v>
      </c>
      <c r="L431" t="s">
        <v>70</v>
      </c>
      <c r="M431" t="s">
        <v>58</v>
      </c>
      <c r="N431" t="s">
        <v>118</v>
      </c>
      <c r="Q431" s="5" t="s">
        <v>54</v>
      </c>
      <c r="S431">
        <v>0</v>
      </c>
      <c r="T431" s="5">
        <v>0</v>
      </c>
      <c r="V431">
        <v>0</v>
      </c>
      <c r="X431" t="s">
        <v>73</v>
      </c>
      <c r="Y431">
        <v>19060403</v>
      </c>
      <c r="Z431" t="s">
        <v>74</v>
      </c>
      <c r="AA431" t="s">
        <v>101</v>
      </c>
      <c r="AB431" t="s">
        <v>119</v>
      </c>
      <c r="AC431" t="str">
        <f t="shared" si="6"/>
        <v>Oil &amp; Gas - Ice Roads and Pads</v>
      </c>
      <c r="AD431" t="s">
        <v>74</v>
      </c>
      <c r="AG431" t="s">
        <v>54</v>
      </c>
      <c r="AH431">
        <v>3083</v>
      </c>
      <c r="AI431">
        <v>2017</v>
      </c>
      <c r="AJ431">
        <v>6</v>
      </c>
      <c r="AK431" s="1">
        <v>42942.829375000001</v>
      </c>
      <c r="AL431" t="s">
        <v>84</v>
      </c>
      <c r="AM431">
        <v>0</v>
      </c>
      <c r="AN431" t="s">
        <v>52</v>
      </c>
      <c r="AO431">
        <v>0</v>
      </c>
      <c r="AP431" t="s">
        <v>52</v>
      </c>
      <c r="AQ431">
        <v>0</v>
      </c>
      <c r="AS431">
        <v>0</v>
      </c>
      <c r="AU431">
        <v>0</v>
      </c>
      <c r="AW431">
        <v>0</v>
      </c>
      <c r="AY431" t="s">
        <v>66</v>
      </c>
    </row>
    <row r="432" spans="1:51" x14ac:dyDescent="0.25">
      <c r="A432">
        <v>353</v>
      </c>
      <c r="B432" t="s">
        <v>181</v>
      </c>
      <c r="C432" t="s">
        <v>197</v>
      </c>
      <c r="D432" t="s">
        <v>116</v>
      </c>
      <c r="E432">
        <v>449167</v>
      </c>
      <c r="F432" t="s">
        <v>52</v>
      </c>
      <c r="G432" t="s">
        <v>53</v>
      </c>
      <c r="H432" t="s">
        <v>54</v>
      </c>
      <c r="I432">
        <v>356</v>
      </c>
      <c r="J432" t="s">
        <v>202</v>
      </c>
      <c r="K432" t="s">
        <v>79</v>
      </c>
      <c r="L432" t="s">
        <v>70</v>
      </c>
      <c r="M432" t="s">
        <v>58</v>
      </c>
      <c r="N432" t="s">
        <v>118</v>
      </c>
      <c r="Q432" s="5" t="s">
        <v>54</v>
      </c>
      <c r="S432">
        <v>0</v>
      </c>
      <c r="T432" s="5">
        <v>0</v>
      </c>
      <c r="V432">
        <v>0</v>
      </c>
      <c r="X432" t="s">
        <v>73</v>
      </c>
      <c r="Y432">
        <v>19060403</v>
      </c>
      <c r="Z432" t="s">
        <v>74</v>
      </c>
      <c r="AA432" t="s">
        <v>101</v>
      </c>
      <c r="AB432" t="s">
        <v>119</v>
      </c>
      <c r="AC432" t="str">
        <f t="shared" si="6"/>
        <v>Oil &amp; Gas - Ice Roads and Pads</v>
      </c>
      <c r="AD432" t="s">
        <v>74</v>
      </c>
      <c r="AG432" t="s">
        <v>54</v>
      </c>
      <c r="AH432">
        <v>3086</v>
      </c>
      <c r="AI432">
        <v>2017</v>
      </c>
      <c r="AJ432">
        <v>6</v>
      </c>
      <c r="AK432" s="1">
        <v>42942.829861111109</v>
      </c>
      <c r="AL432" t="s">
        <v>84</v>
      </c>
      <c r="AM432">
        <v>0</v>
      </c>
      <c r="AN432" t="s">
        <v>52</v>
      </c>
      <c r="AO432">
        <v>0</v>
      </c>
      <c r="AP432" t="s">
        <v>52</v>
      </c>
      <c r="AQ432">
        <v>0</v>
      </c>
      <c r="AS432">
        <v>0</v>
      </c>
      <c r="AU432">
        <v>0</v>
      </c>
      <c r="AW432">
        <v>0</v>
      </c>
      <c r="AY432" t="s">
        <v>66</v>
      </c>
    </row>
    <row r="433" spans="1:51" x14ac:dyDescent="0.25">
      <c r="A433">
        <v>353</v>
      </c>
      <c r="B433" t="s">
        <v>181</v>
      </c>
      <c r="C433" t="s">
        <v>197</v>
      </c>
      <c r="D433" t="s">
        <v>116</v>
      </c>
      <c r="E433">
        <v>449167</v>
      </c>
      <c r="F433" t="s">
        <v>52</v>
      </c>
      <c r="G433" t="s">
        <v>53</v>
      </c>
      <c r="H433" t="s">
        <v>54</v>
      </c>
      <c r="I433">
        <v>357</v>
      </c>
      <c r="J433" t="s">
        <v>198</v>
      </c>
      <c r="K433" t="s">
        <v>79</v>
      </c>
      <c r="L433" t="s">
        <v>70</v>
      </c>
      <c r="M433" t="s">
        <v>58</v>
      </c>
      <c r="N433" t="s">
        <v>118</v>
      </c>
      <c r="Q433" s="5" t="s">
        <v>54</v>
      </c>
      <c r="S433">
        <v>0</v>
      </c>
      <c r="T433" s="5">
        <v>0</v>
      </c>
      <c r="V433">
        <v>0</v>
      </c>
      <c r="X433" t="s">
        <v>73</v>
      </c>
      <c r="Y433">
        <v>19060403</v>
      </c>
      <c r="Z433" t="s">
        <v>74</v>
      </c>
      <c r="AA433" t="s">
        <v>101</v>
      </c>
      <c r="AB433" t="s">
        <v>119</v>
      </c>
      <c r="AC433" t="str">
        <f t="shared" si="6"/>
        <v>Oil &amp; Gas - Ice Roads and Pads</v>
      </c>
      <c r="AD433" t="s">
        <v>74</v>
      </c>
      <c r="AG433" t="s">
        <v>54</v>
      </c>
      <c r="AH433">
        <v>3486</v>
      </c>
      <c r="AI433">
        <v>2017</v>
      </c>
      <c r="AJ433">
        <v>7</v>
      </c>
      <c r="AK433" s="1">
        <v>43038.740162037036</v>
      </c>
      <c r="AL433" t="s">
        <v>84</v>
      </c>
      <c r="AM433">
        <v>0</v>
      </c>
      <c r="AN433" t="s">
        <v>52</v>
      </c>
      <c r="AO433">
        <v>0</v>
      </c>
      <c r="AP433" t="s">
        <v>52</v>
      </c>
      <c r="AQ433">
        <v>0</v>
      </c>
      <c r="AS433">
        <v>0</v>
      </c>
      <c r="AU433">
        <v>0</v>
      </c>
      <c r="AW433">
        <v>0</v>
      </c>
      <c r="AY433" t="s">
        <v>66</v>
      </c>
    </row>
    <row r="434" spans="1:51" x14ac:dyDescent="0.25">
      <c r="A434">
        <v>353</v>
      </c>
      <c r="B434" t="s">
        <v>181</v>
      </c>
      <c r="C434" t="s">
        <v>197</v>
      </c>
      <c r="D434" t="s">
        <v>116</v>
      </c>
      <c r="E434">
        <v>449167</v>
      </c>
      <c r="F434" t="s">
        <v>52</v>
      </c>
      <c r="G434" t="s">
        <v>53</v>
      </c>
      <c r="H434" t="s">
        <v>54</v>
      </c>
      <c r="I434">
        <v>355</v>
      </c>
      <c r="J434" t="s">
        <v>199</v>
      </c>
      <c r="K434" t="s">
        <v>79</v>
      </c>
      <c r="L434" t="s">
        <v>70</v>
      </c>
      <c r="M434" t="s">
        <v>58</v>
      </c>
      <c r="N434" t="s">
        <v>118</v>
      </c>
      <c r="Q434" s="5" t="s">
        <v>54</v>
      </c>
      <c r="S434">
        <v>0</v>
      </c>
      <c r="T434" s="5">
        <v>0</v>
      </c>
      <c r="V434">
        <v>0</v>
      </c>
      <c r="X434" t="s">
        <v>73</v>
      </c>
      <c r="Y434">
        <v>19060403</v>
      </c>
      <c r="Z434" t="s">
        <v>74</v>
      </c>
      <c r="AA434" t="s">
        <v>101</v>
      </c>
      <c r="AB434" t="s">
        <v>119</v>
      </c>
      <c r="AC434" t="str">
        <f t="shared" si="6"/>
        <v>Oil &amp; Gas - Ice Roads and Pads</v>
      </c>
      <c r="AD434" t="s">
        <v>74</v>
      </c>
      <c r="AG434" t="s">
        <v>54</v>
      </c>
      <c r="AH434">
        <v>3474</v>
      </c>
      <c r="AI434">
        <v>2017</v>
      </c>
      <c r="AJ434">
        <v>7</v>
      </c>
      <c r="AK434" s="1">
        <v>43038.730613425927</v>
      </c>
      <c r="AL434" t="s">
        <v>84</v>
      </c>
      <c r="AM434">
        <v>0</v>
      </c>
      <c r="AN434" t="s">
        <v>52</v>
      </c>
      <c r="AO434">
        <v>0</v>
      </c>
      <c r="AP434" t="s">
        <v>52</v>
      </c>
      <c r="AQ434">
        <v>0</v>
      </c>
      <c r="AS434">
        <v>0</v>
      </c>
      <c r="AU434">
        <v>0</v>
      </c>
      <c r="AW434">
        <v>0</v>
      </c>
      <c r="AY434" t="s">
        <v>66</v>
      </c>
    </row>
    <row r="435" spans="1:51" x14ac:dyDescent="0.25">
      <c r="A435">
        <v>353</v>
      </c>
      <c r="B435" t="s">
        <v>181</v>
      </c>
      <c r="C435" t="s">
        <v>197</v>
      </c>
      <c r="D435" t="s">
        <v>116</v>
      </c>
      <c r="E435">
        <v>449167</v>
      </c>
      <c r="F435" t="s">
        <v>52</v>
      </c>
      <c r="G435" t="s">
        <v>53</v>
      </c>
      <c r="H435" t="s">
        <v>54</v>
      </c>
      <c r="I435">
        <v>358</v>
      </c>
      <c r="J435" t="s">
        <v>200</v>
      </c>
      <c r="K435" t="s">
        <v>79</v>
      </c>
      <c r="L435" t="s">
        <v>70</v>
      </c>
      <c r="M435" t="s">
        <v>58</v>
      </c>
      <c r="N435" t="s">
        <v>118</v>
      </c>
      <c r="Q435" s="5" t="s">
        <v>54</v>
      </c>
      <c r="S435">
        <v>0</v>
      </c>
      <c r="T435" s="5">
        <v>0</v>
      </c>
      <c r="V435">
        <v>0</v>
      </c>
      <c r="X435" t="s">
        <v>73</v>
      </c>
      <c r="Y435">
        <v>19060403</v>
      </c>
      <c r="Z435" t="s">
        <v>74</v>
      </c>
      <c r="AA435" t="s">
        <v>101</v>
      </c>
      <c r="AB435" t="s">
        <v>119</v>
      </c>
      <c r="AC435" t="str">
        <f t="shared" si="6"/>
        <v>Oil &amp; Gas - Ice Roads and Pads</v>
      </c>
      <c r="AD435" t="s">
        <v>74</v>
      </c>
      <c r="AG435" t="s">
        <v>54</v>
      </c>
      <c r="AH435">
        <v>3477</v>
      </c>
      <c r="AI435">
        <v>2017</v>
      </c>
      <c r="AJ435">
        <v>7</v>
      </c>
      <c r="AK435" s="1">
        <v>43038.731076388889</v>
      </c>
      <c r="AL435" t="s">
        <v>84</v>
      </c>
      <c r="AM435">
        <v>0</v>
      </c>
      <c r="AN435" t="s">
        <v>52</v>
      </c>
      <c r="AO435">
        <v>0</v>
      </c>
      <c r="AP435" t="s">
        <v>52</v>
      </c>
      <c r="AQ435">
        <v>0</v>
      </c>
      <c r="AS435">
        <v>0</v>
      </c>
      <c r="AU435">
        <v>0</v>
      </c>
      <c r="AW435">
        <v>0</v>
      </c>
      <c r="AY435" t="s">
        <v>66</v>
      </c>
    </row>
    <row r="436" spans="1:51" x14ac:dyDescent="0.25">
      <c r="A436">
        <v>353</v>
      </c>
      <c r="B436" t="s">
        <v>181</v>
      </c>
      <c r="C436" t="s">
        <v>197</v>
      </c>
      <c r="D436" t="s">
        <v>116</v>
      </c>
      <c r="E436">
        <v>449167</v>
      </c>
      <c r="F436" t="s">
        <v>52</v>
      </c>
      <c r="G436" t="s">
        <v>53</v>
      </c>
      <c r="H436" t="s">
        <v>54</v>
      </c>
      <c r="I436">
        <v>354</v>
      </c>
      <c r="J436" t="s">
        <v>201</v>
      </c>
      <c r="K436" t="s">
        <v>79</v>
      </c>
      <c r="L436" t="s">
        <v>70</v>
      </c>
      <c r="M436" t="s">
        <v>58</v>
      </c>
      <c r="N436" t="s">
        <v>118</v>
      </c>
      <c r="Q436" s="5" t="s">
        <v>54</v>
      </c>
      <c r="S436">
        <v>0</v>
      </c>
      <c r="T436" s="5">
        <v>0</v>
      </c>
      <c r="V436">
        <v>0</v>
      </c>
      <c r="X436" t="s">
        <v>73</v>
      </c>
      <c r="Y436">
        <v>19060403</v>
      </c>
      <c r="Z436" t="s">
        <v>74</v>
      </c>
      <c r="AA436" t="s">
        <v>101</v>
      </c>
      <c r="AB436" t="s">
        <v>119</v>
      </c>
      <c r="AC436" t="str">
        <f t="shared" si="6"/>
        <v>Oil &amp; Gas - Ice Roads and Pads</v>
      </c>
      <c r="AD436" t="s">
        <v>74</v>
      </c>
      <c r="AG436" t="s">
        <v>54</v>
      </c>
      <c r="AH436">
        <v>3480</v>
      </c>
      <c r="AI436">
        <v>2017</v>
      </c>
      <c r="AJ436">
        <v>7</v>
      </c>
      <c r="AK436" s="1">
        <v>43038.731539351851</v>
      </c>
      <c r="AL436" t="s">
        <v>84</v>
      </c>
      <c r="AM436">
        <v>0</v>
      </c>
      <c r="AN436" t="s">
        <v>52</v>
      </c>
      <c r="AO436">
        <v>0</v>
      </c>
      <c r="AP436" t="s">
        <v>52</v>
      </c>
      <c r="AQ436">
        <v>0</v>
      </c>
      <c r="AS436">
        <v>0</v>
      </c>
      <c r="AU436">
        <v>0</v>
      </c>
      <c r="AW436">
        <v>0</v>
      </c>
      <c r="AY436" t="s">
        <v>66</v>
      </c>
    </row>
    <row r="437" spans="1:51" x14ac:dyDescent="0.25">
      <c r="A437">
        <v>353</v>
      </c>
      <c r="B437" t="s">
        <v>181</v>
      </c>
      <c r="C437" t="s">
        <v>197</v>
      </c>
      <c r="D437" t="s">
        <v>116</v>
      </c>
      <c r="E437">
        <v>449167</v>
      </c>
      <c r="F437" t="s">
        <v>52</v>
      </c>
      <c r="G437" t="s">
        <v>53</v>
      </c>
      <c r="H437" t="s">
        <v>54</v>
      </c>
      <c r="I437">
        <v>356</v>
      </c>
      <c r="J437" t="s">
        <v>202</v>
      </c>
      <c r="K437" t="s">
        <v>79</v>
      </c>
      <c r="L437" t="s">
        <v>70</v>
      </c>
      <c r="M437" t="s">
        <v>58</v>
      </c>
      <c r="N437" t="s">
        <v>118</v>
      </c>
      <c r="Q437" s="5" t="s">
        <v>54</v>
      </c>
      <c r="S437">
        <v>0</v>
      </c>
      <c r="T437" s="5">
        <v>0</v>
      </c>
      <c r="V437">
        <v>0</v>
      </c>
      <c r="X437" t="s">
        <v>73</v>
      </c>
      <c r="Y437">
        <v>19060403</v>
      </c>
      <c r="Z437" t="s">
        <v>74</v>
      </c>
      <c r="AA437" t="s">
        <v>101</v>
      </c>
      <c r="AB437" t="s">
        <v>119</v>
      </c>
      <c r="AC437" t="str">
        <f t="shared" si="6"/>
        <v>Oil &amp; Gas - Ice Roads and Pads</v>
      </c>
      <c r="AD437" t="s">
        <v>74</v>
      </c>
      <c r="AG437" t="s">
        <v>54</v>
      </c>
      <c r="AH437">
        <v>3483</v>
      </c>
      <c r="AI437">
        <v>2017</v>
      </c>
      <c r="AJ437">
        <v>7</v>
      </c>
      <c r="AK437" s="1">
        <v>43038.734050925923</v>
      </c>
      <c r="AL437" t="s">
        <v>65</v>
      </c>
      <c r="AM437">
        <v>0</v>
      </c>
      <c r="AN437" t="s">
        <v>52</v>
      </c>
      <c r="AO437">
        <v>0</v>
      </c>
      <c r="AP437" t="s">
        <v>52</v>
      </c>
      <c r="AQ437">
        <v>0</v>
      </c>
      <c r="AS437">
        <v>0</v>
      </c>
      <c r="AU437">
        <v>0</v>
      </c>
      <c r="AW437">
        <v>0</v>
      </c>
      <c r="AY437" t="s">
        <v>66</v>
      </c>
    </row>
    <row r="438" spans="1:51" x14ac:dyDescent="0.25">
      <c r="A438">
        <v>353</v>
      </c>
      <c r="B438" t="s">
        <v>181</v>
      </c>
      <c r="C438" t="s">
        <v>197</v>
      </c>
      <c r="D438" t="s">
        <v>116</v>
      </c>
      <c r="E438">
        <v>449167</v>
      </c>
      <c r="F438" t="s">
        <v>52</v>
      </c>
      <c r="G438" t="s">
        <v>53</v>
      </c>
      <c r="H438" t="s">
        <v>54</v>
      </c>
      <c r="I438">
        <v>357</v>
      </c>
      <c r="J438" t="s">
        <v>198</v>
      </c>
      <c r="K438" t="s">
        <v>79</v>
      </c>
      <c r="L438" t="s">
        <v>70</v>
      </c>
      <c r="M438" t="s">
        <v>58</v>
      </c>
      <c r="N438" t="s">
        <v>118</v>
      </c>
      <c r="Q438" s="5" t="s">
        <v>54</v>
      </c>
      <c r="S438">
        <v>0</v>
      </c>
      <c r="T438" s="5">
        <v>0</v>
      </c>
      <c r="V438">
        <v>0</v>
      </c>
      <c r="X438" t="s">
        <v>73</v>
      </c>
      <c r="Y438">
        <v>19060403</v>
      </c>
      <c r="Z438" t="s">
        <v>74</v>
      </c>
      <c r="AA438" t="s">
        <v>101</v>
      </c>
      <c r="AB438" t="s">
        <v>119</v>
      </c>
      <c r="AC438" t="str">
        <f t="shared" si="6"/>
        <v>Oil &amp; Gas - Ice Roads and Pads</v>
      </c>
      <c r="AD438" t="s">
        <v>74</v>
      </c>
      <c r="AG438" t="s">
        <v>54</v>
      </c>
      <c r="AH438">
        <v>3487</v>
      </c>
      <c r="AI438">
        <v>2017</v>
      </c>
      <c r="AJ438">
        <v>8</v>
      </c>
      <c r="AK438" s="1">
        <v>43038.740324074075</v>
      </c>
      <c r="AL438" t="s">
        <v>84</v>
      </c>
      <c r="AM438">
        <v>0</v>
      </c>
      <c r="AN438" t="s">
        <v>52</v>
      </c>
      <c r="AO438">
        <v>0</v>
      </c>
      <c r="AP438" t="s">
        <v>52</v>
      </c>
      <c r="AQ438">
        <v>0</v>
      </c>
      <c r="AS438">
        <v>0</v>
      </c>
      <c r="AU438">
        <v>0</v>
      </c>
      <c r="AW438">
        <v>0</v>
      </c>
      <c r="AY438" t="s">
        <v>66</v>
      </c>
    </row>
    <row r="439" spans="1:51" x14ac:dyDescent="0.25">
      <c r="A439">
        <v>353</v>
      </c>
      <c r="B439" t="s">
        <v>181</v>
      </c>
      <c r="C439" t="s">
        <v>197</v>
      </c>
      <c r="D439" t="s">
        <v>116</v>
      </c>
      <c r="E439">
        <v>449167</v>
      </c>
      <c r="F439" t="s">
        <v>52</v>
      </c>
      <c r="G439" t="s">
        <v>53</v>
      </c>
      <c r="H439" t="s">
        <v>54</v>
      </c>
      <c r="I439">
        <v>355</v>
      </c>
      <c r="J439" t="s">
        <v>199</v>
      </c>
      <c r="K439" t="s">
        <v>79</v>
      </c>
      <c r="L439" t="s">
        <v>70</v>
      </c>
      <c r="M439" t="s">
        <v>58</v>
      </c>
      <c r="N439" t="s">
        <v>118</v>
      </c>
      <c r="Q439" s="5" t="s">
        <v>54</v>
      </c>
      <c r="S439">
        <v>0</v>
      </c>
      <c r="T439" s="5">
        <v>0</v>
      </c>
      <c r="V439">
        <v>0</v>
      </c>
      <c r="X439" t="s">
        <v>73</v>
      </c>
      <c r="Y439">
        <v>19060403</v>
      </c>
      <c r="Z439" t="s">
        <v>74</v>
      </c>
      <c r="AA439" t="s">
        <v>101</v>
      </c>
      <c r="AB439" t="s">
        <v>119</v>
      </c>
      <c r="AC439" t="str">
        <f t="shared" si="6"/>
        <v>Oil &amp; Gas - Ice Roads and Pads</v>
      </c>
      <c r="AD439" t="s">
        <v>74</v>
      </c>
      <c r="AG439" t="s">
        <v>54</v>
      </c>
      <c r="AH439">
        <v>3475</v>
      </c>
      <c r="AI439">
        <v>2017</v>
      </c>
      <c r="AJ439">
        <v>8</v>
      </c>
      <c r="AK439" s="1">
        <v>43038.730752314812</v>
      </c>
      <c r="AL439" t="s">
        <v>84</v>
      </c>
      <c r="AM439">
        <v>0</v>
      </c>
      <c r="AN439" t="s">
        <v>52</v>
      </c>
      <c r="AO439">
        <v>0</v>
      </c>
      <c r="AP439" t="s">
        <v>52</v>
      </c>
      <c r="AQ439">
        <v>0</v>
      </c>
      <c r="AS439">
        <v>0</v>
      </c>
      <c r="AU439">
        <v>0</v>
      </c>
      <c r="AW439">
        <v>0</v>
      </c>
      <c r="AY439" t="s">
        <v>66</v>
      </c>
    </row>
    <row r="440" spans="1:51" x14ac:dyDescent="0.25">
      <c r="A440">
        <v>353</v>
      </c>
      <c r="B440" t="s">
        <v>181</v>
      </c>
      <c r="C440" t="s">
        <v>197</v>
      </c>
      <c r="D440" t="s">
        <v>116</v>
      </c>
      <c r="E440">
        <v>449167</v>
      </c>
      <c r="F440" t="s">
        <v>52</v>
      </c>
      <c r="G440" t="s">
        <v>53</v>
      </c>
      <c r="H440" t="s">
        <v>54</v>
      </c>
      <c r="I440">
        <v>358</v>
      </c>
      <c r="J440" t="s">
        <v>200</v>
      </c>
      <c r="K440" t="s">
        <v>79</v>
      </c>
      <c r="L440" t="s">
        <v>70</v>
      </c>
      <c r="M440" t="s">
        <v>58</v>
      </c>
      <c r="N440" t="s">
        <v>118</v>
      </c>
      <c r="Q440" s="5" t="s">
        <v>54</v>
      </c>
      <c r="S440">
        <v>0</v>
      </c>
      <c r="T440" s="5">
        <v>0</v>
      </c>
      <c r="V440">
        <v>0</v>
      </c>
      <c r="X440" t="s">
        <v>73</v>
      </c>
      <c r="Y440">
        <v>19060403</v>
      </c>
      <c r="Z440" t="s">
        <v>74</v>
      </c>
      <c r="AA440" t="s">
        <v>101</v>
      </c>
      <c r="AB440" t="s">
        <v>119</v>
      </c>
      <c r="AC440" t="str">
        <f t="shared" si="6"/>
        <v>Oil &amp; Gas - Ice Roads and Pads</v>
      </c>
      <c r="AD440" t="s">
        <v>74</v>
      </c>
      <c r="AG440" t="s">
        <v>54</v>
      </c>
      <c r="AH440">
        <v>3478</v>
      </c>
      <c r="AI440">
        <v>2017</v>
      </c>
      <c r="AJ440">
        <v>8</v>
      </c>
      <c r="AK440" s="1">
        <v>43038.731215277781</v>
      </c>
      <c r="AL440" t="s">
        <v>84</v>
      </c>
      <c r="AM440">
        <v>0</v>
      </c>
      <c r="AN440" t="s">
        <v>52</v>
      </c>
      <c r="AO440">
        <v>0</v>
      </c>
      <c r="AP440" t="s">
        <v>52</v>
      </c>
      <c r="AQ440">
        <v>0</v>
      </c>
      <c r="AS440">
        <v>0</v>
      </c>
      <c r="AU440">
        <v>0</v>
      </c>
      <c r="AW440">
        <v>0</v>
      </c>
      <c r="AY440" t="s">
        <v>66</v>
      </c>
    </row>
    <row r="441" spans="1:51" x14ac:dyDescent="0.25">
      <c r="A441">
        <v>353</v>
      </c>
      <c r="B441" t="s">
        <v>181</v>
      </c>
      <c r="C441" t="s">
        <v>197</v>
      </c>
      <c r="D441" t="s">
        <v>116</v>
      </c>
      <c r="E441">
        <v>449167</v>
      </c>
      <c r="F441" t="s">
        <v>52</v>
      </c>
      <c r="G441" t="s">
        <v>53</v>
      </c>
      <c r="H441" t="s">
        <v>54</v>
      </c>
      <c r="I441">
        <v>354</v>
      </c>
      <c r="J441" t="s">
        <v>201</v>
      </c>
      <c r="K441" t="s">
        <v>79</v>
      </c>
      <c r="L441" t="s">
        <v>70</v>
      </c>
      <c r="M441" t="s">
        <v>58</v>
      </c>
      <c r="N441" t="s">
        <v>118</v>
      </c>
      <c r="Q441" s="5" t="s">
        <v>54</v>
      </c>
      <c r="S441">
        <v>0</v>
      </c>
      <c r="T441" s="5">
        <v>0</v>
      </c>
      <c r="V441">
        <v>0</v>
      </c>
      <c r="X441" t="s">
        <v>73</v>
      </c>
      <c r="Y441">
        <v>19060403</v>
      </c>
      <c r="Z441" t="s">
        <v>74</v>
      </c>
      <c r="AA441" t="s">
        <v>101</v>
      </c>
      <c r="AB441" t="s">
        <v>119</v>
      </c>
      <c r="AC441" t="str">
        <f t="shared" si="6"/>
        <v>Oil &amp; Gas - Ice Roads and Pads</v>
      </c>
      <c r="AD441" t="s">
        <v>74</v>
      </c>
      <c r="AG441" t="s">
        <v>54</v>
      </c>
      <c r="AH441">
        <v>3481</v>
      </c>
      <c r="AI441">
        <v>2017</v>
      </c>
      <c r="AJ441">
        <v>8</v>
      </c>
      <c r="AK441" s="1">
        <v>43038.73165509259</v>
      </c>
      <c r="AL441" t="s">
        <v>84</v>
      </c>
      <c r="AM441">
        <v>0</v>
      </c>
      <c r="AN441" t="s">
        <v>52</v>
      </c>
      <c r="AO441">
        <v>0</v>
      </c>
      <c r="AP441" t="s">
        <v>52</v>
      </c>
      <c r="AQ441">
        <v>0</v>
      </c>
      <c r="AS441">
        <v>0</v>
      </c>
      <c r="AU441">
        <v>0</v>
      </c>
      <c r="AW441">
        <v>0</v>
      </c>
      <c r="AY441" t="s">
        <v>66</v>
      </c>
    </row>
    <row r="442" spans="1:51" x14ac:dyDescent="0.25">
      <c r="A442">
        <v>353</v>
      </c>
      <c r="B442" t="s">
        <v>181</v>
      </c>
      <c r="C442" t="s">
        <v>197</v>
      </c>
      <c r="D442" t="s">
        <v>116</v>
      </c>
      <c r="E442">
        <v>449167</v>
      </c>
      <c r="F442" t="s">
        <v>52</v>
      </c>
      <c r="G442" t="s">
        <v>53</v>
      </c>
      <c r="H442" t="s">
        <v>54</v>
      </c>
      <c r="I442">
        <v>356</v>
      </c>
      <c r="J442" t="s">
        <v>202</v>
      </c>
      <c r="K442" t="s">
        <v>79</v>
      </c>
      <c r="L442" t="s">
        <v>70</v>
      </c>
      <c r="M442" t="s">
        <v>58</v>
      </c>
      <c r="N442" t="s">
        <v>118</v>
      </c>
      <c r="Q442" s="5" t="s">
        <v>54</v>
      </c>
      <c r="S442">
        <v>0</v>
      </c>
      <c r="T442" s="5">
        <v>0</v>
      </c>
      <c r="V442">
        <v>0</v>
      </c>
      <c r="X442" t="s">
        <v>73</v>
      </c>
      <c r="Y442">
        <v>19060403</v>
      </c>
      <c r="Z442" t="s">
        <v>74</v>
      </c>
      <c r="AA442" t="s">
        <v>101</v>
      </c>
      <c r="AB442" t="s">
        <v>119</v>
      </c>
      <c r="AC442" t="str">
        <f t="shared" si="6"/>
        <v>Oil &amp; Gas - Ice Roads and Pads</v>
      </c>
      <c r="AD442" t="s">
        <v>74</v>
      </c>
      <c r="AG442" t="s">
        <v>54</v>
      </c>
      <c r="AH442">
        <v>3484</v>
      </c>
      <c r="AI442">
        <v>2017</v>
      </c>
      <c r="AJ442">
        <v>8</v>
      </c>
      <c r="AK442" s="1">
        <v>43038.734201388892</v>
      </c>
      <c r="AL442" t="s">
        <v>84</v>
      </c>
      <c r="AM442">
        <v>0</v>
      </c>
      <c r="AN442" t="s">
        <v>52</v>
      </c>
      <c r="AO442">
        <v>0</v>
      </c>
      <c r="AP442" t="s">
        <v>52</v>
      </c>
      <c r="AQ442">
        <v>0</v>
      </c>
      <c r="AS442">
        <v>0</v>
      </c>
      <c r="AU442">
        <v>0</v>
      </c>
      <c r="AW442">
        <v>0</v>
      </c>
      <c r="AY442" t="s">
        <v>66</v>
      </c>
    </row>
    <row r="443" spans="1:51" x14ac:dyDescent="0.25">
      <c r="A443">
        <v>353</v>
      </c>
      <c r="B443" t="s">
        <v>181</v>
      </c>
      <c r="C443" t="s">
        <v>197</v>
      </c>
      <c r="D443" t="s">
        <v>116</v>
      </c>
      <c r="E443">
        <v>449167</v>
      </c>
      <c r="F443" t="s">
        <v>52</v>
      </c>
      <c r="G443" t="s">
        <v>53</v>
      </c>
      <c r="H443" t="s">
        <v>54</v>
      </c>
      <c r="I443">
        <v>357</v>
      </c>
      <c r="J443" t="s">
        <v>198</v>
      </c>
      <c r="K443" t="s">
        <v>79</v>
      </c>
      <c r="L443" t="s">
        <v>70</v>
      </c>
      <c r="M443" t="s">
        <v>58</v>
      </c>
      <c r="N443" t="s">
        <v>118</v>
      </c>
      <c r="Q443" s="5" t="s">
        <v>54</v>
      </c>
      <c r="S443">
        <v>0</v>
      </c>
      <c r="T443" s="5">
        <v>0</v>
      </c>
      <c r="V443">
        <v>0</v>
      </c>
      <c r="X443" t="s">
        <v>73</v>
      </c>
      <c r="Y443">
        <v>19060403</v>
      </c>
      <c r="Z443" t="s">
        <v>74</v>
      </c>
      <c r="AA443" t="s">
        <v>101</v>
      </c>
      <c r="AB443" t="s">
        <v>119</v>
      </c>
      <c r="AC443" t="str">
        <f t="shared" si="6"/>
        <v>Oil &amp; Gas - Ice Roads and Pads</v>
      </c>
      <c r="AD443" t="s">
        <v>74</v>
      </c>
      <c r="AG443" t="s">
        <v>54</v>
      </c>
      <c r="AH443">
        <v>3488</v>
      </c>
      <c r="AI443">
        <v>2017</v>
      </c>
      <c r="AJ443">
        <v>9</v>
      </c>
      <c r="AK443" s="1">
        <v>43038.740416666667</v>
      </c>
      <c r="AL443" t="s">
        <v>84</v>
      </c>
      <c r="AM443">
        <v>0</v>
      </c>
      <c r="AN443" t="s">
        <v>52</v>
      </c>
      <c r="AO443">
        <v>0</v>
      </c>
      <c r="AP443" t="s">
        <v>52</v>
      </c>
      <c r="AQ443">
        <v>0</v>
      </c>
      <c r="AS443">
        <v>0</v>
      </c>
      <c r="AU443">
        <v>0</v>
      </c>
      <c r="AW443">
        <v>0</v>
      </c>
      <c r="AY443" t="s">
        <v>66</v>
      </c>
    </row>
    <row r="444" spans="1:51" x14ac:dyDescent="0.25">
      <c r="A444">
        <v>353</v>
      </c>
      <c r="B444" t="s">
        <v>181</v>
      </c>
      <c r="C444" t="s">
        <v>197</v>
      </c>
      <c r="D444" t="s">
        <v>116</v>
      </c>
      <c r="E444">
        <v>449167</v>
      </c>
      <c r="F444" t="s">
        <v>52</v>
      </c>
      <c r="G444" t="s">
        <v>53</v>
      </c>
      <c r="H444" t="s">
        <v>54</v>
      </c>
      <c r="I444">
        <v>355</v>
      </c>
      <c r="J444" t="s">
        <v>199</v>
      </c>
      <c r="K444" t="s">
        <v>79</v>
      </c>
      <c r="L444" t="s">
        <v>70</v>
      </c>
      <c r="M444" t="s">
        <v>58</v>
      </c>
      <c r="N444" t="s">
        <v>118</v>
      </c>
      <c r="Q444" s="5" t="s">
        <v>54</v>
      </c>
      <c r="S444">
        <v>0</v>
      </c>
      <c r="T444" s="5">
        <v>0</v>
      </c>
      <c r="V444">
        <v>0</v>
      </c>
      <c r="X444" t="s">
        <v>73</v>
      </c>
      <c r="Y444">
        <v>19060403</v>
      </c>
      <c r="Z444" t="s">
        <v>74</v>
      </c>
      <c r="AA444" t="s">
        <v>101</v>
      </c>
      <c r="AB444" t="s">
        <v>119</v>
      </c>
      <c r="AC444" t="str">
        <f t="shared" si="6"/>
        <v>Oil &amp; Gas - Ice Roads and Pads</v>
      </c>
      <c r="AD444" t="s">
        <v>74</v>
      </c>
      <c r="AG444" t="s">
        <v>54</v>
      </c>
      <c r="AH444">
        <v>3476</v>
      </c>
      <c r="AI444">
        <v>2017</v>
      </c>
      <c r="AJ444">
        <v>9</v>
      </c>
      <c r="AK444" s="1">
        <v>43038.730925925927</v>
      </c>
      <c r="AL444" t="s">
        <v>84</v>
      </c>
      <c r="AM444">
        <v>0</v>
      </c>
      <c r="AN444" t="s">
        <v>52</v>
      </c>
      <c r="AO444">
        <v>0</v>
      </c>
      <c r="AP444" t="s">
        <v>52</v>
      </c>
      <c r="AQ444">
        <v>0</v>
      </c>
      <c r="AS444">
        <v>0</v>
      </c>
      <c r="AU444">
        <v>0</v>
      </c>
      <c r="AW444">
        <v>0</v>
      </c>
      <c r="AY444" t="s">
        <v>66</v>
      </c>
    </row>
    <row r="445" spans="1:51" x14ac:dyDescent="0.25">
      <c r="A445">
        <v>353</v>
      </c>
      <c r="B445" t="s">
        <v>181</v>
      </c>
      <c r="C445" t="s">
        <v>197</v>
      </c>
      <c r="D445" t="s">
        <v>116</v>
      </c>
      <c r="E445">
        <v>449167</v>
      </c>
      <c r="F445" t="s">
        <v>52</v>
      </c>
      <c r="G445" t="s">
        <v>53</v>
      </c>
      <c r="H445" t="s">
        <v>54</v>
      </c>
      <c r="I445">
        <v>358</v>
      </c>
      <c r="J445" t="s">
        <v>200</v>
      </c>
      <c r="K445" t="s">
        <v>79</v>
      </c>
      <c r="L445" t="s">
        <v>70</v>
      </c>
      <c r="M445" t="s">
        <v>58</v>
      </c>
      <c r="N445" t="s">
        <v>118</v>
      </c>
      <c r="Q445" s="5" t="s">
        <v>54</v>
      </c>
      <c r="S445">
        <v>0</v>
      </c>
      <c r="T445" s="5">
        <v>0</v>
      </c>
      <c r="V445">
        <v>0</v>
      </c>
      <c r="X445" t="s">
        <v>73</v>
      </c>
      <c r="Y445">
        <v>19060403</v>
      </c>
      <c r="Z445" t="s">
        <v>74</v>
      </c>
      <c r="AA445" t="s">
        <v>101</v>
      </c>
      <c r="AB445" t="s">
        <v>119</v>
      </c>
      <c r="AC445" t="str">
        <f t="shared" si="6"/>
        <v>Oil &amp; Gas - Ice Roads and Pads</v>
      </c>
      <c r="AD445" t="s">
        <v>74</v>
      </c>
      <c r="AG445" t="s">
        <v>54</v>
      </c>
      <c r="AH445">
        <v>3479</v>
      </c>
      <c r="AI445">
        <v>2017</v>
      </c>
      <c r="AJ445">
        <v>9</v>
      </c>
      <c r="AK445" s="1">
        <v>43038.731319444443</v>
      </c>
      <c r="AL445" t="s">
        <v>84</v>
      </c>
      <c r="AM445">
        <v>0</v>
      </c>
      <c r="AN445" t="s">
        <v>52</v>
      </c>
      <c r="AO445">
        <v>0</v>
      </c>
      <c r="AP445" t="s">
        <v>52</v>
      </c>
      <c r="AQ445">
        <v>0</v>
      </c>
      <c r="AS445">
        <v>0</v>
      </c>
      <c r="AU445">
        <v>0</v>
      </c>
      <c r="AW445">
        <v>0</v>
      </c>
      <c r="AY445" t="s">
        <v>66</v>
      </c>
    </row>
    <row r="446" spans="1:51" x14ac:dyDescent="0.25">
      <c r="A446">
        <v>353</v>
      </c>
      <c r="B446" t="s">
        <v>181</v>
      </c>
      <c r="C446" t="s">
        <v>197</v>
      </c>
      <c r="D446" t="s">
        <v>116</v>
      </c>
      <c r="E446">
        <v>449167</v>
      </c>
      <c r="F446" t="s">
        <v>52</v>
      </c>
      <c r="G446" t="s">
        <v>53</v>
      </c>
      <c r="H446" t="s">
        <v>54</v>
      </c>
      <c r="I446">
        <v>354</v>
      </c>
      <c r="J446" t="s">
        <v>201</v>
      </c>
      <c r="K446" t="s">
        <v>79</v>
      </c>
      <c r="L446" t="s">
        <v>70</v>
      </c>
      <c r="M446" t="s">
        <v>58</v>
      </c>
      <c r="N446" t="s">
        <v>118</v>
      </c>
      <c r="Q446" s="5" t="s">
        <v>54</v>
      </c>
      <c r="S446">
        <v>0</v>
      </c>
      <c r="T446" s="5">
        <v>0</v>
      </c>
      <c r="V446">
        <v>0</v>
      </c>
      <c r="X446" t="s">
        <v>73</v>
      </c>
      <c r="Y446">
        <v>19060403</v>
      </c>
      <c r="Z446" t="s">
        <v>74</v>
      </c>
      <c r="AA446" t="s">
        <v>101</v>
      </c>
      <c r="AB446" t="s">
        <v>119</v>
      </c>
      <c r="AC446" t="str">
        <f t="shared" si="6"/>
        <v>Oil &amp; Gas - Ice Roads and Pads</v>
      </c>
      <c r="AD446" t="s">
        <v>74</v>
      </c>
      <c r="AG446" t="s">
        <v>54</v>
      </c>
      <c r="AH446">
        <v>3482</v>
      </c>
      <c r="AI446">
        <v>2017</v>
      </c>
      <c r="AJ446">
        <v>9</v>
      </c>
      <c r="AK446" s="1">
        <v>43038.733796296299</v>
      </c>
      <c r="AL446" t="s">
        <v>84</v>
      </c>
      <c r="AM446">
        <v>0</v>
      </c>
      <c r="AN446" t="s">
        <v>52</v>
      </c>
      <c r="AO446">
        <v>0</v>
      </c>
      <c r="AP446" t="s">
        <v>52</v>
      </c>
      <c r="AQ446">
        <v>0</v>
      </c>
      <c r="AS446">
        <v>0</v>
      </c>
      <c r="AU446">
        <v>0</v>
      </c>
      <c r="AW446">
        <v>0</v>
      </c>
      <c r="AY446" t="s">
        <v>66</v>
      </c>
    </row>
    <row r="447" spans="1:51" x14ac:dyDescent="0.25">
      <c r="A447">
        <v>353</v>
      </c>
      <c r="B447" t="s">
        <v>181</v>
      </c>
      <c r="C447" t="s">
        <v>197</v>
      </c>
      <c r="D447" t="s">
        <v>116</v>
      </c>
      <c r="E447">
        <v>449167</v>
      </c>
      <c r="F447" t="s">
        <v>52</v>
      </c>
      <c r="G447" t="s">
        <v>53</v>
      </c>
      <c r="H447" t="s">
        <v>54</v>
      </c>
      <c r="I447">
        <v>356</v>
      </c>
      <c r="J447" t="s">
        <v>202</v>
      </c>
      <c r="K447" t="s">
        <v>79</v>
      </c>
      <c r="L447" t="s">
        <v>70</v>
      </c>
      <c r="M447" t="s">
        <v>58</v>
      </c>
      <c r="N447" t="s">
        <v>118</v>
      </c>
      <c r="Q447" s="5" t="s">
        <v>54</v>
      </c>
      <c r="S447">
        <v>0</v>
      </c>
      <c r="T447" s="5">
        <v>0</v>
      </c>
      <c r="V447">
        <v>0</v>
      </c>
      <c r="X447" t="s">
        <v>73</v>
      </c>
      <c r="Y447">
        <v>19060403</v>
      </c>
      <c r="Z447" t="s">
        <v>74</v>
      </c>
      <c r="AA447" t="s">
        <v>101</v>
      </c>
      <c r="AB447" t="s">
        <v>119</v>
      </c>
      <c r="AC447" t="str">
        <f t="shared" si="6"/>
        <v>Oil &amp; Gas - Ice Roads and Pads</v>
      </c>
      <c r="AD447" t="s">
        <v>74</v>
      </c>
      <c r="AG447" t="s">
        <v>54</v>
      </c>
      <c r="AH447">
        <v>3485</v>
      </c>
      <c r="AI447">
        <v>2017</v>
      </c>
      <c r="AJ447">
        <v>9</v>
      </c>
      <c r="AK447" s="1">
        <v>43038.734305555554</v>
      </c>
      <c r="AL447" t="s">
        <v>84</v>
      </c>
      <c r="AM447">
        <v>0</v>
      </c>
      <c r="AN447" t="s">
        <v>52</v>
      </c>
      <c r="AO447">
        <v>0</v>
      </c>
      <c r="AP447" t="s">
        <v>52</v>
      </c>
      <c r="AQ447">
        <v>0</v>
      </c>
      <c r="AS447">
        <v>0</v>
      </c>
      <c r="AU447">
        <v>0</v>
      </c>
      <c r="AW447">
        <v>0</v>
      </c>
      <c r="AY447" t="s">
        <v>66</v>
      </c>
    </row>
    <row r="448" spans="1:51" x14ac:dyDescent="0.25">
      <c r="A448">
        <v>323</v>
      </c>
      <c r="B448" t="s">
        <v>181</v>
      </c>
      <c r="C448" t="s">
        <v>203</v>
      </c>
      <c r="D448" t="s">
        <v>116</v>
      </c>
      <c r="E448">
        <v>1149167</v>
      </c>
      <c r="F448" t="s">
        <v>52</v>
      </c>
      <c r="G448" t="s">
        <v>53</v>
      </c>
      <c r="H448" t="s">
        <v>54</v>
      </c>
      <c r="I448">
        <v>328</v>
      </c>
      <c r="J448" t="s">
        <v>204</v>
      </c>
      <c r="K448" t="s">
        <v>79</v>
      </c>
      <c r="L448" t="s">
        <v>70</v>
      </c>
      <c r="M448" t="s">
        <v>58</v>
      </c>
      <c r="N448" t="s">
        <v>118</v>
      </c>
      <c r="Q448" s="5" t="s">
        <v>54</v>
      </c>
      <c r="S448">
        <v>0</v>
      </c>
      <c r="T448" s="5">
        <v>0</v>
      </c>
      <c r="V448">
        <v>0</v>
      </c>
      <c r="X448" t="s">
        <v>73</v>
      </c>
      <c r="Y448">
        <v>19060501</v>
      </c>
      <c r="Z448" t="s">
        <v>74</v>
      </c>
      <c r="AA448" t="s">
        <v>101</v>
      </c>
      <c r="AB448" t="s">
        <v>119</v>
      </c>
      <c r="AC448" t="str">
        <f t="shared" si="6"/>
        <v>Oil &amp; Gas - Ice Roads and Pads</v>
      </c>
      <c r="AD448" t="s">
        <v>74</v>
      </c>
      <c r="AG448" t="s">
        <v>54</v>
      </c>
      <c r="AH448">
        <v>638</v>
      </c>
      <c r="AI448">
        <v>2016</v>
      </c>
      <c r="AJ448">
        <v>4</v>
      </c>
      <c r="AK448" s="1">
        <v>42586.648310185185</v>
      </c>
      <c r="AL448" t="s">
        <v>84</v>
      </c>
      <c r="AM448">
        <v>0</v>
      </c>
      <c r="AN448" t="s">
        <v>52</v>
      </c>
      <c r="AP448" t="s">
        <v>52</v>
      </c>
      <c r="AQ448">
        <v>0</v>
      </c>
      <c r="AS448">
        <v>0</v>
      </c>
      <c r="AU448">
        <v>0</v>
      </c>
      <c r="AW448">
        <v>0</v>
      </c>
      <c r="AY448" t="s">
        <v>66</v>
      </c>
    </row>
    <row r="449" spans="1:51" x14ac:dyDescent="0.25">
      <c r="A449">
        <v>323</v>
      </c>
      <c r="B449" t="s">
        <v>181</v>
      </c>
      <c r="C449" t="s">
        <v>203</v>
      </c>
      <c r="D449" t="s">
        <v>116</v>
      </c>
      <c r="E449">
        <v>1149167</v>
      </c>
      <c r="F449" t="s">
        <v>52</v>
      </c>
      <c r="G449" t="s">
        <v>53</v>
      </c>
      <c r="H449" t="s">
        <v>54</v>
      </c>
      <c r="I449">
        <v>324</v>
      </c>
      <c r="J449" t="s">
        <v>205</v>
      </c>
      <c r="K449" t="s">
        <v>79</v>
      </c>
      <c r="L449" t="s">
        <v>70</v>
      </c>
      <c r="M449" t="s">
        <v>58</v>
      </c>
      <c r="N449" t="s">
        <v>118</v>
      </c>
      <c r="Q449" s="5" t="s">
        <v>54</v>
      </c>
      <c r="S449">
        <v>0</v>
      </c>
      <c r="T449" s="5">
        <v>0</v>
      </c>
      <c r="V449">
        <v>0</v>
      </c>
      <c r="X449" t="s">
        <v>73</v>
      </c>
      <c r="Y449">
        <v>19060403</v>
      </c>
      <c r="Z449" t="s">
        <v>74</v>
      </c>
      <c r="AA449" t="s">
        <v>101</v>
      </c>
      <c r="AB449" t="s">
        <v>119</v>
      </c>
      <c r="AC449" t="str">
        <f t="shared" si="6"/>
        <v>Oil &amp; Gas - Ice Roads and Pads</v>
      </c>
      <c r="AD449" t="s">
        <v>74</v>
      </c>
      <c r="AG449" t="s">
        <v>54</v>
      </c>
      <c r="AH449">
        <v>499</v>
      </c>
      <c r="AI449">
        <v>2016</v>
      </c>
      <c r="AJ449">
        <v>4</v>
      </c>
      <c r="AK449" s="1">
        <v>42573.426944444444</v>
      </c>
      <c r="AL449" t="s">
        <v>84</v>
      </c>
      <c r="AM449">
        <v>0</v>
      </c>
      <c r="AN449" t="s">
        <v>52</v>
      </c>
      <c r="AP449" t="s">
        <v>52</v>
      </c>
      <c r="AQ449">
        <v>0</v>
      </c>
      <c r="AS449">
        <v>0</v>
      </c>
      <c r="AU449">
        <v>0</v>
      </c>
      <c r="AW449">
        <v>0</v>
      </c>
      <c r="AY449" t="s">
        <v>66</v>
      </c>
    </row>
    <row r="450" spans="1:51" x14ac:dyDescent="0.25">
      <c r="A450">
        <v>323</v>
      </c>
      <c r="B450" t="s">
        <v>181</v>
      </c>
      <c r="C450" t="s">
        <v>203</v>
      </c>
      <c r="D450" t="s">
        <v>116</v>
      </c>
      <c r="E450">
        <v>1149167</v>
      </c>
      <c r="F450" t="s">
        <v>52</v>
      </c>
      <c r="G450" t="s">
        <v>53</v>
      </c>
      <c r="H450" t="s">
        <v>54</v>
      </c>
      <c r="I450">
        <v>325</v>
      </c>
      <c r="J450" t="s">
        <v>206</v>
      </c>
      <c r="K450" t="s">
        <v>79</v>
      </c>
      <c r="L450" t="s">
        <v>70</v>
      </c>
      <c r="M450" t="s">
        <v>58</v>
      </c>
      <c r="N450" t="s">
        <v>118</v>
      </c>
      <c r="Q450" s="5" t="s">
        <v>54</v>
      </c>
      <c r="S450">
        <v>0</v>
      </c>
      <c r="T450" s="5">
        <v>0</v>
      </c>
      <c r="V450">
        <v>0</v>
      </c>
      <c r="X450" t="s">
        <v>73</v>
      </c>
      <c r="Y450">
        <v>19060403</v>
      </c>
      <c r="Z450" t="s">
        <v>74</v>
      </c>
      <c r="AA450" t="s">
        <v>101</v>
      </c>
      <c r="AB450" t="s">
        <v>119</v>
      </c>
      <c r="AC450" t="str">
        <f t="shared" si="6"/>
        <v>Oil &amp; Gas - Ice Roads and Pads</v>
      </c>
      <c r="AD450" t="s">
        <v>74</v>
      </c>
      <c r="AG450" t="s">
        <v>54</v>
      </c>
      <c r="AH450">
        <v>629</v>
      </c>
      <c r="AI450">
        <v>2016</v>
      </c>
      <c r="AJ450">
        <v>4</v>
      </c>
      <c r="AK450" s="1">
        <v>42586.646539351852</v>
      </c>
      <c r="AL450" t="s">
        <v>84</v>
      </c>
      <c r="AM450">
        <v>0</v>
      </c>
      <c r="AN450" t="s">
        <v>52</v>
      </c>
      <c r="AP450" t="s">
        <v>52</v>
      </c>
      <c r="AQ450">
        <v>0</v>
      </c>
      <c r="AS450">
        <v>0</v>
      </c>
      <c r="AU450">
        <v>0</v>
      </c>
      <c r="AW450">
        <v>0</v>
      </c>
      <c r="AY450" t="s">
        <v>66</v>
      </c>
    </row>
    <row r="451" spans="1:51" x14ac:dyDescent="0.25">
      <c r="A451">
        <v>323</v>
      </c>
      <c r="B451" t="s">
        <v>181</v>
      </c>
      <c r="C451" t="s">
        <v>203</v>
      </c>
      <c r="D451" t="s">
        <v>116</v>
      </c>
      <c r="E451">
        <v>1149167</v>
      </c>
      <c r="F451" t="s">
        <v>52</v>
      </c>
      <c r="G451" t="s">
        <v>53</v>
      </c>
      <c r="H451" t="s">
        <v>54</v>
      </c>
      <c r="I451">
        <v>326</v>
      </c>
      <c r="J451" t="s">
        <v>207</v>
      </c>
      <c r="K451" t="s">
        <v>79</v>
      </c>
      <c r="L451" t="s">
        <v>70</v>
      </c>
      <c r="M451" t="s">
        <v>58</v>
      </c>
      <c r="N451" t="s">
        <v>118</v>
      </c>
      <c r="Q451" s="5" t="s">
        <v>54</v>
      </c>
      <c r="S451">
        <v>0</v>
      </c>
      <c r="T451" s="5">
        <v>0</v>
      </c>
      <c r="V451">
        <v>0</v>
      </c>
      <c r="X451" t="s">
        <v>73</v>
      </c>
      <c r="Y451">
        <v>19060403</v>
      </c>
      <c r="Z451" t="s">
        <v>74</v>
      </c>
      <c r="AA451" t="s">
        <v>101</v>
      </c>
      <c r="AB451" t="s">
        <v>119</v>
      </c>
      <c r="AC451" t="str">
        <f t="shared" si="6"/>
        <v>Oil &amp; Gas - Ice Roads and Pads</v>
      </c>
      <c r="AD451" t="s">
        <v>74</v>
      </c>
      <c r="AG451" t="s">
        <v>54</v>
      </c>
      <c r="AH451">
        <v>632</v>
      </c>
      <c r="AI451">
        <v>2016</v>
      </c>
      <c r="AJ451">
        <v>4</v>
      </c>
      <c r="AK451" s="1">
        <v>42586.647141203706</v>
      </c>
      <c r="AL451" t="s">
        <v>84</v>
      </c>
      <c r="AM451">
        <v>0</v>
      </c>
      <c r="AN451" t="s">
        <v>52</v>
      </c>
      <c r="AP451" t="s">
        <v>52</v>
      </c>
      <c r="AQ451">
        <v>0</v>
      </c>
      <c r="AS451">
        <v>0</v>
      </c>
      <c r="AU451">
        <v>0</v>
      </c>
      <c r="AW451">
        <v>0</v>
      </c>
      <c r="AY451" t="s">
        <v>66</v>
      </c>
    </row>
    <row r="452" spans="1:51" x14ac:dyDescent="0.25">
      <c r="A452">
        <v>323</v>
      </c>
      <c r="B452" t="s">
        <v>181</v>
      </c>
      <c r="C452" t="s">
        <v>203</v>
      </c>
      <c r="D452" t="s">
        <v>116</v>
      </c>
      <c r="E452">
        <v>1149167</v>
      </c>
      <c r="F452" t="s">
        <v>52</v>
      </c>
      <c r="G452" t="s">
        <v>53</v>
      </c>
      <c r="H452" t="s">
        <v>54</v>
      </c>
      <c r="I452">
        <v>327</v>
      </c>
      <c r="J452" t="s">
        <v>208</v>
      </c>
      <c r="K452" t="s">
        <v>79</v>
      </c>
      <c r="L452" t="s">
        <v>70</v>
      </c>
      <c r="M452" t="s">
        <v>58</v>
      </c>
      <c r="N452" t="s">
        <v>118</v>
      </c>
      <c r="Q452" s="5" t="s">
        <v>54</v>
      </c>
      <c r="S452">
        <v>0</v>
      </c>
      <c r="T452" s="5">
        <v>0</v>
      </c>
      <c r="V452">
        <v>0</v>
      </c>
      <c r="X452" t="s">
        <v>73</v>
      </c>
      <c r="Y452">
        <v>19060403</v>
      </c>
      <c r="Z452" t="s">
        <v>74</v>
      </c>
      <c r="AA452" t="s">
        <v>101</v>
      </c>
      <c r="AB452" t="s">
        <v>119</v>
      </c>
      <c r="AC452" t="str">
        <f t="shared" si="6"/>
        <v>Oil &amp; Gas - Ice Roads and Pads</v>
      </c>
      <c r="AD452" t="s">
        <v>74</v>
      </c>
      <c r="AG452" t="s">
        <v>54</v>
      </c>
      <c r="AH452">
        <v>635</v>
      </c>
      <c r="AI452">
        <v>2016</v>
      </c>
      <c r="AJ452">
        <v>4</v>
      </c>
      <c r="AK452" s="1">
        <v>42586.647673611114</v>
      </c>
      <c r="AL452" t="s">
        <v>84</v>
      </c>
      <c r="AM452">
        <v>0</v>
      </c>
      <c r="AN452" t="s">
        <v>52</v>
      </c>
      <c r="AP452" t="s">
        <v>52</v>
      </c>
      <c r="AQ452">
        <v>0</v>
      </c>
      <c r="AS452">
        <v>0</v>
      </c>
      <c r="AU452">
        <v>0</v>
      </c>
      <c r="AW452">
        <v>0</v>
      </c>
      <c r="AY452" t="s">
        <v>66</v>
      </c>
    </row>
    <row r="453" spans="1:51" x14ac:dyDescent="0.25">
      <c r="A453">
        <v>323</v>
      </c>
      <c r="B453" t="s">
        <v>181</v>
      </c>
      <c r="C453" t="s">
        <v>203</v>
      </c>
      <c r="D453" t="s">
        <v>116</v>
      </c>
      <c r="E453">
        <v>1149167</v>
      </c>
      <c r="F453" t="s">
        <v>52</v>
      </c>
      <c r="G453" t="s">
        <v>53</v>
      </c>
      <c r="H453" t="s">
        <v>54</v>
      </c>
      <c r="I453">
        <v>328</v>
      </c>
      <c r="J453" t="s">
        <v>204</v>
      </c>
      <c r="K453" t="s">
        <v>79</v>
      </c>
      <c r="L453" t="s">
        <v>70</v>
      </c>
      <c r="M453" t="s">
        <v>58</v>
      </c>
      <c r="N453" t="s">
        <v>118</v>
      </c>
      <c r="Q453" s="5" t="s">
        <v>54</v>
      </c>
      <c r="S453">
        <v>0</v>
      </c>
      <c r="T453" s="5">
        <v>0</v>
      </c>
      <c r="V453">
        <v>0</v>
      </c>
      <c r="X453" t="s">
        <v>73</v>
      </c>
      <c r="Y453">
        <v>19060501</v>
      </c>
      <c r="Z453" t="s">
        <v>74</v>
      </c>
      <c r="AA453" t="s">
        <v>101</v>
      </c>
      <c r="AB453" t="s">
        <v>119</v>
      </c>
      <c r="AC453" t="str">
        <f t="shared" si="6"/>
        <v>Oil &amp; Gas - Ice Roads and Pads</v>
      </c>
      <c r="AD453" t="s">
        <v>74</v>
      </c>
      <c r="AG453" t="s">
        <v>54</v>
      </c>
      <c r="AH453">
        <v>639</v>
      </c>
      <c r="AI453">
        <v>2016</v>
      </c>
      <c r="AJ453">
        <v>5</v>
      </c>
      <c r="AK453" s="1">
        <v>42586.648495370369</v>
      </c>
      <c r="AL453" t="s">
        <v>84</v>
      </c>
      <c r="AM453">
        <v>0</v>
      </c>
      <c r="AN453" t="s">
        <v>52</v>
      </c>
      <c r="AP453" t="s">
        <v>52</v>
      </c>
      <c r="AQ453">
        <v>0</v>
      </c>
      <c r="AS453">
        <v>0</v>
      </c>
      <c r="AU453">
        <v>0</v>
      </c>
      <c r="AW453">
        <v>0</v>
      </c>
      <c r="AY453" t="s">
        <v>66</v>
      </c>
    </row>
    <row r="454" spans="1:51" x14ac:dyDescent="0.25">
      <c r="A454">
        <v>323</v>
      </c>
      <c r="B454" t="s">
        <v>181</v>
      </c>
      <c r="C454" t="s">
        <v>203</v>
      </c>
      <c r="D454" t="s">
        <v>116</v>
      </c>
      <c r="E454">
        <v>1149167</v>
      </c>
      <c r="F454" t="s">
        <v>52</v>
      </c>
      <c r="G454" t="s">
        <v>53</v>
      </c>
      <c r="H454" t="s">
        <v>54</v>
      </c>
      <c r="I454">
        <v>324</v>
      </c>
      <c r="J454" t="s">
        <v>205</v>
      </c>
      <c r="K454" t="s">
        <v>79</v>
      </c>
      <c r="L454" t="s">
        <v>70</v>
      </c>
      <c r="M454" t="s">
        <v>58</v>
      </c>
      <c r="N454" t="s">
        <v>118</v>
      </c>
      <c r="Q454" s="5" t="s">
        <v>54</v>
      </c>
      <c r="S454">
        <v>0</v>
      </c>
      <c r="T454" s="5">
        <v>0</v>
      </c>
      <c r="V454">
        <v>0</v>
      </c>
      <c r="X454" t="s">
        <v>73</v>
      </c>
      <c r="Y454">
        <v>19060403</v>
      </c>
      <c r="Z454" t="s">
        <v>74</v>
      </c>
      <c r="AA454" t="s">
        <v>101</v>
      </c>
      <c r="AB454" t="s">
        <v>119</v>
      </c>
      <c r="AC454" t="str">
        <f t="shared" si="6"/>
        <v>Oil &amp; Gas - Ice Roads and Pads</v>
      </c>
      <c r="AD454" t="s">
        <v>74</v>
      </c>
      <c r="AG454" t="s">
        <v>54</v>
      </c>
      <c r="AH454">
        <v>500</v>
      </c>
      <c r="AI454">
        <v>2016</v>
      </c>
      <c r="AJ454">
        <v>5</v>
      </c>
      <c r="AK454" s="1">
        <v>42573.427106481482</v>
      </c>
      <c r="AL454" t="s">
        <v>84</v>
      </c>
      <c r="AM454">
        <v>0</v>
      </c>
      <c r="AN454" t="s">
        <v>52</v>
      </c>
      <c r="AP454" t="s">
        <v>52</v>
      </c>
      <c r="AQ454">
        <v>0</v>
      </c>
      <c r="AS454">
        <v>0</v>
      </c>
      <c r="AU454">
        <v>0</v>
      </c>
      <c r="AW454">
        <v>0</v>
      </c>
      <c r="AY454" t="s">
        <v>66</v>
      </c>
    </row>
    <row r="455" spans="1:51" x14ac:dyDescent="0.25">
      <c r="A455">
        <v>323</v>
      </c>
      <c r="B455" t="s">
        <v>181</v>
      </c>
      <c r="C455" t="s">
        <v>203</v>
      </c>
      <c r="D455" t="s">
        <v>116</v>
      </c>
      <c r="E455">
        <v>1149167</v>
      </c>
      <c r="F455" t="s">
        <v>52</v>
      </c>
      <c r="G455" t="s">
        <v>53</v>
      </c>
      <c r="H455" t="s">
        <v>54</v>
      </c>
      <c r="I455">
        <v>325</v>
      </c>
      <c r="J455" t="s">
        <v>206</v>
      </c>
      <c r="K455" t="s">
        <v>79</v>
      </c>
      <c r="L455" t="s">
        <v>70</v>
      </c>
      <c r="M455" t="s">
        <v>58</v>
      </c>
      <c r="N455" t="s">
        <v>118</v>
      </c>
      <c r="Q455" s="5" t="s">
        <v>54</v>
      </c>
      <c r="S455">
        <v>0</v>
      </c>
      <c r="T455" s="5">
        <v>0</v>
      </c>
      <c r="V455">
        <v>0</v>
      </c>
      <c r="X455" t="s">
        <v>73</v>
      </c>
      <c r="Y455">
        <v>19060403</v>
      </c>
      <c r="Z455" t="s">
        <v>74</v>
      </c>
      <c r="AA455" t="s">
        <v>101</v>
      </c>
      <c r="AB455" t="s">
        <v>119</v>
      </c>
      <c r="AC455" t="str">
        <f t="shared" ref="AC455:AC518" si="7">IF(AB455&lt;&gt;"",_xlfn.CONCAT(AA455," - ", AB455),"")</f>
        <v>Oil &amp; Gas - Ice Roads and Pads</v>
      </c>
      <c r="AD455" t="s">
        <v>74</v>
      </c>
      <c r="AG455" t="s">
        <v>54</v>
      </c>
      <c r="AH455">
        <v>630</v>
      </c>
      <c r="AI455">
        <v>2016</v>
      </c>
      <c r="AJ455">
        <v>5</v>
      </c>
      <c r="AK455" s="1">
        <v>42586.64671296296</v>
      </c>
      <c r="AL455" t="s">
        <v>84</v>
      </c>
      <c r="AM455">
        <v>0</v>
      </c>
      <c r="AN455" t="s">
        <v>52</v>
      </c>
      <c r="AP455" t="s">
        <v>52</v>
      </c>
      <c r="AQ455">
        <v>0</v>
      </c>
      <c r="AS455">
        <v>0</v>
      </c>
      <c r="AU455">
        <v>0</v>
      </c>
      <c r="AW455">
        <v>0</v>
      </c>
      <c r="AY455" t="s">
        <v>66</v>
      </c>
    </row>
    <row r="456" spans="1:51" x14ac:dyDescent="0.25">
      <c r="A456">
        <v>323</v>
      </c>
      <c r="B456" t="s">
        <v>181</v>
      </c>
      <c r="C456" t="s">
        <v>203</v>
      </c>
      <c r="D456" t="s">
        <v>116</v>
      </c>
      <c r="E456">
        <v>1149167</v>
      </c>
      <c r="F456" t="s">
        <v>52</v>
      </c>
      <c r="G456" t="s">
        <v>53</v>
      </c>
      <c r="H456" t="s">
        <v>54</v>
      </c>
      <c r="I456">
        <v>326</v>
      </c>
      <c r="J456" t="s">
        <v>207</v>
      </c>
      <c r="K456" t="s">
        <v>79</v>
      </c>
      <c r="L456" t="s">
        <v>70</v>
      </c>
      <c r="M456" t="s">
        <v>58</v>
      </c>
      <c r="N456" t="s">
        <v>118</v>
      </c>
      <c r="Q456" s="5" t="s">
        <v>54</v>
      </c>
      <c r="S456">
        <v>0</v>
      </c>
      <c r="T456" s="5">
        <v>0</v>
      </c>
      <c r="V456">
        <v>0</v>
      </c>
      <c r="X456" t="s">
        <v>73</v>
      </c>
      <c r="Y456">
        <v>19060403</v>
      </c>
      <c r="Z456" t="s">
        <v>74</v>
      </c>
      <c r="AA456" t="s">
        <v>101</v>
      </c>
      <c r="AB456" t="s">
        <v>119</v>
      </c>
      <c r="AC456" t="str">
        <f t="shared" si="7"/>
        <v>Oil &amp; Gas - Ice Roads and Pads</v>
      </c>
      <c r="AD456" t="s">
        <v>74</v>
      </c>
      <c r="AG456" t="s">
        <v>54</v>
      </c>
      <c r="AH456">
        <v>633</v>
      </c>
      <c r="AI456">
        <v>2016</v>
      </c>
      <c r="AJ456">
        <v>5</v>
      </c>
      <c r="AK456" s="1">
        <v>42586.647303240738</v>
      </c>
      <c r="AL456" t="s">
        <v>84</v>
      </c>
      <c r="AM456">
        <v>0</v>
      </c>
      <c r="AN456" t="s">
        <v>52</v>
      </c>
      <c r="AP456" t="s">
        <v>52</v>
      </c>
      <c r="AQ456">
        <v>0</v>
      </c>
      <c r="AS456">
        <v>0</v>
      </c>
      <c r="AU456">
        <v>0</v>
      </c>
      <c r="AW456">
        <v>0</v>
      </c>
      <c r="AY456" t="s">
        <v>66</v>
      </c>
    </row>
    <row r="457" spans="1:51" x14ac:dyDescent="0.25">
      <c r="A457">
        <v>323</v>
      </c>
      <c r="B457" t="s">
        <v>181</v>
      </c>
      <c r="C457" t="s">
        <v>203</v>
      </c>
      <c r="D457" t="s">
        <v>116</v>
      </c>
      <c r="E457">
        <v>1149167</v>
      </c>
      <c r="F457" t="s">
        <v>52</v>
      </c>
      <c r="G457" t="s">
        <v>53</v>
      </c>
      <c r="H457" t="s">
        <v>54</v>
      </c>
      <c r="I457">
        <v>327</v>
      </c>
      <c r="J457" t="s">
        <v>208</v>
      </c>
      <c r="K457" t="s">
        <v>79</v>
      </c>
      <c r="L457" t="s">
        <v>70</v>
      </c>
      <c r="M457" t="s">
        <v>58</v>
      </c>
      <c r="N457" t="s">
        <v>118</v>
      </c>
      <c r="Q457" s="5" t="s">
        <v>54</v>
      </c>
      <c r="S457">
        <v>0</v>
      </c>
      <c r="T457" s="5">
        <v>0</v>
      </c>
      <c r="V457">
        <v>0</v>
      </c>
      <c r="X457" t="s">
        <v>73</v>
      </c>
      <c r="Y457">
        <v>19060403</v>
      </c>
      <c r="Z457" t="s">
        <v>74</v>
      </c>
      <c r="AA457" t="s">
        <v>101</v>
      </c>
      <c r="AB457" t="s">
        <v>119</v>
      </c>
      <c r="AC457" t="str">
        <f t="shared" si="7"/>
        <v>Oil &amp; Gas - Ice Roads and Pads</v>
      </c>
      <c r="AD457" t="s">
        <v>74</v>
      </c>
      <c r="AG457" t="s">
        <v>54</v>
      </c>
      <c r="AH457">
        <v>636</v>
      </c>
      <c r="AI457">
        <v>2016</v>
      </c>
      <c r="AJ457">
        <v>5</v>
      </c>
      <c r="AK457" s="1">
        <v>42586.647824074076</v>
      </c>
      <c r="AL457" t="s">
        <v>84</v>
      </c>
      <c r="AM457">
        <v>0</v>
      </c>
      <c r="AN457" t="s">
        <v>52</v>
      </c>
      <c r="AP457" t="s">
        <v>52</v>
      </c>
      <c r="AQ457">
        <v>0</v>
      </c>
      <c r="AS457">
        <v>0</v>
      </c>
      <c r="AU457">
        <v>0</v>
      </c>
      <c r="AW457">
        <v>0</v>
      </c>
      <c r="AY457" t="s">
        <v>66</v>
      </c>
    </row>
    <row r="458" spans="1:51" x14ac:dyDescent="0.25">
      <c r="A458">
        <v>323</v>
      </c>
      <c r="B458" t="s">
        <v>181</v>
      </c>
      <c r="C458" t="s">
        <v>203</v>
      </c>
      <c r="D458" t="s">
        <v>116</v>
      </c>
      <c r="E458">
        <v>1149167</v>
      </c>
      <c r="F458" t="s">
        <v>52</v>
      </c>
      <c r="G458" t="s">
        <v>53</v>
      </c>
      <c r="H458" t="s">
        <v>54</v>
      </c>
      <c r="I458">
        <v>328</v>
      </c>
      <c r="J458" t="s">
        <v>204</v>
      </c>
      <c r="K458" t="s">
        <v>79</v>
      </c>
      <c r="L458" t="s">
        <v>70</v>
      </c>
      <c r="M458" t="s">
        <v>58</v>
      </c>
      <c r="N458" t="s">
        <v>118</v>
      </c>
      <c r="Q458" s="5" t="s">
        <v>54</v>
      </c>
      <c r="S458">
        <v>0</v>
      </c>
      <c r="T458" s="5">
        <v>0</v>
      </c>
      <c r="V458">
        <v>0</v>
      </c>
      <c r="X458" t="s">
        <v>73</v>
      </c>
      <c r="Y458">
        <v>19060501</v>
      </c>
      <c r="Z458" t="s">
        <v>74</v>
      </c>
      <c r="AA458" t="s">
        <v>101</v>
      </c>
      <c r="AB458" t="s">
        <v>119</v>
      </c>
      <c r="AC458" t="str">
        <f t="shared" si="7"/>
        <v>Oil &amp; Gas - Ice Roads and Pads</v>
      </c>
      <c r="AD458" t="s">
        <v>74</v>
      </c>
      <c r="AG458" t="s">
        <v>54</v>
      </c>
      <c r="AH458">
        <v>640</v>
      </c>
      <c r="AI458">
        <v>2016</v>
      </c>
      <c r="AJ458">
        <v>6</v>
      </c>
      <c r="AK458" s="1">
        <v>42586.648645833331</v>
      </c>
      <c r="AL458" t="s">
        <v>84</v>
      </c>
      <c r="AM458">
        <v>0</v>
      </c>
      <c r="AN458" t="s">
        <v>52</v>
      </c>
      <c r="AP458" t="s">
        <v>52</v>
      </c>
      <c r="AQ458">
        <v>0</v>
      </c>
      <c r="AS458">
        <v>0</v>
      </c>
      <c r="AU458">
        <v>0</v>
      </c>
      <c r="AW458">
        <v>0</v>
      </c>
      <c r="AY458" t="s">
        <v>66</v>
      </c>
    </row>
    <row r="459" spans="1:51" x14ac:dyDescent="0.25">
      <c r="A459">
        <v>323</v>
      </c>
      <c r="B459" t="s">
        <v>181</v>
      </c>
      <c r="C459" t="s">
        <v>203</v>
      </c>
      <c r="D459" t="s">
        <v>116</v>
      </c>
      <c r="E459">
        <v>1149167</v>
      </c>
      <c r="F459" t="s">
        <v>52</v>
      </c>
      <c r="G459" t="s">
        <v>53</v>
      </c>
      <c r="H459" t="s">
        <v>54</v>
      </c>
      <c r="I459">
        <v>324</v>
      </c>
      <c r="J459" t="s">
        <v>205</v>
      </c>
      <c r="K459" t="s">
        <v>79</v>
      </c>
      <c r="L459" t="s">
        <v>70</v>
      </c>
      <c r="M459" t="s">
        <v>58</v>
      </c>
      <c r="N459" t="s">
        <v>118</v>
      </c>
      <c r="Q459" s="5" t="s">
        <v>54</v>
      </c>
      <c r="S459">
        <v>0</v>
      </c>
      <c r="T459" s="5">
        <v>0</v>
      </c>
      <c r="V459">
        <v>0</v>
      </c>
      <c r="X459" t="s">
        <v>73</v>
      </c>
      <c r="Y459">
        <v>19060403</v>
      </c>
      <c r="Z459" t="s">
        <v>74</v>
      </c>
      <c r="AA459" t="s">
        <v>101</v>
      </c>
      <c r="AB459" t="s">
        <v>119</v>
      </c>
      <c r="AC459" t="str">
        <f t="shared" si="7"/>
        <v>Oil &amp; Gas - Ice Roads and Pads</v>
      </c>
      <c r="AD459" t="s">
        <v>74</v>
      </c>
      <c r="AG459" t="s">
        <v>54</v>
      </c>
      <c r="AH459">
        <v>501</v>
      </c>
      <c r="AI459">
        <v>2016</v>
      </c>
      <c r="AJ459">
        <v>6</v>
      </c>
      <c r="AK459" s="1">
        <v>42573.427256944444</v>
      </c>
      <c r="AL459" t="s">
        <v>84</v>
      </c>
      <c r="AM459">
        <v>0</v>
      </c>
      <c r="AN459" t="s">
        <v>52</v>
      </c>
      <c r="AP459" t="s">
        <v>52</v>
      </c>
      <c r="AQ459">
        <v>0</v>
      </c>
      <c r="AS459">
        <v>0</v>
      </c>
      <c r="AU459">
        <v>0</v>
      </c>
      <c r="AW459">
        <v>0</v>
      </c>
      <c r="AY459" t="s">
        <v>66</v>
      </c>
    </row>
    <row r="460" spans="1:51" x14ac:dyDescent="0.25">
      <c r="A460">
        <v>323</v>
      </c>
      <c r="B460" t="s">
        <v>181</v>
      </c>
      <c r="C460" t="s">
        <v>203</v>
      </c>
      <c r="D460" t="s">
        <v>116</v>
      </c>
      <c r="E460">
        <v>1149167</v>
      </c>
      <c r="F460" t="s">
        <v>52</v>
      </c>
      <c r="G460" t="s">
        <v>53</v>
      </c>
      <c r="H460" t="s">
        <v>54</v>
      </c>
      <c r="I460">
        <v>325</v>
      </c>
      <c r="J460" t="s">
        <v>206</v>
      </c>
      <c r="K460" t="s">
        <v>79</v>
      </c>
      <c r="L460" t="s">
        <v>70</v>
      </c>
      <c r="M460" t="s">
        <v>58</v>
      </c>
      <c r="N460" t="s">
        <v>118</v>
      </c>
      <c r="Q460" s="5" t="s">
        <v>54</v>
      </c>
      <c r="S460">
        <v>0</v>
      </c>
      <c r="T460" s="5">
        <v>0</v>
      </c>
      <c r="V460">
        <v>0</v>
      </c>
      <c r="X460" t="s">
        <v>73</v>
      </c>
      <c r="Y460">
        <v>19060403</v>
      </c>
      <c r="Z460" t="s">
        <v>74</v>
      </c>
      <c r="AA460" t="s">
        <v>101</v>
      </c>
      <c r="AB460" t="s">
        <v>119</v>
      </c>
      <c r="AC460" t="str">
        <f t="shared" si="7"/>
        <v>Oil &amp; Gas - Ice Roads and Pads</v>
      </c>
      <c r="AD460" t="s">
        <v>74</v>
      </c>
      <c r="AG460" t="s">
        <v>54</v>
      </c>
      <c r="AH460">
        <v>631</v>
      </c>
      <c r="AI460">
        <v>2016</v>
      </c>
      <c r="AJ460">
        <v>6</v>
      </c>
      <c r="AK460" s="1">
        <v>42586.646851851852</v>
      </c>
      <c r="AL460" t="s">
        <v>84</v>
      </c>
      <c r="AM460">
        <v>0</v>
      </c>
      <c r="AN460" t="s">
        <v>52</v>
      </c>
      <c r="AP460" t="s">
        <v>52</v>
      </c>
      <c r="AQ460">
        <v>0</v>
      </c>
      <c r="AS460">
        <v>0</v>
      </c>
      <c r="AU460">
        <v>0</v>
      </c>
      <c r="AW460">
        <v>0</v>
      </c>
      <c r="AY460" t="s">
        <v>66</v>
      </c>
    </row>
    <row r="461" spans="1:51" x14ac:dyDescent="0.25">
      <c r="A461">
        <v>323</v>
      </c>
      <c r="B461" t="s">
        <v>181</v>
      </c>
      <c r="C461" t="s">
        <v>203</v>
      </c>
      <c r="D461" t="s">
        <v>116</v>
      </c>
      <c r="E461">
        <v>1149167</v>
      </c>
      <c r="F461" t="s">
        <v>52</v>
      </c>
      <c r="G461" t="s">
        <v>53</v>
      </c>
      <c r="H461" t="s">
        <v>54</v>
      </c>
      <c r="I461">
        <v>326</v>
      </c>
      <c r="J461" t="s">
        <v>207</v>
      </c>
      <c r="K461" t="s">
        <v>79</v>
      </c>
      <c r="L461" t="s">
        <v>70</v>
      </c>
      <c r="M461" t="s">
        <v>58</v>
      </c>
      <c r="N461" t="s">
        <v>118</v>
      </c>
      <c r="Q461" s="5" t="s">
        <v>54</v>
      </c>
      <c r="S461">
        <v>0</v>
      </c>
      <c r="T461" s="5">
        <v>0</v>
      </c>
      <c r="V461">
        <v>0</v>
      </c>
      <c r="X461" t="s">
        <v>73</v>
      </c>
      <c r="Y461">
        <v>19060403</v>
      </c>
      <c r="Z461" t="s">
        <v>74</v>
      </c>
      <c r="AA461" t="s">
        <v>101</v>
      </c>
      <c r="AB461" t="s">
        <v>119</v>
      </c>
      <c r="AC461" t="str">
        <f t="shared" si="7"/>
        <v>Oil &amp; Gas - Ice Roads and Pads</v>
      </c>
      <c r="AD461" t="s">
        <v>74</v>
      </c>
      <c r="AG461" t="s">
        <v>54</v>
      </c>
      <c r="AH461">
        <v>634</v>
      </c>
      <c r="AI461">
        <v>2016</v>
      </c>
      <c r="AJ461">
        <v>6</v>
      </c>
      <c r="AK461" s="1">
        <v>42586.647453703707</v>
      </c>
      <c r="AL461" t="s">
        <v>84</v>
      </c>
      <c r="AM461">
        <v>0</v>
      </c>
      <c r="AN461" t="s">
        <v>52</v>
      </c>
      <c r="AP461" t="s">
        <v>52</v>
      </c>
      <c r="AQ461">
        <v>0</v>
      </c>
      <c r="AS461">
        <v>0</v>
      </c>
      <c r="AU461">
        <v>0</v>
      </c>
      <c r="AW461">
        <v>0</v>
      </c>
      <c r="AY461" t="s">
        <v>66</v>
      </c>
    </row>
    <row r="462" spans="1:51" x14ac:dyDescent="0.25">
      <c r="A462">
        <v>323</v>
      </c>
      <c r="B462" t="s">
        <v>181</v>
      </c>
      <c r="C462" t="s">
        <v>203</v>
      </c>
      <c r="D462" t="s">
        <v>116</v>
      </c>
      <c r="E462">
        <v>1149167</v>
      </c>
      <c r="F462" t="s">
        <v>52</v>
      </c>
      <c r="G462" t="s">
        <v>53</v>
      </c>
      <c r="H462" t="s">
        <v>54</v>
      </c>
      <c r="I462">
        <v>327</v>
      </c>
      <c r="J462" t="s">
        <v>208</v>
      </c>
      <c r="K462" t="s">
        <v>79</v>
      </c>
      <c r="L462" t="s">
        <v>70</v>
      </c>
      <c r="M462" t="s">
        <v>58</v>
      </c>
      <c r="N462" t="s">
        <v>118</v>
      </c>
      <c r="Q462" s="5" t="s">
        <v>54</v>
      </c>
      <c r="S462">
        <v>0</v>
      </c>
      <c r="T462" s="5">
        <v>0</v>
      </c>
      <c r="V462">
        <v>0</v>
      </c>
      <c r="X462" t="s">
        <v>73</v>
      </c>
      <c r="Y462">
        <v>19060403</v>
      </c>
      <c r="Z462" t="s">
        <v>74</v>
      </c>
      <c r="AA462" t="s">
        <v>101</v>
      </c>
      <c r="AB462" t="s">
        <v>119</v>
      </c>
      <c r="AC462" t="str">
        <f t="shared" si="7"/>
        <v>Oil &amp; Gas - Ice Roads and Pads</v>
      </c>
      <c r="AD462" t="s">
        <v>74</v>
      </c>
      <c r="AG462" t="s">
        <v>54</v>
      </c>
      <c r="AH462">
        <v>637</v>
      </c>
      <c r="AI462">
        <v>2016</v>
      </c>
      <c r="AJ462">
        <v>6</v>
      </c>
      <c r="AK462" s="1">
        <v>42586.647986111115</v>
      </c>
      <c r="AL462" t="s">
        <v>84</v>
      </c>
      <c r="AM462">
        <v>0</v>
      </c>
      <c r="AN462" t="s">
        <v>52</v>
      </c>
      <c r="AP462" t="s">
        <v>52</v>
      </c>
      <c r="AQ462">
        <v>0</v>
      </c>
      <c r="AS462">
        <v>0</v>
      </c>
      <c r="AU462">
        <v>0</v>
      </c>
      <c r="AW462">
        <v>0</v>
      </c>
      <c r="AY462" t="s">
        <v>66</v>
      </c>
    </row>
    <row r="463" spans="1:51" x14ac:dyDescent="0.25">
      <c r="A463">
        <v>323</v>
      </c>
      <c r="B463" t="s">
        <v>181</v>
      </c>
      <c r="C463" t="s">
        <v>203</v>
      </c>
      <c r="D463" t="s">
        <v>116</v>
      </c>
      <c r="E463">
        <v>1149167</v>
      </c>
      <c r="F463" t="s">
        <v>52</v>
      </c>
      <c r="G463" t="s">
        <v>53</v>
      </c>
      <c r="H463" t="s">
        <v>54</v>
      </c>
      <c r="I463">
        <v>328</v>
      </c>
      <c r="J463" t="s">
        <v>204</v>
      </c>
      <c r="K463" t="s">
        <v>79</v>
      </c>
      <c r="L463" t="s">
        <v>70</v>
      </c>
      <c r="M463" t="s">
        <v>58</v>
      </c>
      <c r="N463" t="s">
        <v>118</v>
      </c>
      <c r="Q463" s="5" t="s">
        <v>54</v>
      </c>
      <c r="S463">
        <v>0</v>
      </c>
      <c r="T463" s="5">
        <v>0</v>
      </c>
      <c r="V463">
        <v>0</v>
      </c>
      <c r="X463" t="s">
        <v>73</v>
      </c>
      <c r="Y463">
        <v>19060501</v>
      </c>
      <c r="Z463" t="s">
        <v>74</v>
      </c>
      <c r="AA463" t="s">
        <v>101</v>
      </c>
      <c r="AB463" t="s">
        <v>119</v>
      </c>
      <c r="AC463" t="str">
        <f t="shared" si="7"/>
        <v>Oil &amp; Gas - Ice Roads and Pads</v>
      </c>
      <c r="AD463" t="s">
        <v>74</v>
      </c>
      <c r="AG463" t="s">
        <v>54</v>
      </c>
      <c r="AH463">
        <v>1083</v>
      </c>
      <c r="AI463">
        <v>2016</v>
      </c>
      <c r="AJ463">
        <v>7</v>
      </c>
      <c r="AK463" s="1">
        <v>42653.625057870369</v>
      </c>
      <c r="AL463" t="s">
        <v>84</v>
      </c>
      <c r="AM463">
        <v>0</v>
      </c>
      <c r="AN463" t="s">
        <v>52</v>
      </c>
      <c r="AP463" t="s">
        <v>52</v>
      </c>
      <c r="AQ463">
        <v>0</v>
      </c>
      <c r="AR463" t="s">
        <v>52</v>
      </c>
      <c r="AS463">
        <v>0</v>
      </c>
      <c r="AT463" t="s">
        <v>52</v>
      </c>
      <c r="AU463">
        <v>0</v>
      </c>
      <c r="AV463" t="s">
        <v>52</v>
      </c>
      <c r="AW463">
        <v>0</v>
      </c>
      <c r="AX463" t="s">
        <v>52</v>
      </c>
      <c r="AY463" t="s">
        <v>66</v>
      </c>
    </row>
    <row r="464" spans="1:51" x14ac:dyDescent="0.25">
      <c r="A464">
        <v>323</v>
      </c>
      <c r="B464" t="s">
        <v>181</v>
      </c>
      <c r="C464" t="s">
        <v>203</v>
      </c>
      <c r="D464" t="s">
        <v>116</v>
      </c>
      <c r="E464">
        <v>1149167</v>
      </c>
      <c r="F464" t="s">
        <v>52</v>
      </c>
      <c r="G464" t="s">
        <v>53</v>
      </c>
      <c r="H464" t="s">
        <v>54</v>
      </c>
      <c r="I464">
        <v>324</v>
      </c>
      <c r="J464" t="s">
        <v>205</v>
      </c>
      <c r="K464" t="s">
        <v>79</v>
      </c>
      <c r="L464" t="s">
        <v>70</v>
      </c>
      <c r="M464" t="s">
        <v>58</v>
      </c>
      <c r="N464" t="s">
        <v>118</v>
      </c>
      <c r="Q464" s="5" t="s">
        <v>54</v>
      </c>
      <c r="S464">
        <v>0</v>
      </c>
      <c r="T464" s="5">
        <v>0</v>
      </c>
      <c r="V464">
        <v>0</v>
      </c>
      <c r="X464" t="s">
        <v>73</v>
      </c>
      <c r="Y464">
        <v>19060403</v>
      </c>
      <c r="Z464" t="s">
        <v>74</v>
      </c>
      <c r="AA464" t="s">
        <v>101</v>
      </c>
      <c r="AB464" t="s">
        <v>119</v>
      </c>
      <c r="AC464" t="str">
        <f t="shared" si="7"/>
        <v>Oil &amp; Gas - Ice Roads and Pads</v>
      </c>
      <c r="AD464" t="s">
        <v>74</v>
      </c>
      <c r="AG464" t="s">
        <v>54</v>
      </c>
      <c r="AH464">
        <v>877</v>
      </c>
      <c r="AI464">
        <v>2016</v>
      </c>
      <c r="AJ464">
        <v>7</v>
      </c>
      <c r="AK464" s="1">
        <v>42650.588692129626</v>
      </c>
      <c r="AL464" t="s">
        <v>84</v>
      </c>
      <c r="AM464">
        <v>0</v>
      </c>
      <c r="AN464" t="s">
        <v>52</v>
      </c>
      <c r="AP464" t="s">
        <v>52</v>
      </c>
      <c r="AQ464">
        <v>0</v>
      </c>
      <c r="AS464">
        <v>0</v>
      </c>
      <c r="AU464">
        <v>0</v>
      </c>
      <c r="AW464">
        <v>0</v>
      </c>
      <c r="AY464" t="s">
        <v>66</v>
      </c>
    </row>
    <row r="465" spans="1:51" x14ac:dyDescent="0.25">
      <c r="A465">
        <v>323</v>
      </c>
      <c r="B465" t="s">
        <v>181</v>
      </c>
      <c r="C465" t="s">
        <v>203</v>
      </c>
      <c r="D465" t="s">
        <v>116</v>
      </c>
      <c r="E465">
        <v>1149167</v>
      </c>
      <c r="F465" t="s">
        <v>52</v>
      </c>
      <c r="G465" t="s">
        <v>53</v>
      </c>
      <c r="H465" t="s">
        <v>54</v>
      </c>
      <c r="I465">
        <v>325</v>
      </c>
      <c r="J465" t="s">
        <v>206</v>
      </c>
      <c r="K465" t="s">
        <v>79</v>
      </c>
      <c r="L465" t="s">
        <v>70</v>
      </c>
      <c r="M465" t="s">
        <v>58</v>
      </c>
      <c r="N465" t="s">
        <v>118</v>
      </c>
      <c r="Q465" s="5" t="s">
        <v>54</v>
      </c>
      <c r="S465">
        <v>0</v>
      </c>
      <c r="T465" s="5">
        <v>0</v>
      </c>
      <c r="V465">
        <v>0</v>
      </c>
      <c r="X465" t="s">
        <v>73</v>
      </c>
      <c r="Y465">
        <v>19060403</v>
      </c>
      <c r="Z465" t="s">
        <v>74</v>
      </c>
      <c r="AA465" t="s">
        <v>101</v>
      </c>
      <c r="AB465" t="s">
        <v>119</v>
      </c>
      <c r="AC465" t="str">
        <f t="shared" si="7"/>
        <v>Oil &amp; Gas - Ice Roads and Pads</v>
      </c>
      <c r="AD465" t="s">
        <v>74</v>
      </c>
      <c r="AG465" t="s">
        <v>54</v>
      </c>
      <c r="AH465">
        <v>1074</v>
      </c>
      <c r="AI465">
        <v>2016</v>
      </c>
      <c r="AJ465">
        <v>7</v>
      </c>
      <c r="AK465" s="1">
        <v>42653.625543981485</v>
      </c>
      <c r="AL465" t="s">
        <v>84</v>
      </c>
      <c r="AM465">
        <v>0</v>
      </c>
      <c r="AN465" t="s">
        <v>52</v>
      </c>
      <c r="AP465" t="s">
        <v>52</v>
      </c>
      <c r="AQ465">
        <v>0</v>
      </c>
      <c r="AR465" t="s">
        <v>52</v>
      </c>
      <c r="AS465">
        <v>0</v>
      </c>
      <c r="AT465" t="s">
        <v>52</v>
      </c>
      <c r="AU465">
        <v>0</v>
      </c>
      <c r="AV465" t="s">
        <v>52</v>
      </c>
      <c r="AW465">
        <v>0</v>
      </c>
      <c r="AX465" t="s">
        <v>52</v>
      </c>
      <c r="AY465" t="s">
        <v>66</v>
      </c>
    </row>
    <row r="466" spans="1:51" x14ac:dyDescent="0.25">
      <c r="A466">
        <v>323</v>
      </c>
      <c r="B466" t="s">
        <v>181</v>
      </c>
      <c r="C466" t="s">
        <v>203</v>
      </c>
      <c r="D466" t="s">
        <v>116</v>
      </c>
      <c r="E466">
        <v>1149167</v>
      </c>
      <c r="F466" t="s">
        <v>52</v>
      </c>
      <c r="G466" t="s">
        <v>53</v>
      </c>
      <c r="H466" t="s">
        <v>54</v>
      </c>
      <c r="I466">
        <v>326</v>
      </c>
      <c r="J466" t="s">
        <v>207</v>
      </c>
      <c r="K466" t="s">
        <v>79</v>
      </c>
      <c r="L466" t="s">
        <v>70</v>
      </c>
      <c r="M466" t="s">
        <v>58</v>
      </c>
      <c r="N466" t="s">
        <v>118</v>
      </c>
      <c r="Q466" s="5" t="s">
        <v>54</v>
      </c>
      <c r="S466">
        <v>0</v>
      </c>
      <c r="T466" s="5">
        <v>0</v>
      </c>
      <c r="V466">
        <v>0</v>
      </c>
      <c r="X466" t="s">
        <v>73</v>
      </c>
      <c r="Y466">
        <v>19060403</v>
      </c>
      <c r="Z466" t="s">
        <v>74</v>
      </c>
      <c r="AA466" t="s">
        <v>101</v>
      </c>
      <c r="AB466" t="s">
        <v>119</v>
      </c>
      <c r="AC466" t="str">
        <f t="shared" si="7"/>
        <v>Oil &amp; Gas - Ice Roads and Pads</v>
      </c>
      <c r="AD466" t="s">
        <v>74</v>
      </c>
      <c r="AG466" t="s">
        <v>54</v>
      </c>
      <c r="AH466">
        <v>1077</v>
      </c>
      <c r="AI466">
        <v>2016</v>
      </c>
      <c r="AJ466">
        <v>7</v>
      </c>
      <c r="AK466" s="1">
        <v>42653.625543981485</v>
      </c>
      <c r="AL466" t="s">
        <v>84</v>
      </c>
      <c r="AM466">
        <v>0</v>
      </c>
      <c r="AN466" t="s">
        <v>52</v>
      </c>
      <c r="AP466" t="s">
        <v>52</v>
      </c>
      <c r="AQ466">
        <v>0</v>
      </c>
      <c r="AR466" t="s">
        <v>52</v>
      </c>
      <c r="AS466">
        <v>0</v>
      </c>
      <c r="AT466" t="s">
        <v>52</v>
      </c>
      <c r="AU466">
        <v>0</v>
      </c>
      <c r="AV466" t="s">
        <v>52</v>
      </c>
      <c r="AW466">
        <v>0</v>
      </c>
      <c r="AX466" t="s">
        <v>52</v>
      </c>
      <c r="AY466" t="s">
        <v>66</v>
      </c>
    </row>
    <row r="467" spans="1:51" x14ac:dyDescent="0.25">
      <c r="A467">
        <v>323</v>
      </c>
      <c r="B467" t="s">
        <v>181</v>
      </c>
      <c r="C467" t="s">
        <v>203</v>
      </c>
      <c r="D467" t="s">
        <v>116</v>
      </c>
      <c r="E467">
        <v>1149167</v>
      </c>
      <c r="F467" t="s">
        <v>52</v>
      </c>
      <c r="G467" t="s">
        <v>53</v>
      </c>
      <c r="H467" t="s">
        <v>54</v>
      </c>
      <c r="I467">
        <v>327</v>
      </c>
      <c r="J467" t="s">
        <v>208</v>
      </c>
      <c r="K467" t="s">
        <v>79</v>
      </c>
      <c r="L467" t="s">
        <v>70</v>
      </c>
      <c r="M467" t="s">
        <v>58</v>
      </c>
      <c r="N467" t="s">
        <v>118</v>
      </c>
      <c r="Q467" s="5" t="s">
        <v>54</v>
      </c>
      <c r="S467">
        <v>0</v>
      </c>
      <c r="T467" s="5">
        <v>0</v>
      </c>
      <c r="V467">
        <v>0</v>
      </c>
      <c r="X467" t="s">
        <v>73</v>
      </c>
      <c r="Y467">
        <v>19060403</v>
      </c>
      <c r="Z467" t="s">
        <v>74</v>
      </c>
      <c r="AA467" t="s">
        <v>101</v>
      </c>
      <c r="AB467" t="s">
        <v>119</v>
      </c>
      <c r="AC467" t="str">
        <f t="shared" si="7"/>
        <v>Oil &amp; Gas - Ice Roads and Pads</v>
      </c>
      <c r="AD467" t="s">
        <v>74</v>
      </c>
      <c r="AG467" t="s">
        <v>54</v>
      </c>
      <c r="AH467">
        <v>1080</v>
      </c>
      <c r="AI467">
        <v>2016</v>
      </c>
      <c r="AJ467">
        <v>7</v>
      </c>
      <c r="AK467" s="1">
        <v>42653.625057870369</v>
      </c>
      <c r="AL467" t="s">
        <v>84</v>
      </c>
      <c r="AM467">
        <v>0</v>
      </c>
      <c r="AN467" t="s">
        <v>52</v>
      </c>
      <c r="AP467" t="s">
        <v>52</v>
      </c>
      <c r="AQ467">
        <v>0</v>
      </c>
      <c r="AR467" t="s">
        <v>52</v>
      </c>
      <c r="AS467">
        <v>0</v>
      </c>
      <c r="AT467" t="s">
        <v>52</v>
      </c>
      <c r="AU467">
        <v>0</v>
      </c>
      <c r="AV467" t="s">
        <v>52</v>
      </c>
      <c r="AW467">
        <v>0</v>
      </c>
      <c r="AX467" t="s">
        <v>52</v>
      </c>
      <c r="AY467" t="s">
        <v>66</v>
      </c>
    </row>
    <row r="468" spans="1:51" x14ac:dyDescent="0.25">
      <c r="A468">
        <v>323</v>
      </c>
      <c r="B468" t="s">
        <v>181</v>
      </c>
      <c r="C468" t="s">
        <v>203</v>
      </c>
      <c r="D468" t="s">
        <v>116</v>
      </c>
      <c r="E468">
        <v>1149167</v>
      </c>
      <c r="F468" t="s">
        <v>52</v>
      </c>
      <c r="G468" t="s">
        <v>53</v>
      </c>
      <c r="H468" t="s">
        <v>54</v>
      </c>
      <c r="I468">
        <v>328</v>
      </c>
      <c r="J468" t="s">
        <v>204</v>
      </c>
      <c r="K468" t="s">
        <v>79</v>
      </c>
      <c r="L468" t="s">
        <v>70</v>
      </c>
      <c r="M468" t="s">
        <v>58</v>
      </c>
      <c r="N468" t="s">
        <v>118</v>
      </c>
      <c r="Q468" s="5" t="s">
        <v>54</v>
      </c>
      <c r="S468">
        <v>0</v>
      </c>
      <c r="T468" s="5">
        <v>0</v>
      </c>
      <c r="V468">
        <v>0</v>
      </c>
      <c r="X468" t="s">
        <v>73</v>
      </c>
      <c r="Y468">
        <v>19060501</v>
      </c>
      <c r="Z468" t="s">
        <v>74</v>
      </c>
      <c r="AA468" t="s">
        <v>101</v>
      </c>
      <c r="AB468" t="s">
        <v>119</v>
      </c>
      <c r="AC468" t="str">
        <f t="shared" si="7"/>
        <v>Oil &amp; Gas - Ice Roads and Pads</v>
      </c>
      <c r="AD468" t="s">
        <v>74</v>
      </c>
      <c r="AG468" t="s">
        <v>54</v>
      </c>
      <c r="AH468">
        <v>1084</v>
      </c>
      <c r="AI468">
        <v>2016</v>
      </c>
      <c r="AJ468">
        <v>8</v>
      </c>
      <c r="AK468" s="1">
        <v>42653.6252662037</v>
      </c>
      <c r="AL468" t="s">
        <v>84</v>
      </c>
      <c r="AM468">
        <v>0</v>
      </c>
      <c r="AN468" t="s">
        <v>52</v>
      </c>
      <c r="AP468" t="s">
        <v>52</v>
      </c>
      <c r="AQ468">
        <v>0</v>
      </c>
      <c r="AR468" t="s">
        <v>52</v>
      </c>
      <c r="AS468">
        <v>0</v>
      </c>
      <c r="AT468" t="s">
        <v>52</v>
      </c>
      <c r="AU468">
        <v>0</v>
      </c>
      <c r="AV468" t="s">
        <v>52</v>
      </c>
      <c r="AW468">
        <v>0</v>
      </c>
      <c r="AX468" t="s">
        <v>52</v>
      </c>
      <c r="AY468" t="s">
        <v>66</v>
      </c>
    </row>
    <row r="469" spans="1:51" x14ac:dyDescent="0.25">
      <c r="A469">
        <v>323</v>
      </c>
      <c r="B469" t="s">
        <v>181</v>
      </c>
      <c r="C469" t="s">
        <v>203</v>
      </c>
      <c r="D469" t="s">
        <v>116</v>
      </c>
      <c r="E469">
        <v>1149167</v>
      </c>
      <c r="F469" t="s">
        <v>52</v>
      </c>
      <c r="G469" t="s">
        <v>53</v>
      </c>
      <c r="H469" t="s">
        <v>54</v>
      </c>
      <c r="I469">
        <v>324</v>
      </c>
      <c r="J469" t="s">
        <v>205</v>
      </c>
      <c r="K469" t="s">
        <v>79</v>
      </c>
      <c r="L469" t="s">
        <v>70</v>
      </c>
      <c r="M469" t="s">
        <v>58</v>
      </c>
      <c r="N469" t="s">
        <v>118</v>
      </c>
      <c r="Q469" s="5" t="s">
        <v>54</v>
      </c>
      <c r="S469">
        <v>0</v>
      </c>
      <c r="T469" s="5">
        <v>0</v>
      </c>
      <c r="V469">
        <v>0</v>
      </c>
      <c r="X469" t="s">
        <v>73</v>
      </c>
      <c r="Y469">
        <v>19060403</v>
      </c>
      <c r="Z469" t="s">
        <v>74</v>
      </c>
      <c r="AA469" t="s">
        <v>101</v>
      </c>
      <c r="AB469" t="s">
        <v>119</v>
      </c>
      <c r="AC469" t="str">
        <f t="shared" si="7"/>
        <v>Oil &amp; Gas - Ice Roads and Pads</v>
      </c>
      <c r="AD469" t="s">
        <v>74</v>
      </c>
      <c r="AG469" t="s">
        <v>54</v>
      </c>
      <c r="AH469">
        <v>878</v>
      </c>
      <c r="AI469">
        <v>2016</v>
      </c>
      <c r="AJ469">
        <v>8</v>
      </c>
      <c r="AK469" s="1">
        <v>42650.588935185187</v>
      </c>
      <c r="AL469" t="s">
        <v>84</v>
      </c>
      <c r="AM469">
        <v>0</v>
      </c>
      <c r="AN469" t="s">
        <v>52</v>
      </c>
      <c r="AP469" t="s">
        <v>52</v>
      </c>
      <c r="AQ469">
        <v>0</v>
      </c>
      <c r="AS469">
        <v>0</v>
      </c>
      <c r="AU469">
        <v>0</v>
      </c>
      <c r="AW469">
        <v>0</v>
      </c>
      <c r="AY469" t="s">
        <v>66</v>
      </c>
    </row>
    <row r="470" spans="1:51" x14ac:dyDescent="0.25">
      <c r="A470">
        <v>323</v>
      </c>
      <c r="B470" t="s">
        <v>181</v>
      </c>
      <c r="C470" t="s">
        <v>203</v>
      </c>
      <c r="D470" t="s">
        <v>116</v>
      </c>
      <c r="E470">
        <v>1149167</v>
      </c>
      <c r="F470" t="s">
        <v>52</v>
      </c>
      <c r="G470" t="s">
        <v>53</v>
      </c>
      <c r="H470" t="s">
        <v>54</v>
      </c>
      <c r="I470">
        <v>325</v>
      </c>
      <c r="J470" t="s">
        <v>206</v>
      </c>
      <c r="K470" t="s">
        <v>79</v>
      </c>
      <c r="L470" t="s">
        <v>70</v>
      </c>
      <c r="M470" t="s">
        <v>58</v>
      </c>
      <c r="N470" t="s">
        <v>118</v>
      </c>
      <c r="Q470" s="5" t="s">
        <v>54</v>
      </c>
      <c r="S470">
        <v>0</v>
      </c>
      <c r="T470" s="5">
        <v>0</v>
      </c>
      <c r="V470">
        <v>0</v>
      </c>
      <c r="X470" t="s">
        <v>73</v>
      </c>
      <c r="Y470">
        <v>19060403</v>
      </c>
      <c r="Z470" t="s">
        <v>74</v>
      </c>
      <c r="AA470" t="s">
        <v>101</v>
      </c>
      <c r="AB470" t="s">
        <v>119</v>
      </c>
      <c r="AC470" t="str">
        <f t="shared" si="7"/>
        <v>Oil &amp; Gas - Ice Roads and Pads</v>
      </c>
      <c r="AD470" t="s">
        <v>74</v>
      </c>
      <c r="AG470" t="s">
        <v>54</v>
      </c>
      <c r="AH470">
        <v>1075</v>
      </c>
      <c r="AI470">
        <v>2016</v>
      </c>
      <c r="AJ470">
        <v>8</v>
      </c>
      <c r="AK470" s="1">
        <v>42653.625069444446</v>
      </c>
      <c r="AL470" t="s">
        <v>84</v>
      </c>
      <c r="AM470">
        <v>0</v>
      </c>
      <c r="AN470" t="s">
        <v>52</v>
      </c>
      <c r="AP470" t="s">
        <v>52</v>
      </c>
      <c r="AQ470">
        <v>0</v>
      </c>
      <c r="AR470" t="s">
        <v>52</v>
      </c>
      <c r="AS470">
        <v>0</v>
      </c>
      <c r="AT470" t="s">
        <v>52</v>
      </c>
      <c r="AU470">
        <v>0</v>
      </c>
      <c r="AV470" t="s">
        <v>52</v>
      </c>
      <c r="AW470">
        <v>0</v>
      </c>
      <c r="AX470" t="s">
        <v>52</v>
      </c>
      <c r="AY470" t="s">
        <v>66</v>
      </c>
    </row>
    <row r="471" spans="1:51" x14ac:dyDescent="0.25">
      <c r="A471">
        <v>323</v>
      </c>
      <c r="B471" t="s">
        <v>181</v>
      </c>
      <c r="C471" t="s">
        <v>203</v>
      </c>
      <c r="D471" t="s">
        <v>116</v>
      </c>
      <c r="E471">
        <v>1149167</v>
      </c>
      <c r="F471" t="s">
        <v>52</v>
      </c>
      <c r="G471" t="s">
        <v>53</v>
      </c>
      <c r="H471" t="s">
        <v>54</v>
      </c>
      <c r="I471">
        <v>326</v>
      </c>
      <c r="J471" t="s">
        <v>207</v>
      </c>
      <c r="K471" t="s">
        <v>79</v>
      </c>
      <c r="L471" t="s">
        <v>70</v>
      </c>
      <c r="M471" t="s">
        <v>58</v>
      </c>
      <c r="N471" t="s">
        <v>118</v>
      </c>
      <c r="Q471" s="5" t="s">
        <v>54</v>
      </c>
      <c r="S471">
        <v>0</v>
      </c>
      <c r="T471" s="5">
        <v>0</v>
      </c>
      <c r="V471">
        <v>0</v>
      </c>
      <c r="X471" t="s">
        <v>73</v>
      </c>
      <c r="Y471">
        <v>19060403</v>
      </c>
      <c r="Z471" t="s">
        <v>74</v>
      </c>
      <c r="AA471" t="s">
        <v>101</v>
      </c>
      <c r="AB471" t="s">
        <v>119</v>
      </c>
      <c r="AC471" t="str">
        <f t="shared" si="7"/>
        <v>Oil &amp; Gas - Ice Roads and Pads</v>
      </c>
      <c r="AD471" t="s">
        <v>74</v>
      </c>
      <c r="AG471" t="s">
        <v>54</v>
      </c>
      <c r="AH471">
        <v>1078</v>
      </c>
      <c r="AI471">
        <v>2016</v>
      </c>
      <c r="AJ471">
        <v>8</v>
      </c>
      <c r="AK471" s="1">
        <v>42653.6250462963</v>
      </c>
      <c r="AL471" t="s">
        <v>84</v>
      </c>
      <c r="AM471">
        <v>0</v>
      </c>
      <c r="AN471" t="s">
        <v>52</v>
      </c>
      <c r="AP471" t="s">
        <v>52</v>
      </c>
      <c r="AQ471">
        <v>0</v>
      </c>
      <c r="AR471" t="s">
        <v>52</v>
      </c>
      <c r="AS471">
        <v>0</v>
      </c>
      <c r="AT471" t="s">
        <v>52</v>
      </c>
      <c r="AU471">
        <v>0</v>
      </c>
      <c r="AV471" t="s">
        <v>52</v>
      </c>
      <c r="AW471">
        <v>0</v>
      </c>
      <c r="AX471" t="s">
        <v>52</v>
      </c>
      <c r="AY471" t="s">
        <v>66</v>
      </c>
    </row>
    <row r="472" spans="1:51" x14ac:dyDescent="0.25">
      <c r="A472">
        <v>323</v>
      </c>
      <c r="B472" t="s">
        <v>181</v>
      </c>
      <c r="C472" t="s">
        <v>203</v>
      </c>
      <c r="D472" t="s">
        <v>116</v>
      </c>
      <c r="E472">
        <v>1149167</v>
      </c>
      <c r="F472" t="s">
        <v>52</v>
      </c>
      <c r="G472" t="s">
        <v>53</v>
      </c>
      <c r="H472" t="s">
        <v>54</v>
      </c>
      <c r="I472">
        <v>327</v>
      </c>
      <c r="J472" t="s">
        <v>208</v>
      </c>
      <c r="K472" t="s">
        <v>79</v>
      </c>
      <c r="L472" t="s">
        <v>70</v>
      </c>
      <c r="M472" t="s">
        <v>58</v>
      </c>
      <c r="N472" t="s">
        <v>118</v>
      </c>
      <c r="Q472" s="5" t="s">
        <v>54</v>
      </c>
      <c r="S472">
        <v>0</v>
      </c>
      <c r="T472" s="5">
        <v>0</v>
      </c>
      <c r="V472">
        <v>0</v>
      </c>
      <c r="X472" t="s">
        <v>73</v>
      </c>
      <c r="Y472">
        <v>19060403</v>
      </c>
      <c r="Z472" t="s">
        <v>74</v>
      </c>
      <c r="AA472" t="s">
        <v>101</v>
      </c>
      <c r="AB472" t="s">
        <v>119</v>
      </c>
      <c r="AC472" t="str">
        <f t="shared" si="7"/>
        <v>Oil &amp; Gas - Ice Roads and Pads</v>
      </c>
      <c r="AD472" t="s">
        <v>74</v>
      </c>
      <c r="AG472" t="s">
        <v>54</v>
      </c>
      <c r="AH472">
        <v>1081</v>
      </c>
      <c r="AI472">
        <v>2016</v>
      </c>
      <c r="AJ472">
        <v>8</v>
      </c>
      <c r="AK472" s="1">
        <v>42653.625289351854</v>
      </c>
      <c r="AL472" t="s">
        <v>84</v>
      </c>
      <c r="AM472">
        <v>0</v>
      </c>
      <c r="AN472" t="s">
        <v>52</v>
      </c>
      <c r="AP472" t="s">
        <v>52</v>
      </c>
      <c r="AQ472">
        <v>0</v>
      </c>
      <c r="AR472" t="s">
        <v>52</v>
      </c>
      <c r="AS472">
        <v>0</v>
      </c>
      <c r="AT472" t="s">
        <v>52</v>
      </c>
      <c r="AU472">
        <v>0</v>
      </c>
      <c r="AV472" t="s">
        <v>52</v>
      </c>
      <c r="AW472">
        <v>0</v>
      </c>
      <c r="AX472" t="s">
        <v>52</v>
      </c>
      <c r="AY472" t="s">
        <v>66</v>
      </c>
    </row>
    <row r="473" spans="1:51" x14ac:dyDescent="0.25">
      <c r="A473">
        <v>323</v>
      </c>
      <c r="B473" t="s">
        <v>181</v>
      </c>
      <c r="C473" t="s">
        <v>203</v>
      </c>
      <c r="D473" t="s">
        <v>116</v>
      </c>
      <c r="E473">
        <v>1149167</v>
      </c>
      <c r="F473" t="s">
        <v>52</v>
      </c>
      <c r="G473" t="s">
        <v>53</v>
      </c>
      <c r="H473" t="s">
        <v>54</v>
      </c>
      <c r="I473">
        <v>328</v>
      </c>
      <c r="J473" t="s">
        <v>204</v>
      </c>
      <c r="K473" t="s">
        <v>79</v>
      </c>
      <c r="L473" t="s">
        <v>70</v>
      </c>
      <c r="M473" t="s">
        <v>58</v>
      </c>
      <c r="N473" t="s">
        <v>118</v>
      </c>
      <c r="Q473" s="5" t="s">
        <v>54</v>
      </c>
      <c r="S473">
        <v>0</v>
      </c>
      <c r="T473" s="5">
        <v>0</v>
      </c>
      <c r="V473">
        <v>0</v>
      </c>
      <c r="X473" t="s">
        <v>73</v>
      </c>
      <c r="Y473">
        <v>19060501</v>
      </c>
      <c r="Z473" t="s">
        <v>74</v>
      </c>
      <c r="AA473" t="s">
        <v>101</v>
      </c>
      <c r="AB473" t="s">
        <v>119</v>
      </c>
      <c r="AC473" t="str">
        <f t="shared" si="7"/>
        <v>Oil &amp; Gas - Ice Roads and Pads</v>
      </c>
      <c r="AD473" t="s">
        <v>74</v>
      </c>
      <c r="AG473" t="s">
        <v>54</v>
      </c>
      <c r="AH473">
        <v>1085</v>
      </c>
      <c r="AI473">
        <v>2016</v>
      </c>
      <c r="AJ473">
        <v>9</v>
      </c>
      <c r="AK473" s="1">
        <v>42653.625590277778</v>
      </c>
      <c r="AL473" t="s">
        <v>84</v>
      </c>
      <c r="AM473">
        <v>0</v>
      </c>
      <c r="AN473" t="s">
        <v>52</v>
      </c>
      <c r="AP473" t="s">
        <v>52</v>
      </c>
      <c r="AQ473">
        <v>0</v>
      </c>
      <c r="AR473" t="s">
        <v>52</v>
      </c>
      <c r="AS473">
        <v>0</v>
      </c>
      <c r="AT473" t="s">
        <v>52</v>
      </c>
      <c r="AU473">
        <v>0</v>
      </c>
      <c r="AV473" t="s">
        <v>52</v>
      </c>
      <c r="AW473">
        <v>0</v>
      </c>
      <c r="AX473" t="s">
        <v>52</v>
      </c>
      <c r="AY473" t="s">
        <v>66</v>
      </c>
    </row>
    <row r="474" spans="1:51" x14ac:dyDescent="0.25">
      <c r="A474">
        <v>323</v>
      </c>
      <c r="B474" t="s">
        <v>181</v>
      </c>
      <c r="C474" t="s">
        <v>203</v>
      </c>
      <c r="D474" t="s">
        <v>116</v>
      </c>
      <c r="E474">
        <v>1149167</v>
      </c>
      <c r="F474" t="s">
        <v>52</v>
      </c>
      <c r="G474" t="s">
        <v>53</v>
      </c>
      <c r="H474" t="s">
        <v>54</v>
      </c>
      <c r="I474">
        <v>324</v>
      </c>
      <c r="J474" t="s">
        <v>205</v>
      </c>
      <c r="K474" t="s">
        <v>79</v>
      </c>
      <c r="L474" t="s">
        <v>70</v>
      </c>
      <c r="M474" t="s">
        <v>58</v>
      </c>
      <c r="N474" t="s">
        <v>118</v>
      </c>
      <c r="Q474" s="5" t="s">
        <v>54</v>
      </c>
      <c r="S474">
        <v>0</v>
      </c>
      <c r="T474" s="5">
        <v>0</v>
      </c>
      <c r="V474">
        <v>0</v>
      </c>
      <c r="X474" t="s">
        <v>73</v>
      </c>
      <c r="Y474">
        <v>19060403</v>
      </c>
      <c r="Z474" t="s">
        <v>74</v>
      </c>
      <c r="AA474" t="s">
        <v>101</v>
      </c>
      <c r="AB474" t="s">
        <v>119</v>
      </c>
      <c r="AC474" t="str">
        <f t="shared" si="7"/>
        <v>Oil &amp; Gas - Ice Roads and Pads</v>
      </c>
      <c r="AD474" t="s">
        <v>74</v>
      </c>
      <c r="AG474" t="s">
        <v>54</v>
      </c>
      <c r="AH474">
        <v>879</v>
      </c>
      <c r="AI474">
        <v>2016</v>
      </c>
      <c r="AJ474">
        <v>9</v>
      </c>
      <c r="AK474" s="1">
        <v>42650.589085648149</v>
      </c>
      <c r="AL474" t="s">
        <v>84</v>
      </c>
      <c r="AM474">
        <v>0</v>
      </c>
      <c r="AN474" t="s">
        <v>52</v>
      </c>
      <c r="AP474" t="s">
        <v>52</v>
      </c>
      <c r="AQ474">
        <v>0</v>
      </c>
      <c r="AS474">
        <v>0</v>
      </c>
      <c r="AU474">
        <v>0</v>
      </c>
      <c r="AW474">
        <v>0</v>
      </c>
      <c r="AY474" t="s">
        <v>66</v>
      </c>
    </row>
    <row r="475" spans="1:51" x14ac:dyDescent="0.25">
      <c r="A475">
        <v>323</v>
      </c>
      <c r="B475" t="s">
        <v>181</v>
      </c>
      <c r="C475" t="s">
        <v>203</v>
      </c>
      <c r="D475" t="s">
        <v>116</v>
      </c>
      <c r="E475">
        <v>1149167</v>
      </c>
      <c r="F475" t="s">
        <v>52</v>
      </c>
      <c r="G475" t="s">
        <v>53</v>
      </c>
      <c r="H475" t="s">
        <v>54</v>
      </c>
      <c r="I475">
        <v>325</v>
      </c>
      <c r="J475" t="s">
        <v>206</v>
      </c>
      <c r="K475" t="s">
        <v>79</v>
      </c>
      <c r="L475" t="s">
        <v>70</v>
      </c>
      <c r="M475" t="s">
        <v>58</v>
      </c>
      <c r="N475" t="s">
        <v>118</v>
      </c>
      <c r="Q475" s="5" t="s">
        <v>54</v>
      </c>
      <c r="S475">
        <v>0</v>
      </c>
      <c r="T475" s="5">
        <v>0</v>
      </c>
      <c r="V475">
        <v>0</v>
      </c>
      <c r="X475" t="s">
        <v>73</v>
      </c>
      <c r="Y475">
        <v>19060403</v>
      </c>
      <c r="Z475" t="s">
        <v>74</v>
      </c>
      <c r="AA475" t="s">
        <v>101</v>
      </c>
      <c r="AB475" t="s">
        <v>119</v>
      </c>
      <c r="AC475" t="str">
        <f t="shared" si="7"/>
        <v>Oil &amp; Gas - Ice Roads and Pads</v>
      </c>
      <c r="AD475" t="s">
        <v>74</v>
      </c>
      <c r="AG475" t="s">
        <v>54</v>
      </c>
      <c r="AH475">
        <v>1076</v>
      </c>
      <c r="AI475">
        <v>2016</v>
      </c>
      <c r="AJ475">
        <v>9</v>
      </c>
      <c r="AK475" s="1">
        <v>42653.625277777777</v>
      </c>
      <c r="AL475" t="s">
        <v>84</v>
      </c>
      <c r="AM475">
        <v>0</v>
      </c>
      <c r="AN475" t="s">
        <v>52</v>
      </c>
      <c r="AP475" t="s">
        <v>52</v>
      </c>
      <c r="AQ475">
        <v>0</v>
      </c>
      <c r="AR475" t="s">
        <v>52</v>
      </c>
      <c r="AS475">
        <v>0</v>
      </c>
      <c r="AT475" t="s">
        <v>52</v>
      </c>
      <c r="AU475">
        <v>0</v>
      </c>
      <c r="AV475" t="s">
        <v>52</v>
      </c>
      <c r="AW475">
        <v>0</v>
      </c>
      <c r="AX475" t="s">
        <v>52</v>
      </c>
      <c r="AY475" t="s">
        <v>66</v>
      </c>
    </row>
    <row r="476" spans="1:51" x14ac:dyDescent="0.25">
      <c r="A476">
        <v>323</v>
      </c>
      <c r="B476" t="s">
        <v>181</v>
      </c>
      <c r="C476" t="s">
        <v>203</v>
      </c>
      <c r="D476" t="s">
        <v>116</v>
      </c>
      <c r="E476">
        <v>1149167</v>
      </c>
      <c r="F476" t="s">
        <v>52</v>
      </c>
      <c r="G476" t="s">
        <v>53</v>
      </c>
      <c r="H476" t="s">
        <v>54</v>
      </c>
      <c r="I476">
        <v>326</v>
      </c>
      <c r="J476" t="s">
        <v>207</v>
      </c>
      <c r="K476" t="s">
        <v>79</v>
      </c>
      <c r="L476" t="s">
        <v>70</v>
      </c>
      <c r="M476" t="s">
        <v>58</v>
      </c>
      <c r="N476" t="s">
        <v>118</v>
      </c>
      <c r="Q476" s="5" t="s">
        <v>54</v>
      </c>
      <c r="S476">
        <v>0</v>
      </c>
      <c r="T476" s="5">
        <v>0</v>
      </c>
      <c r="V476">
        <v>0</v>
      </c>
      <c r="X476" t="s">
        <v>73</v>
      </c>
      <c r="Y476">
        <v>19060403</v>
      </c>
      <c r="Z476" t="s">
        <v>74</v>
      </c>
      <c r="AA476" t="s">
        <v>101</v>
      </c>
      <c r="AB476" t="s">
        <v>119</v>
      </c>
      <c r="AC476" t="str">
        <f t="shared" si="7"/>
        <v>Oil &amp; Gas - Ice Roads and Pads</v>
      </c>
      <c r="AD476" t="s">
        <v>74</v>
      </c>
      <c r="AG476" t="s">
        <v>54</v>
      </c>
      <c r="AH476">
        <v>1079</v>
      </c>
      <c r="AI476">
        <v>2016</v>
      </c>
      <c r="AJ476">
        <v>9</v>
      </c>
      <c r="AK476" s="1">
        <v>42653.625439814816</v>
      </c>
      <c r="AL476" t="s">
        <v>84</v>
      </c>
      <c r="AM476">
        <v>0</v>
      </c>
      <c r="AN476" t="s">
        <v>52</v>
      </c>
      <c r="AP476" t="s">
        <v>52</v>
      </c>
      <c r="AQ476">
        <v>0</v>
      </c>
      <c r="AR476" t="s">
        <v>52</v>
      </c>
      <c r="AS476">
        <v>0</v>
      </c>
      <c r="AT476" t="s">
        <v>52</v>
      </c>
      <c r="AU476">
        <v>0</v>
      </c>
      <c r="AV476" t="s">
        <v>52</v>
      </c>
      <c r="AW476">
        <v>0</v>
      </c>
      <c r="AX476" t="s">
        <v>52</v>
      </c>
      <c r="AY476" t="s">
        <v>66</v>
      </c>
    </row>
    <row r="477" spans="1:51" x14ac:dyDescent="0.25">
      <c r="A477">
        <v>323</v>
      </c>
      <c r="B477" t="s">
        <v>181</v>
      </c>
      <c r="C477" t="s">
        <v>203</v>
      </c>
      <c r="D477" t="s">
        <v>116</v>
      </c>
      <c r="E477">
        <v>1149167</v>
      </c>
      <c r="F477" t="s">
        <v>52</v>
      </c>
      <c r="G477" t="s">
        <v>53</v>
      </c>
      <c r="H477" t="s">
        <v>54</v>
      </c>
      <c r="I477">
        <v>327</v>
      </c>
      <c r="J477" t="s">
        <v>208</v>
      </c>
      <c r="K477" t="s">
        <v>79</v>
      </c>
      <c r="L477" t="s">
        <v>70</v>
      </c>
      <c r="M477" t="s">
        <v>58</v>
      </c>
      <c r="N477" t="s">
        <v>118</v>
      </c>
      <c r="Q477" s="5" t="s">
        <v>54</v>
      </c>
      <c r="S477">
        <v>0</v>
      </c>
      <c r="T477" s="5">
        <v>0</v>
      </c>
      <c r="V477">
        <v>0</v>
      </c>
      <c r="X477" t="s">
        <v>73</v>
      </c>
      <c r="Y477">
        <v>19060403</v>
      </c>
      <c r="Z477" t="s">
        <v>74</v>
      </c>
      <c r="AA477" t="s">
        <v>101</v>
      </c>
      <c r="AB477" t="s">
        <v>119</v>
      </c>
      <c r="AC477" t="str">
        <f t="shared" si="7"/>
        <v>Oil &amp; Gas - Ice Roads and Pads</v>
      </c>
      <c r="AD477" t="s">
        <v>74</v>
      </c>
      <c r="AG477" t="s">
        <v>54</v>
      </c>
      <c r="AH477">
        <v>1082</v>
      </c>
      <c r="AI477">
        <v>2016</v>
      </c>
      <c r="AJ477">
        <v>9</v>
      </c>
      <c r="AK477" s="1">
        <v>42653.625486111108</v>
      </c>
      <c r="AL477" t="s">
        <v>84</v>
      </c>
      <c r="AM477">
        <v>0</v>
      </c>
      <c r="AN477" t="s">
        <v>52</v>
      </c>
      <c r="AP477" t="s">
        <v>52</v>
      </c>
      <c r="AQ477">
        <v>0</v>
      </c>
      <c r="AR477" t="s">
        <v>52</v>
      </c>
      <c r="AS477">
        <v>0</v>
      </c>
      <c r="AT477" t="s">
        <v>52</v>
      </c>
      <c r="AU477">
        <v>0</v>
      </c>
      <c r="AV477" t="s">
        <v>52</v>
      </c>
      <c r="AW477">
        <v>0</v>
      </c>
      <c r="AX477" t="s">
        <v>52</v>
      </c>
      <c r="AY477" t="s">
        <v>66</v>
      </c>
    </row>
    <row r="478" spans="1:51" x14ac:dyDescent="0.25">
      <c r="A478">
        <v>323</v>
      </c>
      <c r="B478" t="s">
        <v>181</v>
      </c>
      <c r="C478" t="s">
        <v>203</v>
      </c>
      <c r="D478" t="s">
        <v>116</v>
      </c>
      <c r="E478">
        <v>1149167</v>
      </c>
      <c r="F478" t="s">
        <v>52</v>
      </c>
      <c r="G478" t="s">
        <v>53</v>
      </c>
      <c r="H478" t="s">
        <v>54</v>
      </c>
      <c r="I478">
        <v>328</v>
      </c>
      <c r="J478" t="s">
        <v>204</v>
      </c>
      <c r="K478" t="s">
        <v>79</v>
      </c>
      <c r="L478" t="s">
        <v>70</v>
      </c>
      <c r="M478" t="s">
        <v>58</v>
      </c>
      <c r="N478" t="s">
        <v>118</v>
      </c>
      <c r="Q478" s="5" t="s">
        <v>54</v>
      </c>
      <c r="S478">
        <v>0</v>
      </c>
      <c r="T478" s="5">
        <v>0</v>
      </c>
      <c r="V478">
        <v>0</v>
      </c>
      <c r="X478" t="s">
        <v>73</v>
      </c>
      <c r="Y478">
        <v>19060501</v>
      </c>
      <c r="Z478" t="s">
        <v>74</v>
      </c>
      <c r="AA478" t="s">
        <v>101</v>
      </c>
      <c r="AB478" t="s">
        <v>119</v>
      </c>
      <c r="AC478" t="str">
        <f t="shared" si="7"/>
        <v>Oil &amp; Gas - Ice Roads and Pads</v>
      </c>
      <c r="AD478" t="s">
        <v>74</v>
      </c>
      <c r="AG478" t="s">
        <v>54</v>
      </c>
      <c r="AH478">
        <v>1601</v>
      </c>
      <c r="AI478">
        <v>2016</v>
      </c>
      <c r="AJ478">
        <v>10</v>
      </c>
      <c r="AK478" s="1">
        <v>42745.457754629628</v>
      </c>
      <c r="AL478" t="s">
        <v>84</v>
      </c>
      <c r="AM478">
        <v>0</v>
      </c>
      <c r="AN478" t="s">
        <v>52</v>
      </c>
      <c r="AP478" t="s">
        <v>52</v>
      </c>
      <c r="AQ478">
        <v>0</v>
      </c>
      <c r="AS478">
        <v>0</v>
      </c>
      <c r="AU478">
        <v>0</v>
      </c>
      <c r="AW478">
        <v>0</v>
      </c>
      <c r="AY478" t="s">
        <v>66</v>
      </c>
    </row>
    <row r="479" spans="1:51" x14ac:dyDescent="0.25">
      <c r="A479">
        <v>323</v>
      </c>
      <c r="B479" t="s">
        <v>181</v>
      </c>
      <c r="C479" t="s">
        <v>203</v>
      </c>
      <c r="D479" t="s">
        <v>116</v>
      </c>
      <c r="E479">
        <v>1149167</v>
      </c>
      <c r="F479" t="s">
        <v>52</v>
      </c>
      <c r="G479" t="s">
        <v>53</v>
      </c>
      <c r="H479" t="s">
        <v>54</v>
      </c>
      <c r="I479">
        <v>324</v>
      </c>
      <c r="J479" t="s">
        <v>205</v>
      </c>
      <c r="K479" t="s">
        <v>79</v>
      </c>
      <c r="L479" t="s">
        <v>70</v>
      </c>
      <c r="M479" t="s">
        <v>58</v>
      </c>
      <c r="N479" t="s">
        <v>118</v>
      </c>
      <c r="Q479" s="5" t="s">
        <v>54</v>
      </c>
      <c r="S479">
        <v>0</v>
      </c>
      <c r="T479" s="5">
        <v>0</v>
      </c>
      <c r="V479">
        <v>0</v>
      </c>
      <c r="X479" t="s">
        <v>73</v>
      </c>
      <c r="Y479">
        <v>19060403</v>
      </c>
      <c r="Z479" t="s">
        <v>74</v>
      </c>
      <c r="AA479" t="s">
        <v>101</v>
      </c>
      <c r="AB479" t="s">
        <v>119</v>
      </c>
      <c r="AC479" t="str">
        <f t="shared" si="7"/>
        <v>Oil &amp; Gas - Ice Roads and Pads</v>
      </c>
      <c r="AD479" t="s">
        <v>74</v>
      </c>
      <c r="AG479" t="s">
        <v>54</v>
      </c>
      <c r="AH479">
        <v>1589</v>
      </c>
      <c r="AI479">
        <v>2016</v>
      </c>
      <c r="AJ479">
        <v>10</v>
      </c>
      <c r="AK479" s="1">
        <v>42745.456365740742</v>
      </c>
      <c r="AL479" t="s">
        <v>84</v>
      </c>
      <c r="AM479">
        <v>0</v>
      </c>
      <c r="AN479" t="s">
        <v>52</v>
      </c>
      <c r="AP479" t="s">
        <v>52</v>
      </c>
      <c r="AQ479">
        <v>0</v>
      </c>
      <c r="AS479">
        <v>0</v>
      </c>
      <c r="AU479">
        <v>0</v>
      </c>
      <c r="AW479">
        <v>0</v>
      </c>
      <c r="AY479" t="s">
        <v>66</v>
      </c>
    </row>
    <row r="480" spans="1:51" x14ac:dyDescent="0.25">
      <c r="A480">
        <v>323</v>
      </c>
      <c r="B480" t="s">
        <v>181</v>
      </c>
      <c r="C480" t="s">
        <v>203</v>
      </c>
      <c r="D480" t="s">
        <v>116</v>
      </c>
      <c r="E480">
        <v>1149167</v>
      </c>
      <c r="F480" t="s">
        <v>52</v>
      </c>
      <c r="G480" t="s">
        <v>53</v>
      </c>
      <c r="H480" t="s">
        <v>54</v>
      </c>
      <c r="I480">
        <v>325</v>
      </c>
      <c r="J480" t="s">
        <v>206</v>
      </c>
      <c r="K480" t="s">
        <v>79</v>
      </c>
      <c r="L480" t="s">
        <v>70</v>
      </c>
      <c r="M480" t="s">
        <v>58</v>
      </c>
      <c r="N480" t="s">
        <v>118</v>
      </c>
      <c r="Q480" s="5" t="s">
        <v>54</v>
      </c>
      <c r="S480">
        <v>0</v>
      </c>
      <c r="T480" s="5">
        <v>0</v>
      </c>
      <c r="V480">
        <v>0</v>
      </c>
      <c r="X480" t="s">
        <v>73</v>
      </c>
      <c r="Y480">
        <v>19060403</v>
      </c>
      <c r="Z480" t="s">
        <v>74</v>
      </c>
      <c r="AA480" t="s">
        <v>101</v>
      </c>
      <c r="AB480" t="s">
        <v>119</v>
      </c>
      <c r="AC480" t="str">
        <f t="shared" si="7"/>
        <v>Oil &amp; Gas - Ice Roads and Pads</v>
      </c>
      <c r="AD480" t="s">
        <v>74</v>
      </c>
      <c r="AG480" t="s">
        <v>54</v>
      </c>
      <c r="AH480">
        <v>1592</v>
      </c>
      <c r="AI480">
        <v>2016</v>
      </c>
      <c r="AJ480">
        <v>10</v>
      </c>
      <c r="AK480" s="1">
        <v>42745.456736111111</v>
      </c>
      <c r="AL480" t="s">
        <v>84</v>
      </c>
      <c r="AM480">
        <v>0</v>
      </c>
      <c r="AN480" t="s">
        <v>52</v>
      </c>
      <c r="AP480" t="s">
        <v>52</v>
      </c>
      <c r="AQ480">
        <v>0</v>
      </c>
      <c r="AS480">
        <v>0</v>
      </c>
      <c r="AU480">
        <v>0</v>
      </c>
      <c r="AW480">
        <v>0</v>
      </c>
      <c r="AY480" t="s">
        <v>66</v>
      </c>
    </row>
    <row r="481" spans="1:51" x14ac:dyDescent="0.25">
      <c r="A481">
        <v>323</v>
      </c>
      <c r="B481" t="s">
        <v>181</v>
      </c>
      <c r="C481" t="s">
        <v>203</v>
      </c>
      <c r="D481" t="s">
        <v>116</v>
      </c>
      <c r="E481">
        <v>1149167</v>
      </c>
      <c r="F481" t="s">
        <v>52</v>
      </c>
      <c r="G481" t="s">
        <v>53</v>
      </c>
      <c r="H481" t="s">
        <v>54</v>
      </c>
      <c r="I481">
        <v>326</v>
      </c>
      <c r="J481" t="s">
        <v>207</v>
      </c>
      <c r="K481" t="s">
        <v>79</v>
      </c>
      <c r="L481" t="s">
        <v>70</v>
      </c>
      <c r="M481" t="s">
        <v>58</v>
      </c>
      <c r="N481" t="s">
        <v>118</v>
      </c>
      <c r="Q481" s="5" t="s">
        <v>54</v>
      </c>
      <c r="S481">
        <v>0</v>
      </c>
      <c r="T481" s="5">
        <v>0</v>
      </c>
      <c r="V481">
        <v>0</v>
      </c>
      <c r="X481" t="s">
        <v>73</v>
      </c>
      <c r="Y481">
        <v>19060403</v>
      </c>
      <c r="Z481" t="s">
        <v>74</v>
      </c>
      <c r="AA481" t="s">
        <v>101</v>
      </c>
      <c r="AB481" t="s">
        <v>119</v>
      </c>
      <c r="AC481" t="str">
        <f t="shared" si="7"/>
        <v>Oil &amp; Gas - Ice Roads and Pads</v>
      </c>
      <c r="AD481" t="s">
        <v>74</v>
      </c>
      <c r="AG481" t="s">
        <v>54</v>
      </c>
      <c r="AH481">
        <v>1595</v>
      </c>
      <c r="AI481">
        <v>2016</v>
      </c>
      <c r="AJ481">
        <v>10</v>
      </c>
      <c r="AK481" s="1">
        <v>42745.457083333335</v>
      </c>
      <c r="AL481" t="s">
        <v>84</v>
      </c>
      <c r="AM481">
        <v>0</v>
      </c>
      <c r="AN481" t="s">
        <v>52</v>
      </c>
      <c r="AP481" t="s">
        <v>52</v>
      </c>
      <c r="AQ481">
        <v>0</v>
      </c>
      <c r="AS481">
        <v>0</v>
      </c>
      <c r="AU481">
        <v>0</v>
      </c>
      <c r="AW481">
        <v>0</v>
      </c>
      <c r="AY481" t="s">
        <v>66</v>
      </c>
    </row>
    <row r="482" spans="1:51" x14ac:dyDescent="0.25">
      <c r="A482">
        <v>323</v>
      </c>
      <c r="B482" t="s">
        <v>181</v>
      </c>
      <c r="C482" t="s">
        <v>203</v>
      </c>
      <c r="D482" t="s">
        <v>116</v>
      </c>
      <c r="E482">
        <v>1149167</v>
      </c>
      <c r="F482" t="s">
        <v>52</v>
      </c>
      <c r="G482" t="s">
        <v>53</v>
      </c>
      <c r="H482" t="s">
        <v>54</v>
      </c>
      <c r="I482">
        <v>327</v>
      </c>
      <c r="J482" t="s">
        <v>208</v>
      </c>
      <c r="K482" t="s">
        <v>79</v>
      </c>
      <c r="L482" t="s">
        <v>70</v>
      </c>
      <c r="M482" t="s">
        <v>58</v>
      </c>
      <c r="N482" t="s">
        <v>118</v>
      </c>
      <c r="Q482" s="5" t="s">
        <v>54</v>
      </c>
      <c r="S482">
        <v>0</v>
      </c>
      <c r="T482" s="5">
        <v>0</v>
      </c>
      <c r="V482">
        <v>0</v>
      </c>
      <c r="X482" t="s">
        <v>73</v>
      </c>
      <c r="Y482">
        <v>19060403</v>
      </c>
      <c r="Z482" t="s">
        <v>74</v>
      </c>
      <c r="AA482" t="s">
        <v>101</v>
      </c>
      <c r="AB482" t="s">
        <v>119</v>
      </c>
      <c r="AC482" t="str">
        <f t="shared" si="7"/>
        <v>Oil &amp; Gas - Ice Roads and Pads</v>
      </c>
      <c r="AD482" t="s">
        <v>74</v>
      </c>
      <c r="AG482" t="s">
        <v>54</v>
      </c>
      <c r="AH482">
        <v>1598</v>
      </c>
      <c r="AI482">
        <v>2016</v>
      </c>
      <c r="AJ482">
        <v>10</v>
      </c>
      <c r="AK482" s="1">
        <v>42745.457407407404</v>
      </c>
      <c r="AL482" t="s">
        <v>84</v>
      </c>
      <c r="AM482">
        <v>0</v>
      </c>
      <c r="AN482" t="s">
        <v>52</v>
      </c>
      <c r="AP482" t="s">
        <v>52</v>
      </c>
      <c r="AQ482">
        <v>0</v>
      </c>
      <c r="AS482">
        <v>0</v>
      </c>
      <c r="AU482">
        <v>0</v>
      </c>
      <c r="AW482">
        <v>0</v>
      </c>
      <c r="AY482" t="s">
        <v>66</v>
      </c>
    </row>
    <row r="483" spans="1:51" x14ac:dyDescent="0.25">
      <c r="A483">
        <v>323</v>
      </c>
      <c r="B483" t="s">
        <v>181</v>
      </c>
      <c r="C483" t="s">
        <v>203</v>
      </c>
      <c r="D483" t="s">
        <v>116</v>
      </c>
      <c r="E483">
        <v>1149167</v>
      </c>
      <c r="F483" t="s">
        <v>52</v>
      </c>
      <c r="G483" t="s">
        <v>53</v>
      </c>
      <c r="H483" t="s">
        <v>54</v>
      </c>
      <c r="I483">
        <v>328</v>
      </c>
      <c r="J483" t="s">
        <v>204</v>
      </c>
      <c r="K483" t="s">
        <v>79</v>
      </c>
      <c r="L483" t="s">
        <v>70</v>
      </c>
      <c r="M483" t="s">
        <v>58</v>
      </c>
      <c r="N483" t="s">
        <v>118</v>
      </c>
      <c r="Q483" s="5" t="s">
        <v>54</v>
      </c>
      <c r="S483">
        <v>0</v>
      </c>
      <c r="T483" s="5">
        <v>0</v>
      </c>
      <c r="V483">
        <v>0</v>
      </c>
      <c r="X483" t="s">
        <v>73</v>
      </c>
      <c r="Y483">
        <v>19060501</v>
      </c>
      <c r="Z483" t="s">
        <v>74</v>
      </c>
      <c r="AA483" t="s">
        <v>101</v>
      </c>
      <c r="AB483" t="s">
        <v>119</v>
      </c>
      <c r="AC483" t="str">
        <f t="shared" si="7"/>
        <v>Oil &amp; Gas - Ice Roads and Pads</v>
      </c>
      <c r="AD483" t="s">
        <v>74</v>
      </c>
      <c r="AG483" t="s">
        <v>54</v>
      </c>
      <c r="AH483">
        <v>1602</v>
      </c>
      <c r="AI483">
        <v>2016</v>
      </c>
      <c r="AJ483">
        <v>11</v>
      </c>
      <c r="AK483" s="1">
        <v>42745.457858796297</v>
      </c>
      <c r="AL483" t="s">
        <v>84</v>
      </c>
      <c r="AM483">
        <v>0</v>
      </c>
      <c r="AN483" t="s">
        <v>52</v>
      </c>
      <c r="AP483" t="s">
        <v>52</v>
      </c>
      <c r="AQ483">
        <v>0</v>
      </c>
      <c r="AS483">
        <v>0</v>
      </c>
      <c r="AU483">
        <v>0</v>
      </c>
      <c r="AW483">
        <v>0</v>
      </c>
      <c r="AY483" t="s">
        <v>66</v>
      </c>
    </row>
    <row r="484" spans="1:51" x14ac:dyDescent="0.25">
      <c r="A484">
        <v>323</v>
      </c>
      <c r="B484" t="s">
        <v>181</v>
      </c>
      <c r="C484" t="s">
        <v>203</v>
      </c>
      <c r="D484" t="s">
        <v>116</v>
      </c>
      <c r="E484">
        <v>1149167</v>
      </c>
      <c r="F484" t="s">
        <v>52</v>
      </c>
      <c r="G484" t="s">
        <v>53</v>
      </c>
      <c r="H484" t="s">
        <v>54</v>
      </c>
      <c r="I484">
        <v>324</v>
      </c>
      <c r="J484" t="s">
        <v>205</v>
      </c>
      <c r="K484" t="s">
        <v>79</v>
      </c>
      <c r="L484" t="s">
        <v>70</v>
      </c>
      <c r="M484" t="s">
        <v>58</v>
      </c>
      <c r="N484" t="s">
        <v>118</v>
      </c>
      <c r="Q484" s="5" t="s">
        <v>54</v>
      </c>
      <c r="S484">
        <v>0</v>
      </c>
      <c r="T484" s="5">
        <v>0</v>
      </c>
      <c r="V484">
        <v>0</v>
      </c>
      <c r="X484" t="s">
        <v>73</v>
      </c>
      <c r="Y484">
        <v>19060403</v>
      </c>
      <c r="Z484" t="s">
        <v>74</v>
      </c>
      <c r="AA484" t="s">
        <v>101</v>
      </c>
      <c r="AB484" t="s">
        <v>119</v>
      </c>
      <c r="AC484" t="str">
        <f t="shared" si="7"/>
        <v>Oil &amp; Gas - Ice Roads and Pads</v>
      </c>
      <c r="AD484" t="s">
        <v>74</v>
      </c>
      <c r="AG484" t="s">
        <v>54</v>
      </c>
      <c r="AH484">
        <v>1590</v>
      </c>
      <c r="AI484">
        <v>2016</v>
      </c>
      <c r="AJ484">
        <v>11</v>
      </c>
      <c r="AK484" s="1">
        <v>42745.456469907411</v>
      </c>
      <c r="AL484" t="s">
        <v>84</v>
      </c>
      <c r="AM484">
        <v>0</v>
      </c>
      <c r="AN484" t="s">
        <v>52</v>
      </c>
      <c r="AP484" t="s">
        <v>52</v>
      </c>
      <c r="AQ484">
        <v>0</v>
      </c>
      <c r="AS484">
        <v>0</v>
      </c>
      <c r="AU484">
        <v>0</v>
      </c>
      <c r="AW484">
        <v>0</v>
      </c>
      <c r="AY484" t="s">
        <v>66</v>
      </c>
    </row>
    <row r="485" spans="1:51" x14ac:dyDescent="0.25">
      <c r="A485">
        <v>323</v>
      </c>
      <c r="B485" t="s">
        <v>181</v>
      </c>
      <c r="C485" t="s">
        <v>203</v>
      </c>
      <c r="D485" t="s">
        <v>116</v>
      </c>
      <c r="E485">
        <v>1149167</v>
      </c>
      <c r="F485" t="s">
        <v>52</v>
      </c>
      <c r="G485" t="s">
        <v>53</v>
      </c>
      <c r="H485" t="s">
        <v>54</v>
      </c>
      <c r="I485">
        <v>325</v>
      </c>
      <c r="J485" t="s">
        <v>206</v>
      </c>
      <c r="K485" t="s">
        <v>79</v>
      </c>
      <c r="L485" t="s">
        <v>70</v>
      </c>
      <c r="M485" t="s">
        <v>58</v>
      </c>
      <c r="N485" t="s">
        <v>118</v>
      </c>
      <c r="Q485" s="5" t="s">
        <v>54</v>
      </c>
      <c r="S485">
        <v>0</v>
      </c>
      <c r="T485" s="5">
        <v>0</v>
      </c>
      <c r="V485">
        <v>0</v>
      </c>
      <c r="X485" t="s">
        <v>73</v>
      </c>
      <c r="Y485">
        <v>19060403</v>
      </c>
      <c r="Z485" t="s">
        <v>74</v>
      </c>
      <c r="AA485" t="s">
        <v>101</v>
      </c>
      <c r="AB485" t="s">
        <v>119</v>
      </c>
      <c r="AC485" t="str">
        <f t="shared" si="7"/>
        <v>Oil &amp; Gas - Ice Roads and Pads</v>
      </c>
      <c r="AD485" t="s">
        <v>74</v>
      </c>
      <c r="AG485" t="s">
        <v>54</v>
      </c>
      <c r="AH485">
        <v>1593</v>
      </c>
      <c r="AI485">
        <v>2016</v>
      </c>
      <c r="AJ485">
        <v>11</v>
      </c>
      <c r="AK485" s="1">
        <v>42745.45685185185</v>
      </c>
      <c r="AL485" t="s">
        <v>84</v>
      </c>
      <c r="AM485">
        <v>0</v>
      </c>
      <c r="AN485" t="s">
        <v>52</v>
      </c>
      <c r="AP485" t="s">
        <v>52</v>
      </c>
      <c r="AQ485">
        <v>0</v>
      </c>
      <c r="AS485">
        <v>0</v>
      </c>
      <c r="AU485">
        <v>0</v>
      </c>
      <c r="AW485">
        <v>0</v>
      </c>
      <c r="AY485" t="s">
        <v>66</v>
      </c>
    </row>
    <row r="486" spans="1:51" x14ac:dyDescent="0.25">
      <c r="A486">
        <v>323</v>
      </c>
      <c r="B486" t="s">
        <v>181</v>
      </c>
      <c r="C486" t="s">
        <v>203</v>
      </c>
      <c r="D486" t="s">
        <v>116</v>
      </c>
      <c r="E486">
        <v>1149167</v>
      </c>
      <c r="F486" t="s">
        <v>52</v>
      </c>
      <c r="G486" t="s">
        <v>53</v>
      </c>
      <c r="H486" t="s">
        <v>54</v>
      </c>
      <c r="I486">
        <v>326</v>
      </c>
      <c r="J486" t="s">
        <v>207</v>
      </c>
      <c r="K486" t="s">
        <v>79</v>
      </c>
      <c r="L486" t="s">
        <v>70</v>
      </c>
      <c r="M486" t="s">
        <v>58</v>
      </c>
      <c r="N486" t="s">
        <v>118</v>
      </c>
      <c r="Q486" s="5" t="s">
        <v>54</v>
      </c>
      <c r="S486">
        <v>0</v>
      </c>
      <c r="T486" s="5">
        <v>0</v>
      </c>
      <c r="V486">
        <v>0</v>
      </c>
      <c r="X486" t="s">
        <v>73</v>
      </c>
      <c r="Y486">
        <v>19060403</v>
      </c>
      <c r="Z486" t="s">
        <v>74</v>
      </c>
      <c r="AA486" t="s">
        <v>101</v>
      </c>
      <c r="AB486" t="s">
        <v>119</v>
      </c>
      <c r="AC486" t="str">
        <f t="shared" si="7"/>
        <v>Oil &amp; Gas - Ice Roads and Pads</v>
      </c>
      <c r="AD486" t="s">
        <v>74</v>
      </c>
      <c r="AG486" t="s">
        <v>54</v>
      </c>
      <c r="AH486">
        <v>1596</v>
      </c>
      <c r="AI486">
        <v>2016</v>
      </c>
      <c r="AJ486">
        <v>11</v>
      </c>
      <c r="AK486" s="1">
        <v>42745.457187499997</v>
      </c>
      <c r="AL486" t="s">
        <v>84</v>
      </c>
      <c r="AM486">
        <v>0</v>
      </c>
      <c r="AN486" t="s">
        <v>52</v>
      </c>
      <c r="AP486" t="s">
        <v>52</v>
      </c>
      <c r="AQ486">
        <v>0</v>
      </c>
      <c r="AS486">
        <v>0</v>
      </c>
      <c r="AU486">
        <v>0</v>
      </c>
      <c r="AW486">
        <v>0</v>
      </c>
      <c r="AY486" t="s">
        <v>66</v>
      </c>
    </row>
    <row r="487" spans="1:51" x14ac:dyDescent="0.25">
      <c r="A487">
        <v>323</v>
      </c>
      <c r="B487" t="s">
        <v>181</v>
      </c>
      <c r="C487" t="s">
        <v>203</v>
      </c>
      <c r="D487" t="s">
        <v>116</v>
      </c>
      <c r="E487">
        <v>1149167</v>
      </c>
      <c r="F487" t="s">
        <v>52</v>
      </c>
      <c r="G487" t="s">
        <v>53</v>
      </c>
      <c r="H487" t="s">
        <v>54</v>
      </c>
      <c r="I487">
        <v>327</v>
      </c>
      <c r="J487" t="s">
        <v>208</v>
      </c>
      <c r="K487" t="s">
        <v>79</v>
      </c>
      <c r="L487" t="s">
        <v>70</v>
      </c>
      <c r="M487" t="s">
        <v>58</v>
      </c>
      <c r="N487" t="s">
        <v>118</v>
      </c>
      <c r="Q487" s="5" t="s">
        <v>54</v>
      </c>
      <c r="S487">
        <v>0</v>
      </c>
      <c r="T487" s="5">
        <v>0</v>
      </c>
      <c r="V487">
        <v>0</v>
      </c>
      <c r="X487" t="s">
        <v>73</v>
      </c>
      <c r="Y487">
        <v>19060403</v>
      </c>
      <c r="Z487" t="s">
        <v>74</v>
      </c>
      <c r="AA487" t="s">
        <v>101</v>
      </c>
      <c r="AB487" t="s">
        <v>119</v>
      </c>
      <c r="AC487" t="str">
        <f t="shared" si="7"/>
        <v>Oil &amp; Gas - Ice Roads and Pads</v>
      </c>
      <c r="AD487" t="s">
        <v>74</v>
      </c>
      <c r="AG487" t="s">
        <v>54</v>
      </c>
      <c r="AH487">
        <v>1599</v>
      </c>
      <c r="AI487">
        <v>2016</v>
      </c>
      <c r="AJ487">
        <v>11</v>
      </c>
      <c r="AK487" s="1">
        <v>42745.457499999997</v>
      </c>
      <c r="AL487" t="s">
        <v>84</v>
      </c>
      <c r="AM487">
        <v>0</v>
      </c>
      <c r="AN487" t="s">
        <v>52</v>
      </c>
      <c r="AP487" t="s">
        <v>52</v>
      </c>
      <c r="AQ487">
        <v>0</v>
      </c>
      <c r="AS487">
        <v>0</v>
      </c>
      <c r="AU487">
        <v>0</v>
      </c>
      <c r="AW487">
        <v>0</v>
      </c>
      <c r="AY487" t="s">
        <v>66</v>
      </c>
    </row>
    <row r="488" spans="1:51" x14ac:dyDescent="0.25">
      <c r="A488">
        <v>323</v>
      </c>
      <c r="B488" t="s">
        <v>181</v>
      </c>
      <c r="C488" t="s">
        <v>203</v>
      </c>
      <c r="D488" t="s">
        <v>116</v>
      </c>
      <c r="E488">
        <v>1149167</v>
      </c>
      <c r="F488" t="s">
        <v>52</v>
      </c>
      <c r="G488" t="s">
        <v>53</v>
      </c>
      <c r="H488" t="s">
        <v>54</v>
      </c>
      <c r="I488">
        <v>328</v>
      </c>
      <c r="J488" t="s">
        <v>204</v>
      </c>
      <c r="K488" t="s">
        <v>79</v>
      </c>
      <c r="L488" t="s">
        <v>70</v>
      </c>
      <c r="M488" t="s">
        <v>58</v>
      </c>
      <c r="N488" t="s">
        <v>118</v>
      </c>
      <c r="Q488" s="5" t="s">
        <v>54</v>
      </c>
      <c r="S488">
        <v>0</v>
      </c>
      <c r="T488" s="5">
        <v>0</v>
      </c>
      <c r="V488">
        <v>0</v>
      </c>
      <c r="X488" t="s">
        <v>73</v>
      </c>
      <c r="Y488">
        <v>19060501</v>
      </c>
      <c r="Z488" t="s">
        <v>74</v>
      </c>
      <c r="AA488" t="s">
        <v>101</v>
      </c>
      <c r="AB488" t="s">
        <v>119</v>
      </c>
      <c r="AC488" t="str">
        <f t="shared" si="7"/>
        <v>Oil &amp; Gas - Ice Roads and Pads</v>
      </c>
      <c r="AD488" t="s">
        <v>74</v>
      </c>
      <c r="AG488" t="s">
        <v>54</v>
      </c>
      <c r="AH488">
        <v>1603</v>
      </c>
      <c r="AI488">
        <v>2016</v>
      </c>
      <c r="AJ488">
        <v>12</v>
      </c>
      <c r="AK488" s="1">
        <v>42745.457951388889</v>
      </c>
      <c r="AL488" t="s">
        <v>84</v>
      </c>
      <c r="AM488">
        <v>0</v>
      </c>
      <c r="AN488" t="s">
        <v>52</v>
      </c>
      <c r="AP488" t="s">
        <v>52</v>
      </c>
      <c r="AQ488">
        <v>0</v>
      </c>
      <c r="AS488">
        <v>0</v>
      </c>
      <c r="AU488">
        <v>0</v>
      </c>
      <c r="AW488">
        <v>0</v>
      </c>
      <c r="AY488" t="s">
        <v>66</v>
      </c>
    </row>
    <row r="489" spans="1:51" x14ac:dyDescent="0.25">
      <c r="A489">
        <v>323</v>
      </c>
      <c r="B489" t="s">
        <v>181</v>
      </c>
      <c r="C489" t="s">
        <v>203</v>
      </c>
      <c r="D489" t="s">
        <v>116</v>
      </c>
      <c r="E489">
        <v>1149167</v>
      </c>
      <c r="F489" t="s">
        <v>52</v>
      </c>
      <c r="G489" t="s">
        <v>53</v>
      </c>
      <c r="H489" t="s">
        <v>54</v>
      </c>
      <c r="I489">
        <v>324</v>
      </c>
      <c r="J489" t="s">
        <v>205</v>
      </c>
      <c r="K489" t="s">
        <v>79</v>
      </c>
      <c r="L489" t="s">
        <v>70</v>
      </c>
      <c r="M489" t="s">
        <v>58</v>
      </c>
      <c r="N489" t="s">
        <v>118</v>
      </c>
      <c r="Q489" s="5" t="s">
        <v>54</v>
      </c>
      <c r="S489">
        <v>0</v>
      </c>
      <c r="T489" s="5">
        <v>0</v>
      </c>
      <c r="V489">
        <v>0</v>
      </c>
      <c r="X489" t="s">
        <v>73</v>
      </c>
      <c r="Y489">
        <v>19060403</v>
      </c>
      <c r="Z489" t="s">
        <v>74</v>
      </c>
      <c r="AA489" t="s">
        <v>101</v>
      </c>
      <c r="AB489" t="s">
        <v>119</v>
      </c>
      <c r="AC489" t="str">
        <f t="shared" si="7"/>
        <v>Oil &amp; Gas - Ice Roads and Pads</v>
      </c>
      <c r="AD489" t="s">
        <v>74</v>
      </c>
      <c r="AG489" t="s">
        <v>54</v>
      </c>
      <c r="AH489">
        <v>1591</v>
      </c>
      <c r="AI489">
        <v>2016</v>
      </c>
      <c r="AJ489">
        <v>12</v>
      </c>
      <c r="AK489" s="1">
        <v>42745.456574074073</v>
      </c>
      <c r="AL489" t="s">
        <v>84</v>
      </c>
      <c r="AM489">
        <v>0</v>
      </c>
      <c r="AN489" t="s">
        <v>52</v>
      </c>
      <c r="AP489" t="s">
        <v>52</v>
      </c>
      <c r="AQ489">
        <v>0</v>
      </c>
      <c r="AS489">
        <v>0</v>
      </c>
      <c r="AU489">
        <v>0</v>
      </c>
      <c r="AW489">
        <v>0</v>
      </c>
      <c r="AY489" t="s">
        <v>66</v>
      </c>
    </row>
    <row r="490" spans="1:51" x14ac:dyDescent="0.25">
      <c r="A490">
        <v>323</v>
      </c>
      <c r="B490" t="s">
        <v>181</v>
      </c>
      <c r="C490" t="s">
        <v>203</v>
      </c>
      <c r="D490" t="s">
        <v>116</v>
      </c>
      <c r="E490">
        <v>1149167</v>
      </c>
      <c r="F490" t="s">
        <v>52</v>
      </c>
      <c r="G490" t="s">
        <v>53</v>
      </c>
      <c r="H490" t="s">
        <v>54</v>
      </c>
      <c r="I490">
        <v>325</v>
      </c>
      <c r="J490" t="s">
        <v>206</v>
      </c>
      <c r="K490" t="s">
        <v>79</v>
      </c>
      <c r="L490" t="s">
        <v>70</v>
      </c>
      <c r="M490" t="s">
        <v>58</v>
      </c>
      <c r="N490" t="s">
        <v>118</v>
      </c>
      <c r="Q490" s="5" t="s">
        <v>54</v>
      </c>
      <c r="S490">
        <v>0</v>
      </c>
      <c r="T490" s="5">
        <v>0</v>
      </c>
      <c r="V490">
        <v>0</v>
      </c>
      <c r="X490" t="s">
        <v>73</v>
      </c>
      <c r="Y490">
        <v>19060403</v>
      </c>
      <c r="Z490" t="s">
        <v>74</v>
      </c>
      <c r="AA490" t="s">
        <v>101</v>
      </c>
      <c r="AB490" t="s">
        <v>119</v>
      </c>
      <c r="AC490" t="str">
        <f t="shared" si="7"/>
        <v>Oil &amp; Gas - Ice Roads and Pads</v>
      </c>
      <c r="AD490" t="s">
        <v>74</v>
      </c>
      <c r="AG490" t="s">
        <v>54</v>
      </c>
      <c r="AH490">
        <v>1594</v>
      </c>
      <c r="AI490">
        <v>2016</v>
      </c>
      <c r="AJ490">
        <v>12</v>
      </c>
      <c r="AK490" s="1">
        <v>42745.456944444442</v>
      </c>
      <c r="AL490" t="s">
        <v>84</v>
      </c>
      <c r="AM490">
        <v>0</v>
      </c>
      <c r="AN490" t="s">
        <v>52</v>
      </c>
      <c r="AP490" t="s">
        <v>52</v>
      </c>
      <c r="AQ490">
        <v>0</v>
      </c>
      <c r="AS490">
        <v>0</v>
      </c>
      <c r="AU490">
        <v>0</v>
      </c>
      <c r="AW490">
        <v>0</v>
      </c>
      <c r="AY490" t="s">
        <v>66</v>
      </c>
    </row>
    <row r="491" spans="1:51" x14ac:dyDescent="0.25">
      <c r="A491">
        <v>323</v>
      </c>
      <c r="B491" t="s">
        <v>181</v>
      </c>
      <c r="C491" t="s">
        <v>203</v>
      </c>
      <c r="D491" t="s">
        <v>116</v>
      </c>
      <c r="E491">
        <v>1149167</v>
      </c>
      <c r="F491" t="s">
        <v>52</v>
      </c>
      <c r="G491" t="s">
        <v>53</v>
      </c>
      <c r="H491" t="s">
        <v>54</v>
      </c>
      <c r="I491">
        <v>326</v>
      </c>
      <c r="J491" t="s">
        <v>207</v>
      </c>
      <c r="K491" t="s">
        <v>79</v>
      </c>
      <c r="L491" t="s">
        <v>70</v>
      </c>
      <c r="M491" t="s">
        <v>58</v>
      </c>
      <c r="N491" t="s">
        <v>118</v>
      </c>
      <c r="Q491" s="5" t="s">
        <v>54</v>
      </c>
      <c r="S491">
        <v>0</v>
      </c>
      <c r="T491" s="5">
        <v>0</v>
      </c>
      <c r="V491">
        <v>0</v>
      </c>
      <c r="X491" t="s">
        <v>73</v>
      </c>
      <c r="Y491">
        <v>19060403</v>
      </c>
      <c r="Z491" t="s">
        <v>74</v>
      </c>
      <c r="AA491" t="s">
        <v>101</v>
      </c>
      <c r="AB491" t="s">
        <v>119</v>
      </c>
      <c r="AC491" t="str">
        <f t="shared" si="7"/>
        <v>Oil &amp; Gas - Ice Roads and Pads</v>
      </c>
      <c r="AD491" t="s">
        <v>74</v>
      </c>
      <c r="AG491" t="s">
        <v>54</v>
      </c>
      <c r="AH491">
        <v>1597</v>
      </c>
      <c r="AI491">
        <v>2016</v>
      </c>
      <c r="AJ491">
        <v>12</v>
      </c>
      <c r="AK491" s="1">
        <v>42745.457280092596</v>
      </c>
      <c r="AL491" t="s">
        <v>84</v>
      </c>
      <c r="AM491">
        <v>0</v>
      </c>
      <c r="AN491" t="s">
        <v>52</v>
      </c>
      <c r="AP491" t="s">
        <v>52</v>
      </c>
      <c r="AQ491">
        <v>0</v>
      </c>
      <c r="AS491">
        <v>0</v>
      </c>
      <c r="AU491">
        <v>0</v>
      </c>
      <c r="AW491">
        <v>0</v>
      </c>
      <c r="AY491" t="s">
        <v>66</v>
      </c>
    </row>
    <row r="492" spans="1:51" x14ac:dyDescent="0.25">
      <c r="A492">
        <v>323</v>
      </c>
      <c r="B492" t="s">
        <v>181</v>
      </c>
      <c r="C492" t="s">
        <v>203</v>
      </c>
      <c r="D492" t="s">
        <v>116</v>
      </c>
      <c r="E492">
        <v>1149167</v>
      </c>
      <c r="F492" t="s">
        <v>52</v>
      </c>
      <c r="G492" t="s">
        <v>53</v>
      </c>
      <c r="H492" t="s">
        <v>54</v>
      </c>
      <c r="I492">
        <v>327</v>
      </c>
      <c r="J492" t="s">
        <v>208</v>
      </c>
      <c r="K492" t="s">
        <v>79</v>
      </c>
      <c r="L492" t="s">
        <v>70</v>
      </c>
      <c r="M492" t="s">
        <v>58</v>
      </c>
      <c r="N492" t="s">
        <v>118</v>
      </c>
      <c r="Q492" s="5" t="s">
        <v>54</v>
      </c>
      <c r="S492">
        <v>0</v>
      </c>
      <c r="T492" s="5">
        <v>0</v>
      </c>
      <c r="V492">
        <v>0</v>
      </c>
      <c r="X492" t="s">
        <v>73</v>
      </c>
      <c r="Y492">
        <v>19060403</v>
      </c>
      <c r="Z492" t="s">
        <v>74</v>
      </c>
      <c r="AA492" t="s">
        <v>101</v>
      </c>
      <c r="AB492" t="s">
        <v>119</v>
      </c>
      <c r="AC492" t="str">
        <f t="shared" si="7"/>
        <v>Oil &amp; Gas - Ice Roads and Pads</v>
      </c>
      <c r="AD492" t="s">
        <v>74</v>
      </c>
      <c r="AG492" t="s">
        <v>54</v>
      </c>
      <c r="AH492">
        <v>1600</v>
      </c>
      <c r="AI492">
        <v>2016</v>
      </c>
      <c r="AJ492">
        <v>12</v>
      </c>
      <c r="AK492" s="1">
        <v>42745.457615740743</v>
      </c>
      <c r="AL492" t="s">
        <v>84</v>
      </c>
      <c r="AM492">
        <v>0</v>
      </c>
      <c r="AN492" t="s">
        <v>52</v>
      </c>
      <c r="AP492" t="s">
        <v>52</v>
      </c>
      <c r="AQ492">
        <v>0</v>
      </c>
      <c r="AS492">
        <v>0</v>
      </c>
      <c r="AU492">
        <v>0</v>
      </c>
      <c r="AW492">
        <v>0</v>
      </c>
      <c r="AY492" t="s">
        <v>66</v>
      </c>
    </row>
    <row r="493" spans="1:51" x14ac:dyDescent="0.25">
      <c r="A493">
        <v>323</v>
      </c>
      <c r="B493" t="s">
        <v>181</v>
      </c>
      <c r="C493" t="s">
        <v>203</v>
      </c>
      <c r="D493" t="s">
        <v>116</v>
      </c>
      <c r="E493">
        <v>1149167</v>
      </c>
      <c r="F493" t="s">
        <v>52</v>
      </c>
      <c r="G493" t="s">
        <v>53</v>
      </c>
      <c r="H493" t="s">
        <v>54</v>
      </c>
      <c r="I493">
        <v>328</v>
      </c>
      <c r="J493" t="s">
        <v>204</v>
      </c>
      <c r="K493" t="s">
        <v>79</v>
      </c>
      <c r="L493" t="s">
        <v>70</v>
      </c>
      <c r="M493" t="s">
        <v>58</v>
      </c>
      <c r="N493" t="s">
        <v>118</v>
      </c>
      <c r="Q493" s="5" t="s">
        <v>54</v>
      </c>
      <c r="S493">
        <v>0</v>
      </c>
      <c r="T493" s="5">
        <v>0</v>
      </c>
      <c r="V493">
        <v>0</v>
      </c>
      <c r="X493" t="s">
        <v>73</v>
      </c>
      <c r="Y493">
        <v>19060501</v>
      </c>
      <c r="Z493" t="s">
        <v>74</v>
      </c>
      <c r="AA493" t="s">
        <v>101</v>
      </c>
      <c r="AB493" t="s">
        <v>119</v>
      </c>
      <c r="AC493" t="str">
        <f t="shared" si="7"/>
        <v>Oil &amp; Gas - Ice Roads and Pads</v>
      </c>
      <c r="AD493" t="s">
        <v>74</v>
      </c>
      <c r="AG493" t="s">
        <v>54</v>
      </c>
      <c r="AH493">
        <v>2428</v>
      </c>
      <c r="AI493">
        <v>2017</v>
      </c>
      <c r="AJ493">
        <v>1</v>
      </c>
      <c r="AK493" s="1">
        <v>42852.614108796297</v>
      </c>
      <c r="AL493" t="s">
        <v>84</v>
      </c>
      <c r="AM493">
        <v>0</v>
      </c>
      <c r="AN493" t="s">
        <v>52</v>
      </c>
      <c r="AO493">
        <v>0</v>
      </c>
      <c r="AP493" t="s">
        <v>52</v>
      </c>
      <c r="AQ493">
        <v>0</v>
      </c>
      <c r="AS493">
        <v>0</v>
      </c>
      <c r="AU493">
        <v>0</v>
      </c>
      <c r="AW493">
        <v>0</v>
      </c>
      <c r="AY493" t="s">
        <v>66</v>
      </c>
    </row>
    <row r="494" spans="1:51" x14ac:dyDescent="0.25">
      <c r="A494">
        <v>323</v>
      </c>
      <c r="B494" t="s">
        <v>181</v>
      </c>
      <c r="C494" t="s">
        <v>203</v>
      </c>
      <c r="D494" t="s">
        <v>116</v>
      </c>
      <c r="E494">
        <v>1149167</v>
      </c>
      <c r="F494" t="s">
        <v>52</v>
      </c>
      <c r="G494" t="s">
        <v>53</v>
      </c>
      <c r="H494" t="s">
        <v>54</v>
      </c>
      <c r="I494">
        <v>324</v>
      </c>
      <c r="J494" t="s">
        <v>205</v>
      </c>
      <c r="K494" t="s">
        <v>79</v>
      </c>
      <c r="L494" t="s">
        <v>70</v>
      </c>
      <c r="M494" t="s">
        <v>58</v>
      </c>
      <c r="N494" t="s">
        <v>118</v>
      </c>
      <c r="Q494" s="5" t="s">
        <v>54</v>
      </c>
      <c r="S494">
        <v>0</v>
      </c>
      <c r="T494" s="5">
        <v>0</v>
      </c>
      <c r="V494">
        <v>0</v>
      </c>
      <c r="X494" t="s">
        <v>73</v>
      </c>
      <c r="Y494">
        <v>19060403</v>
      </c>
      <c r="Z494" t="s">
        <v>74</v>
      </c>
      <c r="AA494" t="s">
        <v>101</v>
      </c>
      <c r="AB494" t="s">
        <v>119</v>
      </c>
      <c r="AC494" t="str">
        <f t="shared" si="7"/>
        <v>Oil &amp; Gas - Ice Roads and Pads</v>
      </c>
      <c r="AD494" t="s">
        <v>74</v>
      </c>
      <c r="AG494" t="s">
        <v>54</v>
      </c>
      <c r="AH494">
        <v>2415</v>
      </c>
      <c r="AI494">
        <v>2017</v>
      </c>
      <c r="AJ494">
        <v>1</v>
      </c>
      <c r="AK494" s="1">
        <v>42852.611331018517</v>
      </c>
      <c r="AL494" t="s">
        <v>84</v>
      </c>
      <c r="AM494">
        <v>0</v>
      </c>
      <c r="AN494" t="s">
        <v>52</v>
      </c>
      <c r="AO494">
        <v>0</v>
      </c>
      <c r="AP494" t="s">
        <v>52</v>
      </c>
      <c r="AQ494">
        <v>0</v>
      </c>
      <c r="AS494">
        <v>0</v>
      </c>
      <c r="AU494">
        <v>0</v>
      </c>
      <c r="AW494">
        <v>0</v>
      </c>
      <c r="AY494" t="s">
        <v>66</v>
      </c>
    </row>
    <row r="495" spans="1:51" x14ac:dyDescent="0.25">
      <c r="A495">
        <v>323</v>
      </c>
      <c r="B495" t="s">
        <v>181</v>
      </c>
      <c r="C495" t="s">
        <v>203</v>
      </c>
      <c r="D495" t="s">
        <v>116</v>
      </c>
      <c r="E495">
        <v>1149167</v>
      </c>
      <c r="F495" t="s">
        <v>52</v>
      </c>
      <c r="G495" t="s">
        <v>53</v>
      </c>
      <c r="H495" t="s">
        <v>54</v>
      </c>
      <c r="I495">
        <v>325</v>
      </c>
      <c r="J495" t="s">
        <v>206</v>
      </c>
      <c r="K495" t="s">
        <v>79</v>
      </c>
      <c r="L495" t="s">
        <v>70</v>
      </c>
      <c r="M495" t="s">
        <v>58</v>
      </c>
      <c r="N495" t="s">
        <v>118</v>
      </c>
      <c r="Q495" s="5" t="s">
        <v>54</v>
      </c>
      <c r="S495">
        <v>0</v>
      </c>
      <c r="T495" s="5">
        <v>0</v>
      </c>
      <c r="V495">
        <v>0</v>
      </c>
      <c r="X495" t="s">
        <v>73</v>
      </c>
      <c r="Y495">
        <v>19060403</v>
      </c>
      <c r="Z495" t="s">
        <v>74</v>
      </c>
      <c r="AA495" t="s">
        <v>101</v>
      </c>
      <c r="AB495" t="s">
        <v>119</v>
      </c>
      <c r="AC495" t="str">
        <f t="shared" si="7"/>
        <v>Oil &amp; Gas - Ice Roads and Pads</v>
      </c>
      <c r="AD495" t="s">
        <v>74</v>
      </c>
      <c r="AG495" t="s">
        <v>54</v>
      </c>
      <c r="AH495">
        <v>2418</v>
      </c>
      <c r="AI495">
        <v>2017</v>
      </c>
      <c r="AJ495">
        <v>1</v>
      </c>
      <c r="AK495" s="1">
        <v>42852.611875000002</v>
      </c>
      <c r="AL495" t="s">
        <v>84</v>
      </c>
      <c r="AM495">
        <v>0</v>
      </c>
      <c r="AN495" t="s">
        <v>52</v>
      </c>
      <c r="AO495">
        <v>0</v>
      </c>
      <c r="AP495" t="s">
        <v>52</v>
      </c>
      <c r="AQ495">
        <v>0</v>
      </c>
      <c r="AS495">
        <v>0</v>
      </c>
      <c r="AU495">
        <v>0</v>
      </c>
      <c r="AW495">
        <v>0</v>
      </c>
      <c r="AY495" t="s">
        <v>66</v>
      </c>
    </row>
    <row r="496" spans="1:51" x14ac:dyDescent="0.25">
      <c r="A496">
        <v>323</v>
      </c>
      <c r="B496" t="s">
        <v>181</v>
      </c>
      <c r="C496" t="s">
        <v>203</v>
      </c>
      <c r="D496" t="s">
        <v>116</v>
      </c>
      <c r="E496">
        <v>1149167</v>
      </c>
      <c r="F496" t="s">
        <v>52</v>
      </c>
      <c r="G496" t="s">
        <v>53</v>
      </c>
      <c r="H496" t="s">
        <v>54</v>
      </c>
      <c r="I496">
        <v>326</v>
      </c>
      <c r="J496" t="s">
        <v>207</v>
      </c>
      <c r="K496" t="s">
        <v>79</v>
      </c>
      <c r="L496" t="s">
        <v>70</v>
      </c>
      <c r="M496" t="s">
        <v>58</v>
      </c>
      <c r="N496" t="s">
        <v>118</v>
      </c>
      <c r="Q496" s="5" t="s">
        <v>54</v>
      </c>
      <c r="S496">
        <v>0</v>
      </c>
      <c r="T496" s="5">
        <v>0</v>
      </c>
      <c r="V496">
        <v>0</v>
      </c>
      <c r="X496" t="s">
        <v>73</v>
      </c>
      <c r="Y496">
        <v>19060403</v>
      </c>
      <c r="Z496" t="s">
        <v>74</v>
      </c>
      <c r="AA496" t="s">
        <v>101</v>
      </c>
      <c r="AB496" t="s">
        <v>119</v>
      </c>
      <c r="AC496" t="str">
        <f t="shared" si="7"/>
        <v>Oil &amp; Gas - Ice Roads and Pads</v>
      </c>
      <c r="AD496" t="s">
        <v>74</v>
      </c>
      <c r="AG496" t="s">
        <v>54</v>
      </c>
      <c r="AH496">
        <v>2421</v>
      </c>
      <c r="AI496">
        <v>2017</v>
      </c>
      <c r="AJ496">
        <v>1</v>
      </c>
      <c r="AK496" s="1">
        <v>42852.612430555557</v>
      </c>
      <c r="AL496" t="s">
        <v>84</v>
      </c>
      <c r="AM496">
        <v>0</v>
      </c>
      <c r="AN496" t="s">
        <v>52</v>
      </c>
      <c r="AO496">
        <v>0</v>
      </c>
      <c r="AP496" t="s">
        <v>52</v>
      </c>
      <c r="AQ496">
        <v>0</v>
      </c>
      <c r="AS496">
        <v>0</v>
      </c>
      <c r="AU496">
        <v>0</v>
      </c>
      <c r="AW496">
        <v>0</v>
      </c>
      <c r="AY496" t="s">
        <v>66</v>
      </c>
    </row>
    <row r="497" spans="1:51" x14ac:dyDescent="0.25">
      <c r="A497">
        <v>323</v>
      </c>
      <c r="B497" t="s">
        <v>181</v>
      </c>
      <c r="C497" t="s">
        <v>203</v>
      </c>
      <c r="D497" t="s">
        <v>116</v>
      </c>
      <c r="E497">
        <v>1149167</v>
      </c>
      <c r="F497" t="s">
        <v>52</v>
      </c>
      <c r="G497" t="s">
        <v>53</v>
      </c>
      <c r="H497" t="s">
        <v>54</v>
      </c>
      <c r="I497">
        <v>327</v>
      </c>
      <c r="J497" t="s">
        <v>208</v>
      </c>
      <c r="K497" t="s">
        <v>79</v>
      </c>
      <c r="L497" t="s">
        <v>70</v>
      </c>
      <c r="M497" t="s">
        <v>58</v>
      </c>
      <c r="N497" t="s">
        <v>118</v>
      </c>
      <c r="Q497" s="5" t="s">
        <v>54</v>
      </c>
      <c r="S497">
        <v>0</v>
      </c>
      <c r="T497" s="5">
        <v>0</v>
      </c>
      <c r="V497">
        <v>0</v>
      </c>
      <c r="X497" t="s">
        <v>73</v>
      </c>
      <c r="Y497">
        <v>19060403</v>
      </c>
      <c r="Z497" t="s">
        <v>74</v>
      </c>
      <c r="AA497" t="s">
        <v>101</v>
      </c>
      <c r="AB497" t="s">
        <v>119</v>
      </c>
      <c r="AC497" t="str">
        <f t="shared" si="7"/>
        <v>Oil &amp; Gas - Ice Roads and Pads</v>
      </c>
      <c r="AD497" t="s">
        <v>74</v>
      </c>
      <c r="AG497" t="s">
        <v>54</v>
      </c>
      <c r="AH497">
        <v>2425</v>
      </c>
      <c r="AI497">
        <v>2017</v>
      </c>
      <c r="AJ497">
        <v>1</v>
      </c>
      <c r="AK497" s="1">
        <v>42852.613263888888</v>
      </c>
      <c r="AL497" t="s">
        <v>84</v>
      </c>
      <c r="AM497">
        <v>0</v>
      </c>
      <c r="AN497" t="s">
        <v>52</v>
      </c>
      <c r="AO497">
        <v>0</v>
      </c>
      <c r="AP497" t="s">
        <v>52</v>
      </c>
      <c r="AQ497">
        <v>0</v>
      </c>
      <c r="AS497">
        <v>0</v>
      </c>
      <c r="AU497">
        <v>0</v>
      </c>
      <c r="AW497">
        <v>0</v>
      </c>
      <c r="AY497" t="s">
        <v>66</v>
      </c>
    </row>
    <row r="498" spans="1:51" x14ac:dyDescent="0.25">
      <c r="A498">
        <v>323</v>
      </c>
      <c r="B498" t="s">
        <v>181</v>
      </c>
      <c r="C498" t="s">
        <v>203</v>
      </c>
      <c r="D498" t="s">
        <v>116</v>
      </c>
      <c r="E498">
        <v>1149167</v>
      </c>
      <c r="F498" t="s">
        <v>52</v>
      </c>
      <c r="G498" t="s">
        <v>53</v>
      </c>
      <c r="H498" t="s">
        <v>54</v>
      </c>
      <c r="I498">
        <v>328</v>
      </c>
      <c r="J498" t="s">
        <v>204</v>
      </c>
      <c r="K498" t="s">
        <v>79</v>
      </c>
      <c r="L498" t="s">
        <v>70</v>
      </c>
      <c r="M498" t="s">
        <v>58</v>
      </c>
      <c r="N498" t="s">
        <v>118</v>
      </c>
      <c r="Q498" s="5" t="s">
        <v>54</v>
      </c>
      <c r="S498">
        <v>0</v>
      </c>
      <c r="T498" s="5">
        <v>0</v>
      </c>
      <c r="V498">
        <v>0</v>
      </c>
      <c r="X498" t="s">
        <v>73</v>
      </c>
      <c r="Y498">
        <v>19060501</v>
      </c>
      <c r="Z498" t="s">
        <v>74</v>
      </c>
      <c r="AA498" t="s">
        <v>101</v>
      </c>
      <c r="AB498" t="s">
        <v>119</v>
      </c>
      <c r="AC498" t="str">
        <f t="shared" si="7"/>
        <v>Oil &amp; Gas - Ice Roads and Pads</v>
      </c>
      <c r="AD498" t="s">
        <v>74</v>
      </c>
      <c r="AG498" t="s">
        <v>54</v>
      </c>
      <c r="AH498">
        <v>2429</v>
      </c>
      <c r="AI498">
        <v>2017</v>
      </c>
      <c r="AJ498">
        <v>2</v>
      </c>
      <c r="AK498" s="1">
        <v>42852.614282407405</v>
      </c>
      <c r="AL498" t="s">
        <v>84</v>
      </c>
      <c r="AM498">
        <v>0</v>
      </c>
      <c r="AN498" t="s">
        <v>52</v>
      </c>
      <c r="AO498">
        <v>0</v>
      </c>
      <c r="AP498" t="s">
        <v>52</v>
      </c>
      <c r="AQ498">
        <v>0</v>
      </c>
      <c r="AS498">
        <v>0</v>
      </c>
      <c r="AU498">
        <v>0</v>
      </c>
      <c r="AW498">
        <v>0</v>
      </c>
      <c r="AY498" t="s">
        <v>66</v>
      </c>
    </row>
    <row r="499" spans="1:51" x14ac:dyDescent="0.25">
      <c r="A499">
        <v>323</v>
      </c>
      <c r="B499" t="s">
        <v>181</v>
      </c>
      <c r="C499" t="s">
        <v>203</v>
      </c>
      <c r="D499" t="s">
        <v>116</v>
      </c>
      <c r="E499">
        <v>1149167</v>
      </c>
      <c r="F499" t="s">
        <v>52</v>
      </c>
      <c r="G499" t="s">
        <v>53</v>
      </c>
      <c r="H499" t="s">
        <v>54</v>
      </c>
      <c r="I499">
        <v>324</v>
      </c>
      <c r="J499" t="s">
        <v>205</v>
      </c>
      <c r="K499" t="s">
        <v>79</v>
      </c>
      <c r="L499" t="s">
        <v>70</v>
      </c>
      <c r="M499" t="s">
        <v>58</v>
      </c>
      <c r="N499" t="s">
        <v>118</v>
      </c>
      <c r="Q499" s="5" t="s">
        <v>54</v>
      </c>
      <c r="S499">
        <v>0</v>
      </c>
      <c r="T499" s="5">
        <v>0</v>
      </c>
      <c r="V499">
        <v>0</v>
      </c>
      <c r="X499" t="s">
        <v>73</v>
      </c>
      <c r="Y499">
        <v>19060403</v>
      </c>
      <c r="Z499" t="s">
        <v>74</v>
      </c>
      <c r="AA499" t="s">
        <v>101</v>
      </c>
      <c r="AB499" t="s">
        <v>119</v>
      </c>
      <c r="AC499" t="str">
        <f t="shared" si="7"/>
        <v>Oil &amp; Gas - Ice Roads and Pads</v>
      </c>
      <c r="AD499" t="s">
        <v>74</v>
      </c>
      <c r="AG499" t="s">
        <v>54</v>
      </c>
      <c r="AH499">
        <v>2416</v>
      </c>
      <c r="AI499">
        <v>2017</v>
      </c>
      <c r="AJ499">
        <v>2</v>
      </c>
      <c r="AK499" s="1">
        <v>42852.611504629633</v>
      </c>
      <c r="AL499" t="s">
        <v>84</v>
      </c>
      <c r="AM499">
        <v>0</v>
      </c>
      <c r="AN499" t="s">
        <v>52</v>
      </c>
      <c r="AO499">
        <v>0</v>
      </c>
      <c r="AP499" t="s">
        <v>52</v>
      </c>
      <c r="AQ499">
        <v>0</v>
      </c>
      <c r="AS499">
        <v>0</v>
      </c>
      <c r="AU499">
        <v>0</v>
      </c>
      <c r="AW499">
        <v>0</v>
      </c>
      <c r="AY499" t="s">
        <v>66</v>
      </c>
    </row>
    <row r="500" spans="1:51" x14ac:dyDescent="0.25">
      <c r="A500">
        <v>323</v>
      </c>
      <c r="B500" t="s">
        <v>181</v>
      </c>
      <c r="C500" t="s">
        <v>203</v>
      </c>
      <c r="D500" t="s">
        <v>116</v>
      </c>
      <c r="E500">
        <v>1149167</v>
      </c>
      <c r="F500" t="s">
        <v>52</v>
      </c>
      <c r="G500" t="s">
        <v>53</v>
      </c>
      <c r="H500" t="s">
        <v>54</v>
      </c>
      <c r="I500">
        <v>325</v>
      </c>
      <c r="J500" t="s">
        <v>206</v>
      </c>
      <c r="K500" t="s">
        <v>79</v>
      </c>
      <c r="L500" t="s">
        <v>70</v>
      </c>
      <c r="M500" t="s">
        <v>58</v>
      </c>
      <c r="N500" t="s">
        <v>118</v>
      </c>
      <c r="Q500" s="5" t="s">
        <v>54</v>
      </c>
      <c r="S500">
        <v>0</v>
      </c>
      <c r="T500" s="5">
        <v>0</v>
      </c>
      <c r="V500">
        <v>0</v>
      </c>
      <c r="X500" t="s">
        <v>73</v>
      </c>
      <c r="Y500">
        <v>19060403</v>
      </c>
      <c r="Z500" t="s">
        <v>74</v>
      </c>
      <c r="AA500" t="s">
        <v>101</v>
      </c>
      <c r="AB500" t="s">
        <v>119</v>
      </c>
      <c r="AC500" t="str">
        <f t="shared" si="7"/>
        <v>Oil &amp; Gas - Ice Roads and Pads</v>
      </c>
      <c r="AD500" t="s">
        <v>74</v>
      </c>
      <c r="AG500" t="s">
        <v>54</v>
      </c>
      <c r="AH500">
        <v>2419</v>
      </c>
      <c r="AI500">
        <v>2017</v>
      </c>
      <c r="AJ500">
        <v>2</v>
      </c>
      <c r="AK500" s="1">
        <v>42852.612025462964</v>
      </c>
      <c r="AL500" t="s">
        <v>84</v>
      </c>
      <c r="AM500">
        <v>0</v>
      </c>
      <c r="AN500" t="s">
        <v>52</v>
      </c>
      <c r="AO500">
        <v>0</v>
      </c>
      <c r="AP500" t="s">
        <v>52</v>
      </c>
      <c r="AQ500">
        <v>0</v>
      </c>
      <c r="AS500">
        <v>0</v>
      </c>
      <c r="AU500">
        <v>0</v>
      </c>
      <c r="AW500">
        <v>0</v>
      </c>
      <c r="AY500" t="s">
        <v>66</v>
      </c>
    </row>
    <row r="501" spans="1:51" x14ac:dyDescent="0.25">
      <c r="A501">
        <v>323</v>
      </c>
      <c r="B501" t="s">
        <v>181</v>
      </c>
      <c r="C501" t="s">
        <v>203</v>
      </c>
      <c r="D501" t="s">
        <v>116</v>
      </c>
      <c r="E501">
        <v>1149167</v>
      </c>
      <c r="F501" t="s">
        <v>52</v>
      </c>
      <c r="G501" t="s">
        <v>53</v>
      </c>
      <c r="H501" t="s">
        <v>54</v>
      </c>
      <c r="I501">
        <v>326</v>
      </c>
      <c r="J501" t="s">
        <v>207</v>
      </c>
      <c r="K501" t="s">
        <v>79</v>
      </c>
      <c r="L501" t="s">
        <v>70</v>
      </c>
      <c r="M501" t="s">
        <v>58</v>
      </c>
      <c r="N501" t="s">
        <v>118</v>
      </c>
      <c r="Q501" s="5" t="s">
        <v>54</v>
      </c>
      <c r="S501">
        <v>0</v>
      </c>
      <c r="T501" s="5">
        <v>0</v>
      </c>
      <c r="V501">
        <v>0</v>
      </c>
      <c r="X501" t="s">
        <v>73</v>
      </c>
      <c r="Y501">
        <v>19060403</v>
      </c>
      <c r="Z501" t="s">
        <v>74</v>
      </c>
      <c r="AA501" t="s">
        <v>101</v>
      </c>
      <c r="AB501" t="s">
        <v>119</v>
      </c>
      <c r="AC501" t="str">
        <f t="shared" si="7"/>
        <v>Oil &amp; Gas - Ice Roads and Pads</v>
      </c>
      <c r="AD501" t="s">
        <v>74</v>
      </c>
      <c r="AG501" t="s">
        <v>54</v>
      </c>
      <c r="AH501">
        <v>2422</v>
      </c>
      <c r="AI501">
        <v>2017</v>
      </c>
      <c r="AJ501">
        <v>2</v>
      </c>
      <c r="AK501" s="1">
        <v>42852.612604166665</v>
      </c>
      <c r="AL501" t="s">
        <v>84</v>
      </c>
      <c r="AM501">
        <v>0</v>
      </c>
      <c r="AN501" t="s">
        <v>52</v>
      </c>
      <c r="AO501">
        <v>0</v>
      </c>
      <c r="AP501" t="s">
        <v>52</v>
      </c>
      <c r="AQ501">
        <v>0</v>
      </c>
      <c r="AS501">
        <v>0</v>
      </c>
      <c r="AU501">
        <v>0</v>
      </c>
      <c r="AW501">
        <v>0</v>
      </c>
      <c r="AY501" t="s">
        <v>66</v>
      </c>
    </row>
    <row r="502" spans="1:51" x14ac:dyDescent="0.25">
      <c r="A502">
        <v>323</v>
      </c>
      <c r="B502" t="s">
        <v>181</v>
      </c>
      <c r="C502" t="s">
        <v>203</v>
      </c>
      <c r="D502" t="s">
        <v>116</v>
      </c>
      <c r="E502">
        <v>1149167</v>
      </c>
      <c r="F502" t="s">
        <v>52</v>
      </c>
      <c r="G502" t="s">
        <v>53</v>
      </c>
      <c r="H502" t="s">
        <v>54</v>
      </c>
      <c r="I502">
        <v>327</v>
      </c>
      <c r="J502" t="s">
        <v>208</v>
      </c>
      <c r="K502" t="s">
        <v>79</v>
      </c>
      <c r="L502" t="s">
        <v>70</v>
      </c>
      <c r="M502" t="s">
        <v>58</v>
      </c>
      <c r="N502" t="s">
        <v>118</v>
      </c>
      <c r="Q502" s="5" t="s">
        <v>54</v>
      </c>
      <c r="S502">
        <v>0</v>
      </c>
      <c r="T502" s="5">
        <v>0</v>
      </c>
      <c r="V502">
        <v>0</v>
      </c>
      <c r="X502" t="s">
        <v>73</v>
      </c>
      <c r="Y502">
        <v>19060403</v>
      </c>
      <c r="Z502" t="s">
        <v>74</v>
      </c>
      <c r="AA502" t="s">
        <v>101</v>
      </c>
      <c r="AB502" t="s">
        <v>119</v>
      </c>
      <c r="AC502" t="str">
        <f t="shared" si="7"/>
        <v>Oil &amp; Gas - Ice Roads and Pads</v>
      </c>
      <c r="AD502" t="s">
        <v>74</v>
      </c>
      <c r="AG502" t="s">
        <v>54</v>
      </c>
      <c r="AH502">
        <v>2426</v>
      </c>
      <c r="AI502">
        <v>2017</v>
      </c>
      <c r="AJ502">
        <v>2</v>
      </c>
      <c r="AK502" s="1">
        <v>42852.61346064815</v>
      </c>
      <c r="AL502" t="s">
        <v>84</v>
      </c>
      <c r="AM502">
        <v>0</v>
      </c>
      <c r="AN502" t="s">
        <v>52</v>
      </c>
      <c r="AO502">
        <v>0</v>
      </c>
      <c r="AP502" t="s">
        <v>52</v>
      </c>
      <c r="AQ502">
        <v>0</v>
      </c>
      <c r="AS502">
        <v>0</v>
      </c>
      <c r="AU502">
        <v>0</v>
      </c>
      <c r="AW502">
        <v>0</v>
      </c>
      <c r="AY502" t="s">
        <v>66</v>
      </c>
    </row>
    <row r="503" spans="1:51" x14ac:dyDescent="0.25">
      <c r="A503">
        <v>323</v>
      </c>
      <c r="B503" t="s">
        <v>181</v>
      </c>
      <c r="C503" t="s">
        <v>203</v>
      </c>
      <c r="D503" t="s">
        <v>116</v>
      </c>
      <c r="E503">
        <v>1149167</v>
      </c>
      <c r="F503" t="s">
        <v>52</v>
      </c>
      <c r="G503" t="s">
        <v>53</v>
      </c>
      <c r="H503" t="s">
        <v>54</v>
      </c>
      <c r="I503">
        <v>328</v>
      </c>
      <c r="J503" t="s">
        <v>204</v>
      </c>
      <c r="K503" t="s">
        <v>79</v>
      </c>
      <c r="L503" t="s">
        <v>70</v>
      </c>
      <c r="M503" t="s">
        <v>58</v>
      </c>
      <c r="N503" t="s">
        <v>118</v>
      </c>
      <c r="Q503" s="5" t="s">
        <v>54</v>
      </c>
      <c r="S503">
        <v>0</v>
      </c>
      <c r="T503" s="5">
        <v>0</v>
      </c>
      <c r="V503">
        <v>0</v>
      </c>
      <c r="X503" t="s">
        <v>73</v>
      </c>
      <c r="Y503">
        <v>19060501</v>
      </c>
      <c r="Z503" t="s">
        <v>74</v>
      </c>
      <c r="AA503" t="s">
        <v>101</v>
      </c>
      <c r="AB503" t="s">
        <v>119</v>
      </c>
      <c r="AC503" t="str">
        <f t="shared" si="7"/>
        <v>Oil &amp; Gas - Ice Roads and Pads</v>
      </c>
      <c r="AD503" t="s">
        <v>74</v>
      </c>
      <c r="AG503" t="s">
        <v>54</v>
      </c>
      <c r="AH503">
        <v>2430</v>
      </c>
      <c r="AI503">
        <v>2017</v>
      </c>
      <c r="AJ503">
        <v>3</v>
      </c>
      <c r="AK503" s="1">
        <v>42852.61440972222</v>
      </c>
      <c r="AL503" t="s">
        <v>84</v>
      </c>
      <c r="AM503">
        <v>0</v>
      </c>
      <c r="AN503" t="s">
        <v>52</v>
      </c>
      <c r="AO503">
        <v>0</v>
      </c>
      <c r="AP503" t="s">
        <v>52</v>
      </c>
      <c r="AQ503">
        <v>0</v>
      </c>
      <c r="AS503">
        <v>0</v>
      </c>
      <c r="AU503">
        <v>0</v>
      </c>
      <c r="AW503">
        <v>0</v>
      </c>
      <c r="AY503" t="s">
        <v>66</v>
      </c>
    </row>
    <row r="504" spans="1:51" x14ac:dyDescent="0.25">
      <c r="A504">
        <v>323</v>
      </c>
      <c r="B504" t="s">
        <v>181</v>
      </c>
      <c r="C504" t="s">
        <v>203</v>
      </c>
      <c r="D504" t="s">
        <v>116</v>
      </c>
      <c r="E504">
        <v>1149167</v>
      </c>
      <c r="F504" t="s">
        <v>52</v>
      </c>
      <c r="G504" t="s">
        <v>53</v>
      </c>
      <c r="H504" t="s">
        <v>54</v>
      </c>
      <c r="I504">
        <v>324</v>
      </c>
      <c r="J504" t="s">
        <v>205</v>
      </c>
      <c r="K504" t="s">
        <v>79</v>
      </c>
      <c r="L504" t="s">
        <v>70</v>
      </c>
      <c r="M504" t="s">
        <v>58</v>
      </c>
      <c r="N504" t="s">
        <v>118</v>
      </c>
      <c r="Q504" s="5" t="s">
        <v>54</v>
      </c>
      <c r="S504">
        <v>0</v>
      </c>
      <c r="T504" s="5">
        <v>0</v>
      </c>
      <c r="V504">
        <v>0</v>
      </c>
      <c r="X504" t="s">
        <v>73</v>
      </c>
      <c r="Y504">
        <v>19060403</v>
      </c>
      <c r="Z504" t="s">
        <v>74</v>
      </c>
      <c r="AA504" t="s">
        <v>101</v>
      </c>
      <c r="AB504" t="s">
        <v>119</v>
      </c>
      <c r="AC504" t="str">
        <f t="shared" si="7"/>
        <v>Oil &amp; Gas - Ice Roads and Pads</v>
      </c>
      <c r="AD504" t="s">
        <v>74</v>
      </c>
      <c r="AG504" t="s">
        <v>54</v>
      </c>
      <c r="AH504">
        <v>2417</v>
      </c>
      <c r="AI504">
        <v>2017</v>
      </c>
      <c r="AJ504">
        <v>3</v>
      </c>
      <c r="AK504" s="1">
        <v>42852.611643518518</v>
      </c>
      <c r="AL504" t="s">
        <v>84</v>
      </c>
      <c r="AM504">
        <v>0</v>
      </c>
      <c r="AN504" t="s">
        <v>52</v>
      </c>
      <c r="AO504">
        <v>0</v>
      </c>
      <c r="AP504" t="s">
        <v>52</v>
      </c>
      <c r="AQ504">
        <v>0</v>
      </c>
      <c r="AS504">
        <v>0</v>
      </c>
      <c r="AU504">
        <v>0</v>
      </c>
      <c r="AW504">
        <v>0</v>
      </c>
      <c r="AY504" t="s">
        <v>66</v>
      </c>
    </row>
    <row r="505" spans="1:51" x14ac:dyDescent="0.25">
      <c r="A505">
        <v>323</v>
      </c>
      <c r="B505" t="s">
        <v>181</v>
      </c>
      <c r="C505" t="s">
        <v>203</v>
      </c>
      <c r="D505" t="s">
        <v>116</v>
      </c>
      <c r="E505">
        <v>1149167</v>
      </c>
      <c r="F505" t="s">
        <v>52</v>
      </c>
      <c r="G505" t="s">
        <v>53</v>
      </c>
      <c r="H505" t="s">
        <v>54</v>
      </c>
      <c r="I505">
        <v>325</v>
      </c>
      <c r="J505" t="s">
        <v>206</v>
      </c>
      <c r="K505" t="s">
        <v>79</v>
      </c>
      <c r="L505" t="s">
        <v>70</v>
      </c>
      <c r="M505" t="s">
        <v>58</v>
      </c>
      <c r="N505" t="s">
        <v>118</v>
      </c>
      <c r="Q505" s="5" t="s">
        <v>54</v>
      </c>
      <c r="S505">
        <v>0</v>
      </c>
      <c r="T505" s="5">
        <v>0</v>
      </c>
      <c r="V505">
        <v>0</v>
      </c>
      <c r="X505" t="s">
        <v>73</v>
      </c>
      <c r="Y505">
        <v>19060403</v>
      </c>
      <c r="Z505" t="s">
        <v>74</v>
      </c>
      <c r="AA505" t="s">
        <v>101</v>
      </c>
      <c r="AB505" t="s">
        <v>119</v>
      </c>
      <c r="AC505" t="str">
        <f t="shared" si="7"/>
        <v>Oil &amp; Gas - Ice Roads and Pads</v>
      </c>
      <c r="AD505" t="s">
        <v>74</v>
      </c>
      <c r="AG505" t="s">
        <v>54</v>
      </c>
      <c r="AH505">
        <v>2420</v>
      </c>
      <c r="AI505">
        <v>2017</v>
      </c>
      <c r="AJ505">
        <v>3</v>
      </c>
      <c r="AK505" s="1">
        <v>42852.61215277778</v>
      </c>
      <c r="AL505" t="s">
        <v>84</v>
      </c>
      <c r="AM505">
        <v>0</v>
      </c>
      <c r="AN505" t="s">
        <v>52</v>
      </c>
      <c r="AO505">
        <v>0</v>
      </c>
      <c r="AP505" t="s">
        <v>52</v>
      </c>
      <c r="AQ505">
        <v>0</v>
      </c>
      <c r="AS505">
        <v>0</v>
      </c>
      <c r="AU505">
        <v>0</v>
      </c>
      <c r="AW505">
        <v>0</v>
      </c>
      <c r="AY505" t="s">
        <v>66</v>
      </c>
    </row>
    <row r="506" spans="1:51" x14ac:dyDescent="0.25">
      <c r="A506">
        <v>323</v>
      </c>
      <c r="B506" t="s">
        <v>181</v>
      </c>
      <c r="C506" t="s">
        <v>203</v>
      </c>
      <c r="D506" t="s">
        <v>116</v>
      </c>
      <c r="E506">
        <v>1149167</v>
      </c>
      <c r="F506" t="s">
        <v>52</v>
      </c>
      <c r="G506" t="s">
        <v>53</v>
      </c>
      <c r="H506" t="s">
        <v>54</v>
      </c>
      <c r="I506">
        <v>326</v>
      </c>
      <c r="J506" t="s">
        <v>207</v>
      </c>
      <c r="K506" t="s">
        <v>79</v>
      </c>
      <c r="L506" t="s">
        <v>70</v>
      </c>
      <c r="M506" t="s">
        <v>58</v>
      </c>
      <c r="N506" t="s">
        <v>118</v>
      </c>
      <c r="Q506" s="5" t="s">
        <v>54</v>
      </c>
      <c r="S506">
        <v>0</v>
      </c>
      <c r="T506" s="5">
        <v>0</v>
      </c>
      <c r="V506">
        <v>0</v>
      </c>
      <c r="X506" t="s">
        <v>73</v>
      </c>
      <c r="Y506">
        <v>19060403</v>
      </c>
      <c r="Z506" t="s">
        <v>74</v>
      </c>
      <c r="AA506" t="s">
        <v>101</v>
      </c>
      <c r="AB506" t="s">
        <v>119</v>
      </c>
      <c r="AC506" t="str">
        <f t="shared" si="7"/>
        <v>Oil &amp; Gas - Ice Roads and Pads</v>
      </c>
      <c r="AD506" t="s">
        <v>74</v>
      </c>
      <c r="AG506" t="s">
        <v>54</v>
      </c>
      <c r="AH506">
        <v>2423</v>
      </c>
      <c r="AI506">
        <v>2017</v>
      </c>
      <c r="AJ506">
        <v>3</v>
      </c>
      <c r="AK506" s="1">
        <v>42852.612719907411</v>
      </c>
      <c r="AL506" t="s">
        <v>84</v>
      </c>
      <c r="AM506">
        <v>0</v>
      </c>
      <c r="AN506" t="s">
        <v>52</v>
      </c>
      <c r="AO506">
        <v>0</v>
      </c>
      <c r="AP506" t="s">
        <v>52</v>
      </c>
      <c r="AQ506">
        <v>0</v>
      </c>
      <c r="AS506">
        <v>0</v>
      </c>
      <c r="AU506">
        <v>0</v>
      </c>
      <c r="AW506">
        <v>0</v>
      </c>
      <c r="AY506" t="s">
        <v>66</v>
      </c>
    </row>
    <row r="507" spans="1:51" x14ac:dyDescent="0.25">
      <c r="A507">
        <v>323</v>
      </c>
      <c r="B507" t="s">
        <v>181</v>
      </c>
      <c r="C507" t="s">
        <v>203</v>
      </c>
      <c r="D507" t="s">
        <v>116</v>
      </c>
      <c r="E507">
        <v>1149167</v>
      </c>
      <c r="F507" t="s">
        <v>52</v>
      </c>
      <c r="G507" t="s">
        <v>53</v>
      </c>
      <c r="H507" t="s">
        <v>54</v>
      </c>
      <c r="I507">
        <v>327</v>
      </c>
      <c r="J507" t="s">
        <v>208</v>
      </c>
      <c r="K507" t="s">
        <v>79</v>
      </c>
      <c r="L507" t="s">
        <v>70</v>
      </c>
      <c r="M507" t="s">
        <v>58</v>
      </c>
      <c r="N507" t="s">
        <v>118</v>
      </c>
      <c r="Q507" s="5" t="s">
        <v>54</v>
      </c>
      <c r="S507">
        <v>0</v>
      </c>
      <c r="T507" s="5">
        <v>0</v>
      </c>
      <c r="V507">
        <v>0</v>
      </c>
      <c r="X507" t="s">
        <v>73</v>
      </c>
      <c r="Y507">
        <v>19060403</v>
      </c>
      <c r="Z507" t="s">
        <v>74</v>
      </c>
      <c r="AA507" t="s">
        <v>101</v>
      </c>
      <c r="AB507" t="s">
        <v>119</v>
      </c>
      <c r="AC507" t="str">
        <f t="shared" si="7"/>
        <v>Oil &amp; Gas - Ice Roads and Pads</v>
      </c>
      <c r="AD507" t="s">
        <v>74</v>
      </c>
      <c r="AG507" t="s">
        <v>54</v>
      </c>
      <c r="AH507">
        <v>2427</v>
      </c>
      <c r="AI507">
        <v>2017</v>
      </c>
      <c r="AJ507">
        <v>3</v>
      </c>
      <c r="AK507" s="1">
        <v>42852.613877314812</v>
      </c>
      <c r="AL507" t="s">
        <v>84</v>
      </c>
      <c r="AM507">
        <v>0</v>
      </c>
      <c r="AN507" t="s">
        <v>52</v>
      </c>
      <c r="AO507">
        <v>0</v>
      </c>
      <c r="AP507" t="s">
        <v>52</v>
      </c>
      <c r="AQ507">
        <v>0</v>
      </c>
      <c r="AS507">
        <v>0</v>
      </c>
      <c r="AU507">
        <v>0</v>
      </c>
      <c r="AW507">
        <v>0</v>
      </c>
      <c r="AY507" t="s">
        <v>66</v>
      </c>
    </row>
    <row r="508" spans="1:51" x14ac:dyDescent="0.25">
      <c r="A508">
        <v>323</v>
      </c>
      <c r="B508" t="s">
        <v>181</v>
      </c>
      <c r="C508" t="s">
        <v>203</v>
      </c>
      <c r="D508" t="s">
        <v>116</v>
      </c>
      <c r="E508">
        <v>1149167</v>
      </c>
      <c r="F508" t="s">
        <v>52</v>
      </c>
      <c r="G508" t="s">
        <v>53</v>
      </c>
      <c r="H508" t="s">
        <v>54</v>
      </c>
      <c r="I508">
        <v>328</v>
      </c>
      <c r="J508" t="s">
        <v>204</v>
      </c>
      <c r="K508" t="s">
        <v>79</v>
      </c>
      <c r="L508" t="s">
        <v>70</v>
      </c>
      <c r="M508" t="s">
        <v>58</v>
      </c>
      <c r="N508" t="s">
        <v>118</v>
      </c>
      <c r="Q508" s="5" t="s">
        <v>54</v>
      </c>
      <c r="S508">
        <v>0</v>
      </c>
      <c r="T508" s="5">
        <v>0</v>
      </c>
      <c r="V508">
        <v>0</v>
      </c>
      <c r="X508" t="s">
        <v>73</v>
      </c>
      <c r="Y508">
        <v>19060501</v>
      </c>
      <c r="Z508" t="s">
        <v>74</v>
      </c>
      <c r="AA508" t="s">
        <v>101</v>
      </c>
      <c r="AB508" t="s">
        <v>119</v>
      </c>
      <c r="AC508" t="str">
        <f t="shared" si="7"/>
        <v>Oil &amp; Gas - Ice Roads and Pads</v>
      </c>
      <c r="AD508" t="s">
        <v>74</v>
      </c>
      <c r="AG508" t="s">
        <v>54</v>
      </c>
      <c r="AH508">
        <v>3103</v>
      </c>
      <c r="AI508">
        <v>2017</v>
      </c>
      <c r="AJ508">
        <v>4</v>
      </c>
      <c r="AK508" s="1">
        <v>42942.838738425926</v>
      </c>
      <c r="AL508" t="s">
        <v>84</v>
      </c>
      <c r="AM508">
        <v>0</v>
      </c>
      <c r="AN508" t="s">
        <v>52</v>
      </c>
      <c r="AO508">
        <v>0</v>
      </c>
      <c r="AP508" t="s">
        <v>52</v>
      </c>
      <c r="AQ508">
        <v>0</v>
      </c>
      <c r="AS508">
        <v>0</v>
      </c>
      <c r="AU508">
        <v>0</v>
      </c>
      <c r="AW508">
        <v>0</v>
      </c>
      <c r="AY508" t="s">
        <v>66</v>
      </c>
    </row>
    <row r="509" spans="1:51" x14ac:dyDescent="0.25">
      <c r="A509">
        <v>323</v>
      </c>
      <c r="B509" t="s">
        <v>181</v>
      </c>
      <c r="C509" t="s">
        <v>203</v>
      </c>
      <c r="D509" t="s">
        <v>116</v>
      </c>
      <c r="E509">
        <v>1149167</v>
      </c>
      <c r="F509" t="s">
        <v>52</v>
      </c>
      <c r="G509" t="s">
        <v>53</v>
      </c>
      <c r="H509" t="s">
        <v>54</v>
      </c>
      <c r="I509">
        <v>324</v>
      </c>
      <c r="J509" t="s">
        <v>205</v>
      </c>
      <c r="K509" t="s">
        <v>79</v>
      </c>
      <c r="L509" t="s">
        <v>70</v>
      </c>
      <c r="M509" t="s">
        <v>58</v>
      </c>
      <c r="N509" t="s">
        <v>118</v>
      </c>
      <c r="Q509" s="5" t="s">
        <v>54</v>
      </c>
      <c r="S509">
        <v>0</v>
      </c>
      <c r="T509" s="5">
        <v>0</v>
      </c>
      <c r="V509">
        <v>0</v>
      </c>
      <c r="X509" t="s">
        <v>73</v>
      </c>
      <c r="Y509">
        <v>19060403</v>
      </c>
      <c r="Z509" t="s">
        <v>74</v>
      </c>
      <c r="AA509" t="s">
        <v>101</v>
      </c>
      <c r="AB509" t="s">
        <v>119</v>
      </c>
      <c r="AC509" t="str">
        <f t="shared" si="7"/>
        <v>Oil &amp; Gas - Ice Roads and Pads</v>
      </c>
      <c r="AD509" t="s">
        <v>74</v>
      </c>
      <c r="AG509" t="s">
        <v>54</v>
      </c>
      <c r="AH509">
        <v>3090</v>
      </c>
      <c r="AI509">
        <v>2017</v>
      </c>
      <c r="AJ509">
        <v>4</v>
      </c>
      <c r="AK509" s="1">
        <v>42942.832916666666</v>
      </c>
      <c r="AL509" t="s">
        <v>84</v>
      </c>
      <c r="AM509">
        <v>0</v>
      </c>
      <c r="AN509" t="s">
        <v>52</v>
      </c>
      <c r="AO509">
        <v>0</v>
      </c>
      <c r="AP509" t="s">
        <v>52</v>
      </c>
      <c r="AQ509">
        <v>0</v>
      </c>
      <c r="AS509">
        <v>0</v>
      </c>
      <c r="AU509">
        <v>0</v>
      </c>
      <c r="AW509">
        <v>0</v>
      </c>
      <c r="AY509" t="s">
        <v>66</v>
      </c>
    </row>
    <row r="510" spans="1:51" x14ac:dyDescent="0.25">
      <c r="A510">
        <v>323</v>
      </c>
      <c r="B510" t="s">
        <v>181</v>
      </c>
      <c r="C510" t="s">
        <v>203</v>
      </c>
      <c r="D510" t="s">
        <v>116</v>
      </c>
      <c r="E510">
        <v>1149167</v>
      </c>
      <c r="F510" t="s">
        <v>52</v>
      </c>
      <c r="G510" t="s">
        <v>53</v>
      </c>
      <c r="H510" t="s">
        <v>54</v>
      </c>
      <c r="I510">
        <v>325</v>
      </c>
      <c r="J510" t="s">
        <v>206</v>
      </c>
      <c r="K510" t="s">
        <v>79</v>
      </c>
      <c r="L510" t="s">
        <v>70</v>
      </c>
      <c r="M510" t="s">
        <v>58</v>
      </c>
      <c r="N510" t="s">
        <v>118</v>
      </c>
      <c r="Q510" s="5" t="s">
        <v>54</v>
      </c>
      <c r="S510">
        <v>0</v>
      </c>
      <c r="T510" s="5">
        <v>0</v>
      </c>
      <c r="V510">
        <v>0</v>
      </c>
      <c r="X510" t="s">
        <v>73</v>
      </c>
      <c r="Y510">
        <v>19060403</v>
      </c>
      <c r="Z510" t="s">
        <v>74</v>
      </c>
      <c r="AA510" t="s">
        <v>101</v>
      </c>
      <c r="AB510" t="s">
        <v>119</v>
      </c>
      <c r="AC510" t="str">
        <f t="shared" si="7"/>
        <v>Oil &amp; Gas - Ice Roads and Pads</v>
      </c>
      <c r="AD510" t="s">
        <v>74</v>
      </c>
      <c r="AG510" t="s">
        <v>54</v>
      </c>
      <c r="AH510">
        <v>3093</v>
      </c>
      <c r="AI510">
        <v>2017</v>
      </c>
      <c r="AJ510">
        <v>4</v>
      </c>
      <c r="AK510" s="1">
        <v>42942.835196759261</v>
      </c>
      <c r="AL510" t="s">
        <v>84</v>
      </c>
      <c r="AM510">
        <v>0</v>
      </c>
      <c r="AN510" t="s">
        <v>52</v>
      </c>
      <c r="AO510">
        <v>0</v>
      </c>
      <c r="AP510" t="s">
        <v>52</v>
      </c>
      <c r="AQ510">
        <v>0</v>
      </c>
      <c r="AS510">
        <v>0</v>
      </c>
      <c r="AU510">
        <v>0</v>
      </c>
      <c r="AW510">
        <v>0</v>
      </c>
      <c r="AY510" t="s">
        <v>66</v>
      </c>
    </row>
    <row r="511" spans="1:51" x14ac:dyDescent="0.25">
      <c r="A511">
        <v>323</v>
      </c>
      <c r="B511" t="s">
        <v>181</v>
      </c>
      <c r="C511" t="s">
        <v>203</v>
      </c>
      <c r="D511" t="s">
        <v>116</v>
      </c>
      <c r="E511">
        <v>1149167</v>
      </c>
      <c r="F511" t="s">
        <v>52</v>
      </c>
      <c r="G511" t="s">
        <v>53</v>
      </c>
      <c r="H511" t="s">
        <v>54</v>
      </c>
      <c r="I511">
        <v>326</v>
      </c>
      <c r="J511" t="s">
        <v>207</v>
      </c>
      <c r="K511" t="s">
        <v>79</v>
      </c>
      <c r="L511" t="s">
        <v>70</v>
      </c>
      <c r="M511" t="s">
        <v>58</v>
      </c>
      <c r="N511" t="s">
        <v>118</v>
      </c>
      <c r="Q511" s="5" t="s">
        <v>54</v>
      </c>
      <c r="S511">
        <v>0</v>
      </c>
      <c r="T511" s="5">
        <v>0</v>
      </c>
      <c r="V511">
        <v>0</v>
      </c>
      <c r="X511" t="s">
        <v>73</v>
      </c>
      <c r="Y511">
        <v>19060403</v>
      </c>
      <c r="Z511" t="s">
        <v>74</v>
      </c>
      <c r="AA511" t="s">
        <v>101</v>
      </c>
      <c r="AB511" t="s">
        <v>119</v>
      </c>
      <c r="AC511" t="str">
        <f t="shared" si="7"/>
        <v>Oil &amp; Gas - Ice Roads and Pads</v>
      </c>
      <c r="AD511" t="s">
        <v>74</v>
      </c>
      <c r="AG511" t="s">
        <v>54</v>
      </c>
      <c r="AH511">
        <v>3096</v>
      </c>
      <c r="AI511">
        <v>2017</v>
      </c>
      <c r="AJ511">
        <v>4</v>
      </c>
      <c r="AK511" s="1">
        <v>42942.837685185186</v>
      </c>
      <c r="AL511" t="s">
        <v>84</v>
      </c>
      <c r="AM511">
        <v>0</v>
      </c>
      <c r="AN511" t="s">
        <v>52</v>
      </c>
      <c r="AO511">
        <v>0</v>
      </c>
      <c r="AP511" t="s">
        <v>52</v>
      </c>
      <c r="AQ511">
        <v>0</v>
      </c>
      <c r="AS511">
        <v>0</v>
      </c>
      <c r="AU511">
        <v>0</v>
      </c>
      <c r="AW511">
        <v>0</v>
      </c>
      <c r="AY511" t="s">
        <v>66</v>
      </c>
    </row>
    <row r="512" spans="1:51" x14ac:dyDescent="0.25">
      <c r="A512">
        <v>323</v>
      </c>
      <c r="B512" t="s">
        <v>181</v>
      </c>
      <c r="C512" t="s">
        <v>203</v>
      </c>
      <c r="D512" t="s">
        <v>116</v>
      </c>
      <c r="E512">
        <v>1149167</v>
      </c>
      <c r="F512" t="s">
        <v>52</v>
      </c>
      <c r="G512" t="s">
        <v>53</v>
      </c>
      <c r="H512" t="s">
        <v>54</v>
      </c>
      <c r="I512">
        <v>327</v>
      </c>
      <c r="J512" t="s">
        <v>208</v>
      </c>
      <c r="K512" t="s">
        <v>79</v>
      </c>
      <c r="L512" t="s">
        <v>70</v>
      </c>
      <c r="M512" t="s">
        <v>58</v>
      </c>
      <c r="N512" t="s">
        <v>118</v>
      </c>
      <c r="Q512" s="5" t="s">
        <v>54</v>
      </c>
      <c r="S512">
        <v>0</v>
      </c>
      <c r="T512" s="5">
        <v>0</v>
      </c>
      <c r="V512">
        <v>0</v>
      </c>
      <c r="X512" t="s">
        <v>73</v>
      </c>
      <c r="Y512">
        <v>19060403</v>
      </c>
      <c r="Z512" t="s">
        <v>74</v>
      </c>
      <c r="AA512" t="s">
        <v>101</v>
      </c>
      <c r="AB512" t="s">
        <v>119</v>
      </c>
      <c r="AC512" t="str">
        <f t="shared" si="7"/>
        <v>Oil &amp; Gas - Ice Roads and Pads</v>
      </c>
      <c r="AD512" t="s">
        <v>74</v>
      </c>
      <c r="AG512" t="s">
        <v>54</v>
      </c>
      <c r="AH512">
        <v>3099</v>
      </c>
      <c r="AI512">
        <v>2017</v>
      </c>
      <c r="AJ512">
        <v>4</v>
      </c>
      <c r="AK512" s="1">
        <v>42942.838159722225</v>
      </c>
      <c r="AL512" t="s">
        <v>84</v>
      </c>
      <c r="AM512">
        <v>0</v>
      </c>
      <c r="AN512" t="s">
        <v>52</v>
      </c>
      <c r="AO512">
        <v>0</v>
      </c>
      <c r="AP512" t="s">
        <v>52</v>
      </c>
      <c r="AQ512">
        <v>0</v>
      </c>
      <c r="AS512">
        <v>0</v>
      </c>
      <c r="AU512">
        <v>0</v>
      </c>
      <c r="AW512">
        <v>0</v>
      </c>
      <c r="AY512" t="s">
        <v>66</v>
      </c>
    </row>
    <row r="513" spans="1:51" x14ac:dyDescent="0.25">
      <c r="A513">
        <v>323</v>
      </c>
      <c r="B513" t="s">
        <v>181</v>
      </c>
      <c r="C513" t="s">
        <v>203</v>
      </c>
      <c r="D513" t="s">
        <v>116</v>
      </c>
      <c r="E513">
        <v>1149167</v>
      </c>
      <c r="F513" t="s">
        <v>52</v>
      </c>
      <c r="G513" t="s">
        <v>53</v>
      </c>
      <c r="H513" t="s">
        <v>54</v>
      </c>
      <c r="I513">
        <v>328</v>
      </c>
      <c r="J513" t="s">
        <v>204</v>
      </c>
      <c r="K513" t="s">
        <v>79</v>
      </c>
      <c r="L513" t="s">
        <v>70</v>
      </c>
      <c r="M513" t="s">
        <v>58</v>
      </c>
      <c r="N513" t="s">
        <v>118</v>
      </c>
      <c r="Q513" s="5" t="s">
        <v>54</v>
      </c>
      <c r="S513">
        <v>0</v>
      </c>
      <c r="T513" s="5">
        <v>0</v>
      </c>
      <c r="V513">
        <v>0</v>
      </c>
      <c r="X513" t="s">
        <v>73</v>
      </c>
      <c r="Y513">
        <v>19060501</v>
      </c>
      <c r="Z513" t="s">
        <v>74</v>
      </c>
      <c r="AA513" t="s">
        <v>101</v>
      </c>
      <c r="AB513" t="s">
        <v>119</v>
      </c>
      <c r="AC513" t="str">
        <f t="shared" si="7"/>
        <v>Oil &amp; Gas - Ice Roads and Pads</v>
      </c>
      <c r="AD513" t="s">
        <v>74</v>
      </c>
      <c r="AG513" t="s">
        <v>54</v>
      </c>
      <c r="AH513">
        <v>3104</v>
      </c>
      <c r="AI513">
        <v>2017</v>
      </c>
      <c r="AJ513">
        <v>5</v>
      </c>
      <c r="AK513" s="1">
        <v>42942.838912037034</v>
      </c>
      <c r="AL513" t="s">
        <v>84</v>
      </c>
      <c r="AM513">
        <v>0</v>
      </c>
      <c r="AN513" t="s">
        <v>52</v>
      </c>
      <c r="AO513">
        <v>0</v>
      </c>
      <c r="AP513" t="s">
        <v>52</v>
      </c>
      <c r="AQ513">
        <v>0</v>
      </c>
      <c r="AS513">
        <v>0</v>
      </c>
      <c r="AU513">
        <v>0</v>
      </c>
      <c r="AW513">
        <v>0</v>
      </c>
      <c r="AY513" t="s">
        <v>66</v>
      </c>
    </row>
    <row r="514" spans="1:51" x14ac:dyDescent="0.25">
      <c r="A514">
        <v>323</v>
      </c>
      <c r="B514" t="s">
        <v>181</v>
      </c>
      <c r="C514" t="s">
        <v>203</v>
      </c>
      <c r="D514" t="s">
        <v>116</v>
      </c>
      <c r="E514">
        <v>1149167</v>
      </c>
      <c r="F514" t="s">
        <v>52</v>
      </c>
      <c r="G514" t="s">
        <v>53</v>
      </c>
      <c r="H514" t="s">
        <v>54</v>
      </c>
      <c r="I514">
        <v>324</v>
      </c>
      <c r="J514" t="s">
        <v>205</v>
      </c>
      <c r="K514" t="s">
        <v>79</v>
      </c>
      <c r="L514" t="s">
        <v>70</v>
      </c>
      <c r="M514" t="s">
        <v>58</v>
      </c>
      <c r="N514" t="s">
        <v>118</v>
      </c>
      <c r="Q514" s="5" t="s">
        <v>54</v>
      </c>
      <c r="S514">
        <v>0</v>
      </c>
      <c r="T514" s="5">
        <v>0</v>
      </c>
      <c r="V514">
        <v>0</v>
      </c>
      <c r="X514" t="s">
        <v>73</v>
      </c>
      <c r="Y514">
        <v>19060403</v>
      </c>
      <c r="Z514" t="s">
        <v>74</v>
      </c>
      <c r="AA514" t="s">
        <v>101</v>
      </c>
      <c r="AB514" t="s">
        <v>119</v>
      </c>
      <c r="AC514" t="str">
        <f t="shared" si="7"/>
        <v>Oil &amp; Gas - Ice Roads and Pads</v>
      </c>
      <c r="AD514" t="s">
        <v>74</v>
      </c>
      <c r="AG514" t="s">
        <v>54</v>
      </c>
      <c r="AH514">
        <v>3091</v>
      </c>
      <c r="AI514">
        <v>2017</v>
      </c>
      <c r="AJ514">
        <v>5</v>
      </c>
      <c r="AK514" s="1">
        <v>42942.833055555559</v>
      </c>
      <c r="AL514" t="s">
        <v>84</v>
      </c>
      <c r="AM514">
        <v>0</v>
      </c>
      <c r="AN514" t="s">
        <v>52</v>
      </c>
      <c r="AO514">
        <v>0</v>
      </c>
      <c r="AP514" t="s">
        <v>52</v>
      </c>
      <c r="AQ514">
        <v>0</v>
      </c>
      <c r="AS514">
        <v>0</v>
      </c>
      <c r="AU514">
        <v>0</v>
      </c>
      <c r="AW514">
        <v>0</v>
      </c>
      <c r="AY514" t="s">
        <v>66</v>
      </c>
    </row>
    <row r="515" spans="1:51" x14ac:dyDescent="0.25">
      <c r="A515">
        <v>323</v>
      </c>
      <c r="B515" t="s">
        <v>181</v>
      </c>
      <c r="C515" t="s">
        <v>203</v>
      </c>
      <c r="D515" t="s">
        <v>116</v>
      </c>
      <c r="E515">
        <v>1149167</v>
      </c>
      <c r="F515" t="s">
        <v>52</v>
      </c>
      <c r="G515" t="s">
        <v>53</v>
      </c>
      <c r="H515" t="s">
        <v>54</v>
      </c>
      <c r="I515">
        <v>325</v>
      </c>
      <c r="J515" t="s">
        <v>206</v>
      </c>
      <c r="K515" t="s">
        <v>79</v>
      </c>
      <c r="L515" t="s">
        <v>70</v>
      </c>
      <c r="M515" t="s">
        <v>58</v>
      </c>
      <c r="N515" t="s">
        <v>118</v>
      </c>
      <c r="Q515" s="5" t="s">
        <v>54</v>
      </c>
      <c r="S515">
        <v>0</v>
      </c>
      <c r="T515" s="5">
        <v>0</v>
      </c>
      <c r="V515">
        <v>0</v>
      </c>
      <c r="X515" t="s">
        <v>73</v>
      </c>
      <c r="Y515">
        <v>19060403</v>
      </c>
      <c r="Z515" t="s">
        <v>74</v>
      </c>
      <c r="AA515" t="s">
        <v>101</v>
      </c>
      <c r="AB515" t="s">
        <v>119</v>
      </c>
      <c r="AC515" t="str">
        <f t="shared" si="7"/>
        <v>Oil &amp; Gas - Ice Roads and Pads</v>
      </c>
      <c r="AD515" t="s">
        <v>74</v>
      </c>
      <c r="AG515" t="s">
        <v>54</v>
      </c>
      <c r="AH515">
        <v>3094</v>
      </c>
      <c r="AI515">
        <v>2017</v>
      </c>
      <c r="AJ515">
        <v>5</v>
      </c>
      <c r="AK515" s="1">
        <v>42942.835358796299</v>
      </c>
      <c r="AL515" t="s">
        <v>84</v>
      </c>
      <c r="AM515">
        <v>0</v>
      </c>
      <c r="AN515" t="s">
        <v>52</v>
      </c>
      <c r="AO515">
        <v>0</v>
      </c>
      <c r="AP515" t="s">
        <v>52</v>
      </c>
      <c r="AQ515">
        <v>0</v>
      </c>
      <c r="AS515">
        <v>0</v>
      </c>
      <c r="AU515">
        <v>0</v>
      </c>
      <c r="AW515">
        <v>0</v>
      </c>
      <c r="AY515" t="s">
        <v>66</v>
      </c>
    </row>
    <row r="516" spans="1:51" x14ac:dyDescent="0.25">
      <c r="A516">
        <v>323</v>
      </c>
      <c r="B516" t="s">
        <v>181</v>
      </c>
      <c r="C516" t="s">
        <v>203</v>
      </c>
      <c r="D516" t="s">
        <v>116</v>
      </c>
      <c r="E516">
        <v>1149167</v>
      </c>
      <c r="F516" t="s">
        <v>52</v>
      </c>
      <c r="G516" t="s">
        <v>53</v>
      </c>
      <c r="H516" t="s">
        <v>54</v>
      </c>
      <c r="I516">
        <v>326</v>
      </c>
      <c r="J516" t="s">
        <v>207</v>
      </c>
      <c r="K516" t="s">
        <v>79</v>
      </c>
      <c r="L516" t="s">
        <v>70</v>
      </c>
      <c r="M516" t="s">
        <v>58</v>
      </c>
      <c r="N516" t="s">
        <v>118</v>
      </c>
      <c r="Q516" s="5" t="s">
        <v>54</v>
      </c>
      <c r="S516">
        <v>0</v>
      </c>
      <c r="T516" s="5">
        <v>0</v>
      </c>
      <c r="V516">
        <v>0</v>
      </c>
      <c r="X516" t="s">
        <v>73</v>
      </c>
      <c r="Y516">
        <v>19060403</v>
      </c>
      <c r="Z516" t="s">
        <v>74</v>
      </c>
      <c r="AA516" t="s">
        <v>101</v>
      </c>
      <c r="AB516" t="s">
        <v>119</v>
      </c>
      <c r="AC516" t="str">
        <f t="shared" si="7"/>
        <v>Oil &amp; Gas - Ice Roads and Pads</v>
      </c>
      <c r="AD516" t="s">
        <v>74</v>
      </c>
      <c r="AG516" t="s">
        <v>54</v>
      </c>
      <c r="AH516">
        <v>3097</v>
      </c>
      <c r="AI516">
        <v>2017</v>
      </c>
      <c r="AJ516">
        <v>5</v>
      </c>
      <c r="AK516" s="1">
        <v>42942.837835648148</v>
      </c>
      <c r="AL516" t="s">
        <v>84</v>
      </c>
      <c r="AM516">
        <v>0</v>
      </c>
      <c r="AN516" t="s">
        <v>52</v>
      </c>
      <c r="AO516">
        <v>0</v>
      </c>
      <c r="AP516" t="s">
        <v>52</v>
      </c>
      <c r="AQ516">
        <v>0</v>
      </c>
      <c r="AS516">
        <v>0</v>
      </c>
      <c r="AU516">
        <v>0</v>
      </c>
      <c r="AW516">
        <v>0</v>
      </c>
      <c r="AY516" t="s">
        <v>66</v>
      </c>
    </row>
    <row r="517" spans="1:51" x14ac:dyDescent="0.25">
      <c r="A517">
        <v>323</v>
      </c>
      <c r="B517" t="s">
        <v>181</v>
      </c>
      <c r="C517" t="s">
        <v>203</v>
      </c>
      <c r="D517" t="s">
        <v>116</v>
      </c>
      <c r="E517">
        <v>1149167</v>
      </c>
      <c r="F517" t="s">
        <v>52</v>
      </c>
      <c r="G517" t="s">
        <v>53</v>
      </c>
      <c r="H517" t="s">
        <v>54</v>
      </c>
      <c r="I517">
        <v>327</v>
      </c>
      <c r="J517" t="s">
        <v>208</v>
      </c>
      <c r="K517" t="s">
        <v>79</v>
      </c>
      <c r="L517" t="s">
        <v>70</v>
      </c>
      <c r="M517" t="s">
        <v>58</v>
      </c>
      <c r="N517" t="s">
        <v>118</v>
      </c>
      <c r="Q517" s="5" t="s">
        <v>54</v>
      </c>
      <c r="S517">
        <v>0</v>
      </c>
      <c r="T517" s="5">
        <v>0</v>
      </c>
      <c r="V517">
        <v>0</v>
      </c>
      <c r="X517" t="s">
        <v>73</v>
      </c>
      <c r="Y517">
        <v>19060403</v>
      </c>
      <c r="Z517" t="s">
        <v>74</v>
      </c>
      <c r="AA517" t="s">
        <v>101</v>
      </c>
      <c r="AB517" t="s">
        <v>119</v>
      </c>
      <c r="AC517" t="str">
        <f t="shared" si="7"/>
        <v>Oil &amp; Gas - Ice Roads and Pads</v>
      </c>
      <c r="AD517" t="s">
        <v>74</v>
      </c>
      <c r="AG517" t="s">
        <v>54</v>
      </c>
      <c r="AH517">
        <v>3101</v>
      </c>
      <c r="AI517">
        <v>2017</v>
      </c>
      <c r="AJ517">
        <v>5</v>
      </c>
      <c r="AK517" s="1">
        <v>42942.838356481479</v>
      </c>
      <c r="AL517" t="s">
        <v>84</v>
      </c>
      <c r="AM517">
        <v>0</v>
      </c>
      <c r="AN517" t="s">
        <v>52</v>
      </c>
      <c r="AO517">
        <v>0</v>
      </c>
      <c r="AP517" t="s">
        <v>52</v>
      </c>
      <c r="AQ517">
        <v>0</v>
      </c>
      <c r="AS517">
        <v>0</v>
      </c>
      <c r="AU517">
        <v>0</v>
      </c>
      <c r="AW517">
        <v>0</v>
      </c>
      <c r="AY517" t="s">
        <v>66</v>
      </c>
    </row>
    <row r="518" spans="1:51" x14ac:dyDescent="0.25">
      <c r="A518">
        <v>323</v>
      </c>
      <c r="B518" t="s">
        <v>181</v>
      </c>
      <c r="C518" t="s">
        <v>203</v>
      </c>
      <c r="D518" t="s">
        <v>116</v>
      </c>
      <c r="E518">
        <v>1149167</v>
      </c>
      <c r="F518" t="s">
        <v>52</v>
      </c>
      <c r="G518" t="s">
        <v>53</v>
      </c>
      <c r="H518" t="s">
        <v>54</v>
      </c>
      <c r="I518">
        <v>327</v>
      </c>
      <c r="J518" t="s">
        <v>208</v>
      </c>
      <c r="K518" t="s">
        <v>79</v>
      </c>
      <c r="L518" t="s">
        <v>70</v>
      </c>
      <c r="M518" t="s">
        <v>58</v>
      </c>
      <c r="N518" t="s">
        <v>118</v>
      </c>
      <c r="Q518" s="5" t="s">
        <v>54</v>
      </c>
      <c r="S518">
        <v>0</v>
      </c>
      <c r="T518" s="5">
        <v>0</v>
      </c>
      <c r="V518">
        <v>0</v>
      </c>
      <c r="X518" t="s">
        <v>73</v>
      </c>
      <c r="Y518">
        <v>19060403</v>
      </c>
      <c r="Z518" t="s">
        <v>74</v>
      </c>
      <c r="AA518" t="s">
        <v>101</v>
      </c>
      <c r="AB518" t="s">
        <v>119</v>
      </c>
      <c r="AC518" t="str">
        <f t="shared" si="7"/>
        <v>Oil &amp; Gas - Ice Roads and Pads</v>
      </c>
      <c r="AD518" t="s">
        <v>74</v>
      </c>
      <c r="AG518" t="s">
        <v>54</v>
      </c>
      <c r="AH518">
        <v>3100</v>
      </c>
      <c r="AI518">
        <v>2017</v>
      </c>
      <c r="AJ518">
        <v>5</v>
      </c>
      <c r="AK518" s="1">
        <v>42942.838356481479</v>
      </c>
      <c r="AL518" t="s">
        <v>84</v>
      </c>
      <c r="AM518">
        <v>0</v>
      </c>
      <c r="AN518" t="s">
        <v>52</v>
      </c>
      <c r="AO518">
        <v>0</v>
      </c>
      <c r="AP518" t="s">
        <v>52</v>
      </c>
      <c r="AQ518">
        <v>0</v>
      </c>
      <c r="AS518">
        <v>0</v>
      </c>
      <c r="AU518">
        <v>0</v>
      </c>
      <c r="AW518">
        <v>0</v>
      </c>
      <c r="AY518" t="s">
        <v>66</v>
      </c>
    </row>
    <row r="519" spans="1:51" x14ac:dyDescent="0.25">
      <c r="A519">
        <v>323</v>
      </c>
      <c r="B519" t="s">
        <v>181</v>
      </c>
      <c r="C519" t="s">
        <v>203</v>
      </c>
      <c r="D519" t="s">
        <v>116</v>
      </c>
      <c r="E519">
        <v>1149167</v>
      </c>
      <c r="F519" t="s">
        <v>52</v>
      </c>
      <c r="G519" t="s">
        <v>53</v>
      </c>
      <c r="H519" t="s">
        <v>54</v>
      </c>
      <c r="I519">
        <v>328</v>
      </c>
      <c r="J519" t="s">
        <v>204</v>
      </c>
      <c r="K519" t="s">
        <v>79</v>
      </c>
      <c r="L519" t="s">
        <v>70</v>
      </c>
      <c r="M519" t="s">
        <v>58</v>
      </c>
      <c r="N519" t="s">
        <v>118</v>
      </c>
      <c r="Q519" s="5" t="s">
        <v>54</v>
      </c>
      <c r="S519">
        <v>0</v>
      </c>
      <c r="T519" s="5">
        <v>0</v>
      </c>
      <c r="V519">
        <v>0</v>
      </c>
      <c r="X519" t="s">
        <v>73</v>
      </c>
      <c r="Y519">
        <v>19060501</v>
      </c>
      <c r="Z519" t="s">
        <v>74</v>
      </c>
      <c r="AA519" t="s">
        <v>101</v>
      </c>
      <c r="AB519" t="s">
        <v>119</v>
      </c>
      <c r="AC519" t="str">
        <f t="shared" ref="AC519:AC582" si="8">IF(AB519&lt;&gt;"",_xlfn.CONCAT(AA519," - ", AB519),"")</f>
        <v>Oil &amp; Gas - Ice Roads and Pads</v>
      </c>
      <c r="AD519" t="s">
        <v>74</v>
      </c>
      <c r="AG519" t="s">
        <v>54</v>
      </c>
      <c r="AH519">
        <v>3106</v>
      </c>
      <c r="AI519">
        <v>2017</v>
      </c>
      <c r="AJ519">
        <v>5</v>
      </c>
      <c r="AK519" s="1">
        <v>42942.839224537034</v>
      </c>
      <c r="AL519" t="s">
        <v>84</v>
      </c>
      <c r="AM519">
        <v>0</v>
      </c>
      <c r="AN519" t="s">
        <v>52</v>
      </c>
      <c r="AO519">
        <v>0</v>
      </c>
      <c r="AP519" t="s">
        <v>52</v>
      </c>
      <c r="AQ519">
        <v>0</v>
      </c>
      <c r="AS519">
        <v>0</v>
      </c>
      <c r="AU519">
        <v>0</v>
      </c>
      <c r="AW519">
        <v>0</v>
      </c>
      <c r="AY519" t="s">
        <v>66</v>
      </c>
    </row>
    <row r="520" spans="1:51" x14ac:dyDescent="0.25">
      <c r="A520">
        <v>323</v>
      </c>
      <c r="B520" t="s">
        <v>181</v>
      </c>
      <c r="C520" t="s">
        <v>203</v>
      </c>
      <c r="D520" t="s">
        <v>116</v>
      </c>
      <c r="E520">
        <v>1149167</v>
      </c>
      <c r="F520" t="s">
        <v>52</v>
      </c>
      <c r="G520" t="s">
        <v>53</v>
      </c>
      <c r="H520" t="s">
        <v>54</v>
      </c>
      <c r="I520">
        <v>328</v>
      </c>
      <c r="J520" t="s">
        <v>204</v>
      </c>
      <c r="K520" t="s">
        <v>79</v>
      </c>
      <c r="L520" t="s">
        <v>70</v>
      </c>
      <c r="M520" t="s">
        <v>58</v>
      </c>
      <c r="N520" t="s">
        <v>118</v>
      </c>
      <c r="Q520" s="5" t="s">
        <v>54</v>
      </c>
      <c r="S520">
        <v>0</v>
      </c>
      <c r="T520" s="5">
        <v>0</v>
      </c>
      <c r="V520">
        <v>0</v>
      </c>
      <c r="X520" t="s">
        <v>73</v>
      </c>
      <c r="Y520">
        <v>19060501</v>
      </c>
      <c r="Z520" t="s">
        <v>74</v>
      </c>
      <c r="AA520" t="s">
        <v>101</v>
      </c>
      <c r="AB520" t="s">
        <v>119</v>
      </c>
      <c r="AC520" t="str">
        <f t="shared" si="8"/>
        <v>Oil &amp; Gas - Ice Roads and Pads</v>
      </c>
      <c r="AD520" t="s">
        <v>74</v>
      </c>
      <c r="AG520" t="s">
        <v>54</v>
      </c>
      <c r="AH520">
        <v>3105</v>
      </c>
      <c r="AI520">
        <v>2017</v>
      </c>
      <c r="AJ520">
        <v>6</v>
      </c>
      <c r="AK520" s="1">
        <v>42942.839039351849</v>
      </c>
      <c r="AL520" t="s">
        <v>84</v>
      </c>
      <c r="AM520">
        <v>0</v>
      </c>
      <c r="AN520" t="s">
        <v>52</v>
      </c>
      <c r="AO520">
        <v>0</v>
      </c>
      <c r="AP520" t="s">
        <v>52</v>
      </c>
      <c r="AQ520">
        <v>0</v>
      </c>
      <c r="AS520">
        <v>0</v>
      </c>
      <c r="AU520">
        <v>0</v>
      </c>
      <c r="AW520">
        <v>0</v>
      </c>
      <c r="AY520" t="s">
        <v>66</v>
      </c>
    </row>
    <row r="521" spans="1:51" x14ac:dyDescent="0.25">
      <c r="A521">
        <v>323</v>
      </c>
      <c r="B521" t="s">
        <v>181</v>
      </c>
      <c r="C521" t="s">
        <v>203</v>
      </c>
      <c r="D521" t="s">
        <v>116</v>
      </c>
      <c r="E521">
        <v>1149167</v>
      </c>
      <c r="F521" t="s">
        <v>52</v>
      </c>
      <c r="G521" t="s">
        <v>53</v>
      </c>
      <c r="H521" t="s">
        <v>54</v>
      </c>
      <c r="I521">
        <v>324</v>
      </c>
      <c r="J521" t="s">
        <v>205</v>
      </c>
      <c r="K521" t="s">
        <v>79</v>
      </c>
      <c r="L521" t="s">
        <v>70</v>
      </c>
      <c r="M521" t="s">
        <v>58</v>
      </c>
      <c r="N521" t="s">
        <v>118</v>
      </c>
      <c r="Q521" s="5" t="s">
        <v>54</v>
      </c>
      <c r="S521">
        <v>0</v>
      </c>
      <c r="T521" s="5">
        <v>0</v>
      </c>
      <c r="V521">
        <v>0</v>
      </c>
      <c r="X521" t="s">
        <v>73</v>
      </c>
      <c r="Y521">
        <v>19060403</v>
      </c>
      <c r="Z521" t="s">
        <v>74</v>
      </c>
      <c r="AA521" t="s">
        <v>101</v>
      </c>
      <c r="AB521" t="s">
        <v>119</v>
      </c>
      <c r="AC521" t="str">
        <f t="shared" si="8"/>
        <v>Oil &amp; Gas - Ice Roads and Pads</v>
      </c>
      <c r="AD521" t="s">
        <v>74</v>
      </c>
      <c r="AG521" t="s">
        <v>54</v>
      </c>
      <c r="AH521">
        <v>3092</v>
      </c>
      <c r="AI521">
        <v>2017</v>
      </c>
      <c r="AJ521">
        <v>6</v>
      </c>
      <c r="AK521" s="1">
        <v>42942.833229166667</v>
      </c>
      <c r="AL521" t="s">
        <v>84</v>
      </c>
      <c r="AM521">
        <v>0</v>
      </c>
      <c r="AN521" t="s">
        <v>52</v>
      </c>
      <c r="AO521">
        <v>0</v>
      </c>
      <c r="AP521" t="s">
        <v>52</v>
      </c>
      <c r="AQ521">
        <v>0</v>
      </c>
      <c r="AS521">
        <v>0</v>
      </c>
      <c r="AU521">
        <v>0</v>
      </c>
      <c r="AW521">
        <v>0</v>
      </c>
      <c r="AY521" t="s">
        <v>66</v>
      </c>
    </row>
    <row r="522" spans="1:51" x14ac:dyDescent="0.25">
      <c r="A522">
        <v>323</v>
      </c>
      <c r="B522" t="s">
        <v>181</v>
      </c>
      <c r="C522" t="s">
        <v>203</v>
      </c>
      <c r="D522" t="s">
        <v>116</v>
      </c>
      <c r="E522">
        <v>1149167</v>
      </c>
      <c r="F522" t="s">
        <v>52</v>
      </c>
      <c r="G522" t="s">
        <v>53</v>
      </c>
      <c r="H522" t="s">
        <v>54</v>
      </c>
      <c r="I522">
        <v>325</v>
      </c>
      <c r="J522" t="s">
        <v>206</v>
      </c>
      <c r="K522" t="s">
        <v>79</v>
      </c>
      <c r="L522" t="s">
        <v>70</v>
      </c>
      <c r="M522" t="s">
        <v>58</v>
      </c>
      <c r="N522" t="s">
        <v>118</v>
      </c>
      <c r="Q522" s="5" t="s">
        <v>54</v>
      </c>
      <c r="S522">
        <v>0</v>
      </c>
      <c r="T522" s="5">
        <v>0</v>
      </c>
      <c r="V522">
        <v>0</v>
      </c>
      <c r="X522" t="s">
        <v>73</v>
      </c>
      <c r="Y522">
        <v>19060403</v>
      </c>
      <c r="Z522" t="s">
        <v>74</v>
      </c>
      <c r="AA522" t="s">
        <v>101</v>
      </c>
      <c r="AB522" t="s">
        <v>119</v>
      </c>
      <c r="AC522" t="str">
        <f t="shared" si="8"/>
        <v>Oil &amp; Gas - Ice Roads and Pads</v>
      </c>
      <c r="AD522" t="s">
        <v>74</v>
      </c>
      <c r="AG522" t="s">
        <v>54</v>
      </c>
      <c r="AH522">
        <v>3095</v>
      </c>
      <c r="AI522">
        <v>2017</v>
      </c>
      <c r="AJ522">
        <v>6</v>
      </c>
      <c r="AK522" s="1">
        <v>42942.835497685184</v>
      </c>
      <c r="AL522" t="s">
        <v>84</v>
      </c>
      <c r="AM522">
        <v>0</v>
      </c>
      <c r="AN522" t="s">
        <v>52</v>
      </c>
      <c r="AO522">
        <v>0</v>
      </c>
      <c r="AP522" t="s">
        <v>52</v>
      </c>
      <c r="AQ522">
        <v>0</v>
      </c>
      <c r="AS522">
        <v>0</v>
      </c>
      <c r="AU522">
        <v>0</v>
      </c>
      <c r="AW522">
        <v>0</v>
      </c>
      <c r="AY522" t="s">
        <v>66</v>
      </c>
    </row>
    <row r="523" spans="1:51" x14ac:dyDescent="0.25">
      <c r="A523">
        <v>323</v>
      </c>
      <c r="B523" t="s">
        <v>181</v>
      </c>
      <c r="C523" t="s">
        <v>203</v>
      </c>
      <c r="D523" t="s">
        <v>116</v>
      </c>
      <c r="E523">
        <v>1149167</v>
      </c>
      <c r="F523" t="s">
        <v>52</v>
      </c>
      <c r="G523" t="s">
        <v>53</v>
      </c>
      <c r="H523" t="s">
        <v>54</v>
      </c>
      <c r="I523">
        <v>326</v>
      </c>
      <c r="J523" t="s">
        <v>207</v>
      </c>
      <c r="K523" t="s">
        <v>79</v>
      </c>
      <c r="L523" t="s">
        <v>70</v>
      </c>
      <c r="M523" t="s">
        <v>58</v>
      </c>
      <c r="N523" t="s">
        <v>118</v>
      </c>
      <c r="Q523" s="5" t="s">
        <v>54</v>
      </c>
      <c r="S523">
        <v>0</v>
      </c>
      <c r="T523" s="5">
        <v>0</v>
      </c>
      <c r="V523">
        <v>0</v>
      </c>
      <c r="X523" t="s">
        <v>73</v>
      </c>
      <c r="Y523">
        <v>19060403</v>
      </c>
      <c r="Z523" t="s">
        <v>74</v>
      </c>
      <c r="AA523" t="s">
        <v>101</v>
      </c>
      <c r="AB523" t="s">
        <v>119</v>
      </c>
      <c r="AC523" t="str">
        <f t="shared" si="8"/>
        <v>Oil &amp; Gas - Ice Roads and Pads</v>
      </c>
      <c r="AD523" t="s">
        <v>74</v>
      </c>
      <c r="AG523" t="s">
        <v>54</v>
      </c>
      <c r="AH523">
        <v>3098</v>
      </c>
      <c r="AI523">
        <v>2017</v>
      </c>
      <c r="AJ523">
        <v>6</v>
      </c>
      <c r="AK523" s="1">
        <v>42942.83798611111</v>
      </c>
      <c r="AL523" t="s">
        <v>84</v>
      </c>
      <c r="AM523">
        <v>0</v>
      </c>
      <c r="AN523" t="s">
        <v>52</v>
      </c>
      <c r="AO523">
        <v>0</v>
      </c>
      <c r="AP523" t="s">
        <v>52</v>
      </c>
      <c r="AQ523">
        <v>0</v>
      </c>
      <c r="AS523">
        <v>0</v>
      </c>
      <c r="AU523">
        <v>0</v>
      </c>
      <c r="AW523">
        <v>0</v>
      </c>
      <c r="AY523" t="s">
        <v>66</v>
      </c>
    </row>
    <row r="524" spans="1:51" x14ac:dyDescent="0.25">
      <c r="A524">
        <v>323</v>
      </c>
      <c r="B524" t="s">
        <v>181</v>
      </c>
      <c r="C524" t="s">
        <v>203</v>
      </c>
      <c r="D524" t="s">
        <v>116</v>
      </c>
      <c r="E524">
        <v>1149167</v>
      </c>
      <c r="F524" t="s">
        <v>52</v>
      </c>
      <c r="G524" t="s">
        <v>53</v>
      </c>
      <c r="H524" t="s">
        <v>54</v>
      </c>
      <c r="I524">
        <v>327</v>
      </c>
      <c r="J524" t="s">
        <v>208</v>
      </c>
      <c r="K524" t="s">
        <v>79</v>
      </c>
      <c r="L524" t="s">
        <v>70</v>
      </c>
      <c r="M524" t="s">
        <v>58</v>
      </c>
      <c r="N524" t="s">
        <v>118</v>
      </c>
      <c r="Q524" s="5" t="s">
        <v>54</v>
      </c>
      <c r="S524">
        <v>0</v>
      </c>
      <c r="T524" s="5">
        <v>0</v>
      </c>
      <c r="V524">
        <v>0</v>
      </c>
      <c r="X524" t="s">
        <v>73</v>
      </c>
      <c r="Y524">
        <v>19060403</v>
      </c>
      <c r="Z524" t="s">
        <v>74</v>
      </c>
      <c r="AA524" t="s">
        <v>101</v>
      </c>
      <c r="AB524" t="s">
        <v>119</v>
      </c>
      <c r="AC524" t="str">
        <f t="shared" si="8"/>
        <v>Oil &amp; Gas - Ice Roads and Pads</v>
      </c>
      <c r="AD524" t="s">
        <v>74</v>
      </c>
      <c r="AG524" t="s">
        <v>54</v>
      </c>
      <c r="AH524">
        <v>3102</v>
      </c>
      <c r="AI524">
        <v>2017</v>
      </c>
      <c r="AJ524">
        <v>6</v>
      </c>
      <c r="AK524" s="1">
        <v>42942.838483796295</v>
      </c>
      <c r="AL524" t="s">
        <v>84</v>
      </c>
      <c r="AM524">
        <v>0</v>
      </c>
      <c r="AN524" t="s">
        <v>52</v>
      </c>
      <c r="AO524">
        <v>0</v>
      </c>
      <c r="AP524" t="s">
        <v>52</v>
      </c>
      <c r="AQ524">
        <v>0</v>
      </c>
      <c r="AS524">
        <v>0</v>
      </c>
      <c r="AU524">
        <v>0</v>
      </c>
      <c r="AW524">
        <v>0</v>
      </c>
      <c r="AY524" t="s">
        <v>66</v>
      </c>
    </row>
    <row r="525" spans="1:51" x14ac:dyDescent="0.25">
      <c r="A525">
        <v>323</v>
      </c>
      <c r="B525" t="s">
        <v>181</v>
      </c>
      <c r="C525" t="s">
        <v>203</v>
      </c>
      <c r="D525" t="s">
        <v>116</v>
      </c>
      <c r="E525">
        <v>1149167</v>
      </c>
      <c r="F525" t="s">
        <v>52</v>
      </c>
      <c r="G525" t="s">
        <v>53</v>
      </c>
      <c r="H525" t="s">
        <v>54</v>
      </c>
      <c r="I525">
        <v>328</v>
      </c>
      <c r="J525" t="s">
        <v>204</v>
      </c>
      <c r="K525" t="s">
        <v>79</v>
      </c>
      <c r="L525" t="s">
        <v>70</v>
      </c>
      <c r="M525" t="s">
        <v>58</v>
      </c>
      <c r="N525" t="s">
        <v>118</v>
      </c>
      <c r="Q525" s="5" t="s">
        <v>54</v>
      </c>
      <c r="S525">
        <v>0</v>
      </c>
      <c r="T525" s="5">
        <v>0</v>
      </c>
      <c r="V525">
        <v>0</v>
      </c>
      <c r="X525" t="s">
        <v>73</v>
      </c>
      <c r="Y525">
        <v>19060501</v>
      </c>
      <c r="Z525" t="s">
        <v>74</v>
      </c>
      <c r="AA525" t="s">
        <v>101</v>
      </c>
      <c r="AB525" t="s">
        <v>119</v>
      </c>
      <c r="AC525" t="str">
        <f t="shared" si="8"/>
        <v>Oil &amp; Gas - Ice Roads and Pads</v>
      </c>
      <c r="AD525" t="s">
        <v>74</v>
      </c>
      <c r="AG525" t="s">
        <v>54</v>
      </c>
      <c r="AH525">
        <v>3501</v>
      </c>
      <c r="AI525">
        <v>2017</v>
      </c>
      <c r="AJ525">
        <v>7</v>
      </c>
      <c r="AK525" s="1">
        <v>43038.742986111109</v>
      </c>
      <c r="AL525" t="s">
        <v>84</v>
      </c>
      <c r="AM525">
        <v>0</v>
      </c>
      <c r="AN525" t="s">
        <v>52</v>
      </c>
      <c r="AO525">
        <v>0</v>
      </c>
      <c r="AP525" t="s">
        <v>52</v>
      </c>
      <c r="AQ525">
        <v>0</v>
      </c>
      <c r="AS525">
        <v>0</v>
      </c>
      <c r="AU525">
        <v>0</v>
      </c>
      <c r="AW525">
        <v>0</v>
      </c>
      <c r="AY525" t="s">
        <v>66</v>
      </c>
    </row>
    <row r="526" spans="1:51" x14ac:dyDescent="0.25">
      <c r="A526">
        <v>323</v>
      </c>
      <c r="B526" t="s">
        <v>181</v>
      </c>
      <c r="C526" t="s">
        <v>203</v>
      </c>
      <c r="D526" t="s">
        <v>116</v>
      </c>
      <c r="E526">
        <v>1149167</v>
      </c>
      <c r="F526" t="s">
        <v>52</v>
      </c>
      <c r="G526" t="s">
        <v>53</v>
      </c>
      <c r="H526" t="s">
        <v>54</v>
      </c>
      <c r="I526">
        <v>324</v>
      </c>
      <c r="J526" t="s">
        <v>205</v>
      </c>
      <c r="K526" t="s">
        <v>79</v>
      </c>
      <c r="L526" t="s">
        <v>70</v>
      </c>
      <c r="M526" t="s">
        <v>58</v>
      </c>
      <c r="N526" t="s">
        <v>118</v>
      </c>
      <c r="Q526" s="5" t="s">
        <v>54</v>
      </c>
      <c r="S526">
        <v>0</v>
      </c>
      <c r="T526" s="5">
        <v>0</v>
      </c>
      <c r="V526">
        <v>0</v>
      </c>
      <c r="X526" t="s">
        <v>73</v>
      </c>
      <c r="Y526">
        <v>19060403</v>
      </c>
      <c r="Z526" t="s">
        <v>74</v>
      </c>
      <c r="AA526" t="s">
        <v>101</v>
      </c>
      <c r="AB526" t="s">
        <v>119</v>
      </c>
      <c r="AC526" t="str">
        <f t="shared" si="8"/>
        <v>Oil &amp; Gas - Ice Roads and Pads</v>
      </c>
      <c r="AD526" t="s">
        <v>74</v>
      </c>
      <c r="AG526" t="s">
        <v>54</v>
      </c>
      <c r="AH526">
        <v>3489</v>
      </c>
      <c r="AI526">
        <v>2017</v>
      </c>
      <c r="AJ526">
        <v>7</v>
      </c>
      <c r="AK526" s="1">
        <v>43038.74119212963</v>
      </c>
      <c r="AL526" t="s">
        <v>84</v>
      </c>
      <c r="AM526">
        <v>0</v>
      </c>
      <c r="AN526" t="s">
        <v>52</v>
      </c>
      <c r="AO526">
        <v>0</v>
      </c>
      <c r="AP526" t="s">
        <v>52</v>
      </c>
      <c r="AQ526">
        <v>0</v>
      </c>
      <c r="AS526">
        <v>0</v>
      </c>
      <c r="AU526">
        <v>0</v>
      </c>
      <c r="AW526">
        <v>0</v>
      </c>
      <c r="AY526" t="s">
        <v>66</v>
      </c>
    </row>
    <row r="527" spans="1:51" x14ac:dyDescent="0.25">
      <c r="A527">
        <v>323</v>
      </c>
      <c r="B527" t="s">
        <v>181</v>
      </c>
      <c r="C527" t="s">
        <v>203</v>
      </c>
      <c r="D527" t="s">
        <v>116</v>
      </c>
      <c r="E527">
        <v>1149167</v>
      </c>
      <c r="F527" t="s">
        <v>52</v>
      </c>
      <c r="G527" t="s">
        <v>53</v>
      </c>
      <c r="H527" t="s">
        <v>54</v>
      </c>
      <c r="I527">
        <v>325</v>
      </c>
      <c r="J527" t="s">
        <v>206</v>
      </c>
      <c r="K527" t="s">
        <v>79</v>
      </c>
      <c r="L527" t="s">
        <v>70</v>
      </c>
      <c r="M527" t="s">
        <v>58</v>
      </c>
      <c r="N527" t="s">
        <v>118</v>
      </c>
      <c r="Q527" s="5" t="s">
        <v>54</v>
      </c>
      <c r="S527">
        <v>0</v>
      </c>
      <c r="T527" s="5">
        <v>0</v>
      </c>
      <c r="V527">
        <v>0</v>
      </c>
      <c r="X527" t="s">
        <v>73</v>
      </c>
      <c r="Y527">
        <v>19060403</v>
      </c>
      <c r="Z527" t="s">
        <v>74</v>
      </c>
      <c r="AA527" t="s">
        <v>101</v>
      </c>
      <c r="AB527" t="s">
        <v>119</v>
      </c>
      <c r="AC527" t="str">
        <f t="shared" si="8"/>
        <v>Oil &amp; Gas - Ice Roads and Pads</v>
      </c>
      <c r="AD527" t="s">
        <v>74</v>
      </c>
      <c r="AG527" t="s">
        <v>54</v>
      </c>
      <c r="AH527">
        <v>3492</v>
      </c>
      <c r="AI527">
        <v>2017</v>
      </c>
      <c r="AJ527">
        <v>7</v>
      </c>
      <c r="AK527" s="1">
        <v>43038.741550925923</v>
      </c>
      <c r="AL527" t="s">
        <v>84</v>
      </c>
      <c r="AM527">
        <v>0</v>
      </c>
      <c r="AN527" t="s">
        <v>52</v>
      </c>
      <c r="AO527">
        <v>0</v>
      </c>
      <c r="AP527" t="s">
        <v>52</v>
      </c>
      <c r="AQ527">
        <v>0</v>
      </c>
      <c r="AS527">
        <v>0</v>
      </c>
      <c r="AU527">
        <v>0</v>
      </c>
      <c r="AW527">
        <v>0</v>
      </c>
      <c r="AY527" t="s">
        <v>66</v>
      </c>
    </row>
    <row r="528" spans="1:51" x14ac:dyDescent="0.25">
      <c r="A528">
        <v>323</v>
      </c>
      <c r="B528" t="s">
        <v>181</v>
      </c>
      <c r="C528" t="s">
        <v>203</v>
      </c>
      <c r="D528" t="s">
        <v>116</v>
      </c>
      <c r="E528">
        <v>1149167</v>
      </c>
      <c r="F528" t="s">
        <v>52</v>
      </c>
      <c r="G528" t="s">
        <v>53</v>
      </c>
      <c r="H528" t="s">
        <v>54</v>
      </c>
      <c r="I528">
        <v>326</v>
      </c>
      <c r="J528" t="s">
        <v>207</v>
      </c>
      <c r="K528" t="s">
        <v>79</v>
      </c>
      <c r="L528" t="s">
        <v>70</v>
      </c>
      <c r="M528" t="s">
        <v>58</v>
      </c>
      <c r="N528" t="s">
        <v>118</v>
      </c>
      <c r="Q528" s="5" t="s">
        <v>54</v>
      </c>
      <c r="S528">
        <v>0</v>
      </c>
      <c r="T528" s="5">
        <v>0</v>
      </c>
      <c r="V528">
        <v>0</v>
      </c>
      <c r="X528" t="s">
        <v>73</v>
      </c>
      <c r="Y528">
        <v>19060403</v>
      </c>
      <c r="Z528" t="s">
        <v>74</v>
      </c>
      <c r="AA528" t="s">
        <v>101</v>
      </c>
      <c r="AB528" t="s">
        <v>119</v>
      </c>
      <c r="AC528" t="str">
        <f t="shared" si="8"/>
        <v>Oil &amp; Gas - Ice Roads and Pads</v>
      </c>
      <c r="AD528" t="s">
        <v>74</v>
      </c>
      <c r="AG528" t="s">
        <v>54</v>
      </c>
      <c r="AH528">
        <v>3495</v>
      </c>
      <c r="AI528">
        <v>2017</v>
      </c>
      <c r="AJ528">
        <v>7</v>
      </c>
      <c r="AK528" s="1">
        <v>43038.7419212963</v>
      </c>
      <c r="AL528" t="s">
        <v>84</v>
      </c>
      <c r="AM528">
        <v>0</v>
      </c>
      <c r="AN528" t="s">
        <v>52</v>
      </c>
      <c r="AO528">
        <v>0</v>
      </c>
      <c r="AP528" t="s">
        <v>52</v>
      </c>
      <c r="AQ528">
        <v>0</v>
      </c>
      <c r="AS528">
        <v>0</v>
      </c>
      <c r="AU528">
        <v>0</v>
      </c>
      <c r="AW528">
        <v>0</v>
      </c>
      <c r="AY528" t="s">
        <v>66</v>
      </c>
    </row>
    <row r="529" spans="1:51" x14ac:dyDescent="0.25">
      <c r="A529">
        <v>323</v>
      </c>
      <c r="B529" t="s">
        <v>181</v>
      </c>
      <c r="C529" t="s">
        <v>203</v>
      </c>
      <c r="D529" t="s">
        <v>116</v>
      </c>
      <c r="E529">
        <v>1149167</v>
      </c>
      <c r="F529" t="s">
        <v>52</v>
      </c>
      <c r="G529" t="s">
        <v>53</v>
      </c>
      <c r="H529" t="s">
        <v>54</v>
      </c>
      <c r="I529">
        <v>327</v>
      </c>
      <c r="J529" t="s">
        <v>208</v>
      </c>
      <c r="K529" t="s">
        <v>79</v>
      </c>
      <c r="L529" t="s">
        <v>70</v>
      </c>
      <c r="M529" t="s">
        <v>58</v>
      </c>
      <c r="N529" t="s">
        <v>118</v>
      </c>
      <c r="Q529" s="5" t="s">
        <v>54</v>
      </c>
      <c r="S529">
        <v>0</v>
      </c>
      <c r="T529" s="5">
        <v>0</v>
      </c>
      <c r="V529">
        <v>0</v>
      </c>
      <c r="X529" t="s">
        <v>73</v>
      </c>
      <c r="Y529">
        <v>19060403</v>
      </c>
      <c r="Z529" t="s">
        <v>74</v>
      </c>
      <c r="AA529" t="s">
        <v>101</v>
      </c>
      <c r="AB529" t="s">
        <v>119</v>
      </c>
      <c r="AC529" t="str">
        <f t="shared" si="8"/>
        <v>Oil &amp; Gas - Ice Roads and Pads</v>
      </c>
      <c r="AD529" t="s">
        <v>74</v>
      </c>
      <c r="AG529" t="s">
        <v>54</v>
      </c>
      <c r="AH529">
        <v>3498</v>
      </c>
      <c r="AI529">
        <v>2017</v>
      </c>
      <c r="AJ529">
        <v>7</v>
      </c>
      <c r="AK529" s="1">
        <v>43038.742581018516</v>
      </c>
      <c r="AL529" t="s">
        <v>84</v>
      </c>
      <c r="AM529">
        <v>0</v>
      </c>
      <c r="AN529" t="s">
        <v>52</v>
      </c>
      <c r="AO529">
        <v>0</v>
      </c>
      <c r="AP529" t="s">
        <v>52</v>
      </c>
      <c r="AQ529">
        <v>0</v>
      </c>
      <c r="AS529">
        <v>0</v>
      </c>
      <c r="AU529">
        <v>0</v>
      </c>
      <c r="AW529">
        <v>0</v>
      </c>
      <c r="AY529" t="s">
        <v>66</v>
      </c>
    </row>
    <row r="530" spans="1:51" x14ac:dyDescent="0.25">
      <c r="A530">
        <v>323</v>
      </c>
      <c r="B530" t="s">
        <v>181</v>
      </c>
      <c r="C530" t="s">
        <v>203</v>
      </c>
      <c r="D530" t="s">
        <v>116</v>
      </c>
      <c r="E530">
        <v>1149167</v>
      </c>
      <c r="F530" t="s">
        <v>52</v>
      </c>
      <c r="G530" t="s">
        <v>53</v>
      </c>
      <c r="H530" t="s">
        <v>54</v>
      </c>
      <c r="I530">
        <v>328</v>
      </c>
      <c r="J530" t="s">
        <v>204</v>
      </c>
      <c r="K530" t="s">
        <v>79</v>
      </c>
      <c r="L530" t="s">
        <v>70</v>
      </c>
      <c r="M530" t="s">
        <v>58</v>
      </c>
      <c r="N530" t="s">
        <v>118</v>
      </c>
      <c r="Q530" s="5" t="s">
        <v>54</v>
      </c>
      <c r="S530">
        <v>0</v>
      </c>
      <c r="T530" s="5">
        <v>0</v>
      </c>
      <c r="V530">
        <v>0</v>
      </c>
      <c r="X530" t="s">
        <v>73</v>
      </c>
      <c r="Y530">
        <v>19060501</v>
      </c>
      <c r="Z530" t="s">
        <v>74</v>
      </c>
      <c r="AA530" t="s">
        <v>101</v>
      </c>
      <c r="AB530" t="s">
        <v>119</v>
      </c>
      <c r="AC530" t="str">
        <f t="shared" si="8"/>
        <v>Oil &amp; Gas - Ice Roads and Pads</v>
      </c>
      <c r="AD530" t="s">
        <v>74</v>
      </c>
      <c r="AG530" t="s">
        <v>54</v>
      </c>
      <c r="AH530">
        <v>3502</v>
      </c>
      <c r="AI530">
        <v>2017</v>
      </c>
      <c r="AJ530">
        <v>8</v>
      </c>
      <c r="AK530" s="1">
        <v>43038.743078703701</v>
      </c>
      <c r="AL530" t="s">
        <v>84</v>
      </c>
      <c r="AM530">
        <v>0</v>
      </c>
      <c r="AN530" t="s">
        <v>52</v>
      </c>
      <c r="AO530">
        <v>0</v>
      </c>
      <c r="AP530" t="s">
        <v>52</v>
      </c>
      <c r="AQ530">
        <v>0</v>
      </c>
      <c r="AS530">
        <v>0</v>
      </c>
      <c r="AU530">
        <v>0</v>
      </c>
      <c r="AW530">
        <v>0</v>
      </c>
      <c r="AY530" t="s">
        <v>66</v>
      </c>
    </row>
    <row r="531" spans="1:51" x14ac:dyDescent="0.25">
      <c r="A531">
        <v>323</v>
      </c>
      <c r="B531" t="s">
        <v>181</v>
      </c>
      <c r="C531" t="s">
        <v>203</v>
      </c>
      <c r="D531" t="s">
        <v>116</v>
      </c>
      <c r="E531">
        <v>1149167</v>
      </c>
      <c r="F531" t="s">
        <v>52</v>
      </c>
      <c r="G531" t="s">
        <v>53</v>
      </c>
      <c r="H531" t="s">
        <v>54</v>
      </c>
      <c r="I531">
        <v>324</v>
      </c>
      <c r="J531" t="s">
        <v>205</v>
      </c>
      <c r="K531" t="s">
        <v>79</v>
      </c>
      <c r="L531" t="s">
        <v>70</v>
      </c>
      <c r="M531" t="s">
        <v>58</v>
      </c>
      <c r="N531" t="s">
        <v>118</v>
      </c>
      <c r="Q531" s="5" t="s">
        <v>54</v>
      </c>
      <c r="S531">
        <v>0</v>
      </c>
      <c r="T531" s="5">
        <v>0</v>
      </c>
      <c r="V531">
        <v>0</v>
      </c>
      <c r="X531" t="s">
        <v>73</v>
      </c>
      <c r="Y531">
        <v>19060403</v>
      </c>
      <c r="Z531" t="s">
        <v>74</v>
      </c>
      <c r="AA531" t="s">
        <v>101</v>
      </c>
      <c r="AB531" t="s">
        <v>119</v>
      </c>
      <c r="AC531" t="str">
        <f t="shared" si="8"/>
        <v>Oil &amp; Gas - Ice Roads and Pads</v>
      </c>
      <c r="AD531" t="s">
        <v>74</v>
      </c>
      <c r="AG531" t="s">
        <v>54</v>
      </c>
      <c r="AH531">
        <v>3490</v>
      </c>
      <c r="AI531">
        <v>2017</v>
      </c>
      <c r="AJ531">
        <v>8</v>
      </c>
      <c r="AK531" s="1">
        <v>43038.741307870368</v>
      </c>
      <c r="AL531" t="s">
        <v>84</v>
      </c>
      <c r="AM531">
        <v>0</v>
      </c>
      <c r="AN531" t="s">
        <v>52</v>
      </c>
      <c r="AO531">
        <v>0</v>
      </c>
      <c r="AP531" t="s">
        <v>52</v>
      </c>
      <c r="AQ531">
        <v>0</v>
      </c>
      <c r="AS531">
        <v>0</v>
      </c>
      <c r="AU531">
        <v>0</v>
      </c>
      <c r="AW531">
        <v>0</v>
      </c>
      <c r="AY531" t="s">
        <v>66</v>
      </c>
    </row>
    <row r="532" spans="1:51" x14ac:dyDescent="0.25">
      <c r="A532">
        <v>323</v>
      </c>
      <c r="B532" t="s">
        <v>181</v>
      </c>
      <c r="C532" t="s">
        <v>203</v>
      </c>
      <c r="D532" t="s">
        <v>116</v>
      </c>
      <c r="E532">
        <v>1149167</v>
      </c>
      <c r="F532" t="s">
        <v>52</v>
      </c>
      <c r="G532" t="s">
        <v>53</v>
      </c>
      <c r="H532" t="s">
        <v>54</v>
      </c>
      <c r="I532">
        <v>325</v>
      </c>
      <c r="J532" t="s">
        <v>206</v>
      </c>
      <c r="K532" t="s">
        <v>79</v>
      </c>
      <c r="L532" t="s">
        <v>70</v>
      </c>
      <c r="M532" t="s">
        <v>58</v>
      </c>
      <c r="N532" t="s">
        <v>118</v>
      </c>
      <c r="Q532" s="5" t="s">
        <v>54</v>
      </c>
      <c r="S532">
        <v>0</v>
      </c>
      <c r="T532" s="5">
        <v>0</v>
      </c>
      <c r="V532">
        <v>0</v>
      </c>
      <c r="X532" t="s">
        <v>73</v>
      </c>
      <c r="Y532">
        <v>19060403</v>
      </c>
      <c r="Z532" t="s">
        <v>74</v>
      </c>
      <c r="AA532" t="s">
        <v>101</v>
      </c>
      <c r="AB532" t="s">
        <v>119</v>
      </c>
      <c r="AC532" t="str">
        <f t="shared" si="8"/>
        <v>Oil &amp; Gas - Ice Roads and Pads</v>
      </c>
      <c r="AD532" t="s">
        <v>74</v>
      </c>
      <c r="AG532" t="s">
        <v>54</v>
      </c>
      <c r="AH532">
        <v>3493</v>
      </c>
      <c r="AI532">
        <v>2017</v>
      </c>
      <c r="AJ532">
        <v>8</v>
      </c>
      <c r="AK532" s="1">
        <v>43038.741678240738</v>
      </c>
      <c r="AL532" t="s">
        <v>84</v>
      </c>
      <c r="AM532">
        <v>0</v>
      </c>
      <c r="AN532" t="s">
        <v>52</v>
      </c>
      <c r="AO532">
        <v>0</v>
      </c>
      <c r="AP532" t="s">
        <v>52</v>
      </c>
      <c r="AQ532">
        <v>0</v>
      </c>
      <c r="AS532">
        <v>0</v>
      </c>
      <c r="AU532">
        <v>0</v>
      </c>
      <c r="AW532">
        <v>0</v>
      </c>
      <c r="AY532" t="s">
        <v>66</v>
      </c>
    </row>
    <row r="533" spans="1:51" x14ac:dyDescent="0.25">
      <c r="A533">
        <v>323</v>
      </c>
      <c r="B533" t="s">
        <v>181</v>
      </c>
      <c r="C533" t="s">
        <v>203</v>
      </c>
      <c r="D533" t="s">
        <v>116</v>
      </c>
      <c r="E533">
        <v>1149167</v>
      </c>
      <c r="F533" t="s">
        <v>52</v>
      </c>
      <c r="G533" t="s">
        <v>53</v>
      </c>
      <c r="H533" t="s">
        <v>54</v>
      </c>
      <c r="I533">
        <v>326</v>
      </c>
      <c r="J533" t="s">
        <v>207</v>
      </c>
      <c r="K533" t="s">
        <v>79</v>
      </c>
      <c r="L533" t="s">
        <v>70</v>
      </c>
      <c r="M533" t="s">
        <v>58</v>
      </c>
      <c r="N533" t="s">
        <v>118</v>
      </c>
      <c r="Q533" s="5" t="s">
        <v>54</v>
      </c>
      <c r="S533">
        <v>0</v>
      </c>
      <c r="T533" s="5">
        <v>0</v>
      </c>
      <c r="V533">
        <v>0</v>
      </c>
      <c r="X533" t="s">
        <v>73</v>
      </c>
      <c r="Y533">
        <v>19060403</v>
      </c>
      <c r="Z533" t="s">
        <v>74</v>
      </c>
      <c r="AA533" t="s">
        <v>101</v>
      </c>
      <c r="AB533" t="s">
        <v>119</v>
      </c>
      <c r="AC533" t="str">
        <f t="shared" si="8"/>
        <v>Oil &amp; Gas - Ice Roads and Pads</v>
      </c>
      <c r="AD533" t="s">
        <v>74</v>
      </c>
      <c r="AG533" t="s">
        <v>54</v>
      </c>
      <c r="AH533">
        <v>3496</v>
      </c>
      <c r="AI533">
        <v>2017</v>
      </c>
      <c r="AJ533">
        <v>8</v>
      </c>
      <c r="AK533" s="1">
        <v>43038.742048611108</v>
      </c>
      <c r="AL533" t="s">
        <v>84</v>
      </c>
      <c r="AM533">
        <v>0</v>
      </c>
      <c r="AN533" t="s">
        <v>52</v>
      </c>
      <c r="AO533">
        <v>0</v>
      </c>
      <c r="AP533" t="s">
        <v>52</v>
      </c>
      <c r="AQ533">
        <v>0</v>
      </c>
      <c r="AS533">
        <v>0</v>
      </c>
      <c r="AU533">
        <v>0</v>
      </c>
      <c r="AW533">
        <v>0</v>
      </c>
      <c r="AY533" t="s">
        <v>66</v>
      </c>
    </row>
    <row r="534" spans="1:51" x14ac:dyDescent="0.25">
      <c r="A534">
        <v>323</v>
      </c>
      <c r="B534" t="s">
        <v>181</v>
      </c>
      <c r="C534" t="s">
        <v>203</v>
      </c>
      <c r="D534" t="s">
        <v>116</v>
      </c>
      <c r="E534">
        <v>1149167</v>
      </c>
      <c r="F534" t="s">
        <v>52</v>
      </c>
      <c r="G534" t="s">
        <v>53</v>
      </c>
      <c r="H534" t="s">
        <v>54</v>
      </c>
      <c r="I534">
        <v>327</v>
      </c>
      <c r="J534" t="s">
        <v>208</v>
      </c>
      <c r="K534" t="s">
        <v>79</v>
      </c>
      <c r="L534" t="s">
        <v>70</v>
      </c>
      <c r="M534" t="s">
        <v>58</v>
      </c>
      <c r="N534" t="s">
        <v>118</v>
      </c>
      <c r="Q534" s="5" t="s">
        <v>54</v>
      </c>
      <c r="S534">
        <v>0</v>
      </c>
      <c r="T534" s="5">
        <v>0</v>
      </c>
      <c r="V534">
        <v>0</v>
      </c>
      <c r="X534" t="s">
        <v>73</v>
      </c>
      <c r="Y534">
        <v>19060403</v>
      </c>
      <c r="Z534" t="s">
        <v>74</v>
      </c>
      <c r="AA534" t="s">
        <v>101</v>
      </c>
      <c r="AB534" t="s">
        <v>119</v>
      </c>
      <c r="AC534" t="str">
        <f t="shared" si="8"/>
        <v>Oil &amp; Gas - Ice Roads and Pads</v>
      </c>
      <c r="AD534" t="s">
        <v>74</v>
      </c>
      <c r="AG534" t="s">
        <v>54</v>
      </c>
      <c r="AH534">
        <v>3499</v>
      </c>
      <c r="AI534">
        <v>2017</v>
      </c>
      <c r="AJ534">
        <v>8</v>
      </c>
      <c r="AK534" s="1">
        <v>43038.742708333331</v>
      </c>
      <c r="AL534" t="s">
        <v>84</v>
      </c>
      <c r="AM534">
        <v>0</v>
      </c>
      <c r="AN534" t="s">
        <v>52</v>
      </c>
      <c r="AO534">
        <v>0</v>
      </c>
      <c r="AP534" t="s">
        <v>52</v>
      </c>
      <c r="AQ534">
        <v>0</v>
      </c>
      <c r="AS534">
        <v>0</v>
      </c>
      <c r="AU534">
        <v>0</v>
      </c>
      <c r="AW534">
        <v>0</v>
      </c>
      <c r="AY534" t="s">
        <v>66</v>
      </c>
    </row>
    <row r="535" spans="1:51" x14ac:dyDescent="0.25">
      <c r="A535">
        <v>323</v>
      </c>
      <c r="B535" t="s">
        <v>181</v>
      </c>
      <c r="C535" t="s">
        <v>203</v>
      </c>
      <c r="D535" t="s">
        <v>116</v>
      </c>
      <c r="E535">
        <v>1149167</v>
      </c>
      <c r="F535" t="s">
        <v>52</v>
      </c>
      <c r="G535" t="s">
        <v>53</v>
      </c>
      <c r="H535" t="s">
        <v>54</v>
      </c>
      <c r="I535">
        <v>328</v>
      </c>
      <c r="J535" t="s">
        <v>204</v>
      </c>
      <c r="K535" t="s">
        <v>79</v>
      </c>
      <c r="L535" t="s">
        <v>70</v>
      </c>
      <c r="M535" t="s">
        <v>58</v>
      </c>
      <c r="N535" t="s">
        <v>118</v>
      </c>
      <c r="Q535" s="5" t="s">
        <v>54</v>
      </c>
      <c r="S535">
        <v>0</v>
      </c>
      <c r="T535" s="5">
        <v>0</v>
      </c>
      <c r="V535">
        <v>0</v>
      </c>
      <c r="X535" t="s">
        <v>73</v>
      </c>
      <c r="Y535">
        <v>19060501</v>
      </c>
      <c r="Z535" t="s">
        <v>74</v>
      </c>
      <c r="AA535" t="s">
        <v>101</v>
      </c>
      <c r="AB535" t="s">
        <v>119</v>
      </c>
      <c r="AC535" t="str">
        <f t="shared" si="8"/>
        <v>Oil &amp; Gas - Ice Roads and Pads</v>
      </c>
      <c r="AD535" t="s">
        <v>74</v>
      </c>
      <c r="AG535" t="s">
        <v>54</v>
      </c>
      <c r="AH535">
        <v>3503</v>
      </c>
      <c r="AI535">
        <v>2017</v>
      </c>
      <c r="AJ535">
        <v>9</v>
      </c>
      <c r="AK535" s="1">
        <v>43038.743171296293</v>
      </c>
      <c r="AL535" t="s">
        <v>84</v>
      </c>
      <c r="AM535">
        <v>0</v>
      </c>
      <c r="AN535" t="s">
        <v>52</v>
      </c>
      <c r="AO535">
        <v>0</v>
      </c>
      <c r="AP535" t="s">
        <v>52</v>
      </c>
      <c r="AQ535">
        <v>0</v>
      </c>
      <c r="AS535">
        <v>0</v>
      </c>
      <c r="AU535">
        <v>0</v>
      </c>
      <c r="AW535">
        <v>0</v>
      </c>
      <c r="AY535" t="s">
        <v>66</v>
      </c>
    </row>
    <row r="536" spans="1:51" x14ac:dyDescent="0.25">
      <c r="A536">
        <v>323</v>
      </c>
      <c r="B536" t="s">
        <v>181</v>
      </c>
      <c r="C536" t="s">
        <v>203</v>
      </c>
      <c r="D536" t="s">
        <v>116</v>
      </c>
      <c r="E536">
        <v>1149167</v>
      </c>
      <c r="F536" t="s">
        <v>52</v>
      </c>
      <c r="G536" t="s">
        <v>53</v>
      </c>
      <c r="H536" t="s">
        <v>54</v>
      </c>
      <c r="I536">
        <v>324</v>
      </c>
      <c r="J536" t="s">
        <v>205</v>
      </c>
      <c r="K536" t="s">
        <v>79</v>
      </c>
      <c r="L536" t="s">
        <v>70</v>
      </c>
      <c r="M536" t="s">
        <v>58</v>
      </c>
      <c r="N536" t="s">
        <v>118</v>
      </c>
      <c r="Q536" s="5" t="s">
        <v>54</v>
      </c>
      <c r="S536">
        <v>0</v>
      </c>
      <c r="T536" s="5">
        <v>0</v>
      </c>
      <c r="V536">
        <v>0</v>
      </c>
      <c r="X536" t="s">
        <v>73</v>
      </c>
      <c r="Y536">
        <v>19060403</v>
      </c>
      <c r="Z536" t="s">
        <v>74</v>
      </c>
      <c r="AA536" t="s">
        <v>101</v>
      </c>
      <c r="AB536" t="s">
        <v>119</v>
      </c>
      <c r="AC536" t="str">
        <f t="shared" si="8"/>
        <v>Oil &amp; Gas - Ice Roads and Pads</v>
      </c>
      <c r="AD536" t="s">
        <v>74</v>
      </c>
      <c r="AG536" t="s">
        <v>54</v>
      </c>
      <c r="AH536">
        <v>3491</v>
      </c>
      <c r="AI536">
        <v>2017</v>
      </c>
      <c r="AJ536">
        <v>9</v>
      </c>
      <c r="AK536" s="1">
        <v>43038.741412037038</v>
      </c>
      <c r="AL536" t="s">
        <v>84</v>
      </c>
      <c r="AM536">
        <v>0</v>
      </c>
      <c r="AN536" t="s">
        <v>52</v>
      </c>
      <c r="AO536">
        <v>0</v>
      </c>
      <c r="AP536" t="s">
        <v>52</v>
      </c>
      <c r="AQ536">
        <v>0</v>
      </c>
      <c r="AS536">
        <v>0</v>
      </c>
      <c r="AU536">
        <v>0</v>
      </c>
      <c r="AW536">
        <v>0</v>
      </c>
      <c r="AY536" t="s">
        <v>66</v>
      </c>
    </row>
    <row r="537" spans="1:51" x14ac:dyDescent="0.25">
      <c r="A537">
        <v>323</v>
      </c>
      <c r="B537" t="s">
        <v>181</v>
      </c>
      <c r="C537" t="s">
        <v>203</v>
      </c>
      <c r="D537" t="s">
        <v>116</v>
      </c>
      <c r="E537">
        <v>1149167</v>
      </c>
      <c r="F537" t="s">
        <v>52</v>
      </c>
      <c r="G537" t="s">
        <v>53</v>
      </c>
      <c r="H537" t="s">
        <v>54</v>
      </c>
      <c r="I537">
        <v>325</v>
      </c>
      <c r="J537" t="s">
        <v>206</v>
      </c>
      <c r="K537" t="s">
        <v>79</v>
      </c>
      <c r="L537" t="s">
        <v>70</v>
      </c>
      <c r="M537" t="s">
        <v>58</v>
      </c>
      <c r="N537" t="s">
        <v>118</v>
      </c>
      <c r="Q537" s="5" t="s">
        <v>54</v>
      </c>
      <c r="S537">
        <v>0</v>
      </c>
      <c r="T537" s="5">
        <v>0</v>
      </c>
      <c r="V537">
        <v>0</v>
      </c>
      <c r="X537" t="s">
        <v>73</v>
      </c>
      <c r="Y537">
        <v>19060403</v>
      </c>
      <c r="Z537" t="s">
        <v>74</v>
      </c>
      <c r="AA537" t="s">
        <v>101</v>
      </c>
      <c r="AB537" t="s">
        <v>119</v>
      </c>
      <c r="AC537" t="str">
        <f t="shared" si="8"/>
        <v>Oil &amp; Gas - Ice Roads and Pads</v>
      </c>
      <c r="AD537" t="s">
        <v>74</v>
      </c>
      <c r="AG537" t="s">
        <v>54</v>
      </c>
      <c r="AH537">
        <v>3494</v>
      </c>
      <c r="AI537">
        <v>2017</v>
      </c>
      <c r="AJ537">
        <v>9</v>
      </c>
      <c r="AK537" s="1">
        <v>43038.741770833331</v>
      </c>
      <c r="AL537" t="s">
        <v>84</v>
      </c>
      <c r="AM537">
        <v>0</v>
      </c>
      <c r="AN537" t="s">
        <v>52</v>
      </c>
      <c r="AO537">
        <v>0</v>
      </c>
      <c r="AP537" t="s">
        <v>52</v>
      </c>
      <c r="AQ537">
        <v>0</v>
      </c>
      <c r="AS537">
        <v>0</v>
      </c>
      <c r="AU537">
        <v>0</v>
      </c>
      <c r="AW537">
        <v>0</v>
      </c>
      <c r="AY537" t="s">
        <v>66</v>
      </c>
    </row>
    <row r="538" spans="1:51" x14ac:dyDescent="0.25">
      <c r="A538">
        <v>323</v>
      </c>
      <c r="B538" t="s">
        <v>181</v>
      </c>
      <c r="C538" t="s">
        <v>203</v>
      </c>
      <c r="D538" t="s">
        <v>116</v>
      </c>
      <c r="E538">
        <v>1149167</v>
      </c>
      <c r="F538" t="s">
        <v>52</v>
      </c>
      <c r="G538" t="s">
        <v>53</v>
      </c>
      <c r="H538" t="s">
        <v>54</v>
      </c>
      <c r="I538">
        <v>326</v>
      </c>
      <c r="J538" t="s">
        <v>207</v>
      </c>
      <c r="K538" t="s">
        <v>79</v>
      </c>
      <c r="L538" t="s">
        <v>70</v>
      </c>
      <c r="M538" t="s">
        <v>58</v>
      </c>
      <c r="N538" t="s">
        <v>118</v>
      </c>
      <c r="Q538" s="5" t="s">
        <v>54</v>
      </c>
      <c r="S538">
        <v>0</v>
      </c>
      <c r="T538" s="5">
        <v>0</v>
      </c>
      <c r="V538">
        <v>0</v>
      </c>
      <c r="X538" t="s">
        <v>73</v>
      </c>
      <c r="Y538">
        <v>19060403</v>
      </c>
      <c r="Z538" t="s">
        <v>74</v>
      </c>
      <c r="AA538" t="s">
        <v>101</v>
      </c>
      <c r="AB538" t="s">
        <v>119</v>
      </c>
      <c r="AC538" t="str">
        <f t="shared" si="8"/>
        <v>Oil &amp; Gas - Ice Roads and Pads</v>
      </c>
      <c r="AD538" t="s">
        <v>74</v>
      </c>
      <c r="AG538" t="s">
        <v>54</v>
      </c>
      <c r="AH538">
        <v>3497</v>
      </c>
      <c r="AI538">
        <v>2017</v>
      </c>
      <c r="AJ538">
        <v>9</v>
      </c>
      <c r="AK538" s="1">
        <v>43038.742129629631</v>
      </c>
      <c r="AL538" t="s">
        <v>84</v>
      </c>
      <c r="AM538">
        <v>0</v>
      </c>
      <c r="AN538" t="s">
        <v>52</v>
      </c>
      <c r="AO538">
        <v>0</v>
      </c>
      <c r="AP538" t="s">
        <v>52</v>
      </c>
      <c r="AQ538">
        <v>0</v>
      </c>
      <c r="AS538">
        <v>0</v>
      </c>
      <c r="AU538">
        <v>0</v>
      </c>
      <c r="AW538">
        <v>0</v>
      </c>
      <c r="AY538" t="s">
        <v>66</v>
      </c>
    </row>
    <row r="539" spans="1:51" x14ac:dyDescent="0.25">
      <c r="A539">
        <v>323</v>
      </c>
      <c r="B539" t="s">
        <v>181</v>
      </c>
      <c r="C539" t="s">
        <v>203</v>
      </c>
      <c r="D539" t="s">
        <v>116</v>
      </c>
      <c r="E539">
        <v>1149167</v>
      </c>
      <c r="F539" t="s">
        <v>52</v>
      </c>
      <c r="G539" t="s">
        <v>53</v>
      </c>
      <c r="H539" t="s">
        <v>54</v>
      </c>
      <c r="I539">
        <v>327</v>
      </c>
      <c r="J539" t="s">
        <v>208</v>
      </c>
      <c r="K539" t="s">
        <v>79</v>
      </c>
      <c r="L539" t="s">
        <v>70</v>
      </c>
      <c r="M539" t="s">
        <v>58</v>
      </c>
      <c r="N539" t="s">
        <v>118</v>
      </c>
      <c r="Q539" s="5" t="s">
        <v>54</v>
      </c>
      <c r="S539">
        <v>0</v>
      </c>
      <c r="T539" s="5">
        <v>0</v>
      </c>
      <c r="V539">
        <v>0</v>
      </c>
      <c r="X539" t="s">
        <v>73</v>
      </c>
      <c r="Y539">
        <v>19060403</v>
      </c>
      <c r="Z539" t="s">
        <v>74</v>
      </c>
      <c r="AA539" t="s">
        <v>101</v>
      </c>
      <c r="AB539" t="s">
        <v>119</v>
      </c>
      <c r="AC539" t="str">
        <f t="shared" si="8"/>
        <v>Oil &amp; Gas - Ice Roads and Pads</v>
      </c>
      <c r="AD539" t="s">
        <v>74</v>
      </c>
      <c r="AG539" t="s">
        <v>54</v>
      </c>
      <c r="AH539">
        <v>3500</v>
      </c>
      <c r="AI539">
        <v>2017</v>
      </c>
      <c r="AJ539">
        <v>9</v>
      </c>
      <c r="AK539" s="1">
        <v>43038.742824074077</v>
      </c>
      <c r="AL539" t="s">
        <v>84</v>
      </c>
      <c r="AM539">
        <v>0</v>
      </c>
      <c r="AN539" t="s">
        <v>52</v>
      </c>
      <c r="AO539">
        <v>0</v>
      </c>
      <c r="AP539" t="s">
        <v>52</v>
      </c>
      <c r="AQ539">
        <v>0</v>
      </c>
      <c r="AS539">
        <v>0</v>
      </c>
      <c r="AU539">
        <v>0</v>
      </c>
      <c r="AW539">
        <v>0</v>
      </c>
      <c r="AY539" t="s">
        <v>66</v>
      </c>
    </row>
    <row r="540" spans="1:51" x14ac:dyDescent="0.25">
      <c r="A540">
        <v>329</v>
      </c>
      <c r="B540" t="s">
        <v>181</v>
      </c>
      <c r="C540" t="s">
        <v>209</v>
      </c>
      <c r="D540" t="s">
        <v>116</v>
      </c>
      <c r="E540">
        <v>3132500</v>
      </c>
      <c r="F540" t="s">
        <v>52</v>
      </c>
      <c r="G540" t="s">
        <v>53</v>
      </c>
      <c r="H540" t="s">
        <v>54</v>
      </c>
      <c r="I540">
        <v>334</v>
      </c>
      <c r="J540" t="s">
        <v>210</v>
      </c>
      <c r="K540" t="s">
        <v>79</v>
      </c>
      <c r="L540" t="s">
        <v>70</v>
      </c>
      <c r="M540" t="s">
        <v>58</v>
      </c>
      <c r="N540" t="s">
        <v>118</v>
      </c>
      <c r="Q540" s="5" t="s">
        <v>54</v>
      </c>
      <c r="S540">
        <v>0</v>
      </c>
      <c r="T540" s="5">
        <v>0</v>
      </c>
      <c r="V540">
        <v>0</v>
      </c>
      <c r="X540" t="s">
        <v>73</v>
      </c>
      <c r="Y540">
        <v>19060501</v>
      </c>
      <c r="Z540" t="s">
        <v>74</v>
      </c>
      <c r="AA540" t="s">
        <v>101</v>
      </c>
      <c r="AB540" t="s">
        <v>119</v>
      </c>
      <c r="AC540" t="str">
        <f t="shared" si="8"/>
        <v>Oil &amp; Gas - Ice Roads and Pads</v>
      </c>
      <c r="AD540" t="s">
        <v>74</v>
      </c>
      <c r="AG540" t="s">
        <v>54</v>
      </c>
      <c r="AH540">
        <v>650</v>
      </c>
      <c r="AI540">
        <v>2016</v>
      </c>
      <c r="AJ540">
        <v>4</v>
      </c>
      <c r="AK540" s="1">
        <v>42586.650810185187</v>
      </c>
      <c r="AL540" t="s">
        <v>84</v>
      </c>
      <c r="AM540">
        <v>0</v>
      </c>
      <c r="AN540" t="s">
        <v>52</v>
      </c>
      <c r="AP540" t="s">
        <v>52</v>
      </c>
      <c r="AQ540">
        <v>0</v>
      </c>
      <c r="AS540">
        <v>0</v>
      </c>
      <c r="AU540">
        <v>0</v>
      </c>
      <c r="AW540">
        <v>0</v>
      </c>
      <c r="AY540" t="s">
        <v>66</v>
      </c>
    </row>
    <row r="541" spans="1:51" x14ac:dyDescent="0.25">
      <c r="A541">
        <v>329</v>
      </c>
      <c r="B541" t="s">
        <v>181</v>
      </c>
      <c r="C541" t="s">
        <v>209</v>
      </c>
      <c r="D541" t="s">
        <v>116</v>
      </c>
      <c r="E541">
        <v>3132500</v>
      </c>
      <c r="F541" t="s">
        <v>52</v>
      </c>
      <c r="G541" t="s">
        <v>53</v>
      </c>
      <c r="H541" t="s">
        <v>54</v>
      </c>
      <c r="I541">
        <v>330</v>
      </c>
      <c r="J541" t="s">
        <v>211</v>
      </c>
      <c r="K541" t="s">
        <v>79</v>
      </c>
      <c r="L541" t="s">
        <v>70</v>
      </c>
      <c r="M541" t="s">
        <v>58</v>
      </c>
      <c r="N541" t="s">
        <v>212</v>
      </c>
      <c r="Q541" s="5" t="s">
        <v>54</v>
      </c>
      <c r="S541">
        <v>0</v>
      </c>
      <c r="T541" s="5">
        <v>0</v>
      </c>
      <c r="V541">
        <v>0</v>
      </c>
      <c r="X541" t="s">
        <v>73</v>
      </c>
      <c r="Y541">
        <v>19060403</v>
      </c>
      <c r="Z541" t="s">
        <v>74</v>
      </c>
      <c r="AA541" t="s">
        <v>101</v>
      </c>
      <c r="AB541" t="s">
        <v>119</v>
      </c>
      <c r="AC541" t="str">
        <f t="shared" si="8"/>
        <v>Oil &amp; Gas - Ice Roads and Pads</v>
      </c>
      <c r="AD541" t="s">
        <v>74</v>
      </c>
      <c r="AG541" t="s">
        <v>54</v>
      </c>
      <c r="AH541">
        <v>502</v>
      </c>
      <c r="AI541">
        <v>2016</v>
      </c>
      <c r="AJ541">
        <v>4</v>
      </c>
      <c r="AK541" s="1">
        <v>42573.42769675926</v>
      </c>
      <c r="AL541" t="s">
        <v>84</v>
      </c>
      <c r="AM541">
        <v>0</v>
      </c>
      <c r="AN541" t="s">
        <v>52</v>
      </c>
      <c r="AP541" t="s">
        <v>52</v>
      </c>
      <c r="AQ541">
        <v>0</v>
      </c>
      <c r="AS541">
        <v>0</v>
      </c>
      <c r="AU541">
        <v>0</v>
      </c>
      <c r="AW541">
        <v>0</v>
      </c>
      <c r="AY541" t="s">
        <v>66</v>
      </c>
    </row>
    <row r="542" spans="1:51" x14ac:dyDescent="0.25">
      <c r="A542">
        <v>329</v>
      </c>
      <c r="B542" t="s">
        <v>181</v>
      </c>
      <c r="C542" t="s">
        <v>209</v>
      </c>
      <c r="D542" t="s">
        <v>116</v>
      </c>
      <c r="E542">
        <v>3132500</v>
      </c>
      <c r="F542" t="s">
        <v>52</v>
      </c>
      <c r="G542" t="s">
        <v>53</v>
      </c>
      <c r="H542" t="s">
        <v>54</v>
      </c>
      <c r="I542">
        <v>331</v>
      </c>
      <c r="J542" t="s">
        <v>213</v>
      </c>
      <c r="K542" t="s">
        <v>79</v>
      </c>
      <c r="L542" t="s">
        <v>70</v>
      </c>
      <c r="M542" t="s">
        <v>58</v>
      </c>
      <c r="N542" t="s">
        <v>212</v>
      </c>
      <c r="Q542" s="5" t="s">
        <v>54</v>
      </c>
      <c r="S542">
        <v>0</v>
      </c>
      <c r="T542" s="5">
        <v>0</v>
      </c>
      <c r="V542">
        <v>0</v>
      </c>
      <c r="X542" t="s">
        <v>73</v>
      </c>
      <c r="Y542">
        <v>19060403</v>
      </c>
      <c r="Z542" t="s">
        <v>74</v>
      </c>
      <c r="AA542" t="s">
        <v>101</v>
      </c>
      <c r="AB542" t="s">
        <v>119</v>
      </c>
      <c r="AC542" t="str">
        <f t="shared" si="8"/>
        <v>Oil &amp; Gas - Ice Roads and Pads</v>
      </c>
      <c r="AD542" t="s">
        <v>74</v>
      </c>
      <c r="AG542" t="s">
        <v>54</v>
      </c>
      <c r="AH542">
        <v>641</v>
      </c>
      <c r="AI542">
        <v>2016</v>
      </c>
      <c r="AJ542">
        <v>4</v>
      </c>
      <c r="AK542" s="1">
        <v>42586.649178240739</v>
      </c>
      <c r="AL542" t="s">
        <v>84</v>
      </c>
      <c r="AM542">
        <v>0</v>
      </c>
      <c r="AN542" t="s">
        <v>52</v>
      </c>
      <c r="AP542" t="s">
        <v>52</v>
      </c>
      <c r="AQ542">
        <v>0</v>
      </c>
      <c r="AS542">
        <v>0</v>
      </c>
      <c r="AU542">
        <v>0</v>
      </c>
      <c r="AW542">
        <v>0</v>
      </c>
      <c r="AY542" t="s">
        <v>66</v>
      </c>
    </row>
    <row r="543" spans="1:51" x14ac:dyDescent="0.25">
      <c r="A543">
        <v>329</v>
      </c>
      <c r="B543" t="s">
        <v>181</v>
      </c>
      <c r="C543" t="s">
        <v>209</v>
      </c>
      <c r="D543" t="s">
        <v>116</v>
      </c>
      <c r="E543">
        <v>3132500</v>
      </c>
      <c r="F543" t="s">
        <v>52</v>
      </c>
      <c r="G543" t="s">
        <v>53</v>
      </c>
      <c r="H543" t="s">
        <v>54</v>
      </c>
      <c r="I543">
        <v>332</v>
      </c>
      <c r="J543" t="s">
        <v>214</v>
      </c>
      <c r="K543" t="s">
        <v>79</v>
      </c>
      <c r="L543" t="s">
        <v>70</v>
      </c>
      <c r="M543" t="s">
        <v>58</v>
      </c>
      <c r="N543" t="s">
        <v>212</v>
      </c>
      <c r="Q543" s="5" t="s">
        <v>54</v>
      </c>
      <c r="S543">
        <v>0</v>
      </c>
      <c r="T543" s="5">
        <v>0</v>
      </c>
      <c r="V543">
        <v>0</v>
      </c>
      <c r="X543" t="s">
        <v>73</v>
      </c>
      <c r="Y543">
        <v>19060403</v>
      </c>
      <c r="Z543" t="s">
        <v>74</v>
      </c>
      <c r="AA543" t="s">
        <v>101</v>
      </c>
      <c r="AB543" t="s">
        <v>119</v>
      </c>
      <c r="AC543" t="str">
        <f t="shared" si="8"/>
        <v>Oil &amp; Gas - Ice Roads and Pads</v>
      </c>
      <c r="AD543" t="s">
        <v>74</v>
      </c>
      <c r="AG543" t="s">
        <v>54</v>
      </c>
      <c r="AH543">
        <v>644</v>
      </c>
      <c r="AI543">
        <v>2016</v>
      </c>
      <c r="AJ543">
        <v>4</v>
      </c>
      <c r="AK543" s="1">
        <v>42586.649722222224</v>
      </c>
      <c r="AL543" t="s">
        <v>84</v>
      </c>
      <c r="AM543">
        <v>0</v>
      </c>
      <c r="AN543" t="s">
        <v>52</v>
      </c>
      <c r="AP543" t="s">
        <v>52</v>
      </c>
      <c r="AQ543">
        <v>0</v>
      </c>
      <c r="AS543">
        <v>0</v>
      </c>
      <c r="AU543">
        <v>0</v>
      </c>
      <c r="AW543">
        <v>0</v>
      </c>
      <c r="AY543" t="s">
        <v>66</v>
      </c>
    </row>
    <row r="544" spans="1:51" x14ac:dyDescent="0.25">
      <c r="A544">
        <v>329</v>
      </c>
      <c r="B544" t="s">
        <v>181</v>
      </c>
      <c r="C544" t="s">
        <v>209</v>
      </c>
      <c r="D544" t="s">
        <v>116</v>
      </c>
      <c r="E544">
        <v>3132500</v>
      </c>
      <c r="F544" t="s">
        <v>52</v>
      </c>
      <c r="G544" t="s">
        <v>53</v>
      </c>
      <c r="H544" t="s">
        <v>54</v>
      </c>
      <c r="I544">
        <v>333</v>
      </c>
      <c r="J544" t="s">
        <v>215</v>
      </c>
      <c r="K544" t="s">
        <v>79</v>
      </c>
      <c r="L544" t="s">
        <v>70</v>
      </c>
      <c r="M544" t="s">
        <v>58</v>
      </c>
      <c r="N544" t="s">
        <v>118</v>
      </c>
      <c r="Q544" s="5" t="s">
        <v>54</v>
      </c>
      <c r="S544">
        <v>0</v>
      </c>
      <c r="T544" s="5">
        <v>0</v>
      </c>
      <c r="V544">
        <v>0</v>
      </c>
      <c r="X544" t="s">
        <v>73</v>
      </c>
      <c r="Y544">
        <v>19060403</v>
      </c>
      <c r="Z544" t="s">
        <v>74</v>
      </c>
      <c r="AA544" t="s">
        <v>101</v>
      </c>
      <c r="AB544" t="s">
        <v>119</v>
      </c>
      <c r="AC544" t="str">
        <f t="shared" si="8"/>
        <v>Oil &amp; Gas - Ice Roads and Pads</v>
      </c>
      <c r="AD544" t="s">
        <v>74</v>
      </c>
      <c r="AG544" t="s">
        <v>54</v>
      </c>
      <c r="AH544">
        <v>647</v>
      </c>
      <c r="AI544">
        <v>2016</v>
      </c>
      <c r="AJ544">
        <v>4</v>
      </c>
      <c r="AK544" s="1">
        <v>42586.650266203702</v>
      </c>
      <c r="AL544" t="s">
        <v>84</v>
      </c>
      <c r="AM544">
        <v>0</v>
      </c>
      <c r="AN544" t="s">
        <v>52</v>
      </c>
      <c r="AP544" t="s">
        <v>52</v>
      </c>
      <c r="AQ544">
        <v>0</v>
      </c>
      <c r="AS544">
        <v>0</v>
      </c>
      <c r="AU544">
        <v>0</v>
      </c>
      <c r="AW544">
        <v>0</v>
      </c>
      <c r="AY544" t="s">
        <v>66</v>
      </c>
    </row>
    <row r="545" spans="1:51" x14ac:dyDescent="0.25">
      <c r="A545">
        <v>329</v>
      </c>
      <c r="B545" t="s">
        <v>181</v>
      </c>
      <c r="C545" t="s">
        <v>209</v>
      </c>
      <c r="D545" t="s">
        <v>116</v>
      </c>
      <c r="E545">
        <v>3132500</v>
      </c>
      <c r="F545" t="s">
        <v>52</v>
      </c>
      <c r="G545" t="s">
        <v>53</v>
      </c>
      <c r="H545" t="s">
        <v>54</v>
      </c>
      <c r="I545">
        <v>334</v>
      </c>
      <c r="J545" t="s">
        <v>210</v>
      </c>
      <c r="K545" t="s">
        <v>79</v>
      </c>
      <c r="L545" t="s">
        <v>70</v>
      </c>
      <c r="M545" t="s">
        <v>58</v>
      </c>
      <c r="N545" t="s">
        <v>118</v>
      </c>
      <c r="Q545" s="5" t="s">
        <v>54</v>
      </c>
      <c r="S545">
        <v>0</v>
      </c>
      <c r="T545" s="5">
        <v>0</v>
      </c>
      <c r="V545">
        <v>0</v>
      </c>
      <c r="X545" t="s">
        <v>73</v>
      </c>
      <c r="Y545">
        <v>19060501</v>
      </c>
      <c r="Z545" t="s">
        <v>74</v>
      </c>
      <c r="AA545" t="s">
        <v>101</v>
      </c>
      <c r="AB545" t="s">
        <v>119</v>
      </c>
      <c r="AC545" t="str">
        <f t="shared" si="8"/>
        <v>Oil &amp; Gas - Ice Roads and Pads</v>
      </c>
      <c r="AD545" t="s">
        <v>74</v>
      </c>
      <c r="AG545" t="s">
        <v>54</v>
      </c>
      <c r="AH545">
        <v>651</v>
      </c>
      <c r="AI545">
        <v>2016</v>
      </c>
      <c r="AJ545">
        <v>5</v>
      </c>
      <c r="AK545" s="1">
        <v>42586.651006944441</v>
      </c>
      <c r="AL545" t="s">
        <v>84</v>
      </c>
      <c r="AM545">
        <v>0</v>
      </c>
      <c r="AN545" t="s">
        <v>52</v>
      </c>
      <c r="AP545" t="s">
        <v>52</v>
      </c>
      <c r="AQ545">
        <v>0</v>
      </c>
      <c r="AS545">
        <v>0</v>
      </c>
      <c r="AU545">
        <v>0</v>
      </c>
      <c r="AW545">
        <v>0</v>
      </c>
      <c r="AY545" t="s">
        <v>66</v>
      </c>
    </row>
    <row r="546" spans="1:51" x14ac:dyDescent="0.25">
      <c r="A546">
        <v>329</v>
      </c>
      <c r="B546" t="s">
        <v>181</v>
      </c>
      <c r="C546" t="s">
        <v>209</v>
      </c>
      <c r="D546" t="s">
        <v>116</v>
      </c>
      <c r="E546">
        <v>3132500</v>
      </c>
      <c r="F546" t="s">
        <v>52</v>
      </c>
      <c r="G546" t="s">
        <v>53</v>
      </c>
      <c r="H546" t="s">
        <v>54</v>
      </c>
      <c r="I546">
        <v>330</v>
      </c>
      <c r="J546" t="s">
        <v>211</v>
      </c>
      <c r="K546" t="s">
        <v>79</v>
      </c>
      <c r="L546" t="s">
        <v>70</v>
      </c>
      <c r="M546" t="s">
        <v>58</v>
      </c>
      <c r="N546" t="s">
        <v>212</v>
      </c>
      <c r="Q546" s="5" t="s">
        <v>54</v>
      </c>
      <c r="S546">
        <v>0</v>
      </c>
      <c r="T546" s="5">
        <v>0</v>
      </c>
      <c r="V546">
        <v>0</v>
      </c>
      <c r="X546" t="s">
        <v>73</v>
      </c>
      <c r="Y546">
        <v>19060403</v>
      </c>
      <c r="Z546" t="s">
        <v>74</v>
      </c>
      <c r="AA546" t="s">
        <v>101</v>
      </c>
      <c r="AB546" t="s">
        <v>119</v>
      </c>
      <c r="AC546" t="str">
        <f t="shared" si="8"/>
        <v>Oil &amp; Gas - Ice Roads and Pads</v>
      </c>
      <c r="AD546" t="s">
        <v>74</v>
      </c>
      <c r="AG546" t="s">
        <v>54</v>
      </c>
      <c r="AH546">
        <v>503</v>
      </c>
      <c r="AI546">
        <v>2016</v>
      </c>
      <c r="AJ546">
        <v>5</v>
      </c>
      <c r="AK546" s="1">
        <v>42573.427870370368</v>
      </c>
      <c r="AL546" t="s">
        <v>84</v>
      </c>
      <c r="AM546">
        <v>0</v>
      </c>
      <c r="AN546" t="s">
        <v>52</v>
      </c>
      <c r="AP546" t="s">
        <v>52</v>
      </c>
      <c r="AQ546">
        <v>0</v>
      </c>
      <c r="AS546">
        <v>0</v>
      </c>
      <c r="AU546">
        <v>0</v>
      </c>
      <c r="AW546">
        <v>0</v>
      </c>
      <c r="AY546" t="s">
        <v>66</v>
      </c>
    </row>
    <row r="547" spans="1:51" x14ac:dyDescent="0.25">
      <c r="A547">
        <v>329</v>
      </c>
      <c r="B547" t="s">
        <v>181</v>
      </c>
      <c r="C547" t="s">
        <v>209</v>
      </c>
      <c r="D547" t="s">
        <v>116</v>
      </c>
      <c r="E547">
        <v>3132500</v>
      </c>
      <c r="F547" t="s">
        <v>52</v>
      </c>
      <c r="G547" t="s">
        <v>53</v>
      </c>
      <c r="H547" t="s">
        <v>54</v>
      </c>
      <c r="I547">
        <v>331</v>
      </c>
      <c r="J547" t="s">
        <v>213</v>
      </c>
      <c r="K547" t="s">
        <v>79</v>
      </c>
      <c r="L547" t="s">
        <v>70</v>
      </c>
      <c r="M547" t="s">
        <v>58</v>
      </c>
      <c r="N547" t="s">
        <v>212</v>
      </c>
      <c r="Q547" s="5" t="s">
        <v>54</v>
      </c>
      <c r="S547">
        <v>0</v>
      </c>
      <c r="T547" s="5">
        <v>0</v>
      </c>
      <c r="V547">
        <v>0</v>
      </c>
      <c r="X547" t="s">
        <v>73</v>
      </c>
      <c r="Y547">
        <v>19060403</v>
      </c>
      <c r="Z547" t="s">
        <v>74</v>
      </c>
      <c r="AA547" t="s">
        <v>101</v>
      </c>
      <c r="AB547" t="s">
        <v>119</v>
      </c>
      <c r="AC547" t="str">
        <f t="shared" si="8"/>
        <v>Oil &amp; Gas - Ice Roads and Pads</v>
      </c>
      <c r="AD547" t="s">
        <v>74</v>
      </c>
      <c r="AG547" t="s">
        <v>54</v>
      </c>
      <c r="AH547">
        <v>642</v>
      </c>
      <c r="AI547">
        <v>2016</v>
      </c>
      <c r="AJ547">
        <v>5</v>
      </c>
      <c r="AK547" s="1">
        <v>42586.649340277778</v>
      </c>
      <c r="AL547" t="s">
        <v>84</v>
      </c>
      <c r="AM547">
        <v>0</v>
      </c>
      <c r="AN547" t="s">
        <v>52</v>
      </c>
      <c r="AP547" t="s">
        <v>52</v>
      </c>
      <c r="AQ547">
        <v>0</v>
      </c>
      <c r="AS547">
        <v>0</v>
      </c>
      <c r="AU547">
        <v>0</v>
      </c>
      <c r="AW547">
        <v>0</v>
      </c>
      <c r="AY547" t="s">
        <v>66</v>
      </c>
    </row>
    <row r="548" spans="1:51" x14ac:dyDescent="0.25">
      <c r="A548">
        <v>329</v>
      </c>
      <c r="B548" t="s">
        <v>181</v>
      </c>
      <c r="C548" t="s">
        <v>209</v>
      </c>
      <c r="D548" t="s">
        <v>116</v>
      </c>
      <c r="E548">
        <v>3132500</v>
      </c>
      <c r="F548" t="s">
        <v>52</v>
      </c>
      <c r="G548" t="s">
        <v>53</v>
      </c>
      <c r="H548" t="s">
        <v>54</v>
      </c>
      <c r="I548">
        <v>332</v>
      </c>
      <c r="J548" t="s">
        <v>214</v>
      </c>
      <c r="K548" t="s">
        <v>79</v>
      </c>
      <c r="L548" t="s">
        <v>70</v>
      </c>
      <c r="M548" t="s">
        <v>58</v>
      </c>
      <c r="N548" t="s">
        <v>212</v>
      </c>
      <c r="Q548" s="5" t="s">
        <v>54</v>
      </c>
      <c r="S548">
        <v>0</v>
      </c>
      <c r="T548" s="5">
        <v>0</v>
      </c>
      <c r="V548">
        <v>0</v>
      </c>
      <c r="X548" t="s">
        <v>73</v>
      </c>
      <c r="Y548">
        <v>19060403</v>
      </c>
      <c r="Z548" t="s">
        <v>74</v>
      </c>
      <c r="AA548" t="s">
        <v>101</v>
      </c>
      <c r="AB548" t="s">
        <v>119</v>
      </c>
      <c r="AC548" t="str">
        <f t="shared" si="8"/>
        <v>Oil &amp; Gas - Ice Roads and Pads</v>
      </c>
      <c r="AD548" t="s">
        <v>74</v>
      </c>
      <c r="AG548" t="s">
        <v>54</v>
      </c>
      <c r="AH548">
        <v>645</v>
      </c>
      <c r="AI548">
        <v>2016</v>
      </c>
      <c r="AJ548">
        <v>5</v>
      </c>
      <c r="AK548" s="1">
        <v>42586.649895833332</v>
      </c>
      <c r="AL548" t="s">
        <v>84</v>
      </c>
      <c r="AM548">
        <v>0</v>
      </c>
      <c r="AN548" t="s">
        <v>52</v>
      </c>
      <c r="AP548" t="s">
        <v>52</v>
      </c>
      <c r="AQ548">
        <v>0</v>
      </c>
      <c r="AS548">
        <v>0</v>
      </c>
      <c r="AU548">
        <v>0</v>
      </c>
      <c r="AW548">
        <v>0</v>
      </c>
      <c r="AY548" t="s">
        <v>66</v>
      </c>
    </row>
    <row r="549" spans="1:51" x14ac:dyDescent="0.25">
      <c r="A549">
        <v>329</v>
      </c>
      <c r="B549" t="s">
        <v>181</v>
      </c>
      <c r="C549" t="s">
        <v>209</v>
      </c>
      <c r="D549" t="s">
        <v>116</v>
      </c>
      <c r="E549">
        <v>3132500</v>
      </c>
      <c r="F549" t="s">
        <v>52</v>
      </c>
      <c r="G549" t="s">
        <v>53</v>
      </c>
      <c r="H549" t="s">
        <v>54</v>
      </c>
      <c r="I549">
        <v>333</v>
      </c>
      <c r="J549" t="s">
        <v>215</v>
      </c>
      <c r="K549" t="s">
        <v>79</v>
      </c>
      <c r="L549" t="s">
        <v>70</v>
      </c>
      <c r="M549" t="s">
        <v>58</v>
      </c>
      <c r="N549" t="s">
        <v>118</v>
      </c>
      <c r="Q549" s="5" t="s">
        <v>54</v>
      </c>
      <c r="S549">
        <v>0</v>
      </c>
      <c r="T549" s="5">
        <v>0</v>
      </c>
      <c r="V549">
        <v>0</v>
      </c>
      <c r="X549" t="s">
        <v>73</v>
      </c>
      <c r="Y549">
        <v>19060403</v>
      </c>
      <c r="Z549" t="s">
        <v>74</v>
      </c>
      <c r="AA549" t="s">
        <v>101</v>
      </c>
      <c r="AB549" t="s">
        <v>119</v>
      </c>
      <c r="AC549" t="str">
        <f t="shared" si="8"/>
        <v>Oil &amp; Gas - Ice Roads and Pads</v>
      </c>
      <c r="AD549" t="s">
        <v>74</v>
      </c>
      <c r="AG549" t="s">
        <v>54</v>
      </c>
      <c r="AH549">
        <v>648</v>
      </c>
      <c r="AI549">
        <v>2016</v>
      </c>
      <c r="AJ549">
        <v>5</v>
      </c>
      <c r="AK549" s="1">
        <v>42586.65042824074</v>
      </c>
      <c r="AL549" t="s">
        <v>84</v>
      </c>
      <c r="AM549">
        <v>0</v>
      </c>
      <c r="AN549" t="s">
        <v>52</v>
      </c>
      <c r="AP549" t="s">
        <v>52</v>
      </c>
      <c r="AQ549">
        <v>0</v>
      </c>
      <c r="AS549">
        <v>0</v>
      </c>
      <c r="AU549">
        <v>0</v>
      </c>
      <c r="AW549">
        <v>0</v>
      </c>
      <c r="AY549" t="s">
        <v>66</v>
      </c>
    </row>
    <row r="550" spans="1:51" x14ac:dyDescent="0.25">
      <c r="A550">
        <v>329</v>
      </c>
      <c r="B550" t="s">
        <v>181</v>
      </c>
      <c r="C550" t="s">
        <v>209</v>
      </c>
      <c r="D550" t="s">
        <v>116</v>
      </c>
      <c r="E550">
        <v>3132500</v>
      </c>
      <c r="F550" t="s">
        <v>52</v>
      </c>
      <c r="G550" t="s">
        <v>53</v>
      </c>
      <c r="H550" t="s">
        <v>54</v>
      </c>
      <c r="I550">
        <v>334</v>
      </c>
      <c r="J550" t="s">
        <v>210</v>
      </c>
      <c r="K550" t="s">
        <v>79</v>
      </c>
      <c r="L550" t="s">
        <v>70</v>
      </c>
      <c r="M550" t="s">
        <v>58</v>
      </c>
      <c r="N550" t="s">
        <v>118</v>
      </c>
      <c r="Q550" s="5" t="s">
        <v>54</v>
      </c>
      <c r="S550">
        <v>0</v>
      </c>
      <c r="T550" s="5">
        <v>0</v>
      </c>
      <c r="V550">
        <v>0</v>
      </c>
      <c r="X550" t="s">
        <v>73</v>
      </c>
      <c r="Y550">
        <v>19060501</v>
      </c>
      <c r="Z550" t="s">
        <v>74</v>
      </c>
      <c r="AA550" t="s">
        <v>101</v>
      </c>
      <c r="AB550" t="s">
        <v>119</v>
      </c>
      <c r="AC550" t="str">
        <f t="shared" si="8"/>
        <v>Oil &amp; Gas - Ice Roads and Pads</v>
      </c>
      <c r="AD550" t="s">
        <v>74</v>
      </c>
      <c r="AG550" t="s">
        <v>54</v>
      </c>
      <c r="AH550">
        <v>652</v>
      </c>
      <c r="AI550">
        <v>2016</v>
      </c>
      <c r="AJ550">
        <v>6</v>
      </c>
      <c r="AK550" s="1">
        <v>42586.651145833333</v>
      </c>
      <c r="AL550" t="s">
        <v>84</v>
      </c>
      <c r="AM550">
        <v>0</v>
      </c>
      <c r="AN550" t="s">
        <v>52</v>
      </c>
      <c r="AP550" t="s">
        <v>52</v>
      </c>
      <c r="AQ550">
        <v>0</v>
      </c>
      <c r="AS550">
        <v>0</v>
      </c>
      <c r="AU550">
        <v>0</v>
      </c>
      <c r="AW550">
        <v>0</v>
      </c>
      <c r="AY550" t="s">
        <v>66</v>
      </c>
    </row>
    <row r="551" spans="1:51" x14ac:dyDescent="0.25">
      <c r="A551">
        <v>329</v>
      </c>
      <c r="B551" t="s">
        <v>181</v>
      </c>
      <c r="C551" t="s">
        <v>209</v>
      </c>
      <c r="D551" t="s">
        <v>116</v>
      </c>
      <c r="E551">
        <v>3132500</v>
      </c>
      <c r="F551" t="s">
        <v>52</v>
      </c>
      <c r="G551" t="s">
        <v>53</v>
      </c>
      <c r="H551" t="s">
        <v>54</v>
      </c>
      <c r="I551">
        <v>330</v>
      </c>
      <c r="J551" t="s">
        <v>211</v>
      </c>
      <c r="K551" t="s">
        <v>79</v>
      </c>
      <c r="L551" t="s">
        <v>70</v>
      </c>
      <c r="M551" t="s">
        <v>58</v>
      </c>
      <c r="N551" t="s">
        <v>212</v>
      </c>
      <c r="Q551" s="5" t="s">
        <v>54</v>
      </c>
      <c r="S551">
        <v>0</v>
      </c>
      <c r="T551" s="5">
        <v>0</v>
      </c>
      <c r="V551">
        <v>0</v>
      </c>
      <c r="X551" t="s">
        <v>73</v>
      </c>
      <c r="Y551">
        <v>19060403</v>
      </c>
      <c r="Z551" t="s">
        <v>74</v>
      </c>
      <c r="AA551" t="s">
        <v>101</v>
      </c>
      <c r="AB551" t="s">
        <v>119</v>
      </c>
      <c r="AC551" t="str">
        <f t="shared" si="8"/>
        <v>Oil &amp; Gas - Ice Roads and Pads</v>
      </c>
      <c r="AD551" t="s">
        <v>74</v>
      </c>
      <c r="AG551" t="s">
        <v>54</v>
      </c>
      <c r="AH551">
        <v>504</v>
      </c>
      <c r="AI551">
        <v>2016</v>
      </c>
      <c r="AJ551">
        <v>6</v>
      </c>
      <c r="AK551" s="1">
        <v>42573.428078703706</v>
      </c>
      <c r="AL551" t="s">
        <v>84</v>
      </c>
      <c r="AM551">
        <v>0</v>
      </c>
      <c r="AN551" t="s">
        <v>52</v>
      </c>
      <c r="AP551" t="s">
        <v>52</v>
      </c>
      <c r="AQ551">
        <v>0</v>
      </c>
      <c r="AS551">
        <v>0</v>
      </c>
      <c r="AU551">
        <v>0</v>
      </c>
      <c r="AW551">
        <v>0</v>
      </c>
      <c r="AY551" t="s">
        <v>66</v>
      </c>
    </row>
    <row r="552" spans="1:51" x14ac:dyDescent="0.25">
      <c r="A552">
        <v>329</v>
      </c>
      <c r="B552" t="s">
        <v>181</v>
      </c>
      <c r="C552" t="s">
        <v>209</v>
      </c>
      <c r="D552" t="s">
        <v>116</v>
      </c>
      <c r="E552">
        <v>3132500</v>
      </c>
      <c r="F552" t="s">
        <v>52</v>
      </c>
      <c r="G552" t="s">
        <v>53</v>
      </c>
      <c r="H552" t="s">
        <v>54</v>
      </c>
      <c r="I552">
        <v>331</v>
      </c>
      <c r="J552" t="s">
        <v>213</v>
      </c>
      <c r="K552" t="s">
        <v>79</v>
      </c>
      <c r="L552" t="s">
        <v>70</v>
      </c>
      <c r="M552" t="s">
        <v>58</v>
      </c>
      <c r="N552" t="s">
        <v>212</v>
      </c>
      <c r="Q552" s="5" t="s">
        <v>54</v>
      </c>
      <c r="S552">
        <v>0</v>
      </c>
      <c r="T552" s="5">
        <v>0</v>
      </c>
      <c r="V552">
        <v>0</v>
      </c>
      <c r="X552" t="s">
        <v>73</v>
      </c>
      <c r="Y552">
        <v>19060403</v>
      </c>
      <c r="Z552" t="s">
        <v>74</v>
      </c>
      <c r="AA552" t="s">
        <v>101</v>
      </c>
      <c r="AB552" t="s">
        <v>119</v>
      </c>
      <c r="AC552" t="str">
        <f t="shared" si="8"/>
        <v>Oil &amp; Gas - Ice Roads and Pads</v>
      </c>
      <c r="AD552" t="s">
        <v>74</v>
      </c>
      <c r="AG552" t="s">
        <v>54</v>
      </c>
      <c r="AH552">
        <v>643</v>
      </c>
      <c r="AI552">
        <v>2016</v>
      </c>
      <c r="AJ552">
        <v>6</v>
      </c>
      <c r="AK552" s="1">
        <v>42586.64947916667</v>
      </c>
      <c r="AL552" t="s">
        <v>84</v>
      </c>
      <c r="AM552">
        <v>0</v>
      </c>
      <c r="AN552" t="s">
        <v>52</v>
      </c>
      <c r="AP552" t="s">
        <v>52</v>
      </c>
      <c r="AQ552">
        <v>0</v>
      </c>
      <c r="AS552">
        <v>0</v>
      </c>
      <c r="AU552">
        <v>0</v>
      </c>
      <c r="AW552">
        <v>0</v>
      </c>
      <c r="AY552" t="s">
        <v>66</v>
      </c>
    </row>
    <row r="553" spans="1:51" x14ac:dyDescent="0.25">
      <c r="A553">
        <v>329</v>
      </c>
      <c r="B553" t="s">
        <v>181</v>
      </c>
      <c r="C553" t="s">
        <v>209</v>
      </c>
      <c r="D553" t="s">
        <v>116</v>
      </c>
      <c r="E553">
        <v>3132500</v>
      </c>
      <c r="F553" t="s">
        <v>52</v>
      </c>
      <c r="G553" t="s">
        <v>53</v>
      </c>
      <c r="H553" t="s">
        <v>54</v>
      </c>
      <c r="I553">
        <v>332</v>
      </c>
      <c r="J553" t="s">
        <v>214</v>
      </c>
      <c r="K553" t="s">
        <v>79</v>
      </c>
      <c r="L553" t="s">
        <v>70</v>
      </c>
      <c r="M553" t="s">
        <v>58</v>
      </c>
      <c r="N553" t="s">
        <v>212</v>
      </c>
      <c r="Q553" s="5" t="s">
        <v>54</v>
      </c>
      <c r="S553">
        <v>0</v>
      </c>
      <c r="T553" s="5">
        <v>0</v>
      </c>
      <c r="V553">
        <v>0</v>
      </c>
      <c r="X553" t="s">
        <v>73</v>
      </c>
      <c r="Y553">
        <v>19060403</v>
      </c>
      <c r="Z553" t="s">
        <v>74</v>
      </c>
      <c r="AA553" t="s">
        <v>101</v>
      </c>
      <c r="AB553" t="s">
        <v>119</v>
      </c>
      <c r="AC553" t="str">
        <f t="shared" si="8"/>
        <v>Oil &amp; Gas - Ice Roads and Pads</v>
      </c>
      <c r="AD553" t="s">
        <v>74</v>
      </c>
      <c r="AG553" t="s">
        <v>54</v>
      </c>
      <c r="AH553">
        <v>646</v>
      </c>
      <c r="AI553">
        <v>2016</v>
      </c>
      <c r="AJ553">
        <v>6</v>
      </c>
      <c r="AK553" s="1">
        <v>42586.650046296294</v>
      </c>
      <c r="AL553" t="s">
        <v>84</v>
      </c>
      <c r="AM553">
        <v>0</v>
      </c>
      <c r="AN553" t="s">
        <v>52</v>
      </c>
      <c r="AP553" t="s">
        <v>52</v>
      </c>
      <c r="AQ553">
        <v>0</v>
      </c>
      <c r="AS553">
        <v>0</v>
      </c>
      <c r="AU553">
        <v>0</v>
      </c>
      <c r="AW553">
        <v>0</v>
      </c>
      <c r="AY553" t="s">
        <v>66</v>
      </c>
    </row>
    <row r="554" spans="1:51" x14ac:dyDescent="0.25">
      <c r="A554">
        <v>329</v>
      </c>
      <c r="B554" t="s">
        <v>181</v>
      </c>
      <c r="C554" t="s">
        <v>209</v>
      </c>
      <c r="D554" t="s">
        <v>116</v>
      </c>
      <c r="E554">
        <v>3132500</v>
      </c>
      <c r="F554" t="s">
        <v>52</v>
      </c>
      <c r="G554" t="s">
        <v>53</v>
      </c>
      <c r="H554" t="s">
        <v>54</v>
      </c>
      <c r="I554">
        <v>333</v>
      </c>
      <c r="J554" t="s">
        <v>215</v>
      </c>
      <c r="K554" t="s">
        <v>79</v>
      </c>
      <c r="L554" t="s">
        <v>70</v>
      </c>
      <c r="M554" t="s">
        <v>58</v>
      </c>
      <c r="N554" t="s">
        <v>118</v>
      </c>
      <c r="Q554" s="5" t="s">
        <v>54</v>
      </c>
      <c r="S554">
        <v>0</v>
      </c>
      <c r="T554" s="5">
        <v>0</v>
      </c>
      <c r="V554">
        <v>0</v>
      </c>
      <c r="X554" t="s">
        <v>73</v>
      </c>
      <c r="Y554">
        <v>19060403</v>
      </c>
      <c r="Z554" t="s">
        <v>74</v>
      </c>
      <c r="AA554" t="s">
        <v>101</v>
      </c>
      <c r="AB554" t="s">
        <v>119</v>
      </c>
      <c r="AC554" t="str">
        <f t="shared" si="8"/>
        <v>Oil &amp; Gas - Ice Roads and Pads</v>
      </c>
      <c r="AD554" t="s">
        <v>74</v>
      </c>
      <c r="AG554" t="s">
        <v>54</v>
      </c>
      <c r="AH554">
        <v>649</v>
      </c>
      <c r="AI554">
        <v>2016</v>
      </c>
      <c r="AJ554">
        <v>6</v>
      </c>
      <c r="AK554" s="1">
        <v>42586.650578703702</v>
      </c>
      <c r="AL554" t="s">
        <v>84</v>
      </c>
      <c r="AM554">
        <v>0</v>
      </c>
      <c r="AN554" t="s">
        <v>52</v>
      </c>
      <c r="AP554" t="s">
        <v>52</v>
      </c>
      <c r="AQ554">
        <v>0</v>
      </c>
      <c r="AS554">
        <v>0</v>
      </c>
      <c r="AU554">
        <v>0</v>
      </c>
      <c r="AW554">
        <v>0</v>
      </c>
      <c r="AY554" t="s">
        <v>66</v>
      </c>
    </row>
    <row r="555" spans="1:51" x14ac:dyDescent="0.25">
      <c r="A555">
        <v>329</v>
      </c>
      <c r="B555" t="s">
        <v>181</v>
      </c>
      <c r="C555" t="s">
        <v>209</v>
      </c>
      <c r="D555" t="s">
        <v>116</v>
      </c>
      <c r="E555">
        <v>3132500</v>
      </c>
      <c r="F555" t="s">
        <v>52</v>
      </c>
      <c r="G555" t="s">
        <v>53</v>
      </c>
      <c r="H555" t="s">
        <v>54</v>
      </c>
      <c r="I555">
        <v>334</v>
      </c>
      <c r="J555" t="s">
        <v>210</v>
      </c>
      <c r="K555" t="s">
        <v>79</v>
      </c>
      <c r="L555" t="s">
        <v>70</v>
      </c>
      <c r="M555" t="s">
        <v>58</v>
      </c>
      <c r="N555" t="s">
        <v>118</v>
      </c>
      <c r="Q555" s="5" t="s">
        <v>54</v>
      </c>
      <c r="S555">
        <v>0</v>
      </c>
      <c r="T555" s="5">
        <v>0</v>
      </c>
      <c r="V555">
        <v>0</v>
      </c>
      <c r="X555" t="s">
        <v>73</v>
      </c>
      <c r="Y555">
        <v>19060501</v>
      </c>
      <c r="Z555" t="s">
        <v>74</v>
      </c>
      <c r="AA555" t="s">
        <v>101</v>
      </c>
      <c r="AB555" t="s">
        <v>119</v>
      </c>
      <c r="AC555" t="str">
        <f t="shared" si="8"/>
        <v>Oil &amp; Gas - Ice Roads and Pads</v>
      </c>
      <c r="AD555" t="s">
        <v>74</v>
      </c>
      <c r="AG555" t="s">
        <v>54</v>
      </c>
      <c r="AH555">
        <v>892</v>
      </c>
      <c r="AI555">
        <v>2016</v>
      </c>
      <c r="AJ555">
        <v>7</v>
      </c>
      <c r="AK555" s="1">
        <v>42650.593159722222</v>
      </c>
      <c r="AL555" t="s">
        <v>84</v>
      </c>
      <c r="AM555">
        <v>0</v>
      </c>
      <c r="AN555" t="s">
        <v>52</v>
      </c>
      <c r="AP555" t="s">
        <v>52</v>
      </c>
      <c r="AQ555">
        <v>0</v>
      </c>
      <c r="AS555">
        <v>0</v>
      </c>
      <c r="AU555">
        <v>0</v>
      </c>
      <c r="AW555">
        <v>0</v>
      </c>
      <c r="AY555" t="s">
        <v>66</v>
      </c>
    </row>
    <row r="556" spans="1:51" x14ac:dyDescent="0.25">
      <c r="A556">
        <v>329</v>
      </c>
      <c r="B556" t="s">
        <v>181</v>
      </c>
      <c r="C556" t="s">
        <v>209</v>
      </c>
      <c r="D556" t="s">
        <v>116</v>
      </c>
      <c r="E556">
        <v>3132500</v>
      </c>
      <c r="F556" t="s">
        <v>52</v>
      </c>
      <c r="G556" t="s">
        <v>53</v>
      </c>
      <c r="H556" t="s">
        <v>54</v>
      </c>
      <c r="I556">
        <v>330</v>
      </c>
      <c r="J556" t="s">
        <v>211</v>
      </c>
      <c r="K556" t="s">
        <v>79</v>
      </c>
      <c r="L556" t="s">
        <v>70</v>
      </c>
      <c r="M556" t="s">
        <v>58</v>
      </c>
      <c r="N556" t="s">
        <v>212</v>
      </c>
      <c r="Q556" s="5" t="s">
        <v>54</v>
      </c>
      <c r="S556">
        <v>0</v>
      </c>
      <c r="T556" s="5">
        <v>0</v>
      </c>
      <c r="V556">
        <v>0</v>
      </c>
      <c r="X556" t="s">
        <v>73</v>
      </c>
      <c r="Y556">
        <v>19060403</v>
      </c>
      <c r="Z556" t="s">
        <v>74</v>
      </c>
      <c r="AA556" t="s">
        <v>101</v>
      </c>
      <c r="AB556" t="s">
        <v>119</v>
      </c>
      <c r="AC556" t="str">
        <f t="shared" si="8"/>
        <v>Oil &amp; Gas - Ice Roads and Pads</v>
      </c>
      <c r="AD556" t="s">
        <v>74</v>
      </c>
      <c r="AG556" t="s">
        <v>54</v>
      </c>
      <c r="AH556">
        <v>880</v>
      </c>
      <c r="AI556">
        <v>2016</v>
      </c>
      <c r="AJ556">
        <v>7</v>
      </c>
      <c r="AK556" s="1">
        <v>42650.591909722221</v>
      </c>
      <c r="AL556" t="s">
        <v>84</v>
      </c>
      <c r="AM556">
        <v>0</v>
      </c>
      <c r="AN556" t="s">
        <v>52</v>
      </c>
      <c r="AP556" t="s">
        <v>52</v>
      </c>
      <c r="AQ556">
        <v>0</v>
      </c>
      <c r="AS556">
        <v>0</v>
      </c>
      <c r="AU556">
        <v>0</v>
      </c>
      <c r="AW556">
        <v>0</v>
      </c>
      <c r="AY556" t="s">
        <v>66</v>
      </c>
    </row>
    <row r="557" spans="1:51" x14ac:dyDescent="0.25">
      <c r="A557">
        <v>329</v>
      </c>
      <c r="B557" t="s">
        <v>181</v>
      </c>
      <c r="C557" t="s">
        <v>209</v>
      </c>
      <c r="D557" t="s">
        <v>116</v>
      </c>
      <c r="E557">
        <v>3132500</v>
      </c>
      <c r="F557" t="s">
        <v>52</v>
      </c>
      <c r="G557" t="s">
        <v>53</v>
      </c>
      <c r="H557" t="s">
        <v>54</v>
      </c>
      <c r="I557">
        <v>331</v>
      </c>
      <c r="J557" t="s">
        <v>213</v>
      </c>
      <c r="K557" t="s">
        <v>79</v>
      </c>
      <c r="L557" t="s">
        <v>70</v>
      </c>
      <c r="M557" t="s">
        <v>58</v>
      </c>
      <c r="N557" t="s">
        <v>212</v>
      </c>
      <c r="Q557" s="5" t="s">
        <v>54</v>
      </c>
      <c r="S557">
        <v>0</v>
      </c>
      <c r="T557" s="5">
        <v>0</v>
      </c>
      <c r="V557">
        <v>0</v>
      </c>
      <c r="X557" t="s">
        <v>73</v>
      </c>
      <c r="Y557">
        <v>19060403</v>
      </c>
      <c r="Z557" t="s">
        <v>74</v>
      </c>
      <c r="AA557" t="s">
        <v>101</v>
      </c>
      <c r="AB557" t="s">
        <v>119</v>
      </c>
      <c r="AC557" t="str">
        <f t="shared" si="8"/>
        <v>Oil &amp; Gas - Ice Roads and Pads</v>
      </c>
      <c r="AD557" t="s">
        <v>74</v>
      </c>
      <c r="AG557" t="s">
        <v>54</v>
      </c>
      <c r="AH557">
        <v>883</v>
      </c>
      <c r="AI557">
        <v>2016</v>
      </c>
      <c r="AJ557">
        <v>7</v>
      </c>
      <c r="AK557" s="1">
        <v>42650.592245370368</v>
      </c>
      <c r="AL557" t="s">
        <v>84</v>
      </c>
      <c r="AM557">
        <v>0</v>
      </c>
      <c r="AN557" t="s">
        <v>52</v>
      </c>
      <c r="AP557" t="s">
        <v>52</v>
      </c>
      <c r="AQ557">
        <v>0</v>
      </c>
      <c r="AS557">
        <v>0</v>
      </c>
      <c r="AU557">
        <v>0</v>
      </c>
      <c r="AW557">
        <v>0</v>
      </c>
      <c r="AY557" t="s">
        <v>66</v>
      </c>
    </row>
    <row r="558" spans="1:51" x14ac:dyDescent="0.25">
      <c r="A558">
        <v>329</v>
      </c>
      <c r="B558" t="s">
        <v>181</v>
      </c>
      <c r="C558" t="s">
        <v>209</v>
      </c>
      <c r="D558" t="s">
        <v>116</v>
      </c>
      <c r="E558">
        <v>3132500</v>
      </c>
      <c r="F558" t="s">
        <v>52</v>
      </c>
      <c r="G558" t="s">
        <v>53</v>
      </c>
      <c r="H558" t="s">
        <v>54</v>
      </c>
      <c r="I558">
        <v>332</v>
      </c>
      <c r="J558" t="s">
        <v>214</v>
      </c>
      <c r="K558" t="s">
        <v>79</v>
      </c>
      <c r="L558" t="s">
        <v>70</v>
      </c>
      <c r="M558" t="s">
        <v>58</v>
      </c>
      <c r="N558" t="s">
        <v>212</v>
      </c>
      <c r="Q558" s="5" t="s">
        <v>54</v>
      </c>
      <c r="S558">
        <v>0</v>
      </c>
      <c r="T558" s="5">
        <v>0</v>
      </c>
      <c r="V558">
        <v>0</v>
      </c>
      <c r="X558" t="s">
        <v>73</v>
      </c>
      <c r="Y558">
        <v>19060403</v>
      </c>
      <c r="Z558" t="s">
        <v>74</v>
      </c>
      <c r="AA558" t="s">
        <v>101</v>
      </c>
      <c r="AB558" t="s">
        <v>119</v>
      </c>
      <c r="AC558" t="str">
        <f t="shared" si="8"/>
        <v>Oil &amp; Gas - Ice Roads and Pads</v>
      </c>
      <c r="AD558" t="s">
        <v>74</v>
      </c>
      <c r="AG558" t="s">
        <v>54</v>
      </c>
      <c r="AH558">
        <v>886</v>
      </c>
      <c r="AI558">
        <v>2016</v>
      </c>
      <c r="AJ558">
        <v>7</v>
      </c>
      <c r="AK558" s="1">
        <v>42650.592569444445</v>
      </c>
      <c r="AL558" t="s">
        <v>84</v>
      </c>
      <c r="AM558">
        <v>0</v>
      </c>
      <c r="AN558" t="s">
        <v>52</v>
      </c>
      <c r="AP558" t="s">
        <v>52</v>
      </c>
      <c r="AQ558">
        <v>0</v>
      </c>
      <c r="AS558">
        <v>0</v>
      </c>
      <c r="AU558">
        <v>0</v>
      </c>
      <c r="AW558">
        <v>0</v>
      </c>
      <c r="AY558" t="s">
        <v>66</v>
      </c>
    </row>
    <row r="559" spans="1:51" x14ac:dyDescent="0.25">
      <c r="A559">
        <v>329</v>
      </c>
      <c r="B559" t="s">
        <v>181</v>
      </c>
      <c r="C559" t="s">
        <v>209</v>
      </c>
      <c r="D559" t="s">
        <v>116</v>
      </c>
      <c r="E559">
        <v>3132500</v>
      </c>
      <c r="F559" t="s">
        <v>52</v>
      </c>
      <c r="G559" t="s">
        <v>53</v>
      </c>
      <c r="H559" t="s">
        <v>54</v>
      </c>
      <c r="I559">
        <v>333</v>
      </c>
      <c r="J559" t="s">
        <v>215</v>
      </c>
      <c r="K559" t="s">
        <v>79</v>
      </c>
      <c r="L559" t="s">
        <v>70</v>
      </c>
      <c r="M559" t="s">
        <v>58</v>
      </c>
      <c r="N559" t="s">
        <v>118</v>
      </c>
      <c r="Q559" s="5" t="s">
        <v>54</v>
      </c>
      <c r="S559">
        <v>0</v>
      </c>
      <c r="T559" s="5">
        <v>0</v>
      </c>
      <c r="V559">
        <v>0</v>
      </c>
      <c r="X559" t="s">
        <v>73</v>
      </c>
      <c r="Y559">
        <v>19060403</v>
      </c>
      <c r="Z559" t="s">
        <v>74</v>
      </c>
      <c r="AA559" t="s">
        <v>101</v>
      </c>
      <c r="AB559" t="s">
        <v>119</v>
      </c>
      <c r="AC559" t="str">
        <f t="shared" si="8"/>
        <v>Oil &amp; Gas - Ice Roads and Pads</v>
      </c>
      <c r="AD559" t="s">
        <v>74</v>
      </c>
      <c r="AG559" t="s">
        <v>54</v>
      </c>
      <c r="AH559">
        <v>889</v>
      </c>
      <c r="AI559">
        <v>2016</v>
      </c>
      <c r="AJ559">
        <v>7</v>
      </c>
      <c r="AK559" s="1">
        <v>42650.592858796299</v>
      </c>
      <c r="AL559" t="s">
        <v>84</v>
      </c>
      <c r="AM559">
        <v>0</v>
      </c>
      <c r="AN559" t="s">
        <v>52</v>
      </c>
      <c r="AP559" t="s">
        <v>52</v>
      </c>
      <c r="AQ559">
        <v>0</v>
      </c>
      <c r="AS559">
        <v>0</v>
      </c>
      <c r="AU559">
        <v>0</v>
      </c>
      <c r="AW559">
        <v>0</v>
      </c>
      <c r="AY559" t="s">
        <v>66</v>
      </c>
    </row>
    <row r="560" spans="1:51" x14ac:dyDescent="0.25">
      <c r="A560">
        <v>329</v>
      </c>
      <c r="B560" t="s">
        <v>181</v>
      </c>
      <c r="C560" t="s">
        <v>209</v>
      </c>
      <c r="D560" t="s">
        <v>116</v>
      </c>
      <c r="E560">
        <v>3132500</v>
      </c>
      <c r="F560" t="s">
        <v>52</v>
      </c>
      <c r="G560" t="s">
        <v>53</v>
      </c>
      <c r="H560" t="s">
        <v>54</v>
      </c>
      <c r="I560">
        <v>334</v>
      </c>
      <c r="J560" t="s">
        <v>210</v>
      </c>
      <c r="K560" t="s">
        <v>79</v>
      </c>
      <c r="L560" t="s">
        <v>70</v>
      </c>
      <c r="M560" t="s">
        <v>58</v>
      </c>
      <c r="N560" t="s">
        <v>118</v>
      </c>
      <c r="Q560" s="5" t="s">
        <v>54</v>
      </c>
      <c r="S560">
        <v>0</v>
      </c>
      <c r="T560" s="5">
        <v>0</v>
      </c>
      <c r="V560">
        <v>0</v>
      </c>
      <c r="X560" t="s">
        <v>73</v>
      </c>
      <c r="Y560">
        <v>19060501</v>
      </c>
      <c r="Z560" t="s">
        <v>74</v>
      </c>
      <c r="AA560" t="s">
        <v>101</v>
      </c>
      <c r="AB560" t="s">
        <v>119</v>
      </c>
      <c r="AC560" t="str">
        <f t="shared" si="8"/>
        <v>Oil &amp; Gas - Ice Roads and Pads</v>
      </c>
      <c r="AD560" t="s">
        <v>74</v>
      </c>
      <c r="AG560" t="s">
        <v>54</v>
      </c>
      <c r="AH560">
        <v>893</v>
      </c>
      <c r="AI560">
        <v>2016</v>
      </c>
      <c r="AJ560">
        <v>8</v>
      </c>
      <c r="AK560" s="1">
        <v>42650.593240740738</v>
      </c>
      <c r="AL560" t="s">
        <v>84</v>
      </c>
      <c r="AM560">
        <v>0</v>
      </c>
      <c r="AN560" t="s">
        <v>52</v>
      </c>
      <c r="AP560" t="s">
        <v>52</v>
      </c>
      <c r="AQ560">
        <v>0</v>
      </c>
      <c r="AS560">
        <v>0</v>
      </c>
      <c r="AU560">
        <v>0</v>
      </c>
      <c r="AW560">
        <v>0</v>
      </c>
      <c r="AY560" t="s">
        <v>66</v>
      </c>
    </row>
    <row r="561" spans="1:51" x14ac:dyDescent="0.25">
      <c r="A561">
        <v>329</v>
      </c>
      <c r="B561" t="s">
        <v>181</v>
      </c>
      <c r="C561" t="s">
        <v>209</v>
      </c>
      <c r="D561" t="s">
        <v>116</v>
      </c>
      <c r="E561">
        <v>3132500</v>
      </c>
      <c r="F561" t="s">
        <v>52</v>
      </c>
      <c r="G561" t="s">
        <v>53</v>
      </c>
      <c r="H561" t="s">
        <v>54</v>
      </c>
      <c r="I561">
        <v>330</v>
      </c>
      <c r="J561" t="s">
        <v>211</v>
      </c>
      <c r="K561" t="s">
        <v>79</v>
      </c>
      <c r="L561" t="s">
        <v>70</v>
      </c>
      <c r="M561" t="s">
        <v>58</v>
      </c>
      <c r="N561" t="s">
        <v>212</v>
      </c>
      <c r="Q561" s="5" t="s">
        <v>54</v>
      </c>
      <c r="S561">
        <v>0</v>
      </c>
      <c r="T561" s="5">
        <v>0</v>
      </c>
      <c r="V561">
        <v>0</v>
      </c>
      <c r="X561" t="s">
        <v>73</v>
      </c>
      <c r="Y561">
        <v>19060403</v>
      </c>
      <c r="Z561" t="s">
        <v>74</v>
      </c>
      <c r="AA561" t="s">
        <v>101</v>
      </c>
      <c r="AB561" t="s">
        <v>119</v>
      </c>
      <c r="AC561" t="str">
        <f t="shared" si="8"/>
        <v>Oil &amp; Gas - Ice Roads and Pads</v>
      </c>
      <c r="AD561" t="s">
        <v>74</v>
      </c>
      <c r="AG561" t="s">
        <v>54</v>
      </c>
      <c r="AH561">
        <v>881</v>
      </c>
      <c r="AI561">
        <v>2016</v>
      </c>
      <c r="AJ561">
        <v>8</v>
      </c>
      <c r="AK561" s="1">
        <v>42650.59202546296</v>
      </c>
      <c r="AL561" t="s">
        <v>84</v>
      </c>
      <c r="AM561">
        <v>0</v>
      </c>
      <c r="AN561" t="s">
        <v>52</v>
      </c>
      <c r="AP561" t="s">
        <v>52</v>
      </c>
      <c r="AQ561">
        <v>0</v>
      </c>
      <c r="AS561">
        <v>0</v>
      </c>
      <c r="AU561">
        <v>0</v>
      </c>
      <c r="AW561">
        <v>0</v>
      </c>
      <c r="AY561" t="s">
        <v>66</v>
      </c>
    </row>
    <row r="562" spans="1:51" x14ac:dyDescent="0.25">
      <c r="A562">
        <v>329</v>
      </c>
      <c r="B562" t="s">
        <v>181</v>
      </c>
      <c r="C562" t="s">
        <v>209</v>
      </c>
      <c r="D562" t="s">
        <v>116</v>
      </c>
      <c r="E562">
        <v>3132500</v>
      </c>
      <c r="F562" t="s">
        <v>52</v>
      </c>
      <c r="G562" t="s">
        <v>53</v>
      </c>
      <c r="H562" t="s">
        <v>54</v>
      </c>
      <c r="I562">
        <v>331</v>
      </c>
      <c r="J562" t="s">
        <v>213</v>
      </c>
      <c r="K562" t="s">
        <v>79</v>
      </c>
      <c r="L562" t="s">
        <v>70</v>
      </c>
      <c r="M562" t="s">
        <v>58</v>
      </c>
      <c r="N562" t="s">
        <v>212</v>
      </c>
      <c r="Q562" s="5" t="s">
        <v>54</v>
      </c>
      <c r="S562">
        <v>0</v>
      </c>
      <c r="T562" s="5">
        <v>0</v>
      </c>
      <c r="V562">
        <v>0</v>
      </c>
      <c r="X562" t="s">
        <v>73</v>
      </c>
      <c r="Y562">
        <v>19060403</v>
      </c>
      <c r="Z562" t="s">
        <v>74</v>
      </c>
      <c r="AA562" t="s">
        <v>101</v>
      </c>
      <c r="AB562" t="s">
        <v>119</v>
      </c>
      <c r="AC562" t="str">
        <f t="shared" si="8"/>
        <v>Oil &amp; Gas - Ice Roads and Pads</v>
      </c>
      <c r="AD562" t="s">
        <v>74</v>
      </c>
      <c r="AG562" t="s">
        <v>54</v>
      </c>
      <c r="AH562">
        <v>884</v>
      </c>
      <c r="AI562">
        <v>2016</v>
      </c>
      <c r="AJ562">
        <v>8</v>
      </c>
      <c r="AK562" s="1">
        <v>42650.59233796296</v>
      </c>
      <c r="AL562" t="s">
        <v>84</v>
      </c>
      <c r="AM562">
        <v>0</v>
      </c>
      <c r="AN562" t="s">
        <v>52</v>
      </c>
      <c r="AP562" t="s">
        <v>52</v>
      </c>
      <c r="AQ562">
        <v>0</v>
      </c>
      <c r="AS562">
        <v>0</v>
      </c>
      <c r="AU562">
        <v>0</v>
      </c>
      <c r="AW562">
        <v>0</v>
      </c>
      <c r="AY562" t="s">
        <v>66</v>
      </c>
    </row>
    <row r="563" spans="1:51" x14ac:dyDescent="0.25">
      <c r="A563">
        <v>329</v>
      </c>
      <c r="B563" t="s">
        <v>181</v>
      </c>
      <c r="C563" t="s">
        <v>209</v>
      </c>
      <c r="D563" t="s">
        <v>116</v>
      </c>
      <c r="E563">
        <v>3132500</v>
      </c>
      <c r="F563" t="s">
        <v>52</v>
      </c>
      <c r="G563" t="s">
        <v>53</v>
      </c>
      <c r="H563" t="s">
        <v>54</v>
      </c>
      <c r="I563">
        <v>332</v>
      </c>
      <c r="J563" t="s">
        <v>214</v>
      </c>
      <c r="K563" t="s">
        <v>79</v>
      </c>
      <c r="L563" t="s">
        <v>70</v>
      </c>
      <c r="M563" t="s">
        <v>58</v>
      </c>
      <c r="N563" t="s">
        <v>212</v>
      </c>
      <c r="Q563" s="5" t="s">
        <v>54</v>
      </c>
      <c r="S563">
        <v>0</v>
      </c>
      <c r="T563" s="5">
        <v>0</v>
      </c>
      <c r="V563">
        <v>0</v>
      </c>
      <c r="X563" t="s">
        <v>73</v>
      </c>
      <c r="Y563">
        <v>19060403</v>
      </c>
      <c r="Z563" t="s">
        <v>74</v>
      </c>
      <c r="AA563" t="s">
        <v>101</v>
      </c>
      <c r="AB563" t="s">
        <v>119</v>
      </c>
      <c r="AC563" t="str">
        <f t="shared" si="8"/>
        <v>Oil &amp; Gas - Ice Roads and Pads</v>
      </c>
      <c r="AD563" t="s">
        <v>74</v>
      </c>
      <c r="AG563" t="s">
        <v>54</v>
      </c>
      <c r="AH563">
        <v>887</v>
      </c>
      <c r="AI563">
        <v>2016</v>
      </c>
      <c r="AJ563">
        <v>8</v>
      </c>
      <c r="AK563" s="1">
        <v>42650.592662037037</v>
      </c>
      <c r="AL563" t="s">
        <v>84</v>
      </c>
      <c r="AM563">
        <v>0</v>
      </c>
      <c r="AN563" t="s">
        <v>52</v>
      </c>
      <c r="AP563" t="s">
        <v>52</v>
      </c>
      <c r="AQ563">
        <v>0</v>
      </c>
      <c r="AS563">
        <v>0</v>
      </c>
      <c r="AU563">
        <v>0</v>
      </c>
      <c r="AW563">
        <v>0</v>
      </c>
      <c r="AY563" t="s">
        <v>66</v>
      </c>
    </row>
    <row r="564" spans="1:51" x14ac:dyDescent="0.25">
      <c r="A564">
        <v>329</v>
      </c>
      <c r="B564" t="s">
        <v>181</v>
      </c>
      <c r="C564" t="s">
        <v>209</v>
      </c>
      <c r="D564" t="s">
        <v>116</v>
      </c>
      <c r="E564">
        <v>3132500</v>
      </c>
      <c r="F564" t="s">
        <v>52</v>
      </c>
      <c r="G564" t="s">
        <v>53</v>
      </c>
      <c r="H564" t="s">
        <v>54</v>
      </c>
      <c r="I564">
        <v>333</v>
      </c>
      <c r="J564" t="s">
        <v>215</v>
      </c>
      <c r="K564" t="s">
        <v>79</v>
      </c>
      <c r="L564" t="s">
        <v>70</v>
      </c>
      <c r="M564" t="s">
        <v>58</v>
      </c>
      <c r="N564" t="s">
        <v>118</v>
      </c>
      <c r="Q564" s="5" t="s">
        <v>54</v>
      </c>
      <c r="S564">
        <v>0</v>
      </c>
      <c r="T564" s="5">
        <v>0</v>
      </c>
      <c r="V564">
        <v>0</v>
      </c>
      <c r="X564" t="s">
        <v>73</v>
      </c>
      <c r="Y564">
        <v>19060403</v>
      </c>
      <c r="Z564" t="s">
        <v>74</v>
      </c>
      <c r="AA564" t="s">
        <v>101</v>
      </c>
      <c r="AB564" t="s">
        <v>119</v>
      </c>
      <c r="AC564" t="str">
        <f t="shared" si="8"/>
        <v>Oil &amp; Gas - Ice Roads and Pads</v>
      </c>
      <c r="AD564" t="s">
        <v>74</v>
      </c>
      <c r="AG564" t="s">
        <v>54</v>
      </c>
      <c r="AH564">
        <v>890</v>
      </c>
      <c r="AI564">
        <v>2016</v>
      </c>
      <c r="AJ564">
        <v>8</v>
      </c>
      <c r="AK564" s="1">
        <v>42650.592951388891</v>
      </c>
      <c r="AL564" t="s">
        <v>84</v>
      </c>
      <c r="AM564">
        <v>0</v>
      </c>
      <c r="AN564" t="s">
        <v>52</v>
      </c>
      <c r="AP564" t="s">
        <v>52</v>
      </c>
      <c r="AQ564">
        <v>0</v>
      </c>
      <c r="AS564">
        <v>0</v>
      </c>
      <c r="AU564">
        <v>0</v>
      </c>
      <c r="AW564">
        <v>0</v>
      </c>
      <c r="AY564" t="s">
        <v>66</v>
      </c>
    </row>
    <row r="565" spans="1:51" x14ac:dyDescent="0.25">
      <c r="A565">
        <v>329</v>
      </c>
      <c r="B565" t="s">
        <v>181</v>
      </c>
      <c r="C565" t="s">
        <v>209</v>
      </c>
      <c r="D565" t="s">
        <v>116</v>
      </c>
      <c r="E565">
        <v>3132500</v>
      </c>
      <c r="F565" t="s">
        <v>52</v>
      </c>
      <c r="G565" t="s">
        <v>53</v>
      </c>
      <c r="H565" t="s">
        <v>54</v>
      </c>
      <c r="I565">
        <v>334</v>
      </c>
      <c r="J565" t="s">
        <v>210</v>
      </c>
      <c r="K565" t="s">
        <v>79</v>
      </c>
      <c r="L565" t="s">
        <v>70</v>
      </c>
      <c r="M565" t="s">
        <v>58</v>
      </c>
      <c r="N565" t="s">
        <v>118</v>
      </c>
      <c r="Q565" s="5" t="s">
        <v>54</v>
      </c>
      <c r="S565">
        <v>0</v>
      </c>
      <c r="T565" s="5">
        <v>0</v>
      </c>
      <c r="V565">
        <v>0</v>
      </c>
      <c r="X565" t="s">
        <v>73</v>
      </c>
      <c r="Y565">
        <v>19060501</v>
      </c>
      <c r="Z565" t="s">
        <v>74</v>
      </c>
      <c r="AA565" t="s">
        <v>101</v>
      </c>
      <c r="AB565" t="s">
        <v>119</v>
      </c>
      <c r="AC565" t="str">
        <f t="shared" si="8"/>
        <v>Oil &amp; Gas - Ice Roads and Pads</v>
      </c>
      <c r="AD565" t="s">
        <v>74</v>
      </c>
      <c r="AG565" t="s">
        <v>54</v>
      </c>
      <c r="AH565">
        <v>894</v>
      </c>
      <c r="AI565">
        <v>2016</v>
      </c>
      <c r="AJ565">
        <v>9</v>
      </c>
      <c r="AK565" s="1">
        <v>42650.593344907407</v>
      </c>
      <c r="AL565" t="s">
        <v>84</v>
      </c>
      <c r="AM565">
        <v>0</v>
      </c>
      <c r="AN565" t="s">
        <v>52</v>
      </c>
      <c r="AP565" t="s">
        <v>52</v>
      </c>
      <c r="AQ565">
        <v>0</v>
      </c>
      <c r="AS565">
        <v>0</v>
      </c>
      <c r="AU565">
        <v>0</v>
      </c>
      <c r="AW565">
        <v>0</v>
      </c>
      <c r="AY565" t="s">
        <v>66</v>
      </c>
    </row>
    <row r="566" spans="1:51" x14ac:dyDescent="0.25">
      <c r="A566">
        <v>329</v>
      </c>
      <c r="B566" t="s">
        <v>181</v>
      </c>
      <c r="C566" t="s">
        <v>209</v>
      </c>
      <c r="D566" t="s">
        <v>116</v>
      </c>
      <c r="E566">
        <v>3132500</v>
      </c>
      <c r="F566" t="s">
        <v>52</v>
      </c>
      <c r="G566" t="s">
        <v>53</v>
      </c>
      <c r="H566" t="s">
        <v>54</v>
      </c>
      <c r="I566">
        <v>330</v>
      </c>
      <c r="J566" t="s">
        <v>211</v>
      </c>
      <c r="K566" t="s">
        <v>79</v>
      </c>
      <c r="L566" t="s">
        <v>70</v>
      </c>
      <c r="M566" t="s">
        <v>58</v>
      </c>
      <c r="N566" t="s">
        <v>212</v>
      </c>
      <c r="Q566" s="5" t="s">
        <v>54</v>
      </c>
      <c r="S566">
        <v>0</v>
      </c>
      <c r="T566" s="5">
        <v>0</v>
      </c>
      <c r="V566">
        <v>0</v>
      </c>
      <c r="X566" t="s">
        <v>73</v>
      </c>
      <c r="Y566">
        <v>19060403</v>
      </c>
      <c r="Z566" t="s">
        <v>74</v>
      </c>
      <c r="AA566" t="s">
        <v>101</v>
      </c>
      <c r="AB566" t="s">
        <v>119</v>
      </c>
      <c r="AC566" t="str">
        <f t="shared" si="8"/>
        <v>Oil &amp; Gas - Ice Roads and Pads</v>
      </c>
      <c r="AD566" t="s">
        <v>74</v>
      </c>
      <c r="AG566" t="s">
        <v>54</v>
      </c>
      <c r="AH566">
        <v>882</v>
      </c>
      <c r="AI566">
        <v>2016</v>
      </c>
      <c r="AJ566">
        <v>9</v>
      </c>
      <c r="AK566" s="1">
        <v>42650.592118055552</v>
      </c>
      <c r="AL566" t="s">
        <v>84</v>
      </c>
      <c r="AM566">
        <v>0</v>
      </c>
      <c r="AN566" t="s">
        <v>52</v>
      </c>
      <c r="AP566" t="s">
        <v>52</v>
      </c>
      <c r="AQ566">
        <v>0</v>
      </c>
      <c r="AS566">
        <v>0</v>
      </c>
      <c r="AU566">
        <v>0</v>
      </c>
      <c r="AW566">
        <v>0</v>
      </c>
      <c r="AY566" t="s">
        <v>66</v>
      </c>
    </row>
    <row r="567" spans="1:51" x14ac:dyDescent="0.25">
      <c r="A567">
        <v>329</v>
      </c>
      <c r="B567" t="s">
        <v>181</v>
      </c>
      <c r="C567" t="s">
        <v>209</v>
      </c>
      <c r="D567" t="s">
        <v>116</v>
      </c>
      <c r="E567">
        <v>3132500</v>
      </c>
      <c r="F567" t="s">
        <v>52</v>
      </c>
      <c r="G567" t="s">
        <v>53</v>
      </c>
      <c r="H567" t="s">
        <v>54</v>
      </c>
      <c r="I567">
        <v>331</v>
      </c>
      <c r="J567" t="s">
        <v>213</v>
      </c>
      <c r="K567" t="s">
        <v>79</v>
      </c>
      <c r="L567" t="s">
        <v>70</v>
      </c>
      <c r="M567" t="s">
        <v>58</v>
      </c>
      <c r="N567" t="s">
        <v>212</v>
      </c>
      <c r="Q567" s="5" t="s">
        <v>54</v>
      </c>
      <c r="S567">
        <v>0</v>
      </c>
      <c r="T567" s="5">
        <v>0</v>
      </c>
      <c r="V567">
        <v>0</v>
      </c>
      <c r="X567" t="s">
        <v>73</v>
      </c>
      <c r="Y567">
        <v>19060403</v>
      </c>
      <c r="Z567" t="s">
        <v>74</v>
      </c>
      <c r="AA567" t="s">
        <v>101</v>
      </c>
      <c r="AB567" t="s">
        <v>119</v>
      </c>
      <c r="AC567" t="str">
        <f t="shared" si="8"/>
        <v>Oil &amp; Gas - Ice Roads and Pads</v>
      </c>
      <c r="AD567" t="s">
        <v>74</v>
      </c>
      <c r="AG567" t="s">
        <v>54</v>
      </c>
      <c r="AH567">
        <v>885</v>
      </c>
      <c r="AI567">
        <v>2016</v>
      </c>
      <c r="AJ567">
        <v>9</v>
      </c>
      <c r="AK567" s="1">
        <v>42650.592442129629</v>
      </c>
      <c r="AL567" t="s">
        <v>84</v>
      </c>
      <c r="AM567">
        <v>0</v>
      </c>
      <c r="AN567" t="s">
        <v>52</v>
      </c>
      <c r="AP567" t="s">
        <v>52</v>
      </c>
      <c r="AQ567">
        <v>0</v>
      </c>
      <c r="AS567">
        <v>0</v>
      </c>
      <c r="AU567">
        <v>0</v>
      </c>
      <c r="AW567">
        <v>0</v>
      </c>
      <c r="AY567" t="s">
        <v>66</v>
      </c>
    </row>
    <row r="568" spans="1:51" x14ac:dyDescent="0.25">
      <c r="A568">
        <v>329</v>
      </c>
      <c r="B568" t="s">
        <v>181</v>
      </c>
      <c r="C568" t="s">
        <v>209</v>
      </c>
      <c r="D568" t="s">
        <v>116</v>
      </c>
      <c r="E568">
        <v>3132500</v>
      </c>
      <c r="F568" t="s">
        <v>52</v>
      </c>
      <c r="G568" t="s">
        <v>53</v>
      </c>
      <c r="H568" t="s">
        <v>54</v>
      </c>
      <c r="I568">
        <v>332</v>
      </c>
      <c r="J568" t="s">
        <v>214</v>
      </c>
      <c r="K568" t="s">
        <v>79</v>
      </c>
      <c r="L568" t="s">
        <v>70</v>
      </c>
      <c r="M568" t="s">
        <v>58</v>
      </c>
      <c r="N568" t="s">
        <v>212</v>
      </c>
      <c r="Q568" s="5" t="s">
        <v>54</v>
      </c>
      <c r="S568">
        <v>0</v>
      </c>
      <c r="T568" s="5">
        <v>0</v>
      </c>
      <c r="V568">
        <v>0</v>
      </c>
      <c r="X568" t="s">
        <v>73</v>
      </c>
      <c r="Y568">
        <v>19060403</v>
      </c>
      <c r="Z568" t="s">
        <v>74</v>
      </c>
      <c r="AA568" t="s">
        <v>101</v>
      </c>
      <c r="AB568" t="s">
        <v>119</v>
      </c>
      <c r="AC568" t="str">
        <f t="shared" si="8"/>
        <v>Oil &amp; Gas - Ice Roads and Pads</v>
      </c>
      <c r="AD568" t="s">
        <v>74</v>
      </c>
      <c r="AG568" t="s">
        <v>54</v>
      </c>
      <c r="AH568">
        <v>888</v>
      </c>
      <c r="AI568">
        <v>2016</v>
      </c>
      <c r="AJ568">
        <v>9</v>
      </c>
      <c r="AK568" s="1">
        <v>42650.592743055553</v>
      </c>
      <c r="AL568" t="s">
        <v>65</v>
      </c>
      <c r="AM568">
        <v>0</v>
      </c>
      <c r="AN568" t="s">
        <v>52</v>
      </c>
      <c r="AP568" t="s">
        <v>52</v>
      </c>
      <c r="AQ568">
        <v>0</v>
      </c>
      <c r="AS568">
        <v>0</v>
      </c>
      <c r="AU568">
        <v>0</v>
      </c>
      <c r="AW568">
        <v>0</v>
      </c>
      <c r="AY568" t="s">
        <v>66</v>
      </c>
    </row>
    <row r="569" spans="1:51" x14ac:dyDescent="0.25">
      <c r="A569">
        <v>329</v>
      </c>
      <c r="B569" t="s">
        <v>181</v>
      </c>
      <c r="C569" t="s">
        <v>209</v>
      </c>
      <c r="D569" t="s">
        <v>116</v>
      </c>
      <c r="E569">
        <v>3132500</v>
      </c>
      <c r="F569" t="s">
        <v>52</v>
      </c>
      <c r="G569" t="s">
        <v>53</v>
      </c>
      <c r="H569" t="s">
        <v>54</v>
      </c>
      <c r="I569">
        <v>333</v>
      </c>
      <c r="J569" t="s">
        <v>215</v>
      </c>
      <c r="K569" t="s">
        <v>79</v>
      </c>
      <c r="L569" t="s">
        <v>70</v>
      </c>
      <c r="M569" t="s">
        <v>58</v>
      </c>
      <c r="N569" t="s">
        <v>118</v>
      </c>
      <c r="Q569" s="5" t="s">
        <v>54</v>
      </c>
      <c r="S569">
        <v>0</v>
      </c>
      <c r="T569" s="5">
        <v>0</v>
      </c>
      <c r="V569">
        <v>0</v>
      </c>
      <c r="X569" t="s">
        <v>73</v>
      </c>
      <c r="Y569">
        <v>19060403</v>
      </c>
      <c r="Z569" t="s">
        <v>74</v>
      </c>
      <c r="AA569" t="s">
        <v>101</v>
      </c>
      <c r="AB569" t="s">
        <v>119</v>
      </c>
      <c r="AC569" t="str">
        <f t="shared" si="8"/>
        <v>Oil &amp; Gas - Ice Roads and Pads</v>
      </c>
      <c r="AD569" t="s">
        <v>74</v>
      </c>
      <c r="AG569" t="s">
        <v>54</v>
      </c>
      <c r="AH569">
        <v>891</v>
      </c>
      <c r="AI569">
        <v>2016</v>
      </c>
      <c r="AJ569">
        <v>9</v>
      </c>
      <c r="AK569" s="1">
        <v>42650.593032407407</v>
      </c>
      <c r="AL569" t="s">
        <v>84</v>
      </c>
      <c r="AM569">
        <v>0</v>
      </c>
      <c r="AN569" t="s">
        <v>52</v>
      </c>
      <c r="AP569" t="s">
        <v>52</v>
      </c>
      <c r="AQ569">
        <v>0</v>
      </c>
      <c r="AS569">
        <v>0</v>
      </c>
      <c r="AU569">
        <v>0</v>
      </c>
      <c r="AW569">
        <v>0</v>
      </c>
      <c r="AY569" t="s">
        <v>66</v>
      </c>
    </row>
    <row r="570" spans="1:51" x14ac:dyDescent="0.25">
      <c r="A570">
        <v>329</v>
      </c>
      <c r="B570" t="s">
        <v>181</v>
      </c>
      <c r="C570" t="s">
        <v>209</v>
      </c>
      <c r="D570" t="s">
        <v>116</v>
      </c>
      <c r="E570">
        <v>3132500</v>
      </c>
      <c r="F570" t="s">
        <v>52</v>
      </c>
      <c r="G570" t="s">
        <v>53</v>
      </c>
      <c r="H570" t="s">
        <v>54</v>
      </c>
      <c r="I570">
        <v>334</v>
      </c>
      <c r="J570" t="s">
        <v>210</v>
      </c>
      <c r="K570" t="s">
        <v>79</v>
      </c>
      <c r="L570" t="s">
        <v>70</v>
      </c>
      <c r="M570" t="s">
        <v>58</v>
      </c>
      <c r="N570" t="s">
        <v>118</v>
      </c>
      <c r="Q570" s="5" t="s">
        <v>54</v>
      </c>
      <c r="S570">
        <v>0</v>
      </c>
      <c r="T570" s="5">
        <v>0</v>
      </c>
      <c r="V570">
        <v>0</v>
      </c>
      <c r="X570" t="s">
        <v>73</v>
      </c>
      <c r="Y570">
        <v>19060501</v>
      </c>
      <c r="Z570" t="s">
        <v>74</v>
      </c>
      <c r="AA570" t="s">
        <v>101</v>
      </c>
      <c r="AB570" t="s">
        <v>119</v>
      </c>
      <c r="AC570" t="str">
        <f t="shared" si="8"/>
        <v>Oil &amp; Gas - Ice Roads and Pads</v>
      </c>
      <c r="AD570" t="s">
        <v>74</v>
      </c>
      <c r="AG570" t="s">
        <v>54</v>
      </c>
      <c r="AH570">
        <v>1616</v>
      </c>
      <c r="AI570">
        <v>2016</v>
      </c>
      <c r="AJ570">
        <v>10</v>
      </c>
      <c r="AK570" s="1">
        <v>42745.459872685184</v>
      </c>
      <c r="AL570" t="s">
        <v>84</v>
      </c>
      <c r="AM570">
        <v>0</v>
      </c>
      <c r="AN570" t="s">
        <v>52</v>
      </c>
      <c r="AP570" t="s">
        <v>52</v>
      </c>
      <c r="AQ570">
        <v>0</v>
      </c>
      <c r="AS570">
        <v>0</v>
      </c>
      <c r="AU570">
        <v>0</v>
      </c>
      <c r="AW570">
        <v>0</v>
      </c>
      <c r="AY570" t="s">
        <v>66</v>
      </c>
    </row>
    <row r="571" spans="1:51" x14ac:dyDescent="0.25">
      <c r="A571">
        <v>329</v>
      </c>
      <c r="B571" t="s">
        <v>181</v>
      </c>
      <c r="C571" t="s">
        <v>209</v>
      </c>
      <c r="D571" t="s">
        <v>116</v>
      </c>
      <c r="E571">
        <v>3132500</v>
      </c>
      <c r="F571" t="s">
        <v>52</v>
      </c>
      <c r="G571" t="s">
        <v>53</v>
      </c>
      <c r="H571" t="s">
        <v>54</v>
      </c>
      <c r="I571">
        <v>330</v>
      </c>
      <c r="J571" t="s">
        <v>211</v>
      </c>
      <c r="K571" t="s">
        <v>79</v>
      </c>
      <c r="L571" t="s">
        <v>70</v>
      </c>
      <c r="M571" t="s">
        <v>58</v>
      </c>
      <c r="N571" t="s">
        <v>212</v>
      </c>
      <c r="Q571" s="5" t="s">
        <v>54</v>
      </c>
      <c r="S571">
        <v>0</v>
      </c>
      <c r="T571" s="5">
        <v>0</v>
      </c>
      <c r="V571">
        <v>0</v>
      </c>
      <c r="X571" t="s">
        <v>73</v>
      </c>
      <c r="Y571">
        <v>19060403</v>
      </c>
      <c r="Z571" t="s">
        <v>74</v>
      </c>
      <c r="AA571" t="s">
        <v>101</v>
      </c>
      <c r="AB571" t="s">
        <v>119</v>
      </c>
      <c r="AC571" t="str">
        <f t="shared" si="8"/>
        <v>Oil &amp; Gas - Ice Roads and Pads</v>
      </c>
      <c r="AD571" t="s">
        <v>74</v>
      </c>
      <c r="AG571" t="s">
        <v>54</v>
      </c>
      <c r="AH571">
        <v>1604</v>
      </c>
      <c r="AI571">
        <v>2016</v>
      </c>
      <c r="AJ571">
        <v>10</v>
      </c>
      <c r="AK571" s="1">
        <v>42745.458113425928</v>
      </c>
      <c r="AL571" t="s">
        <v>84</v>
      </c>
      <c r="AM571">
        <v>0</v>
      </c>
      <c r="AN571" t="s">
        <v>52</v>
      </c>
      <c r="AP571" t="s">
        <v>52</v>
      </c>
      <c r="AQ571">
        <v>0</v>
      </c>
      <c r="AS571">
        <v>0</v>
      </c>
      <c r="AU571">
        <v>0</v>
      </c>
      <c r="AW571">
        <v>0</v>
      </c>
      <c r="AY571" t="s">
        <v>66</v>
      </c>
    </row>
    <row r="572" spans="1:51" x14ac:dyDescent="0.25">
      <c r="A572">
        <v>329</v>
      </c>
      <c r="B572" t="s">
        <v>181</v>
      </c>
      <c r="C572" t="s">
        <v>209</v>
      </c>
      <c r="D572" t="s">
        <v>116</v>
      </c>
      <c r="E572">
        <v>3132500</v>
      </c>
      <c r="F572" t="s">
        <v>52</v>
      </c>
      <c r="G572" t="s">
        <v>53</v>
      </c>
      <c r="H572" t="s">
        <v>54</v>
      </c>
      <c r="I572">
        <v>331</v>
      </c>
      <c r="J572" t="s">
        <v>213</v>
      </c>
      <c r="K572" t="s">
        <v>79</v>
      </c>
      <c r="L572" t="s">
        <v>70</v>
      </c>
      <c r="M572" t="s">
        <v>58</v>
      </c>
      <c r="N572" t="s">
        <v>212</v>
      </c>
      <c r="Q572" s="5" t="s">
        <v>54</v>
      </c>
      <c r="S572">
        <v>0</v>
      </c>
      <c r="T572" s="5">
        <v>0</v>
      </c>
      <c r="V572">
        <v>0</v>
      </c>
      <c r="X572" t="s">
        <v>73</v>
      </c>
      <c r="Y572">
        <v>19060403</v>
      </c>
      <c r="Z572" t="s">
        <v>74</v>
      </c>
      <c r="AA572" t="s">
        <v>101</v>
      </c>
      <c r="AB572" t="s">
        <v>119</v>
      </c>
      <c r="AC572" t="str">
        <f t="shared" si="8"/>
        <v>Oil &amp; Gas - Ice Roads and Pads</v>
      </c>
      <c r="AD572" t="s">
        <v>74</v>
      </c>
      <c r="AG572" t="s">
        <v>54</v>
      </c>
      <c r="AH572">
        <v>1607</v>
      </c>
      <c r="AI572">
        <v>2016</v>
      </c>
      <c r="AJ572">
        <v>10</v>
      </c>
      <c r="AK572" s="1">
        <v>42745.458460648151</v>
      </c>
      <c r="AL572" t="s">
        <v>84</v>
      </c>
      <c r="AM572">
        <v>0</v>
      </c>
      <c r="AN572" t="s">
        <v>52</v>
      </c>
      <c r="AP572" t="s">
        <v>52</v>
      </c>
      <c r="AQ572">
        <v>0</v>
      </c>
      <c r="AS572">
        <v>0</v>
      </c>
      <c r="AU572">
        <v>0</v>
      </c>
      <c r="AW572">
        <v>0</v>
      </c>
      <c r="AY572" t="s">
        <v>66</v>
      </c>
    </row>
    <row r="573" spans="1:51" x14ac:dyDescent="0.25">
      <c r="A573">
        <v>329</v>
      </c>
      <c r="B573" t="s">
        <v>181</v>
      </c>
      <c r="C573" t="s">
        <v>209</v>
      </c>
      <c r="D573" t="s">
        <v>116</v>
      </c>
      <c r="E573">
        <v>3132500</v>
      </c>
      <c r="F573" t="s">
        <v>52</v>
      </c>
      <c r="G573" t="s">
        <v>53</v>
      </c>
      <c r="H573" t="s">
        <v>54</v>
      </c>
      <c r="I573">
        <v>332</v>
      </c>
      <c r="J573" t="s">
        <v>214</v>
      </c>
      <c r="K573" t="s">
        <v>79</v>
      </c>
      <c r="L573" t="s">
        <v>70</v>
      </c>
      <c r="M573" t="s">
        <v>58</v>
      </c>
      <c r="N573" t="s">
        <v>212</v>
      </c>
      <c r="Q573" s="5" t="s">
        <v>54</v>
      </c>
      <c r="S573">
        <v>0</v>
      </c>
      <c r="T573" s="5">
        <v>0</v>
      </c>
      <c r="V573">
        <v>0</v>
      </c>
      <c r="X573" t="s">
        <v>73</v>
      </c>
      <c r="Y573">
        <v>19060403</v>
      </c>
      <c r="Z573" t="s">
        <v>74</v>
      </c>
      <c r="AA573" t="s">
        <v>101</v>
      </c>
      <c r="AB573" t="s">
        <v>119</v>
      </c>
      <c r="AC573" t="str">
        <f t="shared" si="8"/>
        <v>Oil &amp; Gas - Ice Roads and Pads</v>
      </c>
      <c r="AD573" t="s">
        <v>74</v>
      </c>
      <c r="AG573" t="s">
        <v>54</v>
      </c>
      <c r="AH573">
        <v>1610</v>
      </c>
      <c r="AI573">
        <v>2016</v>
      </c>
      <c r="AJ573">
        <v>10</v>
      </c>
      <c r="AK573" s="1">
        <v>42745.459189814814</v>
      </c>
      <c r="AL573" t="s">
        <v>84</v>
      </c>
      <c r="AM573">
        <v>0</v>
      </c>
      <c r="AN573" t="s">
        <v>52</v>
      </c>
      <c r="AP573" t="s">
        <v>52</v>
      </c>
      <c r="AQ573">
        <v>0</v>
      </c>
      <c r="AS573">
        <v>0</v>
      </c>
      <c r="AU573">
        <v>0</v>
      </c>
      <c r="AW573">
        <v>0</v>
      </c>
      <c r="AY573" t="s">
        <v>66</v>
      </c>
    </row>
    <row r="574" spans="1:51" x14ac:dyDescent="0.25">
      <c r="A574">
        <v>329</v>
      </c>
      <c r="B574" t="s">
        <v>181</v>
      </c>
      <c r="C574" t="s">
        <v>209</v>
      </c>
      <c r="D574" t="s">
        <v>116</v>
      </c>
      <c r="E574">
        <v>3132500</v>
      </c>
      <c r="F574" t="s">
        <v>52</v>
      </c>
      <c r="G574" t="s">
        <v>53</v>
      </c>
      <c r="H574" t="s">
        <v>54</v>
      </c>
      <c r="I574">
        <v>333</v>
      </c>
      <c r="J574" t="s">
        <v>215</v>
      </c>
      <c r="K574" t="s">
        <v>79</v>
      </c>
      <c r="L574" t="s">
        <v>70</v>
      </c>
      <c r="M574" t="s">
        <v>58</v>
      </c>
      <c r="N574" t="s">
        <v>118</v>
      </c>
      <c r="Q574" s="5" t="s">
        <v>54</v>
      </c>
      <c r="S574">
        <v>0</v>
      </c>
      <c r="T574" s="5">
        <v>0</v>
      </c>
      <c r="V574">
        <v>0</v>
      </c>
      <c r="X574" t="s">
        <v>73</v>
      </c>
      <c r="Y574">
        <v>19060403</v>
      </c>
      <c r="Z574" t="s">
        <v>74</v>
      </c>
      <c r="AA574" t="s">
        <v>101</v>
      </c>
      <c r="AB574" t="s">
        <v>119</v>
      </c>
      <c r="AC574" t="str">
        <f t="shared" si="8"/>
        <v>Oil &amp; Gas - Ice Roads and Pads</v>
      </c>
      <c r="AD574" t="s">
        <v>74</v>
      </c>
      <c r="AG574" t="s">
        <v>54</v>
      </c>
      <c r="AH574">
        <v>1613</v>
      </c>
      <c r="AI574">
        <v>2016</v>
      </c>
      <c r="AJ574">
        <v>10</v>
      </c>
      <c r="AK574" s="1">
        <v>42745.459513888891</v>
      </c>
      <c r="AL574" t="s">
        <v>84</v>
      </c>
      <c r="AM574">
        <v>0</v>
      </c>
      <c r="AN574" t="s">
        <v>52</v>
      </c>
      <c r="AP574" t="s">
        <v>52</v>
      </c>
      <c r="AQ574">
        <v>0</v>
      </c>
      <c r="AS574">
        <v>0</v>
      </c>
      <c r="AU574">
        <v>0</v>
      </c>
      <c r="AW574">
        <v>0</v>
      </c>
      <c r="AY574" t="s">
        <v>66</v>
      </c>
    </row>
    <row r="575" spans="1:51" x14ac:dyDescent="0.25">
      <c r="A575">
        <v>329</v>
      </c>
      <c r="B575" t="s">
        <v>181</v>
      </c>
      <c r="C575" t="s">
        <v>209</v>
      </c>
      <c r="D575" t="s">
        <v>116</v>
      </c>
      <c r="E575">
        <v>3132500</v>
      </c>
      <c r="F575" t="s">
        <v>52</v>
      </c>
      <c r="G575" t="s">
        <v>53</v>
      </c>
      <c r="H575" t="s">
        <v>54</v>
      </c>
      <c r="I575">
        <v>334</v>
      </c>
      <c r="J575" t="s">
        <v>210</v>
      </c>
      <c r="K575" t="s">
        <v>79</v>
      </c>
      <c r="L575" t="s">
        <v>70</v>
      </c>
      <c r="M575" t="s">
        <v>58</v>
      </c>
      <c r="N575" t="s">
        <v>118</v>
      </c>
      <c r="Q575" s="5" t="s">
        <v>54</v>
      </c>
      <c r="S575">
        <v>0</v>
      </c>
      <c r="T575" s="5">
        <v>0</v>
      </c>
      <c r="V575">
        <v>0</v>
      </c>
      <c r="X575" t="s">
        <v>73</v>
      </c>
      <c r="Y575">
        <v>19060501</v>
      </c>
      <c r="Z575" t="s">
        <v>74</v>
      </c>
      <c r="AA575" t="s">
        <v>101</v>
      </c>
      <c r="AB575" t="s">
        <v>119</v>
      </c>
      <c r="AC575" t="str">
        <f t="shared" si="8"/>
        <v>Oil &amp; Gas - Ice Roads and Pads</v>
      </c>
      <c r="AD575" t="s">
        <v>74</v>
      </c>
      <c r="AG575" t="s">
        <v>54</v>
      </c>
      <c r="AH575">
        <v>1617</v>
      </c>
      <c r="AI575">
        <v>2016</v>
      </c>
      <c r="AJ575">
        <v>11</v>
      </c>
      <c r="AK575" s="1">
        <v>42745.459976851853</v>
      </c>
      <c r="AL575" t="s">
        <v>84</v>
      </c>
      <c r="AM575">
        <v>0</v>
      </c>
      <c r="AN575" t="s">
        <v>52</v>
      </c>
      <c r="AP575" t="s">
        <v>52</v>
      </c>
      <c r="AQ575">
        <v>0</v>
      </c>
      <c r="AS575">
        <v>0</v>
      </c>
      <c r="AU575">
        <v>0</v>
      </c>
      <c r="AW575">
        <v>0</v>
      </c>
      <c r="AY575" t="s">
        <v>66</v>
      </c>
    </row>
    <row r="576" spans="1:51" x14ac:dyDescent="0.25">
      <c r="A576">
        <v>329</v>
      </c>
      <c r="B576" t="s">
        <v>181</v>
      </c>
      <c r="C576" t="s">
        <v>209</v>
      </c>
      <c r="D576" t="s">
        <v>116</v>
      </c>
      <c r="E576">
        <v>3132500</v>
      </c>
      <c r="F576" t="s">
        <v>52</v>
      </c>
      <c r="G576" t="s">
        <v>53</v>
      </c>
      <c r="H576" t="s">
        <v>54</v>
      </c>
      <c r="I576">
        <v>330</v>
      </c>
      <c r="J576" t="s">
        <v>211</v>
      </c>
      <c r="K576" t="s">
        <v>79</v>
      </c>
      <c r="L576" t="s">
        <v>70</v>
      </c>
      <c r="M576" t="s">
        <v>58</v>
      </c>
      <c r="N576" t="s">
        <v>212</v>
      </c>
      <c r="Q576" s="5" t="s">
        <v>54</v>
      </c>
      <c r="S576">
        <v>0</v>
      </c>
      <c r="T576" s="5">
        <v>0</v>
      </c>
      <c r="V576">
        <v>0</v>
      </c>
      <c r="X576" t="s">
        <v>73</v>
      </c>
      <c r="Y576">
        <v>19060403</v>
      </c>
      <c r="Z576" t="s">
        <v>74</v>
      </c>
      <c r="AA576" t="s">
        <v>101</v>
      </c>
      <c r="AB576" t="s">
        <v>119</v>
      </c>
      <c r="AC576" t="str">
        <f t="shared" si="8"/>
        <v>Oil &amp; Gas - Ice Roads and Pads</v>
      </c>
      <c r="AD576" t="s">
        <v>74</v>
      </c>
      <c r="AG576" t="s">
        <v>54</v>
      </c>
      <c r="AH576">
        <v>1605</v>
      </c>
      <c r="AI576">
        <v>2016</v>
      </c>
      <c r="AJ576">
        <v>11</v>
      </c>
      <c r="AK576" s="1">
        <v>42745.45820601852</v>
      </c>
      <c r="AL576" t="s">
        <v>84</v>
      </c>
      <c r="AM576">
        <v>0</v>
      </c>
      <c r="AN576" t="s">
        <v>52</v>
      </c>
      <c r="AP576" t="s">
        <v>52</v>
      </c>
      <c r="AQ576">
        <v>0</v>
      </c>
      <c r="AS576">
        <v>0</v>
      </c>
      <c r="AU576">
        <v>0</v>
      </c>
      <c r="AW576">
        <v>0</v>
      </c>
      <c r="AY576" t="s">
        <v>66</v>
      </c>
    </row>
    <row r="577" spans="1:51" x14ac:dyDescent="0.25">
      <c r="A577">
        <v>329</v>
      </c>
      <c r="B577" t="s">
        <v>181</v>
      </c>
      <c r="C577" t="s">
        <v>209</v>
      </c>
      <c r="D577" t="s">
        <v>116</v>
      </c>
      <c r="E577">
        <v>3132500</v>
      </c>
      <c r="F577" t="s">
        <v>52</v>
      </c>
      <c r="G577" t="s">
        <v>53</v>
      </c>
      <c r="H577" t="s">
        <v>54</v>
      </c>
      <c r="I577">
        <v>331</v>
      </c>
      <c r="J577" t="s">
        <v>213</v>
      </c>
      <c r="K577" t="s">
        <v>79</v>
      </c>
      <c r="L577" t="s">
        <v>70</v>
      </c>
      <c r="M577" t="s">
        <v>58</v>
      </c>
      <c r="N577" t="s">
        <v>212</v>
      </c>
      <c r="Q577" s="5" t="s">
        <v>54</v>
      </c>
      <c r="S577">
        <v>0</v>
      </c>
      <c r="T577" s="5">
        <v>0</v>
      </c>
      <c r="V577">
        <v>0</v>
      </c>
      <c r="X577" t="s">
        <v>73</v>
      </c>
      <c r="Y577">
        <v>19060403</v>
      </c>
      <c r="Z577" t="s">
        <v>74</v>
      </c>
      <c r="AA577" t="s">
        <v>101</v>
      </c>
      <c r="AB577" t="s">
        <v>119</v>
      </c>
      <c r="AC577" t="str">
        <f t="shared" si="8"/>
        <v>Oil &amp; Gas - Ice Roads and Pads</v>
      </c>
      <c r="AD577" t="s">
        <v>74</v>
      </c>
      <c r="AG577" t="s">
        <v>54</v>
      </c>
      <c r="AH577">
        <v>1608</v>
      </c>
      <c r="AI577">
        <v>2016</v>
      </c>
      <c r="AJ577">
        <v>11</v>
      </c>
      <c r="AK577" s="1">
        <v>42745.458553240744</v>
      </c>
      <c r="AL577" t="s">
        <v>84</v>
      </c>
      <c r="AM577">
        <v>0</v>
      </c>
      <c r="AN577" t="s">
        <v>52</v>
      </c>
      <c r="AP577" t="s">
        <v>52</v>
      </c>
      <c r="AQ577">
        <v>0</v>
      </c>
      <c r="AS577">
        <v>0</v>
      </c>
      <c r="AU577">
        <v>0</v>
      </c>
      <c r="AW577">
        <v>0</v>
      </c>
      <c r="AY577" t="s">
        <v>66</v>
      </c>
    </row>
    <row r="578" spans="1:51" x14ac:dyDescent="0.25">
      <c r="A578">
        <v>329</v>
      </c>
      <c r="B578" t="s">
        <v>181</v>
      </c>
      <c r="C578" t="s">
        <v>209</v>
      </c>
      <c r="D578" t="s">
        <v>116</v>
      </c>
      <c r="E578">
        <v>3132500</v>
      </c>
      <c r="F578" t="s">
        <v>52</v>
      </c>
      <c r="G578" t="s">
        <v>53</v>
      </c>
      <c r="H578" t="s">
        <v>54</v>
      </c>
      <c r="I578">
        <v>332</v>
      </c>
      <c r="J578" t="s">
        <v>214</v>
      </c>
      <c r="K578" t="s">
        <v>79</v>
      </c>
      <c r="L578" t="s">
        <v>70</v>
      </c>
      <c r="M578" t="s">
        <v>58</v>
      </c>
      <c r="N578" t="s">
        <v>212</v>
      </c>
      <c r="Q578" s="5" t="s">
        <v>54</v>
      </c>
      <c r="S578">
        <v>0</v>
      </c>
      <c r="T578" s="5">
        <v>0</v>
      </c>
      <c r="V578">
        <v>0</v>
      </c>
      <c r="X578" t="s">
        <v>73</v>
      </c>
      <c r="Y578">
        <v>19060403</v>
      </c>
      <c r="Z578" t="s">
        <v>74</v>
      </c>
      <c r="AA578" t="s">
        <v>101</v>
      </c>
      <c r="AB578" t="s">
        <v>119</v>
      </c>
      <c r="AC578" t="str">
        <f t="shared" si="8"/>
        <v>Oil &amp; Gas - Ice Roads and Pads</v>
      </c>
      <c r="AD578" t="s">
        <v>74</v>
      </c>
      <c r="AG578" t="s">
        <v>54</v>
      </c>
      <c r="AH578">
        <v>1611</v>
      </c>
      <c r="AI578">
        <v>2016</v>
      </c>
      <c r="AJ578">
        <v>11</v>
      </c>
      <c r="AK578" s="1">
        <v>42745.459293981483</v>
      </c>
      <c r="AL578" t="s">
        <v>84</v>
      </c>
      <c r="AM578">
        <v>0</v>
      </c>
      <c r="AN578" t="s">
        <v>52</v>
      </c>
      <c r="AP578" t="s">
        <v>52</v>
      </c>
      <c r="AQ578">
        <v>0</v>
      </c>
      <c r="AS578">
        <v>0</v>
      </c>
      <c r="AU578">
        <v>0</v>
      </c>
      <c r="AW578">
        <v>0</v>
      </c>
      <c r="AY578" t="s">
        <v>66</v>
      </c>
    </row>
    <row r="579" spans="1:51" x14ac:dyDescent="0.25">
      <c r="A579">
        <v>329</v>
      </c>
      <c r="B579" t="s">
        <v>181</v>
      </c>
      <c r="C579" t="s">
        <v>209</v>
      </c>
      <c r="D579" t="s">
        <v>116</v>
      </c>
      <c r="E579">
        <v>3132500</v>
      </c>
      <c r="F579" t="s">
        <v>52</v>
      </c>
      <c r="G579" t="s">
        <v>53</v>
      </c>
      <c r="H579" t="s">
        <v>54</v>
      </c>
      <c r="I579">
        <v>333</v>
      </c>
      <c r="J579" t="s">
        <v>215</v>
      </c>
      <c r="K579" t="s">
        <v>79</v>
      </c>
      <c r="L579" t="s">
        <v>70</v>
      </c>
      <c r="M579" t="s">
        <v>58</v>
      </c>
      <c r="N579" t="s">
        <v>118</v>
      </c>
      <c r="Q579" s="5" t="s">
        <v>54</v>
      </c>
      <c r="S579">
        <v>0</v>
      </c>
      <c r="T579" s="5">
        <v>0</v>
      </c>
      <c r="V579">
        <v>0</v>
      </c>
      <c r="X579" t="s">
        <v>73</v>
      </c>
      <c r="Y579">
        <v>19060403</v>
      </c>
      <c r="Z579" t="s">
        <v>74</v>
      </c>
      <c r="AA579" t="s">
        <v>101</v>
      </c>
      <c r="AB579" t="s">
        <v>119</v>
      </c>
      <c r="AC579" t="str">
        <f t="shared" si="8"/>
        <v>Oil &amp; Gas - Ice Roads and Pads</v>
      </c>
      <c r="AD579" t="s">
        <v>74</v>
      </c>
      <c r="AG579" t="s">
        <v>54</v>
      </c>
      <c r="AH579">
        <v>1614</v>
      </c>
      <c r="AI579">
        <v>2016</v>
      </c>
      <c r="AJ579">
        <v>11</v>
      </c>
      <c r="AK579" s="1">
        <v>42745.459618055553</v>
      </c>
      <c r="AL579" t="s">
        <v>84</v>
      </c>
      <c r="AM579">
        <v>0</v>
      </c>
      <c r="AN579" t="s">
        <v>52</v>
      </c>
      <c r="AP579" t="s">
        <v>52</v>
      </c>
      <c r="AQ579">
        <v>0</v>
      </c>
      <c r="AS579">
        <v>0</v>
      </c>
      <c r="AU579">
        <v>0</v>
      </c>
      <c r="AW579">
        <v>0</v>
      </c>
      <c r="AY579" t="s">
        <v>66</v>
      </c>
    </row>
    <row r="580" spans="1:51" x14ac:dyDescent="0.25">
      <c r="A580">
        <v>329</v>
      </c>
      <c r="B580" t="s">
        <v>181</v>
      </c>
      <c r="C580" t="s">
        <v>209</v>
      </c>
      <c r="D580" t="s">
        <v>116</v>
      </c>
      <c r="E580">
        <v>3132500</v>
      </c>
      <c r="F580" t="s">
        <v>52</v>
      </c>
      <c r="G580" t="s">
        <v>53</v>
      </c>
      <c r="H580" t="s">
        <v>54</v>
      </c>
      <c r="I580">
        <v>334</v>
      </c>
      <c r="J580" t="s">
        <v>210</v>
      </c>
      <c r="K580" t="s">
        <v>79</v>
      </c>
      <c r="L580" t="s">
        <v>70</v>
      </c>
      <c r="M580" t="s">
        <v>58</v>
      </c>
      <c r="N580" t="s">
        <v>118</v>
      </c>
      <c r="Q580" s="5" t="s">
        <v>54</v>
      </c>
      <c r="S580">
        <v>0</v>
      </c>
      <c r="T580" s="5">
        <v>0</v>
      </c>
      <c r="V580">
        <v>0</v>
      </c>
      <c r="X580" t="s">
        <v>73</v>
      </c>
      <c r="Y580">
        <v>19060501</v>
      </c>
      <c r="Z580" t="s">
        <v>74</v>
      </c>
      <c r="AA580" t="s">
        <v>101</v>
      </c>
      <c r="AB580" t="s">
        <v>119</v>
      </c>
      <c r="AC580" t="str">
        <f t="shared" si="8"/>
        <v>Oil &amp; Gas - Ice Roads and Pads</v>
      </c>
      <c r="AD580" t="s">
        <v>74</v>
      </c>
      <c r="AG580" t="s">
        <v>54</v>
      </c>
      <c r="AH580">
        <v>1618</v>
      </c>
      <c r="AI580">
        <v>2016</v>
      </c>
      <c r="AJ580">
        <v>12</v>
      </c>
      <c r="AK580" s="1">
        <v>42745.460057870368</v>
      </c>
      <c r="AL580" t="s">
        <v>84</v>
      </c>
      <c r="AM580">
        <v>0</v>
      </c>
      <c r="AN580" t="s">
        <v>52</v>
      </c>
      <c r="AP580" t="s">
        <v>52</v>
      </c>
      <c r="AQ580">
        <v>0</v>
      </c>
      <c r="AS580">
        <v>0</v>
      </c>
      <c r="AU580">
        <v>0</v>
      </c>
      <c r="AW580">
        <v>0</v>
      </c>
      <c r="AY580" t="s">
        <v>66</v>
      </c>
    </row>
    <row r="581" spans="1:51" x14ac:dyDescent="0.25">
      <c r="A581">
        <v>329</v>
      </c>
      <c r="B581" t="s">
        <v>181</v>
      </c>
      <c r="C581" t="s">
        <v>209</v>
      </c>
      <c r="D581" t="s">
        <v>116</v>
      </c>
      <c r="E581">
        <v>3132500</v>
      </c>
      <c r="F581" t="s">
        <v>52</v>
      </c>
      <c r="G581" t="s">
        <v>53</v>
      </c>
      <c r="H581" t="s">
        <v>54</v>
      </c>
      <c r="I581">
        <v>330</v>
      </c>
      <c r="J581" t="s">
        <v>211</v>
      </c>
      <c r="K581" t="s">
        <v>79</v>
      </c>
      <c r="L581" t="s">
        <v>70</v>
      </c>
      <c r="M581" t="s">
        <v>58</v>
      </c>
      <c r="N581" t="s">
        <v>212</v>
      </c>
      <c r="Q581" s="5" t="s">
        <v>54</v>
      </c>
      <c r="S581">
        <v>0</v>
      </c>
      <c r="T581" s="5">
        <v>0</v>
      </c>
      <c r="V581">
        <v>0</v>
      </c>
      <c r="X581" t="s">
        <v>73</v>
      </c>
      <c r="Y581">
        <v>19060403</v>
      </c>
      <c r="Z581" t="s">
        <v>74</v>
      </c>
      <c r="AA581" t="s">
        <v>101</v>
      </c>
      <c r="AB581" t="s">
        <v>119</v>
      </c>
      <c r="AC581" t="str">
        <f t="shared" si="8"/>
        <v>Oil &amp; Gas - Ice Roads and Pads</v>
      </c>
      <c r="AD581" t="s">
        <v>74</v>
      </c>
      <c r="AG581" t="s">
        <v>54</v>
      </c>
      <c r="AH581">
        <v>1606</v>
      </c>
      <c r="AI581">
        <v>2016</v>
      </c>
      <c r="AJ581">
        <v>12</v>
      </c>
      <c r="AK581" s="1">
        <v>42745.458298611113</v>
      </c>
      <c r="AL581" t="s">
        <v>84</v>
      </c>
      <c r="AM581">
        <v>0</v>
      </c>
      <c r="AN581" t="s">
        <v>52</v>
      </c>
      <c r="AP581" t="s">
        <v>52</v>
      </c>
      <c r="AQ581">
        <v>0</v>
      </c>
      <c r="AS581">
        <v>0</v>
      </c>
      <c r="AU581">
        <v>0</v>
      </c>
      <c r="AW581">
        <v>0</v>
      </c>
      <c r="AY581" t="s">
        <v>66</v>
      </c>
    </row>
    <row r="582" spans="1:51" x14ac:dyDescent="0.25">
      <c r="A582">
        <v>329</v>
      </c>
      <c r="B582" t="s">
        <v>181</v>
      </c>
      <c r="C582" t="s">
        <v>209</v>
      </c>
      <c r="D582" t="s">
        <v>116</v>
      </c>
      <c r="E582">
        <v>3132500</v>
      </c>
      <c r="F582" t="s">
        <v>52</v>
      </c>
      <c r="G582" t="s">
        <v>53</v>
      </c>
      <c r="H582" t="s">
        <v>54</v>
      </c>
      <c r="I582">
        <v>331</v>
      </c>
      <c r="J582" t="s">
        <v>213</v>
      </c>
      <c r="K582" t="s">
        <v>79</v>
      </c>
      <c r="L582" t="s">
        <v>70</v>
      </c>
      <c r="M582" t="s">
        <v>58</v>
      </c>
      <c r="N582" t="s">
        <v>212</v>
      </c>
      <c r="Q582" s="5" t="s">
        <v>54</v>
      </c>
      <c r="S582">
        <v>0</v>
      </c>
      <c r="T582" s="5">
        <v>0</v>
      </c>
      <c r="V582">
        <v>0</v>
      </c>
      <c r="X582" t="s">
        <v>73</v>
      </c>
      <c r="Y582">
        <v>19060403</v>
      </c>
      <c r="Z582" t="s">
        <v>74</v>
      </c>
      <c r="AA582" t="s">
        <v>101</v>
      </c>
      <c r="AB582" t="s">
        <v>119</v>
      </c>
      <c r="AC582" t="str">
        <f t="shared" si="8"/>
        <v>Oil &amp; Gas - Ice Roads and Pads</v>
      </c>
      <c r="AD582" t="s">
        <v>74</v>
      </c>
      <c r="AG582" t="s">
        <v>54</v>
      </c>
      <c r="AH582">
        <v>1609</v>
      </c>
      <c r="AI582">
        <v>2016</v>
      </c>
      <c r="AJ582">
        <v>12</v>
      </c>
      <c r="AK582" s="1">
        <v>42745.458668981482</v>
      </c>
      <c r="AL582" t="s">
        <v>84</v>
      </c>
      <c r="AM582">
        <v>0</v>
      </c>
      <c r="AN582" t="s">
        <v>52</v>
      </c>
      <c r="AP582" t="s">
        <v>52</v>
      </c>
      <c r="AQ582">
        <v>0</v>
      </c>
      <c r="AS582">
        <v>0</v>
      </c>
      <c r="AU582">
        <v>0</v>
      </c>
      <c r="AW582">
        <v>0</v>
      </c>
      <c r="AY582" t="s">
        <v>66</v>
      </c>
    </row>
    <row r="583" spans="1:51" x14ac:dyDescent="0.25">
      <c r="A583">
        <v>329</v>
      </c>
      <c r="B583" t="s">
        <v>181</v>
      </c>
      <c r="C583" t="s">
        <v>209</v>
      </c>
      <c r="D583" t="s">
        <v>116</v>
      </c>
      <c r="E583">
        <v>3132500</v>
      </c>
      <c r="F583" t="s">
        <v>52</v>
      </c>
      <c r="G583" t="s">
        <v>53</v>
      </c>
      <c r="H583" t="s">
        <v>54</v>
      </c>
      <c r="I583">
        <v>332</v>
      </c>
      <c r="J583" t="s">
        <v>214</v>
      </c>
      <c r="K583" t="s">
        <v>79</v>
      </c>
      <c r="L583" t="s">
        <v>70</v>
      </c>
      <c r="M583" t="s">
        <v>58</v>
      </c>
      <c r="N583" t="s">
        <v>212</v>
      </c>
      <c r="Q583" s="5" t="s">
        <v>54</v>
      </c>
      <c r="S583">
        <v>0</v>
      </c>
      <c r="T583" s="5">
        <v>0</v>
      </c>
      <c r="V583">
        <v>0</v>
      </c>
      <c r="X583" t="s">
        <v>73</v>
      </c>
      <c r="Y583">
        <v>19060403</v>
      </c>
      <c r="Z583" t="s">
        <v>74</v>
      </c>
      <c r="AA583" t="s">
        <v>101</v>
      </c>
      <c r="AB583" t="s">
        <v>119</v>
      </c>
      <c r="AC583" t="str">
        <f t="shared" ref="AC583:AC646" si="9">IF(AB583&lt;&gt;"",_xlfn.CONCAT(AA583," - ", AB583),"")</f>
        <v>Oil &amp; Gas - Ice Roads and Pads</v>
      </c>
      <c r="AD583" t="s">
        <v>74</v>
      </c>
      <c r="AG583" t="s">
        <v>54</v>
      </c>
      <c r="AH583">
        <v>1612</v>
      </c>
      <c r="AI583">
        <v>2016</v>
      </c>
      <c r="AJ583">
        <v>12</v>
      </c>
      <c r="AK583" s="1">
        <v>42745.459386574075</v>
      </c>
      <c r="AL583" t="s">
        <v>84</v>
      </c>
      <c r="AM583">
        <v>0</v>
      </c>
      <c r="AN583" t="s">
        <v>52</v>
      </c>
      <c r="AP583" t="s">
        <v>52</v>
      </c>
      <c r="AQ583">
        <v>0</v>
      </c>
      <c r="AS583">
        <v>0</v>
      </c>
      <c r="AU583">
        <v>0</v>
      </c>
      <c r="AW583">
        <v>0</v>
      </c>
      <c r="AY583" t="s">
        <v>66</v>
      </c>
    </row>
    <row r="584" spans="1:51" x14ac:dyDescent="0.25">
      <c r="A584">
        <v>329</v>
      </c>
      <c r="B584" t="s">
        <v>181</v>
      </c>
      <c r="C584" t="s">
        <v>209</v>
      </c>
      <c r="D584" t="s">
        <v>116</v>
      </c>
      <c r="E584">
        <v>3132500</v>
      </c>
      <c r="F584" t="s">
        <v>52</v>
      </c>
      <c r="G584" t="s">
        <v>53</v>
      </c>
      <c r="H584" t="s">
        <v>54</v>
      </c>
      <c r="I584">
        <v>333</v>
      </c>
      <c r="J584" t="s">
        <v>215</v>
      </c>
      <c r="K584" t="s">
        <v>79</v>
      </c>
      <c r="L584" t="s">
        <v>70</v>
      </c>
      <c r="M584" t="s">
        <v>58</v>
      </c>
      <c r="N584" t="s">
        <v>118</v>
      </c>
      <c r="Q584" s="5" t="s">
        <v>54</v>
      </c>
      <c r="S584">
        <v>0</v>
      </c>
      <c r="T584" s="5">
        <v>0</v>
      </c>
      <c r="V584">
        <v>0</v>
      </c>
      <c r="X584" t="s">
        <v>73</v>
      </c>
      <c r="Y584">
        <v>19060403</v>
      </c>
      <c r="Z584" t="s">
        <v>74</v>
      </c>
      <c r="AA584" t="s">
        <v>101</v>
      </c>
      <c r="AB584" t="s">
        <v>119</v>
      </c>
      <c r="AC584" t="str">
        <f t="shared" si="9"/>
        <v>Oil &amp; Gas - Ice Roads and Pads</v>
      </c>
      <c r="AD584" t="s">
        <v>74</v>
      </c>
      <c r="AG584" t="s">
        <v>54</v>
      </c>
      <c r="AH584">
        <v>1615</v>
      </c>
      <c r="AI584">
        <v>2016</v>
      </c>
      <c r="AJ584">
        <v>12</v>
      </c>
      <c r="AK584" s="1">
        <v>42745.459722222222</v>
      </c>
      <c r="AL584" t="s">
        <v>84</v>
      </c>
      <c r="AM584">
        <v>0</v>
      </c>
      <c r="AN584" t="s">
        <v>52</v>
      </c>
      <c r="AP584" t="s">
        <v>52</v>
      </c>
      <c r="AQ584">
        <v>0</v>
      </c>
      <c r="AS584">
        <v>0</v>
      </c>
      <c r="AU584">
        <v>0</v>
      </c>
      <c r="AW584">
        <v>0</v>
      </c>
      <c r="AY584" t="s">
        <v>66</v>
      </c>
    </row>
    <row r="585" spans="1:51" x14ac:dyDescent="0.25">
      <c r="A585">
        <v>329</v>
      </c>
      <c r="B585" t="s">
        <v>181</v>
      </c>
      <c r="C585" t="s">
        <v>209</v>
      </c>
      <c r="D585" t="s">
        <v>116</v>
      </c>
      <c r="E585">
        <v>3132500</v>
      </c>
      <c r="F585" t="s">
        <v>52</v>
      </c>
      <c r="G585" t="s">
        <v>53</v>
      </c>
      <c r="H585" t="s">
        <v>54</v>
      </c>
      <c r="I585">
        <v>334</v>
      </c>
      <c r="J585" t="s">
        <v>210</v>
      </c>
      <c r="K585" t="s">
        <v>79</v>
      </c>
      <c r="L585" t="s">
        <v>70</v>
      </c>
      <c r="M585" t="s">
        <v>58</v>
      </c>
      <c r="N585" t="s">
        <v>118</v>
      </c>
      <c r="Q585" s="5" t="s">
        <v>54</v>
      </c>
      <c r="S585">
        <v>0</v>
      </c>
      <c r="T585" s="5">
        <v>0</v>
      </c>
      <c r="V585">
        <v>0</v>
      </c>
      <c r="X585" t="s">
        <v>73</v>
      </c>
      <c r="Y585">
        <v>19060501</v>
      </c>
      <c r="Z585" t="s">
        <v>74</v>
      </c>
      <c r="AA585" t="s">
        <v>101</v>
      </c>
      <c r="AB585" t="s">
        <v>119</v>
      </c>
      <c r="AC585" t="str">
        <f t="shared" si="9"/>
        <v>Oil &amp; Gas - Ice Roads and Pads</v>
      </c>
      <c r="AD585" t="s">
        <v>74</v>
      </c>
      <c r="AG585" t="s">
        <v>54</v>
      </c>
      <c r="AH585">
        <v>2446</v>
      </c>
      <c r="AI585">
        <v>2017</v>
      </c>
      <c r="AJ585">
        <v>1</v>
      </c>
      <c r="AK585" s="1">
        <v>42852.626574074071</v>
      </c>
      <c r="AL585" t="s">
        <v>84</v>
      </c>
      <c r="AM585">
        <v>0</v>
      </c>
      <c r="AN585" t="s">
        <v>52</v>
      </c>
      <c r="AO585">
        <v>0</v>
      </c>
      <c r="AP585" t="s">
        <v>52</v>
      </c>
      <c r="AQ585">
        <v>0</v>
      </c>
      <c r="AS585">
        <v>0</v>
      </c>
      <c r="AU585">
        <v>0</v>
      </c>
      <c r="AW585">
        <v>0</v>
      </c>
      <c r="AY585" t="s">
        <v>66</v>
      </c>
    </row>
    <row r="586" spans="1:51" x14ac:dyDescent="0.25">
      <c r="A586">
        <v>329</v>
      </c>
      <c r="B586" t="s">
        <v>181</v>
      </c>
      <c r="C586" t="s">
        <v>209</v>
      </c>
      <c r="D586" t="s">
        <v>116</v>
      </c>
      <c r="E586">
        <v>3132500</v>
      </c>
      <c r="F586" t="s">
        <v>52</v>
      </c>
      <c r="G586" t="s">
        <v>53</v>
      </c>
      <c r="H586" t="s">
        <v>54</v>
      </c>
      <c r="I586">
        <v>330</v>
      </c>
      <c r="J586" t="s">
        <v>211</v>
      </c>
      <c r="K586" t="s">
        <v>79</v>
      </c>
      <c r="L586" t="s">
        <v>70</v>
      </c>
      <c r="M586" t="s">
        <v>58</v>
      </c>
      <c r="N586" t="s">
        <v>212</v>
      </c>
      <c r="Q586" s="5" t="s">
        <v>54</v>
      </c>
      <c r="S586">
        <v>0</v>
      </c>
      <c r="T586" s="5">
        <v>0</v>
      </c>
      <c r="V586">
        <v>0</v>
      </c>
      <c r="X586" t="s">
        <v>73</v>
      </c>
      <c r="Y586">
        <v>19060403</v>
      </c>
      <c r="Z586" t="s">
        <v>74</v>
      </c>
      <c r="AA586" t="s">
        <v>101</v>
      </c>
      <c r="AB586" t="s">
        <v>119</v>
      </c>
      <c r="AC586" t="str">
        <f t="shared" si="9"/>
        <v>Oil &amp; Gas - Ice Roads and Pads</v>
      </c>
      <c r="AD586" t="s">
        <v>74</v>
      </c>
      <c r="AG586" t="s">
        <v>54</v>
      </c>
      <c r="AH586">
        <v>2434</v>
      </c>
      <c r="AI586">
        <v>2017</v>
      </c>
      <c r="AJ586">
        <v>1</v>
      </c>
      <c r="AK586" s="1">
        <v>42852.623888888891</v>
      </c>
      <c r="AL586" t="s">
        <v>84</v>
      </c>
      <c r="AM586">
        <v>0</v>
      </c>
      <c r="AN586" t="s">
        <v>52</v>
      </c>
      <c r="AO586">
        <v>0</v>
      </c>
      <c r="AP586" t="s">
        <v>52</v>
      </c>
      <c r="AQ586">
        <v>0</v>
      </c>
      <c r="AS586">
        <v>0</v>
      </c>
      <c r="AU586">
        <v>0</v>
      </c>
      <c r="AW586">
        <v>0</v>
      </c>
      <c r="AY586" t="s">
        <v>66</v>
      </c>
    </row>
    <row r="587" spans="1:51" x14ac:dyDescent="0.25">
      <c r="A587">
        <v>329</v>
      </c>
      <c r="B587" t="s">
        <v>181</v>
      </c>
      <c r="C587" t="s">
        <v>209</v>
      </c>
      <c r="D587" t="s">
        <v>116</v>
      </c>
      <c r="E587">
        <v>3132500</v>
      </c>
      <c r="F587" t="s">
        <v>52</v>
      </c>
      <c r="G587" t="s">
        <v>53</v>
      </c>
      <c r="H587" t="s">
        <v>54</v>
      </c>
      <c r="I587">
        <v>331</v>
      </c>
      <c r="J587" t="s">
        <v>213</v>
      </c>
      <c r="K587" t="s">
        <v>79</v>
      </c>
      <c r="L587" t="s">
        <v>70</v>
      </c>
      <c r="M587" t="s">
        <v>58</v>
      </c>
      <c r="N587" t="s">
        <v>212</v>
      </c>
      <c r="Q587" s="5" t="s">
        <v>54</v>
      </c>
      <c r="S587">
        <v>0</v>
      </c>
      <c r="T587" s="5">
        <v>0</v>
      </c>
      <c r="V587">
        <v>0</v>
      </c>
      <c r="X587" t="s">
        <v>73</v>
      </c>
      <c r="Y587">
        <v>19060403</v>
      </c>
      <c r="Z587" t="s">
        <v>74</v>
      </c>
      <c r="AA587" t="s">
        <v>101</v>
      </c>
      <c r="AB587" t="s">
        <v>119</v>
      </c>
      <c r="AC587" t="str">
        <f t="shared" si="9"/>
        <v>Oil &amp; Gas - Ice Roads and Pads</v>
      </c>
      <c r="AD587" t="s">
        <v>74</v>
      </c>
      <c r="AG587" t="s">
        <v>54</v>
      </c>
      <c r="AH587">
        <v>2437</v>
      </c>
      <c r="AI587">
        <v>2017</v>
      </c>
      <c r="AJ587">
        <v>1</v>
      </c>
      <c r="AK587" s="1">
        <v>42852.624560185184</v>
      </c>
      <c r="AL587" t="s">
        <v>84</v>
      </c>
      <c r="AM587">
        <v>0</v>
      </c>
      <c r="AN587" t="s">
        <v>52</v>
      </c>
      <c r="AO587">
        <v>0</v>
      </c>
      <c r="AP587" t="s">
        <v>52</v>
      </c>
      <c r="AQ587">
        <v>0</v>
      </c>
      <c r="AS587">
        <v>0</v>
      </c>
      <c r="AU587">
        <v>0</v>
      </c>
      <c r="AW587">
        <v>0</v>
      </c>
      <c r="AY587" t="s">
        <v>66</v>
      </c>
    </row>
    <row r="588" spans="1:51" x14ac:dyDescent="0.25">
      <c r="A588">
        <v>329</v>
      </c>
      <c r="B588" t="s">
        <v>181</v>
      </c>
      <c r="C588" t="s">
        <v>209</v>
      </c>
      <c r="D588" t="s">
        <v>116</v>
      </c>
      <c r="E588">
        <v>3132500</v>
      </c>
      <c r="F588" t="s">
        <v>52</v>
      </c>
      <c r="G588" t="s">
        <v>53</v>
      </c>
      <c r="H588" t="s">
        <v>54</v>
      </c>
      <c r="I588">
        <v>332</v>
      </c>
      <c r="J588" t="s">
        <v>214</v>
      </c>
      <c r="K588" t="s">
        <v>79</v>
      </c>
      <c r="L588" t="s">
        <v>70</v>
      </c>
      <c r="M588" t="s">
        <v>58</v>
      </c>
      <c r="N588" t="s">
        <v>212</v>
      </c>
      <c r="Q588" s="5" t="s">
        <v>54</v>
      </c>
      <c r="S588">
        <v>0</v>
      </c>
      <c r="T588" s="5">
        <v>0</v>
      </c>
      <c r="V588">
        <v>0</v>
      </c>
      <c r="X588" t="s">
        <v>73</v>
      </c>
      <c r="Y588">
        <v>19060403</v>
      </c>
      <c r="Z588" t="s">
        <v>74</v>
      </c>
      <c r="AA588" t="s">
        <v>101</v>
      </c>
      <c r="AB588" t="s">
        <v>119</v>
      </c>
      <c r="AC588" t="str">
        <f t="shared" si="9"/>
        <v>Oil &amp; Gas - Ice Roads and Pads</v>
      </c>
      <c r="AD588" t="s">
        <v>74</v>
      </c>
      <c r="AG588" t="s">
        <v>54</v>
      </c>
      <c r="AH588">
        <v>2440</v>
      </c>
      <c r="AI588">
        <v>2017</v>
      </c>
      <c r="AJ588">
        <v>1</v>
      </c>
      <c r="AK588" s="1">
        <v>42852.625347222223</v>
      </c>
      <c r="AL588" t="s">
        <v>84</v>
      </c>
      <c r="AM588">
        <v>0</v>
      </c>
      <c r="AN588" t="s">
        <v>52</v>
      </c>
      <c r="AO588">
        <v>0</v>
      </c>
      <c r="AP588" t="s">
        <v>52</v>
      </c>
      <c r="AQ588">
        <v>0</v>
      </c>
      <c r="AS588">
        <v>0</v>
      </c>
      <c r="AU588">
        <v>0</v>
      </c>
      <c r="AW588">
        <v>0</v>
      </c>
      <c r="AY588" t="s">
        <v>66</v>
      </c>
    </row>
    <row r="589" spans="1:51" x14ac:dyDescent="0.25">
      <c r="A589">
        <v>329</v>
      </c>
      <c r="B589" t="s">
        <v>181</v>
      </c>
      <c r="C589" t="s">
        <v>209</v>
      </c>
      <c r="D589" t="s">
        <v>116</v>
      </c>
      <c r="E589">
        <v>3132500</v>
      </c>
      <c r="F589" t="s">
        <v>52</v>
      </c>
      <c r="G589" t="s">
        <v>53</v>
      </c>
      <c r="H589" t="s">
        <v>54</v>
      </c>
      <c r="I589">
        <v>333</v>
      </c>
      <c r="J589" t="s">
        <v>215</v>
      </c>
      <c r="K589" t="s">
        <v>79</v>
      </c>
      <c r="L589" t="s">
        <v>70</v>
      </c>
      <c r="M589" t="s">
        <v>58</v>
      </c>
      <c r="N589" t="s">
        <v>118</v>
      </c>
      <c r="Q589" s="5" t="s">
        <v>54</v>
      </c>
      <c r="S589">
        <v>0</v>
      </c>
      <c r="T589" s="5">
        <v>0</v>
      </c>
      <c r="V589">
        <v>0</v>
      </c>
      <c r="X589" t="s">
        <v>73</v>
      </c>
      <c r="Y589">
        <v>19060403</v>
      </c>
      <c r="Z589" t="s">
        <v>74</v>
      </c>
      <c r="AA589" t="s">
        <v>101</v>
      </c>
      <c r="AB589" t="s">
        <v>119</v>
      </c>
      <c r="AC589" t="str">
        <f t="shared" si="9"/>
        <v>Oil &amp; Gas - Ice Roads and Pads</v>
      </c>
      <c r="AD589" t="s">
        <v>74</v>
      </c>
      <c r="AG589" t="s">
        <v>54</v>
      </c>
      <c r="AH589">
        <v>2443</v>
      </c>
      <c r="AI589">
        <v>2017</v>
      </c>
      <c r="AJ589">
        <v>1</v>
      </c>
      <c r="AK589" s="1">
        <v>42852.626006944447</v>
      </c>
      <c r="AL589" t="s">
        <v>84</v>
      </c>
      <c r="AM589">
        <v>0</v>
      </c>
      <c r="AN589" t="s">
        <v>52</v>
      </c>
      <c r="AO589">
        <v>0</v>
      </c>
      <c r="AP589" t="s">
        <v>52</v>
      </c>
      <c r="AQ589">
        <v>0</v>
      </c>
      <c r="AS589">
        <v>0</v>
      </c>
      <c r="AU589">
        <v>0</v>
      </c>
      <c r="AW589">
        <v>0</v>
      </c>
      <c r="AY589" t="s">
        <v>66</v>
      </c>
    </row>
    <row r="590" spans="1:51" x14ac:dyDescent="0.25">
      <c r="A590">
        <v>329</v>
      </c>
      <c r="B590" t="s">
        <v>181</v>
      </c>
      <c r="C590" t="s">
        <v>209</v>
      </c>
      <c r="D590" t="s">
        <v>116</v>
      </c>
      <c r="E590">
        <v>3132500</v>
      </c>
      <c r="F590" t="s">
        <v>52</v>
      </c>
      <c r="G590" t="s">
        <v>53</v>
      </c>
      <c r="H590" t="s">
        <v>54</v>
      </c>
      <c r="I590">
        <v>334</v>
      </c>
      <c r="J590" t="s">
        <v>210</v>
      </c>
      <c r="K590" t="s">
        <v>79</v>
      </c>
      <c r="L590" t="s">
        <v>70</v>
      </c>
      <c r="M590" t="s">
        <v>58</v>
      </c>
      <c r="N590" t="s">
        <v>118</v>
      </c>
      <c r="Q590" s="5" t="s">
        <v>54</v>
      </c>
      <c r="S590">
        <v>0</v>
      </c>
      <c r="T590" s="5">
        <v>0</v>
      </c>
      <c r="V590">
        <v>0</v>
      </c>
      <c r="X590" t="s">
        <v>73</v>
      </c>
      <c r="Y590">
        <v>19060501</v>
      </c>
      <c r="Z590" t="s">
        <v>74</v>
      </c>
      <c r="AA590" t="s">
        <v>101</v>
      </c>
      <c r="AB590" t="s">
        <v>119</v>
      </c>
      <c r="AC590" t="str">
        <f t="shared" si="9"/>
        <v>Oil &amp; Gas - Ice Roads and Pads</v>
      </c>
      <c r="AD590" t="s">
        <v>74</v>
      </c>
      <c r="AG590" t="s">
        <v>54</v>
      </c>
      <c r="AH590">
        <v>2447</v>
      </c>
      <c r="AI590">
        <v>2017</v>
      </c>
      <c r="AJ590">
        <v>2</v>
      </c>
      <c r="AK590" s="1">
        <v>42852.626747685186</v>
      </c>
      <c r="AL590" t="s">
        <v>84</v>
      </c>
      <c r="AM590">
        <v>0</v>
      </c>
      <c r="AN590" t="s">
        <v>52</v>
      </c>
      <c r="AO590">
        <v>0</v>
      </c>
      <c r="AP590" t="s">
        <v>52</v>
      </c>
      <c r="AQ590">
        <v>0</v>
      </c>
      <c r="AS590">
        <v>0</v>
      </c>
      <c r="AU590">
        <v>0</v>
      </c>
      <c r="AW590">
        <v>0</v>
      </c>
      <c r="AY590" t="s">
        <v>66</v>
      </c>
    </row>
    <row r="591" spans="1:51" x14ac:dyDescent="0.25">
      <c r="A591">
        <v>329</v>
      </c>
      <c r="B591" t="s">
        <v>181</v>
      </c>
      <c r="C591" t="s">
        <v>209</v>
      </c>
      <c r="D591" t="s">
        <v>116</v>
      </c>
      <c r="E591">
        <v>3132500</v>
      </c>
      <c r="F591" t="s">
        <v>52</v>
      </c>
      <c r="G591" t="s">
        <v>53</v>
      </c>
      <c r="H591" t="s">
        <v>54</v>
      </c>
      <c r="I591">
        <v>330</v>
      </c>
      <c r="J591" t="s">
        <v>211</v>
      </c>
      <c r="K591" t="s">
        <v>79</v>
      </c>
      <c r="L591" t="s">
        <v>70</v>
      </c>
      <c r="M591" t="s">
        <v>58</v>
      </c>
      <c r="N591" t="s">
        <v>212</v>
      </c>
      <c r="Q591" s="5" t="s">
        <v>54</v>
      </c>
      <c r="S591">
        <v>0</v>
      </c>
      <c r="T591" s="5">
        <v>0</v>
      </c>
      <c r="V591">
        <v>0</v>
      </c>
      <c r="X591" t="s">
        <v>73</v>
      </c>
      <c r="Y591">
        <v>19060403</v>
      </c>
      <c r="Z591" t="s">
        <v>74</v>
      </c>
      <c r="AA591" t="s">
        <v>101</v>
      </c>
      <c r="AB591" t="s">
        <v>119</v>
      </c>
      <c r="AC591" t="str">
        <f t="shared" si="9"/>
        <v>Oil &amp; Gas - Ice Roads and Pads</v>
      </c>
      <c r="AD591" t="s">
        <v>74</v>
      </c>
      <c r="AG591" t="s">
        <v>54</v>
      </c>
      <c r="AH591">
        <v>2435</v>
      </c>
      <c r="AI591">
        <v>2017</v>
      </c>
      <c r="AJ591">
        <v>2</v>
      </c>
      <c r="AK591" s="1">
        <v>42852.624131944445</v>
      </c>
      <c r="AL591" t="s">
        <v>84</v>
      </c>
      <c r="AM591">
        <v>0</v>
      </c>
      <c r="AN591" t="s">
        <v>52</v>
      </c>
      <c r="AO591">
        <v>0</v>
      </c>
      <c r="AP591" t="s">
        <v>52</v>
      </c>
      <c r="AQ591">
        <v>0</v>
      </c>
      <c r="AS591">
        <v>0</v>
      </c>
      <c r="AU591">
        <v>0</v>
      </c>
      <c r="AW591">
        <v>0</v>
      </c>
      <c r="AY591" t="s">
        <v>66</v>
      </c>
    </row>
    <row r="592" spans="1:51" x14ac:dyDescent="0.25">
      <c r="A592">
        <v>329</v>
      </c>
      <c r="B592" t="s">
        <v>181</v>
      </c>
      <c r="C592" t="s">
        <v>209</v>
      </c>
      <c r="D592" t="s">
        <v>116</v>
      </c>
      <c r="E592">
        <v>3132500</v>
      </c>
      <c r="F592" t="s">
        <v>52</v>
      </c>
      <c r="G592" t="s">
        <v>53</v>
      </c>
      <c r="H592" t="s">
        <v>54</v>
      </c>
      <c r="I592">
        <v>331</v>
      </c>
      <c r="J592" t="s">
        <v>213</v>
      </c>
      <c r="K592" t="s">
        <v>79</v>
      </c>
      <c r="L592" t="s">
        <v>70</v>
      </c>
      <c r="M592" t="s">
        <v>58</v>
      </c>
      <c r="N592" t="s">
        <v>212</v>
      </c>
      <c r="Q592" s="5" t="s">
        <v>54</v>
      </c>
      <c r="S592">
        <v>0</v>
      </c>
      <c r="T592" s="5">
        <v>0</v>
      </c>
      <c r="V592">
        <v>0</v>
      </c>
      <c r="X592" t="s">
        <v>73</v>
      </c>
      <c r="Y592">
        <v>19060403</v>
      </c>
      <c r="Z592" t="s">
        <v>74</v>
      </c>
      <c r="AA592" t="s">
        <v>101</v>
      </c>
      <c r="AB592" t="s">
        <v>119</v>
      </c>
      <c r="AC592" t="str">
        <f t="shared" si="9"/>
        <v>Oil &amp; Gas - Ice Roads and Pads</v>
      </c>
      <c r="AD592" t="s">
        <v>74</v>
      </c>
      <c r="AG592" t="s">
        <v>54</v>
      </c>
      <c r="AH592">
        <v>2438</v>
      </c>
      <c r="AI592">
        <v>2017</v>
      </c>
      <c r="AJ592">
        <v>2</v>
      </c>
      <c r="AK592" s="1">
        <v>42852.624756944446</v>
      </c>
      <c r="AL592" t="s">
        <v>84</v>
      </c>
      <c r="AM592">
        <v>0</v>
      </c>
      <c r="AN592" t="s">
        <v>52</v>
      </c>
      <c r="AO592">
        <v>0</v>
      </c>
      <c r="AP592" t="s">
        <v>52</v>
      </c>
      <c r="AQ592">
        <v>0</v>
      </c>
      <c r="AS592">
        <v>0</v>
      </c>
      <c r="AU592">
        <v>0</v>
      </c>
      <c r="AW592">
        <v>0</v>
      </c>
      <c r="AY592" t="s">
        <v>66</v>
      </c>
    </row>
    <row r="593" spans="1:51" x14ac:dyDescent="0.25">
      <c r="A593">
        <v>329</v>
      </c>
      <c r="B593" t="s">
        <v>181</v>
      </c>
      <c r="C593" t="s">
        <v>209</v>
      </c>
      <c r="D593" t="s">
        <v>116</v>
      </c>
      <c r="E593">
        <v>3132500</v>
      </c>
      <c r="F593" t="s">
        <v>52</v>
      </c>
      <c r="G593" t="s">
        <v>53</v>
      </c>
      <c r="H593" t="s">
        <v>54</v>
      </c>
      <c r="I593">
        <v>332</v>
      </c>
      <c r="J593" t="s">
        <v>214</v>
      </c>
      <c r="K593" t="s">
        <v>79</v>
      </c>
      <c r="L593" t="s">
        <v>70</v>
      </c>
      <c r="M593" t="s">
        <v>58</v>
      </c>
      <c r="N593" t="s">
        <v>212</v>
      </c>
      <c r="Q593" s="5" t="s">
        <v>54</v>
      </c>
      <c r="S593">
        <v>0</v>
      </c>
      <c r="T593" s="5">
        <v>0</v>
      </c>
      <c r="V593">
        <v>0</v>
      </c>
      <c r="X593" t="s">
        <v>73</v>
      </c>
      <c r="Y593">
        <v>19060403</v>
      </c>
      <c r="Z593" t="s">
        <v>74</v>
      </c>
      <c r="AA593" t="s">
        <v>101</v>
      </c>
      <c r="AB593" t="s">
        <v>119</v>
      </c>
      <c r="AC593" t="str">
        <f t="shared" si="9"/>
        <v>Oil &amp; Gas - Ice Roads and Pads</v>
      </c>
      <c r="AD593" t="s">
        <v>74</v>
      </c>
      <c r="AG593" t="s">
        <v>54</v>
      </c>
      <c r="AH593">
        <v>2441</v>
      </c>
      <c r="AI593">
        <v>2017</v>
      </c>
      <c r="AJ593">
        <v>2</v>
      </c>
      <c r="AK593" s="1">
        <v>42852.625486111108</v>
      </c>
      <c r="AL593" t="s">
        <v>84</v>
      </c>
      <c r="AM593">
        <v>0</v>
      </c>
      <c r="AN593" t="s">
        <v>52</v>
      </c>
      <c r="AO593">
        <v>0</v>
      </c>
      <c r="AP593" t="s">
        <v>52</v>
      </c>
      <c r="AQ593">
        <v>0</v>
      </c>
      <c r="AS593">
        <v>0</v>
      </c>
      <c r="AU593">
        <v>0</v>
      </c>
      <c r="AW593">
        <v>0</v>
      </c>
      <c r="AY593" t="s">
        <v>66</v>
      </c>
    </row>
    <row r="594" spans="1:51" x14ac:dyDescent="0.25">
      <c r="A594">
        <v>329</v>
      </c>
      <c r="B594" t="s">
        <v>181</v>
      </c>
      <c r="C594" t="s">
        <v>209</v>
      </c>
      <c r="D594" t="s">
        <v>116</v>
      </c>
      <c r="E594">
        <v>3132500</v>
      </c>
      <c r="F594" t="s">
        <v>52</v>
      </c>
      <c r="G594" t="s">
        <v>53</v>
      </c>
      <c r="H594" t="s">
        <v>54</v>
      </c>
      <c r="I594">
        <v>333</v>
      </c>
      <c r="J594" t="s">
        <v>215</v>
      </c>
      <c r="K594" t="s">
        <v>79</v>
      </c>
      <c r="L594" t="s">
        <v>70</v>
      </c>
      <c r="M594" t="s">
        <v>58</v>
      </c>
      <c r="N594" t="s">
        <v>118</v>
      </c>
      <c r="Q594" s="5" t="s">
        <v>54</v>
      </c>
      <c r="S594">
        <v>0</v>
      </c>
      <c r="T594" s="5">
        <v>0</v>
      </c>
      <c r="V594">
        <v>0</v>
      </c>
      <c r="X594" t="s">
        <v>73</v>
      </c>
      <c r="Y594">
        <v>19060403</v>
      </c>
      <c r="Z594" t="s">
        <v>74</v>
      </c>
      <c r="AA594" t="s">
        <v>101</v>
      </c>
      <c r="AB594" t="s">
        <v>119</v>
      </c>
      <c r="AC594" t="str">
        <f t="shared" si="9"/>
        <v>Oil &amp; Gas - Ice Roads and Pads</v>
      </c>
      <c r="AD594" t="s">
        <v>74</v>
      </c>
      <c r="AG594" t="s">
        <v>54</v>
      </c>
      <c r="AH594">
        <v>2444</v>
      </c>
      <c r="AI594">
        <v>2017</v>
      </c>
      <c r="AJ594">
        <v>2</v>
      </c>
      <c r="AK594" s="1">
        <v>42852.626215277778</v>
      </c>
      <c r="AL594" t="s">
        <v>84</v>
      </c>
      <c r="AM594">
        <v>0</v>
      </c>
      <c r="AN594" t="s">
        <v>52</v>
      </c>
      <c r="AO594">
        <v>0</v>
      </c>
      <c r="AP594" t="s">
        <v>52</v>
      </c>
      <c r="AQ594">
        <v>0</v>
      </c>
      <c r="AS594">
        <v>0</v>
      </c>
      <c r="AU594">
        <v>0</v>
      </c>
      <c r="AW594">
        <v>0</v>
      </c>
      <c r="AY594" t="s">
        <v>66</v>
      </c>
    </row>
    <row r="595" spans="1:51" x14ac:dyDescent="0.25">
      <c r="A595">
        <v>329</v>
      </c>
      <c r="B595" t="s">
        <v>181</v>
      </c>
      <c r="C595" t="s">
        <v>209</v>
      </c>
      <c r="D595" t="s">
        <v>116</v>
      </c>
      <c r="E595">
        <v>3132500</v>
      </c>
      <c r="F595" t="s">
        <v>52</v>
      </c>
      <c r="G595" t="s">
        <v>53</v>
      </c>
      <c r="H595" t="s">
        <v>54</v>
      </c>
      <c r="I595">
        <v>334</v>
      </c>
      <c r="J595" t="s">
        <v>210</v>
      </c>
      <c r="K595" t="s">
        <v>79</v>
      </c>
      <c r="L595" t="s">
        <v>70</v>
      </c>
      <c r="M595" t="s">
        <v>58</v>
      </c>
      <c r="N595" t="s">
        <v>118</v>
      </c>
      <c r="Q595" s="5" t="s">
        <v>54</v>
      </c>
      <c r="S595">
        <v>0</v>
      </c>
      <c r="T595" s="5">
        <v>0</v>
      </c>
      <c r="V595">
        <v>0</v>
      </c>
      <c r="X595" t="s">
        <v>73</v>
      </c>
      <c r="Y595">
        <v>19060501</v>
      </c>
      <c r="Z595" t="s">
        <v>74</v>
      </c>
      <c r="AA595" t="s">
        <v>101</v>
      </c>
      <c r="AB595" t="s">
        <v>119</v>
      </c>
      <c r="AC595" t="str">
        <f t="shared" si="9"/>
        <v>Oil &amp; Gas - Ice Roads and Pads</v>
      </c>
      <c r="AD595" t="s">
        <v>74</v>
      </c>
      <c r="AG595" t="s">
        <v>54</v>
      </c>
      <c r="AH595">
        <v>2448</v>
      </c>
      <c r="AI595">
        <v>2017</v>
      </c>
      <c r="AJ595">
        <v>3</v>
      </c>
      <c r="AK595" s="1">
        <v>42852.626967592594</v>
      </c>
      <c r="AL595" t="s">
        <v>84</v>
      </c>
      <c r="AM595">
        <v>0</v>
      </c>
      <c r="AN595" t="s">
        <v>52</v>
      </c>
      <c r="AO595">
        <v>0</v>
      </c>
      <c r="AP595" t="s">
        <v>52</v>
      </c>
      <c r="AQ595">
        <v>0</v>
      </c>
      <c r="AS595">
        <v>0</v>
      </c>
      <c r="AU595">
        <v>0</v>
      </c>
      <c r="AW595">
        <v>0</v>
      </c>
      <c r="AY595" t="s">
        <v>66</v>
      </c>
    </row>
    <row r="596" spans="1:51" x14ac:dyDescent="0.25">
      <c r="A596">
        <v>329</v>
      </c>
      <c r="B596" t="s">
        <v>181</v>
      </c>
      <c r="C596" t="s">
        <v>209</v>
      </c>
      <c r="D596" t="s">
        <v>116</v>
      </c>
      <c r="E596">
        <v>3132500</v>
      </c>
      <c r="F596" t="s">
        <v>52</v>
      </c>
      <c r="G596" t="s">
        <v>53</v>
      </c>
      <c r="H596" t="s">
        <v>54</v>
      </c>
      <c r="I596">
        <v>330</v>
      </c>
      <c r="J596" t="s">
        <v>211</v>
      </c>
      <c r="K596" t="s">
        <v>79</v>
      </c>
      <c r="L596" t="s">
        <v>70</v>
      </c>
      <c r="M596" t="s">
        <v>58</v>
      </c>
      <c r="N596" t="s">
        <v>212</v>
      </c>
      <c r="Q596" s="5" t="s">
        <v>54</v>
      </c>
      <c r="S596">
        <v>0</v>
      </c>
      <c r="T596" s="5">
        <v>0</v>
      </c>
      <c r="V596">
        <v>0</v>
      </c>
      <c r="X596" t="s">
        <v>73</v>
      </c>
      <c r="Y596">
        <v>19060403</v>
      </c>
      <c r="Z596" t="s">
        <v>74</v>
      </c>
      <c r="AA596" t="s">
        <v>101</v>
      </c>
      <c r="AB596" t="s">
        <v>119</v>
      </c>
      <c r="AC596" t="str">
        <f t="shared" si="9"/>
        <v>Oil &amp; Gas - Ice Roads and Pads</v>
      </c>
      <c r="AD596" t="s">
        <v>74</v>
      </c>
      <c r="AG596" t="s">
        <v>54</v>
      </c>
      <c r="AH596">
        <v>2436</v>
      </c>
      <c r="AI596">
        <v>2017</v>
      </c>
      <c r="AJ596">
        <v>3</v>
      </c>
      <c r="AK596" s="1">
        <v>42852.624328703707</v>
      </c>
      <c r="AL596" t="s">
        <v>84</v>
      </c>
      <c r="AM596">
        <v>0</v>
      </c>
      <c r="AN596" t="s">
        <v>52</v>
      </c>
      <c r="AO596">
        <v>0</v>
      </c>
      <c r="AP596" t="s">
        <v>52</v>
      </c>
      <c r="AQ596">
        <v>0</v>
      </c>
      <c r="AS596">
        <v>0</v>
      </c>
      <c r="AU596">
        <v>0</v>
      </c>
      <c r="AW596">
        <v>0</v>
      </c>
      <c r="AY596" t="s">
        <v>66</v>
      </c>
    </row>
    <row r="597" spans="1:51" x14ac:dyDescent="0.25">
      <c r="A597">
        <v>329</v>
      </c>
      <c r="B597" t="s">
        <v>181</v>
      </c>
      <c r="C597" t="s">
        <v>209</v>
      </c>
      <c r="D597" t="s">
        <v>116</v>
      </c>
      <c r="E597">
        <v>3132500</v>
      </c>
      <c r="F597" t="s">
        <v>52</v>
      </c>
      <c r="G597" t="s">
        <v>53</v>
      </c>
      <c r="H597" t="s">
        <v>54</v>
      </c>
      <c r="I597">
        <v>331</v>
      </c>
      <c r="J597" t="s">
        <v>213</v>
      </c>
      <c r="K597" t="s">
        <v>79</v>
      </c>
      <c r="L597" t="s">
        <v>70</v>
      </c>
      <c r="M597" t="s">
        <v>58</v>
      </c>
      <c r="N597" t="s">
        <v>212</v>
      </c>
      <c r="Q597" s="5" t="s">
        <v>54</v>
      </c>
      <c r="S597">
        <v>0</v>
      </c>
      <c r="T597" s="5">
        <v>0</v>
      </c>
      <c r="V597">
        <v>0</v>
      </c>
      <c r="X597" t="s">
        <v>73</v>
      </c>
      <c r="Y597">
        <v>19060403</v>
      </c>
      <c r="Z597" t="s">
        <v>74</v>
      </c>
      <c r="AA597" t="s">
        <v>101</v>
      </c>
      <c r="AB597" t="s">
        <v>119</v>
      </c>
      <c r="AC597" t="str">
        <f t="shared" si="9"/>
        <v>Oil &amp; Gas - Ice Roads and Pads</v>
      </c>
      <c r="AD597" t="s">
        <v>74</v>
      </c>
      <c r="AG597" t="s">
        <v>54</v>
      </c>
      <c r="AH597">
        <v>2439</v>
      </c>
      <c r="AI597">
        <v>2017</v>
      </c>
      <c r="AJ597">
        <v>3</v>
      </c>
      <c r="AK597" s="1">
        <v>42852.624942129631</v>
      </c>
      <c r="AL597" t="s">
        <v>84</v>
      </c>
      <c r="AM597">
        <v>0</v>
      </c>
      <c r="AN597" t="s">
        <v>52</v>
      </c>
      <c r="AO597">
        <v>0</v>
      </c>
      <c r="AP597" t="s">
        <v>52</v>
      </c>
      <c r="AQ597">
        <v>0</v>
      </c>
      <c r="AS597">
        <v>0</v>
      </c>
      <c r="AU597">
        <v>0</v>
      </c>
      <c r="AW597">
        <v>0</v>
      </c>
      <c r="AY597" t="s">
        <v>66</v>
      </c>
    </row>
    <row r="598" spans="1:51" x14ac:dyDescent="0.25">
      <c r="A598">
        <v>329</v>
      </c>
      <c r="B598" t="s">
        <v>181</v>
      </c>
      <c r="C598" t="s">
        <v>209</v>
      </c>
      <c r="D598" t="s">
        <v>116</v>
      </c>
      <c r="E598">
        <v>3132500</v>
      </c>
      <c r="F598" t="s">
        <v>52</v>
      </c>
      <c r="G598" t="s">
        <v>53</v>
      </c>
      <c r="H598" t="s">
        <v>54</v>
      </c>
      <c r="I598">
        <v>332</v>
      </c>
      <c r="J598" t="s">
        <v>214</v>
      </c>
      <c r="K598" t="s">
        <v>79</v>
      </c>
      <c r="L598" t="s">
        <v>70</v>
      </c>
      <c r="M598" t="s">
        <v>58</v>
      </c>
      <c r="N598" t="s">
        <v>212</v>
      </c>
      <c r="Q598" s="5" t="s">
        <v>54</v>
      </c>
      <c r="S598">
        <v>0</v>
      </c>
      <c r="T598" s="5">
        <v>0</v>
      </c>
      <c r="V598">
        <v>0</v>
      </c>
      <c r="X598" t="s">
        <v>73</v>
      </c>
      <c r="Y598">
        <v>19060403</v>
      </c>
      <c r="Z598" t="s">
        <v>74</v>
      </c>
      <c r="AA598" t="s">
        <v>101</v>
      </c>
      <c r="AB598" t="s">
        <v>119</v>
      </c>
      <c r="AC598" t="str">
        <f t="shared" si="9"/>
        <v>Oil &amp; Gas - Ice Roads and Pads</v>
      </c>
      <c r="AD598" t="s">
        <v>74</v>
      </c>
      <c r="AG598" t="s">
        <v>54</v>
      </c>
      <c r="AH598">
        <v>2442</v>
      </c>
      <c r="AI598">
        <v>2017</v>
      </c>
      <c r="AJ598">
        <v>3</v>
      </c>
      <c r="AK598" s="1">
        <v>42852.625717592593</v>
      </c>
      <c r="AL598" t="s">
        <v>84</v>
      </c>
      <c r="AM598">
        <v>0</v>
      </c>
      <c r="AN598" t="s">
        <v>52</v>
      </c>
      <c r="AO598">
        <v>0</v>
      </c>
      <c r="AP598" t="s">
        <v>52</v>
      </c>
      <c r="AQ598">
        <v>0</v>
      </c>
      <c r="AS598">
        <v>0</v>
      </c>
      <c r="AU598">
        <v>0</v>
      </c>
      <c r="AW598">
        <v>0</v>
      </c>
      <c r="AY598" t="s">
        <v>66</v>
      </c>
    </row>
    <row r="599" spans="1:51" x14ac:dyDescent="0.25">
      <c r="A599">
        <v>329</v>
      </c>
      <c r="B599" t="s">
        <v>181</v>
      </c>
      <c r="C599" t="s">
        <v>209</v>
      </c>
      <c r="D599" t="s">
        <v>116</v>
      </c>
      <c r="E599">
        <v>3132500</v>
      </c>
      <c r="F599" t="s">
        <v>52</v>
      </c>
      <c r="G599" t="s">
        <v>53</v>
      </c>
      <c r="H599" t="s">
        <v>54</v>
      </c>
      <c r="I599">
        <v>333</v>
      </c>
      <c r="J599" t="s">
        <v>215</v>
      </c>
      <c r="K599" t="s">
        <v>79</v>
      </c>
      <c r="L599" t="s">
        <v>70</v>
      </c>
      <c r="M599" t="s">
        <v>58</v>
      </c>
      <c r="N599" t="s">
        <v>118</v>
      </c>
      <c r="Q599" s="5" t="s">
        <v>54</v>
      </c>
      <c r="S599">
        <v>0</v>
      </c>
      <c r="T599" s="5">
        <v>0</v>
      </c>
      <c r="V599">
        <v>0</v>
      </c>
      <c r="X599" t="s">
        <v>73</v>
      </c>
      <c r="Y599">
        <v>19060403</v>
      </c>
      <c r="Z599" t="s">
        <v>74</v>
      </c>
      <c r="AA599" t="s">
        <v>101</v>
      </c>
      <c r="AB599" t="s">
        <v>119</v>
      </c>
      <c r="AC599" t="str">
        <f t="shared" si="9"/>
        <v>Oil &amp; Gas - Ice Roads and Pads</v>
      </c>
      <c r="AD599" t="s">
        <v>74</v>
      </c>
      <c r="AG599" t="s">
        <v>54</v>
      </c>
      <c r="AH599">
        <v>2445</v>
      </c>
      <c r="AI599">
        <v>2017</v>
      </c>
      <c r="AJ599">
        <v>3</v>
      </c>
      <c r="AK599" s="1">
        <v>42852.626342592594</v>
      </c>
      <c r="AL599" t="s">
        <v>84</v>
      </c>
      <c r="AM599">
        <v>0</v>
      </c>
      <c r="AN599" t="s">
        <v>52</v>
      </c>
      <c r="AO599">
        <v>0</v>
      </c>
      <c r="AP599" t="s">
        <v>52</v>
      </c>
      <c r="AQ599">
        <v>0</v>
      </c>
      <c r="AS599">
        <v>0</v>
      </c>
      <c r="AU599">
        <v>0</v>
      </c>
      <c r="AW599">
        <v>0</v>
      </c>
      <c r="AY599" t="s">
        <v>66</v>
      </c>
    </row>
    <row r="600" spans="1:51" x14ac:dyDescent="0.25">
      <c r="A600">
        <v>329</v>
      </c>
      <c r="B600" t="s">
        <v>181</v>
      </c>
      <c r="C600" t="s">
        <v>209</v>
      </c>
      <c r="D600" t="s">
        <v>116</v>
      </c>
      <c r="E600">
        <v>3132500</v>
      </c>
      <c r="F600" t="s">
        <v>52</v>
      </c>
      <c r="G600" t="s">
        <v>53</v>
      </c>
      <c r="H600" t="s">
        <v>54</v>
      </c>
      <c r="I600">
        <v>334</v>
      </c>
      <c r="J600" t="s">
        <v>210</v>
      </c>
      <c r="K600" t="s">
        <v>79</v>
      </c>
      <c r="L600" t="s">
        <v>70</v>
      </c>
      <c r="M600" t="s">
        <v>58</v>
      </c>
      <c r="N600" t="s">
        <v>118</v>
      </c>
      <c r="Q600" s="5" t="s">
        <v>54</v>
      </c>
      <c r="S600">
        <v>0</v>
      </c>
      <c r="T600" s="5">
        <v>0</v>
      </c>
      <c r="V600">
        <v>0</v>
      </c>
      <c r="X600" t="s">
        <v>73</v>
      </c>
      <c r="Y600">
        <v>19060501</v>
      </c>
      <c r="Z600" t="s">
        <v>74</v>
      </c>
      <c r="AA600" t="s">
        <v>101</v>
      </c>
      <c r="AB600" t="s">
        <v>119</v>
      </c>
      <c r="AC600" t="str">
        <f t="shared" si="9"/>
        <v>Oil &amp; Gas - Ice Roads and Pads</v>
      </c>
      <c r="AD600" t="s">
        <v>74</v>
      </c>
      <c r="AG600" t="s">
        <v>54</v>
      </c>
      <c r="AH600">
        <v>3119</v>
      </c>
      <c r="AI600">
        <v>2017</v>
      </c>
      <c r="AJ600">
        <v>4</v>
      </c>
      <c r="AK600" s="1">
        <v>42942.843761574077</v>
      </c>
      <c r="AL600" t="s">
        <v>84</v>
      </c>
      <c r="AM600">
        <v>0</v>
      </c>
      <c r="AN600" t="s">
        <v>52</v>
      </c>
      <c r="AO600">
        <v>0</v>
      </c>
      <c r="AP600" t="s">
        <v>52</v>
      </c>
      <c r="AQ600">
        <v>0</v>
      </c>
      <c r="AS600">
        <v>0</v>
      </c>
      <c r="AU600">
        <v>0</v>
      </c>
      <c r="AW600">
        <v>0</v>
      </c>
      <c r="AY600" t="s">
        <v>66</v>
      </c>
    </row>
    <row r="601" spans="1:51" x14ac:dyDescent="0.25">
      <c r="A601">
        <v>329</v>
      </c>
      <c r="B601" t="s">
        <v>181</v>
      </c>
      <c r="C601" t="s">
        <v>209</v>
      </c>
      <c r="D601" t="s">
        <v>116</v>
      </c>
      <c r="E601">
        <v>3132500</v>
      </c>
      <c r="F601" t="s">
        <v>52</v>
      </c>
      <c r="G601" t="s">
        <v>53</v>
      </c>
      <c r="H601" t="s">
        <v>54</v>
      </c>
      <c r="I601">
        <v>330</v>
      </c>
      <c r="J601" t="s">
        <v>211</v>
      </c>
      <c r="K601" t="s">
        <v>79</v>
      </c>
      <c r="L601" t="s">
        <v>70</v>
      </c>
      <c r="M601" t="s">
        <v>58</v>
      </c>
      <c r="N601" t="s">
        <v>212</v>
      </c>
      <c r="Q601" s="5" t="s">
        <v>54</v>
      </c>
      <c r="S601">
        <v>0</v>
      </c>
      <c r="T601" s="5">
        <v>0</v>
      </c>
      <c r="V601">
        <v>0</v>
      </c>
      <c r="X601" t="s">
        <v>73</v>
      </c>
      <c r="Y601">
        <v>19060403</v>
      </c>
      <c r="Z601" t="s">
        <v>74</v>
      </c>
      <c r="AA601" t="s">
        <v>101</v>
      </c>
      <c r="AB601" t="s">
        <v>119</v>
      </c>
      <c r="AC601" t="str">
        <f t="shared" si="9"/>
        <v>Oil &amp; Gas - Ice Roads and Pads</v>
      </c>
      <c r="AD601" t="s">
        <v>74</v>
      </c>
      <c r="AG601" t="s">
        <v>54</v>
      </c>
      <c r="AH601">
        <v>3107</v>
      </c>
      <c r="AI601">
        <v>2017</v>
      </c>
      <c r="AJ601">
        <v>4</v>
      </c>
      <c r="AK601" s="1">
        <v>42942.840740740743</v>
      </c>
      <c r="AL601" t="s">
        <v>84</v>
      </c>
      <c r="AM601">
        <v>0</v>
      </c>
      <c r="AN601" t="s">
        <v>52</v>
      </c>
      <c r="AO601">
        <v>0</v>
      </c>
      <c r="AP601" t="s">
        <v>52</v>
      </c>
      <c r="AQ601">
        <v>0</v>
      </c>
      <c r="AS601">
        <v>0</v>
      </c>
      <c r="AU601">
        <v>0</v>
      </c>
      <c r="AW601">
        <v>0</v>
      </c>
      <c r="AY601" t="s">
        <v>66</v>
      </c>
    </row>
    <row r="602" spans="1:51" x14ac:dyDescent="0.25">
      <c r="A602">
        <v>329</v>
      </c>
      <c r="B602" t="s">
        <v>181</v>
      </c>
      <c r="C602" t="s">
        <v>209</v>
      </c>
      <c r="D602" t="s">
        <v>116</v>
      </c>
      <c r="E602">
        <v>3132500</v>
      </c>
      <c r="F602" t="s">
        <v>52</v>
      </c>
      <c r="G602" t="s">
        <v>53</v>
      </c>
      <c r="H602" t="s">
        <v>54</v>
      </c>
      <c r="I602">
        <v>331</v>
      </c>
      <c r="J602" t="s">
        <v>213</v>
      </c>
      <c r="K602" t="s">
        <v>79</v>
      </c>
      <c r="L602" t="s">
        <v>70</v>
      </c>
      <c r="M602" t="s">
        <v>58</v>
      </c>
      <c r="N602" t="s">
        <v>212</v>
      </c>
      <c r="Q602" s="5" t="s">
        <v>54</v>
      </c>
      <c r="S602">
        <v>0</v>
      </c>
      <c r="T602" s="5">
        <v>0</v>
      </c>
      <c r="V602">
        <v>0</v>
      </c>
      <c r="X602" t="s">
        <v>73</v>
      </c>
      <c r="Y602">
        <v>19060403</v>
      </c>
      <c r="Z602" t="s">
        <v>74</v>
      </c>
      <c r="AA602" t="s">
        <v>101</v>
      </c>
      <c r="AB602" t="s">
        <v>119</v>
      </c>
      <c r="AC602" t="str">
        <f t="shared" si="9"/>
        <v>Oil &amp; Gas - Ice Roads and Pads</v>
      </c>
      <c r="AD602" t="s">
        <v>74</v>
      </c>
      <c r="AG602" t="s">
        <v>54</v>
      </c>
      <c r="AH602">
        <v>3110</v>
      </c>
      <c r="AI602">
        <v>2017</v>
      </c>
      <c r="AJ602">
        <v>4</v>
      </c>
      <c r="AK602" s="1">
        <v>42942.841296296298</v>
      </c>
      <c r="AL602" t="s">
        <v>84</v>
      </c>
      <c r="AM602">
        <v>0</v>
      </c>
      <c r="AN602" t="s">
        <v>52</v>
      </c>
      <c r="AO602">
        <v>0</v>
      </c>
      <c r="AP602" t="s">
        <v>52</v>
      </c>
      <c r="AQ602">
        <v>0</v>
      </c>
      <c r="AS602">
        <v>0</v>
      </c>
      <c r="AU602">
        <v>0</v>
      </c>
      <c r="AW602">
        <v>0</v>
      </c>
      <c r="AY602" t="s">
        <v>66</v>
      </c>
    </row>
    <row r="603" spans="1:51" x14ac:dyDescent="0.25">
      <c r="A603">
        <v>329</v>
      </c>
      <c r="B603" t="s">
        <v>181</v>
      </c>
      <c r="C603" t="s">
        <v>209</v>
      </c>
      <c r="D603" t="s">
        <v>116</v>
      </c>
      <c r="E603">
        <v>3132500</v>
      </c>
      <c r="F603" t="s">
        <v>52</v>
      </c>
      <c r="G603" t="s">
        <v>53</v>
      </c>
      <c r="H603" t="s">
        <v>54</v>
      </c>
      <c r="I603">
        <v>332</v>
      </c>
      <c r="J603" t="s">
        <v>214</v>
      </c>
      <c r="K603" t="s">
        <v>79</v>
      </c>
      <c r="L603" t="s">
        <v>70</v>
      </c>
      <c r="M603" t="s">
        <v>58</v>
      </c>
      <c r="N603" t="s">
        <v>212</v>
      </c>
      <c r="Q603" s="5" t="s">
        <v>54</v>
      </c>
      <c r="S603">
        <v>0</v>
      </c>
      <c r="T603" s="5">
        <v>0</v>
      </c>
      <c r="V603">
        <v>0</v>
      </c>
      <c r="X603" t="s">
        <v>73</v>
      </c>
      <c r="Y603">
        <v>19060403</v>
      </c>
      <c r="Z603" t="s">
        <v>74</v>
      </c>
      <c r="AA603" t="s">
        <v>101</v>
      </c>
      <c r="AB603" t="s">
        <v>119</v>
      </c>
      <c r="AC603" t="str">
        <f t="shared" si="9"/>
        <v>Oil &amp; Gas - Ice Roads and Pads</v>
      </c>
      <c r="AD603" t="s">
        <v>74</v>
      </c>
      <c r="AG603" t="s">
        <v>54</v>
      </c>
      <c r="AH603">
        <v>3113</v>
      </c>
      <c r="AI603">
        <v>2017</v>
      </c>
      <c r="AJ603">
        <v>4</v>
      </c>
      <c r="AK603" s="1">
        <v>42942.841793981483</v>
      </c>
      <c r="AL603" t="s">
        <v>84</v>
      </c>
      <c r="AM603">
        <v>0</v>
      </c>
      <c r="AN603" t="s">
        <v>52</v>
      </c>
      <c r="AO603">
        <v>0</v>
      </c>
      <c r="AP603" t="s">
        <v>52</v>
      </c>
      <c r="AQ603">
        <v>0</v>
      </c>
      <c r="AS603">
        <v>0</v>
      </c>
      <c r="AU603">
        <v>0</v>
      </c>
      <c r="AW603">
        <v>0</v>
      </c>
      <c r="AY603" t="s">
        <v>66</v>
      </c>
    </row>
    <row r="604" spans="1:51" x14ac:dyDescent="0.25">
      <c r="A604">
        <v>329</v>
      </c>
      <c r="B604" t="s">
        <v>181</v>
      </c>
      <c r="C604" t="s">
        <v>209</v>
      </c>
      <c r="D604" t="s">
        <v>116</v>
      </c>
      <c r="E604">
        <v>3132500</v>
      </c>
      <c r="F604" t="s">
        <v>52</v>
      </c>
      <c r="G604" t="s">
        <v>53</v>
      </c>
      <c r="H604" t="s">
        <v>54</v>
      </c>
      <c r="I604">
        <v>333</v>
      </c>
      <c r="J604" t="s">
        <v>215</v>
      </c>
      <c r="K604" t="s">
        <v>79</v>
      </c>
      <c r="L604" t="s">
        <v>70</v>
      </c>
      <c r="M604" t="s">
        <v>58</v>
      </c>
      <c r="N604" t="s">
        <v>118</v>
      </c>
      <c r="Q604" s="5" t="s">
        <v>54</v>
      </c>
      <c r="S604">
        <v>0</v>
      </c>
      <c r="T604" s="5">
        <v>0</v>
      </c>
      <c r="V604">
        <v>0</v>
      </c>
      <c r="X604" t="s">
        <v>73</v>
      </c>
      <c r="Y604">
        <v>19060403</v>
      </c>
      <c r="Z604" t="s">
        <v>74</v>
      </c>
      <c r="AA604" t="s">
        <v>101</v>
      </c>
      <c r="AB604" t="s">
        <v>119</v>
      </c>
      <c r="AC604" t="str">
        <f t="shared" si="9"/>
        <v>Oil &amp; Gas - Ice Roads and Pads</v>
      </c>
      <c r="AD604" t="s">
        <v>74</v>
      </c>
      <c r="AG604" t="s">
        <v>54</v>
      </c>
      <c r="AH604">
        <v>3116</v>
      </c>
      <c r="AI604">
        <v>2017</v>
      </c>
      <c r="AJ604">
        <v>4</v>
      </c>
      <c r="AK604" s="1">
        <v>42942.843460648146</v>
      </c>
      <c r="AL604" t="s">
        <v>84</v>
      </c>
      <c r="AM604">
        <v>0</v>
      </c>
      <c r="AN604" t="s">
        <v>52</v>
      </c>
      <c r="AO604">
        <v>0</v>
      </c>
      <c r="AP604" t="s">
        <v>52</v>
      </c>
      <c r="AQ604">
        <v>0</v>
      </c>
      <c r="AS604">
        <v>0</v>
      </c>
      <c r="AU604">
        <v>0</v>
      </c>
      <c r="AW604">
        <v>0</v>
      </c>
      <c r="AY604" t="s">
        <v>66</v>
      </c>
    </row>
    <row r="605" spans="1:51" x14ac:dyDescent="0.25">
      <c r="A605">
        <v>329</v>
      </c>
      <c r="B605" t="s">
        <v>181</v>
      </c>
      <c r="C605" t="s">
        <v>209</v>
      </c>
      <c r="D605" t="s">
        <v>116</v>
      </c>
      <c r="E605">
        <v>3132500</v>
      </c>
      <c r="F605" t="s">
        <v>52</v>
      </c>
      <c r="G605" t="s">
        <v>53</v>
      </c>
      <c r="H605" t="s">
        <v>54</v>
      </c>
      <c r="I605">
        <v>334</v>
      </c>
      <c r="J605" t="s">
        <v>210</v>
      </c>
      <c r="K605" t="s">
        <v>79</v>
      </c>
      <c r="L605" t="s">
        <v>70</v>
      </c>
      <c r="M605" t="s">
        <v>58</v>
      </c>
      <c r="N605" t="s">
        <v>118</v>
      </c>
      <c r="Q605" s="5" t="s">
        <v>54</v>
      </c>
      <c r="S605">
        <v>0</v>
      </c>
      <c r="T605" s="5">
        <v>0</v>
      </c>
      <c r="V605">
        <v>0</v>
      </c>
      <c r="X605" t="s">
        <v>73</v>
      </c>
      <c r="Y605">
        <v>19060501</v>
      </c>
      <c r="Z605" t="s">
        <v>74</v>
      </c>
      <c r="AA605" t="s">
        <v>101</v>
      </c>
      <c r="AB605" t="s">
        <v>119</v>
      </c>
      <c r="AC605" t="str">
        <f t="shared" si="9"/>
        <v>Oil &amp; Gas - Ice Roads and Pads</v>
      </c>
      <c r="AD605" t="s">
        <v>74</v>
      </c>
      <c r="AG605" t="s">
        <v>54</v>
      </c>
      <c r="AH605">
        <v>3120</v>
      </c>
      <c r="AI605">
        <v>2017</v>
      </c>
      <c r="AJ605">
        <v>5</v>
      </c>
      <c r="AK605" s="1">
        <v>42942.843865740739</v>
      </c>
      <c r="AL605" t="s">
        <v>84</v>
      </c>
      <c r="AM605">
        <v>0</v>
      </c>
      <c r="AN605" t="s">
        <v>52</v>
      </c>
      <c r="AO605">
        <v>0</v>
      </c>
      <c r="AP605" t="s">
        <v>52</v>
      </c>
      <c r="AQ605">
        <v>0</v>
      </c>
      <c r="AS605">
        <v>0</v>
      </c>
      <c r="AU605">
        <v>0</v>
      </c>
      <c r="AW605">
        <v>0</v>
      </c>
      <c r="AY605" t="s">
        <v>66</v>
      </c>
    </row>
    <row r="606" spans="1:51" x14ac:dyDescent="0.25">
      <c r="A606">
        <v>329</v>
      </c>
      <c r="B606" t="s">
        <v>181</v>
      </c>
      <c r="C606" t="s">
        <v>209</v>
      </c>
      <c r="D606" t="s">
        <v>116</v>
      </c>
      <c r="E606">
        <v>3132500</v>
      </c>
      <c r="F606" t="s">
        <v>52</v>
      </c>
      <c r="G606" t="s">
        <v>53</v>
      </c>
      <c r="H606" t="s">
        <v>54</v>
      </c>
      <c r="I606">
        <v>330</v>
      </c>
      <c r="J606" t="s">
        <v>211</v>
      </c>
      <c r="K606" t="s">
        <v>79</v>
      </c>
      <c r="L606" t="s">
        <v>70</v>
      </c>
      <c r="M606" t="s">
        <v>58</v>
      </c>
      <c r="N606" t="s">
        <v>212</v>
      </c>
      <c r="Q606" s="5" t="s">
        <v>54</v>
      </c>
      <c r="S606">
        <v>0</v>
      </c>
      <c r="T606" s="5">
        <v>0</v>
      </c>
      <c r="V606">
        <v>0</v>
      </c>
      <c r="X606" t="s">
        <v>73</v>
      </c>
      <c r="Y606">
        <v>19060403</v>
      </c>
      <c r="Z606" t="s">
        <v>74</v>
      </c>
      <c r="AA606" t="s">
        <v>101</v>
      </c>
      <c r="AB606" t="s">
        <v>119</v>
      </c>
      <c r="AC606" t="str">
        <f t="shared" si="9"/>
        <v>Oil &amp; Gas - Ice Roads and Pads</v>
      </c>
      <c r="AD606" t="s">
        <v>74</v>
      </c>
      <c r="AG606" t="s">
        <v>54</v>
      </c>
      <c r="AH606">
        <v>3108</v>
      </c>
      <c r="AI606">
        <v>2017</v>
      </c>
      <c r="AJ606">
        <v>5</v>
      </c>
      <c r="AK606" s="1">
        <v>42942.840937499997</v>
      </c>
      <c r="AL606" t="s">
        <v>84</v>
      </c>
      <c r="AM606">
        <v>0</v>
      </c>
      <c r="AN606" t="s">
        <v>52</v>
      </c>
      <c r="AO606">
        <v>0</v>
      </c>
      <c r="AP606" t="s">
        <v>52</v>
      </c>
      <c r="AQ606">
        <v>0</v>
      </c>
      <c r="AS606">
        <v>0</v>
      </c>
      <c r="AU606">
        <v>0</v>
      </c>
      <c r="AW606">
        <v>0</v>
      </c>
      <c r="AY606" t="s">
        <v>66</v>
      </c>
    </row>
    <row r="607" spans="1:51" x14ac:dyDescent="0.25">
      <c r="A607">
        <v>329</v>
      </c>
      <c r="B607" t="s">
        <v>181</v>
      </c>
      <c r="C607" t="s">
        <v>209</v>
      </c>
      <c r="D607" t="s">
        <v>116</v>
      </c>
      <c r="E607">
        <v>3132500</v>
      </c>
      <c r="F607" t="s">
        <v>52</v>
      </c>
      <c r="G607" t="s">
        <v>53</v>
      </c>
      <c r="H607" t="s">
        <v>54</v>
      </c>
      <c r="I607">
        <v>331</v>
      </c>
      <c r="J607" t="s">
        <v>213</v>
      </c>
      <c r="K607" t="s">
        <v>79</v>
      </c>
      <c r="L607" t="s">
        <v>70</v>
      </c>
      <c r="M607" t="s">
        <v>58</v>
      </c>
      <c r="N607" t="s">
        <v>212</v>
      </c>
      <c r="Q607" s="5" t="s">
        <v>54</v>
      </c>
      <c r="S607">
        <v>0</v>
      </c>
      <c r="T607" s="5">
        <v>0</v>
      </c>
      <c r="V607">
        <v>0</v>
      </c>
      <c r="X607" t="s">
        <v>73</v>
      </c>
      <c r="Y607">
        <v>19060403</v>
      </c>
      <c r="Z607" t="s">
        <v>74</v>
      </c>
      <c r="AA607" t="s">
        <v>101</v>
      </c>
      <c r="AB607" t="s">
        <v>119</v>
      </c>
      <c r="AC607" t="str">
        <f t="shared" si="9"/>
        <v>Oil &amp; Gas - Ice Roads and Pads</v>
      </c>
      <c r="AD607" t="s">
        <v>74</v>
      </c>
      <c r="AG607" t="s">
        <v>54</v>
      </c>
      <c r="AH607">
        <v>3111</v>
      </c>
      <c r="AI607">
        <v>2017</v>
      </c>
      <c r="AJ607">
        <v>5</v>
      </c>
      <c r="AK607" s="1">
        <v>42942.841435185182</v>
      </c>
      <c r="AL607" t="s">
        <v>84</v>
      </c>
      <c r="AM607">
        <v>0</v>
      </c>
      <c r="AN607" t="s">
        <v>52</v>
      </c>
      <c r="AO607">
        <v>0</v>
      </c>
      <c r="AP607" t="s">
        <v>52</v>
      </c>
      <c r="AQ607">
        <v>0</v>
      </c>
      <c r="AS607">
        <v>0</v>
      </c>
      <c r="AU607">
        <v>0</v>
      </c>
      <c r="AW607">
        <v>0</v>
      </c>
      <c r="AY607" t="s">
        <v>66</v>
      </c>
    </row>
    <row r="608" spans="1:51" x14ac:dyDescent="0.25">
      <c r="A608">
        <v>329</v>
      </c>
      <c r="B608" t="s">
        <v>181</v>
      </c>
      <c r="C608" t="s">
        <v>209</v>
      </c>
      <c r="D608" t="s">
        <v>116</v>
      </c>
      <c r="E608">
        <v>3132500</v>
      </c>
      <c r="F608" t="s">
        <v>52</v>
      </c>
      <c r="G608" t="s">
        <v>53</v>
      </c>
      <c r="H608" t="s">
        <v>54</v>
      </c>
      <c r="I608">
        <v>332</v>
      </c>
      <c r="J608" t="s">
        <v>214</v>
      </c>
      <c r="K608" t="s">
        <v>79</v>
      </c>
      <c r="L608" t="s">
        <v>70</v>
      </c>
      <c r="M608" t="s">
        <v>58</v>
      </c>
      <c r="N608" t="s">
        <v>212</v>
      </c>
      <c r="Q608" s="5" t="s">
        <v>54</v>
      </c>
      <c r="S608">
        <v>0</v>
      </c>
      <c r="T608" s="5">
        <v>0</v>
      </c>
      <c r="V608">
        <v>0</v>
      </c>
      <c r="X608" t="s">
        <v>73</v>
      </c>
      <c r="Y608">
        <v>19060403</v>
      </c>
      <c r="Z608" t="s">
        <v>74</v>
      </c>
      <c r="AA608" t="s">
        <v>101</v>
      </c>
      <c r="AB608" t="s">
        <v>119</v>
      </c>
      <c r="AC608" t="str">
        <f t="shared" si="9"/>
        <v>Oil &amp; Gas - Ice Roads and Pads</v>
      </c>
      <c r="AD608" t="s">
        <v>74</v>
      </c>
      <c r="AG608" t="s">
        <v>54</v>
      </c>
      <c r="AH608">
        <v>3114</v>
      </c>
      <c r="AI608">
        <v>2017</v>
      </c>
      <c r="AJ608">
        <v>5</v>
      </c>
      <c r="AK608" s="1">
        <v>42942.841921296298</v>
      </c>
      <c r="AL608" t="s">
        <v>84</v>
      </c>
      <c r="AM608">
        <v>0</v>
      </c>
      <c r="AN608" t="s">
        <v>52</v>
      </c>
      <c r="AO608">
        <v>0</v>
      </c>
      <c r="AP608" t="s">
        <v>52</v>
      </c>
      <c r="AQ608">
        <v>0</v>
      </c>
      <c r="AS608">
        <v>0</v>
      </c>
      <c r="AU608">
        <v>0</v>
      </c>
      <c r="AW608">
        <v>0</v>
      </c>
      <c r="AY608" t="s">
        <v>66</v>
      </c>
    </row>
    <row r="609" spans="1:51" x14ac:dyDescent="0.25">
      <c r="A609">
        <v>329</v>
      </c>
      <c r="B609" t="s">
        <v>181</v>
      </c>
      <c r="C609" t="s">
        <v>209</v>
      </c>
      <c r="D609" t="s">
        <v>116</v>
      </c>
      <c r="E609">
        <v>3132500</v>
      </c>
      <c r="F609" t="s">
        <v>52</v>
      </c>
      <c r="G609" t="s">
        <v>53</v>
      </c>
      <c r="H609" t="s">
        <v>54</v>
      </c>
      <c r="I609">
        <v>333</v>
      </c>
      <c r="J609" t="s">
        <v>215</v>
      </c>
      <c r="K609" t="s">
        <v>79</v>
      </c>
      <c r="L609" t="s">
        <v>70</v>
      </c>
      <c r="M609" t="s">
        <v>58</v>
      </c>
      <c r="N609" t="s">
        <v>118</v>
      </c>
      <c r="Q609" s="5" t="s">
        <v>54</v>
      </c>
      <c r="S609">
        <v>0</v>
      </c>
      <c r="T609" s="5">
        <v>0</v>
      </c>
      <c r="V609">
        <v>0</v>
      </c>
      <c r="X609" t="s">
        <v>73</v>
      </c>
      <c r="Y609">
        <v>19060403</v>
      </c>
      <c r="Z609" t="s">
        <v>74</v>
      </c>
      <c r="AA609" t="s">
        <v>101</v>
      </c>
      <c r="AB609" t="s">
        <v>119</v>
      </c>
      <c r="AC609" t="str">
        <f t="shared" si="9"/>
        <v>Oil &amp; Gas - Ice Roads and Pads</v>
      </c>
      <c r="AD609" t="s">
        <v>74</v>
      </c>
      <c r="AG609" t="s">
        <v>54</v>
      </c>
      <c r="AH609">
        <v>3117</v>
      </c>
      <c r="AI609">
        <v>2017</v>
      </c>
      <c r="AJ609">
        <v>5</v>
      </c>
      <c r="AK609" s="1">
        <v>42942.843541666669</v>
      </c>
      <c r="AL609" t="s">
        <v>84</v>
      </c>
      <c r="AM609">
        <v>0</v>
      </c>
      <c r="AN609" t="s">
        <v>52</v>
      </c>
      <c r="AO609">
        <v>0</v>
      </c>
      <c r="AP609" t="s">
        <v>52</v>
      </c>
      <c r="AQ609">
        <v>0</v>
      </c>
      <c r="AS609">
        <v>0</v>
      </c>
      <c r="AU609">
        <v>0</v>
      </c>
      <c r="AW609">
        <v>0</v>
      </c>
      <c r="AY609" t="s">
        <v>66</v>
      </c>
    </row>
    <row r="610" spans="1:51" x14ac:dyDescent="0.25">
      <c r="A610">
        <v>329</v>
      </c>
      <c r="B610" t="s">
        <v>181</v>
      </c>
      <c r="C610" t="s">
        <v>209</v>
      </c>
      <c r="D610" t="s">
        <v>116</v>
      </c>
      <c r="E610">
        <v>3132500</v>
      </c>
      <c r="F610" t="s">
        <v>52</v>
      </c>
      <c r="G610" t="s">
        <v>53</v>
      </c>
      <c r="H610" t="s">
        <v>54</v>
      </c>
      <c r="I610">
        <v>334</v>
      </c>
      <c r="J610" t="s">
        <v>210</v>
      </c>
      <c r="K610" t="s">
        <v>79</v>
      </c>
      <c r="L610" t="s">
        <v>70</v>
      </c>
      <c r="M610" t="s">
        <v>58</v>
      </c>
      <c r="N610" t="s">
        <v>118</v>
      </c>
      <c r="Q610" s="5" t="s">
        <v>54</v>
      </c>
      <c r="S610">
        <v>0</v>
      </c>
      <c r="T610" s="5">
        <v>0</v>
      </c>
      <c r="V610">
        <v>0</v>
      </c>
      <c r="X610" t="s">
        <v>73</v>
      </c>
      <c r="Y610">
        <v>19060501</v>
      </c>
      <c r="Z610" t="s">
        <v>74</v>
      </c>
      <c r="AA610" t="s">
        <v>101</v>
      </c>
      <c r="AB610" t="s">
        <v>119</v>
      </c>
      <c r="AC610" t="str">
        <f t="shared" si="9"/>
        <v>Oil &amp; Gas - Ice Roads and Pads</v>
      </c>
      <c r="AD610" t="s">
        <v>74</v>
      </c>
      <c r="AG610" t="s">
        <v>54</v>
      </c>
      <c r="AH610">
        <v>3121</v>
      </c>
      <c r="AI610">
        <v>2017</v>
      </c>
      <c r="AJ610">
        <v>6</v>
      </c>
      <c r="AK610" s="1">
        <v>42942.843946759262</v>
      </c>
      <c r="AL610" t="s">
        <v>84</v>
      </c>
      <c r="AM610">
        <v>0</v>
      </c>
      <c r="AN610" t="s">
        <v>52</v>
      </c>
      <c r="AO610">
        <v>0</v>
      </c>
      <c r="AP610" t="s">
        <v>52</v>
      </c>
      <c r="AQ610">
        <v>0</v>
      </c>
      <c r="AS610">
        <v>0</v>
      </c>
      <c r="AU610">
        <v>0</v>
      </c>
      <c r="AW610">
        <v>0</v>
      </c>
      <c r="AY610" t="s">
        <v>66</v>
      </c>
    </row>
    <row r="611" spans="1:51" x14ac:dyDescent="0.25">
      <c r="A611">
        <v>329</v>
      </c>
      <c r="B611" t="s">
        <v>181</v>
      </c>
      <c r="C611" t="s">
        <v>209</v>
      </c>
      <c r="D611" t="s">
        <v>116</v>
      </c>
      <c r="E611">
        <v>3132500</v>
      </c>
      <c r="F611" t="s">
        <v>52</v>
      </c>
      <c r="G611" t="s">
        <v>53</v>
      </c>
      <c r="H611" t="s">
        <v>54</v>
      </c>
      <c r="I611">
        <v>330</v>
      </c>
      <c r="J611" t="s">
        <v>211</v>
      </c>
      <c r="K611" t="s">
        <v>79</v>
      </c>
      <c r="L611" t="s">
        <v>70</v>
      </c>
      <c r="M611" t="s">
        <v>58</v>
      </c>
      <c r="N611" t="s">
        <v>212</v>
      </c>
      <c r="Q611" s="5" t="s">
        <v>54</v>
      </c>
      <c r="S611">
        <v>0</v>
      </c>
      <c r="T611" s="5">
        <v>0</v>
      </c>
      <c r="V611">
        <v>0</v>
      </c>
      <c r="X611" t="s">
        <v>73</v>
      </c>
      <c r="Y611">
        <v>19060403</v>
      </c>
      <c r="Z611" t="s">
        <v>74</v>
      </c>
      <c r="AA611" t="s">
        <v>101</v>
      </c>
      <c r="AB611" t="s">
        <v>119</v>
      </c>
      <c r="AC611" t="str">
        <f t="shared" si="9"/>
        <v>Oil &amp; Gas - Ice Roads and Pads</v>
      </c>
      <c r="AD611" t="s">
        <v>74</v>
      </c>
      <c r="AG611" t="s">
        <v>54</v>
      </c>
      <c r="AH611">
        <v>3109</v>
      </c>
      <c r="AI611">
        <v>2017</v>
      </c>
      <c r="AJ611">
        <v>6</v>
      </c>
      <c r="AK611" s="1">
        <v>42942.841087962966</v>
      </c>
      <c r="AL611" t="s">
        <v>84</v>
      </c>
      <c r="AM611">
        <v>0</v>
      </c>
      <c r="AN611" t="s">
        <v>52</v>
      </c>
      <c r="AO611">
        <v>0</v>
      </c>
      <c r="AP611" t="s">
        <v>52</v>
      </c>
      <c r="AQ611">
        <v>0</v>
      </c>
      <c r="AS611">
        <v>0</v>
      </c>
      <c r="AU611">
        <v>0</v>
      </c>
      <c r="AW611">
        <v>0</v>
      </c>
      <c r="AY611" t="s">
        <v>66</v>
      </c>
    </row>
    <row r="612" spans="1:51" x14ac:dyDescent="0.25">
      <c r="A612">
        <v>329</v>
      </c>
      <c r="B612" t="s">
        <v>181</v>
      </c>
      <c r="C612" t="s">
        <v>209</v>
      </c>
      <c r="D612" t="s">
        <v>116</v>
      </c>
      <c r="E612">
        <v>3132500</v>
      </c>
      <c r="F612" t="s">
        <v>52</v>
      </c>
      <c r="G612" t="s">
        <v>53</v>
      </c>
      <c r="H612" t="s">
        <v>54</v>
      </c>
      <c r="I612">
        <v>331</v>
      </c>
      <c r="J612" t="s">
        <v>213</v>
      </c>
      <c r="K612" t="s">
        <v>79</v>
      </c>
      <c r="L612" t="s">
        <v>70</v>
      </c>
      <c r="M612" t="s">
        <v>58</v>
      </c>
      <c r="N612" t="s">
        <v>212</v>
      </c>
      <c r="Q612" s="5" t="s">
        <v>54</v>
      </c>
      <c r="S612">
        <v>0</v>
      </c>
      <c r="T612" s="5">
        <v>0</v>
      </c>
      <c r="V612">
        <v>0</v>
      </c>
      <c r="X612" t="s">
        <v>73</v>
      </c>
      <c r="Y612">
        <v>19060403</v>
      </c>
      <c r="Z612" t="s">
        <v>74</v>
      </c>
      <c r="AA612" t="s">
        <v>101</v>
      </c>
      <c r="AB612" t="s">
        <v>119</v>
      </c>
      <c r="AC612" t="str">
        <f t="shared" si="9"/>
        <v>Oil &amp; Gas - Ice Roads and Pads</v>
      </c>
      <c r="AD612" t="s">
        <v>74</v>
      </c>
      <c r="AG612" t="s">
        <v>54</v>
      </c>
      <c r="AH612">
        <v>3112</v>
      </c>
      <c r="AI612">
        <v>2017</v>
      </c>
      <c r="AJ612">
        <v>6</v>
      </c>
      <c r="AK612" s="1">
        <v>42942.841562499998</v>
      </c>
      <c r="AL612" t="s">
        <v>84</v>
      </c>
      <c r="AM612">
        <v>0</v>
      </c>
      <c r="AN612" t="s">
        <v>52</v>
      </c>
      <c r="AO612">
        <v>0</v>
      </c>
      <c r="AP612" t="s">
        <v>52</v>
      </c>
      <c r="AQ612">
        <v>0</v>
      </c>
      <c r="AS612">
        <v>0</v>
      </c>
      <c r="AU612">
        <v>0</v>
      </c>
      <c r="AW612">
        <v>0</v>
      </c>
      <c r="AY612" t="s">
        <v>66</v>
      </c>
    </row>
    <row r="613" spans="1:51" x14ac:dyDescent="0.25">
      <c r="A613">
        <v>329</v>
      </c>
      <c r="B613" t="s">
        <v>181</v>
      </c>
      <c r="C613" t="s">
        <v>209</v>
      </c>
      <c r="D613" t="s">
        <v>116</v>
      </c>
      <c r="E613">
        <v>3132500</v>
      </c>
      <c r="F613" t="s">
        <v>52</v>
      </c>
      <c r="G613" t="s">
        <v>53</v>
      </c>
      <c r="H613" t="s">
        <v>54</v>
      </c>
      <c r="I613">
        <v>332</v>
      </c>
      <c r="J613" t="s">
        <v>214</v>
      </c>
      <c r="K613" t="s">
        <v>79</v>
      </c>
      <c r="L613" t="s">
        <v>70</v>
      </c>
      <c r="M613" t="s">
        <v>58</v>
      </c>
      <c r="N613" t="s">
        <v>212</v>
      </c>
      <c r="Q613" s="5" t="s">
        <v>54</v>
      </c>
      <c r="S613">
        <v>0</v>
      </c>
      <c r="T613" s="5">
        <v>0</v>
      </c>
      <c r="V613">
        <v>0</v>
      </c>
      <c r="X613" t="s">
        <v>73</v>
      </c>
      <c r="Y613">
        <v>19060403</v>
      </c>
      <c r="Z613" t="s">
        <v>74</v>
      </c>
      <c r="AA613" t="s">
        <v>101</v>
      </c>
      <c r="AB613" t="s">
        <v>119</v>
      </c>
      <c r="AC613" t="str">
        <f t="shared" si="9"/>
        <v>Oil &amp; Gas - Ice Roads and Pads</v>
      </c>
      <c r="AD613" t="s">
        <v>74</v>
      </c>
      <c r="AG613" t="s">
        <v>54</v>
      </c>
      <c r="AH613">
        <v>3115</v>
      </c>
      <c r="AI613">
        <v>2017</v>
      </c>
      <c r="AJ613">
        <v>6</v>
      </c>
      <c r="AK613" s="1">
        <v>42942.842060185183</v>
      </c>
      <c r="AL613" t="s">
        <v>84</v>
      </c>
      <c r="AM613">
        <v>0</v>
      </c>
      <c r="AN613" t="s">
        <v>52</v>
      </c>
      <c r="AO613">
        <v>0</v>
      </c>
      <c r="AP613" t="s">
        <v>52</v>
      </c>
      <c r="AQ613">
        <v>0</v>
      </c>
      <c r="AS613">
        <v>0</v>
      </c>
      <c r="AU613">
        <v>0</v>
      </c>
      <c r="AW613">
        <v>0</v>
      </c>
      <c r="AY613" t="s">
        <v>66</v>
      </c>
    </row>
    <row r="614" spans="1:51" x14ac:dyDescent="0.25">
      <c r="A614">
        <v>329</v>
      </c>
      <c r="B614" t="s">
        <v>181</v>
      </c>
      <c r="C614" t="s">
        <v>209</v>
      </c>
      <c r="D614" t="s">
        <v>116</v>
      </c>
      <c r="E614">
        <v>3132500</v>
      </c>
      <c r="F614" t="s">
        <v>52</v>
      </c>
      <c r="G614" t="s">
        <v>53</v>
      </c>
      <c r="H614" t="s">
        <v>54</v>
      </c>
      <c r="I614">
        <v>333</v>
      </c>
      <c r="J614" t="s">
        <v>215</v>
      </c>
      <c r="K614" t="s">
        <v>79</v>
      </c>
      <c r="L614" t="s">
        <v>70</v>
      </c>
      <c r="M614" t="s">
        <v>58</v>
      </c>
      <c r="N614" t="s">
        <v>118</v>
      </c>
      <c r="Q614" s="5" t="s">
        <v>54</v>
      </c>
      <c r="S614">
        <v>0</v>
      </c>
      <c r="T614" s="5">
        <v>0</v>
      </c>
      <c r="V614">
        <v>0</v>
      </c>
      <c r="X614" t="s">
        <v>73</v>
      </c>
      <c r="Y614">
        <v>19060403</v>
      </c>
      <c r="Z614" t="s">
        <v>74</v>
      </c>
      <c r="AA614" t="s">
        <v>101</v>
      </c>
      <c r="AB614" t="s">
        <v>119</v>
      </c>
      <c r="AC614" t="str">
        <f t="shared" si="9"/>
        <v>Oil &amp; Gas - Ice Roads and Pads</v>
      </c>
      <c r="AD614" t="s">
        <v>74</v>
      </c>
      <c r="AG614" t="s">
        <v>54</v>
      </c>
      <c r="AH614">
        <v>3118</v>
      </c>
      <c r="AI614">
        <v>2017</v>
      </c>
      <c r="AJ614">
        <v>6</v>
      </c>
      <c r="AK614" s="1">
        <v>42942.843622685185</v>
      </c>
      <c r="AL614" t="s">
        <v>84</v>
      </c>
      <c r="AM614">
        <v>0</v>
      </c>
      <c r="AN614" t="s">
        <v>52</v>
      </c>
      <c r="AO614">
        <v>0</v>
      </c>
      <c r="AP614" t="s">
        <v>52</v>
      </c>
      <c r="AQ614">
        <v>0</v>
      </c>
      <c r="AS614">
        <v>0</v>
      </c>
      <c r="AU614">
        <v>0</v>
      </c>
      <c r="AW614">
        <v>0</v>
      </c>
      <c r="AY614" t="s">
        <v>66</v>
      </c>
    </row>
    <row r="615" spans="1:51" x14ac:dyDescent="0.25">
      <c r="A615">
        <v>329</v>
      </c>
      <c r="B615" t="s">
        <v>181</v>
      </c>
      <c r="C615" t="s">
        <v>209</v>
      </c>
      <c r="D615" t="s">
        <v>116</v>
      </c>
      <c r="E615">
        <v>3132500</v>
      </c>
      <c r="F615" t="s">
        <v>52</v>
      </c>
      <c r="G615" t="s">
        <v>53</v>
      </c>
      <c r="H615" t="s">
        <v>54</v>
      </c>
      <c r="I615">
        <v>334</v>
      </c>
      <c r="J615" t="s">
        <v>210</v>
      </c>
      <c r="K615" t="s">
        <v>79</v>
      </c>
      <c r="L615" t="s">
        <v>70</v>
      </c>
      <c r="M615" t="s">
        <v>58</v>
      </c>
      <c r="N615" t="s">
        <v>118</v>
      </c>
      <c r="Q615" s="5" t="s">
        <v>54</v>
      </c>
      <c r="S615">
        <v>0</v>
      </c>
      <c r="T615" s="5">
        <v>0</v>
      </c>
      <c r="V615">
        <v>0</v>
      </c>
      <c r="X615" t="s">
        <v>73</v>
      </c>
      <c r="Y615">
        <v>19060501</v>
      </c>
      <c r="Z615" t="s">
        <v>74</v>
      </c>
      <c r="AA615" t="s">
        <v>101</v>
      </c>
      <c r="AB615" t="s">
        <v>119</v>
      </c>
      <c r="AC615" t="str">
        <f t="shared" si="9"/>
        <v>Oil &amp; Gas - Ice Roads and Pads</v>
      </c>
      <c r="AD615" t="s">
        <v>74</v>
      </c>
      <c r="AG615" t="s">
        <v>54</v>
      </c>
      <c r="AH615">
        <v>3517</v>
      </c>
      <c r="AI615">
        <v>2017</v>
      </c>
      <c r="AJ615">
        <v>7</v>
      </c>
      <c r="AK615" s="1">
        <v>43038.745300925926</v>
      </c>
      <c r="AL615" t="s">
        <v>84</v>
      </c>
      <c r="AM615">
        <v>0</v>
      </c>
      <c r="AN615" t="s">
        <v>52</v>
      </c>
      <c r="AO615">
        <v>0</v>
      </c>
      <c r="AP615" t="s">
        <v>52</v>
      </c>
      <c r="AQ615">
        <v>0</v>
      </c>
      <c r="AS615">
        <v>0</v>
      </c>
      <c r="AU615">
        <v>0</v>
      </c>
      <c r="AW615">
        <v>0</v>
      </c>
      <c r="AY615" t="s">
        <v>66</v>
      </c>
    </row>
    <row r="616" spans="1:51" x14ac:dyDescent="0.25">
      <c r="A616">
        <v>329</v>
      </c>
      <c r="B616" t="s">
        <v>181</v>
      </c>
      <c r="C616" t="s">
        <v>209</v>
      </c>
      <c r="D616" t="s">
        <v>116</v>
      </c>
      <c r="E616">
        <v>3132500</v>
      </c>
      <c r="F616" t="s">
        <v>52</v>
      </c>
      <c r="G616" t="s">
        <v>53</v>
      </c>
      <c r="H616" t="s">
        <v>54</v>
      </c>
      <c r="I616">
        <v>330</v>
      </c>
      <c r="J616" t="s">
        <v>211</v>
      </c>
      <c r="K616" t="s">
        <v>79</v>
      </c>
      <c r="L616" t="s">
        <v>70</v>
      </c>
      <c r="M616" t="s">
        <v>58</v>
      </c>
      <c r="N616" t="s">
        <v>212</v>
      </c>
      <c r="Q616" s="5" t="s">
        <v>54</v>
      </c>
      <c r="S616">
        <v>0</v>
      </c>
      <c r="T616" s="5">
        <v>0</v>
      </c>
      <c r="V616">
        <v>0</v>
      </c>
      <c r="X616" t="s">
        <v>73</v>
      </c>
      <c r="Y616">
        <v>19060403</v>
      </c>
      <c r="Z616" t="s">
        <v>74</v>
      </c>
      <c r="AA616" t="s">
        <v>101</v>
      </c>
      <c r="AB616" t="s">
        <v>119</v>
      </c>
      <c r="AC616" t="str">
        <f t="shared" si="9"/>
        <v>Oil &amp; Gas - Ice Roads and Pads</v>
      </c>
      <c r="AD616" t="s">
        <v>74</v>
      </c>
      <c r="AG616" t="s">
        <v>54</v>
      </c>
      <c r="AH616">
        <v>3504</v>
      </c>
      <c r="AI616">
        <v>2017</v>
      </c>
      <c r="AJ616">
        <v>7</v>
      </c>
      <c r="AK616" s="1">
        <v>43038.74355324074</v>
      </c>
      <c r="AL616" t="s">
        <v>84</v>
      </c>
      <c r="AM616">
        <v>0</v>
      </c>
      <c r="AN616" t="s">
        <v>52</v>
      </c>
      <c r="AO616">
        <v>0</v>
      </c>
      <c r="AP616" t="s">
        <v>52</v>
      </c>
      <c r="AQ616">
        <v>0</v>
      </c>
      <c r="AS616">
        <v>0</v>
      </c>
      <c r="AU616">
        <v>0</v>
      </c>
      <c r="AW616">
        <v>0</v>
      </c>
      <c r="AY616" t="s">
        <v>66</v>
      </c>
    </row>
    <row r="617" spans="1:51" x14ac:dyDescent="0.25">
      <c r="A617">
        <v>329</v>
      </c>
      <c r="B617" t="s">
        <v>181</v>
      </c>
      <c r="C617" t="s">
        <v>209</v>
      </c>
      <c r="D617" t="s">
        <v>116</v>
      </c>
      <c r="E617">
        <v>3132500</v>
      </c>
      <c r="F617" t="s">
        <v>52</v>
      </c>
      <c r="G617" t="s">
        <v>53</v>
      </c>
      <c r="H617" t="s">
        <v>54</v>
      </c>
      <c r="I617">
        <v>331</v>
      </c>
      <c r="J617" t="s">
        <v>213</v>
      </c>
      <c r="K617" t="s">
        <v>79</v>
      </c>
      <c r="L617" t="s">
        <v>70</v>
      </c>
      <c r="M617" t="s">
        <v>58</v>
      </c>
      <c r="N617" t="s">
        <v>212</v>
      </c>
      <c r="Q617" s="5" t="s">
        <v>54</v>
      </c>
      <c r="S617">
        <v>0</v>
      </c>
      <c r="T617" s="5">
        <v>0</v>
      </c>
      <c r="V617">
        <v>0</v>
      </c>
      <c r="X617" t="s">
        <v>73</v>
      </c>
      <c r="Y617">
        <v>19060403</v>
      </c>
      <c r="Z617" t="s">
        <v>74</v>
      </c>
      <c r="AA617" t="s">
        <v>101</v>
      </c>
      <c r="AB617" t="s">
        <v>119</v>
      </c>
      <c r="AC617" t="str">
        <f t="shared" si="9"/>
        <v>Oil &amp; Gas - Ice Roads and Pads</v>
      </c>
      <c r="AD617" t="s">
        <v>74</v>
      </c>
      <c r="AG617" t="s">
        <v>54</v>
      </c>
      <c r="AH617">
        <v>3507</v>
      </c>
      <c r="AI617">
        <v>2017</v>
      </c>
      <c r="AJ617">
        <v>7</v>
      </c>
      <c r="AK617" s="1">
        <v>43038.743946759256</v>
      </c>
      <c r="AL617" t="s">
        <v>84</v>
      </c>
      <c r="AM617">
        <v>0</v>
      </c>
      <c r="AN617" t="s">
        <v>52</v>
      </c>
      <c r="AO617">
        <v>0</v>
      </c>
      <c r="AP617" t="s">
        <v>52</v>
      </c>
      <c r="AQ617">
        <v>0</v>
      </c>
      <c r="AS617">
        <v>0</v>
      </c>
      <c r="AU617">
        <v>0</v>
      </c>
      <c r="AW617">
        <v>0</v>
      </c>
      <c r="AY617" t="s">
        <v>66</v>
      </c>
    </row>
    <row r="618" spans="1:51" x14ac:dyDescent="0.25">
      <c r="A618">
        <v>329</v>
      </c>
      <c r="B618" t="s">
        <v>181</v>
      </c>
      <c r="C618" t="s">
        <v>209</v>
      </c>
      <c r="D618" t="s">
        <v>116</v>
      </c>
      <c r="E618">
        <v>3132500</v>
      </c>
      <c r="F618" t="s">
        <v>52</v>
      </c>
      <c r="G618" t="s">
        <v>53</v>
      </c>
      <c r="H618" t="s">
        <v>54</v>
      </c>
      <c r="I618">
        <v>332</v>
      </c>
      <c r="J618" t="s">
        <v>214</v>
      </c>
      <c r="K618" t="s">
        <v>79</v>
      </c>
      <c r="L618" t="s">
        <v>70</v>
      </c>
      <c r="M618" t="s">
        <v>58</v>
      </c>
      <c r="N618" t="s">
        <v>212</v>
      </c>
      <c r="Q618" s="5" t="s">
        <v>54</v>
      </c>
      <c r="S618">
        <v>0</v>
      </c>
      <c r="T618" s="5">
        <v>0</v>
      </c>
      <c r="V618">
        <v>0</v>
      </c>
      <c r="X618" t="s">
        <v>73</v>
      </c>
      <c r="Y618">
        <v>19060403</v>
      </c>
      <c r="Z618" t="s">
        <v>74</v>
      </c>
      <c r="AA618" t="s">
        <v>101</v>
      </c>
      <c r="AB618" t="s">
        <v>119</v>
      </c>
      <c r="AC618" t="str">
        <f t="shared" si="9"/>
        <v>Oil &amp; Gas - Ice Roads and Pads</v>
      </c>
      <c r="AD618" t="s">
        <v>74</v>
      </c>
      <c r="AG618" t="s">
        <v>54</v>
      </c>
      <c r="AH618">
        <v>3510</v>
      </c>
      <c r="AI618">
        <v>2017</v>
      </c>
      <c r="AJ618">
        <v>7</v>
      </c>
      <c r="AK618" s="1">
        <v>43038.744340277779</v>
      </c>
      <c r="AL618" t="s">
        <v>84</v>
      </c>
      <c r="AM618">
        <v>0</v>
      </c>
      <c r="AN618" t="s">
        <v>52</v>
      </c>
      <c r="AO618">
        <v>0</v>
      </c>
      <c r="AP618" t="s">
        <v>52</v>
      </c>
      <c r="AQ618">
        <v>0</v>
      </c>
      <c r="AS618">
        <v>0</v>
      </c>
      <c r="AU618">
        <v>0</v>
      </c>
      <c r="AW618">
        <v>0</v>
      </c>
      <c r="AY618" t="s">
        <v>66</v>
      </c>
    </row>
    <row r="619" spans="1:51" x14ac:dyDescent="0.25">
      <c r="A619">
        <v>329</v>
      </c>
      <c r="B619" t="s">
        <v>181</v>
      </c>
      <c r="C619" t="s">
        <v>209</v>
      </c>
      <c r="D619" t="s">
        <v>116</v>
      </c>
      <c r="E619">
        <v>3132500</v>
      </c>
      <c r="F619" t="s">
        <v>52</v>
      </c>
      <c r="G619" t="s">
        <v>53</v>
      </c>
      <c r="H619" t="s">
        <v>54</v>
      </c>
      <c r="I619">
        <v>333</v>
      </c>
      <c r="J619" t="s">
        <v>215</v>
      </c>
      <c r="K619" t="s">
        <v>79</v>
      </c>
      <c r="L619" t="s">
        <v>70</v>
      </c>
      <c r="M619" t="s">
        <v>58</v>
      </c>
      <c r="N619" t="s">
        <v>118</v>
      </c>
      <c r="Q619" s="5" t="s">
        <v>54</v>
      </c>
      <c r="S619">
        <v>0</v>
      </c>
      <c r="T619" s="5">
        <v>0</v>
      </c>
      <c r="V619">
        <v>0</v>
      </c>
      <c r="X619" t="s">
        <v>73</v>
      </c>
      <c r="Y619">
        <v>19060403</v>
      </c>
      <c r="Z619" t="s">
        <v>74</v>
      </c>
      <c r="AA619" t="s">
        <v>101</v>
      </c>
      <c r="AB619" t="s">
        <v>119</v>
      </c>
      <c r="AC619" t="str">
        <f t="shared" si="9"/>
        <v>Oil &amp; Gas - Ice Roads and Pads</v>
      </c>
      <c r="AD619" t="s">
        <v>74</v>
      </c>
      <c r="AG619" t="s">
        <v>54</v>
      </c>
      <c r="AH619">
        <v>3513</v>
      </c>
      <c r="AI619">
        <v>2017</v>
      </c>
      <c r="AJ619">
        <v>7</v>
      </c>
      <c r="AK619" s="1">
        <v>43038.744780092595</v>
      </c>
      <c r="AL619" t="s">
        <v>84</v>
      </c>
      <c r="AM619">
        <v>0</v>
      </c>
      <c r="AN619" t="s">
        <v>52</v>
      </c>
      <c r="AO619">
        <v>0</v>
      </c>
      <c r="AP619" t="s">
        <v>52</v>
      </c>
      <c r="AQ619">
        <v>0</v>
      </c>
      <c r="AS619">
        <v>0</v>
      </c>
      <c r="AU619">
        <v>0</v>
      </c>
      <c r="AW619">
        <v>0</v>
      </c>
      <c r="AY619" t="s">
        <v>66</v>
      </c>
    </row>
    <row r="620" spans="1:51" x14ac:dyDescent="0.25">
      <c r="A620">
        <v>329</v>
      </c>
      <c r="B620" t="s">
        <v>181</v>
      </c>
      <c r="C620" t="s">
        <v>209</v>
      </c>
      <c r="D620" t="s">
        <v>116</v>
      </c>
      <c r="E620">
        <v>3132500</v>
      </c>
      <c r="F620" t="s">
        <v>52</v>
      </c>
      <c r="G620" t="s">
        <v>53</v>
      </c>
      <c r="H620" t="s">
        <v>54</v>
      </c>
      <c r="I620">
        <v>334</v>
      </c>
      <c r="J620" t="s">
        <v>210</v>
      </c>
      <c r="K620" t="s">
        <v>79</v>
      </c>
      <c r="L620" t="s">
        <v>70</v>
      </c>
      <c r="M620" t="s">
        <v>58</v>
      </c>
      <c r="N620" t="s">
        <v>118</v>
      </c>
      <c r="Q620" s="5" t="s">
        <v>54</v>
      </c>
      <c r="S620">
        <v>0</v>
      </c>
      <c r="T620" s="5">
        <v>0</v>
      </c>
      <c r="V620">
        <v>0</v>
      </c>
      <c r="X620" t="s">
        <v>73</v>
      </c>
      <c r="Y620">
        <v>19060501</v>
      </c>
      <c r="Z620" t="s">
        <v>74</v>
      </c>
      <c r="AA620" t="s">
        <v>101</v>
      </c>
      <c r="AB620" t="s">
        <v>119</v>
      </c>
      <c r="AC620" t="str">
        <f t="shared" si="9"/>
        <v>Oil &amp; Gas - Ice Roads and Pads</v>
      </c>
      <c r="AD620" t="s">
        <v>74</v>
      </c>
      <c r="AG620" t="s">
        <v>54</v>
      </c>
      <c r="AH620">
        <v>3518</v>
      </c>
      <c r="AI620">
        <v>2017</v>
      </c>
      <c r="AJ620">
        <v>8</v>
      </c>
      <c r="AK620" s="1">
        <v>43038.745428240742</v>
      </c>
      <c r="AL620" t="s">
        <v>84</v>
      </c>
      <c r="AM620">
        <v>0</v>
      </c>
      <c r="AN620" t="s">
        <v>52</v>
      </c>
      <c r="AO620">
        <v>0</v>
      </c>
      <c r="AP620" t="s">
        <v>52</v>
      </c>
      <c r="AQ620">
        <v>0</v>
      </c>
      <c r="AS620">
        <v>0</v>
      </c>
      <c r="AU620">
        <v>0</v>
      </c>
      <c r="AW620">
        <v>0</v>
      </c>
      <c r="AY620" t="s">
        <v>66</v>
      </c>
    </row>
    <row r="621" spans="1:51" x14ac:dyDescent="0.25">
      <c r="A621">
        <v>329</v>
      </c>
      <c r="B621" t="s">
        <v>181</v>
      </c>
      <c r="C621" t="s">
        <v>209</v>
      </c>
      <c r="D621" t="s">
        <v>116</v>
      </c>
      <c r="E621">
        <v>3132500</v>
      </c>
      <c r="F621" t="s">
        <v>52</v>
      </c>
      <c r="G621" t="s">
        <v>53</v>
      </c>
      <c r="H621" t="s">
        <v>54</v>
      </c>
      <c r="I621">
        <v>330</v>
      </c>
      <c r="J621" t="s">
        <v>211</v>
      </c>
      <c r="K621" t="s">
        <v>79</v>
      </c>
      <c r="L621" t="s">
        <v>70</v>
      </c>
      <c r="M621" t="s">
        <v>58</v>
      </c>
      <c r="N621" t="s">
        <v>212</v>
      </c>
      <c r="Q621" s="5" t="s">
        <v>54</v>
      </c>
      <c r="S621">
        <v>0</v>
      </c>
      <c r="T621" s="5">
        <v>0</v>
      </c>
      <c r="V621">
        <v>0</v>
      </c>
      <c r="X621" t="s">
        <v>73</v>
      </c>
      <c r="Y621">
        <v>19060403</v>
      </c>
      <c r="Z621" t="s">
        <v>74</v>
      </c>
      <c r="AA621" t="s">
        <v>101</v>
      </c>
      <c r="AB621" t="s">
        <v>119</v>
      </c>
      <c r="AC621" t="str">
        <f t="shared" si="9"/>
        <v>Oil &amp; Gas - Ice Roads and Pads</v>
      </c>
      <c r="AD621" t="s">
        <v>74</v>
      </c>
      <c r="AG621" t="s">
        <v>54</v>
      </c>
      <c r="AH621">
        <v>3505</v>
      </c>
      <c r="AI621">
        <v>2017</v>
      </c>
      <c r="AJ621">
        <v>8</v>
      </c>
      <c r="AK621" s="1">
        <v>43038.743680555555</v>
      </c>
      <c r="AL621" t="s">
        <v>84</v>
      </c>
      <c r="AM621">
        <v>0</v>
      </c>
      <c r="AN621" t="s">
        <v>52</v>
      </c>
      <c r="AO621">
        <v>0</v>
      </c>
      <c r="AP621" t="s">
        <v>52</v>
      </c>
      <c r="AQ621">
        <v>0</v>
      </c>
      <c r="AS621">
        <v>0</v>
      </c>
      <c r="AU621">
        <v>0</v>
      </c>
      <c r="AW621">
        <v>0</v>
      </c>
      <c r="AY621" t="s">
        <v>66</v>
      </c>
    </row>
    <row r="622" spans="1:51" x14ac:dyDescent="0.25">
      <c r="A622">
        <v>329</v>
      </c>
      <c r="B622" t="s">
        <v>181</v>
      </c>
      <c r="C622" t="s">
        <v>209</v>
      </c>
      <c r="D622" t="s">
        <v>116</v>
      </c>
      <c r="E622">
        <v>3132500</v>
      </c>
      <c r="F622" t="s">
        <v>52</v>
      </c>
      <c r="G622" t="s">
        <v>53</v>
      </c>
      <c r="H622" t="s">
        <v>54</v>
      </c>
      <c r="I622">
        <v>331</v>
      </c>
      <c r="J622" t="s">
        <v>213</v>
      </c>
      <c r="K622" t="s">
        <v>79</v>
      </c>
      <c r="L622" t="s">
        <v>70</v>
      </c>
      <c r="M622" t="s">
        <v>58</v>
      </c>
      <c r="N622" t="s">
        <v>212</v>
      </c>
      <c r="Q622" s="5" t="s">
        <v>54</v>
      </c>
      <c r="S622">
        <v>0</v>
      </c>
      <c r="T622" s="5">
        <v>0</v>
      </c>
      <c r="V622">
        <v>0</v>
      </c>
      <c r="X622" t="s">
        <v>73</v>
      </c>
      <c r="Y622">
        <v>19060403</v>
      </c>
      <c r="Z622" t="s">
        <v>74</v>
      </c>
      <c r="AA622" t="s">
        <v>101</v>
      </c>
      <c r="AB622" t="s">
        <v>119</v>
      </c>
      <c r="AC622" t="str">
        <f t="shared" si="9"/>
        <v>Oil &amp; Gas - Ice Roads and Pads</v>
      </c>
      <c r="AD622" t="s">
        <v>74</v>
      </c>
      <c r="AG622" t="s">
        <v>54</v>
      </c>
      <c r="AH622">
        <v>3508</v>
      </c>
      <c r="AI622">
        <v>2017</v>
      </c>
      <c r="AJ622">
        <v>8</v>
      </c>
      <c r="AK622" s="1">
        <v>43038.744085648148</v>
      </c>
      <c r="AL622" t="s">
        <v>84</v>
      </c>
      <c r="AM622">
        <v>0</v>
      </c>
      <c r="AN622" t="s">
        <v>52</v>
      </c>
      <c r="AO622">
        <v>0</v>
      </c>
      <c r="AP622" t="s">
        <v>52</v>
      </c>
      <c r="AQ622">
        <v>0</v>
      </c>
      <c r="AS622">
        <v>0</v>
      </c>
      <c r="AU622">
        <v>0</v>
      </c>
      <c r="AW622">
        <v>0</v>
      </c>
      <c r="AY622" t="s">
        <v>66</v>
      </c>
    </row>
    <row r="623" spans="1:51" x14ac:dyDescent="0.25">
      <c r="A623">
        <v>329</v>
      </c>
      <c r="B623" t="s">
        <v>181</v>
      </c>
      <c r="C623" t="s">
        <v>209</v>
      </c>
      <c r="D623" t="s">
        <v>116</v>
      </c>
      <c r="E623">
        <v>3132500</v>
      </c>
      <c r="F623" t="s">
        <v>52</v>
      </c>
      <c r="G623" t="s">
        <v>53</v>
      </c>
      <c r="H623" t="s">
        <v>54</v>
      </c>
      <c r="I623">
        <v>332</v>
      </c>
      <c r="J623" t="s">
        <v>214</v>
      </c>
      <c r="K623" t="s">
        <v>79</v>
      </c>
      <c r="L623" t="s">
        <v>70</v>
      </c>
      <c r="M623" t="s">
        <v>58</v>
      </c>
      <c r="N623" t="s">
        <v>212</v>
      </c>
      <c r="Q623" s="5" t="s">
        <v>54</v>
      </c>
      <c r="S623">
        <v>0</v>
      </c>
      <c r="T623" s="5">
        <v>0</v>
      </c>
      <c r="V623">
        <v>0</v>
      </c>
      <c r="X623" t="s">
        <v>73</v>
      </c>
      <c r="Y623">
        <v>19060403</v>
      </c>
      <c r="Z623" t="s">
        <v>74</v>
      </c>
      <c r="AA623" t="s">
        <v>101</v>
      </c>
      <c r="AB623" t="s">
        <v>119</v>
      </c>
      <c r="AC623" t="str">
        <f t="shared" si="9"/>
        <v>Oil &amp; Gas - Ice Roads and Pads</v>
      </c>
      <c r="AD623" t="s">
        <v>74</v>
      </c>
      <c r="AG623" t="s">
        <v>54</v>
      </c>
      <c r="AH623">
        <v>3511</v>
      </c>
      <c r="AI623">
        <v>2017</v>
      </c>
      <c r="AJ623">
        <v>8</v>
      </c>
      <c r="AK623" s="1">
        <v>43038.744490740741</v>
      </c>
      <c r="AL623" t="s">
        <v>84</v>
      </c>
      <c r="AM623">
        <v>0</v>
      </c>
      <c r="AN623" t="s">
        <v>52</v>
      </c>
      <c r="AO623">
        <v>0</v>
      </c>
      <c r="AP623" t="s">
        <v>52</v>
      </c>
      <c r="AQ623">
        <v>0</v>
      </c>
      <c r="AS623">
        <v>0</v>
      </c>
      <c r="AU623">
        <v>0</v>
      </c>
      <c r="AW623">
        <v>0</v>
      </c>
      <c r="AY623" t="s">
        <v>66</v>
      </c>
    </row>
    <row r="624" spans="1:51" x14ac:dyDescent="0.25">
      <c r="A624">
        <v>329</v>
      </c>
      <c r="B624" t="s">
        <v>181</v>
      </c>
      <c r="C624" t="s">
        <v>209</v>
      </c>
      <c r="D624" t="s">
        <v>116</v>
      </c>
      <c r="E624">
        <v>3132500</v>
      </c>
      <c r="F624" t="s">
        <v>52</v>
      </c>
      <c r="G624" t="s">
        <v>53</v>
      </c>
      <c r="H624" t="s">
        <v>54</v>
      </c>
      <c r="I624">
        <v>333</v>
      </c>
      <c r="J624" t="s">
        <v>215</v>
      </c>
      <c r="K624" t="s">
        <v>79</v>
      </c>
      <c r="L624" t="s">
        <v>70</v>
      </c>
      <c r="M624" t="s">
        <v>58</v>
      </c>
      <c r="N624" t="s">
        <v>118</v>
      </c>
      <c r="Q624" s="5" t="s">
        <v>54</v>
      </c>
      <c r="S624">
        <v>0</v>
      </c>
      <c r="T624" s="5">
        <v>0</v>
      </c>
      <c r="V624">
        <v>0</v>
      </c>
      <c r="X624" t="s">
        <v>73</v>
      </c>
      <c r="Y624">
        <v>19060403</v>
      </c>
      <c r="Z624" t="s">
        <v>74</v>
      </c>
      <c r="AA624" t="s">
        <v>101</v>
      </c>
      <c r="AB624" t="s">
        <v>119</v>
      </c>
      <c r="AC624" t="str">
        <f t="shared" si="9"/>
        <v>Oil &amp; Gas - Ice Roads and Pads</v>
      </c>
      <c r="AD624" t="s">
        <v>74</v>
      </c>
      <c r="AG624" t="s">
        <v>54</v>
      </c>
      <c r="AH624">
        <v>3514</v>
      </c>
      <c r="AI624">
        <v>2017</v>
      </c>
      <c r="AJ624">
        <v>8</v>
      </c>
      <c r="AK624" s="1">
        <v>43038.744895833333</v>
      </c>
      <c r="AL624" t="s">
        <v>84</v>
      </c>
      <c r="AM624">
        <v>0</v>
      </c>
      <c r="AN624" t="s">
        <v>52</v>
      </c>
      <c r="AO624">
        <v>0</v>
      </c>
      <c r="AP624" t="s">
        <v>52</v>
      </c>
      <c r="AQ624">
        <v>0</v>
      </c>
      <c r="AS624">
        <v>0</v>
      </c>
      <c r="AU624">
        <v>0</v>
      </c>
      <c r="AW624">
        <v>0</v>
      </c>
      <c r="AY624" t="s">
        <v>66</v>
      </c>
    </row>
    <row r="625" spans="1:51" x14ac:dyDescent="0.25">
      <c r="A625">
        <v>329</v>
      </c>
      <c r="B625" t="s">
        <v>181</v>
      </c>
      <c r="C625" t="s">
        <v>209</v>
      </c>
      <c r="D625" t="s">
        <v>116</v>
      </c>
      <c r="E625">
        <v>3132500</v>
      </c>
      <c r="F625" t="s">
        <v>52</v>
      </c>
      <c r="G625" t="s">
        <v>53</v>
      </c>
      <c r="H625" t="s">
        <v>54</v>
      </c>
      <c r="I625">
        <v>334</v>
      </c>
      <c r="J625" t="s">
        <v>210</v>
      </c>
      <c r="K625" t="s">
        <v>79</v>
      </c>
      <c r="L625" t="s">
        <v>70</v>
      </c>
      <c r="M625" t="s">
        <v>58</v>
      </c>
      <c r="N625" t="s">
        <v>118</v>
      </c>
      <c r="Q625" s="5" t="s">
        <v>54</v>
      </c>
      <c r="S625">
        <v>0</v>
      </c>
      <c r="T625" s="5">
        <v>0</v>
      </c>
      <c r="V625">
        <v>0</v>
      </c>
      <c r="X625" t="s">
        <v>73</v>
      </c>
      <c r="Y625">
        <v>19060501</v>
      </c>
      <c r="Z625" t="s">
        <v>74</v>
      </c>
      <c r="AA625" t="s">
        <v>101</v>
      </c>
      <c r="AB625" t="s">
        <v>119</v>
      </c>
      <c r="AC625" t="str">
        <f t="shared" si="9"/>
        <v>Oil &amp; Gas - Ice Roads and Pads</v>
      </c>
      <c r="AD625" t="s">
        <v>74</v>
      </c>
      <c r="AG625" t="s">
        <v>54</v>
      </c>
      <c r="AH625">
        <v>3519</v>
      </c>
      <c r="AI625">
        <v>2017</v>
      </c>
      <c r="AJ625">
        <v>9</v>
      </c>
      <c r="AK625" s="1">
        <v>43038.745520833334</v>
      </c>
      <c r="AL625" t="s">
        <v>84</v>
      </c>
      <c r="AM625">
        <v>0</v>
      </c>
      <c r="AN625" t="s">
        <v>52</v>
      </c>
      <c r="AO625">
        <v>0</v>
      </c>
      <c r="AP625" t="s">
        <v>52</v>
      </c>
      <c r="AQ625">
        <v>0</v>
      </c>
      <c r="AS625">
        <v>0</v>
      </c>
      <c r="AU625">
        <v>0</v>
      </c>
      <c r="AW625">
        <v>0</v>
      </c>
      <c r="AY625" t="s">
        <v>66</v>
      </c>
    </row>
    <row r="626" spans="1:51" x14ac:dyDescent="0.25">
      <c r="A626">
        <v>329</v>
      </c>
      <c r="B626" t="s">
        <v>181</v>
      </c>
      <c r="C626" t="s">
        <v>209</v>
      </c>
      <c r="D626" t="s">
        <v>116</v>
      </c>
      <c r="E626">
        <v>3132500</v>
      </c>
      <c r="F626" t="s">
        <v>52</v>
      </c>
      <c r="G626" t="s">
        <v>53</v>
      </c>
      <c r="H626" t="s">
        <v>54</v>
      </c>
      <c r="I626">
        <v>330</v>
      </c>
      <c r="J626" t="s">
        <v>211</v>
      </c>
      <c r="K626" t="s">
        <v>79</v>
      </c>
      <c r="L626" t="s">
        <v>70</v>
      </c>
      <c r="M626" t="s">
        <v>58</v>
      </c>
      <c r="N626" t="s">
        <v>212</v>
      </c>
      <c r="Q626" s="5" t="s">
        <v>54</v>
      </c>
      <c r="S626">
        <v>0</v>
      </c>
      <c r="T626" s="5">
        <v>0</v>
      </c>
      <c r="V626">
        <v>0</v>
      </c>
      <c r="X626" t="s">
        <v>73</v>
      </c>
      <c r="Y626">
        <v>19060403</v>
      </c>
      <c r="Z626" t="s">
        <v>74</v>
      </c>
      <c r="AA626" t="s">
        <v>101</v>
      </c>
      <c r="AB626" t="s">
        <v>119</v>
      </c>
      <c r="AC626" t="str">
        <f t="shared" si="9"/>
        <v>Oil &amp; Gas - Ice Roads and Pads</v>
      </c>
      <c r="AD626" t="s">
        <v>74</v>
      </c>
      <c r="AG626" t="s">
        <v>54</v>
      </c>
      <c r="AH626">
        <v>3506</v>
      </c>
      <c r="AI626">
        <v>2017</v>
      </c>
      <c r="AJ626">
        <v>9</v>
      </c>
      <c r="AK626" s="1">
        <v>43038.743807870371</v>
      </c>
      <c r="AL626" t="s">
        <v>84</v>
      </c>
      <c r="AM626">
        <v>0</v>
      </c>
      <c r="AN626" t="s">
        <v>52</v>
      </c>
      <c r="AO626">
        <v>0</v>
      </c>
      <c r="AP626" t="s">
        <v>52</v>
      </c>
      <c r="AQ626">
        <v>0</v>
      </c>
      <c r="AS626">
        <v>0</v>
      </c>
      <c r="AU626">
        <v>0</v>
      </c>
      <c r="AW626">
        <v>0</v>
      </c>
      <c r="AY626" t="s">
        <v>66</v>
      </c>
    </row>
    <row r="627" spans="1:51" x14ac:dyDescent="0.25">
      <c r="A627">
        <v>329</v>
      </c>
      <c r="B627" t="s">
        <v>181</v>
      </c>
      <c r="C627" t="s">
        <v>209</v>
      </c>
      <c r="D627" t="s">
        <v>116</v>
      </c>
      <c r="E627">
        <v>3132500</v>
      </c>
      <c r="F627" t="s">
        <v>52</v>
      </c>
      <c r="G627" t="s">
        <v>53</v>
      </c>
      <c r="H627" t="s">
        <v>54</v>
      </c>
      <c r="I627">
        <v>331</v>
      </c>
      <c r="J627" t="s">
        <v>213</v>
      </c>
      <c r="K627" t="s">
        <v>79</v>
      </c>
      <c r="L627" t="s">
        <v>70</v>
      </c>
      <c r="M627" t="s">
        <v>58</v>
      </c>
      <c r="N627" t="s">
        <v>212</v>
      </c>
      <c r="Q627" s="5" t="s">
        <v>54</v>
      </c>
      <c r="S627">
        <v>0</v>
      </c>
      <c r="T627" s="5">
        <v>0</v>
      </c>
      <c r="V627">
        <v>0</v>
      </c>
      <c r="X627" t="s">
        <v>73</v>
      </c>
      <c r="Y627">
        <v>19060403</v>
      </c>
      <c r="Z627" t="s">
        <v>74</v>
      </c>
      <c r="AA627" t="s">
        <v>101</v>
      </c>
      <c r="AB627" t="s">
        <v>119</v>
      </c>
      <c r="AC627" t="str">
        <f t="shared" si="9"/>
        <v>Oil &amp; Gas - Ice Roads and Pads</v>
      </c>
      <c r="AD627" t="s">
        <v>74</v>
      </c>
      <c r="AG627" t="s">
        <v>54</v>
      </c>
      <c r="AH627">
        <v>3509</v>
      </c>
      <c r="AI627">
        <v>2017</v>
      </c>
      <c r="AJ627">
        <v>9</v>
      </c>
      <c r="AK627" s="1">
        <v>43038.744189814817</v>
      </c>
      <c r="AL627" t="s">
        <v>84</v>
      </c>
      <c r="AM627">
        <v>0</v>
      </c>
      <c r="AN627" t="s">
        <v>52</v>
      </c>
      <c r="AO627">
        <v>0</v>
      </c>
      <c r="AP627" t="s">
        <v>52</v>
      </c>
      <c r="AQ627">
        <v>0</v>
      </c>
      <c r="AS627">
        <v>0</v>
      </c>
      <c r="AU627">
        <v>0</v>
      </c>
      <c r="AW627">
        <v>0</v>
      </c>
      <c r="AY627" t="s">
        <v>66</v>
      </c>
    </row>
    <row r="628" spans="1:51" x14ac:dyDescent="0.25">
      <c r="A628">
        <v>329</v>
      </c>
      <c r="B628" t="s">
        <v>181</v>
      </c>
      <c r="C628" t="s">
        <v>209</v>
      </c>
      <c r="D628" t="s">
        <v>116</v>
      </c>
      <c r="E628">
        <v>3132500</v>
      </c>
      <c r="F628" t="s">
        <v>52</v>
      </c>
      <c r="G628" t="s">
        <v>53</v>
      </c>
      <c r="H628" t="s">
        <v>54</v>
      </c>
      <c r="I628">
        <v>332</v>
      </c>
      <c r="J628" t="s">
        <v>214</v>
      </c>
      <c r="K628" t="s">
        <v>79</v>
      </c>
      <c r="L628" t="s">
        <v>70</v>
      </c>
      <c r="M628" t="s">
        <v>58</v>
      </c>
      <c r="N628" t="s">
        <v>212</v>
      </c>
      <c r="Q628" s="5" t="s">
        <v>54</v>
      </c>
      <c r="S628">
        <v>0</v>
      </c>
      <c r="T628" s="5">
        <v>0</v>
      </c>
      <c r="V628">
        <v>0</v>
      </c>
      <c r="X628" t="s">
        <v>73</v>
      </c>
      <c r="Y628">
        <v>19060403</v>
      </c>
      <c r="Z628" t="s">
        <v>74</v>
      </c>
      <c r="AA628" t="s">
        <v>101</v>
      </c>
      <c r="AB628" t="s">
        <v>119</v>
      </c>
      <c r="AC628" t="str">
        <f t="shared" si="9"/>
        <v>Oil &amp; Gas - Ice Roads and Pads</v>
      </c>
      <c r="AD628" t="s">
        <v>74</v>
      </c>
      <c r="AG628" t="s">
        <v>54</v>
      </c>
      <c r="AH628">
        <v>3512</v>
      </c>
      <c r="AI628">
        <v>2017</v>
      </c>
      <c r="AJ628">
        <v>9</v>
      </c>
      <c r="AK628" s="1">
        <v>43038.744583333333</v>
      </c>
      <c r="AL628" t="s">
        <v>84</v>
      </c>
      <c r="AM628">
        <v>0</v>
      </c>
      <c r="AN628" t="s">
        <v>52</v>
      </c>
      <c r="AO628">
        <v>0</v>
      </c>
      <c r="AP628" t="s">
        <v>52</v>
      </c>
      <c r="AQ628">
        <v>0</v>
      </c>
      <c r="AS628">
        <v>0</v>
      </c>
      <c r="AU628">
        <v>0</v>
      </c>
      <c r="AW628">
        <v>0</v>
      </c>
      <c r="AY628" t="s">
        <v>66</v>
      </c>
    </row>
    <row r="629" spans="1:51" x14ac:dyDescent="0.25">
      <c r="A629">
        <v>329</v>
      </c>
      <c r="B629" t="s">
        <v>181</v>
      </c>
      <c r="C629" t="s">
        <v>209</v>
      </c>
      <c r="D629" t="s">
        <v>116</v>
      </c>
      <c r="E629">
        <v>3132500</v>
      </c>
      <c r="F629" t="s">
        <v>52</v>
      </c>
      <c r="G629" t="s">
        <v>53</v>
      </c>
      <c r="H629" t="s">
        <v>54</v>
      </c>
      <c r="I629">
        <v>333</v>
      </c>
      <c r="J629" t="s">
        <v>215</v>
      </c>
      <c r="K629" t="s">
        <v>79</v>
      </c>
      <c r="L629" t="s">
        <v>70</v>
      </c>
      <c r="M629" t="s">
        <v>58</v>
      </c>
      <c r="N629" t="s">
        <v>118</v>
      </c>
      <c r="Q629" s="5" t="s">
        <v>54</v>
      </c>
      <c r="S629">
        <v>0</v>
      </c>
      <c r="T629" s="5">
        <v>0</v>
      </c>
      <c r="V629">
        <v>0</v>
      </c>
      <c r="X629" t="s">
        <v>73</v>
      </c>
      <c r="Y629">
        <v>19060403</v>
      </c>
      <c r="Z629" t="s">
        <v>74</v>
      </c>
      <c r="AA629" t="s">
        <v>101</v>
      </c>
      <c r="AB629" t="s">
        <v>119</v>
      </c>
      <c r="AC629" t="str">
        <f t="shared" si="9"/>
        <v>Oil &amp; Gas - Ice Roads and Pads</v>
      </c>
      <c r="AD629" t="s">
        <v>74</v>
      </c>
      <c r="AG629" t="s">
        <v>54</v>
      </c>
      <c r="AH629">
        <v>3515</v>
      </c>
      <c r="AI629">
        <v>2017</v>
      </c>
      <c r="AJ629">
        <v>9</v>
      </c>
      <c r="AK629" s="1">
        <v>43038.745000000003</v>
      </c>
      <c r="AL629" t="s">
        <v>84</v>
      </c>
      <c r="AM629">
        <v>0</v>
      </c>
      <c r="AN629" t="s">
        <v>52</v>
      </c>
      <c r="AO629">
        <v>0</v>
      </c>
      <c r="AP629" t="s">
        <v>52</v>
      </c>
      <c r="AQ629">
        <v>0</v>
      </c>
      <c r="AS629">
        <v>0</v>
      </c>
      <c r="AU629">
        <v>0</v>
      </c>
      <c r="AW629">
        <v>0</v>
      </c>
      <c r="AY629" t="s">
        <v>66</v>
      </c>
    </row>
    <row r="630" spans="1:51" x14ac:dyDescent="0.25">
      <c r="A630">
        <v>335</v>
      </c>
      <c r="B630" t="s">
        <v>181</v>
      </c>
      <c r="C630" t="s">
        <v>216</v>
      </c>
      <c r="D630" t="s">
        <v>116</v>
      </c>
      <c r="E630">
        <v>1358333</v>
      </c>
      <c r="F630" t="s">
        <v>52</v>
      </c>
      <c r="G630" t="s">
        <v>53</v>
      </c>
      <c r="H630" t="s">
        <v>54</v>
      </c>
      <c r="I630">
        <v>340</v>
      </c>
      <c r="J630" t="s">
        <v>217</v>
      </c>
      <c r="K630" t="s">
        <v>79</v>
      </c>
      <c r="L630" t="s">
        <v>70</v>
      </c>
      <c r="M630" t="s">
        <v>58</v>
      </c>
      <c r="N630" t="s">
        <v>212</v>
      </c>
      <c r="Q630" s="5" t="s">
        <v>54</v>
      </c>
      <c r="S630">
        <v>0</v>
      </c>
      <c r="T630" s="5">
        <v>0</v>
      </c>
      <c r="V630">
        <v>0</v>
      </c>
      <c r="X630" t="s">
        <v>73</v>
      </c>
      <c r="Y630">
        <v>19060402</v>
      </c>
      <c r="Z630" t="s">
        <v>74</v>
      </c>
      <c r="AA630" t="s">
        <v>101</v>
      </c>
      <c r="AB630" t="s">
        <v>119</v>
      </c>
      <c r="AC630" t="str">
        <f t="shared" si="9"/>
        <v>Oil &amp; Gas - Ice Roads and Pads</v>
      </c>
      <c r="AD630" t="s">
        <v>74</v>
      </c>
      <c r="AG630" t="s">
        <v>54</v>
      </c>
      <c r="AH630">
        <v>662</v>
      </c>
      <c r="AI630">
        <v>2016</v>
      </c>
      <c r="AJ630">
        <v>4</v>
      </c>
      <c r="AK630" s="1">
        <v>42586.653182870374</v>
      </c>
      <c r="AL630" t="s">
        <v>84</v>
      </c>
      <c r="AM630">
        <v>0</v>
      </c>
      <c r="AN630" t="s">
        <v>52</v>
      </c>
      <c r="AP630" t="s">
        <v>52</v>
      </c>
      <c r="AQ630">
        <v>0</v>
      </c>
      <c r="AS630">
        <v>0</v>
      </c>
      <c r="AU630">
        <v>0</v>
      </c>
      <c r="AW630">
        <v>0</v>
      </c>
      <c r="AY630" t="s">
        <v>66</v>
      </c>
    </row>
    <row r="631" spans="1:51" x14ac:dyDescent="0.25">
      <c r="A631">
        <v>335</v>
      </c>
      <c r="B631" t="s">
        <v>181</v>
      </c>
      <c r="C631" t="s">
        <v>216</v>
      </c>
      <c r="D631" t="s">
        <v>116</v>
      </c>
      <c r="E631">
        <v>1358333</v>
      </c>
      <c r="F631" t="s">
        <v>52</v>
      </c>
      <c r="G631" t="s">
        <v>53</v>
      </c>
      <c r="H631" t="s">
        <v>54</v>
      </c>
      <c r="I631">
        <v>336</v>
      </c>
      <c r="J631" t="s">
        <v>218</v>
      </c>
      <c r="K631" t="s">
        <v>79</v>
      </c>
      <c r="L631" t="s">
        <v>70</v>
      </c>
      <c r="M631" t="s">
        <v>58</v>
      </c>
      <c r="N631" t="s">
        <v>212</v>
      </c>
      <c r="Q631" s="5" t="s">
        <v>54</v>
      </c>
      <c r="S631">
        <v>0</v>
      </c>
      <c r="T631" s="5">
        <v>0</v>
      </c>
      <c r="V631">
        <v>0</v>
      </c>
      <c r="X631" t="s">
        <v>73</v>
      </c>
      <c r="Y631">
        <v>19060402</v>
      </c>
      <c r="Z631" t="s">
        <v>74</v>
      </c>
      <c r="AA631" t="s">
        <v>101</v>
      </c>
      <c r="AB631" t="s">
        <v>119</v>
      </c>
      <c r="AC631" t="str">
        <f t="shared" si="9"/>
        <v>Oil &amp; Gas - Ice Roads and Pads</v>
      </c>
      <c r="AD631" t="s">
        <v>74</v>
      </c>
      <c r="AG631" t="s">
        <v>54</v>
      </c>
      <c r="AH631">
        <v>505</v>
      </c>
      <c r="AI631">
        <v>2016</v>
      </c>
      <c r="AJ631">
        <v>4</v>
      </c>
      <c r="AK631" s="1">
        <v>42573.428483796299</v>
      </c>
      <c r="AL631" t="s">
        <v>84</v>
      </c>
      <c r="AM631">
        <v>0</v>
      </c>
      <c r="AN631" t="s">
        <v>52</v>
      </c>
      <c r="AP631" t="s">
        <v>52</v>
      </c>
      <c r="AQ631">
        <v>0</v>
      </c>
      <c r="AS631">
        <v>0</v>
      </c>
      <c r="AU631">
        <v>0</v>
      </c>
      <c r="AW631">
        <v>0</v>
      </c>
      <c r="AY631" t="s">
        <v>66</v>
      </c>
    </row>
    <row r="632" spans="1:51" x14ac:dyDescent="0.25">
      <c r="A632">
        <v>335</v>
      </c>
      <c r="B632" t="s">
        <v>181</v>
      </c>
      <c r="C632" t="s">
        <v>216</v>
      </c>
      <c r="D632" t="s">
        <v>116</v>
      </c>
      <c r="E632">
        <v>1358333</v>
      </c>
      <c r="F632" t="s">
        <v>52</v>
      </c>
      <c r="G632" t="s">
        <v>53</v>
      </c>
      <c r="H632" t="s">
        <v>54</v>
      </c>
      <c r="I632">
        <v>337</v>
      </c>
      <c r="J632" t="s">
        <v>219</v>
      </c>
      <c r="K632" t="s">
        <v>79</v>
      </c>
      <c r="L632" t="s">
        <v>70</v>
      </c>
      <c r="M632" t="s">
        <v>58</v>
      </c>
      <c r="N632" t="s">
        <v>212</v>
      </c>
      <c r="Q632" s="5" t="s">
        <v>54</v>
      </c>
      <c r="S632">
        <v>0</v>
      </c>
      <c r="T632" s="5">
        <v>0</v>
      </c>
      <c r="V632">
        <v>0</v>
      </c>
      <c r="X632" t="s">
        <v>73</v>
      </c>
      <c r="Y632">
        <v>19060402</v>
      </c>
      <c r="Z632" t="s">
        <v>74</v>
      </c>
      <c r="AA632" t="s">
        <v>101</v>
      </c>
      <c r="AB632" t="s">
        <v>119</v>
      </c>
      <c r="AC632" t="str">
        <f t="shared" si="9"/>
        <v>Oil &amp; Gas - Ice Roads and Pads</v>
      </c>
      <c r="AD632" t="s">
        <v>74</v>
      </c>
      <c r="AG632" t="s">
        <v>54</v>
      </c>
      <c r="AH632">
        <v>653</v>
      </c>
      <c r="AI632">
        <v>2016</v>
      </c>
      <c r="AJ632">
        <v>4</v>
      </c>
      <c r="AK632" s="1">
        <v>42586.651631944442</v>
      </c>
      <c r="AL632" t="s">
        <v>84</v>
      </c>
      <c r="AM632">
        <v>0</v>
      </c>
      <c r="AN632" t="s">
        <v>52</v>
      </c>
      <c r="AP632" t="s">
        <v>52</v>
      </c>
      <c r="AQ632">
        <v>0</v>
      </c>
      <c r="AS632">
        <v>0</v>
      </c>
      <c r="AU632">
        <v>0</v>
      </c>
      <c r="AW632">
        <v>0</v>
      </c>
      <c r="AY632" t="s">
        <v>66</v>
      </c>
    </row>
    <row r="633" spans="1:51" x14ac:dyDescent="0.25">
      <c r="A633">
        <v>335</v>
      </c>
      <c r="B633" t="s">
        <v>181</v>
      </c>
      <c r="C633" t="s">
        <v>216</v>
      </c>
      <c r="D633" t="s">
        <v>116</v>
      </c>
      <c r="E633">
        <v>1358333</v>
      </c>
      <c r="F633" t="s">
        <v>52</v>
      </c>
      <c r="G633" t="s">
        <v>53</v>
      </c>
      <c r="H633" t="s">
        <v>54</v>
      </c>
      <c r="I633">
        <v>338</v>
      </c>
      <c r="J633" t="s">
        <v>220</v>
      </c>
      <c r="K633" t="s">
        <v>79</v>
      </c>
      <c r="L633" t="s">
        <v>70</v>
      </c>
      <c r="M633" t="s">
        <v>58</v>
      </c>
      <c r="N633" t="s">
        <v>212</v>
      </c>
      <c r="Q633" s="5" t="s">
        <v>54</v>
      </c>
      <c r="S633">
        <v>0</v>
      </c>
      <c r="T633" s="5">
        <v>0</v>
      </c>
      <c r="V633">
        <v>0</v>
      </c>
      <c r="X633" t="s">
        <v>73</v>
      </c>
      <c r="Y633">
        <v>19060402</v>
      </c>
      <c r="Z633" t="s">
        <v>74</v>
      </c>
      <c r="AA633" t="s">
        <v>101</v>
      </c>
      <c r="AB633" t="s">
        <v>119</v>
      </c>
      <c r="AC633" t="str">
        <f t="shared" si="9"/>
        <v>Oil &amp; Gas - Ice Roads and Pads</v>
      </c>
      <c r="AD633" t="s">
        <v>74</v>
      </c>
      <c r="AG633" t="s">
        <v>54</v>
      </c>
      <c r="AH633">
        <v>656</v>
      </c>
      <c r="AI633">
        <v>2016</v>
      </c>
      <c r="AJ633">
        <v>4</v>
      </c>
      <c r="AK633" s="1">
        <v>42586.652106481481</v>
      </c>
      <c r="AL633" t="s">
        <v>84</v>
      </c>
      <c r="AM633">
        <v>0</v>
      </c>
      <c r="AN633" t="s">
        <v>52</v>
      </c>
      <c r="AP633" t="s">
        <v>52</v>
      </c>
      <c r="AQ633">
        <v>0</v>
      </c>
      <c r="AS633">
        <v>0</v>
      </c>
      <c r="AU633">
        <v>0</v>
      </c>
      <c r="AW633">
        <v>0</v>
      </c>
      <c r="AY633" t="s">
        <v>66</v>
      </c>
    </row>
    <row r="634" spans="1:51" x14ac:dyDescent="0.25">
      <c r="A634">
        <v>335</v>
      </c>
      <c r="B634" t="s">
        <v>181</v>
      </c>
      <c r="C634" t="s">
        <v>216</v>
      </c>
      <c r="D634" t="s">
        <v>116</v>
      </c>
      <c r="E634">
        <v>1358333</v>
      </c>
      <c r="F634" t="s">
        <v>52</v>
      </c>
      <c r="G634" t="s">
        <v>53</v>
      </c>
      <c r="H634" t="s">
        <v>54</v>
      </c>
      <c r="I634">
        <v>339</v>
      </c>
      <c r="J634" t="s">
        <v>221</v>
      </c>
      <c r="K634" t="s">
        <v>79</v>
      </c>
      <c r="L634" t="s">
        <v>70</v>
      </c>
      <c r="M634" t="s">
        <v>58</v>
      </c>
      <c r="N634" t="s">
        <v>212</v>
      </c>
      <c r="Q634" s="5" t="s">
        <v>54</v>
      </c>
      <c r="S634">
        <v>0</v>
      </c>
      <c r="T634" s="5">
        <v>0</v>
      </c>
      <c r="V634">
        <v>0</v>
      </c>
      <c r="X634" t="s">
        <v>73</v>
      </c>
      <c r="Y634">
        <v>19060402</v>
      </c>
      <c r="Z634" t="s">
        <v>74</v>
      </c>
      <c r="AA634" t="s">
        <v>101</v>
      </c>
      <c r="AB634" t="s">
        <v>119</v>
      </c>
      <c r="AC634" t="str">
        <f t="shared" si="9"/>
        <v>Oil &amp; Gas - Ice Roads and Pads</v>
      </c>
      <c r="AD634" t="s">
        <v>74</v>
      </c>
      <c r="AG634" t="s">
        <v>54</v>
      </c>
      <c r="AH634">
        <v>659</v>
      </c>
      <c r="AI634">
        <v>2016</v>
      </c>
      <c r="AJ634">
        <v>4</v>
      </c>
      <c r="AK634" s="1">
        <v>42586.652581018519</v>
      </c>
      <c r="AL634" t="s">
        <v>84</v>
      </c>
      <c r="AM634">
        <v>0</v>
      </c>
      <c r="AN634" t="s">
        <v>52</v>
      </c>
      <c r="AP634" t="s">
        <v>52</v>
      </c>
      <c r="AQ634">
        <v>0</v>
      </c>
      <c r="AS634">
        <v>0</v>
      </c>
      <c r="AU634">
        <v>0</v>
      </c>
      <c r="AW634">
        <v>0</v>
      </c>
      <c r="AY634" t="s">
        <v>66</v>
      </c>
    </row>
    <row r="635" spans="1:51" x14ac:dyDescent="0.25">
      <c r="A635">
        <v>335</v>
      </c>
      <c r="B635" t="s">
        <v>181</v>
      </c>
      <c r="C635" t="s">
        <v>216</v>
      </c>
      <c r="D635" t="s">
        <v>116</v>
      </c>
      <c r="E635">
        <v>1358333</v>
      </c>
      <c r="F635" t="s">
        <v>52</v>
      </c>
      <c r="G635" t="s">
        <v>53</v>
      </c>
      <c r="H635" t="s">
        <v>54</v>
      </c>
      <c r="I635">
        <v>340</v>
      </c>
      <c r="J635" t="s">
        <v>217</v>
      </c>
      <c r="K635" t="s">
        <v>79</v>
      </c>
      <c r="L635" t="s">
        <v>70</v>
      </c>
      <c r="M635" t="s">
        <v>58</v>
      </c>
      <c r="N635" t="s">
        <v>212</v>
      </c>
      <c r="Q635" s="5" t="s">
        <v>54</v>
      </c>
      <c r="S635">
        <v>0</v>
      </c>
      <c r="T635" s="5">
        <v>0</v>
      </c>
      <c r="V635">
        <v>0</v>
      </c>
      <c r="X635" t="s">
        <v>73</v>
      </c>
      <c r="Y635">
        <v>19060402</v>
      </c>
      <c r="Z635" t="s">
        <v>74</v>
      </c>
      <c r="AA635" t="s">
        <v>101</v>
      </c>
      <c r="AB635" t="s">
        <v>119</v>
      </c>
      <c r="AC635" t="str">
        <f t="shared" si="9"/>
        <v>Oil &amp; Gas - Ice Roads and Pads</v>
      </c>
      <c r="AD635" t="s">
        <v>74</v>
      </c>
      <c r="AG635" t="s">
        <v>54</v>
      </c>
      <c r="AH635">
        <v>663</v>
      </c>
      <c r="AI635">
        <v>2016</v>
      </c>
      <c r="AJ635">
        <v>5</v>
      </c>
      <c r="AK635" s="1">
        <v>42586.653333333335</v>
      </c>
      <c r="AL635" t="s">
        <v>84</v>
      </c>
      <c r="AM635">
        <v>0</v>
      </c>
      <c r="AN635" t="s">
        <v>52</v>
      </c>
      <c r="AP635" t="s">
        <v>52</v>
      </c>
      <c r="AQ635">
        <v>0</v>
      </c>
      <c r="AS635">
        <v>0</v>
      </c>
      <c r="AU635">
        <v>0</v>
      </c>
      <c r="AW635">
        <v>0</v>
      </c>
      <c r="AY635" t="s">
        <v>66</v>
      </c>
    </row>
    <row r="636" spans="1:51" x14ac:dyDescent="0.25">
      <c r="A636">
        <v>335</v>
      </c>
      <c r="B636" t="s">
        <v>181</v>
      </c>
      <c r="C636" t="s">
        <v>216</v>
      </c>
      <c r="D636" t="s">
        <v>116</v>
      </c>
      <c r="E636">
        <v>1358333</v>
      </c>
      <c r="F636" t="s">
        <v>52</v>
      </c>
      <c r="G636" t="s">
        <v>53</v>
      </c>
      <c r="H636" t="s">
        <v>54</v>
      </c>
      <c r="I636">
        <v>336</v>
      </c>
      <c r="J636" t="s">
        <v>218</v>
      </c>
      <c r="K636" t="s">
        <v>79</v>
      </c>
      <c r="L636" t="s">
        <v>70</v>
      </c>
      <c r="M636" t="s">
        <v>58</v>
      </c>
      <c r="N636" t="s">
        <v>212</v>
      </c>
      <c r="Q636" s="5" t="s">
        <v>54</v>
      </c>
      <c r="S636">
        <v>0</v>
      </c>
      <c r="T636" s="5">
        <v>0</v>
      </c>
      <c r="V636">
        <v>0</v>
      </c>
      <c r="X636" t="s">
        <v>73</v>
      </c>
      <c r="Y636">
        <v>19060402</v>
      </c>
      <c r="Z636" t="s">
        <v>74</v>
      </c>
      <c r="AA636" t="s">
        <v>101</v>
      </c>
      <c r="AB636" t="s">
        <v>119</v>
      </c>
      <c r="AC636" t="str">
        <f t="shared" si="9"/>
        <v>Oil &amp; Gas - Ice Roads and Pads</v>
      </c>
      <c r="AD636" t="s">
        <v>74</v>
      </c>
      <c r="AG636" t="s">
        <v>54</v>
      </c>
      <c r="AH636">
        <v>506</v>
      </c>
      <c r="AI636">
        <v>2016</v>
      </c>
      <c r="AJ636">
        <v>5</v>
      </c>
      <c r="AK636" s="1">
        <v>42573.42864583333</v>
      </c>
      <c r="AL636" t="s">
        <v>84</v>
      </c>
      <c r="AM636">
        <v>0</v>
      </c>
      <c r="AN636" t="s">
        <v>52</v>
      </c>
      <c r="AP636" t="s">
        <v>52</v>
      </c>
      <c r="AQ636">
        <v>0</v>
      </c>
      <c r="AS636">
        <v>0</v>
      </c>
      <c r="AU636">
        <v>0</v>
      </c>
      <c r="AW636">
        <v>0</v>
      </c>
      <c r="AY636" t="s">
        <v>66</v>
      </c>
    </row>
    <row r="637" spans="1:51" x14ac:dyDescent="0.25">
      <c r="A637">
        <v>335</v>
      </c>
      <c r="B637" t="s">
        <v>181</v>
      </c>
      <c r="C637" t="s">
        <v>216</v>
      </c>
      <c r="D637" t="s">
        <v>116</v>
      </c>
      <c r="E637">
        <v>1358333</v>
      </c>
      <c r="F637" t="s">
        <v>52</v>
      </c>
      <c r="G637" t="s">
        <v>53</v>
      </c>
      <c r="H637" t="s">
        <v>54</v>
      </c>
      <c r="I637">
        <v>337</v>
      </c>
      <c r="J637" t="s">
        <v>219</v>
      </c>
      <c r="K637" t="s">
        <v>79</v>
      </c>
      <c r="L637" t="s">
        <v>70</v>
      </c>
      <c r="M637" t="s">
        <v>58</v>
      </c>
      <c r="N637" t="s">
        <v>212</v>
      </c>
      <c r="Q637" s="5" t="s">
        <v>54</v>
      </c>
      <c r="S637">
        <v>0</v>
      </c>
      <c r="T637" s="5">
        <v>0</v>
      </c>
      <c r="V637">
        <v>0</v>
      </c>
      <c r="X637" t="s">
        <v>73</v>
      </c>
      <c r="Y637">
        <v>19060402</v>
      </c>
      <c r="Z637" t="s">
        <v>74</v>
      </c>
      <c r="AA637" t="s">
        <v>101</v>
      </c>
      <c r="AB637" t="s">
        <v>119</v>
      </c>
      <c r="AC637" t="str">
        <f t="shared" si="9"/>
        <v>Oil &amp; Gas - Ice Roads and Pads</v>
      </c>
      <c r="AD637" t="s">
        <v>74</v>
      </c>
      <c r="AG637" t="s">
        <v>54</v>
      </c>
      <c r="AH637">
        <v>654</v>
      </c>
      <c r="AI637">
        <v>2016</v>
      </c>
      <c r="AJ637">
        <v>5</v>
      </c>
      <c r="AK637" s="1">
        <v>42586.651759259257</v>
      </c>
      <c r="AL637" t="s">
        <v>84</v>
      </c>
      <c r="AM637">
        <v>0</v>
      </c>
      <c r="AN637" t="s">
        <v>52</v>
      </c>
      <c r="AP637" t="s">
        <v>52</v>
      </c>
      <c r="AQ637">
        <v>0</v>
      </c>
      <c r="AS637">
        <v>0</v>
      </c>
      <c r="AU637">
        <v>0</v>
      </c>
      <c r="AW637">
        <v>0</v>
      </c>
      <c r="AY637" t="s">
        <v>66</v>
      </c>
    </row>
    <row r="638" spans="1:51" x14ac:dyDescent="0.25">
      <c r="A638">
        <v>335</v>
      </c>
      <c r="B638" t="s">
        <v>181</v>
      </c>
      <c r="C638" t="s">
        <v>216</v>
      </c>
      <c r="D638" t="s">
        <v>116</v>
      </c>
      <c r="E638">
        <v>1358333</v>
      </c>
      <c r="F638" t="s">
        <v>52</v>
      </c>
      <c r="G638" t="s">
        <v>53</v>
      </c>
      <c r="H638" t="s">
        <v>54</v>
      </c>
      <c r="I638">
        <v>338</v>
      </c>
      <c r="J638" t="s">
        <v>220</v>
      </c>
      <c r="K638" t="s">
        <v>79</v>
      </c>
      <c r="L638" t="s">
        <v>70</v>
      </c>
      <c r="M638" t="s">
        <v>58</v>
      </c>
      <c r="N638" t="s">
        <v>212</v>
      </c>
      <c r="Q638" s="5" t="s">
        <v>54</v>
      </c>
      <c r="S638">
        <v>0</v>
      </c>
      <c r="T638" s="5">
        <v>0</v>
      </c>
      <c r="V638">
        <v>0</v>
      </c>
      <c r="X638" t="s">
        <v>73</v>
      </c>
      <c r="Y638">
        <v>19060402</v>
      </c>
      <c r="Z638" t="s">
        <v>74</v>
      </c>
      <c r="AA638" t="s">
        <v>101</v>
      </c>
      <c r="AB638" t="s">
        <v>119</v>
      </c>
      <c r="AC638" t="str">
        <f t="shared" si="9"/>
        <v>Oil &amp; Gas - Ice Roads and Pads</v>
      </c>
      <c r="AD638" t="s">
        <v>74</v>
      </c>
      <c r="AG638" t="s">
        <v>54</v>
      </c>
      <c r="AH638">
        <v>657</v>
      </c>
      <c r="AI638">
        <v>2016</v>
      </c>
      <c r="AJ638">
        <v>5</v>
      </c>
      <c r="AK638" s="1">
        <v>42586.652268518519</v>
      </c>
      <c r="AL638" t="s">
        <v>84</v>
      </c>
      <c r="AM638">
        <v>0</v>
      </c>
      <c r="AN638" t="s">
        <v>52</v>
      </c>
      <c r="AP638" t="s">
        <v>52</v>
      </c>
      <c r="AQ638">
        <v>0</v>
      </c>
      <c r="AS638">
        <v>0</v>
      </c>
      <c r="AU638">
        <v>0</v>
      </c>
      <c r="AW638">
        <v>0</v>
      </c>
      <c r="AY638" t="s">
        <v>66</v>
      </c>
    </row>
    <row r="639" spans="1:51" x14ac:dyDescent="0.25">
      <c r="A639">
        <v>335</v>
      </c>
      <c r="B639" t="s">
        <v>181</v>
      </c>
      <c r="C639" t="s">
        <v>216</v>
      </c>
      <c r="D639" t="s">
        <v>116</v>
      </c>
      <c r="E639">
        <v>1358333</v>
      </c>
      <c r="F639" t="s">
        <v>52</v>
      </c>
      <c r="G639" t="s">
        <v>53</v>
      </c>
      <c r="H639" t="s">
        <v>54</v>
      </c>
      <c r="I639">
        <v>339</v>
      </c>
      <c r="J639" t="s">
        <v>221</v>
      </c>
      <c r="K639" t="s">
        <v>79</v>
      </c>
      <c r="L639" t="s">
        <v>70</v>
      </c>
      <c r="M639" t="s">
        <v>58</v>
      </c>
      <c r="N639" t="s">
        <v>212</v>
      </c>
      <c r="Q639" s="5" t="s">
        <v>54</v>
      </c>
      <c r="S639">
        <v>0</v>
      </c>
      <c r="T639" s="5">
        <v>0</v>
      </c>
      <c r="V639">
        <v>0</v>
      </c>
      <c r="X639" t="s">
        <v>73</v>
      </c>
      <c r="Y639">
        <v>19060402</v>
      </c>
      <c r="Z639" t="s">
        <v>74</v>
      </c>
      <c r="AA639" t="s">
        <v>101</v>
      </c>
      <c r="AB639" t="s">
        <v>119</v>
      </c>
      <c r="AC639" t="str">
        <f t="shared" si="9"/>
        <v>Oil &amp; Gas - Ice Roads and Pads</v>
      </c>
      <c r="AD639" t="s">
        <v>74</v>
      </c>
      <c r="AG639" t="s">
        <v>54</v>
      </c>
      <c r="AH639">
        <v>660</v>
      </c>
      <c r="AI639">
        <v>2016</v>
      </c>
      <c r="AJ639">
        <v>5</v>
      </c>
      <c r="AK639" s="1">
        <v>42586.652754629627</v>
      </c>
      <c r="AL639" t="s">
        <v>84</v>
      </c>
      <c r="AM639">
        <v>0</v>
      </c>
      <c r="AN639" t="s">
        <v>52</v>
      </c>
      <c r="AP639" t="s">
        <v>52</v>
      </c>
      <c r="AQ639">
        <v>0</v>
      </c>
      <c r="AS639">
        <v>0</v>
      </c>
      <c r="AU639">
        <v>0</v>
      </c>
      <c r="AW639">
        <v>0</v>
      </c>
      <c r="AY639" t="s">
        <v>66</v>
      </c>
    </row>
    <row r="640" spans="1:51" x14ac:dyDescent="0.25">
      <c r="A640">
        <v>335</v>
      </c>
      <c r="B640" t="s">
        <v>181</v>
      </c>
      <c r="C640" t="s">
        <v>216</v>
      </c>
      <c r="D640" t="s">
        <v>116</v>
      </c>
      <c r="E640">
        <v>1358333</v>
      </c>
      <c r="F640" t="s">
        <v>52</v>
      </c>
      <c r="G640" t="s">
        <v>53</v>
      </c>
      <c r="H640" t="s">
        <v>54</v>
      </c>
      <c r="I640">
        <v>340</v>
      </c>
      <c r="J640" t="s">
        <v>217</v>
      </c>
      <c r="K640" t="s">
        <v>79</v>
      </c>
      <c r="L640" t="s">
        <v>70</v>
      </c>
      <c r="M640" t="s">
        <v>58</v>
      </c>
      <c r="N640" t="s">
        <v>212</v>
      </c>
      <c r="Q640" s="5" t="s">
        <v>54</v>
      </c>
      <c r="S640">
        <v>0</v>
      </c>
      <c r="T640" s="5">
        <v>0</v>
      </c>
      <c r="V640">
        <v>0</v>
      </c>
      <c r="X640" t="s">
        <v>73</v>
      </c>
      <c r="Y640">
        <v>19060402</v>
      </c>
      <c r="Z640" t="s">
        <v>74</v>
      </c>
      <c r="AA640" t="s">
        <v>101</v>
      </c>
      <c r="AB640" t="s">
        <v>119</v>
      </c>
      <c r="AC640" t="str">
        <f t="shared" si="9"/>
        <v>Oil &amp; Gas - Ice Roads and Pads</v>
      </c>
      <c r="AD640" t="s">
        <v>74</v>
      </c>
      <c r="AG640" t="s">
        <v>54</v>
      </c>
      <c r="AH640">
        <v>664</v>
      </c>
      <c r="AI640">
        <v>2016</v>
      </c>
      <c r="AJ640">
        <v>6</v>
      </c>
      <c r="AK640" s="1">
        <v>42586.653506944444</v>
      </c>
      <c r="AL640" t="s">
        <v>84</v>
      </c>
      <c r="AM640">
        <v>0</v>
      </c>
      <c r="AN640" t="s">
        <v>52</v>
      </c>
      <c r="AP640" t="s">
        <v>52</v>
      </c>
      <c r="AQ640">
        <v>0</v>
      </c>
      <c r="AS640">
        <v>0</v>
      </c>
      <c r="AU640">
        <v>0</v>
      </c>
      <c r="AW640">
        <v>0</v>
      </c>
      <c r="AY640" t="s">
        <v>66</v>
      </c>
    </row>
    <row r="641" spans="1:51" x14ac:dyDescent="0.25">
      <c r="A641">
        <v>335</v>
      </c>
      <c r="B641" t="s">
        <v>181</v>
      </c>
      <c r="C641" t="s">
        <v>216</v>
      </c>
      <c r="D641" t="s">
        <v>116</v>
      </c>
      <c r="E641">
        <v>1358333</v>
      </c>
      <c r="F641" t="s">
        <v>52</v>
      </c>
      <c r="G641" t="s">
        <v>53</v>
      </c>
      <c r="H641" t="s">
        <v>54</v>
      </c>
      <c r="I641">
        <v>336</v>
      </c>
      <c r="J641" t="s">
        <v>218</v>
      </c>
      <c r="K641" t="s">
        <v>79</v>
      </c>
      <c r="L641" t="s">
        <v>70</v>
      </c>
      <c r="M641" t="s">
        <v>58</v>
      </c>
      <c r="N641" t="s">
        <v>212</v>
      </c>
      <c r="Q641" s="5" t="s">
        <v>54</v>
      </c>
      <c r="S641">
        <v>0</v>
      </c>
      <c r="T641" s="5">
        <v>0</v>
      </c>
      <c r="V641">
        <v>0</v>
      </c>
      <c r="X641" t="s">
        <v>73</v>
      </c>
      <c r="Y641">
        <v>19060402</v>
      </c>
      <c r="Z641" t="s">
        <v>74</v>
      </c>
      <c r="AA641" t="s">
        <v>101</v>
      </c>
      <c r="AB641" t="s">
        <v>119</v>
      </c>
      <c r="AC641" t="str">
        <f t="shared" si="9"/>
        <v>Oil &amp; Gas - Ice Roads and Pads</v>
      </c>
      <c r="AD641" t="s">
        <v>74</v>
      </c>
      <c r="AG641" t="s">
        <v>54</v>
      </c>
      <c r="AH641">
        <v>507</v>
      </c>
      <c r="AI641">
        <v>2016</v>
      </c>
      <c r="AJ641">
        <v>6</v>
      </c>
      <c r="AK641" s="1">
        <v>42573.428796296299</v>
      </c>
      <c r="AL641" t="s">
        <v>84</v>
      </c>
      <c r="AM641">
        <v>0</v>
      </c>
      <c r="AN641" t="s">
        <v>52</v>
      </c>
      <c r="AP641" t="s">
        <v>52</v>
      </c>
      <c r="AQ641">
        <v>0</v>
      </c>
      <c r="AS641">
        <v>0</v>
      </c>
      <c r="AU641">
        <v>0</v>
      </c>
      <c r="AW641">
        <v>0</v>
      </c>
      <c r="AY641" t="s">
        <v>66</v>
      </c>
    </row>
    <row r="642" spans="1:51" x14ac:dyDescent="0.25">
      <c r="A642">
        <v>335</v>
      </c>
      <c r="B642" t="s">
        <v>181</v>
      </c>
      <c r="C642" t="s">
        <v>216</v>
      </c>
      <c r="D642" t="s">
        <v>116</v>
      </c>
      <c r="E642">
        <v>1358333</v>
      </c>
      <c r="F642" t="s">
        <v>52</v>
      </c>
      <c r="G642" t="s">
        <v>53</v>
      </c>
      <c r="H642" t="s">
        <v>54</v>
      </c>
      <c r="I642">
        <v>337</v>
      </c>
      <c r="J642" t="s">
        <v>219</v>
      </c>
      <c r="K642" t="s">
        <v>79</v>
      </c>
      <c r="L642" t="s">
        <v>70</v>
      </c>
      <c r="M642" t="s">
        <v>58</v>
      </c>
      <c r="N642" t="s">
        <v>212</v>
      </c>
      <c r="Q642" s="5" t="s">
        <v>54</v>
      </c>
      <c r="S642">
        <v>0</v>
      </c>
      <c r="T642" s="5">
        <v>0</v>
      </c>
      <c r="V642">
        <v>0</v>
      </c>
      <c r="X642" t="s">
        <v>73</v>
      </c>
      <c r="Y642">
        <v>19060402</v>
      </c>
      <c r="Z642" t="s">
        <v>74</v>
      </c>
      <c r="AA642" t="s">
        <v>101</v>
      </c>
      <c r="AB642" t="s">
        <v>119</v>
      </c>
      <c r="AC642" t="str">
        <f t="shared" si="9"/>
        <v>Oil &amp; Gas - Ice Roads and Pads</v>
      </c>
      <c r="AD642" t="s">
        <v>74</v>
      </c>
      <c r="AG642" t="s">
        <v>54</v>
      </c>
      <c r="AH642">
        <v>655</v>
      </c>
      <c r="AI642">
        <v>2016</v>
      </c>
      <c r="AJ642">
        <v>6</v>
      </c>
      <c r="AK642" s="1">
        <v>42586.651898148149</v>
      </c>
      <c r="AL642" t="s">
        <v>84</v>
      </c>
      <c r="AM642">
        <v>0</v>
      </c>
      <c r="AN642" t="s">
        <v>52</v>
      </c>
      <c r="AP642" t="s">
        <v>52</v>
      </c>
      <c r="AQ642">
        <v>0</v>
      </c>
      <c r="AS642">
        <v>0</v>
      </c>
      <c r="AU642">
        <v>0</v>
      </c>
      <c r="AW642">
        <v>0</v>
      </c>
      <c r="AY642" t="s">
        <v>66</v>
      </c>
    </row>
    <row r="643" spans="1:51" x14ac:dyDescent="0.25">
      <c r="A643">
        <v>335</v>
      </c>
      <c r="B643" t="s">
        <v>181</v>
      </c>
      <c r="C643" t="s">
        <v>216</v>
      </c>
      <c r="D643" t="s">
        <v>116</v>
      </c>
      <c r="E643">
        <v>1358333</v>
      </c>
      <c r="F643" t="s">
        <v>52</v>
      </c>
      <c r="G643" t="s">
        <v>53</v>
      </c>
      <c r="H643" t="s">
        <v>54</v>
      </c>
      <c r="I643">
        <v>338</v>
      </c>
      <c r="J643" t="s">
        <v>220</v>
      </c>
      <c r="K643" t="s">
        <v>79</v>
      </c>
      <c r="L643" t="s">
        <v>70</v>
      </c>
      <c r="M643" t="s">
        <v>58</v>
      </c>
      <c r="N643" t="s">
        <v>212</v>
      </c>
      <c r="Q643" s="5" t="s">
        <v>54</v>
      </c>
      <c r="S643">
        <v>0</v>
      </c>
      <c r="T643" s="5">
        <v>0</v>
      </c>
      <c r="V643">
        <v>0</v>
      </c>
      <c r="X643" t="s">
        <v>73</v>
      </c>
      <c r="Y643">
        <v>19060402</v>
      </c>
      <c r="Z643" t="s">
        <v>74</v>
      </c>
      <c r="AA643" t="s">
        <v>101</v>
      </c>
      <c r="AB643" t="s">
        <v>119</v>
      </c>
      <c r="AC643" t="str">
        <f t="shared" si="9"/>
        <v>Oil &amp; Gas - Ice Roads and Pads</v>
      </c>
      <c r="AD643" t="s">
        <v>74</v>
      </c>
      <c r="AG643" t="s">
        <v>54</v>
      </c>
      <c r="AH643">
        <v>658</v>
      </c>
      <c r="AI643">
        <v>2016</v>
      </c>
      <c r="AJ643">
        <v>6</v>
      </c>
      <c r="AK643" s="1">
        <v>42586.652395833335</v>
      </c>
      <c r="AL643" t="s">
        <v>84</v>
      </c>
      <c r="AM643">
        <v>0</v>
      </c>
      <c r="AN643" t="s">
        <v>52</v>
      </c>
      <c r="AP643" t="s">
        <v>52</v>
      </c>
      <c r="AQ643">
        <v>0</v>
      </c>
      <c r="AS643">
        <v>0</v>
      </c>
      <c r="AU643">
        <v>0</v>
      </c>
      <c r="AW643">
        <v>0</v>
      </c>
      <c r="AY643" t="s">
        <v>66</v>
      </c>
    </row>
    <row r="644" spans="1:51" x14ac:dyDescent="0.25">
      <c r="A644">
        <v>335</v>
      </c>
      <c r="B644" t="s">
        <v>181</v>
      </c>
      <c r="C644" t="s">
        <v>216</v>
      </c>
      <c r="D644" t="s">
        <v>116</v>
      </c>
      <c r="E644">
        <v>1358333</v>
      </c>
      <c r="F644" t="s">
        <v>52</v>
      </c>
      <c r="G644" t="s">
        <v>53</v>
      </c>
      <c r="H644" t="s">
        <v>54</v>
      </c>
      <c r="I644">
        <v>339</v>
      </c>
      <c r="J644" t="s">
        <v>221</v>
      </c>
      <c r="K644" t="s">
        <v>79</v>
      </c>
      <c r="L644" t="s">
        <v>70</v>
      </c>
      <c r="M644" t="s">
        <v>58</v>
      </c>
      <c r="N644" t="s">
        <v>212</v>
      </c>
      <c r="Q644" s="5" t="s">
        <v>54</v>
      </c>
      <c r="S644">
        <v>0</v>
      </c>
      <c r="T644" s="5">
        <v>0</v>
      </c>
      <c r="V644">
        <v>0</v>
      </c>
      <c r="X644" t="s">
        <v>73</v>
      </c>
      <c r="Y644">
        <v>19060402</v>
      </c>
      <c r="Z644" t="s">
        <v>74</v>
      </c>
      <c r="AA644" t="s">
        <v>101</v>
      </c>
      <c r="AB644" t="s">
        <v>119</v>
      </c>
      <c r="AC644" t="str">
        <f t="shared" si="9"/>
        <v>Oil &amp; Gas - Ice Roads and Pads</v>
      </c>
      <c r="AD644" t="s">
        <v>74</v>
      </c>
      <c r="AG644" t="s">
        <v>54</v>
      </c>
      <c r="AH644">
        <v>661</v>
      </c>
      <c r="AI644">
        <v>2016</v>
      </c>
      <c r="AJ644">
        <v>6</v>
      </c>
      <c r="AK644" s="1">
        <v>42586.652916666666</v>
      </c>
      <c r="AL644" t="s">
        <v>84</v>
      </c>
      <c r="AM644">
        <v>0</v>
      </c>
      <c r="AN644" t="s">
        <v>52</v>
      </c>
      <c r="AP644" t="s">
        <v>52</v>
      </c>
      <c r="AQ644">
        <v>0</v>
      </c>
      <c r="AS644">
        <v>0</v>
      </c>
      <c r="AU644">
        <v>0</v>
      </c>
      <c r="AW644">
        <v>0</v>
      </c>
      <c r="AY644" t="s">
        <v>66</v>
      </c>
    </row>
    <row r="645" spans="1:51" x14ac:dyDescent="0.25">
      <c r="A645">
        <v>335</v>
      </c>
      <c r="B645" t="s">
        <v>181</v>
      </c>
      <c r="C645" t="s">
        <v>216</v>
      </c>
      <c r="D645" t="s">
        <v>116</v>
      </c>
      <c r="E645">
        <v>1358333</v>
      </c>
      <c r="F645" t="s">
        <v>52</v>
      </c>
      <c r="G645" t="s">
        <v>53</v>
      </c>
      <c r="H645" t="s">
        <v>54</v>
      </c>
      <c r="I645">
        <v>340</v>
      </c>
      <c r="J645" t="s">
        <v>217</v>
      </c>
      <c r="K645" t="s">
        <v>79</v>
      </c>
      <c r="L645" t="s">
        <v>70</v>
      </c>
      <c r="M645" t="s">
        <v>58</v>
      </c>
      <c r="N645" t="s">
        <v>212</v>
      </c>
      <c r="Q645" s="5" t="s">
        <v>54</v>
      </c>
      <c r="S645">
        <v>0</v>
      </c>
      <c r="T645" s="5">
        <v>0</v>
      </c>
      <c r="V645">
        <v>0</v>
      </c>
      <c r="X645" t="s">
        <v>73</v>
      </c>
      <c r="Y645">
        <v>19060402</v>
      </c>
      <c r="Z645" t="s">
        <v>74</v>
      </c>
      <c r="AA645" t="s">
        <v>101</v>
      </c>
      <c r="AB645" t="s">
        <v>119</v>
      </c>
      <c r="AC645" t="str">
        <f t="shared" si="9"/>
        <v>Oil &amp; Gas - Ice Roads and Pads</v>
      </c>
      <c r="AD645" t="s">
        <v>74</v>
      </c>
      <c r="AG645" t="s">
        <v>54</v>
      </c>
      <c r="AH645">
        <v>907</v>
      </c>
      <c r="AI645">
        <v>2016</v>
      </c>
      <c r="AJ645">
        <v>7</v>
      </c>
      <c r="AK645" s="1">
        <v>42650.595451388886</v>
      </c>
      <c r="AL645" t="s">
        <v>84</v>
      </c>
      <c r="AM645">
        <v>0</v>
      </c>
      <c r="AN645" t="s">
        <v>52</v>
      </c>
      <c r="AP645" t="s">
        <v>52</v>
      </c>
      <c r="AQ645">
        <v>0</v>
      </c>
      <c r="AS645">
        <v>0</v>
      </c>
      <c r="AU645">
        <v>0</v>
      </c>
      <c r="AW645">
        <v>0</v>
      </c>
      <c r="AY645" t="s">
        <v>66</v>
      </c>
    </row>
    <row r="646" spans="1:51" x14ac:dyDescent="0.25">
      <c r="A646">
        <v>335</v>
      </c>
      <c r="B646" t="s">
        <v>181</v>
      </c>
      <c r="C646" t="s">
        <v>216</v>
      </c>
      <c r="D646" t="s">
        <v>116</v>
      </c>
      <c r="E646">
        <v>1358333</v>
      </c>
      <c r="F646" t="s">
        <v>52</v>
      </c>
      <c r="G646" t="s">
        <v>53</v>
      </c>
      <c r="H646" t="s">
        <v>54</v>
      </c>
      <c r="I646">
        <v>336</v>
      </c>
      <c r="J646" t="s">
        <v>218</v>
      </c>
      <c r="K646" t="s">
        <v>79</v>
      </c>
      <c r="L646" t="s">
        <v>70</v>
      </c>
      <c r="M646" t="s">
        <v>58</v>
      </c>
      <c r="N646" t="s">
        <v>212</v>
      </c>
      <c r="Q646" s="5" t="s">
        <v>54</v>
      </c>
      <c r="S646">
        <v>0</v>
      </c>
      <c r="T646" s="5">
        <v>0</v>
      </c>
      <c r="V646">
        <v>0</v>
      </c>
      <c r="X646" t="s">
        <v>73</v>
      </c>
      <c r="Y646">
        <v>19060402</v>
      </c>
      <c r="Z646" t="s">
        <v>74</v>
      </c>
      <c r="AA646" t="s">
        <v>101</v>
      </c>
      <c r="AB646" t="s">
        <v>119</v>
      </c>
      <c r="AC646" t="str">
        <f t="shared" si="9"/>
        <v>Oil &amp; Gas - Ice Roads and Pads</v>
      </c>
      <c r="AD646" t="s">
        <v>74</v>
      </c>
      <c r="AG646" t="s">
        <v>54</v>
      </c>
      <c r="AH646">
        <v>895</v>
      </c>
      <c r="AI646">
        <v>2016</v>
      </c>
      <c r="AJ646">
        <v>7</v>
      </c>
      <c r="AK646" s="1">
        <v>42650.594259259262</v>
      </c>
      <c r="AL646" t="s">
        <v>84</v>
      </c>
      <c r="AM646">
        <v>0</v>
      </c>
      <c r="AN646" t="s">
        <v>52</v>
      </c>
      <c r="AP646" t="s">
        <v>52</v>
      </c>
      <c r="AQ646">
        <v>0</v>
      </c>
      <c r="AS646">
        <v>0</v>
      </c>
      <c r="AU646">
        <v>0</v>
      </c>
      <c r="AW646">
        <v>0</v>
      </c>
      <c r="AY646" t="s">
        <v>66</v>
      </c>
    </row>
    <row r="647" spans="1:51" x14ac:dyDescent="0.25">
      <c r="A647">
        <v>335</v>
      </c>
      <c r="B647" t="s">
        <v>181</v>
      </c>
      <c r="C647" t="s">
        <v>216</v>
      </c>
      <c r="D647" t="s">
        <v>116</v>
      </c>
      <c r="E647">
        <v>1358333</v>
      </c>
      <c r="F647" t="s">
        <v>52</v>
      </c>
      <c r="G647" t="s">
        <v>53</v>
      </c>
      <c r="H647" t="s">
        <v>54</v>
      </c>
      <c r="I647">
        <v>337</v>
      </c>
      <c r="J647" t="s">
        <v>219</v>
      </c>
      <c r="K647" t="s">
        <v>79</v>
      </c>
      <c r="L647" t="s">
        <v>70</v>
      </c>
      <c r="M647" t="s">
        <v>58</v>
      </c>
      <c r="N647" t="s">
        <v>212</v>
      </c>
      <c r="Q647" s="5" t="s">
        <v>54</v>
      </c>
      <c r="S647">
        <v>0</v>
      </c>
      <c r="T647" s="5">
        <v>0</v>
      </c>
      <c r="V647">
        <v>0</v>
      </c>
      <c r="X647" t="s">
        <v>73</v>
      </c>
      <c r="Y647">
        <v>19060402</v>
      </c>
      <c r="Z647" t="s">
        <v>74</v>
      </c>
      <c r="AA647" t="s">
        <v>101</v>
      </c>
      <c r="AB647" t="s">
        <v>119</v>
      </c>
      <c r="AC647" t="str">
        <f t="shared" ref="AC647:AC710" si="10">IF(AB647&lt;&gt;"",_xlfn.CONCAT(AA647," - ", AB647),"")</f>
        <v>Oil &amp; Gas - Ice Roads and Pads</v>
      </c>
      <c r="AD647" t="s">
        <v>74</v>
      </c>
      <c r="AG647" t="s">
        <v>54</v>
      </c>
      <c r="AH647">
        <v>898</v>
      </c>
      <c r="AI647">
        <v>2016</v>
      </c>
      <c r="AJ647">
        <v>7</v>
      </c>
      <c r="AK647" s="1">
        <v>42650.594583333332</v>
      </c>
      <c r="AL647" t="s">
        <v>84</v>
      </c>
      <c r="AM647">
        <v>0</v>
      </c>
      <c r="AN647" t="s">
        <v>52</v>
      </c>
      <c r="AP647" t="s">
        <v>52</v>
      </c>
      <c r="AQ647">
        <v>0</v>
      </c>
      <c r="AS647">
        <v>0</v>
      </c>
      <c r="AU647">
        <v>0</v>
      </c>
      <c r="AW647">
        <v>0</v>
      </c>
      <c r="AY647" t="s">
        <v>66</v>
      </c>
    </row>
    <row r="648" spans="1:51" x14ac:dyDescent="0.25">
      <c r="A648">
        <v>335</v>
      </c>
      <c r="B648" t="s">
        <v>181</v>
      </c>
      <c r="C648" t="s">
        <v>216</v>
      </c>
      <c r="D648" t="s">
        <v>116</v>
      </c>
      <c r="E648">
        <v>1358333</v>
      </c>
      <c r="F648" t="s">
        <v>52</v>
      </c>
      <c r="G648" t="s">
        <v>53</v>
      </c>
      <c r="H648" t="s">
        <v>54</v>
      </c>
      <c r="I648">
        <v>338</v>
      </c>
      <c r="J648" t="s">
        <v>220</v>
      </c>
      <c r="K648" t="s">
        <v>79</v>
      </c>
      <c r="L648" t="s">
        <v>70</v>
      </c>
      <c r="M648" t="s">
        <v>58</v>
      </c>
      <c r="N648" t="s">
        <v>212</v>
      </c>
      <c r="Q648" s="5" t="s">
        <v>54</v>
      </c>
      <c r="S648">
        <v>0</v>
      </c>
      <c r="T648" s="5">
        <v>0</v>
      </c>
      <c r="V648">
        <v>0</v>
      </c>
      <c r="X648" t="s">
        <v>73</v>
      </c>
      <c r="Y648">
        <v>19060402</v>
      </c>
      <c r="Z648" t="s">
        <v>74</v>
      </c>
      <c r="AA648" t="s">
        <v>101</v>
      </c>
      <c r="AB648" t="s">
        <v>119</v>
      </c>
      <c r="AC648" t="str">
        <f t="shared" si="10"/>
        <v>Oil &amp; Gas - Ice Roads and Pads</v>
      </c>
      <c r="AD648" t="s">
        <v>74</v>
      </c>
      <c r="AG648" t="s">
        <v>54</v>
      </c>
      <c r="AH648">
        <v>901</v>
      </c>
      <c r="AI648">
        <v>2016</v>
      </c>
      <c r="AJ648">
        <v>7</v>
      </c>
      <c r="AK648" s="1">
        <v>42650.594884259262</v>
      </c>
      <c r="AL648" t="s">
        <v>84</v>
      </c>
      <c r="AM648">
        <v>0</v>
      </c>
      <c r="AN648" t="s">
        <v>52</v>
      </c>
      <c r="AP648" t="s">
        <v>52</v>
      </c>
      <c r="AQ648">
        <v>0</v>
      </c>
      <c r="AS648">
        <v>0</v>
      </c>
      <c r="AU648">
        <v>0</v>
      </c>
      <c r="AW648">
        <v>0</v>
      </c>
      <c r="AY648" t="s">
        <v>66</v>
      </c>
    </row>
    <row r="649" spans="1:51" x14ac:dyDescent="0.25">
      <c r="A649">
        <v>335</v>
      </c>
      <c r="B649" t="s">
        <v>181</v>
      </c>
      <c r="C649" t="s">
        <v>216</v>
      </c>
      <c r="D649" t="s">
        <v>116</v>
      </c>
      <c r="E649">
        <v>1358333</v>
      </c>
      <c r="F649" t="s">
        <v>52</v>
      </c>
      <c r="G649" t="s">
        <v>53</v>
      </c>
      <c r="H649" t="s">
        <v>54</v>
      </c>
      <c r="I649">
        <v>339</v>
      </c>
      <c r="J649" t="s">
        <v>221</v>
      </c>
      <c r="K649" t="s">
        <v>79</v>
      </c>
      <c r="L649" t="s">
        <v>70</v>
      </c>
      <c r="M649" t="s">
        <v>58</v>
      </c>
      <c r="N649" t="s">
        <v>212</v>
      </c>
      <c r="Q649" s="5" t="s">
        <v>54</v>
      </c>
      <c r="S649">
        <v>0</v>
      </c>
      <c r="T649" s="5">
        <v>0</v>
      </c>
      <c r="V649">
        <v>0</v>
      </c>
      <c r="X649" t="s">
        <v>73</v>
      </c>
      <c r="Y649">
        <v>19060402</v>
      </c>
      <c r="Z649" t="s">
        <v>74</v>
      </c>
      <c r="AA649" t="s">
        <v>101</v>
      </c>
      <c r="AB649" t="s">
        <v>119</v>
      </c>
      <c r="AC649" t="str">
        <f t="shared" si="10"/>
        <v>Oil &amp; Gas - Ice Roads and Pads</v>
      </c>
      <c r="AD649" t="s">
        <v>74</v>
      </c>
      <c r="AG649" t="s">
        <v>54</v>
      </c>
      <c r="AH649">
        <v>904</v>
      </c>
      <c r="AI649">
        <v>2016</v>
      </c>
      <c r="AJ649">
        <v>7</v>
      </c>
      <c r="AK649" s="1">
        <v>42650.595173611109</v>
      </c>
      <c r="AL649" t="s">
        <v>84</v>
      </c>
      <c r="AM649">
        <v>0</v>
      </c>
      <c r="AN649" t="s">
        <v>52</v>
      </c>
      <c r="AP649" t="s">
        <v>52</v>
      </c>
      <c r="AQ649">
        <v>0</v>
      </c>
      <c r="AS649">
        <v>0</v>
      </c>
      <c r="AU649">
        <v>0</v>
      </c>
      <c r="AW649">
        <v>0</v>
      </c>
      <c r="AY649" t="s">
        <v>66</v>
      </c>
    </row>
    <row r="650" spans="1:51" x14ac:dyDescent="0.25">
      <c r="A650">
        <v>335</v>
      </c>
      <c r="B650" t="s">
        <v>181</v>
      </c>
      <c r="C650" t="s">
        <v>216</v>
      </c>
      <c r="D650" t="s">
        <v>116</v>
      </c>
      <c r="E650">
        <v>1358333</v>
      </c>
      <c r="F650" t="s">
        <v>52</v>
      </c>
      <c r="G650" t="s">
        <v>53</v>
      </c>
      <c r="H650" t="s">
        <v>54</v>
      </c>
      <c r="I650">
        <v>340</v>
      </c>
      <c r="J650" t="s">
        <v>217</v>
      </c>
      <c r="K650" t="s">
        <v>79</v>
      </c>
      <c r="L650" t="s">
        <v>70</v>
      </c>
      <c r="M650" t="s">
        <v>58</v>
      </c>
      <c r="N650" t="s">
        <v>212</v>
      </c>
      <c r="Q650" s="5" t="s">
        <v>54</v>
      </c>
      <c r="S650">
        <v>0</v>
      </c>
      <c r="T650" s="5">
        <v>0</v>
      </c>
      <c r="V650">
        <v>0</v>
      </c>
      <c r="X650" t="s">
        <v>73</v>
      </c>
      <c r="Y650">
        <v>19060402</v>
      </c>
      <c r="Z650" t="s">
        <v>74</v>
      </c>
      <c r="AA650" t="s">
        <v>101</v>
      </c>
      <c r="AB650" t="s">
        <v>119</v>
      </c>
      <c r="AC650" t="str">
        <f t="shared" si="10"/>
        <v>Oil &amp; Gas - Ice Roads and Pads</v>
      </c>
      <c r="AD650" t="s">
        <v>74</v>
      </c>
      <c r="AG650" t="s">
        <v>54</v>
      </c>
      <c r="AH650">
        <v>908</v>
      </c>
      <c r="AI650">
        <v>2016</v>
      </c>
      <c r="AJ650">
        <v>8</v>
      </c>
      <c r="AK650" s="1">
        <v>42650.595532407409</v>
      </c>
      <c r="AL650" t="s">
        <v>84</v>
      </c>
      <c r="AM650">
        <v>0</v>
      </c>
      <c r="AN650" t="s">
        <v>52</v>
      </c>
      <c r="AP650" t="s">
        <v>52</v>
      </c>
      <c r="AQ650">
        <v>0</v>
      </c>
      <c r="AS650">
        <v>0</v>
      </c>
      <c r="AU650">
        <v>0</v>
      </c>
      <c r="AW650">
        <v>0</v>
      </c>
      <c r="AY650" t="s">
        <v>66</v>
      </c>
    </row>
    <row r="651" spans="1:51" x14ac:dyDescent="0.25">
      <c r="A651">
        <v>335</v>
      </c>
      <c r="B651" t="s">
        <v>181</v>
      </c>
      <c r="C651" t="s">
        <v>216</v>
      </c>
      <c r="D651" t="s">
        <v>116</v>
      </c>
      <c r="E651">
        <v>1358333</v>
      </c>
      <c r="F651" t="s">
        <v>52</v>
      </c>
      <c r="G651" t="s">
        <v>53</v>
      </c>
      <c r="H651" t="s">
        <v>54</v>
      </c>
      <c r="I651">
        <v>336</v>
      </c>
      <c r="J651" t="s">
        <v>218</v>
      </c>
      <c r="K651" t="s">
        <v>79</v>
      </c>
      <c r="L651" t="s">
        <v>70</v>
      </c>
      <c r="M651" t="s">
        <v>58</v>
      </c>
      <c r="N651" t="s">
        <v>212</v>
      </c>
      <c r="Q651" s="5" t="s">
        <v>54</v>
      </c>
      <c r="S651">
        <v>0</v>
      </c>
      <c r="T651" s="5">
        <v>0</v>
      </c>
      <c r="V651">
        <v>0</v>
      </c>
      <c r="X651" t="s">
        <v>73</v>
      </c>
      <c r="Y651">
        <v>19060402</v>
      </c>
      <c r="Z651" t="s">
        <v>74</v>
      </c>
      <c r="AA651" t="s">
        <v>101</v>
      </c>
      <c r="AB651" t="s">
        <v>119</v>
      </c>
      <c r="AC651" t="str">
        <f t="shared" si="10"/>
        <v>Oil &amp; Gas - Ice Roads and Pads</v>
      </c>
      <c r="AD651" t="s">
        <v>74</v>
      </c>
      <c r="AG651" t="s">
        <v>54</v>
      </c>
      <c r="AH651">
        <v>896</v>
      </c>
      <c r="AI651">
        <v>2016</v>
      </c>
      <c r="AJ651">
        <v>8</v>
      </c>
      <c r="AK651" s="1">
        <v>42650.594363425924</v>
      </c>
      <c r="AL651" t="s">
        <v>84</v>
      </c>
      <c r="AM651">
        <v>0</v>
      </c>
      <c r="AN651" t="s">
        <v>52</v>
      </c>
      <c r="AP651" t="s">
        <v>52</v>
      </c>
      <c r="AQ651">
        <v>0</v>
      </c>
      <c r="AS651">
        <v>0</v>
      </c>
      <c r="AU651">
        <v>0</v>
      </c>
      <c r="AW651">
        <v>0</v>
      </c>
      <c r="AY651" t="s">
        <v>66</v>
      </c>
    </row>
    <row r="652" spans="1:51" x14ac:dyDescent="0.25">
      <c r="A652">
        <v>335</v>
      </c>
      <c r="B652" t="s">
        <v>181</v>
      </c>
      <c r="C652" t="s">
        <v>216</v>
      </c>
      <c r="D652" t="s">
        <v>116</v>
      </c>
      <c r="E652">
        <v>1358333</v>
      </c>
      <c r="F652" t="s">
        <v>52</v>
      </c>
      <c r="G652" t="s">
        <v>53</v>
      </c>
      <c r="H652" t="s">
        <v>54</v>
      </c>
      <c r="I652">
        <v>337</v>
      </c>
      <c r="J652" t="s">
        <v>219</v>
      </c>
      <c r="K652" t="s">
        <v>79</v>
      </c>
      <c r="L652" t="s">
        <v>70</v>
      </c>
      <c r="M652" t="s">
        <v>58</v>
      </c>
      <c r="N652" t="s">
        <v>212</v>
      </c>
      <c r="Q652" s="5" t="s">
        <v>54</v>
      </c>
      <c r="S652">
        <v>0</v>
      </c>
      <c r="T652" s="5">
        <v>0</v>
      </c>
      <c r="V652">
        <v>0</v>
      </c>
      <c r="X652" t="s">
        <v>73</v>
      </c>
      <c r="Y652">
        <v>19060402</v>
      </c>
      <c r="Z652" t="s">
        <v>74</v>
      </c>
      <c r="AA652" t="s">
        <v>101</v>
      </c>
      <c r="AB652" t="s">
        <v>119</v>
      </c>
      <c r="AC652" t="str">
        <f t="shared" si="10"/>
        <v>Oil &amp; Gas - Ice Roads and Pads</v>
      </c>
      <c r="AD652" t="s">
        <v>74</v>
      </c>
      <c r="AG652" t="s">
        <v>54</v>
      </c>
      <c r="AH652">
        <v>899</v>
      </c>
      <c r="AI652">
        <v>2016</v>
      </c>
      <c r="AJ652">
        <v>8</v>
      </c>
      <c r="AK652" s="1">
        <v>42650.594675925924</v>
      </c>
      <c r="AL652" t="s">
        <v>84</v>
      </c>
      <c r="AM652">
        <v>0</v>
      </c>
      <c r="AN652" t="s">
        <v>52</v>
      </c>
      <c r="AP652" t="s">
        <v>52</v>
      </c>
      <c r="AQ652">
        <v>0</v>
      </c>
      <c r="AS652">
        <v>0</v>
      </c>
      <c r="AU652">
        <v>0</v>
      </c>
      <c r="AW652">
        <v>0</v>
      </c>
      <c r="AY652" t="s">
        <v>66</v>
      </c>
    </row>
    <row r="653" spans="1:51" x14ac:dyDescent="0.25">
      <c r="A653">
        <v>335</v>
      </c>
      <c r="B653" t="s">
        <v>181</v>
      </c>
      <c r="C653" t="s">
        <v>216</v>
      </c>
      <c r="D653" t="s">
        <v>116</v>
      </c>
      <c r="E653">
        <v>1358333</v>
      </c>
      <c r="F653" t="s">
        <v>52</v>
      </c>
      <c r="G653" t="s">
        <v>53</v>
      </c>
      <c r="H653" t="s">
        <v>54</v>
      </c>
      <c r="I653">
        <v>338</v>
      </c>
      <c r="J653" t="s">
        <v>220</v>
      </c>
      <c r="K653" t="s">
        <v>79</v>
      </c>
      <c r="L653" t="s">
        <v>70</v>
      </c>
      <c r="M653" t="s">
        <v>58</v>
      </c>
      <c r="N653" t="s">
        <v>212</v>
      </c>
      <c r="Q653" s="5" t="s">
        <v>54</v>
      </c>
      <c r="S653">
        <v>0</v>
      </c>
      <c r="T653" s="5">
        <v>0</v>
      </c>
      <c r="V653">
        <v>0</v>
      </c>
      <c r="X653" t="s">
        <v>73</v>
      </c>
      <c r="Y653">
        <v>19060402</v>
      </c>
      <c r="Z653" t="s">
        <v>74</v>
      </c>
      <c r="AA653" t="s">
        <v>101</v>
      </c>
      <c r="AB653" t="s">
        <v>119</v>
      </c>
      <c r="AC653" t="str">
        <f t="shared" si="10"/>
        <v>Oil &amp; Gas - Ice Roads and Pads</v>
      </c>
      <c r="AD653" t="s">
        <v>74</v>
      </c>
      <c r="AG653" t="s">
        <v>54</v>
      </c>
      <c r="AH653">
        <v>902</v>
      </c>
      <c r="AI653">
        <v>2016</v>
      </c>
      <c r="AJ653">
        <v>8</v>
      </c>
      <c r="AK653" s="1">
        <v>42650.594965277778</v>
      </c>
      <c r="AL653" t="s">
        <v>84</v>
      </c>
      <c r="AM653">
        <v>0</v>
      </c>
      <c r="AN653" t="s">
        <v>52</v>
      </c>
      <c r="AP653" t="s">
        <v>52</v>
      </c>
      <c r="AQ653">
        <v>0</v>
      </c>
      <c r="AS653">
        <v>0</v>
      </c>
      <c r="AU653">
        <v>0</v>
      </c>
      <c r="AW653">
        <v>0</v>
      </c>
      <c r="AY653" t="s">
        <v>66</v>
      </c>
    </row>
    <row r="654" spans="1:51" x14ac:dyDescent="0.25">
      <c r="A654">
        <v>335</v>
      </c>
      <c r="B654" t="s">
        <v>181</v>
      </c>
      <c r="C654" t="s">
        <v>216</v>
      </c>
      <c r="D654" t="s">
        <v>116</v>
      </c>
      <c r="E654">
        <v>1358333</v>
      </c>
      <c r="F654" t="s">
        <v>52</v>
      </c>
      <c r="G654" t="s">
        <v>53</v>
      </c>
      <c r="H654" t="s">
        <v>54</v>
      </c>
      <c r="I654">
        <v>339</v>
      </c>
      <c r="J654" t="s">
        <v>221</v>
      </c>
      <c r="K654" t="s">
        <v>79</v>
      </c>
      <c r="L654" t="s">
        <v>70</v>
      </c>
      <c r="M654" t="s">
        <v>58</v>
      </c>
      <c r="N654" t="s">
        <v>212</v>
      </c>
      <c r="Q654" s="5" t="s">
        <v>54</v>
      </c>
      <c r="S654">
        <v>0</v>
      </c>
      <c r="T654" s="5">
        <v>0</v>
      </c>
      <c r="V654">
        <v>0</v>
      </c>
      <c r="X654" t="s">
        <v>73</v>
      </c>
      <c r="Y654">
        <v>19060402</v>
      </c>
      <c r="Z654" t="s">
        <v>74</v>
      </c>
      <c r="AA654" t="s">
        <v>101</v>
      </c>
      <c r="AB654" t="s">
        <v>119</v>
      </c>
      <c r="AC654" t="str">
        <f t="shared" si="10"/>
        <v>Oil &amp; Gas - Ice Roads and Pads</v>
      </c>
      <c r="AD654" t="s">
        <v>74</v>
      </c>
      <c r="AG654" t="s">
        <v>54</v>
      </c>
      <c r="AH654">
        <v>905</v>
      </c>
      <c r="AI654">
        <v>2016</v>
      </c>
      <c r="AJ654">
        <v>8</v>
      </c>
      <c r="AK654" s="1">
        <v>42650.595254629632</v>
      </c>
      <c r="AL654" t="s">
        <v>84</v>
      </c>
      <c r="AM654">
        <v>0</v>
      </c>
      <c r="AN654" t="s">
        <v>52</v>
      </c>
      <c r="AP654" t="s">
        <v>52</v>
      </c>
      <c r="AQ654">
        <v>0</v>
      </c>
      <c r="AS654">
        <v>0</v>
      </c>
      <c r="AU654">
        <v>0</v>
      </c>
      <c r="AW654">
        <v>0</v>
      </c>
      <c r="AY654" t="s">
        <v>66</v>
      </c>
    </row>
    <row r="655" spans="1:51" x14ac:dyDescent="0.25">
      <c r="A655">
        <v>335</v>
      </c>
      <c r="B655" t="s">
        <v>181</v>
      </c>
      <c r="C655" t="s">
        <v>216</v>
      </c>
      <c r="D655" t="s">
        <v>116</v>
      </c>
      <c r="E655">
        <v>1358333</v>
      </c>
      <c r="F655" t="s">
        <v>52</v>
      </c>
      <c r="G655" t="s">
        <v>53</v>
      </c>
      <c r="H655" t="s">
        <v>54</v>
      </c>
      <c r="I655">
        <v>340</v>
      </c>
      <c r="J655" t="s">
        <v>217</v>
      </c>
      <c r="K655" t="s">
        <v>79</v>
      </c>
      <c r="L655" t="s">
        <v>70</v>
      </c>
      <c r="M655" t="s">
        <v>58</v>
      </c>
      <c r="N655" t="s">
        <v>212</v>
      </c>
      <c r="Q655" s="5" t="s">
        <v>54</v>
      </c>
      <c r="S655">
        <v>0</v>
      </c>
      <c r="T655" s="5">
        <v>0</v>
      </c>
      <c r="V655">
        <v>0</v>
      </c>
      <c r="X655" t="s">
        <v>73</v>
      </c>
      <c r="Y655">
        <v>19060402</v>
      </c>
      <c r="Z655" t="s">
        <v>74</v>
      </c>
      <c r="AA655" t="s">
        <v>101</v>
      </c>
      <c r="AB655" t="s">
        <v>119</v>
      </c>
      <c r="AC655" t="str">
        <f t="shared" si="10"/>
        <v>Oil &amp; Gas - Ice Roads and Pads</v>
      </c>
      <c r="AD655" t="s">
        <v>74</v>
      </c>
      <c r="AG655" t="s">
        <v>54</v>
      </c>
      <c r="AH655">
        <v>909</v>
      </c>
      <c r="AI655">
        <v>2016</v>
      </c>
      <c r="AJ655">
        <v>9</v>
      </c>
      <c r="AK655" s="1">
        <v>42650.595625000002</v>
      </c>
      <c r="AL655" t="s">
        <v>84</v>
      </c>
      <c r="AM655">
        <v>0</v>
      </c>
      <c r="AN655" t="s">
        <v>52</v>
      </c>
      <c r="AP655" t="s">
        <v>52</v>
      </c>
      <c r="AQ655">
        <v>0</v>
      </c>
      <c r="AS655">
        <v>0</v>
      </c>
      <c r="AU655">
        <v>0</v>
      </c>
      <c r="AW655">
        <v>0</v>
      </c>
      <c r="AY655" t="s">
        <v>66</v>
      </c>
    </row>
    <row r="656" spans="1:51" x14ac:dyDescent="0.25">
      <c r="A656">
        <v>335</v>
      </c>
      <c r="B656" t="s">
        <v>181</v>
      </c>
      <c r="C656" t="s">
        <v>216</v>
      </c>
      <c r="D656" t="s">
        <v>116</v>
      </c>
      <c r="E656">
        <v>1358333</v>
      </c>
      <c r="F656" t="s">
        <v>52</v>
      </c>
      <c r="G656" t="s">
        <v>53</v>
      </c>
      <c r="H656" t="s">
        <v>54</v>
      </c>
      <c r="I656">
        <v>336</v>
      </c>
      <c r="J656" t="s">
        <v>218</v>
      </c>
      <c r="K656" t="s">
        <v>79</v>
      </c>
      <c r="L656" t="s">
        <v>70</v>
      </c>
      <c r="M656" t="s">
        <v>58</v>
      </c>
      <c r="N656" t="s">
        <v>212</v>
      </c>
      <c r="Q656" s="5" t="s">
        <v>54</v>
      </c>
      <c r="S656">
        <v>0</v>
      </c>
      <c r="T656" s="5">
        <v>0</v>
      </c>
      <c r="V656">
        <v>0</v>
      </c>
      <c r="X656" t="s">
        <v>73</v>
      </c>
      <c r="Y656">
        <v>19060402</v>
      </c>
      <c r="Z656" t="s">
        <v>74</v>
      </c>
      <c r="AA656" t="s">
        <v>101</v>
      </c>
      <c r="AB656" t="s">
        <v>119</v>
      </c>
      <c r="AC656" t="str">
        <f t="shared" si="10"/>
        <v>Oil &amp; Gas - Ice Roads and Pads</v>
      </c>
      <c r="AD656" t="s">
        <v>74</v>
      </c>
      <c r="AG656" t="s">
        <v>54</v>
      </c>
      <c r="AH656">
        <v>897</v>
      </c>
      <c r="AI656">
        <v>2016</v>
      </c>
      <c r="AJ656">
        <v>9</v>
      </c>
      <c r="AK656" s="1">
        <v>42650.594456018516</v>
      </c>
      <c r="AL656" t="s">
        <v>84</v>
      </c>
      <c r="AM656">
        <v>0</v>
      </c>
      <c r="AN656" t="s">
        <v>52</v>
      </c>
      <c r="AP656" t="s">
        <v>52</v>
      </c>
      <c r="AQ656">
        <v>0</v>
      </c>
      <c r="AS656">
        <v>0</v>
      </c>
      <c r="AU656">
        <v>0</v>
      </c>
      <c r="AW656">
        <v>0</v>
      </c>
      <c r="AY656" t="s">
        <v>66</v>
      </c>
    </row>
    <row r="657" spans="1:51" x14ac:dyDescent="0.25">
      <c r="A657">
        <v>335</v>
      </c>
      <c r="B657" t="s">
        <v>181</v>
      </c>
      <c r="C657" t="s">
        <v>216</v>
      </c>
      <c r="D657" t="s">
        <v>116</v>
      </c>
      <c r="E657">
        <v>1358333</v>
      </c>
      <c r="F657" t="s">
        <v>52</v>
      </c>
      <c r="G657" t="s">
        <v>53</v>
      </c>
      <c r="H657" t="s">
        <v>54</v>
      </c>
      <c r="I657">
        <v>337</v>
      </c>
      <c r="J657" t="s">
        <v>219</v>
      </c>
      <c r="K657" t="s">
        <v>79</v>
      </c>
      <c r="L657" t="s">
        <v>70</v>
      </c>
      <c r="M657" t="s">
        <v>58</v>
      </c>
      <c r="N657" t="s">
        <v>212</v>
      </c>
      <c r="Q657" s="5" t="s">
        <v>54</v>
      </c>
      <c r="S657">
        <v>0</v>
      </c>
      <c r="T657" s="5">
        <v>0</v>
      </c>
      <c r="V657">
        <v>0</v>
      </c>
      <c r="X657" t="s">
        <v>73</v>
      </c>
      <c r="Y657">
        <v>19060402</v>
      </c>
      <c r="Z657" t="s">
        <v>74</v>
      </c>
      <c r="AA657" t="s">
        <v>101</v>
      </c>
      <c r="AB657" t="s">
        <v>119</v>
      </c>
      <c r="AC657" t="str">
        <f t="shared" si="10"/>
        <v>Oil &amp; Gas - Ice Roads and Pads</v>
      </c>
      <c r="AD657" t="s">
        <v>74</v>
      </c>
      <c r="AG657" t="s">
        <v>54</v>
      </c>
      <c r="AH657">
        <v>900</v>
      </c>
      <c r="AI657">
        <v>2016</v>
      </c>
      <c r="AJ657">
        <v>9</v>
      </c>
      <c r="AK657" s="1">
        <v>42650.594768518517</v>
      </c>
      <c r="AL657" t="s">
        <v>84</v>
      </c>
      <c r="AM657">
        <v>0</v>
      </c>
      <c r="AN657" t="s">
        <v>52</v>
      </c>
      <c r="AP657" t="s">
        <v>52</v>
      </c>
      <c r="AQ657">
        <v>0</v>
      </c>
      <c r="AS657">
        <v>0</v>
      </c>
      <c r="AU657">
        <v>0</v>
      </c>
      <c r="AW657">
        <v>0</v>
      </c>
      <c r="AY657" t="s">
        <v>66</v>
      </c>
    </row>
    <row r="658" spans="1:51" x14ac:dyDescent="0.25">
      <c r="A658">
        <v>335</v>
      </c>
      <c r="B658" t="s">
        <v>181</v>
      </c>
      <c r="C658" t="s">
        <v>216</v>
      </c>
      <c r="D658" t="s">
        <v>116</v>
      </c>
      <c r="E658">
        <v>1358333</v>
      </c>
      <c r="F658" t="s">
        <v>52</v>
      </c>
      <c r="G658" t="s">
        <v>53</v>
      </c>
      <c r="H658" t="s">
        <v>54</v>
      </c>
      <c r="I658">
        <v>338</v>
      </c>
      <c r="J658" t="s">
        <v>220</v>
      </c>
      <c r="K658" t="s">
        <v>79</v>
      </c>
      <c r="L658" t="s">
        <v>70</v>
      </c>
      <c r="M658" t="s">
        <v>58</v>
      </c>
      <c r="N658" t="s">
        <v>212</v>
      </c>
      <c r="Q658" s="5" t="s">
        <v>54</v>
      </c>
      <c r="S658">
        <v>0</v>
      </c>
      <c r="T658" s="5">
        <v>0</v>
      </c>
      <c r="V658">
        <v>0</v>
      </c>
      <c r="X658" t="s">
        <v>73</v>
      </c>
      <c r="Y658">
        <v>19060402</v>
      </c>
      <c r="Z658" t="s">
        <v>74</v>
      </c>
      <c r="AA658" t="s">
        <v>101</v>
      </c>
      <c r="AB658" t="s">
        <v>119</v>
      </c>
      <c r="AC658" t="str">
        <f t="shared" si="10"/>
        <v>Oil &amp; Gas - Ice Roads and Pads</v>
      </c>
      <c r="AD658" t="s">
        <v>74</v>
      </c>
      <c r="AG658" t="s">
        <v>54</v>
      </c>
      <c r="AH658">
        <v>903</v>
      </c>
      <c r="AI658">
        <v>2016</v>
      </c>
      <c r="AJ658">
        <v>9</v>
      </c>
      <c r="AK658" s="1">
        <v>42650.595046296294</v>
      </c>
      <c r="AL658" t="s">
        <v>84</v>
      </c>
      <c r="AM658">
        <v>0</v>
      </c>
      <c r="AN658" t="s">
        <v>52</v>
      </c>
      <c r="AP658" t="s">
        <v>52</v>
      </c>
      <c r="AQ658">
        <v>0</v>
      </c>
      <c r="AS658">
        <v>0</v>
      </c>
      <c r="AU658">
        <v>0</v>
      </c>
      <c r="AW658">
        <v>0</v>
      </c>
      <c r="AY658" t="s">
        <v>66</v>
      </c>
    </row>
    <row r="659" spans="1:51" x14ac:dyDescent="0.25">
      <c r="A659">
        <v>335</v>
      </c>
      <c r="B659" t="s">
        <v>181</v>
      </c>
      <c r="C659" t="s">
        <v>216</v>
      </c>
      <c r="D659" t="s">
        <v>116</v>
      </c>
      <c r="E659">
        <v>1358333</v>
      </c>
      <c r="F659" t="s">
        <v>52</v>
      </c>
      <c r="G659" t="s">
        <v>53</v>
      </c>
      <c r="H659" t="s">
        <v>54</v>
      </c>
      <c r="I659">
        <v>339</v>
      </c>
      <c r="J659" t="s">
        <v>221</v>
      </c>
      <c r="K659" t="s">
        <v>79</v>
      </c>
      <c r="L659" t="s">
        <v>70</v>
      </c>
      <c r="M659" t="s">
        <v>58</v>
      </c>
      <c r="N659" t="s">
        <v>212</v>
      </c>
      <c r="Q659" s="5" t="s">
        <v>54</v>
      </c>
      <c r="S659">
        <v>0</v>
      </c>
      <c r="T659" s="5">
        <v>0</v>
      </c>
      <c r="V659">
        <v>0</v>
      </c>
      <c r="X659" t="s">
        <v>73</v>
      </c>
      <c r="Y659">
        <v>19060402</v>
      </c>
      <c r="Z659" t="s">
        <v>74</v>
      </c>
      <c r="AA659" t="s">
        <v>101</v>
      </c>
      <c r="AB659" t="s">
        <v>119</v>
      </c>
      <c r="AC659" t="str">
        <f t="shared" si="10"/>
        <v>Oil &amp; Gas - Ice Roads and Pads</v>
      </c>
      <c r="AD659" t="s">
        <v>74</v>
      </c>
      <c r="AG659" t="s">
        <v>54</v>
      </c>
      <c r="AH659">
        <v>906</v>
      </c>
      <c r="AI659">
        <v>2016</v>
      </c>
      <c r="AJ659">
        <v>9</v>
      </c>
      <c r="AK659" s="1">
        <v>42650.595347222225</v>
      </c>
      <c r="AL659" t="s">
        <v>84</v>
      </c>
      <c r="AM659">
        <v>0</v>
      </c>
      <c r="AN659" t="s">
        <v>52</v>
      </c>
      <c r="AP659" t="s">
        <v>52</v>
      </c>
      <c r="AQ659">
        <v>0</v>
      </c>
      <c r="AS659">
        <v>0</v>
      </c>
      <c r="AU659">
        <v>0</v>
      </c>
      <c r="AW659">
        <v>0</v>
      </c>
      <c r="AY659" t="s">
        <v>66</v>
      </c>
    </row>
    <row r="660" spans="1:51" x14ac:dyDescent="0.25">
      <c r="A660">
        <v>335</v>
      </c>
      <c r="B660" t="s">
        <v>181</v>
      </c>
      <c r="C660" t="s">
        <v>216</v>
      </c>
      <c r="D660" t="s">
        <v>116</v>
      </c>
      <c r="E660">
        <v>1358333</v>
      </c>
      <c r="F660" t="s">
        <v>52</v>
      </c>
      <c r="G660" t="s">
        <v>53</v>
      </c>
      <c r="H660" t="s">
        <v>54</v>
      </c>
      <c r="I660">
        <v>340</v>
      </c>
      <c r="J660" t="s">
        <v>217</v>
      </c>
      <c r="K660" t="s">
        <v>79</v>
      </c>
      <c r="L660" t="s">
        <v>70</v>
      </c>
      <c r="M660" t="s">
        <v>58</v>
      </c>
      <c r="N660" t="s">
        <v>212</v>
      </c>
      <c r="Q660" s="5" t="s">
        <v>54</v>
      </c>
      <c r="S660">
        <v>0</v>
      </c>
      <c r="T660" s="5">
        <v>0</v>
      </c>
      <c r="V660">
        <v>0</v>
      </c>
      <c r="X660" t="s">
        <v>73</v>
      </c>
      <c r="Y660">
        <v>19060402</v>
      </c>
      <c r="Z660" t="s">
        <v>74</v>
      </c>
      <c r="AA660" t="s">
        <v>101</v>
      </c>
      <c r="AB660" t="s">
        <v>119</v>
      </c>
      <c r="AC660" t="str">
        <f t="shared" si="10"/>
        <v>Oil &amp; Gas - Ice Roads and Pads</v>
      </c>
      <c r="AD660" t="s">
        <v>74</v>
      </c>
      <c r="AG660" t="s">
        <v>54</v>
      </c>
      <c r="AH660">
        <v>1631</v>
      </c>
      <c r="AI660">
        <v>2016</v>
      </c>
      <c r="AJ660">
        <v>10</v>
      </c>
      <c r="AK660" s="1">
        <v>42745.462372685186</v>
      </c>
      <c r="AL660" t="s">
        <v>84</v>
      </c>
      <c r="AM660">
        <v>0</v>
      </c>
      <c r="AN660" t="s">
        <v>52</v>
      </c>
      <c r="AP660" t="s">
        <v>52</v>
      </c>
      <c r="AQ660">
        <v>0</v>
      </c>
      <c r="AS660">
        <v>0</v>
      </c>
      <c r="AU660">
        <v>0</v>
      </c>
      <c r="AW660">
        <v>0</v>
      </c>
      <c r="AY660" t="s">
        <v>66</v>
      </c>
    </row>
    <row r="661" spans="1:51" x14ac:dyDescent="0.25">
      <c r="A661">
        <v>335</v>
      </c>
      <c r="B661" t="s">
        <v>181</v>
      </c>
      <c r="C661" t="s">
        <v>216</v>
      </c>
      <c r="D661" t="s">
        <v>116</v>
      </c>
      <c r="E661">
        <v>1358333</v>
      </c>
      <c r="F661" t="s">
        <v>52</v>
      </c>
      <c r="G661" t="s">
        <v>53</v>
      </c>
      <c r="H661" t="s">
        <v>54</v>
      </c>
      <c r="I661">
        <v>336</v>
      </c>
      <c r="J661" t="s">
        <v>218</v>
      </c>
      <c r="K661" t="s">
        <v>79</v>
      </c>
      <c r="L661" t="s">
        <v>70</v>
      </c>
      <c r="M661" t="s">
        <v>58</v>
      </c>
      <c r="N661" t="s">
        <v>212</v>
      </c>
      <c r="Q661" s="5" t="s">
        <v>54</v>
      </c>
      <c r="S661">
        <v>0</v>
      </c>
      <c r="T661" s="5">
        <v>0</v>
      </c>
      <c r="V661">
        <v>0</v>
      </c>
      <c r="X661" t="s">
        <v>73</v>
      </c>
      <c r="Y661">
        <v>19060402</v>
      </c>
      <c r="Z661" t="s">
        <v>74</v>
      </c>
      <c r="AA661" t="s">
        <v>101</v>
      </c>
      <c r="AB661" t="s">
        <v>119</v>
      </c>
      <c r="AC661" t="str">
        <f t="shared" si="10"/>
        <v>Oil &amp; Gas - Ice Roads and Pads</v>
      </c>
      <c r="AD661" t="s">
        <v>74</v>
      </c>
      <c r="AG661" t="s">
        <v>54</v>
      </c>
      <c r="AH661">
        <v>1619</v>
      </c>
      <c r="AI661">
        <v>2016</v>
      </c>
      <c r="AJ661">
        <v>10</v>
      </c>
      <c r="AK661" s="1">
        <v>42745.460520833331</v>
      </c>
      <c r="AL661" t="s">
        <v>84</v>
      </c>
      <c r="AM661">
        <v>0</v>
      </c>
      <c r="AN661" t="s">
        <v>52</v>
      </c>
      <c r="AP661" t="s">
        <v>52</v>
      </c>
      <c r="AQ661">
        <v>0</v>
      </c>
      <c r="AS661">
        <v>0</v>
      </c>
      <c r="AU661">
        <v>0</v>
      </c>
      <c r="AW661">
        <v>0</v>
      </c>
      <c r="AY661" t="s">
        <v>66</v>
      </c>
    </row>
    <row r="662" spans="1:51" x14ac:dyDescent="0.25">
      <c r="A662">
        <v>335</v>
      </c>
      <c r="B662" t="s">
        <v>181</v>
      </c>
      <c r="C662" t="s">
        <v>216</v>
      </c>
      <c r="D662" t="s">
        <v>116</v>
      </c>
      <c r="E662">
        <v>1358333</v>
      </c>
      <c r="F662" t="s">
        <v>52</v>
      </c>
      <c r="G662" t="s">
        <v>53</v>
      </c>
      <c r="H662" t="s">
        <v>54</v>
      </c>
      <c r="I662">
        <v>337</v>
      </c>
      <c r="J662" t="s">
        <v>219</v>
      </c>
      <c r="K662" t="s">
        <v>79</v>
      </c>
      <c r="L662" t="s">
        <v>70</v>
      </c>
      <c r="M662" t="s">
        <v>58</v>
      </c>
      <c r="N662" t="s">
        <v>212</v>
      </c>
      <c r="Q662" s="5" t="s">
        <v>54</v>
      </c>
      <c r="S662">
        <v>0</v>
      </c>
      <c r="T662" s="5">
        <v>0</v>
      </c>
      <c r="V662">
        <v>0</v>
      </c>
      <c r="X662" t="s">
        <v>73</v>
      </c>
      <c r="Y662">
        <v>19060402</v>
      </c>
      <c r="Z662" t="s">
        <v>74</v>
      </c>
      <c r="AA662" t="s">
        <v>101</v>
      </c>
      <c r="AB662" t="s">
        <v>119</v>
      </c>
      <c r="AC662" t="str">
        <f t="shared" si="10"/>
        <v>Oil &amp; Gas - Ice Roads and Pads</v>
      </c>
      <c r="AD662" t="s">
        <v>74</v>
      </c>
      <c r="AG662" t="s">
        <v>54</v>
      </c>
      <c r="AH662">
        <v>1622</v>
      </c>
      <c r="AI662">
        <v>2016</v>
      </c>
      <c r="AJ662">
        <v>10</v>
      </c>
      <c r="AK662" s="1">
        <v>42745.461261574077</v>
      </c>
      <c r="AL662" t="s">
        <v>84</v>
      </c>
      <c r="AM662">
        <v>0</v>
      </c>
      <c r="AN662" t="s">
        <v>52</v>
      </c>
      <c r="AP662" t="s">
        <v>52</v>
      </c>
      <c r="AQ662">
        <v>0</v>
      </c>
      <c r="AS662">
        <v>0</v>
      </c>
      <c r="AU662">
        <v>0</v>
      </c>
      <c r="AW662">
        <v>0</v>
      </c>
      <c r="AY662" t="s">
        <v>66</v>
      </c>
    </row>
    <row r="663" spans="1:51" x14ac:dyDescent="0.25">
      <c r="A663">
        <v>335</v>
      </c>
      <c r="B663" t="s">
        <v>181</v>
      </c>
      <c r="C663" t="s">
        <v>216</v>
      </c>
      <c r="D663" t="s">
        <v>116</v>
      </c>
      <c r="E663">
        <v>1358333</v>
      </c>
      <c r="F663" t="s">
        <v>52</v>
      </c>
      <c r="G663" t="s">
        <v>53</v>
      </c>
      <c r="H663" t="s">
        <v>54</v>
      </c>
      <c r="I663">
        <v>338</v>
      </c>
      <c r="J663" t="s">
        <v>220</v>
      </c>
      <c r="K663" t="s">
        <v>79</v>
      </c>
      <c r="L663" t="s">
        <v>70</v>
      </c>
      <c r="M663" t="s">
        <v>58</v>
      </c>
      <c r="N663" t="s">
        <v>212</v>
      </c>
      <c r="Q663" s="5" t="s">
        <v>54</v>
      </c>
      <c r="S663">
        <v>0</v>
      </c>
      <c r="T663" s="5">
        <v>0</v>
      </c>
      <c r="V663">
        <v>0</v>
      </c>
      <c r="X663" t="s">
        <v>73</v>
      </c>
      <c r="Y663">
        <v>19060402</v>
      </c>
      <c r="Z663" t="s">
        <v>74</v>
      </c>
      <c r="AA663" t="s">
        <v>101</v>
      </c>
      <c r="AB663" t="s">
        <v>119</v>
      </c>
      <c r="AC663" t="str">
        <f t="shared" si="10"/>
        <v>Oil &amp; Gas - Ice Roads and Pads</v>
      </c>
      <c r="AD663" t="s">
        <v>74</v>
      </c>
      <c r="AG663" t="s">
        <v>54</v>
      </c>
      <c r="AH663">
        <v>1625</v>
      </c>
      <c r="AI663">
        <v>2016</v>
      </c>
      <c r="AJ663">
        <v>10</v>
      </c>
      <c r="AK663" s="1">
        <v>42745.461712962962</v>
      </c>
      <c r="AL663" t="s">
        <v>84</v>
      </c>
      <c r="AM663">
        <v>0</v>
      </c>
      <c r="AN663" t="s">
        <v>52</v>
      </c>
      <c r="AP663" t="s">
        <v>52</v>
      </c>
      <c r="AQ663">
        <v>0</v>
      </c>
      <c r="AS663">
        <v>0</v>
      </c>
      <c r="AU663">
        <v>0</v>
      </c>
      <c r="AW663">
        <v>0</v>
      </c>
      <c r="AY663" t="s">
        <v>66</v>
      </c>
    </row>
    <row r="664" spans="1:51" x14ac:dyDescent="0.25">
      <c r="A664">
        <v>335</v>
      </c>
      <c r="B664" t="s">
        <v>181</v>
      </c>
      <c r="C664" t="s">
        <v>216</v>
      </c>
      <c r="D664" t="s">
        <v>116</v>
      </c>
      <c r="E664">
        <v>1358333</v>
      </c>
      <c r="F664" t="s">
        <v>52</v>
      </c>
      <c r="G664" t="s">
        <v>53</v>
      </c>
      <c r="H664" t="s">
        <v>54</v>
      </c>
      <c r="I664">
        <v>339</v>
      </c>
      <c r="J664" t="s">
        <v>221</v>
      </c>
      <c r="K664" t="s">
        <v>79</v>
      </c>
      <c r="L664" t="s">
        <v>70</v>
      </c>
      <c r="M664" t="s">
        <v>58</v>
      </c>
      <c r="N664" t="s">
        <v>212</v>
      </c>
      <c r="Q664" s="5" t="s">
        <v>54</v>
      </c>
      <c r="S664">
        <v>0</v>
      </c>
      <c r="T664" s="5">
        <v>0</v>
      </c>
      <c r="V664">
        <v>0</v>
      </c>
      <c r="X664" t="s">
        <v>73</v>
      </c>
      <c r="Y664">
        <v>19060402</v>
      </c>
      <c r="Z664" t="s">
        <v>74</v>
      </c>
      <c r="AA664" t="s">
        <v>101</v>
      </c>
      <c r="AB664" t="s">
        <v>119</v>
      </c>
      <c r="AC664" t="str">
        <f t="shared" si="10"/>
        <v>Oil &amp; Gas - Ice Roads and Pads</v>
      </c>
      <c r="AD664" t="s">
        <v>74</v>
      </c>
      <c r="AG664" t="s">
        <v>54</v>
      </c>
      <c r="AH664">
        <v>1628</v>
      </c>
      <c r="AI664">
        <v>2016</v>
      </c>
      <c r="AJ664">
        <v>10</v>
      </c>
      <c r="AK664" s="1">
        <v>42745.462025462963</v>
      </c>
      <c r="AL664" t="s">
        <v>84</v>
      </c>
      <c r="AM664">
        <v>0</v>
      </c>
      <c r="AN664" t="s">
        <v>52</v>
      </c>
      <c r="AP664" t="s">
        <v>52</v>
      </c>
      <c r="AQ664">
        <v>0</v>
      </c>
      <c r="AS664">
        <v>0</v>
      </c>
      <c r="AU664">
        <v>0</v>
      </c>
      <c r="AW664">
        <v>0</v>
      </c>
      <c r="AY664" t="s">
        <v>66</v>
      </c>
    </row>
    <row r="665" spans="1:51" x14ac:dyDescent="0.25">
      <c r="A665">
        <v>335</v>
      </c>
      <c r="B665" t="s">
        <v>181</v>
      </c>
      <c r="C665" t="s">
        <v>216</v>
      </c>
      <c r="D665" t="s">
        <v>116</v>
      </c>
      <c r="E665">
        <v>1358333</v>
      </c>
      <c r="F665" t="s">
        <v>52</v>
      </c>
      <c r="G665" t="s">
        <v>53</v>
      </c>
      <c r="H665" t="s">
        <v>54</v>
      </c>
      <c r="I665">
        <v>340</v>
      </c>
      <c r="J665" t="s">
        <v>217</v>
      </c>
      <c r="K665" t="s">
        <v>79</v>
      </c>
      <c r="L665" t="s">
        <v>70</v>
      </c>
      <c r="M665" t="s">
        <v>58</v>
      </c>
      <c r="N665" t="s">
        <v>212</v>
      </c>
      <c r="Q665" s="5" t="s">
        <v>54</v>
      </c>
      <c r="S665">
        <v>0</v>
      </c>
      <c r="T665" s="5">
        <v>0</v>
      </c>
      <c r="V665">
        <v>0</v>
      </c>
      <c r="X665" t="s">
        <v>73</v>
      </c>
      <c r="Y665">
        <v>19060402</v>
      </c>
      <c r="Z665" t="s">
        <v>74</v>
      </c>
      <c r="AA665" t="s">
        <v>101</v>
      </c>
      <c r="AB665" t="s">
        <v>119</v>
      </c>
      <c r="AC665" t="str">
        <f t="shared" si="10"/>
        <v>Oil &amp; Gas - Ice Roads and Pads</v>
      </c>
      <c r="AD665" t="s">
        <v>74</v>
      </c>
      <c r="AG665" t="s">
        <v>54</v>
      </c>
      <c r="AH665">
        <v>1632</v>
      </c>
      <c r="AI665">
        <v>2016</v>
      </c>
      <c r="AJ665">
        <v>11</v>
      </c>
      <c r="AK665" s="1">
        <v>42745.462465277778</v>
      </c>
      <c r="AL665" t="s">
        <v>84</v>
      </c>
      <c r="AM665">
        <v>0</v>
      </c>
      <c r="AN665" t="s">
        <v>52</v>
      </c>
      <c r="AP665" t="s">
        <v>52</v>
      </c>
      <c r="AQ665">
        <v>0</v>
      </c>
      <c r="AS665">
        <v>0</v>
      </c>
      <c r="AU665">
        <v>0</v>
      </c>
      <c r="AW665">
        <v>0</v>
      </c>
      <c r="AY665" t="s">
        <v>66</v>
      </c>
    </row>
    <row r="666" spans="1:51" x14ac:dyDescent="0.25">
      <c r="A666">
        <v>335</v>
      </c>
      <c r="B666" t="s">
        <v>181</v>
      </c>
      <c r="C666" t="s">
        <v>216</v>
      </c>
      <c r="D666" t="s">
        <v>116</v>
      </c>
      <c r="E666">
        <v>1358333</v>
      </c>
      <c r="F666" t="s">
        <v>52</v>
      </c>
      <c r="G666" t="s">
        <v>53</v>
      </c>
      <c r="H666" t="s">
        <v>54</v>
      </c>
      <c r="I666">
        <v>336</v>
      </c>
      <c r="J666" t="s">
        <v>218</v>
      </c>
      <c r="K666" t="s">
        <v>79</v>
      </c>
      <c r="L666" t="s">
        <v>70</v>
      </c>
      <c r="M666" t="s">
        <v>58</v>
      </c>
      <c r="N666" t="s">
        <v>212</v>
      </c>
      <c r="Q666" s="5" t="s">
        <v>54</v>
      </c>
      <c r="S666">
        <v>0</v>
      </c>
      <c r="T666" s="5">
        <v>0</v>
      </c>
      <c r="V666">
        <v>0</v>
      </c>
      <c r="X666" t="s">
        <v>73</v>
      </c>
      <c r="Y666">
        <v>19060402</v>
      </c>
      <c r="Z666" t="s">
        <v>74</v>
      </c>
      <c r="AA666" t="s">
        <v>101</v>
      </c>
      <c r="AB666" t="s">
        <v>119</v>
      </c>
      <c r="AC666" t="str">
        <f t="shared" si="10"/>
        <v>Oil &amp; Gas - Ice Roads and Pads</v>
      </c>
      <c r="AD666" t="s">
        <v>74</v>
      </c>
      <c r="AG666" t="s">
        <v>54</v>
      </c>
      <c r="AH666">
        <v>1620</v>
      </c>
      <c r="AI666">
        <v>2016</v>
      </c>
      <c r="AJ666">
        <v>11</v>
      </c>
      <c r="AK666" s="1">
        <v>42745.460613425923</v>
      </c>
      <c r="AL666" t="s">
        <v>84</v>
      </c>
      <c r="AM666">
        <v>0</v>
      </c>
      <c r="AN666" t="s">
        <v>52</v>
      </c>
      <c r="AP666" t="s">
        <v>52</v>
      </c>
      <c r="AQ666">
        <v>0</v>
      </c>
      <c r="AS666">
        <v>0</v>
      </c>
      <c r="AU666">
        <v>0</v>
      </c>
      <c r="AW666">
        <v>0</v>
      </c>
      <c r="AY666" t="s">
        <v>66</v>
      </c>
    </row>
    <row r="667" spans="1:51" x14ac:dyDescent="0.25">
      <c r="A667">
        <v>335</v>
      </c>
      <c r="B667" t="s">
        <v>181</v>
      </c>
      <c r="C667" t="s">
        <v>216</v>
      </c>
      <c r="D667" t="s">
        <v>116</v>
      </c>
      <c r="E667">
        <v>1358333</v>
      </c>
      <c r="F667" t="s">
        <v>52</v>
      </c>
      <c r="G667" t="s">
        <v>53</v>
      </c>
      <c r="H667" t="s">
        <v>54</v>
      </c>
      <c r="I667">
        <v>337</v>
      </c>
      <c r="J667" t="s">
        <v>219</v>
      </c>
      <c r="K667" t="s">
        <v>79</v>
      </c>
      <c r="L667" t="s">
        <v>70</v>
      </c>
      <c r="M667" t="s">
        <v>58</v>
      </c>
      <c r="N667" t="s">
        <v>212</v>
      </c>
      <c r="Q667" s="5" t="s">
        <v>54</v>
      </c>
      <c r="S667">
        <v>0</v>
      </c>
      <c r="T667" s="5">
        <v>0</v>
      </c>
      <c r="V667">
        <v>0</v>
      </c>
      <c r="X667" t="s">
        <v>73</v>
      </c>
      <c r="Y667">
        <v>19060402</v>
      </c>
      <c r="Z667" t="s">
        <v>74</v>
      </c>
      <c r="AA667" t="s">
        <v>101</v>
      </c>
      <c r="AB667" t="s">
        <v>119</v>
      </c>
      <c r="AC667" t="str">
        <f t="shared" si="10"/>
        <v>Oil &amp; Gas - Ice Roads and Pads</v>
      </c>
      <c r="AD667" t="s">
        <v>74</v>
      </c>
      <c r="AG667" t="s">
        <v>54</v>
      </c>
      <c r="AH667">
        <v>1623</v>
      </c>
      <c r="AI667">
        <v>2016</v>
      </c>
      <c r="AJ667">
        <v>11</v>
      </c>
      <c r="AK667" s="1">
        <v>42745.461365740739</v>
      </c>
      <c r="AL667" t="s">
        <v>84</v>
      </c>
      <c r="AM667">
        <v>0</v>
      </c>
      <c r="AN667" t="s">
        <v>52</v>
      </c>
      <c r="AP667" t="s">
        <v>52</v>
      </c>
      <c r="AQ667">
        <v>0</v>
      </c>
      <c r="AS667">
        <v>0</v>
      </c>
      <c r="AU667">
        <v>0</v>
      </c>
      <c r="AW667">
        <v>0</v>
      </c>
      <c r="AY667" t="s">
        <v>66</v>
      </c>
    </row>
    <row r="668" spans="1:51" x14ac:dyDescent="0.25">
      <c r="A668">
        <v>335</v>
      </c>
      <c r="B668" t="s">
        <v>181</v>
      </c>
      <c r="C668" t="s">
        <v>216</v>
      </c>
      <c r="D668" t="s">
        <v>116</v>
      </c>
      <c r="E668">
        <v>1358333</v>
      </c>
      <c r="F668" t="s">
        <v>52</v>
      </c>
      <c r="G668" t="s">
        <v>53</v>
      </c>
      <c r="H668" t="s">
        <v>54</v>
      </c>
      <c r="I668">
        <v>338</v>
      </c>
      <c r="J668" t="s">
        <v>220</v>
      </c>
      <c r="K668" t="s">
        <v>79</v>
      </c>
      <c r="L668" t="s">
        <v>70</v>
      </c>
      <c r="M668" t="s">
        <v>58</v>
      </c>
      <c r="N668" t="s">
        <v>212</v>
      </c>
      <c r="Q668" s="5" t="s">
        <v>54</v>
      </c>
      <c r="S668">
        <v>0</v>
      </c>
      <c r="T668" s="5">
        <v>0</v>
      </c>
      <c r="V668">
        <v>0</v>
      </c>
      <c r="X668" t="s">
        <v>73</v>
      </c>
      <c r="Y668">
        <v>19060402</v>
      </c>
      <c r="Z668" t="s">
        <v>74</v>
      </c>
      <c r="AA668" t="s">
        <v>101</v>
      </c>
      <c r="AB668" t="s">
        <v>119</v>
      </c>
      <c r="AC668" t="str">
        <f t="shared" si="10"/>
        <v>Oil &amp; Gas - Ice Roads and Pads</v>
      </c>
      <c r="AD668" t="s">
        <v>74</v>
      </c>
      <c r="AG668" t="s">
        <v>54</v>
      </c>
      <c r="AH668">
        <v>1626</v>
      </c>
      <c r="AI668">
        <v>2016</v>
      </c>
      <c r="AJ668">
        <v>11</v>
      </c>
      <c r="AK668" s="1">
        <v>42745.461805555555</v>
      </c>
      <c r="AL668" t="s">
        <v>84</v>
      </c>
      <c r="AM668">
        <v>0</v>
      </c>
      <c r="AN668" t="s">
        <v>52</v>
      </c>
      <c r="AP668" t="s">
        <v>52</v>
      </c>
      <c r="AQ668">
        <v>0</v>
      </c>
      <c r="AS668">
        <v>0</v>
      </c>
      <c r="AU668">
        <v>0</v>
      </c>
      <c r="AW668">
        <v>0</v>
      </c>
      <c r="AY668" t="s">
        <v>66</v>
      </c>
    </row>
    <row r="669" spans="1:51" x14ac:dyDescent="0.25">
      <c r="A669">
        <v>335</v>
      </c>
      <c r="B669" t="s">
        <v>181</v>
      </c>
      <c r="C669" t="s">
        <v>216</v>
      </c>
      <c r="D669" t="s">
        <v>116</v>
      </c>
      <c r="E669">
        <v>1358333</v>
      </c>
      <c r="F669" t="s">
        <v>52</v>
      </c>
      <c r="G669" t="s">
        <v>53</v>
      </c>
      <c r="H669" t="s">
        <v>54</v>
      </c>
      <c r="I669">
        <v>339</v>
      </c>
      <c r="J669" t="s">
        <v>221</v>
      </c>
      <c r="K669" t="s">
        <v>79</v>
      </c>
      <c r="L669" t="s">
        <v>70</v>
      </c>
      <c r="M669" t="s">
        <v>58</v>
      </c>
      <c r="N669" t="s">
        <v>212</v>
      </c>
      <c r="Q669" s="5" t="s">
        <v>54</v>
      </c>
      <c r="S669">
        <v>0</v>
      </c>
      <c r="T669" s="5">
        <v>0</v>
      </c>
      <c r="V669">
        <v>0</v>
      </c>
      <c r="X669" t="s">
        <v>73</v>
      </c>
      <c r="Y669">
        <v>19060402</v>
      </c>
      <c r="Z669" t="s">
        <v>74</v>
      </c>
      <c r="AA669" t="s">
        <v>101</v>
      </c>
      <c r="AB669" t="s">
        <v>119</v>
      </c>
      <c r="AC669" t="str">
        <f t="shared" si="10"/>
        <v>Oil &amp; Gas - Ice Roads and Pads</v>
      </c>
      <c r="AD669" t="s">
        <v>74</v>
      </c>
      <c r="AG669" t="s">
        <v>54</v>
      </c>
      <c r="AH669">
        <v>1629</v>
      </c>
      <c r="AI669">
        <v>2016</v>
      </c>
      <c r="AJ669">
        <v>11</v>
      </c>
      <c r="AK669" s="1">
        <v>42745.462129629632</v>
      </c>
      <c r="AL669" t="s">
        <v>84</v>
      </c>
      <c r="AM669">
        <v>0</v>
      </c>
      <c r="AN669" t="s">
        <v>52</v>
      </c>
      <c r="AP669" t="s">
        <v>52</v>
      </c>
      <c r="AQ669">
        <v>0</v>
      </c>
      <c r="AS669">
        <v>0</v>
      </c>
      <c r="AU669">
        <v>0</v>
      </c>
      <c r="AW669">
        <v>0</v>
      </c>
      <c r="AY669" t="s">
        <v>66</v>
      </c>
    </row>
    <row r="670" spans="1:51" x14ac:dyDescent="0.25">
      <c r="A670">
        <v>335</v>
      </c>
      <c r="B670" t="s">
        <v>181</v>
      </c>
      <c r="C670" t="s">
        <v>216</v>
      </c>
      <c r="D670" t="s">
        <v>116</v>
      </c>
      <c r="E670">
        <v>1358333</v>
      </c>
      <c r="F670" t="s">
        <v>52</v>
      </c>
      <c r="G670" t="s">
        <v>53</v>
      </c>
      <c r="H670" t="s">
        <v>54</v>
      </c>
      <c r="I670">
        <v>340</v>
      </c>
      <c r="J670" t="s">
        <v>217</v>
      </c>
      <c r="K670" t="s">
        <v>79</v>
      </c>
      <c r="L670" t="s">
        <v>70</v>
      </c>
      <c r="M670" t="s">
        <v>58</v>
      </c>
      <c r="N670" t="s">
        <v>212</v>
      </c>
      <c r="Q670" s="5" t="s">
        <v>54</v>
      </c>
      <c r="S670">
        <v>0</v>
      </c>
      <c r="T670" s="5">
        <v>0</v>
      </c>
      <c r="V670">
        <v>0</v>
      </c>
      <c r="X670" t="s">
        <v>73</v>
      </c>
      <c r="Y670">
        <v>19060402</v>
      </c>
      <c r="Z670" t="s">
        <v>74</v>
      </c>
      <c r="AA670" t="s">
        <v>101</v>
      </c>
      <c r="AB670" t="s">
        <v>119</v>
      </c>
      <c r="AC670" t="str">
        <f t="shared" si="10"/>
        <v>Oil &amp; Gas - Ice Roads and Pads</v>
      </c>
      <c r="AD670" t="s">
        <v>74</v>
      </c>
      <c r="AG670" t="s">
        <v>54</v>
      </c>
      <c r="AH670">
        <v>1633</v>
      </c>
      <c r="AI670">
        <v>2016</v>
      </c>
      <c r="AJ670">
        <v>12</v>
      </c>
      <c r="AK670" s="1">
        <v>42745.462546296294</v>
      </c>
      <c r="AL670" t="s">
        <v>84</v>
      </c>
      <c r="AM670">
        <v>0</v>
      </c>
      <c r="AN670" t="s">
        <v>52</v>
      </c>
      <c r="AP670" t="s">
        <v>52</v>
      </c>
      <c r="AQ670">
        <v>0</v>
      </c>
      <c r="AS670">
        <v>0</v>
      </c>
      <c r="AU670">
        <v>0</v>
      </c>
      <c r="AW670">
        <v>0</v>
      </c>
      <c r="AY670" t="s">
        <v>66</v>
      </c>
    </row>
    <row r="671" spans="1:51" x14ac:dyDescent="0.25">
      <c r="A671">
        <v>335</v>
      </c>
      <c r="B671" t="s">
        <v>181</v>
      </c>
      <c r="C671" t="s">
        <v>216</v>
      </c>
      <c r="D671" t="s">
        <v>116</v>
      </c>
      <c r="E671">
        <v>1358333</v>
      </c>
      <c r="F671" t="s">
        <v>52</v>
      </c>
      <c r="G671" t="s">
        <v>53</v>
      </c>
      <c r="H671" t="s">
        <v>54</v>
      </c>
      <c r="I671">
        <v>336</v>
      </c>
      <c r="J671" t="s">
        <v>218</v>
      </c>
      <c r="K671" t="s">
        <v>79</v>
      </c>
      <c r="L671" t="s">
        <v>70</v>
      </c>
      <c r="M671" t="s">
        <v>58</v>
      </c>
      <c r="N671" t="s">
        <v>212</v>
      </c>
      <c r="Q671" s="5" t="s">
        <v>54</v>
      </c>
      <c r="S671">
        <v>0</v>
      </c>
      <c r="T671" s="5">
        <v>0</v>
      </c>
      <c r="V671">
        <v>0</v>
      </c>
      <c r="X671" t="s">
        <v>73</v>
      </c>
      <c r="Y671">
        <v>19060402</v>
      </c>
      <c r="Z671" t="s">
        <v>74</v>
      </c>
      <c r="AA671" t="s">
        <v>101</v>
      </c>
      <c r="AB671" t="s">
        <v>119</v>
      </c>
      <c r="AC671" t="str">
        <f t="shared" si="10"/>
        <v>Oil &amp; Gas - Ice Roads and Pads</v>
      </c>
      <c r="AD671" t="s">
        <v>74</v>
      </c>
      <c r="AG671" t="s">
        <v>54</v>
      </c>
      <c r="AH671">
        <v>1621</v>
      </c>
      <c r="AI671">
        <v>2016</v>
      </c>
      <c r="AJ671">
        <v>12</v>
      </c>
      <c r="AK671" s="1">
        <v>42745.460706018515</v>
      </c>
      <c r="AL671" t="s">
        <v>84</v>
      </c>
      <c r="AM671">
        <v>0</v>
      </c>
      <c r="AN671" t="s">
        <v>52</v>
      </c>
      <c r="AP671" t="s">
        <v>52</v>
      </c>
      <c r="AQ671">
        <v>0</v>
      </c>
      <c r="AS671">
        <v>0</v>
      </c>
      <c r="AU671">
        <v>0</v>
      </c>
      <c r="AW671">
        <v>0</v>
      </c>
      <c r="AY671" t="s">
        <v>66</v>
      </c>
    </row>
    <row r="672" spans="1:51" x14ac:dyDescent="0.25">
      <c r="A672">
        <v>335</v>
      </c>
      <c r="B672" t="s">
        <v>181</v>
      </c>
      <c r="C672" t="s">
        <v>216</v>
      </c>
      <c r="D672" t="s">
        <v>116</v>
      </c>
      <c r="E672">
        <v>1358333</v>
      </c>
      <c r="F672" t="s">
        <v>52</v>
      </c>
      <c r="G672" t="s">
        <v>53</v>
      </c>
      <c r="H672" t="s">
        <v>54</v>
      </c>
      <c r="I672">
        <v>337</v>
      </c>
      <c r="J672" t="s">
        <v>219</v>
      </c>
      <c r="K672" t="s">
        <v>79</v>
      </c>
      <c r="L672" t="s">
        <v>70</v>
      </c>
      <c r="M672" t="s">
        <v>58</v>
      </c>
      <c r="N672" t="s">
        <v>212</v>
      </c>
      <c r="Q672" s="5" t="s">
        <v>54</v>
      </c>
      <c r="S672">
        <v>0</v>
      </c>
      <c r="T672" s="5">
        <v>0</v>
      </c>
      <c r="V672">
        <v>0</v>
      </c>
      <c r="X672" t="s">
        <v>73</v>
      </c>
      <c r="Y672">
        <v>19060402</v>
      </c>
      <c r="Z672" t="s">
        <v>74</v>
      </c>
      <c r="AA672" t="s">
        <v>101</v>
      </c>
      <c r="AB672" t="s">
        <v>119</v>
      </c>
      <c r="AC672" t="str">
        <f t="shared" si="10"/>
        <v>Oil &amp; Gas - Ice Roads and Pads</v>
      </c>
      <c r="AD672" t="s">
        <v>74</v>
      </c>
      <c r="AG672" t="s">
        <v>54</v>
      </c>
      <c r="AH672">
        <v>1624</v>
      </c>
      <c r="AI672">
        <v>2016</v>
      </c>
      <c r="AJ672">
        <v>12</v>
      </c>
      <c r="AK672" s="1">
        <v>42745.461458333331</v>
      </c>
      <c r="AL672" t="s">
        <v>84</v>
      </c>
      <c r="AM672">
        <v>0</v>
      </c>
      <c r="AN672" t="s">
        <v>52</v>
      </c>
      <c r="AP672" t="s">
        <v>52</v>
      </c>
      <c r="AQ672">
        <v>0</v>
      </c>
      <c r="AS672">
        <v>0</v>
      </c>
      <c r="AU672">
        <v>0</v>
      </c>
      <c r="AW672">
        <v>0</v>
      </c>
      <c r="AY672" t="s">
        <v>66</v>
      </c>
    </row>
    <row r="673" spans="1:51" x14ac:dyDescent="0.25">
      <c r="A673">
        <v>335</v>
      </c>
      <c r="B673" t="s">
        <v>181</v>
      </c>
      <c r="C673" t="s">
        <v>216</v>
      </c>
      <c r="D673" t="s">
        <v>116</v>
      </c>
      <c r="E673">
        <v>1358333</v>
      </c>
      <c r="F673" t="s">
        <v>52</v>
      </c>
      <c r="G673" t="s">
        <v>53</v>
      </c>
      <c r="H673" t="s">
        <v>54</v>
      </c>
      <c r="I673">
        <v>338</v>
      </c>
      <c r="J673" t="s">
        <v>220</v>
      </c>
      <c r="K673" t="s">
        <v>79</v>
      </c>
      <c r="L673" t="s">
        <v>70</v>
      </c>
      <c r="M673" t="s">
        <v>58</v>
      </c>
      <c r="N673" t="s">
        <v>212</v>
      </c>
      <c r="Q673" s="5" t="s">
        <v>54</v>
      </c>
      <c r="S673">
        <v>0</v>
      </c>
      <c r="T673" s="5">
        <v>0</v>
      </c>
      <c r="V673">
        <v>0</v>
      </c>
      <c r="X673" t="s">
        <v>73</v>
      </c>
      <c r="Y673">
        <v>19060402</v>
      </c>
      <c r="Z673" t="s">
        <v>74</v>
      </c>
      <c r="AA673" t="s">
        <v>101</v>
      </c>
      <c r="AB673" t="s">
        <v>119</v>
      </c>
      <c r="AC673" t="str">
        <f t="shared" si="10"/>
        <v>Oil &amp; Gas - Ice Roads and Pads</v>
      </c>
      <c r="AD673" t="s">
        <v>74</v>
      </c>
      <c r="AG673" t="s">
        <v>54</v>
      </c>
      <c r="AH673">
        <v>1627</v>
      </c>
      <c r="AI673">
        <v>2016</v>
      </c>
      <c r="AJ673">
        <v>12</v>
      </c>
      <c r="AK673" s="1">
        <v>42745.461886574078</v>
      </c>
      <c r="AL673" t="s">
        <v>84</v>
      </c>
      <c r="AM673">
        <v>0</v>
      </c>
      <c r="AN673" t="s">
        <v>52</v>
      </c>
      <c r="AP673" t="s">
        <v>52</v>
      </c>
      <c r="AQ673">
        <v>0</v>
      </c>
      <c r="AS673">
        <v>0</v>
      </c>
      <c r="AU673">
        <v>0</v>
      </c>
      <c r="AW673">
        <v>0</v>
      </c>
      <c r="AY673" t="s">
        <v>66</v>
      </c>
    </row>
    <row r="674" spans="1:51" x14ac:dyDescent="0.25">
      <c r="A674">
        <v>335</v>
      </c>
      <c r="B674" t="s">
        <v>181</v>
      </c>
      <c r="C674" t="s">
        <v>216</v>
      </c>
      <c r="D674" t="s">
        <v>116</v>
      </c>
      <c r="E674">
        <v>1358333</v>
      </c>
      <c r="F674" t="s">
        <v>52</v>
      </c>
      <c r="G674" t="s">
        <v>53</v>
      </c>
      <c r="H674" t="s">
        <v>54</v>
      </c>
      <c r="I674">
        <v>339</v>
      </c>
      <c r="J674" t="s">
        <v>221</v>
      </c>
      <c r="K674" t="s">
        <v>79</v>
      </c>
      <c r="L674" t="s">
        <v>70</v>
      </c>
      <c r="M674" t="s">
        <v>58</v>
      </c>
      <c r="N674" t="s">
        <v>212</v>
      </c>
      <c r="Q674" s="5" t="s">
        <v>54</v>
      </c>
      <c r="S674">
        <v>0</v>
      </c>
      <c r="T674" s="5">
        <v>0</v>
      </c>
      <c r="V674">
        <v>0</v>
      </c>
      <c r="X674" t="s">
        <v>73</v>
      </c>
      <c r="Y674">
        <v>19060402</v>
      </c>
      <c r="Z674" t="s">
        <v>74</v>
      </c>
      <c r="AA674" t="s">
        <v>101</v>
      </c>
      <c r="AB674" t="s">
        <v>119</v>
      </c>
      <c r="AC674" t="str">
        <f t="shared" si="10"/>
        <v>Oil &amp; Gas - Ice Roads and Pads</v>
      </c>
      <c r="AD674" t="s">
        <v>74</v>
      </c>
      <c r="AG674" t="s">
        <v>54</v>
      </c>
      <c r="AH674">
        <v>1630</v>
      </c>
      <c r="AI674">
        <v>2016</v>
      </c>
      <c r="AJ674">
        <v>12</v>
      </c>
      <c r="AK674" s="1">
        <v>42745.462222222224</v>
      </c>
      <c r="AL674" t="s">
        <v>84</v>
      </c>
      <c r="AM674">
        <v>0</v>
      </c>
      <c r="AN674" t="s">
        <v>52</v>
      </c>
      <c r="AP674" t="s">
        <v>52</v>
      </c>
      <c r="AQ674">
        <v>0</v>
      </c>
      <c r="AS674">
        <v>0</v>
      </c>
      <c r="AU674">
        <v>0</v>
      </c>
      <c r="AW674">
        <v>0</v>
      </c>
      <c r="AY674" t="s">
        <v>66</v>
      </c>
    </row>
    <row r="675" spans="1:51" x14ac:dyDescent="0.25">
      <c r="A675">
        <v>335</v>
      </c>
      <c r="B675" t="s">
        <v>181</v>
      </c>
      <c r="C675" t="s">
        <v>216</v>
      </c>
      <c r="D675" t="s">
        <v>116</v>
      </c>
      <c r="E675">
        <v>1358333</v>
      </c>
      <c r="F675" t="s">
        <v>52</v>
      </c>
      <c r="G675" t="s">
        <v>53</v>
      </c>
      <c r="H675" t="s">
        <v>54</v>
      </c>
      <c r="I675">
        <v>340</v>
      </c>
      <c r="J675" t="s">
        <v>217</v>
      </c>
      <c r="K675" t="s">
        <v>79</v>
      </c>
      <c r="L675" t="s">
        <v>70</v>
      </c>
      <c r="M675" t="s">
        <v>58</v>
      </c>
      <c r="N675" t="s">
        <v>212</v>
      </c>
      <c r="Q675" s="5" t="s">
        <v>54</v>
      </c>
      <c r="S675">
        <v>0</v>
      </c>
      <c r="T675" s="5">
        <v>0</v>
      </c>
      <c r="V675">
        <v>0</v>
      </c>
      <c r="X675" t="s">
        <v>73</v>
      </c>
      <c r="Y675">
        <v>19060402</v>
      </c>
      <c r="Z675" t="s">
        <v>74</v>
      </c>
      <c r="AA675" t="s">
        <v>101</v>
      </c>
      <c r="AB675" t="s">
        <v>119</v>
      </c>
      <c r="AC675" t="str">
        <f t="shared" si="10"/>
        <v>Oil &amp; Gas - Ice Roads and Pads</v>
      </c>
      <c r="AD675" t="s">
        <v>74</v>
      </c>
      <c r="AG675" t="s">
        <v>54</v>
      </c>
      <c r="AH675">
        <v>2473</v>
      </c>
      <c r="AI675">
        <v>2017</v>
      </c>
      <c r="AJ675">
        <v>1</v>
      </c>
      <c r="AK675" s="1">
        <v>42852.891851851855</v>
      </c>
      <c r="AL675" t="s">
        <v>84</v>
      </c>
      <c r="AM675">
        <v>0</v>
      </c>
      <c r="AN675" t="s">
        <v>52</v>
      </c>
      <c r="AO675">
        <v>0</v>
      </c>
      <c r="AP675" t="s">
        <v>52</v>
      </c>
      <c r="AQ675">
        <v>0</v>
      </c>
      <c r="AS675">
        <v>0</v>
      </c>
      <c r="AU675">
        <v>0</v>
      </c>
      <c r="AW675">
        <v>0</v>
      </c>
      <c r="AY675" t="s">
        <v>66</v>
      </c>
    </row>
    <row r="676" spans="1:51" x14ac:dyDescent="0.25">
      <c r="A676">
        <v>335</v>
      </c>
      <c r="B676" t="s">
        <v>181</v>
      </c>
      <c r="C676" t="s">
        <v>216</v>
      </c>
      <c r="D676" t="s">
        <v>116</v>
      </c>
      <c r="E676">
        <v>1358333</v>
      </c>
      <c r="F676" t="s">
        <v>52</v>
      </c>
      <c r="G676" t="s">
        <v>53</v>
      </c>
      <c r="H676" t="s">
        <v>54</v>
      </c>
      <c r="I676">
        <v>336</v>
      </c>
      <c r="J676" t="s">
        <v>218</v>
      </c>
      <c r="K676" t="s">
        <v>79</v>
      </c>
      <c r="L676" t="s">
        <v>70</v>
      </c>
      <c r="M676" t="s">
        <v>58</v>
      </c>
      <c r="N676" t="s">
        <v>212</v>
      </c>
      <c r="Q676" s="5" t="s">
        <v>54</v>
      </c>
      <c r="S676">
        <v>0</v>
      </c>
      <c r="T676" s="5">
        <v>0</v>
      </c>
      <c r="V676">
        <v>0</v>
      </c>
      <c r="X676" t="s">
        <v>73</v>
      </c>
      <c r="Y676">
        <v>19060402</v>
      </c>
      <c r="Z676" t="s">
        <v>74</v>
      </c>
      <c r="AA676" t="s">
        <v>101</v>
      </c>
      <c r="AB676" t="s">
        <v>119</v>
      </c>
      <c r="AC676" t="str">
        <f t="shared" si="10"/>
        <v>Oil &amp; Gas - Ice Roads and Pads</v>
      </c>
      <c r="AD676" t="s">
        <v>74</v>
      </c>
      <c r="AG676" t="s">
        <v>54</v>
      </c>
      <c r="AH676">
        <v>2461</v>
      </c>
      <c r="AI676">
        <v>2017</v>
      </c>
      <c r="AJ676">
        <v>1</v>
      </c>
      <c r="AK676" s="1">
        <v>42852.884120370371</v>
      </c>
      <c r="AL676" t="s">
        <v>84</v>
      </c>
      <c r="AM676">
        <v>0</v>
      </c>
      <c r="AN676" t="s">
        <v>52</v>
      </c>
      <c r="AO676">
        <v>0</v>
      </c>
      <c r="AP676" t="s">
        <v>52</v>
      </c>
      <c r="AQ676">
        <v>0</v>
      </c>
      <c r="AS676">
        <v>0</v>
      </c>
      <c r="AU676">
        <v>0</v>
      </c>
      <c r="AW676">
        <v>0</v>
      </c>
      <c r="AY676" t="s">
        <v>66</v>
      </c>
    </row>
    <row r="677" spans="1:51" x14ac:dyDescent="0.25">
      <c r="A677">
        <v>335</v>
      </c>
      <c r="B677" t="s">
        <v>181</v>
      </c>
      <c r="C677" t="s">
        <v>216</v>
      </c>
      <c r="D677" t="s">
        <v>116</v>
      </c>
      <c r="E677">
        <v>1358333</v>
      </c>
      <c r="F677" t="s">
        <v>52</v>
      </c>
      <c r="G677" t="s">
        <v>53</v>
      </c>
      <c r="H677" t="s">
        <v>54</v>
      </c>
      <c r="I677">
        <v>337</v>
      </c>
      <c r="J677" t="s">
        <v>219</v>
      </c>
      <c r="K677" t="s">
        <v>79</v>
      </c>
      <c r="L677" t="s">
        <v>70</v>
      </c>
      <c r="M677" t="s">
        <v>58</v>
      </c>
      <c r="N677" t="s">
        <v>212</v>
      </c>
      <c r="Q677" s="5" t="s">
        <v>54</v>
      </c>
      <c r="S677">
        <v>0</v>
      </c>
      <c r="T677" s="5">
        <v>0</v>
      </c>
      <c r="V677">
        <v>0</v>
      </c>
      <c r="X677" t="s">
        <v>73</v>
      </c>
      <c r="Y677">
        <v>19060402</v>
      </c>
      <c r="Z677" t="s">
        <v>74</v>
      </c>
      <c r="AA677" t="s">
        <v>101</v>
      </c>
      <c r="AB677" t="s">
        <v>119</v>
      </c>
      <c r="AC677" t="str">
        <f t="shared" si="10"/>
        <v>Oil &amp; Gas - Ice Roads and Pads</v>
      </c>
      <c r="AD677" t="s">
        <v>74</v>
      </c>
      <c r="AG677" t="s">
        <v>54</v>
      </c>
      <c r="AH677">
        <v>2464</v>
      </c>
      <c r="AI677">
        <v>2017</v>
      </c>
      <c r="AJ677">
        <v>1</v>
      </c>
      <c r="AK677" s="1">
        <v>42852.885081018518</v>
      </c>
      <c r="AL677" t="s">
        <v>84</v>
      </c>
      <c r="AM677">
        <v>0</v>
      </c>
      <c r="AN677" t="s">
        <v>52</v>
      </c>
      <c r="AO677">
        <v>0</v>
      </c>
      <c r="AP677" t="s">
        <v>52</v>
      </c>
      <c r="AQ677">
        <v>0</v>
      </c>
      <c r="AS677">
        <v>0</v>
      </c>
      <c r="AU677">
        <v>0</v>
      </c>
      <c r="AW677">
        <v>0</v>
      </c>
      <c r="AY677" t="s">
        <v>66</v>
      </c>
    </row>
    <row r="678" spans="1:51" x14ac:dyDescent="0.25">
      <c r="A678">
        <v>335</v>
      </c>
      <c r="B678" t="s">
        <v>181</v>
      </c>
      <c r="C678" t="s">
        <v>216</v>
      </c>
      <c r="D678" t="s">
        <v>116</v>
      </c>
      <c r="E678">
        <v>1358333</v>
      </c>
      <c r="F678" t="s">
        <v>52</v>
      </c>
      <c r="G678" t="s">
        <v>53</v>
      </c>
      <c r="H678" t="s">
        <v>54</v>
      </c>
      <c r="I678">
        <v>338</v>
      </c>
      <c r="J678" t="s">
        <v>220</v>
      </c>
      <c r="K678" t="s">
        <v>79</v>
      </c>
      <c r="L678" t="s">
        <v>70</v>
      </c>
      <c r="M678" t="s">
        <v>58</v>
      </c>
      <c r="N678" t="s">
        <v>212</v>
      </c>
      <c r="Q678" s="5" t="s">
        <v>54</v>
      </c>
      <c r="S678">
        <v>0</v>
      </c>
      <c r="T678" s="5">
        <v>0</v>
      </c>
      <c r="V678">
        <v>0</v>
      </c>
      <c r="X678" t="s">
        <v>73</v>
      </c>
      <c r="Y678">
        <v>19060402</v>
      </c>
      <c r="Z678" t="s">
        <v>74</v>
      </c>
      <c r="AA678" t="s">
        <v>101</v>
      </c>
      <c r="AB678" t="s">
        <v>119</v>
      </c>
      <c r="AC678" t="str">
        <f t="shared" si="10"/>
        <v>Oil &amp; Gas - Ice Roads and Pads</v>
      </c>
      <c r="AD678" t="s">
        <v>74</v>
      </c>
      <c r="AG678" t="s">
        <v>54</v>
      </c>
      <c r="AH678">
        <v>2467</v>
      </c>
      <c r="AI678">
        <v>2017</v>
      </c>
      <c r="AJ678">
        <v>1</v>
      </c>
      <c r="AK678" s="1">
        <v>42852.88726851852</v>
      </c>
      <c r="AL678" t="s">
        <v>84</v>
      </c>
      <c r="AM678">
        <v>0</v>
      </c>
      <c r="AN678" t="s">
        <v>52</v>
      </c>
      <c r="AO678">
        <v>0</v>
      </c>
      <c r="AP678" t="s">
        <v>52</v>
      </c>
      <c r="AQ678">
        <v>0</v>
      </c>
      <c r="AS678">
        <v>0</v>
      </c>
      <c r="AU678">
        <v>0</v>
      </c>
      <c r="AW678">
        <v>0</v>
      </c>
      <c r="AY678" t="s">
        <v>66</v>
      </c>
    </row>
    <row r="679" spans="1:51" x14ac:dyDescent="0.25">
      <c r="A679">
        <v>335</v>
      </c>
      <c r="B679" t="s">
        <v>181</v>
      </c>
      <c r="C679" t="s">
        <v>216</v>
      </c>
      <c r="D679" t="s">
        <v>116</v>
      </c>
      <c r="E679">
        <v>1358333</v>
      </c>
      <c r="F679" t="s">
        <v>52</v>
      </c>
      <c r="G679" t="s">
        <v>53</v>
      </c>
      <c r="H679" t="s">
        <v>54</v>
      </c>
      <c r="I679">
        <v>339</v>
      </c>
      <c r="J679" t="s">
        <v>221</v>
      </c>
      <c r="K679" t="s">
        <v>79</v>
      </c>
      <c r="L679" t="s">
        <v>70</v>
      </c>
      <c r="M679" t="s">
        <v>58</v>
      </c>
      <c r="N679" t="s">
        <v>212</v>
      </c>
      <c r="Q679" s="5" t="s">
        <v>54</v>
      </c>
      <c r="S679">
        <v>0</v>
      </c>
      <c r="T679" s="5">
        <v>0</v>
      </c>
      <c r="V679">
        <v>0</v>
      </c>
      <c r="X679" t="s">
        <v>73</v>
      </c>
      <c r="Y679">
        <v>19060402</v>
      </c>
      <c r="Z679" t="s">
        <v>74</v>
      </c>
      <c r="AA679" t="s">
        <v>101</v>
      </c>
      <c r="AB679" t="s">
        <v>119</v>
      </c>
      <c r="AC679" t="str">
        <f t="shared" si="10"/>
        <v>Oil &amp; Gas - Ice Roads and Pads</v>
      </c>
      <c r="AD679" t="s">
        <v>74</v>
      </c>
      <c r="AG679" t="s">
        <v>54</v>
      </c>
      <c r="AH679">
        <v>2470</v>
      </c>
      <c r="AI679">
        <v>2017</v>
      </c>
      <c r="AJ679">
        <v>1</v>
      </c>
      <c r="AK679" s="1">
        <v>42852.890046296299</v>
      </c>
      <c r="AL679" t="s">
        <v>84</v>
      </c>
      <c r="AM679">
        <v>0</v>
      </c>
      <c r="AN679" t="s">
        <v>52</v>
      </c>
      <c r="AO679">
        <v>0</v>
      </c>
      <c r="AP679" t="s">
        <v>52</v>
      </c>
      <c r="AQ679">
        <v>0</v>
      </c>
      <c r="AS679">
        <v>0</v>
      </c>
      <c r="AU679">
        <v>0</v>
      </c>
      <c r="AW679">
        <v>0</v>
      </c>
      <c r="AY679" t="s">
        <v>66</v>
      </c>
    </row>
    <row r="680" spans="1:51" x14ac:dyDescent="0.25">
      <c r="A680">
        <v>335</v>
      </c>
      <c r="B680" t="s">
        <v>181</v>
      </c>
      <c r="C680" t="s">
        <v>216</v>
      </c>
      <c r="D680" t="s">
        <v>116</v>
      </c>
      <c r="E680">
        <v>1358333</v>
      </c>
      <c r="F680" t="s">
        <v>52</v>
      </c>
      <c r="G680" t="s">
        <v>53</v>
      </c>
      <c r="H680" t="s">
        <v>54</v>
      </c>
      <c r="I680">
        <v>340</v>
      </c>
      <c r="J680" t="s">
        <v>217</v>
      </c>
      <c r="K680" t="s">
        <v>79</v>
      </c>
      <c r="L680" t="s">
        <v>70</v>
      </c>
      <c r="M680" t="s">
        <v>58</v>
      </c>
      <c r="N680" t="s">
        <v>212</v>
      </c>
      <c r="Q680" s="5" t="s">
        <v>54</v>
      </c>
      <c r="S680">
        <v>0</v>
      </c>
      <c r="T680" s="5">
        <v>0</v>
      </c>
      <c r="V680">
        <v>0</v>
      </c>
      <c r="X680" t="s">
        <v>73</v>
      </c>
      <c r="Y680">
        <v>19060402</v>
      </c>
      <c r="Z680" t="s">
        <v>74</v>
      </c>
      <c r="AA680" t="s">
        <v>101</v>
      </c>
      <c r="AB680" t="s">
        <v>119</v>
      </c>
      <c r="AC680" t="str">
        <f t="shared" si="10"/>
        <v>Oil &amp; Gas - Ice Roads and Pads</v>
      </c>
      <c r="AD680" t="s">
        <v>74</v>
      </c>
      <c r="AG680" t="s">
        <v>54</v>
      </c>
      <c r="AH680">
        <v>2474</v>
      </c>
      <c r="AI680">
        <v>2017</v>
      </c>
      <c r="AJ680">
        <v>2</v>
      </c>
      <c r="AK680" s="1">
        <v>42852.892453703702</v>
      </c>
      <c r="AL680" t="s">
        <v>84</v>
      </c>
      <c r="AM680">
        <v>0</v>
      </c>
      <c r="AN680" t="s">
        <v>52</v>
      </c>
      <c r="AO680">
        <v>0</v>
      </c>
      <c r="AP680" t="s">
        <v>52</v>
      </c>
      <c r="AQ680">
        <v>0</v>
      </c>
      <c r="AS680">
        <v>0</v>
      </c>
      <c r="AU680">
        <v>0</v>
      </c>
      <c r="AW680">
        <v>0</v>
      </c>
      <c r="AY680" t="s">
        <v>66</v>
      </c>
    </row>
    <row r="681" spans="1:51" x14ac:dyDescent="0.25">
      <c r="A681">
        <v>335</v>
      </c>
      <c r="B681" t="s">
        <v>181</v>
      </c>
      <c r="C681" t="s">
        <v>216</v>
      </c>
      <c r="D681" t="s">
        <v>116</v>
      </c>
      <c r="E681">
        <v>1358333</v>
      </c>
      <c r="F681" t="s">
        <v>52</v>
      </c>
      <c r="G681" t="s">
        <v>53</v>
      </c>
      <c r="H681" t="s">
        <v>54</v>
      </c>
      <c r="I681">
        <v>336</v>
      </c>
      <c r="J681" t="s">
        <v>218</v>
      </c>
      <c r="K681" t="s">
        <v>79</v>
      </c>
      <c r="L681" t="s">
        <v>70</v>
      </c>
      <c r="M681" t="s">
        <v>58</v>
      </c>
      <c r="N681" t="s">
        <v>212</v>
      </c>
      <c r="Q681" s="5" t="s">
        <v>54</v>
      </c>
      <c r="S681">
        <v>0</v>
      </c>
      <c r="T681" s="5">
        <v>0</v>
      </c>
      <c r="V681">
        <v>0</v>
      </c>
      <c r="X681" t="s">
        <v>73</v>
      </c>
      <c r="Y681">
        <v>19060402</v>
      </c>
      <c r="Z681" t="s">
        <v>74</v>
      </c>
      <c r="AA681" t="s">
        <v>101</v>
      </c>
      <c r="AB681" t="s">
        <v>119</v>
      </c>
      <c r="AC681" t="str">
        <f t="shared" si="10"/>
        <v>Oil &amp; Gas - Ice Roads and Pads</v>
      </c>
      <c r="AD681" t="s">
        <v>74</v>
      </c>
      <c r="AG681" t="s">
        <v>54</v>
      </c>
      <c r="AH681">
        <v>2462</v>
      </c>
      <c r="AI681">
        <v>2017</v>
      </c>
      <c r="AJ681">
        <v>2</v>
      </c>
      <c r="AK681" s="1">
        <v>42852.884317129632</v>
      </c>
      <c r="AL681" t="s">
        <v>84</v>
      </c>
      <c r="AM681">
        <v>0</v>
      </c>
      <c r="AN681" t="s">
        <v>52</v>
      </c>
      <c r="AO681">
        <v>0</v>
      </c>
      <c r="AP681" t="s">
        <v>52</v>
      </c>
      <c r="AQ681">
        <v>0</v>
      </c>
      <c r="AS681">
        <v>0</v>
      </c>
      <c r="AU681">
        <v>0</v>
      </c>
      <c r="AW681">
        <v>0</v>
      </c>
      <c r="AY681" t="s">
        <v>66</v>
      </c>
    </row>
    <row r="682" spans="1:51" x14ac:dyDescent="0.25">
      <c r="A682">
        <v>335</v>
      </c>
      <c r="B682" t="s">
        <v>181</v>
      </c>
      <c r="C682" t="s">
        <v>216</v>
      </c>
      <c r="D682" t="s">
        <v>116</v>
      </c>
      <c r="E682">
        <v>1358333</v>
      </c>
      <c r="F682" t="s">
        <v>52</v>
      </c>
      <c r="G682" t="s">
        <v>53</v>
      </c>
      <c r="H682" t="s">
        <v>54</v>
      </c>
      <c r="I682">
        <v>337</v>
      </c>
      <c r="J682" t="s">
        <v>219</v>
      </c>
      <c r="K682" t="s">
        <v>79</v>
      </c>
      <c r="L682" t="s">
        <v>70</v>
      </c>
      <c r="M682" t="s">
        <v>58</v>
      </c>
      <c r="N682" t="s">
        <v>212</v>
      </c>
      <c r="Q682" s="5" t="s">
        <v>54</v>
      </c>
      <c r="S682">
        <v>0</v>
      </c>
      <c r="T682" s="5">
        <v>0</v>
      </c>
      <c r="V682">
        <v>0</v>
      </c>
      <c r="X682" t="s">
        <v>73</v>
      </c>
      <c r="Y682">
        <v>19060402</v>
      </c>
      <c r="Z682" t="s">
        <v>74</v>
      </c>
      <c r="AA682" t="s">
        <v>101</v>
      </c>
      <c r="AB682" t="s">
        <v>119</v>
      </c>
      <c r="AC682" t="str">
        <f t="shared" si="10"/>
        <v>Oil &amp; Gas - Ice Roads and Pads</v>
      </c>
      <c r="AD682" t="s">
        <v>74</v>
      </c>
      <c r="AG682" t="s">
        <v>54</v>
      </c>
      <c r="AH682">
        <v>2465</v>
      </c>
      <c r="AI682">
        <v>2017</v>
      </c>
      <c r="AJ682">
        <v>2</v>
      </c>
      <c r="AK682" s="1">
        <v>42852.885821759257</v>
      </c>
      <c r="AL682" t="s">
        <v>84</v>
      </c>
      <c r="AM682">
        <v>0</v>
      </c>
      <c r="AN682" t="s">
        <v>52</v>
      </c>
      <c r="AO682">
        <v>0</v>
      </c>
      <c r="AP682" t="s">
        <v>52</v>
      </c>
      <c r="AQ682">
        <v>0</v>
      </c>
      <c r="AS682">
        <v>0</v>
      </c>
      <c r="AU682">
        <v>0</v>
      </c>
      <c r="AW682">
        <v>0</v>
      </c>
      <c r="AY682" t="s">
        <v>66</v>
      </c>
    </row>
    <row r="683" spans="1:51" x14ac:dyDescent="0.25">
      <c r="A683">
        <v>335</v>
      </c>
      <c r="B683" t="s">
        <v>181</v>
      </c>
      <c r="C683" t="s">
        <v>216</v>
      </c>
      <c r="D683" t="s">
        <v>116</v>
      </c>
      <c r="E683">
        <v>1358333</v>
      </c>
      <c r="F683" t="s">
        <v>52</v>
      </c>
      <c r="G683" t="s">
        <v>53</v>
      </c>
      <c r="H683" t="s">
        <v>54</v>
      </c>
      <c r="I683">
        <v>338</v>
      </c>
      <c r="J683" t="s">
        <v>220</v>
      </c>
      <c r="K683" t="s">
        <v>79</v>
      </c>
      <c r="L683" t="s">
        <v>70</v>
      </c>
      <c r="M683" t="s">
        <v>58</v>
      </c>
      <c r="N683" t="s">
        <v>212</v>
      </c>
      <c r="Q683" s="5" t="s">
        <v>54</v>
      </c>
      <c r="S683">
        <v>0</v>
      </c>
      <c r="T683" s="5">
        <v>0</v>
      </c>
      <c r="V683">
        <v>0</v>
      </c>
      <c r="X683" t="s">
        <v>73</v>
      </c>
      <c r="Y683">
        <v>19060402</v>
      </c>
      <c r="Z683" t="s">
        <v>74</v>
      </c>
      <c r="AA683" t="s">
        <v>101</v>
      </c>
      <c r="AB683" t="s">
        <v>119</v>
      </c>
      <c r="AC683" t="str">
        <f t="shared" si="10"/>
        <v>Oil &amp; Gas - Ice Roads and Pads</v>
      </c>
      <c r="AD683" t="s">
        <v>74</v>
      </c>
      <c r="AG683" t="s">
        <v>54</v>
      </c>
      <c r="AH683">
        <v>2468</v>
      </c>
      <c r="AI683">
        <v>2017</v>
      </c>
      <c r="AJ683">
        <v>2</v>
      </c>
      <c r="AK683" s="1">
        <v>42852.887511574074</v>
      </c>
      <c r="AL683" t="s">
        <v>84</v>
      </c>
      <c r="AM683">
        <v>0</v>
      </c>
      <c r="AN683" t="s">
        <v>52</v>
      </c>
      <c r="AO683">
        <v>0</v>
      </c>
      <c r="AP683" t="s">
        <v>52</v>
      </c>
      <c r="AQ683">
        <v>0</v>
      </c>
      <c r="AS683">
        <v>0</v>
      </c>
      <c r="AU683">
        <v>0</v>
      </c>
      <c r="AW683">
        <v>0</v>
      </c>
      <c r="AY683" t="s">
        <v>66</v>
      </c>
    </row>
    <row r="684" spans="1:51" x14ac:dyDescent="0.25">
      <c r="A684">
        <v>335</v>
      </c>
      <c r="B684" t="s">
        <v>181</v>
      </c>
      <c r="C684" t="s">
        <v>216</v>
      </c>
      <c r="D684" t="s">
        <v>116</v>
      </c>
      <c r="E684">
        <v>1358333</v>
      </c>
      <c r="F684" t="s">
        <v>52</v>
      </c>
      <c r="G684" t="s">
        <v>53</v>
      </c>
      <c r="H684" t="s">
        <v>54</v>
      </c>
      <c r="I684">
        <v>339</v>
      </c>
      <c r="J684" t="s">
        <v>221</v>
      </c>
      <c r="K684" t="s">
        <v>79</v>
      </c>
      <c r="L684" t="s">
        <v>70</v>
      </c>
      <c r="M684" t="s">
        <v>58</v>
      </c>
      <c r="N684" t="s">
        <v>212</v>
      </c>
      <c r="Q684" s="5" t="s">
        <v>54</v>
      </c>
      <c r="S684">
        <v>0</v>
      </c>
      <c r="T684" s="5">
        <v>0</v>
      </c>
      <c r="V684">
        <v>0</v>
      </c>
      <c r="X684" t="s">
        <v>73</v>
      </c>
      <c r="Y684">
        <v>19060402</v>
      </c>
      <c r="Z684" t="s">
        <v>74</v>
      </c>
      <c r="AA684" t="s">
        <v>101</v>
      </c>
      <c r="AB684" t="s">
        <v>119</v>
      </c>
      <c r="AC684" t="str">
        <f t="shared" si="10"/>
        <v>Oil &amp; Gas - Ice Roads and Pads</v>
      </c>
      <c r="AD684" t="s">
        <v>74</v>
      </c>
      <c r="AG684" t="s">
        <v>54</v>
      </c>
      <c r="AH684">
        <v>2471</v>
      </c>
      <c r="AI684">
        <v>2017</v>
      </c>
      <c r="AJ684">
        <v>2</v>
      </c>
      <c r="AK684" s="1">
        <v>42852.8903587963</v>
      </c>
      <c r="AL684" t="s">
        <v>84</v>
      </c>
      <c r="AM684">
        <v>0</v>
      </c>
      <c r="AN684" t="s">
        <v>52</v>
      </c>
      <c r="AO684">
        <v>0</v>
      </c>
      <c r="AP684" t="s">
        <v>52</v>
      </c>
      <c r="AQ684">
        <v>0</v>
      </c>
      <c r="AS684">
        <v>0</v>
      </c>
      <c r="AU684">
        <v>0</v>
      </c>
      <c r="AW684">
        <v>0</v>
      </c>
      <c r="AY684" t="s">
        <v>66</v>
      </c>
    </row>
    <row r="685" spans="1:51" x14ac:dyDescent="0.25">
      <c r="A685">
        <v>335</v>
      </c>
      <c r="B685" t="s">
        <v>181</v>
      </c>
      <c r="C685" t="s">
        <v>216</v>
      </c>
      <c r="D685" t="s">
        <v>116</v>
      </c>
      <c r="E685">
        <v>1358333</v>
      </c>
      <c r="F685" t="s">
        <v>52</v>
      </c>
      <c r="G685" t="s">
        <v>53</v>
      </c>
      <c r="H685" t="s">
        <v>54</v>
      </c>
      <c r="I685">
        <v>340</v>
      </c>
      <c r="J685" t="s">
        <v>217</v>
      </c>
      <c r="K685" t="s">
        <v>79</v>
      </c>
      <c r="L685" t="s">
        <v>70</v>
      </c>
      <c r="M685" t="s">
        <v>58</v>
      </c>
      <c r="N685" t="s">
        <v>212</v>
      </c>
      <c r="Q685" s="5" t="s">
        <v>54</v>
      </c>
      <c r="S685">
        <v>0</v>
      </c>
      <c r="T685" s="5">
        <v>0</v>
      </c>
      <c r="V685">
        <v>0</v>
      </c>
      <c r="X685" t="s">
        <v>73</v>
      </c>
      <c r="Y685">
        <v>19060402</v>
      </c>
      <c r="Z685" t="s">
        <v>74</v>
      </c>
      <c r="AA685" t="s">
        <v>101</v>
      </c>
      <c r="AB685" t="s">
        <v>119</v>
      </c>
      <c r="AC685" t="str">
        <f t="shared" si="10"/>
        <v>Oil &amp; Gas - Ice Roads and Pads</v>
      </c>
      <c r="AD685" t="s">
        <v>74</v>
      </c>
      <c r="AG685" t="s">
        <v>54</v>
      </c>
      <c r="AH685">
        <v>2475</v>
      </c>
      <c r="AI685">
        <v>2017</v>
      </c>
      <c r="AJ685">
        <v>3</v>
      </c>
      <c r="AK685" s="1">
        <v>42852.892777777779</v>
      </c>
      <c r="AL685" t="s">
        <v>84</v>
      </c>
      <c r="AM685">
        <v>0</v>
      </c>
      <c r="AN685" t="s">
        <v>52</v>
      </c>
      <c r="AO685">
        <v>0</v>
      </c>
      <c r="AP685" t="s">
        <v>52</v>
      </c>
      <c r="AQ685">
        <v>0</v>
      </c>
      <c r="AS685">
        <v>0</v>
      </c>
      <c r="AU685">
        <v>0</v>
      </c>
      <c r="AW685">
        <v>0</v>
      </c>
      <c r="AY685" t="s">
        <v>66</v>
      </c>
    </row>
    <row r="686" spans="1:51" x14ac:dyDescent="0.25">
      <c r="A686">
        <v>335</v>
      </c>
      <c r="B686" t="s">
        <v>181</v>
      </c>
      <c r="C686" t="s">
        <v>216</v>
      </c>
      <c r="D686" t="s">
        <v>116</v>
      </c>
      <c r="E686">
        <v>1358333</v>
      </c>
      <c r="F686" t="s">
        <v>52</v>
      </c>
      <c r="G686" t="s">
        <v>53</v>
      </c>
      <c r="H686" t="s">
        <v>54</v>
      </c>
      <c r="I686">
        <v>336</v>
      </c>
      <c r="J686" t="s">
        <v>218</v>
      </c>
      <c r="K686" t="s">
        <v>79</v>
      </c>
      <c r="L686" t="s">
        <v>70</v>
      </c>
      <c r="M686" t="s">
        <v>58</v>
      </c>
      <c r="N686" t="s">
        <v>212</v>
      </c>
      <c r="Q686" s="5" t="s">
        <v>54</v>
      </c>
      <c r="S686">
        <v>0</v>
      </c>
      <c r="T686" s="5">
        <v>0</v>
      </c>
      <c r="V686">
        <v>0</v>
      </c>
      <c r="X686" t="s">
        <v>73</v>
      </c>
      <c r="Y686">
        <v>19060402</v>
      </c>
      <c r="Z686" t="s">
        <v>74</v>
      </c>
      <c r="AA686" t="s">
        <v>101</v>
      </c>
      <c r="AB686" t="s">
        <v>119</v>
      </c>
      <c r="AC686" t="str">
        <f t="shared" si="10"/>
        <v>Oil &amp; Gas - Ice Roads and Pads</v>
      </c>
      <c r="AD686" t="s">
        <v>74</v>
      </c>
      <c r="AG686" t="s">
        <v>54</v>
      </c>
      <c r="AH686">
        <v>2463</v>
      </c>
      <c r="AI686">
        <v>2017</v>
      </c>
      <c r="AJ686">
        <v>3</v>
      </c>
      <c r="AK686" s="1">
        <v>42852.884583333333</v>
      </c>
      <c r="AL686" t="s">
        <v>84</v>
      </c>
      <c r="AM686">
        <v>0</v>
      </c>
      <c r="AN686" t="s">
        <v>52</v>
      </c>
      <c r="AO686">
        <v>0</v>
      </c>
      <c r="AP686" t="s">
        <v>52</v>
      </c>
      <c r="AQ686">
        <v>0</v>
      </c>
      <c r="AS686">
        <v>0</v>
      </c>
      <c r="AU686">
        <v>0</v>
      </c>
      <c r="AW686">
        <v>0</v>
      </c>
      <c r="AY686" t="s">
        <v>66</v>
      </c>
    </row>
    <row r="687" spans="1:51" x14ac:dyDescent="0.25">
      <c r="A687">
        <v>335</v>
      </c>
      <c r="B687" t="s">
        <v>181</v>
      </c>
      <c r="C687" t="s">
        <v>216</v>
      </c>
      <c r="D687" t="s">
        <v>116</v>
      </c>
      <c r="E687">
        <v>1358333</v>
      </c>
      <c r="F687" t="s">
        <v>52</v>
      </c>
      <c r="G687" t="s">
        <v>53</v>
      </c>
      <c r="H687" t="s">
        <v>54</v>
      </c>
      <c r="I687">
        <v>337</v>
      </c>
      <c r="J687" t="s">
        <v>219</v>
      </c>
      <c r="K687" t="s">
        <v>79</v>
      </c>
      <c r="L687" t="s">
        <v>70</v>
      </c>
      <c r="M687" t="s">
        <v>58</v>
      </c>
      <c r="N687" t="s">
        <v>212</v>
      </c>
      <c r="Q687" s="5" t="s">
        <v>54</v>
      </c>
      <c r="S687">
        <v>0</v>
      </c>
      <c r="T687" s="5">
        <v>0</v>
      </c>
      <c r="V687">
        <v>0</v>
      </c>
      <c r="X687" t="s">
        <v>73</v>
      </c>
      <c r="Y687">
        <v>19060402</v>
      </c>
      <c r="Z687" t="s">
        <v>74</v>
      </c>
      <c r="AA687" t="s">
        <v>101</v>
      </c>
      <c r="AB687" t="s">
        <v>119</v>
      </c>
      <c r="AC687" t="str">
        <f t="shared" si="10"/>
        <v>Oil &amp; Gas - Ice Roads and Pads</v>
      </c>
      <c r="AD687" t="s">
        <v>74</v>
      </c>
      <c r="AG687" t="s">
        <v>54</v>
      </c>
      <c r="AH687">
        <v>2466</v>
      </c>
      <c r="AI687">
        <v>2017</v>
      </c>
      <c r="AJ687">
        <v>3</v>
      </c>
      <c r="AK687" s="1">
        <v>42852.886793981481</v>
      </c>
      <c r="AL687" t="s">
        <v>84</v>
      </c>
      <c r="AM687">
        <v>0</v>
      </c>
      <c r="AN687" t="s">
        <v>52</v>
      </c>
      <c r="AO687">
        <v>0</v>
      </c>
      <c r="AP687" t="s">
        <v>52</v>
      </c>
      <c r="AQ687">
        <v>0</v>
      </c>
      <c r="AS687">
        <v>0</v>
      </c>
      <c r="AU687">
        <v>0</v>
      </c>
      <c r="AW687">
        <v>0</v>
      </c>
      <c r="AY687" t="s">
        <v>66</v>
      </c>
    </row>
    <row r="688" spans="1:51" x14ac:dyDescent="0.25">
      <c r="A688">
        <v>335</v>
      </c>
      <c r="B688" t="s">
        <v>181</v>
      </c>
      <c r="C688" t="s">
        <v>216</v>
      </c>
      <c r="D688" t="s">
        <v>116</v>
      </c>
      <c r="E688">
        <v>1358333</v>
      </c>
      <c r="F688" t="s">
        <v>52</v>
      </c>
      <c r="G688" t="s">
        <v>53</v>
      </c>
      <c r="H688" t="s">
        <v>54</v>
      </c>
      <c r="I688">
        <v>338</v>
      </c>
      <c r="J688" t="s">
        <v>220</v>
      </c>
      <c r="K688" t="s">
        <v>79</v>
      </c>
      <c r="L688" t="s">
        <v>70</v>
      </c>
      <c r="M688" t="s">
        <v>58</v>
      </c>
      <c r="N688" t="s">
        <v>212</v>
      </c>
      <c r="Q688" s="5" t="s">
        <v>54</v>
      </c>
      <c r="S688">
        <v>0</v>
      </c>
      <c r="T688" s="5">
        <v>0</v>
      </c>
      <c r="V688">
        <v>0</v>
      </c>
      <c r="X688" t="s">
        <v>73</v>
      </c>
      <c r="Y688">
        <v>19060402</v>
      </c>
      <c r="Z688" t="s">
        <v>74</v>
      </c>
      <c r="AA688" t="s">
        <v>101</v>
      </c>
      <c r="AB688" t="s">
        <v>119</v>
      </c>
      <c r="AC688" t="str">
        <f t="shared" si="10"/>
        <v>Oil &amp; Gas - Ice Roads and Pads</v>
      </c>
      <c r="AD688" t="s">
        <v>74</v>
      </c>
      <c r="AG688" t="s">
        <v>54</v>
      </c>
      <c r="AH688">
        <v>2469</v>
      </c>
      <c r="AI688">
        <v>2017</v>
      </c>
      <c r="AJ688">
        <v>3</v>
      </c>
      <c r="AK688" s="1">
        <v>42852.88853009259</v>
      </c>
      <c r="AL688" t="s">
        <v>84</v>
      </c>
      <c r="AM688">
        <v>0</v>
      </c>
      <c r="AN688" t="s">
        <v>52</v>
      </c>
      <c r="AO688">
        <v>0</v>
      </c>
      <c r="AP688" t="s">
        <v>52</v>
      </c>
      <c r="AQ688">
        <v>0</v>
      </c>
      <c r="AS688">
        <v>0</v>
      </c>
      <c r="AU688">
        <v>0</v>
      </c>
      <c r="AW688">
        <v>0</v>
      </c>
      <c r="AY688" t="s">
        <v>66</v>
      </c>
    </row>
    <row r="689" spans="1:51" x14ac:dyDescent="0.25">
      <c r="A689">
        <v>335</v>
      </c>
      <c r="B689" t="s">
        <v>181</v>
      </c>
      <c r="C689" t="s">
        <v>216</v>
      </c>
      <c r="D689" t="s">
        <v>116</v>
      </c>
      <c r="E689">
        <v>1358333</v>
      </c>
      <c r="F689" t="s">
        <v>52</v>
      </c>
      <c r="G689" t="s">
        <v>53</v>
      </c>
      <c r="H689" t="s">
        <v>54</v>
      </c>
      <c r="I689">
        <v>339</v>
      </c>
      <c r="J689" t="s">
        <v>221</v>
      </c>
      <c r="K689" t="s">
        <v>79</v>
      </c>
      <c r="L689" t="s">
        <v>70</v>
      </c>
      <c r="M689" t="s">
        <v>58</v>
      </c>
      <c r="N689" t="s">
        <v>212</v>
      </c>
      <c r="Q689" s="5" t="s">
        <v>54</v>
      </c>
      <c r="S689">
        <v>0</v>
      </c>
      <c r="T689" s="5">
        <v>0</v>
      </c>
      <c r="V689">
        <v>0</v>
      </c>
      <c r="X689" t="s">
        <v>73</v>
      </c>
      <c r="Y689">
        <v>19060402</v>
      </c>
      <c r="Z689" t="s">
        <v>74</v>
      </c>
      <c r="AA689" t="s">
        <v>101</v>
      </c>
      <c r="AB689" t="s">
        <v>119</v>
      </c>
      <c r="AC689" t="str">
        <f t="shared" si="10"/>
        <v>Oil &amp; Gas - Ice Roads and Pads</v>
      </c>
      <c r="AD689" t="s">
        <v>74</v>
      </c>
      <c r="AG689" t="s">
        <v>54</v>
      </c>
      <c r="AH689">
        <v>2472</v>
      </c>
      <c r="AI689">
        <v>2017</v>
      </c>
      <c r="AJ689">
        <v>3</v>
      </c>
      <c r="AK689" s="1">
        <v>42852.890625</v>
      </c>
      <c r="AL689" t="s">
        <v>84</v>
      </c>
      <c r="AM689">
        <v>0</v>
      </c>
      <c r="AN689" t="s">
        <v>52</v>
      </c>
      <c r="AO689">
        <v>0</v>
      </c>
      <c r="AP689" t="s">
        <v>52</v>
      </c>
      <c r="AQ689">
        <v>0</v>
      </c>
      <c r="AS689">
        <v>0</v>
      </c>
      <c r="AU689">
        <v>0</v>
      </c>
      <c r="AW689">
        <v>0</v>
      </c>
      <c r="AY689" t="s">
        <v>66</v>
      </c>
    </row>
    <row r="690" spans="1:51" x14ac:dyDescent="0.25">
      <c r="A690">
        <v>335</v>
      </c>
      <c r="B690" t="s">
        <v>181</v>
      </c>
      <c r="C690" t="s">
        <v>216</v>
      </c>
      <c r="D690" t="s">
        <v>116</v>
      </c>
      <c r="E690">
        <v>1358333</v>
      </c>
      <c r="F690" t="s">
        <v>52</v>
      </c>
      <c r="G690" t="s">
        <v>53</v>
      </c>
      <c r="H690" t="s">
        <v>54</v>
      </c>
      <c r="I690">
        <v>340</v>
      </c>
      <c r="J690" t="s">
        <v>217</v>
      </c>
      <c r="K690" t="s">
        <v>79</v>
      </c>
      <c r="L690" t="s">
        <v>70</v>
      </c>
      <c r="M690" t="s">
        <v>58</v>
      </c>
      <c r="N690" t="s">
        <v>212</v>
      </c>
      <c r="Q690" s="5" t="s">
        <v>54</v>
      </c>
      <c r="S690">
        <v>0</v>
      </c>
      <c r="T690" s="5">
        <v>0</v>
      </c>
      <c r="V690">
        <v>0</v>
      </c>
      <c r="X690" t="s">
        <v>73</v>
      </c>
      <c r="Y690">
        <v>19060402</v>
      </c>
      <c r="Z690" t="s">
        <v>74</v>
      </c>
      <c r="AA690" t="s">
        <v>101</v>
      </c>
      <c r="AB690" t="s">
        <v>119</v>
      </c>
      <c r="AC690" t="str">
        <f t="shared" si="10"/>
        <v>Oil &amp; Gas - Ice Roads and Pads</v>
      </c>
      <c r="AD690" t="s">
        <v>74</v>
      </c>
      <c r="AG690" t="s">
        <v>54</v>
      </c>
      <c r="AH690">
        <v>3134</v>
      </c>
      <c r="AI690">
        <v>2017</v>
      </c>
      <c r="AJ690">
        <v>4</v>
      </c>
      <c r="AK690" s="1">
        <v>42942.850671296299</v>
      </c>
      <c r="AL690" t="s">
        <v>84</v>
      </c>
      <c r="AM690">
        <v>0</v>
      </c>
      <c r="AN690" t="s">
        <v>52</v>
      </c>
      <c r="AO690">
        <v>0</v>
      </c>
      <c r="AP690" t="s">
        <v>52</v>
      </c>
      <c r="AQ690">
        <v>0</v>
      </c>
      <c r="AS690">
        <v>0</v>
      </c>
      <c r="AU690">
        <v>0</v>
      </c>
      <c r="AW690">
        <v>0</v>
      </c>
      <c r="AY690" t="s">
        <v>66</v>
      </c>
    </row>
    <row r="691" spans="1:51" x14ac:dyDescent="0.25">
      <c r="A691">
        <v>335</v>
      </c>
      <c r="B691" t="s">
        <v>181</v>
      </c>
      <c r="C691" t="s">
        <v>216</v>
      </c>
      <c r="D691" t="s">
        <v>116</v>
      </c>
      <c r="E691">
        <v>1358333</v>
      </c>
      <c r="F691" t="s">
        <v>52</v>
      </c>
      <c r="G691" t="s">
        <v>53</v>
      </c>
      <c r="H691" t="s">
        <v>54</v>
      </c>
      <c r="I691">
        <v>336</v>
      </c>
      <c r="J691" t="s">
        <v>218</v>
      </c>
      <c r="K691" t="s">
        <v>79</v>
      </c>
      <c r="L691" t="s">
        <v>70</v>
      </c>
      <c r="M691" t="s">
        <v>58</v>
      </c>
      <c r="N691" t="s">
        <v>212</v>
      </c>
      <c r="Q691" s="5" t="s">
        <v>54</v>
      </c>
      <c r="S691">
        <v>0</v>
      </c>
      <c r="T691" s="5">
        <v>0</v>
      </c>
      <c r="V691">
        <v>0</v>
      </c>
      <c r="X691" t="s">
        <v>73</v>
      </c>
      <c r="Y691">
        <v>19060402</v>
      </c>
      <c r="Z691" t="s">
        <v>74</v>
      </c>
      <c r="AA691" t="s">
        <v>101</v>
      </c>
      <c r="AB691" t="s">
        <v>119</v>
      </c>
      <c r="AC691" t="str">
        <f t="shared" si="10"/>
        <v>Oil &amp; Gas - Ice Roads and Pads</v>
      </c>
      <c r="AD691" t="s">
        <v>74</v>
      </c>
      <c r="AG691" t="s">
        <v>54</v>
      </c>
      <c r="AH691">
        <v>3122</v>
      </c>
      <c r="AI691">
        <v>2017</v>
      </c>
      <c r="AJ691">
        <v>4</v>
      </c>
      <c r="AK691" s="1">
        <v>42942.846944444442</v>
      </c>
      <c r="AL691" t="s">
        <v>84</v>
      </c>
      <c r="AM691">
        <v>0</v>
      </c>
      <c r="AN691" t="s">
        <v>52</v>
      </c>
      <c r="AO691">
        <v>0</v>
      </c>
      <c r="AP691" t="s">
        <v>52</v>
      </c>
      <c r="AQ691">
        <v>0</v>
      </c>
      <c r="AS691">
        <v>0</v>
      </c>
      <c r="AU691">
        <v>0</v>
      </c>
      <c r="AW691">
        <v>0</v>
      </c>
      <c r="AY691" t="s">
        <v>66</v>
      </c>
    </row>
    <row r="692" spans="1:51" x14ac:dyDescent="0.25">
      <c r="A692">
        <v>335</v>
      </c>
      <c r="B692" t="s">
        <v>181</v>
      </c>
      <c r="C692" t="s">
        <v>216</v>
      </c>
      <c r="D692" t="s">
        <v>116</v>
      </c>
      <c r="E692">
        <v>1358333</v>
      </c>
      <c r="F692" t="s">
        <v>52</v>
      </c>
      <c r="G692" t="s">
        <v>53</v>
      </c>
      <c r="H692" t="s">
        <v>54</v>
      </c>
      <c r="I692">
        <v>337</v>
      </c>
      <c r="J692" t="s">
        <v>219</v>
      </c>
      <c r="K692" t="s">
        <v>79</v>
      </c>
      <c r="L692" t="s">
        <v>70</v>
      </c>
      <c r="M692" t="s">
        <v>58</v>
      </c>
      <c r="N692" t="s">
        <v>212</v>
      </c>
      <c r="Q692" s="5" t="s">
        <v>54</v>
      </c>
      <c r="S692">
        <v>0</v>
      </c>
      <c r="T692" s="5">
        <v>0</v>
      </c>
      <c r="V692">
        <v>0</v>
      </c>
      <c r="X692" t="s">
        <v>73</v>
      </c>
      <c r="Y692">
        <v>19060402</v>
      </c>
      <c r="Z692" t="s">
        <v>74</v>
      </c>
      <c r="AA692" t="s">
        <v>101</v>
      </c>
      <c r="AB692" t="s">
        <v>119</v>
      </c>
      <c r="AC692" t="str">
        <f t="shared" si="10"/>
        <v>Oil &amp; Gas - Ice Roads and Pads</v>
      </c>
      <c r="AD692" t="s">
        <v>74</v>
      </c>
      <c r="AG692" t="s">
        <v>54</v>
      </c>
      <c r="AH692">
        <v>3125</v>
      </c>
      <c r="AI692">
        <v>2017</v>
      </c>
      <c r="AJ692">
        <v>4</v>
      </c>
      <c r="AK692" s="1">
        <v>42942.847754629627</v>
      </c>
      <c r="AL692" t="s">
        <v>84</v>
      </c>
      <c r="AM692">
        <v>0</v>
      </c>
      <c r="AN692" t="s">
        <v>52</v>
      </c>
      <c r="AO692">
        <v>0</v>
      </c>
      <c r="AP692" t="s">
        <v>52</v>
      </c>
      <c r="AQ692">
        <v>0</v>
      </c>
      <c r="AS692">
        <v>0</v>
      </c>
      <c r="AU692">
        <v>0</v>
      </c>
      <c r="AW692">
        <v>0</v>
      </c>
      <c r="AY692" t="s">
        <v>66</v>
      </c>
    </row>
    <row r="693" spans="1:51" x14ac:dyDescent="0.25">
      <c r="A693">
        <v>335</v>
      </c>
      <c r="B693" t="s">
        <v>181</v>
      </c>
      <c r="C693" t="s">
        <v>216</v>
      </c>
      <c r="D693" t="s">
        <v>116</v>
      </c>
      <c r="E693">
        <v>1358333</v>
      </c>
      <c r="F693" t="s">
        <v>52</v>
      </c>
      <c r="G693" t="s">
        <v>53</v>
      </c>
      <c r="H693" t="s">
        <v>54</v>
      </c>
      <c r="I693">
        <v>338</v>
      </c>
      <c r="J693" t="s">
        <v>220</v>
      </c>
      <c r="K693" t="s">
        <v>79</v>
      </c>
      <c r="L693" t="s">
        <v>70</v>
      </c>
      <c r="M693" t="s">
        <v>58</v>
      </c>
      <c r="N693" t="s">
        <v>212</v>
      </c>
      <c r="Q693" s="5" t="s">
        <v>54</v>
      </c>
      <c r="S693">
        <v>0</v>
      </c>
      <c r="T693" s="5">
        <v>0</v>
      </c>
      <c r="V693">
        <v>0</v>
      </c>
      <c r="X693" t="s">
        <v>73</v>
      </c>
      <c r="Y693">
        <v>19060402</v>
      </c>
      <c r="Z693" t="s">
        <v>74</v>
      </c>
      <c r="AA693" t="s">
        <v>101</v>
      </c>
      <c r="AB693" t="s">
        <v>119</v>
      </c>
      <c r="AC693" t="str">
        <f t="shared" si="10"/>
        <v>Oil &amp; Gas - Ice Roads and Pads</v>
      </c>
      <c r="AD693" t="s">
        <v>74</v>
      </c>
      <c r="AG693" t="s">
        <v>54</v>
      </c>
      <c r="AH693">
        <v>3128</v>
      </c>
      <c r="AI693">
        <v>2017</v>
      </c>
      <c r="AJ693">
        <v>4</v>
      </c>
      <c r="AK693" s="1">
        <v>42942.849444444444</v>
      </c>
      <c r="AL693" t="s">
        <v>84</v>
      </c>
      <c r="AM693">
        <v>0</v>
      </c>
      <c r="AN693" t="s">
        <v>52</v>
      </c>
      <c r="AO693">
        <v>0</v>
      </c>
      <c r="AP693" t="s">
        <v>52</v>
      </c>
      <c r="AQ693">
        <v>0</v>
      </c>
      <c r="AS693">
        <v>0</v>
      </c>
      <c r="AU693">
        <v>0</v>
      </c>
      <c r="AW693">
        <v>0</v>
      </c>
      <c r="AY693" t="s">
        <v>66</v>
      </c>
    </row>
    <row r="694" spans="1:51" x14ac:dyDescent="0.25">
      <c r="A694">
        <v>335</v>
      </c>
      <c r="B694" t="s">
        <v>181</v>
      </c>
      <c r="C694" t="s">
        <v>216</v>
      </c>
      <c r="D694" t="s">
        <v>116</v>
      </c>
      <c r="E694">
        <v>1358333</v>
      </c>
      <c r="F694" t="s">
        <v>52</v>
      </c>
      <c r="G694" t="s">
        <v>53</v>
      </c>
      <c r="H694" t="s">
        <v>54</v>
      </c>
      <c r="I694">
        <v>339</v>
      </c>
      <c r="J694" t="s">
        <v>221</v>
      </c>
      <c r="K694" t="s">
        <v>79</v>
      </c>
      <c r="L694" t="s">
        <v>70</v>
      </c>
      <c r="M694" t="s">
        <v>58</v>
      </c>
      <c r="N694" t="s">
        <v>212</v>
      </c>
      <c r="Q694" s="5" t="s">
        <v>54</v>
      </c>
      <c r="S694">
        <v>0</v>
      </c>
      <c r="T694" s="5">
        <v>0</v>
      </c>
      <c r="V694">
        <v>0</v>
      </c>
      <c r="X694" t="s">
        <v>73</v>
      </c>
      <c r="Y694">
        <v>19060402</v>
      </c>
      <c r="Z694" t="s">
        <v>74</v>
      </c>
      <c r="AA694" t="s">
        <v>101</v>
      </c>
      <c r="AB694" t="s">
        <v>119</v>
      </c>
      <c r="AC694" t="str">
        <f t="shared" si="10"/>
        <v>Oil &amp; Gas - Ice Roads and Pads</v>
      </c>
      <c r="AD694" t="s">
        <v>74</v>
      </c>
      <c r="AG694" t="s">
        <v>54</v>
      </c>
      <c r="AH694">
        <v>3131</v>
      </c>
      <c r="AI694">
        <v>2017</v>
      </c>
      <c r="AJ694">
        <v>4</v>
      </c>
      <c r="AK694" s="1">
        <v>42942.850034722222</v>
      </c>
      <c r="AL694" t="s">
        <v>84</v>
      </c>
      <c r="AM694">
        <v>0</v>
      </c>
      <c r="AN694" t="s">
        <v>52</v>
      </c>
      <c r="AO694">
        <v>0</v>
      </c>
      <c r="AP694" t="s">
        <v>52</v>
      </c>
      <c r="AQ694">
        <v>0</v>
      </c>
      <c r="AS694">
        <v>0</v>
      </c>
      <c r="AU694">
        <v>0</v>
      </c>
      <c r="AW694">
        <v>0</v>
      </c>
      <c r="AY694" t="s">
        <v>66</v>
      </c>
    </row>
    <row r="695" spans="1:51" x14ac:dyDescent="0.25">
      <c r="A695">
        <v>335</v>
      </c>
      <c r="B695" t="s">
        <v>181</v>
      </c>
      <c r="C695" t="s">
        <v>216</v>
      </c>
      <c r="D695" t="s">
        <v>116</v>
      </c>
      <c r="E695">
        <v>1358333</v>
      </c>
      <c r="F695" t="s">
        <v>52</v>
      </c>
      <c r="G695" t="s">
        <v>53</v>
      </c>
      <c r="H695" t="s">
        <v>54</v>
      </c>
      <c r="I695">
        <v>340</v>
      </c>
      <c r="J695" t="s">
        <v>217</v>
      </c>
      <c r="K695" t="s">
        <v>79</v>
      </c>
      <c r="L695" t="s">
        <v>70</v>
      </c>
      <c r="M695" t="s">
        <v>58</v>
      </c>
      <c r="N695" t="s">
        <v>212</v>
      </c>
      <c r="Q695" s="5" t="s">
        <v>54</v>
      </c>
      <c r="S695">
        <v>0</v>
      </c>
      <c r="T695" s="5">
        <v>0</v>
      </c>
      <c r="V695">
        <v>0</v>
      </c>
      <c r="X695" t="s">
        <v>73</v>
      </c>
      <c r="Y695">
        <v>19060402</v>
      </c>
      <c r="Z695" t="s">
        <v>74</v>
      </c>
      <c r="AA695" t="s">
        <v>101</v>
      </c>
      <c r="AB695" t="s">
        <v>119</v>
      </c>
      <c r="AC695" t="str">
        <f t="shared" si="10"/>
        <v>Oil &amp; Gas - Ice Roads and Pads</v>
      </c>
      <c r="AD695" t="s">
        <v>74</v>
      </c>
      <c r="AG695" t="s">
        <v>54</v>
      </c>
      <c r="AH695">
        <v>3135</v>
      </c>
      <c r="AI695">
        <v>2017</v>
      </c>
      <c r="AJ695">
        <v>5</v>
      </c>
      <c r="AK695" s="1">
        <v>42942.85083333333</v>
      </c>
      <c r="AL695" t="s">
        <v>84</v>
      </c>
      <c r="AM695">
        <v>0</v>
      </c>
      <c r="AN695" t="s">
        <v>52</v>
      </c>
      <c r="AO695">
        <v>0</v>
      </c>
      <c r="AP695" t="s">
        <v>52</v>
      </c>
      <c r="AQ695">
        <v>0</v>
      </c>
      <c r="AS695">
        <v>0</v>
      </c>
      <c r="AU695">
        <v>0</v>
      </c>
      <c r="AW695">
        <v>0</v>
      </c>
      <c r="AY695" t="s">
        <v>66</v>
      </c>
    </row>
    <row r="696" spans="1:51" x14ac:dyDescent="0.25">
      <c r="A696">
        <v>335</v>
      </c>
      <c r="B696" t="s">
        <v>181</v>
      </c>
      <c r="C696" t="s">
        <v>216</v>
      </c>
      <c r="D696" t="s">
        <v>116</v>
      </c>
      <c r="E696">
        <v>1358333</v>
      </c>
      <c r="F696" t="s">
        <v>52</v>
      </c>
      <c r="G696" t="s">
        <v>53</v>
      </c>
      <c r="H696" t="s">
        <v>54</v>
      </c>
      <c r="I696">
        <v>336</v>
      </c>
      <c r="J696" t="s">
        <v>218</v>
      </c>
      <c r="K696" t="s">
        <v>79</v>
      </c>
      <c r="L696" t="s">
        <v>70</v>
      </c>
      <c r="M696" t="s">
        <v>58</v>
      </c>
      <c r="N696" t="s">
        <v>212</v>
      </c>
      <c r="Q696" s="5" t="s">
        <v>54</v>
      </c>
      <c r="S696">
        <v>0</v>
      </c>
      <c r="T696" s="5">
        <v>0</v>
      </c>
      <c r="V696">
        <v>0</v>
      </c>
      <c r="X696" t="s">
        <v>73</v>
      </c>
      <c r="Y696">
        <v>19060402</v>
      </c>
      <c r="Z696" t="s">
        <v>74</v>
      </c>
      <c r="AA696" t="s">
        <v>101</v>
      </c>
      <c r="AB696" t="s">
        <v>119</v>
      </c>
      <c r="AC696" t="str">
        <f t="shared" si="10"/>
        <v>Oil &amp; Gas - Ice Roads and Pads</v>
      </c>
      <c r="AD696" t="s">
        <v>74</v>
      </c>
      <c r="AG696" t="s">
        <v>54</v>
      </c>
      <c r="AH696">
        <v>3123</v>
      </c>
      <c r="AI696">
        <v>2017</v>
      </c>
      <c r="AJ696">
        <v>5</v>
      </c>
      <c r="AK696" s="1">
        <v>42942.847326388888</v>
      </c>
      <c r="AL696" t="s">
        <v>84</v>
      </c>
      <c r="AM696">
        <v>0</v>
      </c>
      <c r="AN696" t="s">
        <v>52</v>
      </c>
      <c r="AO696">
        <v>0</v>
      </c>
      <c r="AP696" t="s">
        <v>52</v>
      </c>
      <c r="AQ696">
        <v>0</v>
      </c>
      <c r="AS696">
        <v>0</v>
      </c>
      <c r="AU696">
        <v>0</v>
      </c>
      <c r="AW696">
        <v>0</v>
      </c>
      <c r="AY696" t="s">
        <v>66</v>
      </c>
    </row>
    <row r="697" spans="1:51" x14ac:dyDescent="0.25">
      <c r="A697">
        <v>335</v>
      </c>
      <c r="B697" t="s">
        <v>181</v>
      </c>
      <c r="C697" t="s">
        <v>216</v>
      </c>
      <c r="D697" t="s">
        <v>116</v>
      </c>
      <c r="E697">
        <v>1358333</v>
      </c>
      <c r="F697" t="s">
        <v>52</v>
      </c>
      <c r="G697" t="s">
        <v>53</v>
      </c>
      <c r="H697" t="s">
        <v>54</v>
      </c>
      <c r="I697">
        <v>337</v>
      </c>
      <c r="J697" t="s">
        <v>219</v>
      </c>
      <c r="K697" t="s">
        <v>79</v>
      </c>
      <c r="L697" t="s">
        <v>70</v>
      </c>
      <c r="M697" t="s">
        <v>58</v>
      </c>
      <c r="N697" t="s">
        <v>212</v>
      </c>
      <c r="Q697" s="5" t="s">
        <v>54</v>
      </c>
      <c r="S697">
        <v>0</v>
      </c>
      <c r="T697" s="5">
        <v>0</v>
      </c>
      <c r="V697">
        <v>0</v>
      </c>
      <c r="X697" t="s">
        <v>73</v>
      </c>
      <c r="Y697">
        <v>19060402</v>
      </c>
      <c r="Z697" t="s">
        <v>74</v>
      </c>
      <c r="AA697" t="s">
        <v>101</v>
      </c>
      <c r="AB697" t="s">
        <v>119</v>
      </c>
      <c r="AC697" t="str">
        <f t="shared" si="10"/>
        <v>Oil &amp; Gas - Ice Roads and Pads</v>
      </c>
      <c r="AD697" t="s">
        <v>74</v>
      </c>
      <c r="AG697" t="s">
        <v>54</v>
      </c>
      <c r="AH697">
        <v>3126</v>
      </c>
      <c r="AI697">
        <v>2017</v>
      </c>
      <c r="AJ697">
        <v>5</v>
      </c>
      <c r="AK697" s="1">
        <v>42942.847928240742</v>
      </c>
      <c r="AL697" t="s">
        <v>84</v>
      </c>
      <c r="AM697">
        <v>0</v>
      </c>
      <c r="AN697" t="s">
        <v>52</v>
      </c>
      <c r="AO697">
        <v>0</v>
      </c>
      <c r="AP697" t="s">
        <v>52</v>
      </c>
      <c r="AQ697">
        <v>0</v>
      </c>
      <c r="AS697">
        <v>0</v>
      </c>
      <c r="AU697">
        <v>0</v>
      </c>
      <c r="AW697">
        <v>0</v>
      </c>
      <c r="AY697" t="s">
        <v>66</v>
      </c>
    </row>
    <row r="698" spans="1:51" x14ac:dyDescent="0.25">
      <c r="A698">
        <v>335</v>
      </c>
      <c r="B698" t="s">
        <v>181</v>
      </c>
      <c r="C698" t="s">
        <v>216</v>
      </c>
      <c r="D698" t="s">
        <v>116</v>
      </c>
      <c r="E698">
        <v>1358333</v>
      </c>
      <c r="F698" t="s">
        <v>52</v>
      </c>
      <c r="G698" t="s">
        <v>53</v>
      </c>
      <c r="H698" t="s">
        <v>54</v>
      </c>
      <c r="I698">
        <v>338</v>
      </c>
      <c r="J698" t="s">
        <v>220</v>
      </c>
      <c r="K698" t="s">
        <v>79</v>
      </c>
      <c r="L698" t="s">
        <v>70</v>
      </c>
      <c r="M698" t="s">
        <v>58</v>
      </c>
      <c r="N698" t="s">
        <v>212</v>
      </c>
      <c r="Q698" s="5" t="s">
        <v>54</v>
      </c>
      <c r="S698">
        <v>0</v>
      </c>
      <c r="T698" s="5">
        <v>0</v>
      </c>
      <c r="V698">
        <v>0</v>
      </c>
      <c r="X698" t="s">
        <v>73</v>
      </c>
      <c r="Y698">
        <v>19060402</v>
      </c>
      <c r="Z698" t="s">
        <v>74</v>
      </c>
      <c r="AA698" t="s">
        <v>101</v>
      </c>
      <c r="AB698" t="s">
        <v>119</v>
      </c>
      <c r="AC698" t="str">
        <f t="shared" si="10"/>
        <v>Oil &amp; Gas - Ice Roads and Pads</v>
      </c>
      <c r="AD698" t="s">
        <v>74</v>
      </c>
      <c r="AG698" t="s">
        <v>54</v>
      </c>
      <c r="AH698">
        <v>3129</v>
      </c>
      <c r="AI698">
        <v>2017</v>
      </c>
      <c r="AJ698">
        <v>5</v>
      </c>
      <c r="AK698" s="1">
        <v>42942.849652777775</v>
      </c>
      <c r="AL698" t="s">
        <v>84</v>
      </c>
      <c r="AM698">
        <v>0</v>
      </c>
      <c r="AN698" t="s">
        <v>52</v>
      </c>
      <c r="AO698">
        <v>0</v>
      </c>
      <c r="AP698" t="s">
        <v>52</v>
      </c>
      <c r="AQ698">
        <v>0</v>
      </c>
      <c r="AS698">
        <v>0</v>
      </c>
      <c r="AU698">
        <v>0</v>
      </c>
      <c r="AW698">
        <v>0</v>
      </c>
      <c r="AY698" t="s">
        <v>66</v>
      </c>
    </row>
    <row r="699" spans="1:51" x14ac:dyDescent="0.25">
      <c r="A699">
        <v>335</v>
      </c>
      <c r="B699" t="s">
        <v>181</v>
      </c>
      <c r="C699" t="s">
        <v>216</v>
      </c>
      <c r="D699" t="s">
        <v>116</v>
      </c>
      <c r="E699">
        <v>1358333</v>
      </c>
      <c r="F699" t="s">
        <v>52</v>
      </c>
      <c r="G699" t="s">
        <v>53</v>
      </c>
      <c r="H699" t="s">
        <v>54</v>
      </c>
      <c r="I699">
        <v>339</v>
      </c>
      <c r="J699" t="s">
        <v>221</v>
      </c>
      <c r="K699" t="s">
        <v>79</v>
      </c>
      <c r="L699" t="s">
        <v>70</v>
      </c>
      <c r="M699" t="s">
        <v>58</v>
      </c>
      <c r="N699" t="s">
        <v>212</v>
      </c>
      <c r="Q699" s="5" t="s">
        <v>54</v>
      </c>
      <c r="S699">
        <v>0</v>
      </c>
      <c r="T699" s="5">
        <v>0</v>
      </c>
      <c r="V699">
        <v>0</v>
      </c>
      <c r="X699" t="s">
        <v>73</v>
      </c>
      <c r="Y699">
        <v>19060402</v>
      </c>
      <c r="Z699" t="s">
        <v>74</v>
      </c>
      <c r="AA699" t="s">
        <v>101</v>
      </c>
      <c r="AB699" t="s">
        <v>119</v>
      </c>
      <c r="AC699" t="str">
        <f t="shared" si="10"/>
        <v>Oil &amp; Gas - Ice Roads and Pads</v>
      </c>
      <c r="AD699" t="s">
        <v>74</v>
      </c>
      <c r="AG699" t="s">
        <v>54</v>
      </c>
      <c r="AH699">
        <v>3132</v>
      </c>
      <c r="AI699">
        <v>2017</v>
      </c>
      <c r="AJ699">
        <v>5</v>
      </c>
      <c r="AK699" s="1">
        <v>42942.850185185183</v>
      </c>
      <c r="AL699" t="s">
        <v>84</v>
      </c>
      <c r="AM699">
        <v>0</v>
      </c>
      <c r="AN699" t="s">
        <v>52</v>
      </c>
      <c r="AO699">
        <v>0</v>
      </c>
      <c r="AP699" t="s">
        <v>52</v>
      </c>
      <c r="AQ699">
        <v>0</v>
      </c>
      <c r="AS699">
        <v>0</v>
      </c>
      <c r="AU699">
        <v>0</v>
      </c>
      <c r="AW699">
        <v>0</v>
      </c>
      <c r="AY699" t="s">
        <v>66</v>
      </c>
    </row>
    <row r="700" spans="1:51" x14ac:dyDescent="0.25">
      <c r="A700">
        <v>335</v>
      </c>
      <c r="B700" t="s">
        <v>181</v>
      </c>
      <c r="C700" t="s">
        <v>216</v>
      </c>
      <c r="D700" t="s">
        <v>116</v>
      </c>
      <c r="E700">
        <v>1358333</v>
      </c>
      <c r="F700" t="s">
        <v>52</v>
      </c>
      <c r="G700" t="s">
        <v>53</v>
      </c>
      <c r="H700" t="s">
        <v>54</v>
      </c>
      <c r="I700">
        <v>340</v>
      </c>
      <c r="J700" t="s">
        <v>217</v>
      </c>
      <c r="K700" t="s">
        <v>79</v>
      </c>
      <c r="L700" t="s">
        <v>70</v>
      </c>
      <c r="M700" t="s">
        <v>58</v>
      </c>
      <c r="N700" t="s">
        <v>212</v>
      </c>
      <c r="Q700" s="5" t="s">
        <v>54</v>
      </c>
      <c r="S700">
        <v>0</v>
      </c>
      <c r="T700" s="5">
        <v>0</v>
      </c>
      <c r="V700">
        <v>0</v>
      </c>
      <c r="X700" t="s">
        <v>73</v>
      </c>
      <c r="Y700">
        <v>19060402</v>
      </c>
      <c r="Z700" t="s">
        <v>74</v>
      </c>
      <c r="AA700" t="s">
        <v>101</v>
      </c>
      <c r="AB700" t="s">
        <v>119</v>
      </c>
      <c r="AC700" t="str">
        <f t="shared" si="10"/>
        <v>Oil &amp; Gas - Ice Roads and Pads</v>
      </c>
      <c r="AD700" t="s">
        <v>74</v>
      </c>
      <c r="AG700" t="s">
        <v>54</v>
      </c>
      <c r="AH700">
        <v>3136</v>
      </c>
      <c r="AI700">
        <v>2017</v>
      </c>
      <c r="AJ700">
        <v>6</v>
      </c>
      <c r="AK700" s="1">
        <v>42942.851064814815</v>
      </c>
      <c r="AL700" t="s">
        <v>84</v>
      </c>
      <c r="AM700">
        <v>0</v>
      </c>
      <c r="AN700" t="s">
        <v>52</v>
      </c>
      <c r="AO700">
        <v>0</v>
      </c>
      <c r="AP700" t="s">
        <v>52</v>
      </c>
      <c r="AQ700">
        <v>0</v>
      </c>
      <c r="AS700">
        <v>0</v>
      </c>
      <c r="AU700">
        <v>0</v>
      </c>
      <c r="AW700">
        <v>0</v>
      </c>
      <c r="AY700" t="s">
        <v>66</v>
      </c>
    </row>
    <row r="701" spans="1:51" x14ac:dyDescent="0.25">
      <c r="A701">
        <v>335</v>
      </c>
      <c r="B701" t="s">
        <v>181</v>
      </c>
      <c r="C701" t="s">
        <v>216</v>
      </c>
      <c r="D701" t="s">
        <v>116</v>
      </c>
      <c r="E701">
        <v>1358333</v>
      </c>
      <c r="F701" t="s">
        <v>52</v>
      </c>
      <c r="G701" t="s">
        <v>53</v>
      </c>
      <c r="H701" t="s">
        <v>54</v>
      </c>
      <c r="I701">
        <v>336</v>
      </c>
      <c r="J701" t="s">
        <v>218</v>
      </c>
      <c r="K701" t="s">
        <v>79</v>
      </c>
      <c r="L701" t="s">
        <v>70</v>
      </c>
      <c r="M701" t="s">
        <v>58</v>
      </c>
      <c r="N701" t="s">
        <v>212</v>
      </c>
      <c r="Q701" s="5" t="s">
        <v>54</v>
      </c>
      <c r="S701">
        <v>0</v>
      </c>
      <c r="T701" s="5">
        <v>0</v>
      </c>
      <c r="V701">
        <v>0</v>
      </c>
      <c r="X701" t="s">
        <v>73</v>
      </c>
      <c r="Y701">
        <v>19060402</v>
      </c>
      <c r="Z701" t="s">
        <v>74</v>
      </c>
      <c r="AA701" t="s">
        <v>101</v>
      </c>
      <c r="AB701" t="s">
        <v>119</v>
      </c>
      <c r="AC701" t="str">
        <f t="shared" si="10"/>
        <v>Oil &amp; Gas - Ice Roads and Pads</v>
      </c>
      <c r="AD701" t="s">
        <v>74</v>
      </c>
      <c r="AG701" t="s">
        <v>54</v>
      </c>
      <c r="AH701">
        <v>3124</v>
      </c>
      <c r="AI701">
        <v>2017</v>
      </c>
      <c r="AJ701">
        <v>6</v>
      </c>
      <c r="AK701" s="1">
        <v>42942.847546296296</v>
      </c>
      <c r="AL701" t="s">
        <v>84</v>
      </c>
      <c r="AM701">
        <v>0</v>
      </c>
      <c r="AN701" t="s">
        <v>52</v>
      </c>
      <c r="AO701">
        <v>0</v>
      </c>
      <c r="AP701" t="s">
        <v>52</v>
      </c>
      <c r="AQ701">
        <v>0</v>
      </c>
      <c r="AS701">
        <v>0</v>
      </c>
      <c r="AU701">
        <v>0</v>
      </c>
      <c r="AW701">
        <v>0</v>
      </c>
      <c r="AY701" t="s">
        <v>66</v>
      </c>
    </row>
    <row r="702" spans="1:51" x14ac:dyDescent="0.25">
      <c r="A702">
        <v>335</v>
      </c>
      <c r="B702" t="s">
        <v>181</v>
      </c>
      <c r="C702" t="s">
        <v>216</v>
      </c>
      <c r="D702" t="s">
        <v>116</v>
      </c>
      <c r="E702">
        <v>1358333</v>
      </c>
      <c r="F702" t="s">
        <v>52</v>
      </c>
      <c r="G702" t="s">
        <v>53</v>
      </c>
      <c r="H702" t="s">
        <v>54</v>
      </c>
      <c r="I702">
        <v>337</v>
      </c>
      <c r="J702" t="s">
        <v>219</v>
      </c>
      <c r="K702" t="s">
        <v>79</v>
      </c>
      <c r="L702" t="s">
        <v>70</v>
      </c>
      <c r="M702" t="s">
        <v>58</v>
      </c>
      <c r="N702" t="s">
        <v>212</v>
      </c>
      <c r="Q702" s="5" t="s">
        <v>54</v>
      </c>
      <c r="S702">
        <v>0</v>
      </c>
      <c r="T702" s="5">
        <v>0</v>
      </c>
      <c r="V702">
        <v>0</v>
      </c>
      <c r="X702" t="s">
        <v>73</v>
      </c>
      <c r="Y702">
        <v>19060402</v>
      </c>
      <c r="Z702" t="s">
        <v>74</v>
      </c>
      <c r="AA702" t="s">
        <v>101</v>
      </c>
      <c r="AB702" t="s">
        <v>119</v>
      </c>
      <c r="AC702" t="str">
        <f t="shared" si="10"/>
        <v>Oil &amp; Gas - Ice Roads and Pads</v>
      </c>
      <c r="AD702" t="s">
        <v>74</v>
      </c>
      <c r="AG702" t="s">
        <v>54</v>
      </c>
      <c r="AH702">
        <v>3127</v>
      </c>
      <c r="AI702">
        <v>2017</v>
      </c>
      <c r="AJ702">
        <v>6</v>
      </c>
      <c r="AK702" s="1">
        <v>42942.848067129627</v>
      </c>
      <c r="AL702" t="s">
        <v>84</v>
      </c>
      <c r="AM702">
        <v>0</v>
      </c>
      <c r="AN702" t="s">
        <v>52</v>
      </c>
      <c r="AO702">
        <v>0</v>
      </c>
      <c r="AP702" t="s">
        <v>52</v>
      </c>
      <c r="AQ702">
        <v>0</v>
      </c>
      <c r="AS702">
        <v>0</v>
      </c>
      <c r="AU702">
        <v>0</v>
      </c>
      <c r="AW702">
        <v>0</v>
      </c>
      <c r="AY702" t="s">
        <v>66</v>
      </c>
    </row>
    <row r="703" spans="1:51" x14ac:dyDescent="0.25">
      <c r="A703">
        <v>335</v>
      </c>
      <c r="B703" t="s">
        <v>181</v>
      </c>
      <c r="C703" t="s">
        <v>216</v>
      </c>
      <c r="D703" t="s">
        <v>116</v>
      </c>
      <c r="E703">
        <v>1358333</v>
      </c>
      <c r="F703" t="s">
        <v>52</v>
      </c>
      <c r="G703" t="s">
        <v>53</v>
      </c>
      <c r="H703" t="s">
        <v>54</v>
      </c>
      <c r="I703">
        <v>338</v>
      </c>
      <c r="J703" t="s">
        <v>220</v>
      </c>
      <c r="K703" t="s">
        <v>79</v>
      </c>
      <c r="L703" t="s">
        <v>70</v>
      </c>
      <c r="M703" t="s">
        <v>58</v>
      </c>
      <c r="N703" t="s">
        <v>212</v>
      </c>
      <c r="Q703" s="5" t="s">
        <v>54</v>
      </c>
      <c r="S703">
        <v>0</v>
      </c>
      <c r="T703" s="5">
        <v>0</v>
      </c>
      <c r="V703">
        <v>0</v>
      </c>
      <c r="X703" t="s">
        <v>73</v>
      </c>
      <c r="Y703">
        <v>19060402</v>
      </c>
      <c r="Z703" t="s">
        <v>74</v>
      </c>
      <c r="AA703" t="s">
        <v>101</v>
      </c>
      <c r="AB703" t="s">
        <v>119</v>
      </c>
      <c r="AC703" t="str">
        <f t="shared" si="10"/>
        <v>Oil &amp; Gas - Ice Roads and Pads</v>
      </c>
      <c r="AD703" t="s">
        <v>74</v>
      </c>
      <c r="AG703" t="s">
        <v>54</v>
      </c>
      <c r="AH703">
        <v>3130</v>
      </c>
      <c r="AI703">
        <v>2017</v>
      </c>
      <c r="AJ703">
        <v>6</v>
      </c>
      <c r="AK703" s="1">
        <v>42942.849803240744</v>
      </c>
      <c r="AL703" t="s">
        <v>84</v>
      </c>
      <c r="AM703">
        <v>0</v>
      </c>
      <c r="AN703" t="s">
        <v>52</v>
      </c>
      <c r="AO703">
        <v>0</v>
      </c>
      <c r="AP703" t="s">
        <v>52</v>
      </c>
      <c r="AQ703">
        <v>0</v>
      </c>
      <c r="AS703">
        <v>0</v>
      </c>
      <c r="AU703">
        <v>0</v>
      </c>
      <c r="AW703">
        <v>0</v>
      </c>
      <c r="AY703" t="s">
        <v>66</v>
      </c>
    </row>
    <row r="704" spans="1:51" x14ac:dyDescent="0.25">
      <c r="A704">
        <v>335</v>
      </c>
      <c r="B704" t="s">
        <v>181</v>
      </c>
      <c r="C704" t="s">
        <v>216</v>
      </c>
      <c r="D704" t="s">
        <v>116</v>
      </c>
      <c r="E704">
        <v>1358333</v>
      </c>
      <c r="F704" t="s">
        <v>52</v>
      </c>
      <c r="G704" t="s">
        <v>53</v>
      </c>
      <c r="H704" t="s">
        <v>54</v>
      </c>
      <c r="I704">
        <v>339</v>
      </c>
      <c r="J704" t="s">
        <v>221</v>
      </c>
      <c r="K704" t="s">
        <v>79</v>
      </c>
      <c r="L704" t="s">
        <v>70</v>
      </c>
      <c r="M704" t="s">
        <v>58</v>
      </c>
      <c r="N704" t="s">
        <v>212</v>
      </c>
      <c r="Q704" s="5" t="s">
        <v>54</v>
      </c>
      <c r="S704">
        <v>0</v>
      </c>
      <c r="T704" s="5">
        <v>0</v>
      </c>
      <c r="V704">
        <v>0</v>
      </c>
      <c r="X704" t="s">
        <v>73</v>
      </c>
      <c r="Y704">
        <v>19060402</v>
      </c>
      <c r="Z704" t="s">
        <v>74</v>
      </c>
      <c r="AA704" t="s">
        <v>101</v>
      </c>
      <c r="AB704" t="s">
        <v>119</v>
      </c>
      <c r="AC704" t="str">
        <f t="shared" si="10"/>
        <v>Oil &amp; Gas - Ice Roads and Pads</v>
      </c>
      <c r="AD704" t="s">
        <v>74</v>
      </c>
      <c r="AG704" t="s">
        <v>54</v>
      </c>
      <c r="AH704">
        <v>3133</v>
      </c>
      <c r="AI704">
        <v>2017</v>
      </c>
      <c r="AJ704">
        <v>6</v>
      </c>
      <c r="AK704" s="1">
        <v>42942.850428240738</v>
      </c>
      <c r="AL704" t="s">
        <v>84</v>
      </c>
      <c r="AM704">
        <v>0</v>
      </c>
      <c r="AN704" t="s">
        <v>52</v>
      </c>
      <c r="AO704">
        <v>0</v>
      </c>
      <c r="AP704" t="s">
        <v>52</v>
      </c>
      <c r="AQ704">
        <v>0</v>
      </c>
      <c r="AS704">
        <v>0</v>
      </c>
      <c r="AU704">
        <v>0</v>
      </c>
      <c r="AW704">
        <v>0</v>
      </c>
      <c r="AY704" t="s">
        <v>66</v>
      </c>
    </row>
    <row r="705" spans="1:51" x14ac:dyDescent="0.25">
      <c r="A705">
        <v>335</v>
      </c>
      <c r="B705" t="s">
        <v>181</v>
      </c>
      <c r="C705" t="s">
        <v>216</v>
      </c>
      <c r="D705" t="s">
        <v>116</v>
      </c>
      <c r="E705">
        <v>1358333</v>
      </c>
      <c r="F705" t="s">
        <v>52</v>
      </c>
      <c r="G705" t="s">
        <v>53</v>
      </c>
      <c r="H705" t="s">
        <v>54</v>
      </c>
      <c r="I705">
        <v>340</v>
      </c>
      <c r="J705" t="s">
        <v>217</v>
      </c>
      <c r="K705" t="s">
        <v>79</v>
      </c>
      <c r="L705" t="s">
        <v>70</v>
      </c>
      <c r="M705" t="s">
        <v>58</v>
      </c>
      <c r="N705" t="s">
        <v>212</v>
      </c>
      <c r="Q705" s="5" t="s">
        <v>54</v>
      </c>
      <c r="S705">
        <v>0</v>
      </c>
      <c r="T705" s="5">
        <v>0</v>
      </c>
      <c r="V705">
        <v>0</v>
      </c>
      <c r="X705" t="s">
        <v>73</v>
      </c>
      <c r="Y705">
        <v>19060402</v>
      </c>
      <c r="Z705" t="s">
        <v>74</v>
      </c>
      <c r="AA705" t="s">
        <v>101</v>
      </c>
      <c r="AB705" t="s">
        <v>119</v>
      </c>
      <c r="AC705" t="str">
        <f t="shared" si="10"/>
        <v>Oil &amp; Gas - Ice Roads and Pads</v>
      </c>
      <c r="AD705" t="s">
        <v>74</v>
      </c>
      <c r="AG705" t="s">
        <v>54</v>
      </c>
      <c r="AH705">
        <v>3532</v>
      </c>
      <c r="AI705">
        <v>2017</v>
      </c>
      <c r="AJ705">
        <v>7</v>
      </c>
      <c r="AK705" s="1">
        <v>43038.748043981483</v>
      </c>
      <c r="AL705" t="s">
        <v>84</v>
      </c>
      <c r="AM705">
        <v>0</v>
      </c>
      <c r="AN705" t="s">
        <v>52</v>
      </c>
      <c r="AO705">
        <v>0</v>
      </c>
      <c r="AP705" t="s">
        <v>52</v>
      </c>
      <c r="AQ705">
        <v>0</v>
      </c>
      <c r="AS705">
        <v>0</v>
      </c>
      <c r="AU705">
        <v>0</v>
      </c>
      <c r="AW705">
        <v>0</v>
      </c>
      <c r="AY705" t="s">
        <v>66</v>
      </c>
    </row>
    <row r="706" spans="1:51" x14ac:dyDescent="0.25">
      <c r="A706">
        <v>335</v>
      </c>
      <c r="B706" t="s">
        <v>181</v>
      </c>
      <c r="C706" t="s">
        <v>216</v>
      </c>
      <c r="D706" t="s">
        <v>116</v>
      </c>
      <c r="E706">
        <v>1358333</v>
      </c>
      <c r="F706" t="s">
        <v>52</v>
      </c>
      <c r="G706" t="s">
        <v>53</v>
      </c>
      <c r="H706" t="s">
        <v>54</v>
      </c>
      <c r="I706">
        <v>336</v>
      </c>
      <c r="J706" t="s">
        <v>218</v>
      </c>
      <c r="K706" t="s">
        <v>79</v>
      </c>
      <c r="L706" t="s">
        <v>70</v>
      </c>
      <c r="M706" t="s">
        <v>58</v>
      </c>
      <c r="N706" t="s">
        <v>212</v>
      </c>
      <c r="Q706" s="5" t="s">
        <v>54</v>
      </c>
      <c r="S706">
        <v>0</v>
      </c>
      <c r="T706" s="5">
        <v>0</v>
      </c>
      <c r="V706">
        <v>0</v>
      </c>
      <c r="X706" t="s">
        <v>73</v>
      </c>
      <c r="Y706">
        <v>19060402</v>
      </c>
      <c r="Z706" t="s">
        <v>74</v>
      </c>
      <c r="AA706" t="s">
        <v>101</v>
      </c>
      <c r="AB706" t="s">
        <v>119</v>
      </c>
      <c r="AC706" t="str">
        <f t="shared" si="10"/>
        <v>Oil &amp; Gas - Ice Roads and Pads</v>
      </c>
      <c r="AD706" t="s">
        <v>74</v>
      </c>
      <c r="AG706" t="s">
        <v>54</v>
      </c>
      <c r="AH706">
        <v>3520</v>
      </c>
      <c r="AI706">
        <v>2017</v>
      </c>
      <c r="AJ706">
        <v>7</v>
      </c>
      <c r="AK706" s="1">
        <v>43038.746724537035</v>
      </c>
      <c r="AL706" t="s">
        <v>84</v>
      </c>
      <c r="AM706">
        <v>0</v>
      </c>
      <c r="AN706" t="s">
        <v>52</v>
      </c>
      <c r="AO706">
        <v>0</v>
      </c>
      <c r="AP706" t="s">
        <v>52</v>
      </c>
      <c r="AQ706">
        <v>0</v>
      </c>
      <c r="AS706">
        <v>0</v>
      </c>
      <c r="AU706">
        <v>0</v>
      </c>
      <c r="AW706">
        <v>0</v>
      </c>
      <c r="AY706" t="s">
        <v>66</v>
      </c>
    </row>
    <row r="707" spans="1:51" x14ac:dyDescent="0.25">
      <c r="A707">
        <v>335</v>
      </c>
      <c r="B707" t="s">
        <v>181</v>
      </c>
      <c r="C707" t="s">
        <v>216</v>
      </c>
      <c r="D707" t="s">
        <v>116</v>
      </c>
      <c r="E707">
        <v>1358333</v>
      </c>
      <c r="F707" t="s">
        <v>52</v>
      </c>
      <c r="G707" t="s">
        <v>53</v>
      </c>
      <c r="H707" t="s">
        <v>54</v>
      </c>
      <c r="I707">
        <v>337</v>
      </c>
      <c r="J707" t="s">
        <v>219</v>
      </c>
      <c r="K707" t="s">
        <v>79</v>
      </c>
      <c r="L707" t="s">
        <v>70</v>
      </c>
      <c r="M707" t="s">
        <v>58</v>
      </c>
      <c r="N707" t="s">
        <v>212</v>
      </c>
      <c r="Q707" s="5" t="s">
        <v>54</v>
      </c>
      <c r="S707">
        <v>0</v>
      </c>
      <c r="T707" s="5">
        <v>0</v>
      </c>
      <c r="V707">
        <v>0</v>
      </c>
      <c r="X707" t="s">
        <v>73</v>
      </c>
      <c r="Y707">
        <v>19060402</v>
      </c>
      <c r="Z707" t="s">
        <v>74</v>
      </c>
      <c r="AA707" t="s">
        <v>101</v>
      </c>
      <c r="AB707" t="s">
        <v>119</v>
      </c>
      <c r="AC707" t="str">
        <f t="shared" si="10"/>
        <v>Oil &amp; Gas - Ice Roads and Pads</v>
      </c>
      <c r="AD707" t="s">
        <v>74</v>
      </c>
      <c r="AG707" t="s">
        <v>54</v>
      </c>
      <c r="AH707">
        <v>3523</v>
      </c>
      <c r="AI707">
        <v>2017</v>
      </c>
      <c r="AJ707">
        <v>7</v>
      </c>
      <c r="AK707" s="1">
        <v>43038.747083333335</v>
      </c>
      <c r="AL707" t="s">
        <v>84</v>
      </c>
      <c r="AM707">
        <v>0</v>
      </c>
      <c r="AN707" t="s">
        <v>52</v>
      </c>
      <c r="AO707">
        <v>0</v>
      </c>
      <c r="AP707" t="s">
        <v>52</v>
      </c>
      <c r="AQ707">
        <v>0</v>
      </c>
      <c r="AS707">
        <v>0</v>
      </c>
      <c r="AU707">
        <v>0</v>
      </c>
      <c r="AW707">
        <v>0</v>
      </c>
      <c r="AY707" t="s">
        <v>66</v>
      </c>
    </row>
    <row r="708" spans="1:51" x14ac:dyDescent="0.25">
      <c r="A708">
        <v>335</v>
      </c>
      <c r="B708" t="s">
        <v>181</v>
      </c>
      <c r="C708" t="s">
        <v>216</v>
      </c>
      <c r="D708" t="s">
        <v>116</v>
      </c>
      <c r="E708">
        <v>1358333</v>
      </c>
      <c r="F708" t="s">
        <v>52</v>
      </c>
      <c r="G708" t="s">
        <v>53</v>
      </c>
      <c r="H708" t="s">
        <v>54</v>
      </c>
      <c r="I708">
        <v>338</v>
      </c>
      <c r="J708" t="s">
        <v>220</v>
      </c>
      <c r="K708" t="s">
        <v>79</v>
      </c>
      <c r="L708" t="s">
        <v>70</v>
      </c>
      <c r="M708" t="s">
        <v>58</v>
      </c>
      <c r="N708" t="s">
        <v>212</v>
      </c>
      <c r="Q708" s="5" t="s">
        <v>54</v>
      </c>
      <c r="S708">
        <v>0</v>
      </c>
      <c r="T708" s="5">
        <v>0</v>
      </c>
      <c r="V708">
        <v>0</v>
      </c>
      <c r="X708" t="s">
        <v>73</v>
      </c>
      <c r="Y708">
        <v>19060402</v>
      </c>
      <c r="Z708" t="s">
        <v>74</v>
      </c>
      <c r="AA708" t="s">
        <v>101</v>
      </c>
      <c r="AB708" t="s">
        <v>119</v>
      </c>
      <c r="AC708" t="str">
        <f t="shared" si="10"/>
        <v>Oil &amp; Gas - Ice Roads and Pads</v>
      </c>
      <c r="AD708" t="s">
        <v>74</v>
      </c>
      <c r="AG708" t="s">
        <v>54</v>
      </c>
      <c r="AH708">
        <v>3526</v>
      </c>
      <c r="AI708">
        <v>2017</v>
      </c>
      <c r="AJ708">
        <v>7</v>
      </c>
      <c r="AK708" s="1">
        <v>43038.747430555559</v>
      </c>
      <c r="AL708" t="s">
        <v>84</v>
      </c>
      <c r="AM708">
        <v>0</v>
      </c>
      <c r="AN708" t="s">
        <v>52</v>
      </c>
      <c r="AO708">
        <v>0</v>
      </c>
      <c r="AP708" t="s">
        <v>52</v>
      </c>
      <c r="AQ708">
        <v>0</v>
      </c>
      <c r="AS708">
        <v>0</v>
      </c>
      <c r="AU708">
        <v>0</v>
      </c>
      <c r="AW708">
        <v>0</v>
      </c>
      <c r="AY708" t="s">
        <v>66</v>
      </c>
    </row>
    <row r="709" spans="1:51" x14ac:dyDescent="0.25">
      <c r="A709">
        <v>335</v>
      </c>
      <c r="B709" t="s">
        <v>181</v>
      </c>
      <c r="C709" t="s">
        <v>216</v>
      </c>
      <c r="D709" t="s">
        <v>116</v>
      </c>
      <c r="E709">
        <v>1358333</v>
      </c>
      <c r="F709" t="s">
        <v>52</v>
      </c>
      <c r="G709" t="s">
        <v>53</v>
      </c>
      <c r="H709" t="s">
        <v>54</v>
      </c>
      <c r="I709">
        <v>339</v>
      </c>
      <c r="J709" t="s">
        <v>221</v>
      </c>
      <c r="K709" t="s">
        <v>79</v>
      </c>
      <c r="L709" t="s">
        <v>70</v>
      </c>
      <c r="M709" t="s">
        <v>58</v>
      </c>
      <c r="N709" t="s">
        <v>212</v>
      </c>
      <c r="Q709" s="5" t="s">
        <v>54</v>
      </c>
      <c r="S709">
        <v>0</v>
      </c>
      <c r="T709" s="5">
        <v>0</v>
      </c>
      <c r="V709">
        <v>0</v>
      </c>
      <c r="X709" t="s">
        <v>73</v>
      </c>
      <c r="Y709">
        <v>19060402</v>
      </c>
      <c r="Z709" t="s">
        <v>74</v>
      </c>
      <c r="AA709" t="s">
        <v>101</v>
      </c>
      <c r="AB709" t="s">
        <v>119</v>
      </c>
      <c r="AC709" t="str">
        <f t="shared" si="10"/>
        <v>Oil &amp; Gas - Ice Roads and Pads</v>
      </c>
      <c r="AD709" t="s">
        <v>74</v>
      </c>
      <c r="AG709" t="s">
        <v>54</v>
      </c>
      <c r="AH709">
        <v>3529</v>
      </c>
      <c r="AI709">
        <v>2017</v>
      </c>
      <c r="AJ709">
        <v>7</v>
      </c>
      <c r="AK709" s="1">
        <v>43038.747731481482</v>
      </c>
      <c r="AL709" t="s">
        <v>84</v>
      </c>
      <c r="AM709">
        <v>0</v>
      </c>
      <c r="AN709" t="s">
        <v>52</v>
      </c>
      <c r="AO709">
        <v>0</v>
      </c>
      <c r="AP709" t="s">
        <v>52</v>
      </c>
      <c r="AQ709">
        <v>0</v>
      </c>
      <c r="AS709">
        <v>0</v>
      </c>
      <c r="AU709">
        <v>0</v>
      </c>
      <c r="AW709">
        <v>0</v>
      </c>
      <c r="AY709" t="s">
        <v>66</v>
      </c>
    </row>
    <row r="710" spans="1:51" x14ac:dyDescent="0.25">
      <c r="A710">
        <v>335</v>
      </c>
      <c r="B710" t="s">
        <v>181</v>
      </c>
      <c r="C710" t="s">
        <v>216</v>
      </c>
      <c r="D710" t="s">
        <v>116</v>
      </c>
      <c r="E710">
        <v>1358333</v>
      </c>
      <c r="F710" t="s">
        <v>52</v>
      </c>
      <c r="G710" t="s">
        <v>53</v>
      </c>
      <c r="H710" t="s">
        <v>54</v>
      </c>
      <c r="I710">
        <v>340</v>
      </c>
      <c r="J710" t="s">
        <v>217</v>
      </c>
      <c r="K710" t="s">
        <v>79</v>
      </c>
      <c r="L710" t="s">
        <v>70</v>
      </c>
      <c r="M710" t="s">
        <v>58</v>
      </c>
      <c r="N710" t="s">
        <v>212</v>
      </c>
      <c r="Q710" s="5" t="s">
        <v>54</v>
      </c>
      <c r="S710">
        <v>0</v>
      </c>
      <c r="T710" s="5">
        <v>0</v>
      </c>
      <c r="V710">
        <v>0</v>
      </c>
      <c r="X710" t="s">
        <v>73</v>
      </c>
      <c r="Y710">
        <v>19060402</v>
      </c>
      <c r="Z710" t="s">
        <v>74</v>
      </c>
      <c r="AA710" t="s">
        <v>101</v>
      </c>
      <c r="AB710" t="s">
        <v>119</v>
      </c>
      <c r="AC710" t="str">
        <f t="shared" si="10"/>
        <v>Oil &amp; Gas - Ice Roads and Pads</v>
      </c>
      <c r="AD710" t="s">
        <v>74</v>
      </c>
      <c r="AG710" t="s">
        <v>54</v>
      </c>
      <c r="AH710">
        <v>3533</v>
      </c>
      <c r="AI710">
        <v>2017</v>
      </c>
      <c r="AJ710">
        <v>8</v>
      </c>
      <c r="AK710" s="1">
        <v>43038.748136574075</v>
      </c>
      <c r="AL710" t="s">
        <v>84</v>
      </c>
      <c r="AM710">
        <v>0</v>
      </c>
      <c r="AN710" t="s">
        <v>52</v>
      </c>
      <c r="AO710">
        <v>0</v>
      </c>
      <c r="AP710" t="s">
        <v>52</v>
      </c>
      <c r="AQ710">
        <v>0</v>
      </c>
      <c r="AS710">
        <v>0</v>
      </c>
      <c r="AU710">
        <v>0</v>
      </c>
      <c r="AW710">
        <v>0</v>
      </c>
      <c r="AY710" t="s">
        <v>66</v>
      </c>
    </row>
    <row r="711" spans="1:51" x14ac:dyDescent="0.25">
      <c r="A711">
        <v>335</v>
      </c>
      <c r="B711" t="s">
        <v>181</v>
      </c>
      <c r="C711" t="s">
        <v>216</v>
      </c>
      <c r="D711" t="s">
        <v>116</v>
      </c>
      <c r="E711">
        <v>1358333</v>
      </c>
      <c r="F711" t="s">
        <v>52</v>
      </c>
      <c r="G711" t="s">
        <v>53</v>
      </c>
      <c r="H711" t="s">
        <v>54</v>
      </c>
      <c r="I711">
        <v>336</v>
      </c>
      <c r="J711" t="s">
        <v>218</v>
      </c>
      <c r="K711" t="s">
        <v>79</v>
      </c>
      <c r="L711" t="s">
        <v>70</v>
      </c>
      <c r="M711" t="s">
        <v>58</v>
      </c>
      <c r="N711" t="s">
        <v>212</v>
      </c>
      <c r="Q711" s="5" t="s">
        <v>54</v>
      </c>
      <c r="S711">
        <v>0</v>
      </c>
      <c r="T711" s="5">
        <v>0</v>
      </c>
      <c r="V711">
        <v>0</v>
      </c>
      <c r="X711" t="s">
        <v>73</v>
      </c>
      <c r="Y711">
        <v>19060402</v>
      </c>
      <c r="Z711" t="s">
        <v>74</v>
      </c>
      <c r="AA711" t="s">
        <v>101</v>
      </c>
      <c r="AB711" t="s">
        <v>119</v>
      </c>
      <c r="AC711" t="str">
        <f t="shared" ref="AC711:AC774" si="11">IF(AB711&lt;&gt;"",_xlfn.CONCAT(AA711," - ", AB711),"")</f>
        <v>Oil &amp; Gas - Ice Roads and Pads</v>
      </c>
      <c r="AD711" t="s">
        <v>74</v>
      </c>
      <c r="AG711" t="s">
        <v>54</v>
      </c>
      <c r="AH711">
        <v>3521</v>
      </c>
      <c r="AI711">
        <v>2017</v>
      </c>
      <c r="AJ711">
        <v>8</v>
      </c>
      <c r="AK711" s="1">
        <v>43038.746840277781</v>
      </c>
      <c r="AL711" t="s">
        <v>84</v>
      </c>
      <c r="AM711">
        <v>0</v>
      </c>
      <c r="AN711" t="s">
        <v>52</v>
      </c>
      <c r="AO711">
        <v>0</v>
      </c>
      <c r="AP711" t="s">
        <v>52</v>
      </c>
      <c r="AQ711">
        <v>0</v>
      </c>
      <c r="AS711">
        <v>0</v>
      </c>
      <c r="AU711">
        <v>0</v>
      </c>
      <c r="AW711">
        <v>0</v>
      </c>
      <c r="AY711" t="s">
        <v>66</v>
      </c>
    </row>
    <row r="712" spans="1:51" x14ac:dyDescent="0.25">
      <c r="A712">
        <v>335</v>
      </c>
      <c r="B712" t="s">
        <v>181</v>
      </c>
      <c r="C712" t="s">
        <v>216</v>
      </c>
      <c r="D712" t="s">
        <v>116</v>
      </c>
      <c r="E712">
        <v>1358333</v>
      </c>
      <c r="F712" t="s">
        <v>52</v>
      </c>
      <c r="G712" t="s">
        <v>53</v>
      </c>
      <c r="H712" t="s">
        <v>54</v>
      </c>
      <c r="I712">
        <v>337</v>
      </c>
      <c r="J712" t="s">
        <v>219</v>
      </c>
      <c r="K712" t="s">
        <v>79</v>
      </c>
      <c r="L712" t="s">
        <v>70</v>
      </c>
      <c r="M712" t="s">
        <v>58</v>
      </c>
      <c r="N712" t="s">
        <v>212</v>
      </c>
      <c r="Q712" s="5" t="s">
        <v>54</v>
      </c>
      <c r="S712">
        <v>0</v>
      </c>
      <c r="T712" s="5">
        <v>0</v>
      </c>
      <c r="V712">
        <v>0</v>
      </c>
      <c r="X712" t="s">
        <v>73</v>
      </c>
      <c r="Y712">
        <v>19060402</v>
      </c>
      <c r="Z712" t="s">
        <v>74</v>
      </c>
      <c r="AA712" t="s">
        <v>101</v>
      </c>
      <c r="AB712" t="s">
        <v>119</v>
      </c>
      <c r="AC712" t="str">
        <f t="shared" si="11"/>
        <v>Oil &amp; Gas - Ice Roads and Pads</v>
      </c>
      <c r="AD712" t="s">
        <v>74</v>
      </c>
      <c r="AG712" t="s">
        <v>54</v>
      </c>
      <c r="AH712">
        <v>3524</v>
      </c>
      <c r="AI712">
        <v>2017</v>
      </c>
      <c r="AJ712">
        <v>8</v>
      </c>
      <c r="AK712" s="1">
        <v>43038.74722222222</v>
      </c>
      <c r="AL712" t="s">
        <v>84</v>
      </c>
      <c r="AM712">
        <v>0</v>
      </c>
      <c r="AN712" t="s">
        <v>52</v>
      </c>
      <c r="AO712">
        <v>0</v>
      </c>
      <c r="AP712" t="s">
        <v>52</v>
      </c>
      <c r="AQ712">
        <v>0</v>
      </c>
      <c r="AS712">
        <v>0</v>
      </c>
      <c r="AU712">
        <v>0</v>
      </c>
      <c r="AW712">
        <v>0</v>
      </c>
      <c r="AY712" t="s">
        <v>66</v>
      </c>
    </row>
    <row r="713" spans="1:51" x14ac:dyDescent="0.25">
      <c r="A713">
        <v>335</v>
      </c>
      <c r="B713" t="s">
        <v>181</v>
      </c>
      <c r="C713" t="s">
        <v>216</v>
      </c>
      <c r="D713" t="s">
        <v>116</v>
      </c>
      <c r="E713">
        <v>1358333</v>
      </c>
      <c r="F713" t="s">
        <v>52</v>
      </c>
      <c r="G713" t="s">
        <v>53</v>
      </c>
      <c r="H713" t="s">
        <v>54</v>
      </c>
      <c r="I713">
        <v>338</v>
      </c>
      <c r="J713" t="s">
        <v>220</v>
      </c>
      <c r="K713" t="s">
        <v>79</v>
      </c>
      <c r="L713" t="s">
        <v>70</v>
      </c>
      <c r="M713" t="s">
        <v>58</v>
      </c>
      <c r="N713" t="s">
        <v>212</v>
      </c>
      <c r="Q713" s="5" t="s">
        <v>54</v>
      </c>
      <c r="S713">
        <v>0</v>
      </c>
      <c r="T713" s="5">
        <v>0</v>
      </c>
      <c r="V713">
        <v>0</v>
      </c>
      <c r="X713" t="s">
        <v>73</v>
      </c>
      <c r="Y713">
        <v>19060402</v>
      </c>
      <c r="Z713" t="s">
        <v>74</v>
      </c>
      <c r="AA713" t="s">
        <v>101</v>
      </c>
      <c r="AB713" t="s">
        <v>119</v>
      </c>
      <c r="AC713" t="str">
        <f t="shared" si="11"/>
        <v>Oil &amp; Gas - Ice Roads and Pads</v>
      </c>
      <c r="AD713" t="s">
        <v>74</v>
      </c>
      <c r="AG713" t="s">
        <v>54</v>
      </c>
      <c r="AH713">
        <v>3527</v>
      </c>
      <c r="AI713">
        <v>2017</v>
      </c>
      <c r="AJ713">
        <v>8</v>
      </c>
      <c r="AK713" s="1">
        <v>43038.747534722221</v>
      </c>
      <c r="AL713" t="s">
        <v>84</v>
      </c>
      <c r="AM713">
        <v>0</v>
      </c>
      <c r="AN713" t="s">
        <v>52</v>
      </c>
      <c r="AO713">
        <v>0</v>
      </c>
      <c r="AP713" t="s">
        <v>52</v>
      </c>
      <c r="AQ713">
        <v>0</v>
      </c>
      <c r="AS713">
        <v>0</v>
      </c>
      <c r="AU713">
        <v>0</v>
      </c>
      <c r="AW713">
        <v>0</v>
      </c>
      <c r="AY713" t="s">
        <v>66</v>
      </c>
    </row>
    <row r="714" spans="1:51" x14ac:dyDescent="0.25">
      <c r="A714">
        <v>335</v>
      </c>
      <c r="B714" t="s">
        <v>181</v>
      </c>
      <c r="C714" t="s">
        <v>216</v>
      </c>
      <c r="D714" t="s">
        <v>116</v>
      </c>
      <c r="E714">
        <v>1358333</v>
      </c>
      <c r="F714" t="s">
        <v>52</v>
      </c>
      <c r="G714" t="s">
        <v>53</v>
      </c>
      <c r="H714" t="s">
        <v>54</v>
      </c>
      <c r="I714">
        <v>339</v>
      </c>
      <c r="J714" t="s">
        <v>221</v>
      </c>
      <c r="K714" t="s">
        <v>79</v>
      </c>
      <c r="L714" t="s">
        <v>70</v>
      </c>
      <c r="M714" t="s">
        <v>58</v>
      </c>
      <c r="N714" t="s">
        <v>212</v>
      </c>
      <c r="Q714" s="5" t="s">
        <v>54</v>
      </c>
      <c r="S714">
        <v>0</v>
      </c>
      <c r="T714" s="5">
        <v>0</v>
      </c>
      <c r="V714">
        <v>0</v>
      </c>
      <c r="X714" t="s">
        <v>73</v>
      </c>
      <c r="Y714">
        <v>19060402</v>
      </c>
      <c r="Z714" t="s">
        <v>74</v>
      </c>
      <c r="AA714" t="s">
        <v>101</v>
      </c>
      <c r="AB714" t="s">
        <v>119</v>
      </c>
      <c r="AC714" t="str">
        <f t="shared" si="11"/>
        <v>Oil &amp; Gas - Ice Roads and Pads</v>
      </c>
      <c r="AD714" t="s">
        <v>74</v>
      </c>
      <c r="AG714" t="s">
        <v>54</v>
      </c>
      <c r="AH714">
        <v>3530</v>
      </c>
      <c r="AI714">
        <v>2017</v>
      </c>
      <c r="AJ714">
        <v>8</v>
      </c>
      <c r="AK714" s="1">
        <v>43038.747824074075</v>
      </c>
      <c r="AL714" t="s">
        <v>84</v>
      </c>
      <c r="AM714">
        <v>0</v>
      </c>
      <c r="AN714" t="s">
        <v>52</v>
      </c>
      <c r="AO714">
        <v>0</v>
      </c>
      <c r="AP714" t="s">
        <v>52</v>
      </c>
      <c r="AQ714">
        <v>0</v>
      </c>
      <c r="AS714">
        <v>0</v>
      </c>
      <c r="AU714">
        <v>0</v>
      </c>
      <c r="AW714">
        <v>0</v>
      </c>
      <c r="AY714" t="s">
        <v>66</v>
      </c>
    </row>
    <row r="715" spans="1:51" x14ac:dyDescent="0.25">
      <c r="A715">
        <v>335</v>
      </c>
      <c r="B715" t="s">
        <v>181</v>
      </c>
      <c r="C715" t="s">
        <v>216</v>
      </c>
      <c r="D715" t="s">
        <v>116</v>
      </c>
      <c r="E715">
        <v>1358333</v>
      </c>
      <c r="F715" t="s">
        <v>52</v>
      </c>
      <c r="G715" t="s">
        <v>53</v>
      </c>
      <c r="H715" t="s">
        <v>54</v>
      </c>
      <c r="I715">
        <v>340</v>
      </c>
      <c r="J715" t="s">
        <v>217</v>
      </c>
      <c r="K715" t="s">
        <v>79</v>
      </c>
      <c r="L715" t="s">
        <v>70</v>
      </c>
      <c r="M715" t="s">
        <v>58</v>
      </c>
      <c r="N715" t="s">
        <v>212</v>
      </c>
      <c r="Q715" s="5" t="s">
        <v>54</v>
      </c>
      <c r="S715">
        <v>0</v>
      </c>
      <c r="T715" s="5">
        <v>0</v>
      </c>
      <c r="V715">
        <v>0</v>
      </c>
      <c r="X715" t="s">
        <v>73</v>
      </c>
      <c r="Y715">
        <v>19060402</v>
      </c>
      <c r="Z715" t="s">
        <v>74</v>
      </c>
      <c r="AA715" t="s">
        <v>101</v>
      </c>
      <c r="AB715" t="s">
        <v>119</v>
      </c>
      <c r="AC715" t="str">
        <f t="shared" si="11"/>
        <v>Oil &amp; Gas - Ice Roads and Pads</v>
      </c>
      <c r="AD715" t="s">
        <v>74</v>
      </c>
      <c r="AG715" t="s">
        <v>54</v>
      </c>
      <c r="AH715">
        <v>3534</v>
      </c>
      <c r="AI715">
        <v>2017</v>
      </c>
      <c r="AJ715">
        <v>9</v>
      </c>
      <c r="AK715" s="1">
        <v>43038.748229166667</v>
      </c>
      <c r="AL715" t="s">
        <v>84</v>
      </c>
      <c r="AM715">
        <v>0</v>
      </c>
      <c r="AN715" t="s">
        <v>52</v>
      </c>
      <c r="AO715">
        <v>0</v>
      </c>
      <c r="AP715" t="s">
        <v>52</v>
      </c>
      <c r="AQ715">
        <v>0</v>
      </c>
      <c r="AS715">
        <v>0</v>
      </c>
      <c r="AU715">
        <v>0</v>
      </c>
      <c r="AW715">
        <v>0</v>
      </c>
      <c r="AY715" t="s">
        <v>66</v>
      </c>
    </row>
    <row r="716" spans="1:51" x14ac:dyDescent="0.25">
      <c r="A716">
        <v>335</v>
      </c>
      <c r="B716" t="s">
        <v>181</v>
      </c>
      <c r="C716" t="s">
        <v>216</v>
      </c>
      <c r="D716" t="s">
        <v>116</v>
      </c>
      <c r="E716">
        <v>1358333</v>
      </c>
      <c r="F716" t="s">
        <v>52</v>
      </c>
      <c r="G716" t="s">
        <v>53</v>
      </c>
      <c r="H716" t="s">
        <v>54</v>
      </c>
      <c r="I716">
        <v>336</v>
      </c>
      <c r="J716" t="s">
        <v>218</v>
      </c>
      <c r="K716" t="s">
        <v>79</v>
      </c>
      <c r="L716" t="s">
        <v>70</v>
      </c>
      <c r="M716" t="s">
        <v>58</v>
      </c>
      <c r="N716" t="s">
        <v>212</v>
      </c>
      <c r="Q716" s="5" t="s">
        <v>54</v>
      </c>
      <c r="S716">
        <v>0</v>
      </c>
      <c r="T716" s="5">
        <v>0</v>
      </c>
      <c r="V716">
        <v>0</v>
      </c>
      <c r="X716" t="s">
        <v>73</v>
      </c>
      <c r="Y716">
        <v>19060402</v>
      </c>
      <c r="Z716" t="s">
        <v>74</v>
      </c>
      <c r="AA716" t="s">
        <v>101</v>
      </c>
      <c r="AB716" t="s">
        <v>119</v>
      </c>
      <c r="AC716" t="str">
        <f t="shared" si="11"/>
        <v>Oil &amp; Gas - Ice Roads and Pads</v>
      </c>
      <c r="AD716" t="s">
        <v>74</v>
      </c>
      <c r="AG716" t="s">
        <v>54</v>
      </c>
      <c r="AH716">
        <v>3522</v>
      </c>
      <c r="AI716">
        <v>2017</v>
      </c>
      <c r="AJ716">
        <v>9</v>
      </c>
      <c r="AK716" s="1">
        <v>43038.746944444443</v>
      </c>
      <c r="AL716" t="s">
        <v>84</v>
      </c>
      <c r="AM716">
        <v>0</v>
      </c>
      <c r="AN716" t="s">
        <v>52</v>
      </c>
      <c r="AO716">
        <v>0</v>
      </c>
      <c r="AP716" t="s">
        <v>52</v>
      </c>
      <c r="AQ716">
        <v>0</v>
      </c>
      <c r="AS716">
        <v>0</v>
      </c>
      <c r="AU716">
        <v>0</v>
      </c>
      <c r="AW716">
        <v>0</v>
      </c>
      <c r="AY716" t="s">
        <v>66</v>
      </c>
    </row>
    <row r="717" spans="1:51" x14ac:dyDescent="0.25">
      <c r="A717">
        <v>335</v>
      </c>
      <c r="B717" t="s">
        <v>181</v>
      </c>
      <c r="C717" t="s">
        <v>216</v>
      </c>
      <c r="D717" t="s">
        <v>116</v>
      </c>
      <c r="E717">
        <v>1358333</v>
      </c>
      <c r="F717" t="s">
        <v>52</v>
      </c>
      <c r="G717" t="s">
        <v>53</v>
      </c>
      <c r="H717" t="s">
        <v>54</v>
      </c>
      <c r="I717">
        <v>337</v>
      </c>
      <c r="J717" t="s">
        <v>219</v>
      </c>
      <c r="K717" t="s">
        <v>79</v>
      </c>
      <c r="L717" t="s">
        <v>70</v>
      </c>
      <c r="M717" t="s">
        <v>58</v>
      </c>
      <c r="N717" t="s">
        <v>212</v>
      </c>
      <c r="Q717" s="5" t="s">
        <v>54</v>
      </c>
      <c r="S717">
        <v>0</v>
      </c>
      <c r="T717" s="5">
        <v>0</v>
      </c>
      <c r="V717">
        <v>0</v>
      </c>
      <c r="X717" t="s">
        <v>73</v>
      </c>
      <c r="Y717">
        <v>19060402</v>
      </c>
      <c r="Z717" t="s">
        <v>74</v>
      </c>
      <c r="AA717" t="s">
        <v>101</v>
      </c>
      <c r="AB717" t="s">
        <v>119</v>
      </c>
      <c r="AC717" t="str">
        <f t="shared" si="11"/>
        <v>Oil &amp; Gas - Ice Roads and Pads</v>
      </c>
      <c r="AD717" t="s">
        <v>74</v>
      </c>
      <c r="AG717" t="s">
        <v>54</v>
      </c>
      <c r="AH717">
        <v>3525</v>
      </c>
      <c r="AI717">
        <v>2017</v>
      </c>
      <c r="AJ717">
        <v>9</v>
      </c>
      <c r="AK717" s="1">
        <v>43038.747314814813</v>
      </c>
      <c r="AL717" t="s">
        <v>84</v>
      </c>
      <c r="AM717">
        <v>0</v>
      </c>
      <c r="AN717" t="s">
        <v>52</v>
      </c>
      <c r="AO717">
        <v>0</v>
      </c>
      <c r="AP717" t="s">
        <v>52</v>
      </c>
      <c r="AQ717">
        <v>0</v>
      </c>
      <c r="AS717">
        <v>0</v>
      </c>
      <c r="AU717">
        <v>0</v>
      </c>
      <c r="AW717">
        <v>0</v>
      </c>
      <c r="AY717" t="s">
        <v>66</v>
      </c>
    </row>
    <row r="718" spans="1:51" x14ac:dyDescent="0.25">
      <c r="A718">
        <v>335</v>
      </c>
      <c r="B718" t="s">
        <v>181</v>
      </c>
      <c r="C718" t="s">
        <v>216</v>
      </c>
      <c r="D718" t="s">
        <v>116</v>
      </c>
      <c r="E718">
        <v>1358333</v>
      </c>
      <c r="F718" t="s">
        <v>52</v>
      </c>
      <c r="G718" t="s">
        <v>53</v>
      </c>
      <c r="H718" t="s">
        <v>54</v>
      </c>
      <c r="I718">
        <v>338</v>
      </c>
      <c r="J718" t="s">
        <v>220</v>
      </c>
      <c r="K718" t="s">
        <v>79</v>
      </c>
      <c r="L718" t="s">
        <v>70</v>
      </c>
      <c r="M718" t="s">
        <v>58</v>
      </c>
      <c r="N718" t="s">
        <v>212</v>
      </c>
      <c r="Q718" s="5" t="s">
        <v>54</v>
      </c>
      <c r="S718">
        <v>0</v>
      </c>
      <c r="T718" s="5">
        <v>0</v>
      </c>
      <c r="V718">
        <v>0</v>
      </c>
      <c r="X718" t="s">
        <v>73</v>
      </c>
      <c r="Y718">
        <v>19060402</v>
      </c>
      <c r="Z718" t="s">
        <v>74</v>
      </c>
      <c r="AA718" t="s">
        <v>101</v>
      </c>
      <c r="AB718" t="s">
        <v>119</v>
      </c>
      <c r="AC718" t="str">
        <f t="shared" si="11"/>
        <v>Oil &amp; Gas - Ice Roads and Pads</v>
      </c>
      <c r="AD718" t="s">
        <v>74</v>
      </c>
      <c r="AG718" t="s">
        <v>54</v>
      </c>
      <c r="AH718">
        <v>3528</v>
      </c>
      <c r="AI718">
        <v>2017</v>
      </c>
      <c r="AJ718">
        <v>9</v>
      </c>
      <c r="AK718" s="1">
        <v>43038.747615740744</v>
      </c>
      <c r="AL718" t="s">
        <v>84</v>
      </c>
      <c r="AM718">
        <v>0</v>
      </c>
      <c r="AN718" t="s">
        <v>52</v>
      </c>
      <c r="AO718">
        <v>0</v>
      </c>
      <c r="AP718" t="s">
        <v>52</v>
      </c>
      <c r="AQ718">
        <v>0</v>
      </c>
      <c r="AS718">
        <v>0</v>
      </c>
      <c r="AU718">
        <v>0</v>
      </c>
      <c r="AW718">
        <v>0</v>
      </c>
      <c r="AY718" t="s">
        <v>66</v>
      </c>
    </row>
    <row r="719" spans="1:51" x14ac:dyDescent="0.25">
      <c r="A719">
        <v>335</v>
      </c>
      <c r="B719" t="s">
        <v>181</v>
      </c>
      <c r="C719" t="s">
        <v>216</v>
      </c>
      <c r="D719" t="s">
        <v>116</v>
      </c>
      <c r="E719">
        <v>1358333</v>
      </c>
      <c r="F719" t="s">
        <v>52</v>
      </c>
      <c r="G719" t="s">
        <v>53</v>
      </c>
      <c r="H719" t="s">
        <v>54</v>
      </c>
      <c r="I719">
        <v>339</v>
      </c>
      <c r="J719" t="s">
        <v>221</v>
      </c>
      <c r="K719" t="s">
        <v>79</v>
      </c>
      <c r="L719" t="s">
        <v>70</v>
      </c>
      <c r="M719" t="s">
        <v>58</v>
      </c>
      <c r="N719" t="s">
        <v>212</v>
      </c>
      <c r="Q719" s="5" t="s">
        <v>54</v>
      </c>
      <c r="S719">
        <v>0</v>
      </c>
      <c r="T719" s="5">
        <v>0</v>
      </c>
      <c r="V719">
        <v>0</v>
      </c>
      <c r="X719" t="s">
        <v>73</v>
      </c>
      <c r="Y719">
        <v>19060402</v>
      </c>
      <c r="Z719" t="s">
        <v>74</v>
      </c>
      <c r="AA719" t="s">
        <v>101</v>
      </c>
      <c r="AB719" t="s">
        <v>119</v>
      </c>
      <c r="AC719" t="str">
        <f t="shared" si="11"/>
        <v>Oil &amp; Gas - Ice Roads and Pads</v>
      </c>
      <c r="AD719" t="s">
        <v>74</v>
      </c>
      <c r="AG719" t="s">
        <v>54</v>
      </c>
      <c r="AH719">
        <v>3531</v>
      </c>
      <c r="AI719">
        <v>2017</v>
      </c>
      <c r="AJ719">
        <v>9</v>
      </c>
      <c r="AK719" s="1">
        <v>43038.747928240744</v>
      </c>
      <c r="AL719" t="s">
        <v>84</v>
      </c>
      <c r="AM719">
        <v>0</v>
      </c>
      <c r="AN719" t="s">
        <v>52</v>
      </c>
      <c r="AO719">
        <v>0</v>
      </c>
      <c r="AP719" t="s">
        <v>52</v>
      </c>
      <c r="AQ719">
        <v>0</v>
      </c>
      <c r="AS719">
        <v>0</v>
      </c>
      <c r="AU719">
        <v>0</v>
      </c>
      <c r="AW719">
        <v>0</v>
      </c>
      <c r="AY719" t="s">
        <v>66</v>
      </c>
    </row>
    <row r="720" spans="1:51" x14ac:dyDescent="0.25">
      <c r="A720">
        <v>341</v>
      </c>
      <c r="B720" t="s">
        <v>181</v>
      </c>
      <c r="C720" t="s">
        <v>222</v>
      </c>
      <c r="D720" t="s">
        <v>116</v>
      </c>
      <c r="E720">
        <v>2314167</v>
      </c>
      <c r="F720" t="s">
        <v>52</v>
      </c>
      <c r="G720" t="s">
        <v>53</v>
      </c>
      <c r="H720" t="s">
        <v>54</v>
      </c>
      <c r="I720">
        <v>346</v>
      </c>
      <c r="J720" t="s">
        <v>223</v>
      </c>
      <c r="K720" t="s">
        <v>79</v>
      </c>
      <c r="L720" t="s">
        <v>70</v>
      </c>
      <c r="M720" t="s">
        <v>58</v>
      </c>
      <c r="N720" t="s">
        <v>118</v>
      </c>
      <c r="Q720" s="5" t="s">
        <v>54</v>
      </c>
      <c r="S720">
        <v>0</v>
      </c>
      <c r="T720" s="5">
        <v>0</v>
      </c>
      <c r="V720">
        <v>0</v>
      </c>
      <c r="X720" t="s">
        <v>73</v>
      </c>
      <c r="Y720">
        <v>19060403</v>
      </c>
      <c r="Z720" t="s">
        <v>74</v>
      </c>
      <c r="AA720" t="s">
        <v>101</v>
      </c>
      <c r="AB720" t="s">
        <v>119</v>
      </c>
      <c r="AC720" t="str">
        <f t="shared" si="11"/>
        <v>Oil &amp; Gas - Ice Roads and Pads</v>
      </c>
      <c r="AD720" t="s">
        <v>74</v>
      </c>
      <c r="AG720" t="s">
        <v>54</v>
      </c>
      <c r="AH720">
        <v>674</v>
      </c>
      <c r="AI720">
        <v>2016</v>
      </c>
      <c r="AJ720">
        <v>4</v>
      </c>
      <c r="AK720" s="1">
        <v>42586.655775462961</v>
      </c>
      <c r="AL720" t="s">
        <v>84</v>
      </c>
      <c r="AM720">
        <v>0</v>
      </c>
      <c r="AN720" t="s">
        <v>52</v>
      </c>
      <c r="AP720" t="s">
        <v>52</v>
      </c>
      <c r="AQ720">
        <v>0</v>
      </c>
      <c r="AS720">
        <v>0</v>
      </c>
      <c r="AU720">
        <v>0</v>
      </c>
      <c r="AW720">
        <v>0</v>
      </c>
      <c r="AY720" t="s">
        <v>66</v>
      </c>
    </row>
    <row r="721" spans="1:51" x14ac:dyDescent="0.25">
      <c r="A721">
        <v>341</v>
      </c>
      <c r="B721" t="s">
        <v>181</v>
      </c>
      <c r="C721" t="s">
        <v>222</v>
      </c>
      <c r="D721" t="s">
        <v>116</v>
      </c>
      <c r="E721">
        <v>2314167</v>
      </c>
      <c r="F721" t="s">
        <v>52</v>
      </c>
      <c r="G721" t="s">
        <v>53</v>
      </c>
      <c r="H721" t="s">
        <v>54</v>
      </c>
      <c r="I721">
        <v>345</v>
      </c>
      <c r="J721" t="s">
        <v>224</v>
      </c>
      <c r="K721" t="s">
        <v>79</v>
      </c>
      <c r="L721" t="s">
        <v>70</v>
      </c>
      <c r="M721" t="s">
        <v>58</v>
      </c>
      <c r="N721" t="s">
        <v>118</v>
      </c>
      <c r="Q721" s="5" t="s">
        <v>54</v>
      </c>
      <c r="S721">
        <v>0</v>
      </c>
      <c r="T721" s="5">
        <v>0</v>
      </c>
      <c r="V721">
        <v>0</v>
      </c>
      <c r="X721" t="s">
        <v>73</v>
      </c>
      <c r="Y721">
        <v>19060403</v>
      </c>
      <c r="Z721" t="s">
        <v>74</v>
      </c>
      <c r="AA721" t="s">
        <v>101</v>
      </c>
      <c r="AB721" t="s">
        <v>119</v>
      </c>
      <c r="AC721" t="str">
        <f t="shared" si="11"/>
        <v>Oil &amp; Gas - Ice Roads and Pads</v>
      </c>
      <c r="AD721" t="s">
        <v>74</v>
      </c>
      <c r="AG721" t="s">
        <v>54</v>
      </c>
      <c r="AH721">
        <v>665</v>
      </c>
      <c r="AI721">
        <v>2016</v>
      </c>
      <c r="AJ721">
        <v>4</v>
      </c>
      <c r="AK721" s="1">
        <v>42586.654027777775</v>
      </c>
      <c r="AL721" t="s">
        <v>84</v>
      </c>
      <c r="AM721">
        <v>0</v>
      </c>
      <c r="AN721" t="s">
        <v>52</v>
      </c>
      <c r="AP721" t="s">
        <v>52</v>
      </c>
      <c r="AQ721">
        <v>0</v>
      </c>
      <c r="AS721">
        <v>0</v>
      </c>
      <c r="AU721">
        <v>0</v>
      </c>
      <c r="AW721">
        <v>0</v>
      </c>
      <c r="AY721" t="s">
        <v>66</v>
      </c>
    </row>
    <row r="722" spans="1:51" x14ac:dyDescent="0.25">
      <c r="A722">
        <v>341</v>
      </c>
      <c r="B722" t="s">
        <v>181</v>
      </c>
      <c r="C722" t="s">
        <v>222</v>
      </c>
      <c r="D722" t="s">
        <v>116</v>
      </c>
      <c r="E722">
        <v>2314167</v>
      </c>
      <c r="F722" t="s">
        <v>52</v>
      </c>
      <c r="G722" t="s">
        <v>53</v>
      </c>
      <c r="H722" t="s">
        <v>54</v>
      </c>
      <c r="I722">
        <v>342</v>
      </c>
      <c r="J722" t="s">
        <v>225</v>
      </c>
      <c r="K722" t="s">
        <v>79</v>
      </c>
      <c r="L722" t="s">
        <v>70</v>
      </c>
      <c r="M722" t="s">
        <v>58</v>
      </c>
      <c r="N722" t="s">
        <v>118</v>
      </c>
      <c r="Q722" s="5" t="s">
        <v>54</v>
      </c>
      <c r="S722">
        <v>0</v>
      </c>
      <c r="T722" s="5">
        <v>0</v>
      </c>
      <c r="V722">
        <v>0</v>
      </c>
      <c r="X722" t="s">
        <v>73</v>
      </c>
      <c r="Y722">
        <v>19060501</v>
      </c>
      <c r="Z722" t="s">
        <v>74</v>
      </c>
      <c r="AA722" t="s">
        <v>101</v>
      </c>
      <c r="AB722" t="s">
        <v>119</v>
      </c>
      <c r="AC722" t="str">
        <f t="shared" si="11"/>
        <v>Oil &amp; Gas - Ice Roads and Pads</v>
      </c>
      <c r="AD722" t="s">
        <v>74</v>
      </c>
      <c r="AG722" t="s">
        <v>54</v>
      </c>
      <c r="AH722">
        <v>508</v>
      </c>
      <c r="AI722">
        <v>2016</v>
      </c>
      <c r="AJ722">
        <v>4</v>
      </c>
      <c r="AK722" s="1">
        <v>42573.429236111115</v>
      </c>
      <c r="AL722" t="s">
        <v>84</v>
      </c>
      <c r="AM722">
        <v>0</v>
      </c>
      <c r="AN722" t="s">
        <v>52</v>
      </c>
      <c r="AP722" t="s">
        <v>52</v>
      </c>
      <c r="AQ722">
        <v>0</v>
      </c>
      <c r="AS722">
        <v>0</v>
      </c>
      <c r="AU722">
        <v>0</v>
      </c>
      <c r="AW722">
        <v>0</v>
      </c>
      <c r="AY722" t="s">
        <v>66</v>
      </c>
    </row>
    <row r="723" spans="1:51" x14ac:dyDescent="0.25">
      <c r="A723">
        <v>341</v>
      </c>
      <c r="B723" t="s">
        <v>181</v>
      </c>
      <c r="C723" t="s">
        <v>222</v>
      </c>
      <c r="D723" t="s">
        <v>116</v>
      </c>
      <c r="E723">
        <v>2314167</v>
      </c>
      <c r="F723" t="s">
        <v>52</v>
      </c>
      <c r="G723" t="s">
        <v>53</v>
      </c>
      <c r="H723" t="s">
        <v>54</v>
      </c>
      <c r="I723">
        <v>343</v>
      </c>
      <c r="J723" t="s">
        <v>226</v>
      </c>
      <c r="K723" t="s">
        <v>79</v>
      </c>
      <c r="L723" t="s">
        <v>70</v>
      </c>
      <c r="M723" t="s">
        <v>58</v>
      </c>
      <c r="N723" t="s">
        <v>118</v>
      </c>
      <c r="Q723" s="5" t="s">
        <v>54</v>
      </c>
      <c r="S723">
        <v>0</v>
      </c>
      <c r="T723" s="5">
        <v>0</v>
      </c>
      <c r="V723">
        <v>0</v>
      </c>
      <c r="X723" t="s">
        <v>73</v>
      </c>
      <c r="Y723">
        <v>19060403</v>
      </c>
      <c r="Z723" t="s">
        <v>74</v>
      </c>
      <c r="AA723" t="s">
        <v>101</v>
      </c>
      <c r="AB723" t="s">
        <v>119</v>
      </c>
      <c r="AC723" t="str">
        <f t="shared" si="11"/>
        <v>Oil &amp; Gas - Ice Roads and Pads</v>
      </c>
      <c r="AD723" t="s">
        <v>74</v>
      </c>
      <c r="AG723" t="s">
        <v>54</v>
      </c>
      <c r="AH723">
        <v>668</v>
      </c>
      <c r="AI723">
        <v>2016</v>
      </c>
      <c r="AJ723">
        <v>4</v>
      </c>
      <c r="AK723" s="1">
        <v>42586.654594907406</v>
      </c>
      <c r="AL723" t="s">
        <v>84</v>
      </c>
      <c r="AM723">
        <v>0</v>
      </c>
      <c r="AN723" t="s">
        <v>52</v>
      </c>
      <c r="AP723" t="s">
        <v>52</v>
      </c>
      <c r="AQ723">
        <v>0</v>
      </c>
      <c r="AS723">
        <v>0</v>
      </c>
      <c r="AU723">
        <v>0</v>
      </c>
      <c r="AW723">
        <v>0</v>
      </c>
      <c r="AY723" t="s">
        <v>66</v>
      </c>
    </row>
    <row r="724" spans="1:51" x14ac:dyDescent="0.25">
      <c r="A724">
        <v>341</v>
      </c>
      <c r="B724" t="s">
        <v>181</v>
      </c>
      <c r="C724" t="s">
        <v>222</v>
      </c>
      <c r="D724" t="s">
        <v>116</v>
      </c>
      <c r="E724">
        <v>2314167</v>
      </c>
      <c r="F724" t="s">
        <v>52</v>
      </c>
      <c r="G724" t="s">
        <v>53</v>
      </c>
      <c r="H724" t="s">
        <v>54</v>
      </c>
      <c r="I724">
        <v>344</v>
      </c>
      <c r="J724" t="s">
        <v>227</v>
      </c>
      <c r="K724" t="s">
        <v>79</v>
      </c>
      <c r="L724" t="s">
        <v>70</v>
      </c>
      <c r="M724" t="s">
        <v>58</v>
      </c>
      <c r="N724" t="s">
        <v>118</v>
      </c>
      <c r="Q724" s="5" t="s">
        <v>54</v>
      </c>
      <c r="S724">
        <v>0</v>
      </c>
      <c r="T724" s="5">
        <v>0</v>
      </c>
      <c r="V724">
        <v>0</v>
      </c>
      <c r="X724" t="s">
        <v>73</v>
      </c>
      <c r="Y724">
        <v>19060403</v>
      </c>
      <c r="Z724" t="s">
        <v>74</v>
      </c>
      <c r="AA724" t="s">
        <v>101</v>
      </c>
      <c r="AB724" t="s">
        <v>119</v>
      </c>
      <c r="AC724" t="str">
        <f t="shared" si="11"/>
        <v>Oil &amp; Gas - Ice Roads and Pads</v>
      </c>
      <c r="AD724" t="s">
        <v>74</v>
      </c>
      <c r="AG724" t="s">
        <v>54</v>
      </c>
      <c r="AH724">
        <v>671</v>
      </c>
      <c r="AI724">
        <v>2016</v>
      </c>
      <c r="AJ724">
        <v>4</v>
      </c>
      <c r="AK724" s="1">
        <v>42586.655162037037</v>
      </c>
      <c r="AL724" t="s">
        <v>84</v>
      </c>
      <c r="AM724">
        <v>0</v>
      </c>
      <c r="AN724" t="s">
        <v>52</v>
      </c>
      <c r="AP724" t="s">
        <v>52</v>
      </c>
      <c r="AQ724">
        <v>0</v>
      </c>
      <c r="AS724">
        <v>0</v>
      </c>
      <c r="AU724">
        <v>0</v>
      </c>
      <c r="AW724">
        <v>0</v>
      </c>
      <c r="AY724" t="s">
        <v>66</v>
      </c>
    </row>
    <row r="725" spans="1:51" x14ac:dyDescent="0.25">
      <c r="A725">
        <v>341</v>
      </c>
      <c r="B725" t="s">
        <v>181</v>
      </c>
      <c r="C725" t="s">
        <v>222</v>
      </c>
      <c r="D725" t="s">
        <v>116</v>
      </c>
      <c r="E725">
        <v>2314167</v>
      </c>
      <c r="F725" t="s">
        <v>52</v>
      </c>
      <c r="G725" t="s">
        <v>53</v>
      </c>
      <c r="H725" t="s">
        <v>54</v>
      </c>
      <c r="I725">
        <v>346</v>
      </c>
      <c r="J725" t="s">
        <v>223</v>
      </c>
      <c r="K725" t="s">
        <v>79</v>
      </c>
      <c r="L725" t="s">
        <v>70</v>
      </c>
      <c r="M725" t="s">
        <v>58</v>
      </c>
      <c r="N725" t="s">
        <v>118</v>
      </c>
      <c r="Q725" s="5" t="s">
        <v>54</v>
      </c>
      <c r="S725">
        <v>0</v>
      </c>
      <c r="T725" s="5">
        <v>0</v>
      </c>
      <c r="V725">
        <v>0</v>
      </c>
      <c r="X725" t="s">
        <v>73</v>
      </c>
      <c r="Y725">
        <v>19060403</v>
      </c>
      <c r="Z725" t="s">
        <v>74</v>
      </c>
      <c r="AA725" t="s">
        <v>101</v>
      </c>
      <c r="AB725" t="s">
        <v>119</v>
      </c>
      <c r="AC725" t="str">
        <f t="shared" si="11"/>
        <v>Oil &amp; Gas - Ice Roads and Pads</v>
      </c>
      <c r="AD725" t="s">
        <v>74</v>
      </c>
      <c r="AG725" t="s">
        <v>54</v>
      </c>
      <c r="AH725">
        <v>675</v>
      </c>
      <c r="AI725">
        <v>2016</v>
      </c>
      <c r="AJ725">
        <v>5</v>
      </c>
      <c r="AK725" s="1">
        <v>42586.655914351853</v>
      </c>
      <c r="AL725" t="s">
        <v>84</v>
      </c>
      <c r="AM725">
        <v>0</v>
      </c>
      <c r="AN725" t="s">
        <v>52</v>
      </c>
      <c r="AP725" t="s">
        <v>52</v>
      </c>
      <c r="AQ725">
        <v>0</v>
      </c>
      <c r="AS725">
        <v>0</v>
      </c>
      <c r="AU725">
        <v>0</v>
      </c>
      <c r="AW725">
        <v>0</v>
      </c>
      <c r="AY725" t="s">
        <v>66</v>
      </c>
    </row>
    <row r="726" spans="1:51" x14ac:dyDescent="0.25">
      <c r="A726">
        <v>341</v>
      </c>
      <c r="B726" t="s">
        <v>181</v>
      </c>
      <c r="C726" t="s">
        <v>222</v>
      </c>
      <c r="D726" t="s">
        <v>116</v>
      </c>
      <c r="E726">
        <v>2314167</v>
      </c>
      <c r="F726" t="s">
        <v>52</v>
      </c>
      <c r="G726" t="s">
        <v>53</v>
      </c>
      <c r="H726" t="s">
        <v>54</v>
      </c>
      <c r="I726">
        <v>345</v>
      </c>
      <c r="J726" t="s">
        <v>224</v>
      </c>
      <c r="K726" t="s">
        <v>79</v>
      </c>
      <c r="L726" t="s">
        <v>70</v>
      </c>
      <c r="M726" t="s">
        <v>58</v>
      </c>
      <c r="N726" t="s">
        <v>118</v>
      </c>
      <c r="Q726" s="5" t="s">
        <v>54</v>
      </c>
      <c r="S726">
        <v>0</v>
      </c>
      <c r="T726" s="5">
        <v>0</v>
      </c>
      <c r="V726">
        <v>0</v>
      </c>
      <c r="X726" t="s">
        <v>73</v>
      </c>
      <c r="Y726">
        <v>19060403</v>
      </c>
      <c r="Z726" t="s">
        <v>74</v>
      </c>
      <c r="AA726" t="s">
        <v>101</v>
      </c>
      <c r="AB726" t="s">
        <v>119</v>
      </c>
      <c r="AC726" t="str">
        <f t="shared" si="11"/>
        <v>Oil &amp; Gas - Ice Roads and Pads</v>
      </c>
      <c r="AD726" t="s">
        <v>74</v>
      </c>
      <c r="AG726" t="s">
        <v>54</v>
      </c>
      <c r="AH726">
        <v>666</v>
      </c>
      <c r="AI726">
        <v>2016</v>
      </c>
      <c r="AJ726">
        <v>5</v>
      </c>
      <c r="AK726" s="1">
        <v>42586.654224537036</v>
      </c>
      <c r="AL726" t="s">
        <v>84</v>
      </c>
      <c r="AM726">
        <v>0</v>
      </c>
      <c r="AN726" t="s">
        <v>52</v>
      </c>
      <c r="AP726" t="s">
        <v>52</v>
      </c>
      <c r="AQ726">
        <v>0</v>
      </c>
      <c r="AS726">
        <v>0</v>
      </c>
      <c r="AU726">
        <v>0</v>
      </c>
      <c r="AW726">
        <v>0</v>
      </c>
      <c r="AY726" t="s">
        <v>66</v>
      </c>
    </row>
    <row r="727" spans="1:51" x14ac:dyDescent="0.25">
      <c r="A727">
        <v>341</v>
      </c>
      <c r="B727" t="s">
        <v>181</v>
      </c>
      <c r="C727" t="s">
        <v>222</v>
      </c>
      <c r="D727" t="s">
        <v>116</v>
      </c>
      <c r="E727">
        <v>2314167</v>
      </c>
      <c r="F727" t="s">
        <v>52</v>
      </c>
      <c r="G727" t="s">
        <v>53</v>
      </c>
      <c r="H727" t="s">
        <v>54</v>
      </c>
      <c r="I727">
        <v>342</v>
      </c>
      <c r="J727" t="s">
        <v>225</v>
      </c>
      <c r="K727" t="s">
        <v>79</v>
      </c>
      <c r="L727" t="s">
        <v>70</v>
      </c>
      <c r="M727" t="s">
        <v>58</v>
      </c>
      <c r="N727" t="s">
        <v>118</v>
      </c>
      <c r="Q727" s="5" t="s">
        <v>54</v>
      </c>
      <c r="S727">
        <v>0</v>
      </c>
      <c r="T727" s="5">
        <v>0</v>
      </c>
      <c r="V727">
        <v>0</v>
      </c>
      <c r="X727" t="s">
        <v>73</v>
      </c>
      <c r="Y727">
        <v>19060501</v>
      </c>
      <c r="Z727" t="s">
        <v>74</v>
      </c>
      <c r="AA727" t="s">
        <v>101</v>
      </c>
      <c r="AB727" t="s">
        <v>119</v>
      </c>
      <c r="AC727" t="str">
        <f t="shared" si="11"/>
        <v>Oil &amp; Gas - Ice Roads and Pads</v>
      </c>
      <c r="AD727" t="s">
        <v>74</v>
      </c>
      <c r="AG727" t="s">
        <v>54</v>
      </c>
      <c r="AH727">
        <v>509</v>
      </c>
      <c r="AI727">
        <v>2016</v>
      </c>
      <c r="AJ727">
        <v>5</v>
      </c>
      <c r="AK727" s="1">
        <v>42573.429375</v>
      </c>
      <c r="AL727" t="s">
        <v>84</v>
      </c>
      <c r="AM727">
        <v>0</v>
      </c>
      <c r="AN727" t="s">
        <v>52</v>
      </c>
      <c r="AP727" t="s">
        <v>52</v>
      </c>
      <c r="AQ727">
        <v>0</v>
      </c>
      <c r="AS727">
        <v>0</v>
      </c>
      <c r="AU727">
        <v>0</v>
      </c>
      <c r="AW727">
        <v>0</v>
      </c>
      <c r="AY727" t="s">
        <v>66</v>
      </c>
    </row>
    <row r="728" spans="1:51" x14ac:dyDescent="0.25">
      <c r="A728">
        <v>341</v>
      </c>
      <c r="B728" t="s">
        <v>181</v>
      </c>
      <c r="C728" t="s">
        <v>222</v>
      </c>
      <c r="D728" t="s">
        <v>116</v>
      </c>
      <c r="E728">
        <v>2314167</v>
      </c>
      <c r="F728" t="s">
        <v>52</v>
      </c>
      <c r="G728" t="s">
        <v>53</v>
      </c>
      <c r="H728" t="s">
        <v>54</v>
      </c>
      <c r="I728">
        <v>343</v>
      </c>
      <c r="J728" t="s">
        <v>226</v>
      </c>
      <c r="K728" t="s">
        <v>79</v>
      </c>
      <c r="L728" t="s">
        <v>70</v>
      </c>
      <c r="M728" t="s">
        <v>58</v>
      </c>
      <c r="N728" t="s">
        <v>118</v>
      </c>
      <c r="Q728" s="5" t="s">
        <v>54</v>
      </c>
      <c r="S728">
        <v>0</v>
      </c>
      <c r="T728" s="5">
        <v>0</v>
      </c>
      <c r="V728">
        <v>0</v>
      </c>
      <c r="X728" t="s">
        <v>73</v>
      </c>
      <c r="Y728">
        <v>19060403</v>
      </c>
      <c r="Z728" t="s">
        <v>74</v>
      </c>
      <c r="AA728" t="s">
        <v>101</v>
      </c>
      <c r="AB728" t="s">
        <v>119</v>
      </c>
      <c r="AC728" t="str">
        <f t="shared" si="11"/>
        <v>Oil &amp; Gas - Ice Roads and Pads</v>
      </c>
      <c r="AD728" t="s">
        <v>74</v>
      </c>
      <c r="AG728" t="s">
        <v>54</v>
      </c>
      <c r="AH728">
        <v>669</v>
      </c>
      <c r="AI728">
        <v>2016</v>
      </c>
      <c r="AJ728">
        <v>5</v>
      </c>
      <c r="AK728" s="1">
        <v>42586.654745370368</v>
      </c>
      <c r="AL728" t="s">
        <v>84</v>
      </c>
      <c r="AM728">
        <v>0</v>
      </c>
      <c r="AN728" t="s">
        <v>52</v>
      </c>
      <c r="AP728" t="s">
        <v>52</v>
      </c>
      <c r="AQ728">
        <v>0</v>
      </c>
      <c r="AS728">
        <v>0</v>
      </c>
      <c r="AU728">
        <v>0</v>
      </c>
      <c r="AW728">
        <v>0</v>
      </c>
      <c r="AY728" t="s">
        <v>66</v>
      </c>
    </row>
    <row r="729" spans="1:51" x14ac:dyDescent="0.25">
      <c r="A729">
        <v>341</v>
      </c>
      <c r="B729" t="s">
        <v>181</v>
      </c>
      <c r="C729" t="s">
        <v>222</v>
      </c>
      <c r="D729" t="s">
        <v>116</v>
      </c>
      <c r="E729">
        <v>2314167</v>
      </c>
      <c r="F729" t="s">
        <v>52</v>
      </c>
      <c r="G729" t="s">
        <v>53</v>
      </c>
      <c r="H729" t="s">
        <v>54</v>
      </c>
      <c r="I729">
        <v>344</v>
      </c>
      <c r="J729" t="s">
        <v>227</v>
      </c>
      <c r="K729" t="s">
        <v>79</v>
      </c>
      <c r="L729" t="s">
        <v>70</v>
      </c>
      <c r="M729" t="s">
        <v>58</v>
      </c>
      <c r="N729" t="s">
        <v>118</v>
      </c>
      <c r="Q729" s="5" t="s">
        <v>54</v>
      </c>
      <c r="S729">
        <v>0</v>
      </c>
      <c r="T729" s="5">
        <v>0</v>
      </c>
      <c r="V729">
        <v>0</v>
      </c>
      <c r="X729" t="s">
        <v>73</v>
      </c>
      <c r="Y729">
        <v>19060403</v>
      </c>
      <c r="Z729" t="s">
        <v>74</v>
      </c>
      <c r="AA729" t="s">
        <v>101</v>
      </c>
      <c r="AB729" t="s">
        <v>119</v>
      </c>
      <c r="AC729" t="str">
        <f t="shared" si="11"/>
        <v>Oil &amp; Gas - Ice Roads and Pads</v>
      </c>
      <c r="AD729" t="s">
        <v>74</v>
      </c>
      <c r="AG729" t="s">
        <v>54</v>
      </c>
      <c r="AH729">
        <v>672</v>
      </c>
      <c r="AI729">
        <v>2016</v>
      </c>
      <c r="AJ729">
        <v>5</v>
      </c>
      <c r="AK729" s="1">
        <v>42586.655324074076</v>
      </c>
      <c r="AL729" t="s">
        <v>84</v>
      </c>
      <c r="AM729">
        <v>0</v>
      </c>
      <c r="AN729" t="s">
        <v>52</v>
      </c>
      <c r="AP729" t="s">
        <v>52</v>
      </c>
      <c r="AQ729">
        <v>0</v>
      </c>
      <c r="AS729">
        <v>0</v>
      </c>
      <c r="AU729">
        <v>0</v>
      </c>
      <c r="AW729">
        <v>0</v>
      </c>
      <c r="AY729" t="s">
        <v>66</v>
      </c>
    </row>
    <row r="730" spans="1:51" x14ac:dyDescent="0.25">
      <c r="A730">
        <v>341</v>
      </c>
      <c r="B730" t="s">
        <v>181</v>
      </c>
      <c r="C730" t="s">
        <v>222</v>
      </c>
      <c r="D730" t="s">
        <v>116</v>
      </c>
      <c r="E730">
        <v>2314167</v>
      </c>
      <c r="F730" t="s">
        <v>52</v>
      </c>
      <c r="G730" t="s">
        <v>53</v>
      </c>
      <c r="H730" t="s">
        <v>54</v>
      </c>
      <c r="I730">
        <v>346</v>
      </c>
      <c r="J730" t="s">
        <v>223</v>
      </c>
      <c r="K730" t="s">
        <v>79</v>
      </c>
      <c r="L730" t="s">
        <v>70</v>
      </c>
      <c r="M730" t="s">
        <v>58</v>
      </c>
      <c r="N730" t="s">
        <v>118</v>
      </c>
      <c r="Q730" s="5" t="s">
        <v>54</v>
      </c>
      <c r="S730">
        <v>0</v>
      </c>
      <c r="T730" s="5">
        <v>0</v>
      </c>
      <c r="V730">
        <v>0</v>
      </c>
      <c r="X730" t="s">
        <v>73</v>
      </c>
      <c r="Y730">
        <v>19060403</v>
      </c>
      <c r="Z730" t="s">
        <v>74</v>
      </c>
      <c r="AA730" t="s">
        <v>101</v>
      </c>
      <c r="AB730" t="s">
        <v>119</v>
      </c>
      <c r="AC730" t="str">
        <f t="shared" si="11"/>
        <v>Oil &amp; Gas - Ice Roads and Pads</v>
      </c>
      <c r="AD730" t="s">
        <v>74</v>
      </c>
      <c r="AG730" t="s">
        <v>54</v>
      </c>
      <c r="AH730">
        <v>676</v>
      </c>
      <c r="AI730">
        <v>2016</v>
      </c>
      <c r="AJ730">
        <v>6</v>
      </c>
      <c r="AK730" s="1">
        <v>42586.656041666669</v>
      </c>
      <c r="AL730" t="s">
        <v>84</v>
      </c>
      <c r="AM730">
        <v>0</v>
      </c>
      <c r="AN730" t="s">
        <v>52</v>
      </c>
      <c r="AP730" t="s">
        <v>52</v>
      </c>
      <c r="AQ730">
        <v>0</v>
      </c>
      <c r="AS730">
        <v>0</v>
      </c>
      <c r="AU730">
        <v>0</v>
      </c>
      <c r="AW730">
        <v>0</v>
      </c>
      <c r="AY730" t="s">
        <v>66</v>
      </c>
    </row>
    <row r="731" spans="1:51" x14ac:dyDescent="0.25">
      <c r="A731">
        <v>341</v>
      </c>
      <c r="B731" t="s">
        <v>181</v>
      </c>
      <c r="C731" t="s">
        <v>222</v>
      </c>
      <c r="D731" t="s">
        <v>116</v>
      </c>
      <c r="E731">
        <v>2314167</v>
      </c>
      <c r="F731" t="s">
        <v>52</v>
      </c>
      <c r="G731" t="s">
        <v>53</v>
      </c>
      <c r="H731" t="s">
        <v>54</v>
      </c>
      <c r="I731">
        <v>345</v>
      </c>
      <c r="J731" t="s">
        <v>224</v>
      </c>
      <c r="K731" t="s">
        <v>79</v>
      </c>
      <c r="L731" t="s">
        <v>70</v>
      </c>
      <c r="M731" t="s">
        <v>58</v>
      </c>
      <c r="N731" t="s">
        <v>118</v>
      </c>
      <c r="Q731" s="5" t="s">
        <v>54</v>
      </c>
      <c r="S731">
        <v>0</v>
      </c>
      <c r="T731" s="5">
        <v>0</v>
      </c>
      <c r="V731">
        <v>0</v>
      </c>
      <c r="X731" t="s">
        <v>73</v>
      </c>
      <c r="Y731">
        <v>19060403</v>
      </c>
      <c r="Z731" t="s">
        <v>74</v>
      </c>
      <c r="AA731" t="s">
        <v>101</v>
      </c>
      <c r="AB731" t="s">
        <v>119</v>
      </c>
      <c r="AC731" t="str">
        <f t="shared" si="11"/>
        <v>Oil &amp; Gas - Ice Roads and Pads</v>
      </c>
      <c r="AD731" t="s">
        <v>74</v>
      </c>
      <c r="AG731" t="s">
        <v>54</v>
      </c>
      <c r="AH731">
        <v>667</v>
      </c>
      <c r="AI731">
        <v>2016</v>
      </c>
      <c r="AJ731">
        <v>6</v>
      </c>
      <c r="AK731" s="1">
        <v>42586.654374999998</v>
      </c>
      <c r="AL731" t="s">
        <v>84</v>
      </c>
      <c r="AM731">
        <v>0</v>
      </c>
      <c r="AN731" t="s">
        <v>52</v>
      </c>
      <c r="AP731" t="s">
        <v>52</v>
      </c>
      <c r="AQ731">
        <v>0</v>
      </c>
      <c r="AS731">
        <v>0</v>
      </c>
      <c r="AU731">
        <v>0</v>
      </c>
      <c r="AW731">
        <v>0</v>
      </c>
      <c r="AY731" t="s">
        <v>66</v>
      </c>
    </row>
    <row r="732" spans="1:51" x14ac:dyDescent="0.25">
      <c r="A732">
        <v>341</v>
      </c>
      <c r="B732" t="s">
        <v>181</v>
      </c>
      <c r="C732" t="s">
        <v>222</v>
      </c>
      <c r="D732" t="s">
        <v>116</v>
      </c>
      <c r="E732">
        <v>2314167</v>
      </c>
      <c r="F732" t="s">
        <v>52</v>
      </c>
      <c r="G732" t="s">
        <v>53</v>
      </c>
      <c r="H732" t="s">
        <v>54</v>
      </c>
      <c r="I732">
        <v>342</v>
      </c>
      <c r="J732" t="s">
        <v>225</v>
      </c>
      <c r="K732" t="s">
        <v>79</v>
      </c>
      <c r="L732" t="s">
        <v>70</v>
      </c>
      <c r="M732" t="s">
        <v>58</v>
      </c>
      <c r="N732" t="s">
        <v>118</v>
      </c>
      <c r="Q732" s="5" t="s">
        <v>54</v>
      </c>
      <c r="S732">
        <v>0</v>
      </c>
      <c r="T732" s="5">
        <v>0</v>
      </c>
      <c r="V732">
        <v>0</v>
      </c>
      <c r="X732" t="s">
        <v>73</v>
      </c>
      <c r="Y732">
        <v>19060501</v>
      </c>
      <c r="Z732" t="s">
        <v>74</v>
      </c>
      <c r="AA732" t="s">
        <v>101</v>
      </c>
      <c r="AB732" t="s">
        <v>119</v>
      </c>
      <c r="AC732" t="str">
        <f t="shared" si="11"/>
        <v>Oil &amp; Gas - Ice Roads and Pads</v>
      </c>
      <c r="AD732" t="s">
        <v>74</v>
      </c>
      <c r="AG732" t="s">
        <v>54</v>
      </c>
      <c r="AH732">
        <v>510</v>
      </c>
      <c r="AI732">
        <v>2016</v>
      </c>
      <c r="AJ732">
        <v>6</v>
      </c>
      <c r="AK732" s="1">
        <v>42573.429525462961</v>
      </c>
      <c r="AL732" t="s">
        <v>84</v>
      </c>
      <c r="AM732">
        <v>0</v>
      </c>
      <c r="AN732" t="s">
        <v>52</v>
      </c>
      <c r="AP732" t="s">
        <v>52</v>
      </c>
      <c r="AQ732">
        <v>0</v>
      </c>
      <c r="AS732">
        <v>0</v>
      </c>
      <c r="AU732">
        <v>0</v>
      </c>
      <c r="AW732">
        <v>0</v>
      </c>
      <c r="AY732" t="s">
        <v>66</v>
      </c>
    </row>
    <row r="733" spans="1:51" x14ac:dyDescent="0.25">
      <c r="A733">
        <v>341</v>
      </c>
      <c r="B733" t="s">
        <v>181</v>
      </c>
      <c r="C733" t="s">
        <v>222</v>
      </c>
      <c r="D733" t="s">
        <v>116</v>
      </c>
      <c r="E733">
        <v>2314167</v>
      </c>
      <c r="F733" t="s">
        <v>52</v>
      </c>
      <c r="G733" t="s">
        <v>53</v>
      </c>
      <c r="H733" t="s">
        <v>54</v>
      </c>
      <c r="I733">
        <v>343</v>
      </c>
      <c r="J733" t="s">
        <v>226</v>
      </c>
      <c r="K733" t="s">
        <v>79</v>
      </c>
      <c r="L733" t="s">
        <v>70</v>
      </c>
      <c r="M733" t="s">
        <v>58</v>
      </c>
      <c r="N733" t="s">
        <v>118</v>
      </c>
      <c r="Q733" s="5" t="s">
        <v>54</v>
      </c>
      <c r="S733">
        <v>0</v>
      </c>
      <c r="T733" s="5">
        <v>0</v>
      </c>
      <c r="V733">
        <v>0</v>
      </c>
      <c r="X733" t="s">
        <v>73</v>
      </c>
      <c r="Y733">
        <v>19060403</v>
      </c>
      <c r="Z733" t="s">
        <v>74</v>
      </c>
      <c r="AA733" t="s">
        <v>101</v>
      </c>
      <c r="AB733" t="s">
        <v>119</v>
      </c>
      <c r="AC733" t="str">
        <f t="shared" si="11"/>
        <v>Oil &amp; Gas - Ice Roads and Pads</v>
      </c>
      <c r="AD733" t="s">
        <v>74</v>
      </c>
      <c r="AG733" t="s">
        <v>54</v>
      </c>
      <c r="AH733">
        <v>670</v>
      </c>
      <c r="AI733">
        <v>2016</v>
      </c>
      <c r="AJ733">
        <v>6</v>
      </c>
      <c r="AK733" s="1">
        <v>42586.65488425926</v>
      </c>
      <c r="AL733" t="s">
        <v>84</v>
      </c>
      <c r="AM733">
        <v>0</v>
      </c>
      <c r="AN733" t="s">
        <v>52</v>
      </c>
      <c r="AP733" t="s">
        <v>52</v>
      </c>
      <c r="AQ733">
        <v>0</v>
      </c>
      <c r="AS733">
        <v>0</v>
      </c>
      <c r="AU733">
        <v>0</v>
      </c>
      <c r="AW733">
        <v>0</v>
      </c>
      <c r="AY733" t="s">
        <v>66</v>
      </c>
    </row>
    <row r="734" spans="1:51" x14ac:dyDescent="0.25">
      <c r="A734">
        <v>341</v>
      </c>
      <c r="B734" t="s">
        <v>181</v>
      </c>
      <c r="C734" t="s">
        <v>222</v>
      </c>
      <c r="D734" t="s">
        <v>116</v>
      </c>
      <c r="E734">
        <v>2314167</v>
      </c>
      <c r="F734" t="s">
        <v>52</v>
      </c>
      <c r="G734" t="s">
        <v>53</v>
      </c>
      <c r="H734" t="s">
        <v>54</v>
      </c>
      <c r="I734">
        <v>344</v>
      </c>
      <c r="J734" t="s">
        <v>227</v>
      </c>
      <c r="K734" t="s">
        <v>79</v>
      </c>
      <c r="L734" t="s">
        <v>70</v>
      </c>
      <c r="M734" t="s">
        <v>58</v>
      </c>
      <c r="N734" t="s">
        <v>118</v>
      </c>
      <c r="Q734" s="5" t="s">
        <v>54</v>
      </c>
      <c r="S734">
        <v>0</v>
      </c>
      <c r="T734" s="5">
        <v>0</v>
      </c>
      <c r="V734">
        <v>0</v>
      </c>
      <c r="X734" t="s">
        <v>73</v>
      </c>
      <c r="Y734">
        <v>19060403</v>
      </c>
      <c r="Z734" t="s">
        <v>74</v>
      </c>
      <c r="AA734" t="s">
        <v>101</v>
      </c>
      <c r="AB734" t="s">
        <v>119</v>
      </c>
      <c r="AC734" t="str">
        <f t="shared" si="11"/>
        <v>Oil &amp; Gas - Ice Roads and Pads</v>
      </c>
      <c r="AD734" t="s">
        <v>74</v>
      </c>
      <c r="AG734" t="s">
        <v>54</v>
      </c>
      <c r="AH734">
        <v>673</v>
      </c>
      <c r="AI734">
        <v>2016</v>
      </c>
      <c r="AJ734">
        <v>6</v>
      </c>
      <c r="AK734" s="1">
        <v>42586.655509259261</v>
      </c>
      <c r="AL734" t="s">
        <v>84</v>
      </c>
      <c r="AM734">
        <v>0</v>
      </c>
      <c r="AN734" t="s">
        <v>52</v>
      </c>
      <c r="AP734" t="s">
        <v>52</v>
      </c>
      <c r="AQ734">
        <v>0</v>
      </c>
      <c r="AS734">
        <v>0</v>
      </c>
      <c r="AU734">
        <v>0</v>
      </c>
      <c r="AW734">
        <v>0</v>
      </c>
      <c r="AY734" t="s">
        <v>66</v>
      </c>
    </row>
    <row r="735" spans="1:51" x14ac:dyDescent="0.25">
      <c r="A735">
        <v>341</v>
      </c>
      <c r="B735" t="s">
        <v>181</v>
      </c>
      <c r="C735" t="s">
        <v>222</v>
      </c>
      <c r="D735" t="s">
        <v>116</v>
      </c>
      <c r="E735">
        <v>2314167</v>
      </c>
      <c r="F735" t="s">
        <v>52</v>
      </c>
      <c r="G735" t="s">
        <v>53</v>
      </c>
      <c r="H735" t="s">
        <v>54</v>
      </c>
      <c r="I735">
        <v>346</v>
      </c>
      <c r="J735" t="s">
        <v>223</v>
      </c>
      <c r="K735" t="s">
        <v>79</v>
      </c>
      <c r="L735" t="s">
        <v>70</v>
      </c>
      <c r="M735" t="s">
        <v>58</v>
      </c>
      <c r="N735" t="s">
        <v>118</v>
      </c>
      <c r="Q735" s="5" t="s">
        <v>54</v>
      </c>
      <c r="S735">
        <v>0</v>
      </c>
      <c r="T735" s="5">
        <v>0</v>
      </c>
      <c r="V735">
        <v>0</v>
      </c>
      <c r="X735" t="s">
        <v>73</v>
      </c>
      <c r="Y735">
        <v>19060403</v>
      </c>
      <c r="Z735" t="s">
        <v>74</v>
      </c>
      <c r="AA735" t="s">
        <v>101</v>
      </c>
      <c r="AB735" t="s">
        <v>119</v>
      </c>
      <c r="AC735" t="str">
        <f t="shared" si="11"/>
        <v>Oil &amp; Gas - Ice Roads and Pads</v>
      </c>
      <c r="AD735" t="s">
        <v>74</v>
      </c>
      <c r="AG735" t="s">
        <v>54</v>
      </c>
      <c r="AH735">
        <v>922</v>
      </c>
      <c r="AI735">
        <v>2016</v>
      </c>
      <c r="AJ735">
        <v>7</v>
      </c>
      <c r="AK735" s="1">
        <v>42650.59716435185</v>
      </c>
      <c r="AL735" t="s">
        <v>84</v>
      </c>
      <c r="AM735">
        <v>0</v>
      </c>
      <c r="AN735" t="s">
        <v>52</v>
      </c>
      <c r="AP735" t="s">
        <v>52</v>
      </c>
      <c r="AQ735">
        <v>0</v>
      </c>
      <c r="AS735">
        <v>0</v>
      </c>
      <c r="AU735">
        <v>0</v>
      </c>
      <c r="AW735">
        <v>0</v>
      </c>
      <c r="AY735" t="s">
        <v>66</v>
      </c>
    </row>
    <row r="736" spans="1:51" x14ac:dyDescent="0.25">
      <c r="A736">
        <v>341</v>
      </c>
      <c r="B736" t="s">
        <v>181</v>
      </c>
      <c r="C736" t="s">
        <v>222</v>
      </c>
      <c r="D736" t="s">
        <v>116</v>
      </c>
      <c r="E736">
        <v>2314167</v>
      </c>
      <c r="F736" t="s">
        <v>52</v>
      </c>
      <c r="G736" t="s">
        <v>53</v>
      </c>
      <c r="H736" t="s">
        <v>54</v>
      </c>
      <c r="I736">
        <v>345</v>
      </c>
      <c r="J736" t="s">
        <v>224</v>
      </c>
      <c r="K736" t="s">
        <v>79</v>
      </c>
      <c r="L736" t="s">
        <v>70</v>
      </c>
      <c r="M736" t="s">
        <v>58</v>
      </c>
      <c r="N736" t="s">
        <v>118</v>
      </c>
      <c r="Q736" s="5" t="s">
        <v>54</v>
      </c>
      <c r="S736">
        <v>0</v>
      </c>
      <c r="T736" s="5">
        <v>0</v>
      </c>
      <c r="V736">
        <v>0</v>
      </c>
      <c r="X736" t="s">
        <v>73</v>
      </c>
      <c r="Y736">
        <v>19060403</v>
      </c>
      <c r="Z736" t="s">
        <v>74</v>
      </c>
      <c r="AA736" t="s">
        <v>101</v>
      </c>
      <c r="AB736" t="s">
        <v>119</v>
      </c>
      <c r="AC736" t="str">
        <f t="shared" si="11"/>
        <v>Oil &amp; Gas - Ice Roads and Pads</v>
      </c>
      <c r="AD736" t="s">
        <v>74</v>
      </c>
      <c r="AG736" t="s">
        <v>54</v>
      </c>
      <c r="AH736">
        <v>910</v>
      </c>
      <c r="AI736">
        <v>2016</v>
      </c>
      <c r="AJ736">
        <v>7</v>
      </c>
      <c r="AK736" s="1">
        <v>42650.595937500002</v>
      </c>
      <c r="AL736" t="s">
        <v>84</v>
      </c>
      <c r="AM736">
        <v>0</v>
      </c>
      <c r="AN736" t="s">
        <v>52</v>
      </c>
      <c r="AP736" t="s">
        <v>52</v>
      </c>
      <c r="AQ736">
        <v>0</v>
      </c>
      <c r="AS736">
        <v>0</v>
      </c>
      <c r="AU736">
        <v>0</v>
      </c>
      <c r="AW736">
        <v>0</v>
      </c>
      <c r="AY736" t="s">
        <v>66</v>
      </c>
    </row>
    <row r="737" spans="1:51" x14ac:dyDescent="0.25">
      <c r="A737">
        <v>341</v>
      </c>
      <c r="B737" t="s">
        <v>181</v>
      </c>
      <c r="C737" t="s">
        <v>222</v>
      </c>
      <c r="D737" t="s">
        <v>116</v>
      </c>
      <c r="E737">
        <v>2314167</v>
      </c>
      <c r="F737" t="s">
        <v>52</v>
      </c>
      <c r="G737" t="s">
        <v>53</v>
      </c>
      <c r="H737" t="s">
        <v>54</v>
      </c>
      <c r="I737">
        <v>342</v>
      </c>
      <c r="J737" t="s">
        <v>225</v>
      </c>
      <c r="K737" t="s">
        <v>79</v>
      </c>
      <c r="L737" t="s">
        <v>70</v>
      </c>
      <c r="M737" t="s">
        <v>58</v>
      </c>
      <c r="N737" t="s">
        <v>118</v>
      </c>
      <c r="Q737" s="5" t="s">
        <v>54</v>
      </c>
      <c r="S737">
        <v>0</v>
      </c>
      <c r="T737" s="5">
        <v>0</v>
      </c>
      <c r="V737">
        <v>0</v>
      </c>
      <c r="X737" t="s">
        <v>73</v>
      </c>
      <c r="Y737">
        <v>19060501</v>
      </c>
      <c r="Z737" t="s">
        <v>74</v>
      </c>
      <c r="AA737" t="s">
        <v>101</v>
      </c>
      <c r="AB737" t="s">
        <v>119</v>
      </c>
      <c r="AC737" t="str">
        <f t="shared" si="11"/>
        <v>Oil &amp; Gas - Ice Roads and Pads</v>
      </c>
      <c r="AD737" t="s">
        <v>74</v>
      </c>
      <c r="AG737" t="s">
        <v>54</v>
      </c>
      <c r="AH737">
        <v>913</v>
      </c>
      <c r="AI737">
        <v>2016</v>
      </c>
      <c r="AJ737">
        <v>7</v>
      </c>
      <c r="AK737" s="1">
        <v>42650.596226851849</v>
      </c>
      <c r="AL737" t="s">
        <v>84</v>
      </c>
      <c r="AM737">
        <v>0</v>
      </c>
      <c r="AN737" t="s">
        <v>52</v>
      </c>
      <c r="AP737" t="s">
        <v>52</v>
      </c>
      <c r="AQ737">
        <v>0</v>
      </c>
      <c r="AS737">
        <v>0</v>
      </c>
      <c r="AU737">
        <v>0</v>
      </c>
      <c r="AW737">
        <v>0</v>
      </c>
      <c r="AY737" t="s">
        <v>66</v>
      </c>
    </row>
    <row r="738" spans="1:51" x14ac:dyDescent="0.25">
      <c r="A738">
        <v>341</v>
      </c>
      <c r="B738" t="s">
        <v>181</v>
      </c>
      <c r="C738" t="s">
        <v>222</v>
      </c>
      <c r="D738" t="s">
        <v>116</v>
      </c>
      <c r="E738">
        <v>2314167</v>
      </c>
      <c r="F738" t="s">
        <v>52</v>
      </c>
      <c r="G738" t="s">
        <v>53</v>
      </c>
      <c r="H738" t="s">
        <v>54</v>
      </c>
      <c r="I738">
        <v>343</v>
      </c>
      <c r="J738" t="s">
        <v>226</v>
      </c>
      <c r="K738" t="s">
        <v>79</v>
      </c>
      <c r="L738" t="s">
        <v>70</v>
      </c>
      <c r="M738" t="s">
        <v>58</v>
      </c>
      <c r="N738" t="s">
        <v>118</v>
      </c>
      <c r="Q738" s="5" t="s">
        <v>54</v>
      </c>
      <c r="S738">
        <v>0</v>
      </c>
      <c r="T738" s="5">
        <v>0</v>
      </c>
      <c r="V738">
        <v>0</v>
      </c>
      <c r="X738" t="s">
        <v>73</v>
      </c>
      <c r="Y738">
        <v>19060403</v>
      </c>
      <c r="Z738" t="s">
        <v>74</v>
      </c>
      <c r="AA738" t="s">
        <v>101</v>
      </c>
      <c r="AB738" t="s">
        <v>119</v>
      </c>
      <c r="AC738" t="str">
        <f t="shared" si="11"/>
        <v>Oil &amp; Gas - Ice Roads and Pads</v>
      </c>
      <c r="AD738" t="s">
        <v>74</v>
      </c>
      <c r="AG738" t="s">
        <v>54</v>
      </c>
      <c r="AH738">
        <v>916</v>
      </c>
      <c r="AI738">
        <v>2016</v>
      </c>
      <c r="AJ738">
        <v>7</v>
      </c>
      <c r="AK738" s="1">
        <v>42650.596585648149</v>
      </c>
      <c r="AL738" t="s">
        <v>84</v>
      </c>
      <c r="AM738">
        <v>0</v>
      </c>
      <c r="AN738" t="s">
        <v>52</v>
      </c>
      <c r="AP738" t="s">
        <v>52</v>
      </c>
      <c r="AQ738">
        <v>0</v>
      </c>
      <c r="AS738">
        <v>0</v>
      </c>
      <c r="AU738">
        <v>0</v>
      </c>
      <c r="AW738">
        <v>0</v>
      </c>
      <c r="AY738" t="s">
        <v>66</v>
      </c>
    </row>
    <row r="739" spans="1:51" x14ac:dyDescent="0.25">
      <c r="A739">
        <v>341</v>
      </c>
      <c r="B739" t="s">
        <v>181</v>
      </c>
      <c r="C739" t="s">
        <v>222</v>
      </c>
      <c r="D739" t="s">
        <v>116</v>
      </c>
      <c r="E739">
        <v>2314167</v>
      </c>
      <c r="F739" t="s">
        <v>52</v>
      </c>
      <c r="G739" t="s">
        <v>53</v>
      </c>
      <c r="H739" t="s">
        <v>54</v>
      </c>
      <c r="I739">
        <v>344</v>
      </c>
      <c r="J739" t="s">
        <v>227</v>
      </c>
      <c r="K739" t="s">
        <v>79</v>
      </c>
      <c r="L739" t="s">
        <v>70</v>
      </c>
      <c r="M739" t="s">
        <v>58</v>
      </c>
      <c r="N739" t="s">
        <v>118</v>
      </c>
      <c r="Q739" s="5" t="s">
        <v>54</v>
      </c>
      <c r="S739">
        <v>0</v>
      </c>
      <c r="T739" s="5">
        <v>0</v>
      </c>
      <c r="V739">
        <v>0</v>
      </c>
      <c r="X739" t="s">
        <v>73</v>
      </c>
      <c r="Y739">
        <v>19060403</v>
      </c>
      <c r="Z739" t="s">
        <v>74</v>
      </c>
      <c r="AA739" t="s">
        <v>101</v>
      </c>
      <c r="AB739" t="s">
        <v>119</v>
      </c>
      <c r="AC739" t="str">
        <f t="shared" si="11"/>
        <v>Oil &amp; Gas - Ice Roads and Pads</v>
      </c>
      <c r="AD739" t="s">
        <v>74</v>
      </c>
      <c r="AG739" t="s">
        <v>54</v>
      </c>
      <c r="AH739">
        <v>919</v>
      </c>
      <c r="AI739">
        <v>2016</v>
      </c>
      <c r="AJ739">
        <v>7</v>
      </c>
      <c r="AK739" s="1">
        <v>42650.596875000003</v>
      </c>
      <c r="AL739" t="s">
        <v>84</v>
      </c>
      <c r="AM739">
        <v>0</v>
      </c>
      <c r="AN739" t="s">
        <v>52</v>
      </c>
      <c r="AP739" t="s">
        <v>52</v>
      </c>
      <c r="AQ739">
        <v>0</v>
      </c>
      <c r="AS739">
        <v>0</v>
      </c>
      <c r="AU739">
        <v>0</v>
      </c>
      <c r="AW739">
        <v>0</v>
      </c>
      <c r="AY739" t="s">
        <v>66</v>
      </c>
    </row>
    <row r="740" spans="1:51" x14ac:dyDescent="0.25">
      <c r="A740">
        <v>341</v>
      </c>
      <c r="B740" t="s">
        <v>181</v>
      </c>
      <c r="C740" t="s">
        <v>222</v>
      </c>
      <c r="D740" t="s">
        <v>116</v>
      </c>
      <c r="E740">
        <v>2314167</v>
      </c>
      <c r="F740" t="s">
        <v>52</v>
      </c>
      <c r="G740" t="s">
        <v>53</v>
      </c>
      <c r="H740" t="s">
        <v>54</v>
      </c>
      <c r="I740">
        <v>346</v>
      </c>
      <c r="J740" t="s">
        <v>223</v>
      </c>
      <c r="K740" t="s">
        <v>79</v>
      </c>
      <c r="L740" t="s">
        <v>70</v>
      </c>
      <c r="M740" t="s">
        <v>58</v>
      </c>
      <c r="N740" t="s">
        <v>118</v>
      </c>
      <c r="Q740" s="5" t="s">
        <v>54</v>
      </c>
      <c r="S740">
        <v>0</v>
      </c>
      <c r="T740" s="5">
        <v>0</v>
      </c>
      <c r="V740">
        <v>0</v>
      </c>
      <c r="X740" t="s">
        <v>73</v>
      </c>
      <c r="Y740">
        <v>19060403</v>
      </c>
      <c r="Z740" t="s">
        <v>74</v>
      </c>
      <c r="AA740" t="s">
        <v>101</v>
      </c>
      <c r="AB740" t="s">
        <v>119</v>
      </c>
      <c r="AC740" t="str">
        <f t="shared" si="11"/>
        <v>Oil &amp; Gas - Ice Roads and Pads</v>
      </c>
      <c r="AD740" t="s">
        <v>74</v>
      </c>
      <c r="AG740" t="s">
        <v>54</v>
      </c>
      <c r="AH740">
        <v>923</v>
      </c>
      <c r="AI740">
        <v>2016</v>
      </c>
      <c r="AJ740">
        <v>8</v>
      </c>
      <c r="AK740" s="1">
        <v>42650.597256944442</v>
      </c>
      <c r="AL740" t="s">
        <v>84</v>
      </c>
      <c r="AM740">
        <v>0</v>
      </c>
      <c r="AN740" t="s">
        <v>52</v>
      </c>
      <c r="AP740" t="s">
        <v>52</v>
      </c>
      <c r="AQ740">
        <v>0</v>
      </c>
      <c r="AS740">
        <v>0</v>
      </c>
      <c r="AU740">
        <v>0</v>
      </c>
      <c r="AW740">
        <v>0</v>
      </c>
      <c r="AY740" t="s">
        <v>66</v>
      </c>
    </row>
    <row r="741" spans="1:51" x14ac:dyDescent="0.25">
      <c r="A741">
        <v>341</v>
      </c>
      <c r="B741" t="s">
        <v>181</v>
      </c>
      <c r="C741" t="s">
        <v>222</v>
      </c>
      <c r="D741" t="s">
        <v>116</v>
      </c>
      <c r="E741">
        <v>2314167</v>
      </c>
      <c r="F741" t="s">
        <v>52</v>
      </c>
      <c r="G741" t="s">
        <v>53</v>
      </c>
      <c r="H741" t="s">
        <v>54</v>
      </c>
      <c r="I741">
        <v>345</v>
      </c>
      <c r="J741" t="s">
        <v>224</v>
      </c>
      <c r="K741" t="s">
        <v>79</v>
      </c>
      <c r="L741" t="s">
        <v>70</v>
      </c>
      <c r="M741" t="s">
        <v>58</v>
      </c>
      <c r="N741" t="s">
        <v>118</v>
      </c>
      <c r="Q741" s="5" t="s">
        <v>54</v>
      </c>
      <c r="S741">
        <v>0</v>
      </c>
      <c r="T741" s="5">
        <v>0</v>
      </c>
      <c r="V741">
        <v>0</v>
      </c>
      <c r="X741" t="s">
        <v>73</v>
      </c>
      <c r="Y741">
        <v>19060403</v>
      </c>
      <c r="Z741" t="s">
        <v>74</v>
      </c>
      <c r="AA741" t="s">
        <v>101</v>
      </c>
      <c r="AB741" t="s">
        <v>119</v>
      </c>
      <c r="AC741" t="str">
        <f t="shared" si="11"/>
        <v>Oil &amp; Gas - Ice Roads and Pads</v>
      </c>
      <c r="AD741" t="s">
        <v>74</v>
      </c>
      <c r="AG741" t="s">
        <v>54</v>
      </c>
      <c r="AH741">
        <v>911</v>
      </c>
      <c r="AI741">
        <v>2016</v>
      </c>
      <c r="AJ741">
        <v>8</v>
      </c>
      <c r="AK741" s="1">
        <v>42650.596018518518</v>
      </c>
      <c r="AL741" t="s">
        <v>84</v>
      </c>
      <c r="AM741">
        <v>0</v>
      </c>
      <c r="AN741" t="s">
        <v>52</v>
      </c>
      <c r="AP741" t="s">
        <v>52</v>
      </c>
      <c r="AQ741">
        <v>0</v>
      </c>
      <c r="AS741">
        <v>0</v>
      </c>
      <c r="AU741">
        <v>0</v>
      </c>
      <c r="AW741">
        <v>0</v>
      </c>
      <c r="AY741" t="s">
        <v>66</v>
      </c>
    </row>
    <row r="742" spans="1:51" x14ac:dyDescent="0.25">
      <c r="A742">
        <v>341</v>
      </c>
      <c r="B742" t="s">
        <v>181</v>
      </c>
      <c r="C742" t="s">
        <v>222</v>
      </c>
      <c r="D742" t="s">
        <v>116</v>
      </c>
      <c r="E742">
        <v>2314167</v>
      </c>
      <c r="F742" t="s">
        <v>52</v>
      </c>
      <c r="G742" t="s">
        <v>53</v>
      </c>
      <c r="H742" t="s">
        <v>54</v>
      </c>
      <c r="I742">
        <v>342</v>
      </c>
      <c r="J742" t="s">
        <v>225</v>
      </c>
      <c r="K742" t="s">
        <v>79</v>
      </c>
      <c r="L742" t="s">
        <v>70</v>
      </c>
      <c r="M742" t="s">
        <v>58</v>
      </c>
      <c r="N742" t="s">
        <v>118</v>
      </c>
      <c r="Q742" s="5" t="s">
        <v>54</v>
      </c>
      <c r="S742">
        <v>0</v>
      </c>
      <c r="T742" s="5">
        <v>0</v>
      </c>
      <c r="V742">
        <v>0</v>
      </c>
      <c r="X742" t="s">
        <v>73</v>
      </c>
      <c r="Y742">
        <v>19060501</v>
      </c>
      <c r="Z742" t="s">
        <v>74</v>
      </c>
      <c r="AA742" t="s">
        <v>101</v>
      </c>
      <c r="AB742" t="s">
        <v>119</v>
      </c>
      <c r="AC742" t="str">
        <f t="shared" si="11"/>
        <v>Oil &amp; Gas - Ice Roads and Pads</v>
      </c>
      <c r="AD742" t="s">
        <v>74</v>
      </c>
      <c r="AG742" t="s">
        <v>54</v>
      </c>
      <c r="AH742">
        <v>914</v>
      </c>
      <c r="AI742">
        <v>2016</v>
      </c>
      <c r="AJ742">
        <v>8</v>
      </c>
      <c r="AK742" s="1">
        <v>42650.596307870372</v>
      </c>
      <c r="AL742" t="s">
        <v>84</v>
      </c>
      <c r="AM742">
        <v>0</v>
      </c>
      <c r="AN742" t="s">
        <v>52</v>
      </c>
      <c r="AP742" t="s">
        <v>52</v>
      </c>
      <c r="AQ742">
        <v>0</v>
      </c>
      <c r="AS742">
        <v>0</v>
      </c>
      <c r="AU742">
        <v>0</v>
      </c>
      <c r="AW742">
        <v>0</v>
      </c>
      <c r="AY742" t="s">
        <v>66</v>
      </c>
    </row>
    <row r="743" spans="1:51" x14ac:dyDescent="0.25">
      <c r="A743">
        <v>341</v>
      </c>
      <c r="B743" t="s">
        <v>181</v>
      </c>
      <c r="C743" t="s">
        <v>222</v>
      </c>
      <c r="D743" t="s">
        <v>116</v>
      </c>
      <c r="E743">
        <v>2314167</v>
      </c>
      <c r="F743" t="s">
        <v>52</v>
      </c>
      <c r="G743" t="s">
        <v>53</v>
      </c>
      <c r="H743" t="s">
        <v>54</v>
      </c>
      <c r="I743">
        <v>343</v>
      </c>
      <c r="J743" t="s">
        <v>226</v>
      </c>
      <c r="K743" t="s">
        <v>79</v>
      </c>
      <c r="L743" t="s">
        <v>70</v>
      </c>
      <c r="M743" t="s">
        <v>58</v>
      </c>
      <c r="N743" t="s">
        <v>118</v>
      </c>
      <c r="Q743" s="5" t="s">
        <v>54</v>
      </c>
      <c r="S743">
        <v>0</v>
      </c>
      <c r="T743" s="5">
        <v>0</v>
      </c>
      <c r="V743">
        <v>0</v>
      </c>
      <c r="X743" t="s">
        <v>73</v>
      </c>
      <c r="Y743">
        <v>19060403</v>
      </c>
      <c r="Z743" t="s">
        <v>74</v>
      </c>
      <c r="AA743" t="s">
        <v>101</v>
      </c>
      <c r="AB743" t="s">
        <v>119</v>
      </c>
      <c r="AC743" t="str">
        <f t="shared" si="11"/>
        <v>Oil &amp; Gas - Ice Roads and Pads</v>
      </c>
      <c r="AD743" t="s">
        <v>74</v>
      </c>
      <c r="AG743" t="s">
        <v>54</v>
      </c>
      <c r="AH743">
        <v>917</v>
      </c>
      <c r="AI743">
        <v>2016</v>
      </c>
      <c r="AJ743">
        <v>8</v>
      </c>
      <c r="AK743" s="1">
        <v>42650.596678240741</v>
      </c>
      <c r="AL743" t="s">
        <v>84</v>
      </c>
      <c r="AM743">
        <v>0</v>
      </c>
      <c r="AN743" t="s">
        <v>52</v>
      </c>
      <c r="AP743" t="s">
        <v>52</v>
      </c>
      <c r="AQ743">
        <v>0</v>
      </c>
      <c r="AS743">
        <v>0</v>
      </c>
      <c r="AU743">
        <v>0</v>
      </c>
      <c r="AW743">
        <v>0</v>
      </c>
      <c r="AY743" t="s">
        <v>66</v>
      </c>
    </row>
    <row r="744" spans="1:51" x14ac:dyDescent="0.25">
      <c r="A744">
        <v>341</v>
      </c>
      <c r="B744" t="s">
        <v>181</v>
      </c>
      <c r="C744" t="s">
        <v>222</v>
      </c>
      <c r="D744" t="s">
        <v>116</v>
      </c>
      <c r="E744">
        <v>2314167</v>
      </c>
      <c r="F744" t="s">
        <v>52</v>
      </c>
      <c r="G744" t="s">
        <v>53</v>
      </c>
      <c r="H744" t="s">
        <v>54</v>
      </c>
      <c r="I744">
        <v>344</v>
      </c>
      <c r="J744" t="s">
        <v>227</v>
      </c>
      <c r="K744" t="s">
        <v>79</v>
      </c>
      <c r="L744" t="s">
        <v>70</v>
      </c>
      <c r="M744" t="s">
        <v>58</v>
      </c>
      <c r="N744" t="s">
        <v>118</v>
      </c>
      <c r="Q744" s="5" t="s">
        <v>54</v>
      </c>
      <c r="S744">
        <v>0</v>
      </c>
      <c r="T744" s="5">
        <v>0</v>
      </c>
      <c r="V744">
        <v>0</v>
      </c>
      <c r="X744" t="s">
        <v>73</v>
      </c>
      <c r="Y744">
        <v>19060403</v>
      </c>
      <c r="Z744" t="s">
        <v>74</v>
      </c>
      <c r="AA744" t="s">
        <v>101</v>
      </c>
      <c r="AB744" t="s">
        <v>119</v>
      </c>
      <c r="AC744" t="str">
        <f t="shared" si="11"/>
        <v>Oil &amp; Gas - Ice Roads and Pads</v>
      </c>
      <c r="AD744" t="s">
        <v>74</v>
      </c>
      <c r="AG744" t="s">
        <v>54</v>
      </c>
      <c r="AH744">
        <v>920</v>
      </c>
      <c r="AI744">
        <v>2016</v>
      </c>
      <c r="AJ744">
        <v>8</v>
      </c>
      <c r="AK744" s="1">
        <v>42650.596956018519</v>
      </c>
      <c r="AL744" t="s">
        <v>84</v>
      </c>
      <c r="AM744">
        <v>0</v>
      </c>
      <c r="AN744" t="s">
        <v>52</v>
      </c>
      <c r="AP744" t="s">
        <v>52</v>
      </c>
      <c r="AQ744">
        <v>0</v>
      </c>
      <c r="AS744">
        <v>0</v>
      </c>
      <c r="AU744">
        <v>0</v>
      </c>
      <c r="AW744">
        <v>0</v>
      </c>
      <c r="AY744" t="s">
        <v>66</v>
      </c>
    </row>
    <row r="745" spans="1:51" x14ac:dyDescent="0.25">
      <c r="A745">
        <v>341</v>
      </c>
      <c r="B745" t="s">
        <v>181</v>
      </c>
      <c r="C745" t="s">
        <v>222</v>
      </c>
      <c r="D745" t="s">
        <v>116</v>
      </c>
      <c r="E745">
        <v>2314167</v>
      </c>
      <c r="F745" t="s">
        <v>52</v>
      </c>
      <c r="G745" t="s">
        <v>53</v>
      </c>
      <c r="H745" t="s">
        <v>54</v>
      </c>
      <c r="I745">
        <v>346</v>
      </c>
      <c r="J745" t="s">
        <v>223</v>
      </c>
      <c r="K745" t="s">
        <v>79</v>
      </c>
      <c r="L745" t="s">
        <v>70</v>
      </c>
      <c r="M745" t="s">
        <v>58</v>
      </c>
      <c r="N745" t="s">
        <v>118</v>
      </c>
      <c r="Q745" s="5" t="s">
        <v>54</v>
      </c>
      <c r="S745">
        <v>0</v>
      </c>
      <c r="T745" s="5">
        <v>0</v>
      </c>
      <c r="V745">
        <v>0</v>
      </c>
      <c r="X745" t="s">
        <v>73</v>
      </c>
      <c r="Y745">
        <v>19060403</v>
      </c>
      <c r="Z745" t="s">
        <v>74</v>
      </c>
      <c r="AA745" t="s">
        <v>101</v>
      </c>
      <c r="AB745" t="s">
        <v>119</v>
      </c>
      <c r="AC745" t="str">
        <f t="shared" si="11"/>
        <v>Oil &amp; Gas - Ice Roads and Pads</v>
      </c>
      <c r="AD745" t="s">
        <v>74</v>
      </c>
      <c r="AG745" t="s">
        <v>54</v>
      </c>
      <c r="AH745">
        <v>924</v>
      </c>
      <c r="AI745">
        <v>2016</v>
      </c>
      <c r="AJ745">
        <v>9</v>
      </c>
      <c r="AK745" s="1">
        <v>42650.597349537034</v>
      </c>
      <c r="AL745" t="s">
        <v>84</v>
      </c>
      <c r="AM745">
        <v>0</v>
      </c>
      <c r="AN745" t="s">
        <v>52</v>
      </c>
      <c r="AP745" t="s">
        <v>52</v>
      </c>
      <c r="AQ745">
        <v>0</v>
      </c>
      <c r="AS745">
        <v>0</v>
      </c>
      <c r="AU745">
        <v>0</v>
      </c>
      <c r="AW745">
        <v>0</v>
      </c>
      <c r="AY745" t="s">
        <v>66</v>
      </c>
    </row>
    <row r="746" spans="1:51" x14ac:dyDescent="0.25">
      <c r="A746">
        <v>341</v>
      </c>
      <c r="B746" t="s">
        <v>181</v>
      </c>
      <c r="C746" t="s">
        <v>222</v>
      </c>
      <c r="D746" t="s">
        <v>116</v>
      </c>
      <c r="E746">
        <v>2314167</v>
      </c>
      <c r="F746" t="s">
        <v>52</v>
      </c>
      <c r="G746" t="s">
        <v>53</v>
      </c>
      <c r="H746" t="s">
        <v>54</v>
      </c>
      <c r="I746">
        <v>345</v>
      </c>
      <c r="J746" t="s">
        <v>224</v>
      </c>
      <c r="K746" t="s">
        <v>79</v>
      </c>
      <c r="L746" t="s">
        <v>70</v>
      </c>
      <c r="M746" t="s">
        <v>58</v>
      </c>
      <c r="N746" t="s">
        <v>118</v>
      </c>
      <c r="Q746" s="5" t="s">
        <v>54</v>
      </c>
      <c r="S746">
        <v>0</v>
      </c>
      <c r="T746" s="5">
        <v>0</v>
      </c>
      <c r="V746">
        <v>0</v>
      </c>
      <c r="X746" t="s">
        <v>73</v>
      </c>
      <c r="Y746">
        <v>19060403</v>
      </c>
      <c r="Z746" t="s">
        <v>74</v>
      </c>
      <c r="AA746" t="s">
        <v>101</v>
      </c>
      <c r="AB746" t="s">
        <v>119</v>
      </c>
      <c r="AC746" t="str">
        <f t="shared" si="11"/>
        <v>Oil &amp; Gas - Ice Roads and Pads</v>
      </c>
      <c r="AD746" t="s">
        <v>74</v>
      </c>
      <c r="AG746" t="s">
        <v>54</v>
      </c>
      <c r="AH746">
        <v>912</v>
      </c>
      <c r="AI746">
        <v>2016</v>
      </c>
      <c r="AJ746">
        <v>9</v>
      </c>
      <c r="AK746" s="1">
        <v>42650.596099537041</v>
      </c>
      <c r="AL746" t="s">
        <v>84</v>
      </c>
      <c r="AM746">
        <v>0</v>
      </c>
      <c r="AN746" t="s">
        <v>52</v>
      </c>
      <c r="AP746" t="s">
        <v>52</v>
      </c>
      <c r="AQ746">
        <v>0</v>
      </c>
      <c r="AS746">
        <v>0</v>
      </c>
      <c r="AU746">
        <v>0</v>
      </c>
      <c r="AW746">
        <v>0</v>
      </c>
      <c r="AY746" t="s">
        <v>66</v>
      </c>
    </row>
    <row r="747" spans="1:51" x14ac:dyDescent="0.25">
      <c r="A747">
        <v>341</v>
      </c>
      <c r="B747" t="s">
        <v>181</v>
      </c>
      <c r="C747" t="s">
        <v>222</v>
      </c>
      <c r="D747" t="s">
        <v>116</v>
      </c>
      <c r="E747">
        <v>2314167</v>
      </c>
      <c r="F747" t="s">
        <v>52</v>
      </c>
      <c r="G747" t="s">
        <v>53</v>
      </c>
      <c r="H747" t="s">
        <v>54</v>
      </c>
      <c r="I747">
        <v>342</v>
      </c>
      <c r="J747" t="s">
        <v>225</v>
      </c>
      <c r="K747" t="s">
        <v>79</v>
      </c>
      <c r="L747" t="s">
        <v>70</v>
      </c>
      <c r="M747" t="s">
        <v>58</v>
      </c>
      <c r="N747" t="s">
        <v>118</v>
      </c>
      <c r="Q747" s="5" t="s">
        <v>54</v>
      </c>
      <c r="S747">
        <v>0</v>
      </c>
      <c r="T747" s="5">
        <v>0</v>
      </c>
      <c r="V747">
        <v>0</v>
      </c>
      <c r="X747" t="s">
        <v>73</v>
      </c>
      <c r="Y747">
        <v>19060501</v>
      </c>
      <c r="Z747" t="s">
        <v>74</v>
      </c>
      <c r="AA747" t="s">
        <v>101</v>
      </c>
      <c r="AB747" t="s">
        <v>119</v>
      </c>
      <c r="AC747" t="str">
        <f t="shared" si="11"/>
        <v>Oil &amp; Gas - Ice Roads and Pads</v>
      </c>
      <c r="AD747" t="s">
        <v>74</v>
      </c>
      <c r="AG747" t="s">
        <v>54</v>
      </c>
      <c r="AH747">
        <v>915</v>
      </c>
      <c r="AI747">
        <v>2016</v>
      </c>
      <c r="AJ747">
        <v>9</v>
      </c>
      <c r="AK747" s="1">
        <v>42650.596388888887</v>
      </c>
      <c r="AL747" t="s">
        <v>84</v>
      </c>
      <c r="AM747">
        <v>0</v>
      </c>
      <c r="AN747" t="s">
        <v>52</v>
      </c>
      <c r="AP747" t="s">
        <v>52</v>
      </c>
      <c r="AQ747">
        <v>0</v>
      </c>
      <c r="AS747">
        <v>0</v>
      </c>
      <c r="AU747">
        <v>0</v>
      </c>
      <c r="AW747">
        <v>0</v>
      </c>
      <c r="AY747" t="s">
        <v>66</v>
      </c>
    </row>
    <row r="748" spans="1:51" x14ac:dyDescent="0.25">
      <c r="A748">
        <v>341</v>
      </c>
      <c r="B748" t="s">
        <v>181</v>
      </c>
      <c r="C748" t="s">
        <v>222</v>
      </c>
      <c r="D748" t="s">
        <v>116</v>
      </c>
      <c r="E748">
        <v>2314167</v>
      </c>
      <c r="F748" t="s">
        <v>52</v>
      </c>
      <c r="G748" t="s">
        <v>53</v>
      </c>
      <c r="H748" t="s">
        <v>54</v>
      </c>
      <c r="I748">
        <v>343</v>
      </c>
      <c r="J748" t="s">
        <v>226</v>
      </c>
      <c r="K748" t="s">
        <v>79</v>
      </c>
      <c r="L748" t="s">
        <v>70</v>
      </c>
      <c r="M748" t="s">
        <v>58</v>
      </c>
      <c r="N748" t="s">
        <v>118</v>
      </c>
      <c r="Q748" s="5" t="s">
        <v>54</v>
      </c>
      <c r="S748">
        <v>0</v>
      </c>
      <c r="T748" s="5">
        <v>0</v>
      </c>
      <c r="V748">
        <v>0</v>
      </c>
      <c r="X748" t="s">
        <v>73</v>
      </c>
      <c r="Y748">
        <v>19060403</v>
      </c>
      <c r="Z748" t="s">
        <v>74</v>
      </c>
      <c r="AA748" t="s">
        <v>101</v>
      </c>
      <c r="AB748" t="s">
        <v>119</v>
      </c>
      <c r="AC748" t="str">
        <f t="shared" si="11"/>
        <v>Oil &amp; Gas - Ice Roads and Pads</v>
      </c>
      <c r="AD748" t="s">
        <v>74</v>
      </c>
      <c r="AG748" t="s">
        <v>54</v>
      </c>
      <c r="AH748">
        <v>918</v>
      </c>
      <c r="AI748">
        <v>2016</v>
      </c>
      <c r="AJ748">
        <v>9</v>
      </c>
      <c r="AK748" s="1">
        <v>42650.596759259257</v>
      </c>
      <c r="AL748" t="s">
        <v>84</v>
      </c>
      <c r="AM748">
        <v>0</v>
      </c>
      <c r="AN748" t="s">
        <v>52</v>
      </c>
      <c r="AP748" t="s">
        <v>52</v>
      </c>
      <c r="AQ748">
        <v>0</v>
      </c>
      <c r="AS748">
        <v>0</v>
      </c>
      <c r="AU748">
        <v>0</v>
      </c>
      <c r="AW748">
        <v>0</v>
      </c>
      <c r="AY748" t="s">
        <v>66</v>
      </c>
    </row>
    <row r="749" spans="1:51" x14ac:dyDescent="0.25">
      <c r="A749">
        <v>341</v>
      </c>
      <c r="B749" t="s">
        <v>181</v>
      </c>
      <c r="C749" t="s">
        <v>222</v>
      </c>
      <c r="D749" t="s">
        <v>116</v>
      </c>
      <c r="E749">
        <v>2314167</v>
      </c>
      <c r="F749" t="s">
        <v>52</v>
      </c>
      <c r="G749" t="s">
        <v>53</v>
      </c>
      <c r="H749" t="s">
        <v>54</v>
      </c>
      <c r="I749">
        <v>344</v>
      </c>
      <c r="J749" t="s">
        <v>227</v>
      </c>
      <c r="K749" t="s">
        <v>79</v>
      </c>
      <c r="L749" t="s">
        <v>70</v>
      </c>
      <c r="M749" t="s">
        <v>58</v>
      </c>
      <c r="N749" t="s">
        <v>118</v>
      </c>
      <c r="Q749" s="5" t="s">
        <v>54</v>
      </c>
      <c r="S749">
        <v>0</v>
      </c>
      <c r="T749" s="5">
        <v>0</v>
      </c>
      <c r="V749">
        <v>0</v>
      </c>
      <c r="X749" t="s">
        <v>73</v>
      </c>
      <c r="Y749">
        <v>19060403</v>
      </c>
      <c r="Z749" t="s">
        <v>74</v>
      </c>
      <c r="AA749" t="s">
        <v>101</v>
      </c>
      <c r="AB749" t="s">
        <v>119</v>
      </c>
      <c r="AC749" t="str">
        <f t="shared" si="11"/>
        <v>Oil &amp; Gas - Ice Roads and Pads</v>
      </c>
      <c r="AD749" t="s">
        <v>74</v>
      </c>
      <c r="AG749" t="s">
        <v>54</v>
      </c>
      <c r="AH749">
        <v>921</v>
      </c>
      <c r="AI749">
        <v>2016</v>
      </c>
      <c r="AJ749">
        <v>9</v>
      </c>
      <c r="AK749" s="1">
        <v>42650.597048611111</v>
      </c>
      <c r="AL749" t="s">
        <v>84</v>
      </c>
      <c r="AM749">
        <v>0</v>
      </c>
      <c r="AN749" t="s">
        <v>52</v>
      </c>
      <c r="AP749" t="s">
        <v>52</v>
      </c>
      <c r="AQ749">
        <v>0</v>
      </c>
      <c r="AS749">
        <v>0</v>
      </c>
      <c r="AU749">
        <v>0</v>
      </c>
      <c r="AW749">
        <v>0</v>
      </c>
      <c r="AY749" t="s">
        <v>66</v>
      </c>
    </row>
    <row r="750" spans="1:51" x14ac:dyDescent="0.25">
      <c r="A750">
        <v>341</v>
      </c>
      <c r="B750" t="s">
        <v>181</v>
      </c>
      <c r="C750" t="s">
        <v>222</v>
      </c>
      <c r="D750" t="s">
        <v>116</v>
      </c>
      <c r="E750">
        <v>2314167</v>
      </c>
      <c r="F750" t="s">
        <v>52</v>
      </c>
      <c r="G750" t="s">
        <v>53</v>
      </c>
      <c r="H750" t="s">
        <v>54</v>
      </c>
      <c r="I750">
        <v>346</v>
      </c>
      <c r="J750" t="s">
        <v>223</v>
      </c>
      <c r="K750" t="s">
        <v>79</v>
      </c>
      <c r="L750" t="s">
        <v>70</v>
      </c>
      <c r="M750" t="s">
        <v>58</v>
      </c>
      <c r="N750" t="s">
        <v>118</v>
      </c>
      <c r="Q750" s="5" t="s">
        <v>54</v>
      </c>
      <c r="S750">
        <v>0</v>
      </c>
      <c r="T750" s="5">
        <v>0</v>
      </c>
      <c r="V750">
        <v>0</v>
      </c>
      <c r="X750" t="s">
        <v>73</v>
      </c>
      <c r="Y750">
        <v>19060403</v>
      </c>
      <c r="Z750" t="s">
        <v>74</v>
      </c>
      <c r="AA750" t="s">
        <v>101</v>
      </c>
      <c r="AB750" t="s">
        <v>119</v>
      </c>
      <c r="AC750" t="str">
        <f t="shared" si="11"/>
        <v>Oil &amp; Gas - Ice Roads and Pads</v>
      </c>
      <c r="AD750" t="s">
        <v>74</v>
      </c>
      <c r="AG750" t="s">
        <v>54</v>
      </c>
      <c r="AH750">
        <v>1646</v>
      </c>
      <c r="AI750">
        <v>2016</v>
      </c>
      <c r="AJ750">
        <v>10</v>
      </c>
      <c r="AK750" s="1">
        <v>42745.464016203703</v>
      </c>
      <c r="AL750" t="s">
        <v>84</v>
      </c>
      <c r="AM750">
        <v>0</v>
      </c>
      <c r="AN750" t="s">
        <v>52</v>
      </c>
      <c r="AP750" t="s">
        <v>52</v>
      </c>
      <c r="AQ750">
        <v>0</v>
      </c>
      <c r="AS750">
        <v>0</v>
      </c>
      <c r="AU750">
        <v>0</v>
      </c>
      <c r="AW750">
        <v>0</v>
      </c>
      <c r="AY750" t="s">
        <v>66</v>
      </c>
    </row>
    <row r="751" spans="1:51" x14ac:dyDescent="0.25">
      <c r="A751">
        <v>341</v>
      </c>
      <c r="B751" t="s">
        <v>181</v>
      </c>
      <c r="C751" t="s">
        <v>222</v>
      </c>
      <c r="D751" t="s">
        <v>116</v>
      </c>
      <c r="E751">
        <v>2314167</v>
      </c>
      <c r="F751" t="s">
        <v>52</v>
      </c>
      <c r="G751" t="s">
        <v>53</v>
      </c>
      <c r="H751" t="s">
        <v>54</v>
      </c>
      <c r="I751">
        <v>345</v>
      </c>
      <c r="J751" t="s">
        <v>224</v>
      </c>
      <c r="K751" t="s">
        <v>79</v>
      </c>
      <c r="L751" t="s">
        <v>70</v>
      </c>
      <c r="M751" t="s">
        <v>58</v>
      </c>
      <c r="N751" t="s">
        <v>118</v>
      </c>
      <c r="Q751" s="5" t="s">
        <v>54</v>
      </c>
      <c r="S751">
        <v>0</v>
      </c>
      <c r="T751" s="5">
        <v>0</v>
      </c>
      <c r="V751">
        <v>0</v>
      </c>
      <c r="X751" t="s">
        <v>73</v>
      </c>
      <c r="Y751">
        <v>19060403</v>
      </c>
      <c r="Z751" t="s">
        <v>74</v>
      </c>
      <c r="AA751" t="s">
        <v>101</v>
      </c>
      <c r="AB751" t="s">
        <v>119</v>
      </c>
      <c r="AC751" t="str">
        <f t="shared" si="11"/>
        <v>Oil &amp; Gas - Ice Roads and Pads</v>
      </c>
      <c r="AD751" t="s">
        <v>74</v>
      </c>
      <c r="AG751" t="s">
        <v>54</v>
      </c>
      <c r="AH751">
        <v>1634</v>
      </c>
      <c r="AI751">
        <v>2016</v>
      </c>
      <c r="AJ751">
        <v>10</v>
      </c>
      <c r="AK751" s="1">
        <v>42745.462719907409</v>
      </c>
      <c r="AL751" t="s">
        <v>84</v>
      </c>
      <c r="AM751">
        <v>0</v>
      </c>
      <c r="AN751" t="s">
        <v>52</v>
      </c>
      <c r="AP751" t="s">
        <v>52</v>
      </c>
      <c r="AQ751">
        <v>0</v>
      </c>
      <c r="AS751">
        <v>0</v>
      </c>
      <c r="AU751">
        <v>0</v>
      </c>
      <c r="AW751">
        <v>0</v>
      </c>
      <c r="AY751" t="s">
        <v>66</v>
      </c>
    </row>
    <row r="752" spans="1:51" x14ac:dyDescent="0.25">
      <c r="A752">
        <v>341</v>
      </c>
      <c r="B752" t="s">
        <v>181</v>
      </c>
      <c r="C752" t="s">
        <v>222</v>
      </c>
      <c r="D752" t="s">
        <v>116</v>
      </c>
      <c r="E752">
        <v>2314167</v>
      </c>
      <c r="F752" t="s">
        <v>52</v>
      </c>
      <c r="G752" t="s">
        <v>53</v>
      </c>
      <c r="H752" t="s">
        <v>54</v>
      </c>
      <c r="I752">
        <v>342</v>
      </c>
      <c r="J752" t="s">
        <v>225</v>
      </c>
      <c r="K752" t="s">
        <v>79</v>
      </c>
      <c r="L752" t="s">
        <v>70</v>
      </c>
      <c r="M752" t="s">
        <v>58</v>
      </c>
      <c r="N752" t="s">
        <v>118</v>
      </c>
      <c r="Q752" s="5" t="s">
        <v>54</v>
      </c>
      <c r="S752">
        <v>0</v>
      </c>
      <c r="T752" s="5">
        <v>0</v>
      </c>
      <c r="V752">
        <v>0</v>
      </c>
      <c r="X752" t="s">
        <v>73</v>
      </c>
      <c r="Y752">
        <v>19060501</v>
      </c>
      <c r="Z752" t="s">
        <v>74</v>
      </c>
      <c r="AA752" t="s">
        <v>101</v>
      </c>
      <c r="AB752" t="s">
        <v>119</v>
      </c>
      <c r="AC752" t="str">
        <f t="shared" si="11"/>
        <v>Oil &amp; Gas - Ice Roads and Pads</v>
      </c>
      <c r="AD752" t="s">
        <v>74</v>
      </c>
      <c r="AG752" t="s">
        <v>54</v>
      </c>
      <c r="AH752">
        <v>1637</v>
      </c>
      <c r="AI752">
        <v>2016</v>
      </c>
      <c r="AJ752">
        <v>10</v>
      </c>
      <c r="AK752" s="1">
        <v>42745.463020833333</v>
      </c>
      <c r="AL752" t="s">
        <v>84</v>
      </c>
      <c r="AM752">
        <v>0</v>
      </c>
      <c r="AN752" t="s">
        <v>52</v>
      </c>
      <c r="AP752" t="s">
        <v>52</v>
      </c>
      <c r="AQ752">
        <v>0</v>
      </c>
      <c r="AS752">
        <v>0</v>
      </c>
      <c r="AU752">
        <v>0</v>
      </c>
      <c r="AW752">
        <v>0</v>
      </c>
      <c r="AY752" t="s">
        <v>66</v>
      </c>
    </row>
    <row r="753" spans="1:51" x14ac:dyDescent="0.25">
      <c r="A753">
        <v>341</v>
      </c>
      <c r="B753" t="s">
        <v>181</v>
      </c>
      <c r="C753" t="s">
        <v>222</v>
      </c>
      <c r="D753" t="s">
        <v>116</v>
      </c>
      <c r="E753">
        <v>2314167</v>
      </c>
      <c r="F753" t="s">
        <v>52</v>
      </c>
      <c r="G753" t="s">
        <v>53</v>
      </c>
      <c r="H753" t="s">
        <v>54</v>
      </c>
      <c r="I753">
        <v>343</v>
      </c>
      <c r="J753" t="s">
        <v>226</v>
      </c>
      <c r="K753" t="s">
        <v>79</v>
      </c>
      <c r="L753" t="s">
        <v>70</v>
      </c>
      <c r="M753" t="s">
        <v>58</v>
      </c>
      <c r="N753" t="s">
        <v>118</v>
      </c>
      <c r="Q753" s="5" t="s">
        <v>54</v>
      </c>
      <c r="S753">
        <v>0</v>
      </c>
      <c r="T753" s="5">
        <v>0</v>
      </c>
      <c r="V753">
        <v>0</v>
      </c>
      <c r="X753" t="s">
        <v>73</v>
      </c>
      <c r="Y753">
        <v>19060403</v>
      </c>
      <c r="Z753" t="s">
        <v>74</v>
      </c>
      <c r="AA753" t="s">
        <v>101</v>
      </c>
      <c r="AB753" t="s">
        <v>119</v>
      </c>
      <c r="AC753" t="str">
        <f t="shared" si="11"/>
        <v>Oil &amp; Gas - Ice Roads and Pads</v>
      </c>
      <c r="AD753" t="s">
        <v>74</v>
      </c>
      <c r="AG753" t="s">
        <v>54</v>
      </c>
      <c r="AH753">
        <v>1640</v>
      </c>
      <c r="AI753">
        <v>2016</v>
      </c>
      <c r="AJ753">
        <v>10</v>
      </c>
      <c r="AK753" s="1">
        <v>42745.463368055556</v>
      </c>
      <c r="AL753" t="s">
        <v>84</v>
      </c>
      <c r="AM753">
        <v>0</v>
      </c>
      <c r="AN753" t="s">
        <v>52</v>
      </c>
      <c r="AP753" t="s">
        <v>52</v>
      </c>
      <c r="AQ753">
        <v>0</v>
      </c>
      <c r="AS753">
        <v>0</v>
      </c>
      <c r="AU753">
        <v>0</v>
      </c>
      <c r="AW753">
        <v>0</v>
      </c>
      <c r="AY753" t="s">
        <v>66</v>
      </c>
    </row>
    <row r="754" spans="1:51" x14ac:dyDescent="0.25">
      <c r="A754">
        <v>341</v>
      </c>
      <c r="B754" t="s">
        <v>181</v>
      </c>
      <c r="C754" t="s">
        <v>222</v>
      </c>
      <c r="D754" t="s">
        <v>116</v>
      </c>
      <c r="E754">
        <v>2314167</v>
      </c>
      <c r="F754" t="s">
        <v>52</v>
      </c>
      <c r="G754" t="s">
        <v>53</v>
      </c>
      <c r="H754" t="s">
        <v>54</v>
      </c>
      <c r="I754">
        <v>344</v>
      </c>
      <c r="J754" t="s">
        <v>227</v>
      </c>
      <c r="K754" t="s">
        <v>79</v>
      </c>
      <c r="L754" t="s">
        <v>70</v>
      </c>
      <c r="M754" t="s">
        <v>58</v>
      </c>
      <c r="N754" t="s">
        <v>118</v>
      </c>
      <c r="Q754" s="5" t="s">
        <v>54</v>
      </c>
      <c r="S754">
        <v>0</v>
      </c>
      <c r="T754" s="5">
        <v>0</v>
      </c>
      <c r="V754">
        <v>0</v>
      </c>
      <c r="X754" t="s">
        <v>73</v>
      </c>
      <c r="Y754">
        <v>19060403</v>
      </c>
      <c r="Z754" t="s">
        <v>74</v>
      </c>
      <c r="AA754" t="s">
        <v>101</v>
      </c>
      <c r="AB754" t="s">
        <v>119</v>
      </c>
      <c r="AC754" t="str">
        <f t="shared" si="11"/>
        <v>Oil &amp; Gas - Ice Roads and Pads</v>
      </c>
      <c r="AD754" t="s">
        <v>74</v>
      </c>
      <c r="AG754" t="s">
        <v>54</v>
      </c>
      <c r="AH754">
        <v>1643</v>
      </c>
      <c r="AI754">
        <v>2016</v>
      </c>
      <c r="AJ754">
        <v>10</v>
      </c>
      <c r="AK754" s="1">
        <v>42745.463680555556</v>
      </c>
      <c r="AL754" t="s">
        <v>84</v>
      </c>
      <c r="AM754">
        <v>0</v>
      </c>
      <c r="AN754" t="s">
        <v>52</v>
      </c>
      <c r="AP754" t="s">
        <v>52</v>
      </c>
      <c r="AQ754">
        <v>0</v>
      </c>
      <c r="AS754">
        <v>0</v>
      </c>
      <c r="AU754">
        <v>0</v>
      </c>
      <c r="AW754">
        <v>0</v>
      </c>
      <c r="AY754" t="s">
        <v>66</v>
      </c>
    </row>
    <row r="755" spans="1:51" x14ac:dyDescent="0.25">
      <c r="A755">
        <v>341</v>
      </c>
      <c r="B755" t="s">
        <v>181</v>
      </c>
      <c r="C755" t="s">
        <v>222</v>
      </c>
      <c r="D755" t="s">
        <v>116</v>
      </c>
      <c r="E755">
        <v>2314167</v>
      </c>
      <c r="F755" t="s">
        <v>52</v>
      </c>
      <c r="G755" t="s">
        <v>53</v>
      </c>
      <c r="H755" t="s">
        <v>54</v>
      </c>
      <c r="I755">
        <v>346</v>
      </c>
      <c r="J755" t="s">
        <v>223</v>
      </c>
      <c r="K755" t="s">
        <v>79</v>
      </c>
      <c r="L755" t="s">
        <v>70</v>
      </c>
      <c r="M755" t="s">
        <v>58</v>
      </c>
      <c r="N755" t="s">
        <v>118</v>
      </c>
      <c r="Q755" s="5" t="s">
        <v>54</v>
      </c>
      <c r="S755">
        <v>0</v>
      </c>
      <c r="T755" s="5">
        <v>0</v>
      </c>
      <c r="V755">
        <v>0</v>
      </c>
      <c r="X755" t="s">
        <v>73</v>
      </c>
      <c r="Y755">
        <v>19060403</v>
      </c>
      <c r="Z755" t="s">
        <v>74</v>
      </c>
      <c r="AA755" t="s">
        <v>101</v>
      </c>
      <c r="AB755" t="s">
        <v>119</v>
      </c>
      <c r="AC755" t="str">
        <f t="shared" si="11"/>
        <v>Oil &amp; Gas - Ice Roads and Pads</v>
      </c>
      <c r="AD755" t="s">
        <v>74</v>
      </c>
      <c r="AG755" t="s">
        <v>54</v>
      </c>
      <c r="AH755">
        <v>1647</v>
      </c>
      <c r="AI755">
        <v>2016</v>
      </c>
      <c r="AJ755">
        <v>11</v>
      </c>
      <c r="AK755" s="1">
        <v>42745.464108796295</v>
      </c>
      <c r="AL755" t="s">
        <v>84</v>
      </c>
      <c r="AM755">
        <v>0</v>
      </c>
      <c r="AN755" t="s">
        <v>52</v>
      </c>
      <c r="AP755" t="s">
        <v>52</v>
      </c>
      <c r="AQ755">
        <v>0</v>
      </c>
      <c r="AS755">
        <v>0</v>
      </c>
      <c r="AU755">
        <v>0</v>
      </c>
      <c r="AW755">
        <v>0</v>
      </c>
      <c r="AY755" t="s">
        <v>66</v>
      </c>
    </row>
    <row r="756" spans="1:51" x14ac:dyDescent="0.25">
      <c r="A756">
        <v>341</v>
      </c>
      <c r="B756" t="s">
        <v>181</v>
      </c>
      <c r="C756" t="s">
        <v>222</v>
      </c>
      <c r="D756" t="s">
        <v>116</v>
      </c>
      <c r="E756">
        <v>2314167</v>
      </c>
      <c r="F756" t="s">
        <v>52</v>
      </c>
      <c r="G756" t="s">
        <v>53</v>
      </c>
      <c r="H756" t="s">
        <v>54</v>
      </c>
      <c r="I756">
        <v>345</v>
      </c>
      <c r="J756" t="s">
        <v>224</v>
      </c>
      <c r="K756" t="s">
        <v>79</v>
      </c>
      <c r="L756" t="s">
        <v>70</v>
      </c>
      <c r="M756" t="s">
        <v>58</v>
      </c>
      <c r="N756" t="s">
        <v>118</v>
      </c>
      <c r="Q756" s="5" t="s">
        <v>54</v>
      </c>
      <c r="S756">
        <v>0</v>
      </c>
      <c r="T756" s="5">
        <v>0</v>
      </c>
      <c r="V756">
        <v>0</v>
      </c>
      <c r="X756" t="s">
        <v>73</v>
      </c>
      <c r="Y756">
        <v>19060403</v>
      </c>
      <c r="Z756" t="s">
        <v>74</v>
      </c>
      <c r="AA756" t="s">
        <v>101</v>
      </c>
      <c r="AB756" t="s">
        <v>119</v>
      </c>
      <c r="AC756" t="str">
        <f t="shared" si="11"/>
        <v>Oil &amp; Gas - Ice Roads and Pads</v>
      </c>
      <c r="AD756" t="s">
        <v>74</v>
      </c>
      <c r="AG756" t="s">
        <v>54</v>
      </c>
      <c r="AH756">
        <v>1635</v>
      </c>
      <c r="AI756">
        <v>2016</v>
      </c>
      <c r="AJ756">
        <v>11</v>
      </c>
      <c r="AK756" s="1">
        <v>42745.462812500002</v>
      </c>
      <c r="AL756" t="s">
        <v>84</v>
      </c>
      <c r="AM756">
        <v>0</v>
      </c>
      <c r="AN756" t="s">
        <v>52</v>
      </c>
      <c r="AP756" t="s">
        <v>52</v>
      </c>
      <c r="AQ756">
        <v>0</v>
      </c>
      <c r="AS756">
        <v>0</v>
      </c>
      <c r="AU756">
        <v>0</v>
      </c>
      <c r="AW756">
        <v>0</v>
      </c>
      <c r="AY756" t="s">
        <v>66</v>
      </c>
    </row>
    <row r="757" spans="1:51" x14ac:dyDescent="0.25">
      <c r="A757">
        <v>341</v>
      </c>
      <c r="B757" t="s">
        <v>181</v>
      </c>
      <c r="C757" t="s">
        <v>222</v>
      </c>
      <c r="D757" t="s">
        <v>116</v>
      </c>
      <c r="E757">
        <v>2314167</v>
      </c>
      <c r="F757" t="s">
        <v>52</v>
      </c>
      <c r="G757" t="s">
        <v>53</v>
      </c>
      <c r="H757" t="s">
        <v>54</v>
      </c>
      <c r="I757">
        <v>342</v>
      </c>
      <c r="J757" t="s">
        <v>225</v>
      </c>
      <c r="K757" t="s">
        <v>79</v>
      </c>
      <c r="L757" t="s">
        <v>70</v>
      </c>
      <c r="M757" t="s">
        <v>58</v>
      </c>
      <c r="N757" t="s">
        <v>118</v>
      </c>
      <c r="Q757" s="5" t="s">
        <v>54</v>
      </c>
      <c r="S757">
        <v>0</v>
      </c>
      <c r="T757" s="5">
        <v>0</v>
      </c>
      <c r="V757">
        <v>0</v>
      </c>
      <c r="X757" t="s">
        <v>73</v>
      </c>
      <c r="Y757">
        <v>19060501</v>
      </c>
      <c r="Z757" t="s">
        <v>74</v>
      </c>
      <c r="AA757" t="s">
        <v>101</v>
      </c>
      <c r="AB757" t="s">
        <v>119</v>
      </c>
      <c r="AC757" t="str">
        <f t="shared" si="11"/>
        <v>Oil &amp; Gas - Ice Roads and Pads</v>
      </c>
      <c r="AD757" t="s">
        <v>74</v>
      </c>
      <c r="AG757" t="s">
        <v>54</v>
      </c>
      <c r="AH757">
        <v>1638</v>
      </c>
      <c r="AI757">
        <v>2016</v>
      </c>
      <c r="AJ757">
        <v>11</v>
      </c>
      <c r="AK757" s="1">
        <v>42745.463125000002</v>
      </c>
      <c r="AL757" t="s">
        <v>84</v>
      </c>
      <c r="AM757">
        <v>0</v>
      </c>
      <c r="AN757" t="s">
        <v>52</v>
      </c>
      <c r="AP757" t="s">
        <v>52</v>
      </c>
      <c r="AQ757">
        <v>0</v>
      </c>
      <c r="AS757">
        <v>0</v>
      </c>
      <c r="AU757">
        <v>0</v>
      </c>
      <c r="AW757">
        <v>0</v>
      </c>
      <c r="AY757" t="s">
        <v>66</v>
      </c>
    </row>
    <row r="758" spans="1:51" x14ac:dyDescent="0.25">
      <c r="A758">
        <v>341</v>
      </c>
      <c r="B758" t="s">
        <v>181</v>
      </c>
      <c r="C758" t="s">
        <v>222</v>
      </c>
      <c r="D758" t="s">
        <v>116</v>
      </c>
      <c r="E758">
        <v>2314167</v>
      </c>
      <c r="F758" t="s">
        <v>52</v>
      </c>
      <c r="G758" t="s">
        <v>53</v>
      </c>
      <c r="H758" t="s">
        <v>54</v>
      </c>
      <c r="I758">
        <v>343</v>
      </c>
      <c r="J758" t="s">
        <v>226</v>
      </c>
      <c r="K758" t="s">
        <v>79</v>
      </c>
      <c r="L758" t="s">
        <v>70</v>
      </c>
      <c r="M758" t="s">
        <v>58</v>
      </c>
      <c r="N758" t="s">
        <v>118</v>
      </c>
      <c r="Q758" s="5" t="s">
        <v>54</v>
      </c>
      <c r="S758">
        <v>0</v>
      </c>
      <c r="T758" s="5">
        <v>0</v>
      </c>
      <c r="V758">
        <v>0</v>
      </c>
      <c r="X758" t="s">
        <v>73</v>
      </c>
      <c r="Y758">
        <v>19060403</v>
      </c>
      <c r="Z758" t="s">
        <v>74</v>
      </c>
      <c r="AA758" t="s">
        <v>101</v>
      </c>
      <c r="AB758" t="s">
        <v>119</v>
      </c>
      <c r="AC758" t="str">
        <f t="shared" si="11"/>
        <v>Oil &amp; Gas - Ice Roads and Pads</v>
      </c>
      <c r="AD758" t="s">
        <v>74</v>
      </c>
      <c r="AG758" t="s">
        <v>54</v>
      </c>
      <c r="AH758">
        <v>1641</v>
      </c>
      <c r="AI758">
        <v>2016</v>
      </c>
      <c r="AJ758">
        <v>11</v>
      </c>
      <c r="AK758" s="1">
        <v>42745.463472222225</v>
      </c>
      <c r="AL758" t="s">
        <v>84</v>
      </c>
      <c r="AM758">
        <v>0</v>
      </c>
      <c r="AN758" t="s">
        <v>52</v>
      </c>
      <c r="AP758" t="s">
        <v>52</v>
      </c>
      <c r="AQ758">
        <v>0</v>
      </c>
      <c r="AS758">
        <v>0</v>
      </c>
      <c r="AU758">
        <v>0</v>
      </c>
      <c r="AW758">
        <v>0</v>
      </c>
      <c r="AY758" t="s">
        <v>66</v>
      </c>
    </row>
    <row r="759" spans="1:51" x14ac:dyDescent="0.25">
      <c r="A759">
        <v>341</v>
      </c>
      <c r="B759" t="s">
        <v>181</v>
      </c>
      <c r="C759" t="s">
        <v>222</v>
      </c>
      <c r="D759" t="s">
        <v>116</v>
      </c>
      <c r="E759">
        <v>2314167</v>
      </c>
      <c r="F759" t="s">
        <v>52</v>
      </c>
      <c r="G759" t="s">
        <v>53</v>
      </c>
      <c r="H759" t="s">
        <v>54</v>
      </c>
      <c r="I759">
        <v>344</v>
      </c>
      <c r="J759" t="s">
        <v>227</v>
      </c>
      <c r="K759" t="s">
        <v>79</v>
      </c>
      <c r="L759" t="s">
        <v>70</v>
      </c>
      <c r="M759" t="s">
        <v>58</v>
      </c>
      <c r="N759" t="s">
        <v>118</v>
      </c>
      <c r="Q759" s="5" t="s">
        <v>54</v>
      </c>
      <c r="S759">
        <v>0</v>
      </c>
      <c r="T759" s="5">
        <v>0</v>
      </c>
      <c r="V759">
        <v>0</v>
      </c>
      <c r="X759" t="s">
        <v>73</v>
      </c>
      <c r="Y759">
        <v>19060403</v>
      </c>
      <c r="Z759" t="s">
        <v>74</v>
      </c>
      <c r="AA759" t="s">
        <v>101</v>
      </c>
      <c r="AB759" t="s">
        <v>119</v>
      </c>
      <c r="AC759" t="str">
        <f t="shared" si="11"/>
        <v>Oil &amp; Gas - Ice Roads and Pads</v>
      </c>
      <c r="AD759" t="s">
        <v>74</v>
      </c>
      <c r="AG759" t="s">
        <v>54</v>
      </c>
      <c r="AH759">
        <v>1644</v>
      </c>
      <c r="AI759">
        <v>2016</v>
      </c>
      <c r="AJ759">
        <v>11</v>
      </c>
      <c r="AK759" s="1">
        <v>42745.463773148149</v>
      </c>
      <c r="AL759" t="s">
        <v>84</v>
      </c>
      <c r="AM759">
        <v>0</v>
      </c>
      <c r="AN759" t="s">
        <v>52</v>
      </c>
      <c r="AP759" t="s">
        <v>52</v>
      </c>
      <c r="AQ759">
        <v>0</v>
      </c>
      <c r="AS759">
        <v>0</v>
      </c>
      <c r="AU759">
        <v>0</v>
      </c>
      <c r="AW759">
        <v>0</v>
      </c>
      <c r="AY759" t="s">
        <v>66</v>
      </c>
    </row>
    <row r="760" spans="1:51" x14ac:dyDescent="0.25">
      <c r="A760">
        <v>341</v>
      </c>
      <c r="B760" t="s">
        <v>181</v>
      </c>
      <c r="C760" t="s">
        <v>222</v>
      </c>
      <c r="D760" t="s">
        <v>116</v>
      </c>
      <c r="E760">
        <v>2314167</v>
      </c>
      <c r="F760" t="s">
        <v>52</v>
      </c>
      <c r="G760" t="s">
        <v>53</v>
      </c>
      <c r="H760" t="s">
        <v>54</v>
      </c>
      <c r="I760">
        <v>346</v>
      </c>
      <c r="J760" t="s">
        <v>223</v>
      </c>
      <c r="K760" t="s">
        <v>79</v>
      </c>
      <c r="L760" t="s">
        <v>70</v>
      </c>
      <c r="M760" t="s">
        <v>58</v>
      </c>
      <c r="N760" t="s">
        <v>118</v>
      </c>
      <c r="Q760" s="5" t="s">
        <v>54</v>
      </c>
      <c r="S760">
        <v>0</v>
      </c>
      <c r="T760" s="5">
        <v>0</v>
      </c>
      <c r="V760">
        <v>0</v>
      </c>
      <c r="X760" t="s">
        <v>73</v>
      </c>
      <c r="Y760">
        <v>19060403</v>
      </c>
      <c r="Z760" t="s">
        <v>74</v>
      </c>
      <c r="AA760" t="s">
        <v>101</v>
      </c>
      <c r="AB760" t="s">
        <v>119</v>
      </c>
      <c r="AC760" t="str">
        <f t="shared" si="11"/>
        <v>Oil &amp; Gas - Ice Roads and Pads</v>
      </c>
      <c r="AD760" t="s">
        <v>74</v>
      </c>
      <c r="AG760" t="s">
        <v>54</v>
      </c>
      <c r="AH760">
        <v>1648</v>
      </c>
      <c r="AI760">
        <v>2016</v>
      </c>
      <c r="AJ760">
        <v>12</v>
      </c>
      <c r="AK760" s="1">
        <v>42745.464201388888</v>
      </c>
      <c r="AL760" t="s">
        <v>84</v>
      </c>
      <c r="AM760">
        <v>0</v>
      </c>
      <c r="AN760" t="s">
        <v>52</v>
      </c>
      <c r="AP760" t="s">
        <v>52</v>
      </c>
      <c r="AQ760">
        <v>0</v>
      </c>
      <c r="AS760">
        <v>0</v>
      </c>
      <c r="AU760">
        <v>0</v>
      </c>
      <c r="AW760">
        <v>0</v>
      </c>
      <c r="AY760" t="s">
        <v>66</v>
      </c>
    </row>
    <row r="761" spans="1:51" x14ac:dyDescent="0.25">
      <c r="A761">
        <v>341</v>
      </c>
      <c r="B761" t="s">
        <v>181</v>
      </c>
      <c r="C761" t="s">
        <v>222</v>
      </c>
      <c r="D761" t="s">
        <v>116</v>
      </c>
      <c r="E761">
        <v>2314167</v>
      </c>
      <c r="F761" t="s">
        <v>52</v>
      </c>
      <c r="G761" t="s">
        <v>53</v>
      </c>
      <c r="H761" t="s">
        <v>54</v>
      </c>
      <c r="I761">
        <v>345</v>
      </c>
      <c r="J761" t="s">
        <v>224</v>
      </c>
      <c r="K761" t="s">
        <v>79</v>
      </c>
      <c r="L761" t="s">
        <v>70</v>
      </c>
      <c r="M761" t="s">
        <v>58</v>
      </c>
      <c r="N761" t="s">
        <v>118</v>
      </c>
      <c r="Q761" s="5" t="s">
        <v>54</v>
      </c>
      <c r="S761">
        <v>0</v>
      </c>
      <c r="T761" s="5">
        <v>0</v>
      </c>
      <c r="V761">
        <v>0</v>
      </c>
      <c r="X761" t="s">
        <v>73</v>
      </c>
      <c r="Y761">
        <v>19060403</v>
      </c>
      <c r="Z761" t="s">
        <v>74</v>
      </c>
      <c r="AA761" t="s">
        <v>101</v>
      </c>
      <c r="AB761" t="s">
        <v>119</v>
      </c>
      <c r="AC761" t="str">
        <f t="shared" si="11"/>
        <v>Oil &amp; Gas - Ice Roads and Pads</v>
      </c>
      <c r="AD761" t="s">
        <v>74</v>
      </c>
      <c r="AG761" t="s">
        <v>54</v>
      </c>
      <c r="AH761">
        <v>1636</v>
      </c>
      <c r="AI761">
        <v>2016</v>
      </c>
      <c r="AJ761">
        <v>12</v>
      </c>
      <c r="AK761" s="1">
        <v>42745.462893518517</v>
      </c>
      <c r="AL761" t="s">
        <v>84</v>
      </c>
      <c r="AM761">
        <v>0</v>
      </c>
      <c r="AN761" t="s">
        <v>52</v>
      </c>
      <c r="AP761" t="s">
        <v>52</v>
      </c>
      <c r="AQ761">
        <v>0</v>
      </c>
      <c r="AS761">
        <v>0</v>
      </c>
      <c r="AU761">
        <v>0</v>
      </c>
      <c r="AW761">
        <v>0</v>
      </c>
      <c r="AY761" t="s">
        <v>66</v>
      </c>
    </row>
    <row r="762" spans="1:51" x14ac:dyDescent="0.25">
      <c r="A762">
        <v>341</v>
      </c>
      <c r="B762" t="s">
        <v>181</v>
      </c>
      <c r="C762" t="s">
        <v>222</v>
      </c>
      <c r="D762" t="s">
        <v>116</v>
      </c>
      <c r="E762">
        <v>2314167</v>
      </c>
      <c r="F762" t="s">
        <v>52</v>
      </c>
      <c r="G762" t="s">
        <v>53</v>
      </c>
      <c r="H762" t="s">
        <v>54</v>
      </c>
      <c r="I762">
        <v>342</v>
      </c>
      <c r="J762" t="s">
        <v>225</v>
      </c>
      <c r="K762" t="s">
        <v>79</v>
      </c>
      <c r="L762" t="s">
        <v>70</v>
      </c>
      <c r="M762" t="s">
        <v>58</v>
      </c>
      <c r="N762" t="s">
        <v>118</v>
      </c>
      <c r="Q762" s="5" t="s">
        <v>54</v>
      </c>
      <c r="S762">
        <v>0</v>
      </c>
      <c r="T762" s="5">
        <v>0</v>
      </c>
      <c r="V762">
        <v>0</v>
      </c>
      <c r="X762" t="s">
        <v>73</v>
      </c>
      <c r="Y762">
        <v>19060501</v>
      </c>
      <c r="Z762" t="s">
        <v>74</v>
      </c>
      <c r="AA762" t="s">
        <v>101</v>
      </c>
      <c r="AB762" t="s">
        <v>119</v>
      </c>
      <c r="AC762" t="str">
        <f t="shared" si="11"/>
        <v>Oil &amp; Gas - Ice Roads and Pads</v>
      </c>
      <c r="AD762" t="s">
        <v>74</v>
      </c>
      <c r="AG762" t="s">
        <v>54</v>
      </c>
      <c r="AH762">
        <v>1639</v>
      </c>
      <c r="AI762">
        <v>2016</v>
      </c>
      <c r="AJ762">
        <v>12</v>
      </c>
      <c r="AK762" s="1">
        <v>42745.463229166664</v>
      </c>
      <c r="AL762" t="s">
        <v>84</v>
      </c>
      <c r="AM762">
        <v>0</v>
      </c>
      <c r="AN762" t="s">
        <v>52</v>
      </c>
      <c r="AP762" t="s">
        <v>52</v>
      </c>
      <c r="AQ762">
        <v>0</v>
      </c>
      <c r="AS762">
        <v>0</v>
      </c>
      <c r="AU762">
        <v>0</v>
      </c>
      <c r="AW762">
        <v>0</v>
      </c>
      <c r="AY762" t="s">
        <v>66</v>
      </c>
    </row>
    <row r="763" spans="1:51" x14ac:dyDescent="0.25">
      <c r="A763">
        <v>341</v>
      </c>
      <c r="B763" t="s">
        <v>181</v>
      </c>
      <c r="C763" t="s">
        <v>222</v>
      </c>
      <c r="D763" t="s">
        <v>116</v>
      </c>
      <c r="E763">
        <v>2314167</v>
      </c>
      <c r="F763" t="s">
        <v>52</v>
      </c>
      <c r="G763" t="s">
        <v>53</v>
      </c>
      <c r="H763" t="s">
        <v>54</v>
      </c>
      <c r="I763">
        <v>343</v>
      </c>
      <c r="J763" t="s">
        <v>226</v>
      </c>
      <c r="K763" t="s">
        <v>79</v>
      </c>
      <c r="L763" t="s">
        <v>70</v>
      </c>
      <c r="M763" t="s">
        <v>58</v>
      </c>
      <c r="N763" t="s">
        <v>118</v>
      </c>
      <c r="Q763" s="5" t="s">
        <v>54</v>
      </c>
      <c r="S763">
        <v>0</v>
      </c>
      <c r="T763" s="5">
        <v>0</v>
      </c>
      <c r="V763">
        <v>0</v>
      </c>
      <c r="X763" t="s">
        <v>73</v>
      </c>
      <c r="Y763">
        <v>19060403</v>
      </c>
      <c r="Z763" t="s">
        <v>74</v>
      </c>
      <c r="AA763" t="s">
        <v>101</v>
      </c>
      <c r="AB763" t="s">
        <v>119</v>
      </c>
      <c r="AC763" t="str">
        <f t="shared" si="11"/>
        <v>Oil &amp; Gas - Ice Roads and Pads</v>
      </c>
      <c r="AD763" t="s">
        <v>74</v>
      </c>
      <c r="AG763" t="s">
        <v>54</v>
      </c>
      <c r="AH763">
        <v>1642</v>
      </c>
      <c r="AI763">
        <v>2016</v>
      </c>
      <c r="AJ763">
        <v>12</v>
      </c>
      <c r="AK763" s="1">
        <v>42745.463553240741</v>
      </c>
      <c r="AL763" t="s">
        <v>84</v>
      </c>
      <c r="AM763">
        <v>0</v>
      </c>
      <c r="AN763" t="s">
        <v>52</v>
      </c>
      <c r="AP763" t="s">
        <v>52</v>
      </c>
      <c r="AQ763">
        <v>0</v>
      </c>
      <c r="AS763">
        <v>0</v>
      </c>
      <c r="AU763">
        <v>0</v>
      </c>
      <c r="AW763">
        <v>0</v>
      </c>
      <c r="AY763" t="s">
        <v>66</v>
      </c>
    </row>
    <row r="764" spans="1:51" x14ac:dyDescent="0.25">
      <c r="A764">
        <v>341</v>
      </c>
      <c r="B764" t="s">
        <v>181</v>
      </c>
      <c r="C764" t="s">
        <v>222</v>
      </c>
      <c r="D764" t="s">
        <v>116</v>
      </c>
      <c r="E764">
        <v>2314167</v>
      </c>
      <c r="F764" t="s">
        <v>52</v>
      </c>
      <c r="G764" t="s">
        <v>53</v>
      </c>
      <c r="H764" t="s">
        <v>54</v>
      </c>
      <c r="I764">
        <v>344</v>
      </c>
      <c r="J764" t="s">
        <v>227</v>
      </c>
      <c r="K764" t="s">
        <v>79</v>
      </c>
      <c r="L764" t="s">
        <v>70</v>
      </c>
      <c r="M764" t="s">
        <v>58</v>
      </c>
      <c r="N764" t="s">
        <v>118</v>
      </c>
      <c r="Q764" s="5" t="s">
        <v>54</v>
      </c>
      <c r="S764">
        <v>0</v>
      </c>
      <c r="T764" s="5">
        <v>0</v>
      </c>
      <c r="V764">
        <v>0</v>
      </c>
      <c r="X764" t="s">
        <v>73</v>
      </c>
      <c r="Y764">
        <v>19060403</v>
      </c>
      <c r="Z764" t="s">
        <v>74</v>
      </c>
      <c r="AA764" t="s">
        <v>101</v>
      </c>
      <c r="AB764" t="s">
        <v>119</v>
      </c>
      <c r="AC764" t="str">
        <f t="shared" si="11"/>
        <v>Oil &amp; Gas - Ice Roads and Pads</v>
      </c>
      <c r="AD764" t="s">
        <v>74</v>
      </c>
      <c r="AG764" t="s">
        <v>54</v>
      </c>
      <c r="AH764">
        <v>1645</v>
      </c>
      <c r="AI764">
        <v>2016</v>
      </c>
      <c r="AJ764">
        <v>12</v>
      </c>
      <c r="AK764" s="1">
        <v>42745.463877314818</v>
      </c>
      <c r="AL764" t="s">
        <v>84</v>
      </c>
      <c r="AM764">
        <v>0</v>
      </c>
      <c r="AN764" t="s">
        <v>52</v>
      </c>
      <c r="AP764" t="s">
        <v>52</v>
      </c>
      <c r="AQ764">
        <v>0</v>
      </c>
      <c r="AS764">
        <v>0</v>
      </c>
      <c r="AU764">
        <v>0</v>
      </c>
      <c r="AW764">
        <v>0</v>
      </c>
      <c r="AY764" t="s">
        <v>66</v>
      </c>
    </row>
    <row r="765" spans="1:51" x14ac:dyDescent="0.25">
      <c r="A765">
        <v>341</v>
      </c>
      <c r="B765" t="s">
        <v>181</v>
      </c>
      <c r="C765" t="s">
        <v>222</v>
      </c>
      <c r="D765" t="s">
        <v>116</v>
      </c>
      <c r="E765">
        <v>2314167</v>
      </c>
      <c r="F765" t="s">
        <v>52</v>
      </c>
      <c r="G765" t="s">
        <v>53</v>
      </c>
      <c r="H765" t="s">
        <v>54</v>
      </c>
      <c r="I765">
        <v>346</v>
      </c>
      <c r="J765" t="s">
        <v>223</v>
      </c>
      <c r="K765" t="s">
        <v>79</v>
      </c>
      <c r="L765" t="s">
        <v>70</v>
      </c>
      <c r="M765" t="s">
        <v>58</v>
      </c>
      <c r="N765" t="s">
        <v>118</v>
      </c>
      <c r="Q765" s="5" t="s">
        <v>54</v>
      </c>
      <c r="S765">
        <v>0</v>
      </c>
      <c r="T765" s="5">
        <v>0</v>
      </c>
      <c r="V765">
        <v>0</v>
      </c>
      <c r="X765" t="s">
        <v>73</v>
      </c>
      <c r="Y765">
        <v>19060403</v>
      </c>
      <c r="Z765" t="s">
        <v>74</v>
      </c>
      <c r="AA765" t="s">
        <v>101</v>
      </c>
      <c r="AB765" t="s">
        <v>119</v>
      </c>
      <c r="AC765" t="str">
        <f t="shared" si="11"/>
        <v>Oil &amp; Gas - Ice Roads and Pads</v>
      </c>
      <c r="AD765" t="s">
        <v>74</v>
      </c>
      <c r="AG765" t="s">
        <v>54</v>
      </c>
      <c r="AH765">
        <v>2488</v>
      </c>
      <c r="AI765">
        <v>2017</v>
      </c>
      <c r="AJ765">
        <v>1</v>
      </c>
      <c r="AK765" s="1">
        <v>42852.902442129627</v>
      </c>
      <c r="AL765" t="s">
        <v>84</v>
      </c>
      <c r="AM765">
        <v>0</v>
      </c>
      <c r="AN765" t="s">
        <v>52</v>
      </c>
      <c r="AO765">
        <v>0</v>
      </c>
      <c r="AP765" t="s">
        <v>52</v>
      </c>
      <c r="AQ765">
        <v>0</v>
      </c>
      <c r="AS765">
        <v>0</v>
      </c>
      <c r="AU765">
        <v>0</v>
      </c>
      <c r="AW765">
        <v>0</v>
      </c>
      <c r="AY765" t="s">
        <v>66</v>
      </c>
    </row>
    <row r="766" spans="1:51" x14ac:dyDescent="0.25">
      <c r="A766">
        <v>341</v>
      </c>
      <c r="B766" t="s">
        <v>181</v>
      </c>
      <c r="C766" t="s">
        <v>222</v>
      </c>
      <c r="D766" t="s">
        <v>116</v>
      </c>
      <c r="E766">
        <v>2314167</v>
      </c>
      <c r="F766" t="s">
        <v>52</v>
      </c>
      <c r="G766" t="s">
        <v>53</v>
      </c>
      <c r="H766" t="s">
        <v>54</v>
      </c>
      <c r="I766">
        <v>345</v>
      </c>
      <c r="J766" t="s">
        <v>224</v>
      </c>
      <c r="K766" t="s">
        <v>79</v>
      </c>
      <c r="L766" t="s">
        <v>70</v>
      </c>
      <c r="M766" t="s">
        <v>58</v>
      </c>
      <c r="N766" t="s">
        <v>118</v>
      </c>
      <c r="Q766" s="5" t="s">
        <v>54</v>
      </c>
      <c r="S766">
        <v>0</v>
      </c>
      <c r="T766" s="5">
        <v>0</v>
      </c>
      <c r="V766">
        <v>0</v>
      </c>
      <c r="X766" t="s">
        <v>73</v>
      </c>
      <c r="Y766">
        <v>19060403</v>
      </c>
      <c r="Z766" t="s">
        <v>74</v>
      </c>
      <c r="AA766" t="s">
        <v>101</v>
      </c>
      <c r="AB766" t="s">
        <v>119</v>
      </c>
      <c r="AC766" t="str">
        <f t="shared" si="11"/>
        <v>Oil &amp; Gas - Ice Roads and Pads</v>
      </c>
      <c r="AD766" t="s">
        <v>74</v>
      </c>
      <c r="AG766" t="s">
        <v>54</v>
      </c>
      <c r="AH766">
        <v>2476</v>
      </c>
      <c r="AI766">
        <v>2017</v>
      </c>
      <c r="AJ766">
        <v>1</v>
      </c>
      <c r="AK766" s="1">
        <v>42852.89503472222</v>
      </c>
      <c r="AL766" t="s">
        <v>84</v>
      </c>
      <c r="AM766">
        <v>0</v>
      </c>
      <c r="AN766" t="s">
        <v>52</v>
      </c>
      <c r="AO766">
        <v>0</v>
      </c>
      <c r="AP766" t="s">
        <v>52</v>
      </c>
      <c r="AQ766">
        <v>0</v>
      </c>
      <c r="AS766">
        <v>0</v>
      </c>
      <c r="AU766">
        <v>0</v>
      </c>
      <c r="AW766">
        <v>0</v>
      </c>
      <c r="AY766" t="s">
        <v>66</v>
      </c>
    </row>
    <row r="767" spans="1:51" x14ac:dyDescent="0.25">
      <c r="A767">
        <v>341</v>
      </c>
      <c r="B767" t="s">
        <v>181</v>
      </c>
      <c r="C767" t="s">
        <v>222</v>
      </c>
      <c r="D767" t="s">
        <v>116</v>
      </c>
      <c r="E767">
        <v>2314167</v>
      </c>
      <c r="F767" t="s">
        <v>52</v>
      </c>
      <c r="G767" t="s">
        <v>53</v>
      </c>
      <c r="H767" t="s">
        <v>54</v>
      </c>
      <c r="I767">
        <v>342</v>
      </c>
      <c r="J767" t="s">
        <v>225</v>
      </c>
      <c r="K767" t="s">
        <v>79</v>
      </c>
      <c r="L767" t="s">
        <v>70</v>
      </c>
      <c r="M767" t="s">
        <v>58</v>
      </c>
      <c r="N767" t="s">
        <v>118</v>
      </c>
      <c r="Q767" s="5" t="s">
        <v>54</v>
      </c>
      <c r="S767">
        <v>0</v>
      </c>
      <c r="T767" s="5">
        <v>0</v>
      </c>
      <c r="V767">
        <v>0</v>
      </c>
      <c r="X767" t="s">
        <v>73</v>
      </c>
      <c r="Y767">
        <v>19060501</v>
      </c>
      <c r="Z767" t="s">
        <v>74</v>
      </c>
      <c r="AA767" t="s">
        <v>101</v>
      </c>
      <c r="AB767" t="s">
        <v>119</v>
      </c>
      <c r="AC767" t="str">
        <f t="shared" si="11"/>
        <v>Oil &amp; Gas - Ice Roads and Pads</v>
      </c>
      <c r="AD767" t="s">
        <v>74</v>
      </c>
      <c r="AG767" t="s">
        <v>54</v>
      </c>
      <c r="AH767">
        <v>2479</v>
      </c>
      <c r="AI767">
        <v>2017</v>
      </c>
      <c r="AJ767">
        <v>1</v>
      </c>
      <c r="AK767" s="1">
        <v>42852.897256944445</v>
      </c>
      <c r="AL767" t="s">
        <v>84</v>
      </c>
      <c r="AM767">
        <v>0</v>
      </c>
      <c r="AN767" t="s">
        <v>52</v>
      </c>
      <c r="AO767">
        <v>0</v>
      </c>
      <c r="AP767" t="s">
        <v>52</v>
      </c>
      <c r="AQ767">
        <v>0</v>
      </c>
      <c r="AS767">
        <v>0</v>
      </c>
      <c r="AU767">
        <v>0</v>
      </c>
      <c r="AW767">
        <v>0</v>
      </c>
      <c r="AY767" t="s">
        <v>66</v>
      </c>
    </row>
    <row r="768" spans="1:51" x14ac:dyDescent="0.25">
      <c r="A768">
        <v>341</v>
      </c>
      <c r="B768" t="s">
        <v>181</v>
      </c>
      <c r="C768" t="s">
        <v>222</v>
      </c>
      <c r="D768" t="s">
        <v>116</v>
      </c>
      <c r="E768">
        <v>2314167</v>
      </c>
      <c r="F768" t="s">
        <v>52</v>
      </c>
      <c r="G768" t="s">
        <v>53</v>
      </c>
      <c r="H768" t="s">
        <v>54</v>
      </c>
      <c r="I768">
        <v>343</v>
      </c>
      <c r="J768" t="s">
        <v>226</v>
      </c>
      <c r="K768" t="s">
        <v>79</v>
      </c>
      <c r="L768" t="s">
        <v>70</v>
      </c>
      <c r="M768" t="s">
        <v>58</v>
      </c>
      <c r="N768" t="s">
        <v>118</v>
      </c>
      <c r="Q768" s="5" t="s">
        <v>54</v>
      </c>
      <c r="S768">
        <v>0</v>
      </c>
      <c r="T768" s="5">
        <v>0</v>
      </c>
      <c r="V768">
        <v>0</v>
      </c>
      <c r="X768" t="s">
        <v>73</v>
      </c>
      <c r="Y768">
        <v>19060403</v>
      </c>
      <c r="Z768" t="s">
        <v>74</v>
      </c>
      <c r="AA768" t="s">
        <v>101</v>
      </c>
      <c r="AB768" t="s">
        <v>119</v>
      </c>
      <c r="AC768" t="str">
        <f t="shared" si="11"/>
        <v>Oil &amp; Gas - Ice Roads and Pads</v>
      </c>
      <c r="AD768" t="s">
        <v>74</v>
      </c>
      <c r="AG768" t="s">
        <v>54</v>
      </c>
      <c r="AH768">
        <v>2482</v>
      </c>
      <c r="AI768">
        <v>2017</v>
      </c>
      <c r="AJ768">
        <v>1</v>
      </c>
      <c r="AK768" s="1">
        <v>42852.898449074077</v>
      </c>
      <c r="AL768" t="s">
        <v>84</v>
      </c>
      <c r="AM768">
        <v>0</v>
      </c>
      <c r="AN768" t="s">
        <v>52</v>
      </c>
      <c r="AO768">
        <v>0</v>
      </c>
      <c r="AP768" t="s">
        <v>52</v>
      </c>
      <c r="AQ768">
        <v>0</v>
      </c>
      <c r="AS768">
        <v>0</v>
      </c>
      <c r="AU768">
        <v>0</v>
      </c>
      <c r="AW768">
        <v>0</v>
      </c>
      <c r="AY768" t="s">
        <v>66</v>
      </c>
    </row>
    <row r="769" spans="1:51" x14ac:dyDescent="0.25">
      <c r="A769">
        <v>341</v>
      </c>
      <c r="B769" t="s">
        <v>181</v>
      </c>
      <c r="C769" t="s">
        <v>222</v>
      </c>
      <c r="D769" t="s">
        <v>116</v>
      </c>
      <c r="E769">
        <v>2314167</v>
      </c>
      <c r="F769" t="s">
        <v>52</v>
      </c>
      <c r="G769" t="s">
        <v>53</v>
      </c>
      <c r="H769" t="s">
        <v>54</v>
      </c>
      <c r="I769">
        <v>344</v>
      </c>
      <c r="J769" t="s">
        <v>227</v>
      </c>
      <c r="K769" t="s">
        <v>79</v>
      </c>
      <c r="L769" t="s">
        <v>70</v>
      </c>
      <c r="M769" t="s">
        <v>58</v>
      </c>
      <c r="N769" t="s">
        <v>118</v>
      </c>
      <c r="Q769" s="5" t="s">
        <v>54</v>
      </c>
      <c r="S769">
        <v>0</v>
      </c>
      <c r="T769" s="5">
        <v>0</v>
      </c>
      <c r="V769">
        <v>0</v>
      </c>
      <c r="X769" t="s">
        <v>73</v>
      </c>
      <c r="Y769">
        <v>19060403</v>
      </c>
      <c r="Z769" t="s">
        <v>74</v>
      </c>
      <c r="AA769" t="s">
        <v>101</v>
      </c>
      <c r="AB769" t="s">
        <v>119</v>
      </c>
      <c r="AC769" t="str">
        <f t="shared" si="11"/>
        <v>Oil &amp; Gas - Ice Roads and Pads</v>
      </c>
      <c r="AD769" t="s">
        <v>74</v>
      </c>
      <c r="AG769" t="s">
        <v>54</v>
      </c>
      <c r="AH769">
        <v>2485</v>
      </c>
      <c r="AI769">
        <v>2017</v>
      </c>
      <c r="AJ769">
        <v>1</v>
      </c>
      <c r="AK769" s="1">
        <v>42852.900497685187</v>
      </c>
      <c r="AL769" t="s">
        <v>84</v>
      </c>
      <c r="AM769">
        <v>0</v>
      </c>
      <c r="AN769" t="s">
        <v>52</v>
      </c>
      <c r="AO769">
        <v>0</v>
      </c>
      <c r="AP769" t="s">
        <v>52</v>
      </c>
      <c r="AQ769">
        <v>0</v>
      </c>
      <c r="AS769">
        <v>0</v>
      </c>
      <c r="AU769">
        <v>0</v>
      </c>
      <c r="AW769">
        <v>0</v>
      </c>
      <c r="AY769" t="s">
        <v>66</v>
      </c>
    </row>
    <row r="770" spans="1:51" x14ac:dyDescent="0.25">
      <c r="A770">
        <v>341</v>
      </c>
      <c r="B770" t="s">
        <v>181</v>
      </c>
      <c r="C770" t="s">
        <v>222</v>
      </c>
      <c r="D770" t="s">
        <v>116</v>
      </c>
      <c r="E770">
        <v>2314167</v>
      </c>
      <c r="F770" t="s">
        <v>52</v>
      </c>
      <c r="G770" t="s">
        <v>53</v>
      </c>
      <c r="H770" t="s">
        <v>54</v>
      </c>
      <c r="I770">
        <v>346</v>
      </c>
      <c r="J770" t="s">
        <v>223</v>
      </c>
      <c r="K770" t="s">
        <v>79</v>
      </c>
      <c r="L770" t="s">
        <v>70</v>
      </c>
      <c r="M770" t="s">
        <v>58</v>
      </c>
      <c r="N770" t="s">
        <v>118</v>
      </c>
      <c r="Q770" s="5" t="s">
        <v>54</v>
      </c>
      <c r="S770">
        <v>0</v>
      </c>
      <c r="T770" s="5">
        <v>0</v>
      </c>
      <c r="V770">
        <v>0</v>
      </c>
      <c r="X770" t="s">
        <v>73</v>
      </c>
      <c r="Y770">
        <v>19060403</v>
      </c>
      <c r="Z770" t="s">
        <v>74</v>
      </c>
      <c r="AA770" t="s">
        <v>101</v>
      </c>
      <c r="AB770" t="s">
        <v>119</v>
      </c>
      <c r="AC770" t="str">
        <f t="shared" si="11"/>
        <v>Oil &amp; Gas - Ice Roads and Pads</v>
      </c>
      <c r="AD770" t="s">
        <v>74</v>
      </c>
      <c r="AG770" t="s">
        <v>54</v>
      </c>
      <c r="AH770">
        <v>2489</v>
      </c>
      <c r="AI770">
        <v>2017</v>
      </c>
      <c r="AJ770">
        <v>2</v>
      </c>
      <c r="AK770" s="1">
        <v>42852.902800925927</v>
      </c>
      <c r="AL770" t="s">
        <v>84</v>
      </c>
      <c r="AM770">
        <v>0</v>
      </c>
      <c r="AN770" t="s">
        <v>52</v>
      </c>
      <c r="AO770">
        <v>0</v>
      </c>
      <c r="AP770" t="s">
        <v>52</v>
      </c>
      <c r="AQ770">
        <v>0</v>
      </c>
      <c r="AS770">
        <v>0</v>
      </c>
      <c r="AU770">
        <v>0</v>
      </c>
      <c r="AW770">
        <v>0</v>
      </c>
      <c r="AY770" t="s">
        <v>66</v>
      </c>
    </row>
    <row r="771" spans="1:51" x14ac:dyDescent="0.25">
      <c r="A771">
        <v>341</v>
      </c>
      <c r="B771" t="s">
        <v>181</v>
      </c>
      <c r="C771" t="s">
        <v>222</v>
      </c>
      <c r="D771" t="s">
        <v>116</v>
      </c>
      <c r="E771">
        <v>2314167</v>
      </c>
      <c r="F771" t="s">
        <v>52</v>
      </c>
      <c r="G771" t="s">
        <v>53</v>
      </c>
      <c r="H771" t="s">
        <v>54</v>
      </c>
      <c r="I771">
        <v>345</v>
      </c>
      <c r="J771" t="s">
        <v>224</v>
      </c>
      <c r="K771" t="s">
        <v>79</v>
      </c>
      <c r="L771" t="s">
        <v>70</v>
      </c>
      <c r="M771" t="s">
        <v>58</v>
      </c>
      <c r="N771" t="s">
        <v>118</v>
      </c>
      <c r="Q771" s="5" t="s">
        <v>54</v>
      </c>
      <c r="S771">
        <v>0</v>
      </c>
      <c r="T771" s="5">
        <v>0</v>
      </c>
      <c r="V771">
        <v>0</v>
      </c>
      <c r="X771" t="s">
        <v>73</v>
      </c>
      <c r="Y771">
        <v>19060403</v>
      </c>
      <c r="Z771" t="s">
        <v>74</v>
      </c>
      <c r="AA771" t="s">
        <v>101</v>
      </c>
      <c r="AB771" t="s">
        <v>119</v>
      </c>
      <c r="AC771" t="str">
        <f t="shared" si="11"/>
        <v>Oil &amp; Gas - Ice Roads and Pads</v>
      </c>
      <c r="AD771" t="s">
        <v>74</v>
      </c>
      <c r="AG771" t="s">
        <v>54</v>
      </c>
      <c r="AH771">
        <v>2477</v>
      </c>
      <c r="AI771">
        <v>2017</v>
      </c>
      <c r="AJ771">
        <v>2</v>
      </c>
      <c r="AK771" s="1">
        <v>42852.895219907405</v>
      </c>
      <c r="AL771" t="s">
        <v>84</v>
      </c>
      <c r="AM771">
        <v>0</v>
      </c>
      <c r="AN771" t="s">
        <v>52</v>
      </c>
      <c r="AO771">
        <v>0</v>
      </c>
      <c r="AP771" t="s">
        <v>52</v>
      </c>
      <c r="AQ771">
        <v>0</v>
      </c>
      <c r="AS771">
        <v>0</v>
      </c>
      <c r="AU771">
        <v>0</v>
      </c>
      <c r="AW771">
        <v>0</v>
      </c>
      <c r="AY771" t="s">
        <v>66</v>
      </c>
    </row>
    <row r="772" spans="1:51" x14ac:dyDescent="0.25">
      <c r="A772">
        <v>341</v>
      </c>
      <c r="B772" t="s">
        <v>181</v>
      </c>
      <c r="C772" t="s">
        <v>222</v>
      </c>
      <c r="D772" t="s">
        <v>116</v>
      </c>
      <c r="E772">
        <v>2314167</v>
      </c>
      <c r="F772" t="s">
        <v>52</v>
      </c>
      <c r="G772" t="s">
        <v>53</v>
      </c>
      <c r="H772" t="s">
        <v>54</v>
      </c>
      <c r="I772">
        <v>342</v>
      </c>
      <c r="J772" t="s">
        <v>225</v>
      </c>
      <c r="K772" t="s">
        <v>79</v>
      </c>
      <c r="L772" t="s">
        <v>70</v>
      </c>
      <c r="M772" t="s">
        <v>58</v>
      </c>
      <c r="N772" t="s">
        <v>118</v>
      </c>
      <c r="Q772" s="5" t="s">
        <v>54</v>
      </c>
      <c r="S772">
        <v>0</v>
      </c>
      <c r="T772" s="5">
        <v>0</v>
      </c>
      <c r="V772">
        <v>0</v>
      </c>
      <c r="X772" t="s">
        <v>73</v>
      </c>
      <c r="Y772">
        <v>19060501</v>
      </c>
      <c r="Z772" t="s">
        <v>74</v>
      </c>
      <c r="AA772" t="s">
        <v>101</v>
      </c>
      <c r="AB772" t="s">
        <v>119</v>
      </c>
      <c r="AC772" t="str">
        <f t="shared" si="11"/>
        <v>Oil &amp; Gas - Ice Roads and Pads</v>
      </c>
      <c r="AD772" t="s">
        <v>74</v>
      </c>
      <c r="AG772" t="s">
        <v>54</v>
      </c>
      <c r="AH772">
        <v>2480</v>
      </c>
      <c r="AI772">
        <v>2017</v>
      </c>
      <c r="AJ772">
        <v>2</v>
      </c>
      <c r="AK772" s="1">
        <v>42852.897465277776</v>
      </c>
      <c r="AL772" t="s">
        <v>84</v>
      </c>
      <c r="AM772">
        <v>0</v>
      </c>
      <c r="AN772" t="s">
        <v>52</v>
      </c>
      <c r="AO772">
        <v>0</v>
      </c>
      <c r="AP772" t="s">
        <v>52</v>
      </c>
      <c r="AQ772">
        <v>0</v>
      </c>
      <c r="AS772">
        <v>0</v>
      </c>
      <c r="AU772">
        <v>0</v>
      </c>
      <c r="AW772">
        <v>0</v>
      </c>
      <c r="AY772" t="s">
        <v>66</v>
      </c>
    </row>
    <row r="773" spans="1:51" x14ac:dyDescent="0.25">
      <c r="A773">
        <v>341</v>
      </c>
      <c r="B773" t="s">
        <v>181</v>
      </c>
      <c r="C773" t="s">
        <v>222</v>
      </c>
      <c r="D773" t="s">
        <v>116</v>
      </c>
      <c r="E773">
        <v>2314167</v>
      </c>
      <c r="F773" t="s">
        <v>52</v>
      </c>
      <c r="G773" t="s">
        <v>53</v>
      </c>
      <c r="H773" t="s">
        <v>54</v>
      </c>
      <c r="I773">
        <v>343</v>
      </c>
      <c r="J773" t="s">
        <v>226</v>
      </c>
      <c r="K773" t="s">
        <v>79</v>
      </c>
      <c r="L773" t="s">
        <v>70</v>
      </c>
      <c r="M773" t="s">
        <v>58</v>
      </c>
      <c r="N773" t="s">
        <v>118</v>
      </c>
      <c r="Q773" s="5" t="s">
        <v>54</v>
      </c>
      <c r="S773">
        <v>0</v>
      </c>
      <c r="T773" s="5">
        <v>0</v>
      </c>
      <c r="V773">
        <v>0</v>
      </c>
      <c r="X773" t="s">
        <v>73</v>
      </c>
      <c r="Y773">
        <v>19060403</v>
      </c>
      <c r="Z773" t="s">
        <v>74</v>
      </c>
      <c r="AA773" t="s">
        <v>101</v>
      </c>
      <c r="AB773" t="s">
        <v>119</v>
      </c>
      <c r="AC773" t="str">
        <f t="shared" si="11"/>
        <v>Oil &amp; Gas - Ice Roads and Pads</v>
      </c>
      <c r="AD773" t="s">
        <v>74</v>
      </c>
      <c r="AG773" t="s">
        <v>54</v>
      </c>
      <c r="AH773">
        <v>2483</v>
      </c>
      <c r="AI773">
        <v>2017</v>
      </c>
      <c r="AJ773">
        <v>2</v>
      </c>
      <c r="AK773" s="1">
        <v>42852.898645833331</v>
      </c>
      <c r="AL773" t="s">
        <v>84</v>
      </c>
      <c r="AM773">
        <v>0</v>
      </c>
      <c r="AN773" t="s">
        <v>52</v>
      </c>
      <c r="AO773">
        <v>0</v>
      </c>
      <c r="AP773" t="s">
        <v>52</v>
      </c>
      <c r="AQ773">
        <v>0</v>
      </c>
      <c r="AS773">
        <v>0</v>
      </c>
      <c r="AU773">
        <v>0</v>
      </c>
      <c r="AW773">
        <v>0</v>
      </c>
      <c r="AY773" t="s">
        <v>66</v>
      </c>
    </row>
    <row r="774" spans="1:51" x14ac:dyDescent="0.25">
      <c r="A774">
        <v>341</v>
      </c>
      <c r="B774" t="s">
        <v>181</v>
      </c>
      <c r="C774" t="s">
        <v>222</v>
      </c>
      <c r="D774" t="s">
        <v>116</v>
      </c>
      <c r="E774">
        <v>2314167</v>
      </c>
      <c r="F774" t="s">
        <v>52</v>
      </c>
      <c r="G774" t="s">
        <v>53</v>
      </c>
      <c r="H774" t="s">
        <v>54</v>
      </c>
      <c r="I774">
        <v>344</v>
      </c>
      <c r="J774" t="s">
        <v>227</v>
      </c>
      <c r="K774" t="s">
        <v>79</v>
      </c>
      <c r="L774" t="s">
        <v>70</v>
      </c>
      <c r="M774" t="s">
        <v>58</v>
      </c>
      <c r="N774" t="s">
        <v>118</v>
      </c>
      <c r="Q774" s="5" t="s">
        <v>54</v>
      </c>
      <c r="S774">
        <v>0</v>
      </c>
      <c r="T774" s="5">
        <v>0</v>
      </c>
      <c r="V774">
        <v>0</v>
      </c>
      <c r="X774" t="s">
        <v>73</v>
      </c>
      <c r="Y774">
        <v>19060403</v>
      </c>
      <c r="Z774" t="s">
        <v>74</v>
      </c>
      <c r="AA774" t="s">
        <v>101</v>
      </c>
      <c r="AB774" t="s">
        <v>119</v>
      </c>
      <c r="AC774" t="str">
        <f t="shared" si="11"/>
        <v>Oil &amp; Gas - Ice Roads and Pads</v>
      </c>
      <c r="AD774" t="s">
        <v>74</v>
      </c>
      <c r="AG774" t="s">
        <v>54</v>
      </c>
      <c r="AH774">
        <v>2486</v>
      </c>
      <c r="AI774">
        <v>2017</v>
      </c>
      <c r="AJ774">
        <v>2</v>
      </c>
      <c r="AK774" s="1">
        <v>42852.900937500002</v>
      </c>
      <c r="AL774" t="s">
        <v>84</v>
      </c>
      <c r="AM774">
        <v>0</v>
      </c>
      <c r="AN774" t="s">
        <v>52</v>
      </c>
      <c r="AO774">
        <v>0</v>
      </c>
      <c r="AP774" t="s">
        <v>52</v>
      </c>
      <c r="AQ774">
        <v>0</v>
      </c>
      <c r="AS774">
        <v>0</v>
      </c>
      <c r="AU774">
        <v>0</v>
      </c>
      <c r="AW774">
        <v>0</v>
      </c>
      <c r="AY774" t="s">
        <v>66</v>
      </c>
    </row>
    <row r="775" spans="1:51" x14ac:dyDescent="0.25">
      <c r="A775">
        <v>341</v>
      </c>
      <c r="B775" t="s">
        <v>181</v>
      </c>
      <c r="C775" t="s">
        <v>222</v>
      </c>
      <c r="D775" t="s">
        <v>116</v>
      </c>
      <c r="E775">
        <v>2314167</v>
      </c>
      <c r="F775" t="s">
        <v>52</v>
      </c>
      <c r="G775" t="s">
        <v>53</v>
      </c>
      <c r="H775" t="s">
        <v>54</v>
      </c>
      <c r="I775">
        <v>346</v>
      </c>
      <c r="J775" t="s">
        <v>223</v>
      </c>
      <c r="K775" t="s">
        <v>79</v>
      </c>
      <c r="L775" t="s">
        <v>70</v>
      </c>
      <c r="M775" t="s">
        <v>58</v>
      </c>
      <c r="N775" t="s">
        <v>118</v>
      </c>
      <c r="Q775" s="5" t="s">
        <v>54</v>
      </c>
      <c r="S775">
        <v>0</v>
      </c>
      <c r="T775" s="5">
        <v>0</v>
      </c>
      <c r="V775">
        <v>0</v>
      </c>
      <c r="X775" t="s">
        <v>73</v>
      </c>
      <c r="Y775">
        <v>19060403</v>
      </c>
      <c r="Z775" t="s">
        <v>74</v>
      </c>
      <c r="AA775" t="s">
        <v>101</v>
      </c>
      <c r="AB775" t="s">
        <v>119</v>
      </c>
      <c r="AC775" t="str">
        <f t="shared" ref="AC775:AC838" si="12">IF(AB775&lt;&gt;"",_xlfn.CONCAT(AA775," - ", AB775),"")</f>
        <v>Oil &amp; Gas - Ice Roads and Pads</v>
      </c>
      <c r="AD775" t="s">
        <v>74</v>
      </c>
      <c r="AG775" t="s">
        <v>54</v>
      </c>
      <c r="AH775">
        <v>2490</v>
      </c>
      <c r="AI775">
        <v>2017</v>
      </c>
      <c r="AJ775">
        <v>3</v>
      </c>
      <c r="AK775" s="1">
        <v>42852.902962962966</v>
      </c>
      <c r="AL775" t="s">
        <v>84</v>
      </c>
      <c r="AM775">
        <v>0</v>
      </c>
      <c r="AN775" t="s">
        <v>52</v>
      </c>
      <c r="AO775">
        <v>0</v>
      </c>
      <c r="AP775" t="s">
        <v>52</v>
      </c>
      <c r="AQ775">
        <v>0</v>
      </c>
      <c r="AS775">
        <v>0</v>
      </c>
      <c r="AU775">
        <v>0</v>
      </c>
      <c r="AW775">
        <v>0</v>
      </c>
      <c r="AY775" t="s">
        <v>66</v>
      </c>
    </row>
    <row r="776" spans="1:51" x14ac:dyDescent="0.25">
      <c r="A776">
        <v>341</v>
      </c>
      <c r="B776" t="s">
        <v>181</v>
      </c>
      <c r="C776" t="s">
        <v>222</v>
      </c>
      <c r="D776" t="s">
        <v>116</v>
      </c>
      <c r="E776">
        <v>2314167</v>
      </c>
      <c r="F776" t="s">
        <v>52</v>
      </c>
      <c r="G776" t="s">
        <v>53</v>
      </c>
      <c r="H776" t="s">
        <v>54</v>
      </c>
      <c r="I776">
        <v>345</v>
      </c>
      <c r="J776" t="s">
        <v>224</v>
      </c>
      <c r="K776" t="s">
        <v>79</v>
      </c>
      <c r="L776" t="s">
        <v>70</v>
      </c>
      <c r="M776" t="s">
        <v>58</v>
      </c>
      <c r="N776" t="s">
        <v>118</v>
      </c>
      <c r="Q776" s="5" t="s">
        <v>54</v>
      </c>
      <c r="S776">
        <v>0</v>
      </c>
      <c r="T776" s="5">
        <v>0</v>
      </c>
      <c r="V776">
        <v>0</v>
      </c>
      <c r="X776" t="s">
        <v>73</v>
      </c>
      <c r="Y776">
        <v>19060403</v>
      </c>
      <c r="Z776" t="s">
        <v>74</v>
      </c>
      <c r="AA776" t="s">
        <v>101</v>
      </c>
      <c r="AB776" t="s">
        <v>119</v>
      </c>
      <c r="AC776" t="str">
        <f t="shared" si="12"/>
        <v>Oil &amp; Gas - Ice Roads and Pads</v>
      </c>
      <c r="AD776" t="s">
        <v>74</v>
      </c>
      <c r="AG776" t="s">
        <v>54</v>
      </c>
      <c r="AH776">
        <v>2478</v>
      </c>
      <c r="AI776">
        <v>2017</v>
      </c>
      <c r="AJ776">
        <v>3</v>
      </c>
      <c r="AK776" s="1">
        <v>42852.895740740743</v>
      </c>
      <c r="AL776" t="s">
        <v>84</v>
      </c>
      <c r="AM776">
        <v>0</v>
      </c>
      <c r="AN776" t="s">
        <v>52</v>
      </c>
      <c r="AO776">
        <v>0</v>
      </c>
      <c r="AP776" t="s">
        <v>52</v>
      </c>
      <c r="AQ776">
        <v>0</v>
      </c>
      <c r="AS776">
        <v>0</v>
      </c>
      <c r="AU776">
        <v>0</v>
      </c>
      <c r="AW776">
        <v>0</v>
      </c>
      <c r="AY776" t="s">
        <v>66</v>
      </c>
    </row>
    <row r="777" spans="1:51" x14ac:dyDescent="0.25">
      <c r="A777">
        <v>341</v>
      </c>
      <c r="B777" t="s">
        <v>181</v>
      </c>
      <c r="C777" t="s">
        <v>222</v>
      </c>
      <c r="D777" t="s">
        <v>116</v>
      </c>
      <c r="E777">
        <v>2314167</v>
      </c>
      <c r="F777" t="s">
        <v>52</v>
      </c>
      <c r="G777" t="s">
        <v>53</v>
      </c>
      <c r="H777" t="s">
        <v>54</v>
      </c>
      <c r="I777">
        <v>342</v>
      </c>
      <c r="J777" t="s">
        <v>225</v>
      </c>
      <c r="K777" t="s">
        <v>79</v>
      </c>
      <c r="L777" t="s">
        <v>70</v>
      </c>
      <c r="M777" t="s">
        <v>58</v>
      </c>
      <c r="N777" t="s">
        <v>118</v>
      </c>
      <c r="Q777" s="5" t="s">
        <v>54</v>
      </c>
      <c r="S777">
        <v>0</v>
      </c>
      <c r="T777" s="5">
        <v>0</v>
      </c>
      <c r="V777">
        <v>0</v>
      </c>
      <c r="X777" t="s">
        <v>73</v>
      </c>
      <c r="Y777">
        <v>19060501</v>
      </c>
      <c r="Z777" t="s">
        <v>74</v>
      </c>
      <c r="AA777" t="s">
        <v>101</v>
      </c>
      <c r="AB777" t="s">
        <v>119</v>
      </c>
      <c r="AC777" t="str">
        <f t="shared" si="12"/>
        <v>Oil &amp; Gas - Ice Roads and Pads</v>
      </c>
      <c r="AD777" t="s">
        <v>74</v>
      </c>
      <c r="AG777" t="s">
        <v>54</v>
      </c>
      <c r="AH777">
        <v>2481</v>
      </c>
      <c r="AI777">
        <v>2017</v>
      </c>
      <c r="AJ777">
        <v>3</v>
      </c>
      <c r="AK777" s="1">
        <v>42852.897638888891</v>
      </c>
      <c r="AL777" t="s">
        <v>84</v>
      </c>
      <c r="AM777">
        <v>0</v>
      </c>
      <c r="AN777" t="s">
        <v>52</v>
      </c>
      <c r="AO777">
        <v>0</v>
      </c>
      <c r="AP777" t="s">
        <v>52</v>
      </c>
      <c r="AQ777">
        <v>0</v>
      </c>
      <c r="AS777">
        <v>0</v>
      </c>
      <c r="AU777">
        <v>0</v>
      </c>
      <c r="AW777">
        <v>0</v>
      </c>
      <c r="AY777" t="s">
        <v>66</v>
      </c>
    </row>
    <row r="778" spans="1:51" x14ac:dyDescent="0.25">
      <c r="A778">
        <v>341</v>
      </c>
      <c r="B778" t="s">
        <v>181</v>
      </c>
      <c r="C778" t="s">
        <v>222</v>
      </c>
      <c r="D778" t="s">
        <v>116</v>
      </c>
      <c r="E778">
        <v>2314167</v>
      </c>
      <c r="F778" t="s">
        <v>52</v>
      </c>
      <c r="G778" t="s">
        <v>53</v>
      </c>
      <c r="H778" t="s">
        <v>54</v>
      </c>
      <c r="I778">
        <v>343</v>
      </c>
      <c r="J778" t="s">
        <v>226</v>
      </c>
      <c r="K778" t="s">
        <v>79</v>
      </c>
      <c r="L778" t="s">
        <v>70</v>
      </c>
      <c r="M778" t="s">
        <v>58</v>
      </c>
      <c r="N778" t="s">
        <v>118</v>
      </c>
      <c r="Q778" s="5" t="s">
        <v>54</v>
      </c>
      <c r="S778">
        <v>0</v>
      </c>
      <c r="T778" s="5">
        <v>0</v>
      </c>
      <c r="V778">
        <v>0</v>
      </c>
      <c r="X778" t="s">
        <v>73</v>
      </c>
      <c r="Y778">
        <v>19060403</v>
      </c>
      <c r="Z778" t="s">
        <v>74</v>
      </c>
      <c r="AA778" t="s">
        <v>101</v>
      </c>
      <c r="AB778" t="s">
        <v>119</v>
      </c>
      <c r="AC778" t="str">
        <f t="shared" si="12"/>
        <v>Oil &amp; Gas - Ice Roads and Pads</v>
      </c>
      <c r="AD778" t="s">
        <v>74</v>
      </c>
      <c r="AG778" t="s">
        <v>54</v>
      </c>
      <c r="AH778">
        <v>2484</v>
      </c>
      <c r="AI778">
        <v>2017</v>
      </c>
      <c r="AJ778">
        <v>3</v>
      </c>
      <c r="AK778" s="1">
        <v>42852.899212962962</v>
      </c>
      <c r="AL778" t="s">
        <v>84</v>
      </c>
      <c r="AM778">
        <v>0</v>
      </c>
      <c r="AN778" t="s">
        <v>52</v>
      </c>
      <c r="AO778">
        <v>0</v>
      </c>
      <c r="AP778" t="s">
        <v>52</v>
      </c>
      <c r="AQ778">
        <v>0</v>
      </c>
      <c r="AS778">
        <v>0</v>
      </c>
      <c r="AU778">
        <v>0</v>
      </c>
      <c r="AW778">
        <v>0</v>
      </c>
      <c r="AY778" t="s">
        <v>66</v>
      </c>
    </row>
    <row r="779" spans="1:51" x14ac:dyDescent="0.25">
      <c r="A779">
        <v>341</v>
      </c>
      <c r="B779" t="s">
        <v>181</v>
      </c>
      <c r="C779" t="s">
        <v>222</v>
      </c>
      <c r="D779" t="s">
        <v>116</v>
      </c>
      <c r="E779">
        <v>2314167</v>
      </c>
      <c r="F779" t="s">
        <v>52</v>
      </c>
      <c r="G779" t="s">
        <v>53</v>
      </c>
      <c r="H779" t="s">
        <v>54</v>
      </c>
      <c r="I779">
        <v>344</v>
      </c>
      <c r="J779" t="s">
        <v>227</v>
      </c>
      <c r="K779" t="s">
        <v>79</v>
      </c>
      <c r="L779" t="s">
        <v>70</v>
      </c>
      <c r="M779" t="s">
        <v>58</v>
      </c>
      <c r="N779" t="s">
        <v>118</v>
      </c>
      <c r="Q779" s="5" t="s">
        <v>54</v>
      </c>
      <c r="S779">
        <v>0</v>
      </c>
      <c r="T779" s="5">
        <v>0</v>
      </c>
      <c r="V779">
        <v>0</v>
      </c>
      <c r="X779" t="s">
        <v>73</v>
      </c>
      <c r="Y779">
        <v>19060403</v>
      </c>
      <c r="Z779" t="s">
        <v>74</v>
      </c>
      <c r="AA779" t="s">
        <v>101</v>
      </c>
      <c r="AB779" t="s">
        <v>119</v>
      </c>
      <c r="AC779" t="str">
        <f t="shared" si="12"/>
        <v>Oil &amp; Gas - Ice Roads and Pads</v>
      </c>
      <c r="AD779" t="s">
        <v>74</v>
      </c>
      <c r="AG779" t="s">
        <v>54</v>
      </c>
      <c r="AH779">
        <v>2487</v>
      </c>
      <c r="AI779">
        <v>2017</v>
      </c>
      <c r="AJ779">
        <v>3</v>
      </c>
      <c r="AK779" s="1">
        <v>42852.90152777778</v>
      </c>
      <c r="AL779" t="s">
        <v>84</v>
      </c>
      <c r="AM779">
        <v>0</v>
      </c>
      <c r="AN779" t="s">
        <v>52</v>
      </c>
      <c r="AO779">
        <v>0</v>
      </c>
      <c r="AP779" t="s">
        <v>52</v>
      </c>
      <c r="AQ779">
        <v>0</v>
      </c>
      <c r="AS779">
        <v>0</v>
      </c>
      <c r="AU779">
        <v>0</v>
      </c>
      <c r="AW779">
        <v>0</v>
      </c>
      <c r="AY779" t="s">
        <v>66</v>
      </c>
    </row>
    <row r="780" spans="1:51" x14ac:dyDescent="0.25">
      <c r="A780">
        <v>341</v>
      </c>
      <c r="B780" t="s">
        <v>181</v>
      </c>
      <c r="C780" t="s">
        <v>222</v>
      </c>
      <c r="D780" t="s">
        <v>116</v>
      </c>
      <c r="E780">
        <v>2314167</v>
      </c>
      <c r="F780" t="s">
        <v>52</v>
      </c>
      <c r="G780" t="s">
        <v>53</v>
      </c>
      <c r="H780" t="s">
        <v>54</v>
      </c>
      <c r="I780">
        <v>346</v>
      </c>
      <c r="J780" t="s">
        <v>223</v>
      </c>
      <c r="K780" t="s">
        <v>79</v>
      </c>
      <c r="L780" t="s">
        <v>70</v>
      </c>
      <c r="M780" t="s">
        <v>58</v>
      </c>
      <c r="N780" t="s">
        <v>118</v>
      </c>
      <c r="Q780" s="5" t="s">
        <v>54</v>
      </c>
      <c r="S780">
        <v>0</v>
      </c>
      <c r="T780" s="5">
        <v>0</v>
      </c>
      <c r="V780">
        <v>0</v>
      </c>
      <c r="X780" t="s">
        <v>73</v>
      </c>
      <c r="Y780">
        <v>19060403</v>
      </c>
      <c r="Z780" t="s">
        <v>74</v>
      </c>
      <c r="AA780" t="s">
        <v>101</v>
      </c>
      <c r="AB780" t="s">
        <v>119</v>
      </c>
      <c r="AC780" t="str">
        <f t="shared" si="12"/>
        <v>Oil &amp; Gas - Ice Roads and Pads</v>
      </c>
      <c r="AD780" t="s">
        <v>74</v>
      </c>
      <c r="AG780" t="s">
        <v>54</v>
      </c>
      <c r="AH780">
        <v>3149</v>
      </c>
      <c r="AI780">
        <v>2017</v>
      </c>
      <c r="AJ780">
        <v>4</v>
      </c>
      <c r="AK780" s="1">
        <v>42942.856620370374</v>
      </c>
      <c r="AL780" t="s">
        <v>84</v>
      </c>
      <c r="AM780">
        <v>0</v>
      </c>
      <c r="AN780" t="s">
        <v>52</v>
      </c>
      <c r="AO780">
        <v>0</v>
      </c>
      <c r="AP780" t="s">
        <v>52</v>
      </c>
      <c r="AQ780">
        <v>0</v>
      </c>
      <c r="AS780">
        <v>0</v>
      </c>
      <c r="AU780">
        <v>0</v>
      </c>
      <c r="AW780">
        <v>0</v>
      </c>
      <c r="AY780" t="s">
        <v>66</v>
      </c>
    </row>
    <row r="781" spans="1:51" x14ac:dyDescent="0.25">
      <c r="A781">
        <v>341</v>
      </c>
      <c r="B781" t="s">
        <v>181</v>
      </c>
      <c r="C781" t="s">
        <v>222</v>
      </c>
      <c r="D781" t="s">
        <v>116</v>
      </c>
      <c r="E781">
        <v>2314167</v>
      </c>
      <c r="F781" t="s">
        <v>52</v>
      </c>
      <c r="G781" t="s">
        <v>53</v>
      </c>
      <c r="H781" t="s">
        <v>54</v>
      </c>
      <c r="I781">
        <v>345</v>
      </c>
      <c r="J781" t="s">
        <v>224</v>
      </c>
      <c r="K781" t="s">
        <v>79</v>
      </c>
      <c r="L781" t="s">
        <v>70</v>
      </c>
      <c r="M781" t="s">
        <v>58</v>
      </c>
      <c r="N781" t="s">
        <v>118</v>
      </c>
      <c r="Q781" s="5" t="s">
        <v>54</v>
      </c>
      <c r="S781">
        <v>0</v>
      </c>
      <c r="T781" s="5">
        <v>0</v>
      </c>
      <c r="V781">
        <v>0</v>
      </c>
      <c r="X781" t="s">
        <v>73</v>
      </c>
      <c r="Y781">
        <v>19060403</v>
      </c>
      <c r="Z781" t="s">
        <v>74</v>
      </c>
      <c r="AA781" t="s">
        <v>101</v>
      </c>
      <c r="AB781" t="s">
        <v>119</v>
      </c>
      <c r="AC781" t="str">
        <f t="shared" si="12"/>
        <v>Oil &amp; Gas - Ice Roads and Pads</v>
      </c>
      <c r="AD781" t="s">
        <v>74</v>
      </c>
      <c r="AG781" t="s">
        <v>54</v>
      </c>
      <c r="AH781">
        <v>3137</v>
      </c>
      <c r="AI781">
        <v>2017</v>
      </c>
      <c r="AJ781">
        <v>4</v>
      </c>
      <c r="AK781" s="1">
        <v>42942.853773148148</v>
      </c>
      <c r="AL781" t="s">
        <v>84</v>
      </c>
      <c r="AM781">
        <v>0</v>
      </c>
      <c r="AN781" t="s">
        <v>52</v>
      </c>
      <c r="AO781">
        <v>0</v>
      </c>
      <c r="AP781" t="s">
        <v>52</v>
      </c>
      <c r="AQ781">
        <v>0</v>
      </c>
      <c r="AS781">
        <v>0</v>
      </c>
      <c r="AU781">
        <v>0</v>
      </c>
      <c r="AW781">
        <v>0</v>
      </c>
      <c r="AY781" t="s">
        <v>66</v>
      </c>
    </row>
    <row r="782" spans="1:51" x14ac:dyDescent="0.25">
      <c r="A782">
        <v>341</v>
      </c>
      <c r="B782" t="s">
        <v>181</v>
      </c>
      <c r="C782" t="s">
        <v>222</v>
      </c>
      <c r="D782" t="s">
        <v>116</v>
      </c>
      <c r="E782">
        <v>2314167</v>
      </c>
      <c r="F782" t="s">
        <v>52</v>
      </c>
      <c r="G782" t="s">
        <v>53</v>
      </c>
      <c r="H782" t="s">
        <v>54</v>
      </c>
      <c r="I782">
        <v>342</v>
      </c>
      <c r="J782" t="s">
        <v>225</v>
      </c>
      <c r="K782" t="s">
        <v>79</v>
      </c>
      <c r="L782" t="s">
        <v>70</v>
      </c>
      <c r="M782" t="s">
        <v>58</v>
      </c>
      <c r="N782" t="s">
        <v>118</v>
      </c>
      <c r="Q782" s="5" t="s">
        <v>54</v>
      </c>
      <c r="S782">
        <v>0</v>
      </c>
      <c r="T782" s="5">
        <v>0</v>
      </c>
      <c r="V782">
        <v>0</v>
      </c>
      <c r="X782" t="s">
        <v>73</v>
      </c>
      <c r="Y782">
        <v>19060501</v>
      </c>
      <c r="Z782" t="s">
        <v>74</v>
      </c>
      <c r="AA782" t="s">
        <v>101</v>
      </c>
      <c r="AB782" t="s">
        <v>119</v>
      </c>
      <c r="AC782" t="str">
        <f t="shared" si="12"/>
        <v>Oil &amp; Gas - Ice Roads and Pads</v>
      </c>
      <c r="AD782" t="s">
        <v>74</v>
      </c>
      <c r="AG782" t="s">
        <v>54</v>
      </c>
      <c r="AH782">
        <v>3140</v>
      </c>
      <c r="AI782">
        <v>2017</v>
      </c>
      <c r="AJ782">
        <v>4</v>
      </c>
      <c r="AK782" s="1">
        <v>42942.854594907411</v>
      </c>
      <c r="AL782" t="s">
        <v>84</v>
      </c>
      <c r="AM782">
        <v>0</v>
      </c>
      <c r="AN782" t="s">
        <v>52</v>
      </c>
      <c r="AO782">
        <v>0</v>
      </c>
      <c r="AP782" t="s">
        <v>52</v>
      </c>
      <c r="AQ782">
        <v>0</v>
      </c>
      <c r="AS782">
        <v>0</v>
      </c>
      <c r="AU782">
        <v>0</v>
      </c>
      <c r="AW782">
        <v>0</v>
      </c>
      <c r="AY782" t="s">
        <v>66</v>
      </c>
    </row>
    <row r="783" spans="1:51" x14ac:dyDescent="0.25">
      <c r="A783">
        <v>341</v>
      </c>
      <c r="B783" t="s">
        <v>181</v>
      </c>
      <c r="C783" t="s">
        <v>222</v>
      </c>
      <c r="D783" t="s">
        <v>116</v>
      </c>
      <c r="E783">
        <v>2314167</v>
      </c>
      <c r="F783" t="s">
        <v>52</v>
      </c>
      <c r="G783" t="s">
        <v>53</v>
      </c>
      <c r="H783" t="s">
        <v>54</v>
      </c>
      <c r="I783">
        <v>343</v>
      </c>
      <c r="J783" t="s">
        <v>226</v>
      </c>
      <c r="K783" t="s">
        <v>79</v>
      </c>
      <c r="L783" t="s">
        <v>70</v>
      </c>
      <c r="M783" t="s">
        <v>58</v>
      </c>
      <c r="N783" t="s">
        <v>118</v>
      </c>
      <c r="Q783" s="5" t="s">
        <v>54</v>
      </c>
      <c r="S783">
        <v>0</v>
      </c>
      <c r="T783" s="5">
        <v>0</v>
      </c>
      <c r="V783">
        <v>0</v>
      </c>
      <c r="X783" t="s">
        <v>73</v>
      </c>
      <c r="Y783">
        <v>19060403</v>
      </c>
      <c r="Z783" t="s">
        <v>74</v>
      </c>
      <c r="AA783" t="s">
        <v>101</v>
      </c>
      <c r="AB783" t="s">
        <v>119</v>
      </c>
      <c r="AC783" t="str">
        <f t="shared" si="12"/>
        <v>Oil &amp; Gas - Ice Roads and Pads</v>
      </c>
      <c r="AD783" t="s">
        <v>74</v>
      </c>
      <c r="AG783" t="s">
        <v>54</v>
      </c>
      <c r="AH783">
        <v>3143</v>
      </c>
      <c r="AI783">
        <v>2017</v>
      </c>
      <c r="AJ783">
        <v>4</v>
      </c>
      <c r="AK783" s="1">
        <v>42942.855370370373</v>
      </c>
      <c r="AL783" t="s">
        <v>84</v>
      </c>
      <c r="AM783">
        <v>0</v>
      </c>
      <c r="AN783" t="s">
        <v>52</v>
      </c>
      <c r="AO783">
        <v>0</v>
      </c>
      <c r="AP783" t="s">
        <v>52</v>
      </c>
      <c r="AQ783">
        <v>0</v>
      </c>
      <c r="AS783">
        <v>0</v>
      </c>
      <c r="AU783">
        <v>0</v>
      </c>
      <c r="AW783">
        <v>0</v>
      </c>
      <c r="AY783" t="s">
        <v>66</v>
      </c>
    </row>
    <row r="784" spans="1:51" x14ac:dyDescent="0.25">
      <c r="A784">
        <v>341</v>
      </c>
      <c r="B784" t="s">
        <v>181</v>
      </c>
      <c r="C784" t="s">
        <v>222</v>
      </c>
      <c r="D784" t="s">
        <v>116</v>
      </c>
      <c r="E784">
        <v>2314167</v>
      </c>
      <c r="F784" t="s">
        <v>52</v>
      </c>
      <c r="G784" t="s">
        <v>53</v>
      </c>
      <c r="H784" t="s">
        <v>54</v>
      </c>
      <c r="I784">
        <v>344</v>
      </c>
      <c r="J784" t="s">
        <v>227</v>
      </c>
      <c r="K784" t="s">
        <v>79</v>
      </c>
      <c r="L784" t="s">
        <v>70</v>
      </c>
      <c r="M784" t="s">
        <v>58</v>
      </c>
      <c r="N784" t="s">
        <v>118</v>
      </c>
      <c r="Q784" s="5" t="s">
        <v>54</v>
      </c>
      <c r="S784">
        <v>0</v>
      </c>
      <c r="T784" s="5">
        <v>0</v>
      </c>
      <c r="V784">
        <v>0</v>
      </c>
      <c r="X784" t="s">
        <v>73</v>
      </c>
      <c r="Y784">
        <v>19060403</v>
      </c>
      <c r="Z784" t="s">
        <v>74</v>
      </c>
      <c r="AA784" t="s">
        <v>101</v>
      </c>
      <c r="AB784" t="s">
        <v>119</v>
      </c>
      <c r="AC784" t="str">
        <f t="shared" si="12"/>
        <v>Oil &amp; Gas - Ice Roads and Pads</v>
      </c>
      <c r="AD784" t="s">
        <v>74</v>
      </c>
      <c r="AG784" t="s">
        <v>54</v>
      </c>
      <c r="AH784">
        <v>3146</v>
      </c>
      <c r="AI784">
        <v>2017</v>
      </c>
      <c r="AJ784">
        <v>4</v>
      </c>
      <c r="AK784" s="1">
        <v>42942.856157407405</v>
      </c>
      <c r="AL784" t="s">
        <v>84</v>
      </c>
      <c r="AM784">
        <v>0</v>
      </c>
      <c r="AN784" t="s">
        <v>52</v>
      </c>
      <c r="AO784">
        <v>0</v>
      </c>
      <c r="AP784" t="s">
        <v>52</v>
      </c>
      <c r="AQ784">
        <v>0</v>
      </c>
      <c r="AS784">
        <v>0</v>
      </c>
      <c r="AU784">
        <v>0</v>
      </c>
      <c r="AW784">
        <v>0</v>
      </c>
      <c r="AY784" t="s">
        <v>66</v>
      </c>
    </row>
    <row r="785" spans="1:51" x14ac:dyDescent="0.25">
      <c r="A785">
        <v>341</v>
      </c>
      <c r="B785" t="s">
        <v>181</v>
      </c>
      <c r="C785" t="s">
        <v>222</v>
      </c>
      <c r="D785" t="s">
        <v>116</v>
      </c>
      <c r="E785">
        <v>2314167</v>
      </c>
      <c r="F785" t="s">
        <v>52</v>
      </c>
      <c r="G785" t="s">
        <v>53</v>
      </c>
      <c r="H785" t="s">
        <v>54</v>
      </c>
      <c r="I785">
        <v>346</v>
      </c>
      <c r="J785" t="s">
        <v>223</v>
      </c>
      <c r="K785" t="s">
        <v>79</v>
      </c>
      <c r="L785" t="s">
        <v>70</v>
      </c>
      <c r="M785" t="s">
        <v>58</v>
      </c>
      <c r="N785" t="s">
        <v>118</v>
      </c>
      <c r="Q785" s="5" t="s">
        <v>54</v>
      </c>
      <c r="S785">
        <v>0</v>
      </c>
      <c r="T785" s="5">
        <v>0</v>
      </c>
      <c r="V785">
        <v>0</v>
      </c>
      <c r="X785" t="s">
        <v>73</v>
      </c>
      <c r="Y785">
        <v>19060403</v>
      </c>
      <c r="Z785" t="s">
        <v>74</v>
      </c>
      <c r="AA785" t="s">
        <v>101</v>
      </c>
      <c r="AB785" t="s">
        <v>119</v>
      </c>
      <c r="AC785" t="str">
        <f t="shared" si="12"/>
        <v>Oil &amp; Gas - Ice Roads and Pads</v>
      </c>
      <c r="AD785" t="s">
        <v>74</v>
      </c>
      <c r="AG785" t="s">
        <v>54</v>
      </c>
      <c r="AH785">
        <v>3150</v>
      </c>
      <c r="AI785">
        <v>2017</v>
      </c>
      <c r="AJ785">
        <v>5</v>
      </c>
      <c r="AK785" s="1">
        <v>42942.856851851851</v>
      </c>
      <c r="AL785" t="s">
        <v>84</v>
      </c>
      <c r="AM785">
        <v>0</v>
      </c>
      <c r="AN785" t="s">
        <v>52</v>
      </c>
      <c r="AO785">
        <v>0</v>
      </c>
      <c r="AP785" t="s">
        <v>52</v>
      </c>
      <c r="AQ785">
        <v>0</v>
      </c>
      <c r="AS785">
        <v>0</v>
      </c>
      <c r="AU785">
        <v>0</v>
      </c>
      <c r="AW785">
        <v>0</v>
      </c>
      <c r="AY785" t="s">
        <v>66</v>
      </c>
    </row>
    <row r="786" spans="1:51" x14ac:dyDescent="0.25">
      <c r="A786">
        <v>341</v>
      </c>
      <c r="B786" t="s">
        <v>181</v>
      </c>
      <c r="C786" t="s">
        <v>222</v>
      </c>
      <c r="D786" t="s">
        <v>116</v>
      </c>
      <c r="E786">
        <v>2314167</v>
      </c>
      <c r="F786" t="s">
        <v>52</v>
      </c>
      <c r="G786" t="s">
        <v>53</v>
      </c>
      <c r="H786" t="s">
        <v>54</v>
      </c>
      <c r="I786">
        <v>345</v>
      </c>
      <c r="J786" t="s">
        <v>224</v>
      </c>
      <c r="K786" t="s">
        <v>79</v>
      </c>
      <c r="L786" t="s">
        <v>70</v>
      </c>
      <c r="M786" t="s">
        <v>58</v>
      </c>
      <c r="N786" t="s">
        <v>118</v>
      </c>
      <c r="Q786" s="5" t="s">
        <v>54</v>
      </c>
      <c r="S786">
        <v>0</v>
      </c>
      <c r="T786" s="5">
        <v>0</v>
      </c>
      <c r="V786">
        <v>0</v>
      </c>
      <c r="X786" t="s">
        <v>73</v>
      </c>
      <c r="Y786">
        <v>19060403</v>
      </c>
      <c r="Z786" t="s">
        <v>74</v>
      </c>
      <c r="AA786" t="s">
        <v>101</v>
      </c>
      <c r="AB786" t="s">
        <v>119</v>
      </c>
      <c r="AC786" t="str">
        <f t="shared" si="12"/>
        <v>Oil &amp; Gas - Ice Roads and Pads</v>
      </c>
      <c r="AD786" t="s">
        <v>74</v>
      </c>
      <c r="AG786" t="s">
        <v>54</v>
      </c>
      <c r="AH786">
        <v>3138</v>
      </c>
      <c r="AI786">
        <v>2017</v>
      </c>
      <c r="AJ786">
        <v>5</v>
      </c>
      <c r="AK786" s="1">
        <v>42942.853981481479</v>
      </c>
      <c r="AL786" t="s">
        <v>84</v>
      </c>
      <c r="AM786">
        <v>0</v>
      </c>
      <c r="AN786" t="s">
        <v>52</v>
      </c>
      <c r="AO786">
        <v>0</v>
      </c>
      <c r="AP786" t="s">
        <v>52</v>
      </c>
      <c r="AQ786">
        <v>0</v>
      </c>
      <c r="AS786">
        <v>0</v>
      </c>
      <c r="AU786">
        <v>0</v>
      </c>
      <c r="AW786">
        <v>0</v>
      </c>
      <c r="AY786" t="s">
        <v>66</v>
      </c>
    </row>
    <row r="787" spans="1:51" x14ac:dyDescent="0.25">
      <c r="A787">
        <v>341</v>
      </c>
      <c r="B787" t="s">
        <v>181</v>
      </c>
      <c r="C787" t="s">
        <v>222</v>
      </c>
      <c r="D787" t="s">
        <v>116</v>
      </c>
      <c r="E787">
        <v>2314167</v>
      </c>
      <c r="F787" t="s">
        <v>52</v>
      </c>
      <c r="G787" t="s">
        <v>53</v>
      </c>
      <c r="H787" t="s">
        <v>54</v>
      </c>
      <c r="I787">
        <v>342</v>
      </c>
      <c r="J787" t="s">
        <v>225</v>
      </c>
      <c r="K787" t="s">
        <v>79</v>
      </c>
      <c r="L787" t="s">
        <v>70</v>
      </c>
      <c r="M787" t="s">
        <v>58</v>
      </c>
      <c r="N787" t="s">
        <v>118</v>
      </c>
      <c r="Q787" s="5" t="s">
        <v>54</v>
      </c>
      <c r="S787">
        <v>0</v>
      </c>
      <c r="T787" s="5">
        <v>0</v>
      </c>
      <c r="V787">
        <v>0</v>
      </c>
      <c r="X787" t="s">
        <v>73</v>
      </c>
      <c r="Y787">
        <v>19060501</v>
      </c>
      <c r="Z787" t="s">
        <v>74</v>
      </c>
      <c r="AA787" t="s">
        <v>101</v>
      </c>
      <c r="AB787" t="s">
        <v>119</v>
      </c>
      <c r="AC787" t="str">
        <f t="shared" si="12"/>
        <v>Oil &amp; Gas - Ice Roads and Pads</v>
      </c>
      <c r="AD787" t="s">
        <v>74</v>
      </c>
      <c r="AG787" t="s">
        <v>54</v>
      </c>
      <c r="AH787">
        <v>3141</v>
      </c>
      <c r="AI787">
        <v>2017</v>
      </c>
      <c r="AJ787">
        <v>5</v>
      </c>
      <c r="AK787" s="1">
        <v>42942.854780092595</v>
      </c>
      <c r="AL787" t="s">
        <v>84</v>
      </c>
      <c r="AM787">
        <v>0</v>
      </c>
      <c r="AN787" t="s">
        <v>52</v>
      </c>
      <c r="AO787">
        <v>0</v>
      </c>
      <c r="AP787" t="s">
        <v>52</v>
      </c>
      <c r="AQ787">
        <v>0</v>
      </c>
      <c r="AS787">
        <v>0</v>
      </c>
      <c r="AU787">
        <v>0</v>
      </c>
      <c r="AW787">
        <v>0</v>
      </c>
      <c r="AY787" t="s">
        <v>66</v>
      </c>
    </row>
    <row r="788" spans="1:51" x14ac:dyDescent="0.25">
      <c r="A788">
        <v>341</v>
      </c>
      <c r="B788" t="s">
        <v>181</v>
      </c>
      <c r="C788" t="s">
        <v>222</v>
      </c>
      <c r="D788" t="s">
        <v>116</v>
      </c>
      <c r="E788">
        <v>2314167</v>
      </c>
      <c r="F788" t="s">
        <v>52</v>
      </c>
      <c r="G788" t="s">
        <v>53</v>
      </c>
      <c r="H788" t="s">
        <v>54</v>
      </c>
      <c r="I788">
        <v>343</v>
      </c>
      <c r="J788" t="s">
        <v>226</v>
      </c>
      <c r="K788" t="s">
        <v>79</v>
      </c>
      <c r="L788" t="s">
        <v>70</v>
      </c>
      <c r="M788" t="s">
        <v>58</v>
      </c>
      <c r="N788" t="s">
        <v>118</v>
      </c>
      <c r="Q788" s="5" t="s">
        <v>54</v>
      </c>
      <c r="S788">
        <v>0</v>
      </c>
      <c r="T788" s="5">
        <v>0</v>
      </c>
      <c r="V788">
        <v>0</v>
      </c>
      <c r="X788" t="s">
        <v>73</v>
      </c>
      <c r="Y788">
        <v>19060403</v>
      </c>
      <c r="Z788" t="s">
        <v>74</v>
      </c>
      <c r="AA788" t="s">
        <v>101</v>
      </c>
      <c r="AB788" t="s">
        <v>119</v>
      </c>
      <c r="AC788" t="str">
        <f t="shared" si="12"/>
        <v>Oil &amp; Gas - Ice Roads and Pads</v>
      </c>
      <c r="AD788" t="s">
        <v>74</v>
      </c>
      <c r="AG788" t="s">
        <v>54</v>
      </c>
      <c r="AH788">
        <v>3144</v>
      </c>
      <c r="AI788">
        <v>2017</v>
      </c>
      <c r="AJ788">
        <v>5</v>
      </c>
      <c r="AK788" s="1">
        <v>42942.855590277781</v>
      </c>
      <c r="AL788" t="s">
        <v>84</v>
      </c>
      <c r="AM788">
        <v>0</v>
      </c>
      <c r="AN788" t="s">
        <v>52</v>
      </c>
      <c r="AO788">
        <v>0</v>
      </c>
      <c r="AP788" t="s">
        <v>52</v>
      </c>
      <c r="AQ788">
        <v>0</v>
      </c>
      <c r="AS788">
        <v>0</v>
      </c>
      <c r="AU788">
        <v>0</v>
      </c>
      <c r="AW788">
        <v>0</v>
      </c>
      <c r="AY788" t="s">
        <v>66</v>
      </c>
    </row>
    <row r="789" spans="1:51" x14ac:dyDescent="0.25">
      <c r="A789">
        <v>341</v>
      </c>
      <c r="B789" t="s">
        <v>181</v>
      </c>
      <c r="C789" t="s">
        <v>222</v>
      </c>
      <c r="D789" t="s">
        <v>116</v>
      </c>
      <c r="E789">
        <v>2314167</v>
      </c>
      <c r="F789" t="s">
        <v>52</v>
      </c>
      <c r="G789" t="s">
        <v>53</v>
      </c>
      <c r="H789" t="s">
        <v>54</v>
      </c>
      <c r="I789">
        <v>344</v>
      </c>
      <c r="J789" t="s">
        <v>227</v>
      </c>
      <c r="K789" t="s">
        <v>79</v>
      </c>
      <c r="L789" t="s">
        <v>70</v>
      </c>
      <c r="M789" t="s">
        <v>58</v>
      </c>
      <c r="N789" t="s">
        <v>118</v>
      </c>
      <c r="Q789" s="5" t="s">
        <v>54</v>
      </c>
      <c r="S789">
        <v>0</v>
      </c>
      <c r="T789" s="5">
        <v>0</v>
      </c>
      <c r="V789">
        <v>0</v>
      </c>
      <c r="X789" t="s">
        <v>73</v>
      </c>
      <c r="Y789">
        <v>19060403</v>
      </c>
      <c r="Z789" t="s">
        <v>74</v>
      </c>
      <c r="AA789" t="s">
        <v>101</v>
      </c>
      <c r="AB789" t="s">
        <v>119</v>
      </c>
      <c r="AC789" t="str">
        <f t="shared" si="12"/>
        <v>Oil &amp; Gas - Ice Roads and Pads</v>
      </c>
      <c r="AD789" t="s">
        <v>74</v>
      </c>
      <c r="AG789" t="s">
        <v>54</v>
      </c>
      <c r="AH789">
        <v>3147</v>
      </c>
      <c r="AI789">
        <v>2017</v>
      </c>
      <c r="AJ789">
        <v>5</v>
      </c>
      <c r="AK789" s="1">
        <v>42942.856273148151</v>
      </c>
      <c r="AL789" t="s">
        <v>84</v>
      </c>
      <c r="AM789">
        <v>0</v>
      </c>
      <c r="AN789" t="s">
        <v>52</v>
      </c>
      <c r="AO789">
        <v>0</v>
      </c>
      <c r="AP789" t="s">
        <v>52</v>
      </c>
      <c r="AQ789">
        <v>0</v>
      </c>
      <c r="AS789">
        <v>0</v>
      </c>
      <c r="AU789">
        <v>0</v>
      </c>
      <c r="AW789">
        <v>0</v>
      </c>
      <c r="AY789" t="s">
        <v>66</v>
      </c>
    </row>
    <row r="790" spans="1:51" x14ac:dyDescent="0.25">
      <c r="A790">
        <v>341</v>
      </c>
      <c r="B790" t="s">
        <v>181</v>
      </c>
      <c r="C790" t="s">
        <v>222</v>
      </c>
      <c r="D790" t="s">
        <v>116</v>
      </c>
      <c r="E790">
        <v>2314167</v>
      </c>
      <c r="F790" t="s">
        <v>52</v>
      </c>
      <c r="G790" t="s">
        <v>53</v>
      </c>
      <c r="H790" t="s">
        <v>54</v>
      </c>
      <c r="I790">
        <v>346</v>
      </c>
      <c r="J790" t="s">
        <v>223</v>
      </c>
      <c r="K790" t="s">
        <v>79</v>
      </c>
      <c r="L790" t="s">
        <v>70</v>
      </c>
      <c r="M790" t="s">
        <v>58</v>
      </c>
      <c r="N790" t="s">
        <v>118</v>
      </c>
      <c r="Q790" s="5" t="s">
        <v>54</v>
      </c>
      <c r="S790">
        <v>0</v>
      </c>
      <c r="T790" s="5">
        <v>0</v>
      </c>
      <c r="V790">
        <v>0</v>
      </c>
      <c r="X790" t="s">
        <v>73</v>
      </c>
      <c r="Y790">
        <v>19060403</v>
      </c>
      <c r="Z790" t="s">
        <v>74</v>
      </c>
      <c r="AA790" t="s">
        <v>101</v>
      </c>
      <c r="AB790" t="s">
        <v>119</v>
      </c>
      <c r="AC790" t="str">
        <f t="shared" si="12"/>
        <v>Oil &amp; Gas - Ice Roads and Pads</v>
      </c>
      <c r="AD790" t="s">
        <v>74</v>
      </c>
      <c r="AG790" t="s">
        <v>54</v>
      </c>
      <c r="AH790">
        <v>3151</v>
      </c>
      <c r="AI790">
        <v>2017</v>
      </c>
      <c r="AJ790">
        <v>6</v>
      </c>
      <c r="AK790" s="1">
        <v>42942.85701388889</v>
      </c>
      <c r="AL790" t="s">
        <v>84</v>
      </c>
      <c r="AM790">
        <v>0</v>
      </c>
      <c r="AN790" t="s">
        <v>52</v>
      </c>
      <c r="AO790">
        <v>0</v>
      </c>
      <c r="AP790" t="s">
        <v>52</v>
      </c>
      <c r="AQ790">
        <v>0</v>
      </c>
      <c r="AS790">
        <v>0</v>
      </c>
      <c r="AU790">
        <v>0</v>
      </c>
      <c r="AW790">
        <v>0</v>
      </c>
      <c r="AY790" t="s">
        <v>66</v>
      </c>
    </row>
    <row r="791" spans="1:51" x14ac:dyDescent="0.25">
      <c r="A791">
        <v>341</v>
      </c>
      <c r="B791" t="s">
        <v>181</v>
      </c>
      <c r="C791" t="s">
        <v>222</v>
      </c>
      <c r="D791" t="s">
        <v>116</v>
      </c>
      <c r="E791">
        <v>2314167</v>
      </c>
      <c r="F791" t="s">
        <v>52</v>
      </c>
      <c r="G791" t="s">
        <v>53</v>
      </c>
      <c r="H791" t="s">
        <v>54</v>
      </c>
      <c r="I791">
        <v>345</v>
      </c>
      <c r="J791" t="s">
        <v>224</v>
      </c>
      <c r="K791" t="s">
        <v>79</v>
      </c>
      <c r="L791" t="s">
        <v>70</v>
      </c>
      <c r="M791" t="s">
        <v>58</v>
      </c>
      <c r="N791" t="s">
        <v>118</v>
      </c>
      <c r="Q791" s="5" t="s">
        <v>54</v>
      </c>
      <c r="S791">
        <v>0</v>
      </c>
      <c r="T791" s="5">
        <v>0</v>
      </c>
      <c r="V791">
        <v>0</v>
      </c>
      <c r="X791" t="s">
        <v>73</v>
      </c>
      <c r="Y791">
        <v>19060403</v>
      </c>
      <c r="Z791" t="s">
        <v>74</v>
      </c>
      <c r="AA791" t="s">
        <v>101</v>
      </c>
      <c r="AB791" t="s">
        <v>119</v>
      </c>
      <c r="AC791" t="str">
        <f t="shared" si="12"/>
        <v>Oil &amp; Gas - Ice Roads and Pads</v>
      </c>
      <c r="AD791" t="s">
        <v>74</v>
      </c>
      <c r="AG791" t="s">
        <v>54</v>
      </c>
      <c r="AH791">
        <v>3139</v>
      </c>
      <c r="AI791">
        <v>2017</v>
      </c>
      <c r="AJ791">
        <v>6</v>
      </c>
      <c r="AK791" s="1">
        <v>42942.85429398148</v>
      </c>
      <c r="AL791" t="s">
        <v>84</v>
      </c>
      <c r="AM791">
        <v>0</v>
      </c>
      <c r="AN791" t="s">
        <v>52</v>
      </c>
      <c r="AO791">
        <v>0</v>
      </c>
      <c r="AP791" t="s">
        <v>52</v>
      </c>
      <c r="AQ791">
        <v>0</v>
      </c>
      <c r="AS791">
        <v>0</v>
      </c>
      <c r="AU791">
        <v>0</v>
      </c>
      <c r="AW791">
        <v>0</v>
      </c>
      <c r="AY791" t="s">
        <v>66</v>
      </c>
    </row>
    <row r="792" spans="1:51" x14ac:dyDescent="0.25">
      <c r="A792">
        <v>341</v>
      </c>
      <c r="B792" t="s">
        <v>181</v>
      </c>
      <c r="C792" t="s">
        <v>222</v>
      </c>
      <c r="D792" t="s">
        <v>116</v>
      </c>
      <c r="E792">
        <v>2314167</v>
      </c>
      <c r="F792" t="s">
        <v>52</v>
      </c>
      <c r="G792" t="s">
        <v>53</v>
      </c>
      <c r="H792" t="s">
        <v>54</v>
      </c>
      <c r="I792">
        <v>342</v>
      </c>
      <c r="J792" t="s">
        <v>225</v>
      </c>
      <c r="K792" t="s">
        <v>79</v>
      </c>
      <c r="L792" t="s">
        <v>70</v>
      </c>
      <c r="M792" t="s">
        <v>58</v>
      </c>
      <c r="N792" t="s">
        <v>118</v>
      </c>
      <c r="Q792" s="5" t="s">
        <v>54</v>
      </c>
      <c r="S792">
        <v>0</v>
      </c>
      <c r="T792" s="5">
        <v>0</v>
      </c>
      <c r="V792">
        <v>0</v>
      </c>
      <c r="X792" t="s">
        <v>73</v>
      </c>
      <c r="Y792">
        <v>19060501</v>
      </c>
      <c r="Z792" t="s">
        <v>74</v>
      </c>
      <c r="AA792" t="s">
        <v>101</v>
      </c>
      <c r="AB792" t="s">
        <v>119</v>
      </c>
      <c r="AC792" t="str">
        <f t="shared" si="12"/>
        <v>Oil &amp; Gas - Ice Roads and Pads</v>
      </c>
      <c r="AD792" t="s">
        <v>74</v>
      </c>
      <c r="AG792" t="s">
        <v>54</v>
      </c>
      <c r="AH792">
        <v>3142</v>
      </c>
      <c r="AI792">
        <v>2017</v>
      </c>
      <c r="AJ792">
        <v>6</v>
      </c>
      <c r="AK792" s="1">
        <v>42942.854942129627</v>
      </c>
      <c r="AL792" t="s">
        <v>84</v>
      </c>
      <c r="AM792">
        <v>0</v>
      </c>
      <c r="AN792" t="s">
        <v>52</v>
      </c>
      <c r="AO792">
        <v>0</v>
      </c>
      <c r="AP792" t="s">
        <v>52</v>
      </c>
      <c r="AQ792">
        <v>0</v>
      </c>
      <c r="AS792">
        <v>0</v>
      </c>
      <c r="AU792">
        <v>0</v>
      </c>
      <c r="AW792">
        <v>0</v>
      </c>
      <c r="AY792" t="s">
        <v>66</v>
      </c>
    </row>
    <row r="793" spans="1:51" x14ac:dyDescent="0.25">
      <c r="A793">
        <v>341</v>
      </c>
      <c r="B793" t="s">
        <v>181</v>
      </c>
      <c r="C793" t="s">
        <v>222</v>
      </c>
      <c r="D793" t="s">
        <v>116</v>
      </c>
      <c r="E793">
        <v>2314167</v>
      </c>
      <c r="F793" t="s">
        <v>52</v>
      </c>
      <c r="G793" t="s">
        <v>53</v>
      </c>
      <c r="H793" t="s">
        <v>54</v>
      </c>
      <c r="I793">
        <v>343</v>
      </c>
      <c r="J793" t="s">
        <v>226</v>
      </c>
      <c r="K793" t="s">
        <v>79</v>
      </c>
      <c r="L793" t="s">
        <v>70</v>
      </c>
      <c r="M793" t="s">
        <v>58</v>
      </c>
      <c r="N793" t="s">
        <v>118</v>
      </c>
      <c r="Q793" s="5" t="s">
        <v>54</v>
      </c>
      <c r="S793">
        <v>0</v>
      </c>
      <c r="T793" s="5">
        <v>0</v>
      </c>
      <c r="V793">
        <v>0</v>
      </c>
      <c r="X793" t="s">
        <v>73</v>
      </c>
      <c r="Y793">
        <v>19060403</v>
      </c>
      <c r="Z793" t="s">
        <v>74</v>
      </c>
      <c r="AA793" t="s">
        <v>101</v>
      </c>
      <c r="AB793" t="s">
        <v>119</v>
      </c>
      <c r="AC793" t="str">
        <f t="shared" si="12"/>
        <v>Oil &amp; Gas - Ice Roads and Pads</v>
      </c>
      <c r="AD793" t="s">
        <v>74</v>
      </c>
      <c r="AG793" t="s">
        <v>54</v>
      </c>
      <c r="AH793">
        <v>3145</v>
      </c>
      <c r="AI793">
        <v>2017</v>
      </c>
      <c r="AJ793">
        <v>6</v>
      </c>
      <c r="AK793" s="1">
        <v>42942.855694444443</v>
      </c>
      <c r="AL793" t="s">
        <v>84</v>
      </c>
      <c r="AM793">
        <v>0</v>
      </c>
      <c r="AN793" t="s">
        <v>52</v>
      </c>
      <c r="AO793">
        <v>0</v>
      </c>
      <c r="AP793" t="s">
        <v>52</v>
      </c>
      <c r="AQ793">
        <v>0</v>
      </c>
      <c r="AS793">
        <v>0</v>
      </c>
      <c r="AU793">
        <v>0</v>
      </c>
      <c r="AW793">
        <v>0</v>
      </c>
      <c r="AY793" t="s">
        <v>66</v>
      </c>
    </row>
    <row r="794" spans="1:51" x14ac:dyDescent="0.25">
      <c r="A794">
        <v>341</v>
      </c>
      <c r="B794" t="s">
        <v>181</v>
      </c>
      <c r="C794" t="s">
        <v>222</v>
      </c>
      <c r="D794" t="s">
        <v>116</v>
      </c>
      <c r="E794">
        <v>2314167</v>
      </c>
      <c r="F794" t="s">
        <v>52</v>
      </c>
      <c r="G794" t="s">
        <v>53</v>
      </c>
      <c r="H794" t="s">
        <v>54</v>
      </c>
      <c r="I794">
        <v>344</v>
      </c>
      <c r="J794" t="s">
        <v>227</v>
      </c>
      <c r="K794" t="s">
        <v>79</v>
      </c>
      <c r="L794" t="s">
        <v>70</v>
      </c>
      <c r="M794" t="s">
        <v>58</v>
      </c>
      <c r="N794" t="s">
        <v>118</v>
      </c>
      <c r="Q794" s="5" t="s">
        <v>54</v>
      </c>
      <c r="S794">
        <v>0</v>
      </c>
      <c r="T794" s="5">
        <v>0</v>
      </c>
      <c r="V794">
        <v>0</v>
      </c>
      <c r="X794" t="s">
        <v>73</v>
      </c>
      <c r="Y794">
        <v>19060403</v>
      </c>
      <c r="Z794" t="s">
        <v>74</v>
      </c>
      <c r="AA794" t="s">
        <v>101</v>
      </c>
      <c r="AB794" t="s">
        <v>119</v>
      </c>
      <c r="AC794" t="str">
        <f t="shared" si="12"/>
        <v>Oil &amp; Gas - Ice Roads and Pads</v>
      </c>
      <c r="AD794" t="s">
        <v>74</v>
      </c>
      <c r="AG794" t="s">
        <v>54</v>
      </c>
      <c r="AH794">
        <v>3148</v>
      </c>
      <c r="AI794">
        <v>2017</v>
      </c>
      <c r="AJ794">
        <v>6</v>
      </c>
      <c r="AK794" s="1">
        <v>42942.856400462966</v>
      </c>
      <c r="AL794" t="s">
        <v>84</v>
      </c>
      <c r="AM794">
        <v>0</v>
      </c>
      <c r="AN794" t="s">
        <v>52</v>
      </c>
      <c r="AO794">
        <v>0</v>
      </c>
      <c r="AP794" t="s">
        <v>52</v>
      </c>
      <c r="AQ794">
        <v>0</v>
      </c>
      <c r="AS794">
        <v>0</v>
      </c>
      <c r="AU794">
        <v>0</v>
      </c>
      <c r="AW794">
        <v>0</v>
      </c>
      <c r="AY794" t="s">
        <v>66</v>
      </c>
    </row>
    <row r="795" spans="1:51" x14ac:dyDescent="0.25">
      <c r="A795">
        <v>341</v>
      </c>
      <c r="B795" t="s">
        <v>181</v>
      </c>
      <c r="C795" t="s">
        <v>222</v>
      </c>
      <c r="D795" t="s">
        <v>116</v>
      </c>
      <c r="E795">
        <v>2314167</v>
      </c>
      <c r="F795" t="s">
        <v>52</v>
      </c>
      <c r="G795" t="s">
        <v>53</v>
      </c>
      <c r="H795" t="s">
        <v>54</v>
      </c>
      <c r="I795">
        <v>346</v>
      </c>
      <c r="J795" t="s">
        <v>223</v>
      </c>
      <c r="K795" t="s">
        <v>79</v>
      </c>
      <c r="L795" t="s">
        <v>70</v>
      </c>
      <c r="M795" t="s">
        <v>58</v>
      </c>
      <c r="N795" t="s">
        <v>118</v>
      </c>
      <c r="Q795" s="5" t="s">
        <v>54</v>
      </c>
      <c r="S795">
        <v>0</v>
      </c>
      <c r="T795" s="5">
        <v>0</v>
      </c>
      <c r="V795">
        <v>0</v>
      </c>
      <c r="X795" t="s">
        <v>73</v>
      </c>
      <c r="Y795">
        <v>19060403</v>
      </c>
      <c r="Z795" t="s">
        <v>74</v>
      </c>
      <c r="AA795" t="s">
        <v>101</v>
      </c>
      <c r="AB795" t="s">
        <v>119</v>
      </c>
      <c r="AC795" t="str">
        <f t="shared" si="12"/>
        <v>Oil &amp; Gas - Ice Roads and Pads</v>
      </c>
      <c r="AD795" t="s">
        <v>74</v>
      </c>
      <c r="AG795" t="s">
        <v>54</v>
      </c>
      <c r="AH795">
        <v>3547</v>
      </c>
      <c r="AI795">
        <v>2017</v>
      </c>
      <c r="AJ795">
        <v>7</v>
      </c>
      <c r="AK795" s="1">
        <v>43038.750057870369</v>
      </c>
      <c r="AL795" t="s">
        <v>84</v>
      </c>
      <c r="AM795">
        <v>0</v>
      </c>
      <c r="AN795" t="s">
        <v>52</v>
      </c>
      <c r="AO795">
        <v>0</v>
      </c>
      <c r="AP795" t="s">
        <v>52</v>
      </c>
      <c r="AQ795">
        <v>0</v>
      </c>
      <c r="AS795">
        <v>0</v>
      </c>
      <c r="AU795">
        <v>0</v>
      </c>
      <c r="AW795">
        <v>0</v>
      </c>
      <c r="AY795" t="s">
        <v>66</v>
      </c>
    </row>
    <row r="796" spans="1:51" x14ac:dyDescent="0.25">
      <c r="A796">
        <v>341</v>
      </c>
      <c r="B796" t="s">
        <v>181</v>
      </c>
      <c r="C796" t="s">
        <v>222</v>
      </c>
      <c r="D796" t="s">
        <v>116</v>
      </c>
      <c r="E796">
        <v>2314167</v>
      </c>
      <c r="F796" t="s">
        <v>52</v>
      </c>
      <c r="G796" t="s">
        <v>53</v>
      </c>
      <c r="H796" t="s">
        <v>54</v>
      </c>
      <c r="I796">
        <v>345</v>
      </c>
      <c r="J796" t="s">
        <v>224</v>
      </c>
      <c r="K796" t="s">
        <v>79</v>
      </c>
      <c r="L796" t="s">
        <v>70</v>
      </c>
      <c r="M796" t="s">
        <v>58</v>
      </c>
      <c r="N796" t="s">
        <v>118</v>
      </c>
      <c r="Q796" s="5" t="s">
        <v>54</v>
      </c>
      <c r="S796">
        <v>0</v>
      </c>
      <c r="T796" s="5">
        <v>0</v>
      </c>
      <c r="V796">
        <v>0</v>
      </c>
      <c r="X796" t="s">
        <v>73</v>
      </c>
      <c r="Y796">
        <v>19060403</v>
      </c>
      <c r="Z796" t="s">
        <v>74</v>
      </c>
      <c r="AA796" t="s">
        <v>101</v>
      </c>
      <c r="AB796" t="s">
        <v>119</v>
      </c>
      <c r="AC796" t="str">
        <f t="shared" si="12"/>
        <v>Oil &amp; Gas - Ice Roads and Pads</v>
      </c>
      <c r="AD796" t="s">
        <v>74</v>
      </c>
      <c r="AG796" t="s">
        <v>54</v>
      </c>
      <c r="AH796">
        <v>3535</v>
      </c>
      <c r="AI796">
        <v>2017</v>
      </c>
      <c r="AJ796">
        <v>7</v>
      </c>
      <c r="AK796" s="1">
        <v>43038.748703703706</v>
      </c>
      <c r="AL796" t="s">
        <v>84</v>
      </c>
      <c r="AM796">
        <v>0</v>
      </c>
      <c r="AN796" t="s">
        <v>52</v>
      </c>
      <c r="AO796">
        <v>0</v>
      </c>
      <c r="AP796" t="s">
        <v>52</v>
      </c>
      <c r="AQ796">
        <v>0</v>
      </c>
      <c r="AS796">
        <v>0</v>
      </c>
      <c r="AU796">
        <v>0</v>
      </c>
      <c r="AW796">
        <v>0</v>
      </c>
      <c r="AY796" t="s">
        <v>66</v>
      </c>
    </row>
    <row r="797" spans="1:51" x14ac:dyDescent="0.25">
      <c r="A797">
        <v>341</v>
      </c>
      <c r="B797" t="s">
        <v>181</v>
      </c>
      <c r="C797" t="s">
        <v>222</v>
      </c>
      <c r="D797" t="s">
        <v>116</v>
      </c>
      <c r="E797">
        <v>2314167</v>
      </c>
      <c r="F797" t="s">
        <v>52</v>
      </c>
      <c r="G797" t="s">
        <v>53</v>
      </c>
      <c r="H797" t="s">
        <v>54</v>
      </c>
      <c r="I797">
        <v>342</v>
      </c>
      <c r="J797" t="s">
        <v>225</v>
      </c>
      <c r="K797" t="s">
        <v>79</v>
      </c>
      <c r="L797" t="s">
        <v>70</v>
      </c>
      <c r="M797" t="s">
        <v>58</v>
      </c>
      <c r="N797" t="s">
        <v>118</v>
      </c>
      <c r="Q797" s="5" t="s">
        <v>54</v>
      </c>
      <c r="S797">
        <v>0</v>
      </c>
      <c r="T797" s="5">
        <v>0</v>
      </c>
      <c r="V797">
        <v>0</v>
      </c>
      <c r="X797" t="s">
        <v>73</v>
      </c>
      <c r="Y797">
        <v>19060501</v>
      </c>
      <c r="Z797" t="s">
        <v>74</v>
      </c>
      <c r="AA797" t="s">
        <v>101</v>
      </c>
      <c r="AB797" t="s">
        <v>119</v>
      </c>
      <c r="AC797" t="str">
        <f t="shared" si="12"/>
        <v>Oil &amp; Gas - Ice Roads and Pads</v>
      </c>
      <c r="AD797" t="s">
        <v>74</v>
      </c>
      <c r="AG797" t="s">
        <v>54</v>
      </c>
      <c r="AH797">
        <v>3538</v>
      </c>
      <c r="AI797">
        <v>2017</v>
      </c>
      <c r="AJ797">
        <v>7</v>
      </c>
      <c r="AK797" s="1">
        <v>43038.749085648145</v>
      </c>
      <c r="AL797" t="s">
        <v>84</v>
      </c>
      <c r="AM797">
        <v>0</v>
      </c>
      <c r="AN797" t="s">
        <v>52</v>
      </c>
      <c r="AO797">
        <v>0</v>
      </c>
      <c r="AP797" t="s">
        <v>52</v>
      </c>
      <c r="AQ797">
        <v>0</v>
      </c>
      <c r="AS797">
        <v>0</v>
      </c>
      <c r="AU797">
        <v>0</v>
      </c>
      <c r="AW797">
        <v>0</v>
      </c>
      <c r="AY797" t="s">
        <v>66</v>
      </c>
    </row>
    <row r="798" spans="1:51" x14ac:dyDescent="0.25">
      <c r="A798">
        <v>341</v>
      </c>
      <c r="B798" t="s">
        <v>181</v>
      </c>
      <c r="C798" t="s">
        <v>222</v>
      </c>
      <c r="D798" t="s">
        <v>116</v>
      </c>
      <c r="E798">
        <v>2314167</v>
      </c>
      <c r="F798" t="s">
        <v>52</v>
      </c>
      <c r="G798" t="s">
        <v>53</v>
      </c>
      <c r="H798" t="s">
        <v>54</v>
      </c>
      <c r="I798">
        <v>343</v>
      </c>
      <c r="J798" t="s">
        <v>226</v>
      </c>
      <c r="K798" t="s">
        <v>79</v>
      </c>
      <c r="L798" t="s">
        <v>70</v>
      </c>
      <c r="M798" t="s">
        <v>58</v>
      </c>
      <c r="N798" t="s">
        <v>118</v>
      </c>
      <c r="Q798" s="5" t="s">
        <v>54</v>
      </c>
      <c r="S798">
        <v>0</v>
      </c>
      <c r="T798" s="5">
        <v>0</v>
      </c>
      <c r="V798">
        <v>0</v>
      </c>
      <c r="X798" t="s">
        <v>73</v>
      </c>
      <c r="Y798">
        <v>19060403</v>
      </c>
      <c r="Z798" t="s">
        <v>74</v>
      </c>
      <c r="AA798" t="s">
        <v>101</v>
      </c>
      <c r="AB798" t="s">
        <v>119</v>
      </c>
      <c r="AC798" t="str">
        <f t="shared" si="12"/>
        <v>Oil &amp; Gas - Ice Roads and Pads</v>
      </c>
      <c r="AD798" t="s">
        <v>74</v>
      </c>
      <c r="AG798" t="s">
        <v>54</v>
      </c>
      <c r="AH798">
        <v>3541</v>
      </c>
      <c r="AI798">
        <v>2017</v>
      </c>
      <c r="AJ798">
        <v>7</v>
      </c>
      <c r="AK798" s="1">
        <v>43038.749444444446</v>
      </c>
      <c r="AL798" t="s">
        <v>84</v>
      </c>
      <c r="AM798">
        <v>0</v>
      </c>
      <c r="AN798" t="s">
        <v>52</v>
      </c>
      <c r="AO798">
        <v>0</v>
      </c>
      <c r="AP798" t="s">
        <v>52</v>
      </c>
      <c r="AQ798">
        <v>0</v>
      </c>
      <c r="AS798">
        <v>0</v>
      </c>
      <c r="AU798">
        <v>0</v>
      </c>
      <c r="AW798">
        <v>0</v>
      </c>
      <c r="AY798" t="s">
        <v>66</v>
      </c>
    </row>
    <row r="799" spans="1:51" x14ac:dyDescent="0.25">
      <c r="A799">
        <v>341</v>
      </c>
      <c r="B799" t="s">
        <v>181</v>
      </c>
      <c r="C799" t="s">
        <v>222</v>
      </c>
      <c r="D799" t="s">
        <v>116</v>
      </c>
      <c r="E799">
        <v>2314167</v>
      </c>
      <c r="F799" t="s">
        <v>52</v>
      </c>
      <c r="G799" t="s">
        <v>53</v>
      </c>
      <c r="H799" t="s">
        <v>54</v>
      </c>
      <c r="I799">
        <v>344</v>
      </c>
      <c r="J799" t="s">
        <v>227</v>
      </c>
      <c r="K799" t="s">
        <v>79</v>
      </c>
      <c r="L799" t="s">
        <v>70</v>
      </c>
      <c r="M799" t="s">
        <v>58</v>
      </c>
      <c r="N799" t="s">
        <v>118</v>
      </c>
      <c r="Q799" s="5" t="s">
        <v>54</v>
      </c>
      <c r="S799">
        <v>0</v>
      </c>
      <c r="T799" s="5">
        <v>0</v>
      </c>
      <c r="V799">
        <v>0</v>
      </c>
      <c r="X799" t="s">
        <v>73</v>
      </c>
      <c r="Y799">
        <v>19060403</v>
      </c>
      <c r="Z799" t="s">
        <v>74</v>
      </c>
      <c r="AA799" t="s">
        <v>101</v>
      </c>
      <c r="AB799" t="s">
        <v>119</v>
      </c>
      <c r="AC799" t="str">
        <f t="shared" si="12"/>
        <v>Oil &amp; Gas - Ice Roads and Pads</v>
      </c>
      <c r="AD799" t="s">
        <v>74</v>
      </c>
      <c r="AG799" t="s">
        <v>54</v>
      </c>
      <c r="AH799">
        <v>3544</v>
      </c>
      <c r="AI799">
        <v>2017</v>
      </c>
      <c r="AJ799">
        <v>7</v>
      </c>
      <c r="AK799" s="1">
        <v>43038.749756944446</v>
      </c>
      <c r="AL799" t="s">
        <v>84</v>
      </c>
      <c r="AM799">
        <v>0</v>
      </c>
      <c r="AN799" t="s">
        <v>52</v>
      </c>
      <c r="AO799">
        <v>0</v>
      </c>
      <c r="AP799" t="s">
        <v>52</v>
      </c>
      <c r="AQ799">
        <v>0</v>
      </c>
      <c r="AS799">
        <v>0</v>
      </c>
      <c r="AU799">
        <v>0</v>
      </c>
      <c r="AW799">
        <v>0</v>
      </c>
      <c r="AY799" t="s">
        <v>66</v>
      </c>
    </row>
    <row r="800" spans="1:51" x14ac:dyDescent="0.25">
      <c r="A800">
        <v>341</v>
      </c>
      <c r="B800" t="s">
        <v>181</v>
      </c>
      <c r="C800" t="s">
        <v>222</v>
      </c>
      <c r="D800" t="s">
        <v>116</v>
      </c>
      <c r="E800">
        <v>2314167</v>
      </c>
      <c r="F800" t="s">
        <v>52</v>
      </c>
      <c r="G800" t="s">
        <v>53</v>
      </c>
      <c r="H800" t="s">
        <v>54</v>
      </c>
      <c r="I800">
        <v>346</v>
      </c>
      <c r="J800" t="s">
        <v>223</v>
      </c>
      <c r="K800" t="s">
        <v>79</v>
      </c>
      <c r="L800" t="s">
        <v>70</v>
      </c>
      <c r="M800" t="s">
        <v>58</v>
      </c>
      <c r="N800" t="s">
        <v>118</v>
      </c>
      <c r="Q800" s="5" t="s">
        <v>54</v>
      </c>
      <c r="S800">
        <v>0</v>
      </c>
      <c r="T800" s="5">
        <v>0</v>
      </c>
      <c r="V800">
        <v>0</v>
      </c>
      <c r="X800" t="s">
        <v>73</v>
      </c>
      <c r="Y800">
        <v>19060403</v>
      </c>
      <c r="Z800" t="s">
        <v>74</v>
      </c>
      <c r="AA800" t="s">
        <v>101</v>
      </c>
      <c r="AB800" t="s">
        <v>119</v>
      </c>
      <c r="AC800" t="str">
        <f t="shared" si="12"/>
        <v>Oil &amp; Gas - Ice Roads and Pads</v>
      </c>
      <c r="AD800" t="s">
        <v>74</v>
      </c>
      <c r="AG800" t="s">
        <v>54</v>
      </c>
      <c r="AH800">
        <v>3548</v>
      </c>
      <c r="AI800">
        <v>2017</v>
      </c>
      <c r="AJ800">
        <v>8</v>
      </c>
      <c r="AK800" s="1">
        <v>43038.750185185185</v>
      </c>
      <c r="AL800" t="s">
        <v>84</v>
      </c>
      <c r="AM800">
        <v>0</v>
      </c>
      <c r="AN800" t="s">
        <v>52</v>
      </c>
      <c r="AO800">
        <v>0</v>
      </c>
      <c r="AP800" t="s">
        <v>52</v>
      </c>
      <c r="AQ800">
        <v>0</v>
      </c>
      <c r="AS800">
        <v>0</v>
      </c>
      <c r="AU800">
        <v>0</v>
      </c>
      <c r="AW800">
        <v>0</v>
      </c>
      <c r="AY800" t="s">
        <v>66</v>
      </c>
    </row>
    <row r="801" spans="1:51" x14ac:dyDescent="0.25">
      <c r="A801">
        <v>341</v>
      </c>
      <c r="B801" t="s">
        <v>181</v>
      </c>
      <c r="C801" t="s">
        <v>222</v>
      </c>
      <c r="D801" t="s">
        <v>116</v>
      </c>
      <c r="E801">
        <v>2314167</v>
      </c>
      <c r="F801" t="s">
        <v>52</v>
      </c>
      <c r="G801" t="s">
        <v>53</v>
      </c>
      <c r="H801" t="s">
        <v>54</v>
      </c>
      <c r="I801">
        <v>345</v>
      </c>
      <c r="J801" t="s">
        <v>224</v>
      </c>
      <c r="K801" t="s">
        <v>79</v>
      </c>
      <c r="L801" t="s">
        <v>70</v>
      </c>
      <c r="M801" t="s">
        <v>58</v>
      </c>
      <c r="N801" t="s">
        <v>118</v>
      </c>
      <c r="Q801" s="5" t="s">
        <v>54</v>
      </c>
      <c r="S801">
        <v>0</v>
      </c>
      <c r="T801" s="5">
        <v>0</v>
      </c>
      <c r="V801">
        <v>0</v>
      </c>
      <c r="X801" t="s">
        <v>73</v>
      </c>
      <c r="Y801">
        <v>19060403</v>
      </c>
      <c r="Z801" t="s">
        <v>74</v>
      </c>
      <c r="AA801" t="s">
        <v>101</v>
      </c>
      <c r="AB801" t="s">
        <v>119</v>
      </c>
      <c r="AC801" t="str">
        <f t="shared" si="12"/>
        <v>Oil &amp; Gas - Ice Roads and Pads</v>
      </c>
      <c r="AD801" t="s">
        <v>74</v>
      </c>
      <c r="AG801" t="s">
        <v>54</v>
      </c>
      <c r="AH801">
        <v>3536</v>
      </c>
      <c r="AI801">
        <v>2017</v>
      </c>
      <c r="AJ801">
        <v>8</v>
      </c>
      <c r="AK801" s="1">
        <v>43038.748854166668</v>
      </c>
      <c r="AL801" t="s">
        <v>84</v>
      </c>
      <c r="AM801">
        <v>0</v>
      </c>
      <c r="AN801" t="s">
        <v>52</v>
      </c>
      <c r="AO801">
        <v>0</v>
      </c>
      <c r="AP801" t="s">
        <v>52</v>
      </c>
      <c r="AQ801">
        <v>0</v>
      </c>
      <c r="AS801">
        <v>0</v>
      </c>
      <c r="AU801">
        <v>0</v>
      </c>
      <c r="AW801">
        <v>0</v>
      </c>
      <c r="AY801" t="s">
        <v>66</v>
      </c>
    </row>
    <row r="802" spans="1:51" x14ac:dyDescent="0.25">
      <c r="A802">
        <v>341</v>
      </c>
      <c r="B802" t="s">
        <v>181</v>
      </c>
      <c r="C802" t="s">
        <v>222</v>
      </c>
      <c r="D802" t="s">
        <v>116</v>
      </c>
      <c r="E802">
        <v>2314167</v>
      </c>
      <c r="F802" t="s">
        <v>52</v>
      </c>
      <c r="G802" t="s">
        <v>53</v>
      </c>
      <c r="H802" t="s">
        <v>54</v>
      </c>
      <c r="I802">
        <v>342</v>
      </c>
      <c r="J802" t="s">
        <v>225</v>
      </c>
      <c r="K802" t="s">
        <v>79</v>
      </c>
      <c r="L802" t="s">
        <v>70</v>
      </c>
      <c r="M802" t="s">
        <v>58</v>
      </c>
      <c r="N802" t="s">
        <v>118</v>
      </c>
      <c r="Q802" s="5" t="s">
        <v>54</v>
      </c>
      <c r="S802">
        <v>0</v>
      </c>
      <c r="T802" s="5">
        <v>0</v>
      </c>
      <c r="V802">
        <v>0</v>
      </c>
      <c r="X802" t="s">
        <v>73</v>
      </c>
      <c r="Y802">
        <v>19060501</v>
      </c>
      <c r="Z802" t="s">
        <v>74</v>
      </c>
      <c r="AA802" t="s">
        <v>101</v>
      </c>
      <c r="AB802" t="s">
        <v>119</v>
      </c>
      <c r="AC802" t="str">
        <f t="shared" si="12"/>
        <v>Oil &amp; Gas - Ice Roads and Pads</v>
      </c>
      <c r="AD802" t="s">
        <v>74</v>
      </c>
      <c r="AG802" t="s">
        <v>54</v>
      </c>
      <c r="AH802">
        <v>3539</v>
      </c>
      <c r="AI802">
        <v>2017</v>
      </c>
      <c r="AJ802">
        <v>8</v>
      </c>
      <c r="AK802" s="1">
        <v>43038.749212962961</v>
      </c>
      <c r="AL802" t="s">
        <v>84</v>
      </c>
      <c r="AM802">
        <v>0</v>
      </c>
      <c r="AN802" t="s">
        <v>52</v>
      </c>
      <c r="AO802">
        <v>0</v>
      </c>
      <c r="AP802" t="s">
        <v>52</v>
      </c>
      <c r="AQ802">
        <v>0</v>
      </c>
      <c r="AS802">
        <v>0</v>
      </c>
      <c r="AU802">
        <v>0</v>
      </c>
      <c r="AW802">
        <v>0</v>
      </c>
      <c r="AY802" t="s">
        <v>66</v>
      </c>
    </row>
    <row r="803" spans="1:51" x14ac:dyDescent="0.25">
      <c r="A803">
        <v>341</v>
      </c>
      <c r="B803" t="s">
        <v>181</v>
      </c>
      <c r="C803" t="s">
        <v>222</v>
      </c>
      <c r="D803" t="s">
        <v>116</v>
      </c>
      <c r="E803">
        <v>2314167</v>
      </c>
      <c r="F803" t="s">
        <v>52</v>
      </c>
      <c r="G803" t="s">
        <v>53</v>
      </c>
      <c r="H803" t="s">
        <v>54</v>
      </c>
      <c r="I803">
        <v>343</v>
      </c>
      <c r="J803" t="s">
        <v>226</v>
      </c>
      <c r="K803" t="s">
        <v>79</v>
      </c>
      <c r="L803" t="s">
        <v>70</v>
      </c>
      <c r="M803" t="s">
        <v>58</v>
      </c>
      <c r="N803" t="s">
        <v>118</v>
      </c>
      <c r="Q803" s="5" t="s">
        <v>54</v>
      </c>
      <c r="S803">
        <v>0</v>
      </c>
      <c r="T803" s="5">
        <v>0</v>
      </c>
      <c r="V803">
        <v>0</v>
      </c>
      <c r="X803" t="s">
        <v>73</v>
      </c>
      <c r="Y803">
        <v>19060403</v>
      </c>
      <c r="Z803" t="s">
        <v>74</v>
      </c>
      <c r="AA803" t="s">
        <v>101</v>
      </c>
      <c r="AB803" t="s">
        <v>119</v>
      </c>
      <c r="AC803" t="str">
        <f t="shared" si="12"/>
        <v>Oil &amp; Gas - Ice Roads and Pads</v>
      </c>
      <c r="AD803" t="s">
        <v>74</v>
      </c>
      <c r="AG803" t="s">
        <v>54</v>
      </c>
      <c r="AH803">
        <v>3542</v>
      </c>
      <c r="AI803">
        <v>2017</v>
      </c>
      <c r="AJ803">
        <v>8</v>
      </c>
      <c r="AK803" s="1">
        <v>43038.749537037038</v>
      </c>
      <c r="AL803" t="s">
        <v>84</v>
      </c>
      <c r="AM803">
        <v>0</v>
      </c>
      <c r="AN803" t="s">
        <v>52</v>
      </c>
      <c r="AO803">
        <v>0</v>
      </c>
      <c r="AP803" t="s">
        <v>52</v>
      </c>
      <c r="AQ803">
        <v>0</v>
      </c>
      <c r="AS803">
        <v>0</v>
      </c>
      <c r="AU803">
        <v>0</v>
      </c>
      <c r="AW803">
        <v>0</v>
      </c>
      <c r="AY803" t="s">
        <v>66</v>
      </c>
    </row>
    <row r="804" spans="1:51" x14ac:dyDescent="0.25">
      <c r="A804">
        <v>341</v>
      </c>
      <c r="B804" t="s">
        <v>181</v>
      </c>
      <c r="C804" t="s">
        <v>222</v>
      </c>
      <c r="D804" t="s">
        <v>116</v>
      </c>
      <c r="E804">
        <v>2314167</v>
      </c>
      <c r="F804" t="s">
        <v>52</v>
      </c>
      <c r="G804" t="s">
        <v>53</v>
      </c>
      <c r="H804" t="s">
        <v>54</v>
      </c>
      <c r="I804">
        <v>344</v>
      </c>
      <c r="J804" t="s">
        <v>227</v>
      </c>
      <c r="K804" t="s">
        <v>79</v>
      </c>
      <c r="L804" t="s">
        <v>70</v>
      </c>
      <c r="M804" t="s">
        <v>58</v>
      </c>
      <c r="N804" t="s">
        <v>118</v>
      </c>
      <c r="Q804" s="5" t="s">
        <v>54</v>
      </c>
      <c r="S804">
        <v>0</v>
      </c>
      <c r="T804" s="5">
        <v>0</v>
      </c>
      <c r="V804">
        <v>0</v>
      </c>
      <c r="X804" t="s">
        <v>73</v>
      </c>
      <c r="Y804">
        <v>19060403</v>
      </c>
      <c r="Z804" t="s">
        <v>74</v>
      </c>
      <c r="AA804" t="s">
        <v>101</v>
      </c>
      <c r="AB804" t="s">
        <v>119</v>
      </c>
      <c r="AC804" t="str">
        <f t="shared" si="12"/>
        <v>Oil &amp; Gas - Ice Roads and Pads</v>
      </c>
      <c r="AD804" t="s">
        <v>74</v>
      </c>
      <c r="AG804" t="s">
        <v>54</v>
      </c>
      <c r="AH804">
        <v>3545</v>
      </c>
      <c r="AI804">
        <v>2017</v>
      </c>
      <c r="AJ804">
        <v>8</v>
      </c>
      <c r="AK804" s="1">
        <v>43038.749849537038</v>
      </c>
      <c r="AL804" t="s">
        <v>84</v>
      </c>
      <c r="AM804">
        <v>0</v>
      </c>
      <c r="AN804" t="s">
        <v>52</v>
      </c>
      <c r="AO804">
        <v>0</v>
      </c>
      <c r="AP804" t="s">
        <v>52</v>
      </c>
      <c r="AQ804">
        <v>0</v>
      </c>
      <c r="AS804">
        <v>0</v>
      </c>
      <c r="AU804">
        <v>0</v>
      </c>
      <c r="AW804">
        <v>0</v>
      </c>
      <c r="AY804" t="s">
        <v>66</v>
      </c>
    </row>
    <row r="805" spans="1:51" x14ac:dyDescent="0.25">
      <c r="A805">
        <v>341</v>
      </c>
      <c r="B805" t="s">
        <v>181</v>
      </c>
      <c r="C805" t="s">
        <v>222</v>
      </c>
      <c r="D805" t="s">
        <v>116</v>
      </c>
      <c r="E805">
        <v>2314167</v>
      </c>
      <c r="F805" t="s">
        <v>52</v>
      </c>
      <c r="G805" t="s">
        <v>53</v>
      </c>
      <c r="H805" t="s">
        <v>54</v>
      </c>
      <c r="I805">
        <v>346</v>
      </c>
      <c r="J805" t="s">
        <v>223</v>
      </c>
      <c r="K805" t="s">
        <v>79</v>
      </c>
      <c r="L805" t="s">
        <v>70</v>
      </c>
      <c r="M805" t="s">
        <v>58</v>
      </c>
      <c r="N805" t="s">
        <v>118</v>
      </c>
      <c r="Q805" s="5" t="s">
        <v>54</v>
      </c>
      <c r="S805">
        <v>0</v>
      </c>
      <c r="T805" s="5">
        <v>0</v>
      </c>
      <c r="V805">
        <v>0</v>
      </c>
      <c r="X805" t="s">
        <v>73</v>
      </c>
      <c r="Y805">
        <v>19060403</v>
      </c>
      <c r="Z805" t="s">
        <v>74</v>
      </c>
      <c r="AA805" t="s">
        <v>101</v>
      </c>
      <c r="AB805" t="s">
        <v>119</v>
      </c>
      <c r="AC805" t="str">
        <f t="shared" si="12"/>
        <v>Oil &amp; Gas - Ice Roads and Pads</v>
      </c>
      <c r="AD805" t="s">
        <v>74</v>
      </c>
      <c r="AG805" t="s">
        <v>54</v>
      </c>
      <c r="AH805">
        <v>3549</v>
      </c>
      <c r="AI805">
        <v>2017</v>
      </c>
      <c r="AJ805">
        <v>9</v>
      </c>
      <c r="AK805" s="1">
        <v>43038.750289351854</v>
      </c>
      <c r="AL805" t="s">
        <v>84</v>
      </c>
      <c r="AM805">
        <v>0</v>
      </c>
      <c r="AN805" t="s">
        <v>52</v>
      </c>
      <c r="AO805">
        <v>0</v>
      </c>
      <c r="AP805" t="s">
        <v>52</v>
      </c>
      <c r="AQ805">
        <v>0</v>
      </c>
      <c r="AS805">
        <v>0</v>
      </c>
      <c r="AU805">
        <v>0</v>
      </c>
      <c r="AW805">
        <v>0</v>
      </c>
      <c r="AY805" t="s">
        <v>66</v>
      </c>
    </row>
    <row r="806" spans="1:51" x14ac:dyDescent="0.25">
      <c r="A806">
        <v>341</v>
      </c>
      <c r="B806" t="s">
        <v>181</v>
      </c>
      <c r="C806" t="s">
        <v>222</v>
      </c>
      <c r="D806" t="s">
        <v>116</v>
      </c>
      <c r="E806">
        <v>2314167</v>
      </c>
      <c r="F806" t="s">
        <v>52</v>
      </c>
      <c r="G806" t="s">
        <v>53</v>
      </c>
      <c r="H806" t="s">
        <v>54</v>
      </c>
      <c r="I806">
        <v>345</v>
      </c>
      <c r="J806" t="s">
        <v>224</v>
      </c>
      <c r="K806" t="s">
        <v>79</v>
      </c>
      <c r="L806" t="s">
        <v>70</v>
      </c>
      <c r="M806" t="s">
        <v>58</v>
      </c>
      <c r="N806" t="s">
        <v>118</v>
      </c>
      <c r="Q806" s="5" t="s">
        <v>54</v>
      </c>
      <c r="S806">
        <v>0</v>
      </c>
      <c r="T806" s="5">
        <v>0</v>
      </c>
      <c r="V806">
        <v>0</v>
      </c>
      <c r="X806" t="s">
        <v>73</v>
      </c>
      <c r="Y806">
        <v>19060403</v>
      </c>
      <c r="Z806" t="s">
        <v>74</v>
      </c>
      <c r="AA806" t="s">
        <v>101</v>
      </c>
      <c r="AB806" t="s">
        <v>119</v>
      </c>
      <c r="AC806" t="str">
        <f t="shared" si="12"/>
        <v>Oil &amp; Gas - Ice Roads and Pads</v>
      </c>
      <c r="AD806" t="s">
        <v>74</v>
      </c>
      <c r="AG806" t="s">
        <v>54</v>
      </c>
      <c r="AH806">
        <v>3537</v>
      </c>
      <c r="AI806">
        <v>2017</v>
      </c>
      <c r="AJ806">
        <v>9</v>
      </c>
      <c r="AK806" s="1">
        <v>43038.74895833333</v>
      </c>
      <c r="AL806" t="s">
        <v>84</v>
      </c>
      <c r="AM806">
        <v>0</v>
      </c>
      <c r="AN806" t="s">
        <v>52</v>
      </c>
      <c r="AO806">
        <v>0</v>
      </c>
      <c r="AP806" t="s">
        <v>52</v>
      </c>
      <c r="AQ806">
        <v>0</v>
      </c>
      <c r="AS806">
        <v>0</v>
      </c>
      <c r="AU806">
        <v>0</v>
      </c>
      <c r="AW806">
        <v>0</v>
      </c>
      <c r="AY806" t="s">
        <v>66</v>
      </c>
    </row>
    <row r="807" spans="1:51" x14ac:dyDescent="0.25">
      <c r="A807">
        <v>341</v>
      </c>
      <c r="B807" t="s">
        <v>181</v>
      </c>
      <c r="C807" t="s">
        <v>222</v>
      </c>
      <c r="D807" t="s">
        <v>116</v>
      </c>
      <c r="E807">
        <v>2314167</v>
      </c>
      <c r="F807" t="s">
        <v>52</v>
      </c>
      <c r="G807" t="s">
        <v>53</v>
      </c>
      <c r="H807" t="s">
        <v>54</v>
      </c>
      <c r="I807">
        <v>342</v>
      </c>
      <c r="J807" t="s">
        <v>225</v>
      </c>
      <c r="K807" t="s">
        <v>79</v>
      </c>
      <c r="L807" t="s">
        <v>70</v>
      </c>
      <c r="M807" t="s">
        <v>58</v>
      </c>
      <c r="N807" t="s">
        <v>118</v>
      </c>
      <c r="Q807" s="5" t="s">
        <v>54</v>
      </c>
      <c r="S807">
        <v>0</v>
      </c>
      <c r="T807" s="5">
        <v>0</v>
      </c>
      <c r="V807">
        <v>0</v>
      </c>
      <c r="X807" t="s">
        <v>73</v>
      </c>
      <c r="Y807">
        <v>19060501</v>
      </c>
      <c r="Z807" t="s">
        <v>74</v>
      </c>
      <c r="AA807" t="s">
        <v>101</v>
      </c>
      <c r="AB807" t="s">
        <v>119</v>
      </c>
      <c r="AC807" t="str">
        <f t="shared" si="12"/>
        <v>Oil &amp; Gas - Ice Roads and Pads</v>
      </c>
      <c r="AD807" t="s">
        <v>74</v>
      </c>
      <c r="AG807" t="s">
        <v>54</v>
      </c>
      <c r="AH807">
        <v>3540</v>
      </c>
      <c r="AI807">
        <v>2017</v>
      </c>
      <c r="AJ807">
        <v>9</v>
      </c>
      <c r="AK807" s="1">
        <v>43038.749293981484</v>
      </c>
      <c r="AL807" t="s">
        <v>84</v>
      </c>
      <c r="AM807">
        <v>0</v>
      </c>
      <c r="AN807" t="s">
        <v>52</v>
      </c>
      <c r="AO807">
        <v>0</v>
      </c>
      <c r="AP807" t="s">
        <v>52</v>
      </c>
      <c r="AQ807">
        <v>0</v>
      </c>
      <c r="AS807">
        <v>0</v>
      </c>
      <c r="AU807">
        <v>0</v>
      </c>
      <c r="AW807">
        <v>0</v>
      </c>
      <c r="AY807" t="s">
        <v>66</v>
      </c>
    </row>
    <row r="808" spans="1:51" x14ac:dyDescent="0.25">
      <c r="A808">
        <v>341</v>
      </c>
      <c r="B808" t="s">
        <v>181</v>
      </c>
      <c r="C808" t="s">
        <v>222</v>
      </c>
      <c r="D808" t="s">
        <v>116</v>
      </c>
      <c r="E808">
        <v>2314167</v>
      </c>
      <c r="F808" t="s">
        <v>52</v>
      </c>
      <c r="G808" t="s">
        <v>53</v>
      </c>
      <c r="H808" t="s">
        <v>54</v>
      </c>
      <c r="I808">
        <v>343</v>
      </c>
      <c r="J808" t="s">
        <v>226</v>
      </c>
      <c r="K808" t="s">
        <v>79</v>
      </c>
      <c r="L808" t="s">
        <v>70</v>
      </c>
      <c r="M808" t="s">
        <v>58</v>
      </c>
      <c r="N808" t="s">
        <v>118</v>
      </c>
      <c r="Q808" s="5" t="s">
        <v>54</v>
      </c>
      <c r="S808">
        <v>0</v>
      </c>
      <c r="T808" s="5">
        <v>0</v>
      </c>
      <c r="V808">
        <v>0</v>
      </c>
      <c r="X808" t="s">
        <v>73</v>
      </c>
      <c r="Y808">
        <v>19060403</v>
      </c>
      <c r="Z808" t="s">
        <v>74</v>
      </c>
      <c r="AA808" t="s">
        <v>101</v>
      </c>
      <c r="AB808" t="s">
        <v>119</v>
      </c>
      <c r="AC808" t="str">
        <f t="shared" si="12"/>
        <v>Oil &amp; Gas - Ice Roads and Pads</v>
      </c>
      <c r="AD808" t="s">
        <v>74</v>
      </c>
      <c r="AG808" t="s">
        <v>54</v>
      </c>
      <c r="AH808">
        <v>3543</v>
      </c>
      <c r="AI808">
        <v>2017</v>
      </c>
      <c r="AJ808">
        <v>9</v>
      </c>
      <c r="AK808" s="1">
        <v>43038.74962962963</v>
      </c>
      <c r="AL808" t="s">
        <v>84</v>
      </c>
      <c r="AM808">
        <v>0</v>
      </c>
      <c r="AN808" t="s">
        <v>52</v>
      </c>
      <c r="AO808">
        <v>0</v>
      </c>
      <c r="AP808" t="s">
        <v>52</v>
      </c>
      <c r="AQ808">
        <v>0</v>
      </c>
      <c r="AS808">
        <v>0</v>
      </c>
      <c r="AU808">
        <v>0</v>
      </c>
      <c r="AW808">
        <v>0</v>
      </c>
      <c r="AY808" t="s">
        <v>66</v>
      </c>
    </row>
    <row r="809" spans="1:51" x14ac:dyDescent="0.25">
      <c r="A809">
        <v>341</v>
      </c>
      <c r="B809" t="s">
        <v>181</v>
      </c>
      <c r="C809" t="s">
        <v>222</v>
      </c>
      <c r="D809" t="s">
        <v>116</v>
      </c>
      <c r="E809">
        <v>2314167</v>
      </c>
      <c r="F809" t="s">
        <v>52</v>
      </c>
      <c r="G809" t="s">
        <v>53</v>
      </c>
      <c r="H809" t="s">
        <v>54</v>
      </c>
      <c r="I809">
        <v>344</v>
      </c>
      <c r="J809" t="s">
        <v>227</v>
      </c>
      <c r="K809" t="s">
        <v>79</v>
      </c>
      <c r="L809" t="s">
        <v>70</v>
      </c>
      <c r="M809" t="s">
        <v>58</v>
      </c>
      <c r="N809" t="s">
        <v>118</v>
      </c>
      <c r="Q809" s="5" t="s">
        <v>54</v>
      </c>
      <c r="S809">
        <v>0</v>
      </c>
      <c r="T809" s="5">
        <v>0</v>
      </c>
      <c r="V809">
        <v>0</v>
      </c>
      <c r="X809" t="s">
        <v>73</v>
      </c>
      <c r="Y809">
        <v>19060403</v>
      </c>
      <c r="Z809" t="s">
        <v>74</v>
      </c>
      <c r="AA809" t="s">
        <v>101</v>
      </c>
      <c r="AB809" t="s">
        <v>119</v>
      </c>
      <c r="AC809" t="str">
        <f t="shared" si="12"/>
        <v>Oil &amp; Gas - Ice Roads and Pads</v>
      </c>
      <c r="AD809" t="s">
        <v>74</v>
      </c>
      <c r="AG809" t="s">
        <v>54</v>
      </c>
      <c r="AH809">
        <v>3546</v>
      </c>
      <c r="AI809">
        <v>2017</v>
      </c>
      <c r="AJ809">
        <v>9</v>
      </c>
      <c r="AK809" s="1">
        <v>43038.749930555554</v>
      </c>
      <c r="AL809" t="s">
        <v>84</v>
      </c>
      <c r="AM809">
        <v>0</v>
      </c>
      <c r="AN809" t="s">
        <v>52</v>
      </c>
      <c r="AO809">
        <v>0</v>
      </c>
      <c r="AP809" t="s">
        <v>52</v>
      </c>
      <c r="AQ809">
        <v>0</v>
      </c>
      <c r="AS809">
        <v>0</v>
      </c>
      <c r="AU809">
        <v>0</v>
      </c>
      <c r="AW809">
        <v>0</v>
      </c>
      <c r="AY809" t="s">
        <v>66</v>
      </c>
    </row>
    <row r="810" spans="1:51" x14ac:dyDescent="0.25">
      <c r="A810">
        <v>359</v>
      </c>
      <c r="B810" t="s">
        <v>181</v>
      </c>
      <c r="C810" t="s">
        <v>228</v>
      </c>
      <c r="D810" t="s">
        <v>116</v>
      </c>
      <c r="E810">
        <v>12506667</v>
      </c>
      <c r="F810" t="s">
        <v>52</v>
      </c>
      <c r="G810" t="s">
        <v>53</v>
      </c>
      <c r="H810" t="s">
        <v>54</v>
      </c>
      <c r="I810">
        <v>364</v>
      </c>
      <c r="J810" t="s">
        <v>229</v>
      </c>
      <c r="K810" t="s">
        <v>79</v>
      </c>
      <c r="L810" t="s">
        <v>70</v>
      </c>
      <c r="M810" t="s">
        <v>58</v>
      </c>
      <c r="N810" t="s">
        <v>118</v>
      </c>
      <c r="Q810" s="5" t="s">
        <v>66</v>
      </c>
      <c r="S810">
        <v>0</v>
      </c>
      <c r="T810" s="5">
        <v>0</v>
      </c>
      <c r="V810">
        <v>0</v>
      </c>
      <c r="X810" t="s">
        <v>73</v>
      </c>
      <c r="Y810">
        <v>19060403</v>
      </c>
      <c r="Z810" t="s">
        <v>74</v>
      </c>
      <c r="AA810" t="s">
        <v>101</v>
      </c>
      <c r="AB810" t="s">
        <v>119</v>
      </c>
      <c r="AC810" t="str">
        <f t="shared" si="12"/>
        <v>Oil &amp; Gas - Ice Roads and Pads</v>
      </c>
      <c r="AD810" t="s">
        <v>74</v>
      </c>
      <c r="AG810" t="s">
        <v>54</v>
      </c>
      <c r="AH810">
        <v>511</v>
      </c>
      <c r="AI810">
        <v>2016</v>
      </c>
      <c r="AJ810">
        <v>4</v>
      </c>
      <c r="AK810" s="1">
        <v>42573.430196759262</v>
      </c>
      <c r="AL810" t="s">
        <v>84</v>
      </c>
      <c r="AM810">
        <v>1018680</v>
      </c>
      <c r="AN810" t="s">
        <v>52</v>
      </c>
      <c r="AP810" t="s">
        <v>52</v>
      </c>
      <c r="AQ810">
        <v>0</v>
      </c>
      <c r="AS810">
        <v>0</v>
      </c>
      <c r="AU810">
        <v>0</v>
      </c>
      <c r="AW810">
        <v>0</v>
      </c>
      <c r="AY810" t="s">
        <v>66</v>
      </c>
    </row>
    <row r="811" spans="1:51" x14ac:dyDescent="0.25">
      <c r="A811">
        <v>359</v>
      </c>
      <c r="B811" t="s">
        <v>181</v>
      </c>
      <c r="C811" t="s">
        <v>228</v>
      </c>
      <c r="D811" t="s">
        <v>116</v>
      </c>
      <c r="E811">
        <v>12506667</v>
      </c>
      <c r="F811" t="s">
        <v>52</v>
      </c>
      <c r="G811" t="s">
        <v>53</v>
      </c>
      <c r="H811" t="s">
        <v>54</v>
      </c>
      <c r="I811">
        <v>360</v>
      </c>
      <c r="J811" t="s">
        <v>230</v>
      </c>
      <c r="K811" t="s">
        <v>79</v>
      </c>
      <c r="L811" t="s">
        <v>70</v>
      </c>
      <c r="M811" t="s">
        <v>58</v>
      </c>
      <c r="N811" t="s">
        <v>212</v>
      </c>
      <c r="Q811" s="5" t="s">
        <v>54</v>
      </c>
      <c r="S811">
        <v>0</v>
      </c>
      <c r="T811" s="5">
        <v>0</v>
      </c>
      <c r="V811">
        <v>0</v>
      </c>
      <c r="X811" t="s">
        <v>73</v>
      </c>
      <c r="Y811">
        <v>19060403</v>
      </c>
      <c r="Z811" t="s">
        <v>74</v>
      </c>
      <c r="AA811" t="s">
        <v>101</v>
      </c>
      <c r="AB811" t="s">
        <v>119</v>
      </c>
      <c r="AC811" t="str">
        <f t="shared" si="12"/>
        <v>Oil &amp; Gas - Ice Roads and Pads</v>
      </c>
      <c r="AD811" t="s">
        <v>74</v>
      </c>
      <c r="AG811" t="s">
        <v>54</v>
      </c>
      <c r="AH811">
        <v>517</v>
      </c>
      <c r="AI811">
        <v>2016</v>
      </c>
      <c r="AJ811">
        <v>4</v>
      </c>
      <c r="AK811" s="1">
        <v>42573.431921296295</v>
      </c>
      <c r="AL811" t="s">
        <v>84</v>
      </c>
      <c r="AM811">
        <v>0</v>
      </c>
      <c r="AN811" t="s">
        <v>52</v>
      </c>
      <c r="AP811" t="s">
        <v>52</v>
      </c>
      <c r="AQ811">
        <v>0</v>
      </c>
      <c r="AS811">
        <v>0</v>
      </c>
      <c r="AU811">
        <v>0</v>
      </c>
      <c r="AW811">
        <v>0</v>
      </c>
      <c r="AY811" t="s">
        <v>66</v>
      </c>
    </row>
    <row r="812" spans="1:51" x14ac:dyDescent="0.25">
      <c r="A812">
        <v>359</v>
      </c>
      <c r="B812" t="s">
        <v>181</v>
      </c>
      <c r="C812" t="s">
        <v>228</v>
      </c>
      <c r="D812" t="s">
        <v>116</v>
      </c>
      <c r="E812">
        <v>12506667</v>
      </c>
      <c r="F812" t="s">
        <v>52</v>
      </c>
      <c r="G812" t="s">
        <v>53</v>
      </c>
      <c r="H812" t="s">
        <v>54</v>
      </c>
      <c r="I812">
        <v>361</v>
      </c>
      <c r="J812" t="s">
        <v>231</v>
      </c>
      <c r="K812" t="s">
        <v>79</v>
      </c>
      <c r="L812" t="s">
        <v>70</v>
      </c>
      <c r="M812" t="s">
        <v>58</v>
      </c>
      <c r="N812" t="s">
        <v>212</v>
      </c>
      <c r="Q812" s="5" t="s">
        <v>54</v>
      </c>
      <c r="S812">
        <v>0</v>
      </c>
      <c r="T812" s="5">
        <v>0</v>
      </c>
      <c r="V812">
        <v>0</v>
      </c>
      <c r="X812" t="s">
        <v>73</v>
      </c>
      <c r="Y812">
        <v>19060403</v>
      </c>
      <c r="Z812" t="s">
        <v>74</v>
      </c>
      <c r="AA812" t="s">
        <v>101</v>
      </c>
      <c r="AB812" t="s">
        <v>119</v>
      </c>
      <c r="AC812" t="str">
        <f t="shared" si="12"/>
        <v>Oil &amp; Gas - Ice Roads and Pads</v>
      </c>
      <c r="AD812" t="s">
        <v>74</v>
      </c>
      <c r="AG812" t="s">
        <v>54</v>
      </c>
      <c r="AH812">
        <v>763</v>
      </c>
      <c r="AI812">
        <v>2016</v>
      </c>
      <c r="AJ812">
        <v>4</v>
      </c>
      <c r="AK812" s="1">
        <v>42587.541666666664</v>
      </c>
      <c r="AL812" t="s">
        <v>84</v>
      </c>
      <c r="AM812">
        <v>0</v>
      </c>
      <c r="AN812" t="s">
        <v>52</v>
      </c>
      <c r="AP812" t="s">
        <v>52</v>
      </c>
      <c r="AQ812">
        <v>0</v>
      </c>
      <c r="AR812" t="s">
        <v>52</v>
      </c>
      <c r="AS812">
        <v>0</v>
      </c>
      <c r="AT812" t="s">
        <v>52</v>
      </c>
      <c r="AU812">
        <v>0</v>
      </c>
      <c r="AV812" t="s">
        <v>52</v>
      </c>
      <c r="AW812">
        <v>0</v>
      </c>
      <c r="AX812" t="s">
        <v>52</v>
      </c>
      <c r="AY812" t="s">
        <v>66</v>
      </c>
    </row>
    <row r="813" spans="1:51" x14ac:dyDescent="0.25">
      <c r="A813">
        <v>359</v>
      </c>
      <c r="B813" t="s">
        <v>181</v>
      </c>
      <c r="C813" t="s">
        <v>228</v>
      </c>
      <c r="D813" t="s">
        <v>116</v>
      </c>
      <c r="E813">
        <v>12506667</v>
      </c>
      <c r="F813" t="s">
        <v>52</v>
      </c>
      <c r="G813" t="s">
        <v>53</v>
      </c>
      <c r="H813" t="s">
        <v>54</v>
      </c>
      <c r="I813">
        <v>362</v>
      </c>
      <c r="J813" t="s">
        <v>232</v>
      </c>
      <c r="K813" t="s">
        <v>79</v>
      </c>
      <c r="L813" t="s">
        <v>70</v>
      </c>
      <c r="M813" t="s">
        <v>58</v>
      </c>
      <c r="N813" t="s">
        <v>212</v>
      </c>
      <c r="Q813" s="5" t="s">
        <v>54</v>
      </c>
      <c r="S813">
        <v>0</v>
      </c>
      <c r="T813" s="5">
        <v>0</v>
      </c>
      <c r="V813">
        <v>0</v>
      </c>
      <c r="X813" t="s">
        <v>73</v>
      </c>
      <c r="Y813">
        <v>19060403</v>
      </c>
      <c r="Z813" t="s">
        <v>74</v>
      </c>
      <c r="AA813" t="s">
        <v>101</v>
      </c>
      <c r="AB813" t="s">
        <v>119</v>
      </c>
      <c r="AC813" t="str">
        <f t="shared" si="12"/>
        <v>Oil &amp; Gas - Ice Roads and Pads</v>
      </c>
      <c r="AD813" t="s">
        <v>74</v>
      </c>
      <c r="AG813" t="s">
        <v>54</v>
      </c>
      <c r="AH813">
        <v>766</v>
      </c>
      <c r="AI813">
        <v>2016</v>
      </c>
      <c r="AJ813">
        <v>4</v>
      </c>
      <c r="AK813" s="1">
        <v>42587.543749999997</v>
      </c>
      <c r="AL813" t="s">
        <v>84</v>
      </c>
      <c r="AM813">
        <v>0</v>
      </c>
      <c r="AN813" t="s">
        <v>52</v>
      </c>
      <c r="AP813" t="s">
        <v>52</v>
      </c>
      <c r="AQ813">
        <v>0</v>
      </c>
      <c r="AR813" t="s">
        <v>52</v>
      </c>
      <c r="AS813">
        <v>0</v>
      </c>
      <c r="AT813" t="s">
        <v>52</v>
      </c>
      <c r="AU813">
        <v>0</v>
      </c>
      <c r="AV813" t="s">
        <v>52</v>
      </c>
      <c r="AW813">
        <v>0</v>
      </c>
      <c r="AX813" t="s">
        <v>52</v>
      </c>
      <c r="AY813" t="s">
        <v>66</v>
      </c>
    </row>
    <row r="814" spans="1:51" x14ac:dyDescent="0.25">
      <c r="A814">
        <v>359</v>
      </c>
      <c r="B814" t="s">
        <v>181</v>
      </c>
      <c r="C814" t="s">
        <v>228</v>
      </c>
      <c r="D814" t="s">
        <v>116</v>
      </c>
      <c r="E814">
        <v>12506667</v>
      </c>
      <c r="F814" t="s">
        <v>52</v>
      </c>
      <c r="G814" t="s">
        <v>53</v>
      </c>
      <c r="H814" t="s">
        <v>54</v>
      </c>
      <c r="I814">
        <v>363</v>
      </c>
      <c r="J814" t="s">
        <v>233</v>
      </c>
      <c r="K814" t="s">
        <v>79</v>
      </c>
      <c r="L814" t="s">
        <v>70</v>
      </c>
      <c r="M814" t="s">
        <v>58</v>
      </c>
      <c r="N814" t="s">
        <v>212</v>
      </c>
      <c r="Q814" s="5" t="s">
        <v>54</v>
      </c>
      <c r="S814">
        <v>0</v>
      </c>
      <c r="T814" s="5">
        <v>0</v>
      </c>
      <c r="V814">
        <v>0</v>
      </c>
      <c r="X814" t="s">
        <v>73</v>
      </c>
      <c r="Y814">
        <v>19060403</v>
      </c>
      <c r="Z814" t="s">
        <v>74</v>
      </c>
      <c r="AA814" t="s">
        <v>101</v>
      </c>
      <c r="AB814" t="s">
        <v>119</v>
      </c>
      <c r="AC814" t="str">
        <f t="shared" si="12"/>
        <v>Oil &amp; Gas - Ice Roads and Pads</v>
      </c>
      <c r="AD814" t="s">
        <v>74</v>
      </c>
      <c r="AG814" t="s">
        <v>54</v>
      </c>
      <c r="AH814">
        <v>514</v>
      </c>
      <c r="AI814">
        <v>2016</v>
      </c>
      <c r="AJ814">
        <v>4</v>
      </c>
      <c r="AK814" s="1">
        <v>42573.431296296294</v>
      </c>
      <c r="AL814" t="s">
        <v>84</v>
      </c>
      <c r="AM814">
        <v>161280</v>
      </c>
      <c r="AN814" t="s">
        <v>52</v>
      </c>
      <c r="AP814" t="s">
        <v>52</v>
      </c>
      <c r="AQ814">
        <v>0</v>
      </c>
      <c r="AS814">
        <v>0</v>
      </c>
      <c r="AU814">
        <v>0</v>
      </c>
      <c r="AW814">
        <v>0</v>
      </c>
      <c r="AY814" t="s">
        <v>66</v>
      </c>
    </row>
    <row r="815" spans="1:51" x14ac:dyDescent="0.25">
      <c r="A815">
        <v>359</v>
      </c>
      <c r="B815" t="s">
        <v>181</v>
      </c>
      <c r="C815" t="s">
        <v>228</v>
      </c>
      <c r="D815" t="s">
        <v>116</v>
      </c>
      <c r="E815">
        <v>12506667</v>
      </c>
      <c r="F815" t="s">
        <v>52</v>
      </c>
      <c r="G815" t="s">
        <v>53</v>
      </c>
      <c r="H815" t="s">
        <v>54</v>
      </c>
      <c r="I815">
        <v>364</v>
      </c>
      <c r="J815" t="s">
        <v>229</v>
      </c>
      <c r="K815" t="s">
        <v>79</v>
      </c>
      <c r="L815" t="s">
        <v>70</v>
      </c>
      <c r="M815" t="s">
        <v>58</v>
      </c>
      <c r="N815" t="s">
        <v>118</v>
      </c>
      <c r="Q815" s="5" t="s">
        <v>66</v>
      </c>
      <c r="S815">
        <v>0</v>
      </c>
      <c r="T815" s="5">
        <v>0</v>
      </c>
      <c r="V815">
        <v>0</v>
      </c>
      <c r="X815" t="s">
        <v>73</v>
      </c>
      <c r="Y815">
        <v>19060403</v>
      </c>
      <c r="Z815" t="s">
        <v>74</v>
      </c>
      <c r="AA815" t="s">
        <v>101</v>
      </c>
      <c r="AB815" t="s">
        <v>119</v>
      </c>
      <c r="AC815" t="str">
        <f t="shared" si="12"/>
        <v>Oil &amp; Gas - Ice Roads and Pads</v>
      </c>
      <c r="AD815" t="s">
        <v>74</v>
      </c>
      <c r="AG815" t="s">
        <v>54</v>
      </c>
      <c r="AH815">
        <v>512</v>
      </c>
      <c r="AI815">
        <v>2016</v>
      </c>
      <c r="AJ815">
        <v>5</v>
      </c>
      <c r="AK815" s="1">
        <v>42573.430451388886</v>
      </c>
      <c r="AL815" t="s">
        <v>84</v>
      </c>
      <c r="AM815">
        <v>782640</v>
      </c>
      <c r="AN815" t="s">
        <v>52</v>
      </c>
      <c r="AP815" t="s">
        <v>52</v>
      </c>
      <c r="AQ815">
        <v>0</v>
      </c>
      <c r="AS815">
        <v>0</v>
      </c>
      <c r="AU815">
        <v>0</v>
      </c>
      <c r="AW815">
        <v>0</v>
      </c>
      <c r="AY815" t="s">
        <v>66</v>
      </c>
    </row>
    <row r="816" spans="1:51" x14ac:dyDescent="0.25">
      <c r="A816">
        <v>359</v>
      </c>
      <c r="B816" t="s">
        <v>181</v>
      </c>
      <c r="C816" t="s">
        <v>228</v>
      </c>
      <c r="D816" t="s">
        <v>116</v>
      </c>
      <c r="E816">
        <v>12506667</v>
      </c>
      <c r="F816" t="s">
        <v>52</v>
      </c>
      <c r="G816" t="s">
        <v>53</v>
      </c>
      <c r="H816" t="s">
        <v>54</v>
      </c>
      <c r="I816">
        <v>360</v>
      </c>
      <c r="J816" t="s">
        <v>230</v>
      </c>
      <c r="K816" t="s">
        <v>79</v>
      </c>
      <c r="L816" t="s">
        <v>70</v>
      </c>
      <c r="M816" t="s">
        <v>58</v>
      </c>
      <c r="N816" t="s">
        <v>212</v>
      </c>
      <c r="Q816" s="5" t="s">
        <v>54</v>
      </c>
      <c r="S816">
        <v>0</v>
      </c>
      <c r="T816" s="5">
        <v>0</v>
      </c>
      <c r="V816">
        <v>0</v>
      </c>
      <c r="X816" t="s">
        <v>73</v>
      </c>
      <c r="Y816">
        <v>19060403</v>
      </c>
      <c r="Z816" t="s">
        <v>74</v>
      </c>
      <c r="AA816" t="s">
        <v>101</v>
      </c>
      <c r="AB816" t="s">
        <v>119</v>
      </c>
      <c r="AC816" t="str">
        <f t="shared" si="12"/>
        <v>Oil &amp; Gas - Ice Roads and Pads</v>
      </c>
      <c r="AD816" t="s">
        <v>74</v>
      </c>
      <c r="AG816" t="s">
        <v>54</v>
      </c>
      <c r="AH816">
        <v>518</v>
      </c>
      <c r="AI816">
        <v>2016</v>
      </c>
      <c r="AJ816">
        <v>5</v>
      </c>
      <c r="AK816" s="1">
        <v>42573.432071759256</v>
      </c>
      <c r="AL816" t="s">
        <v>84</v>
      </c>
      <c r="AM816">
        <v>0</v>
      </c>
      <c r="AN816" t="s">
        <v>52</v>
      </c>
      <c r="AP816" t="s">
        <v>52</v>
      </c>
      <c r="AQ816">
        <v>0</v>
      </c>
      <c r="AS816">
        <v>0</v>
      </c>
      <c r="AU816">
        <v>0</v>
      </c>
      <c r="AW816">
        <v>0</v>
      </c>
      <c r="AY816" t="s">
        <v>66</v>
      </c>
    </row>
    <row r="817" spans="1:51" x14ac:dyDescent="0.25">
      <c r="A817">
        <v>359</v>
      </c>
      <c r="B817" t="s">
        <v>181</v>
      </c>
      <c r="C817" t="s">
        <v>228</v>
      </c>
      <c r="D817" t="s">
        <v>116</v>
      </c>
      <c r="E817">
        <v>12506667</v>
      </c>
      <c r="F817" t="s">
        <v>52</v>
      </c>
      <c r="G817" t="s">
        <v>53</v>
      </c>
      <c r="H817" t="s">
        <v>54</v>
      </c>
      <c r="I817">
        <v>361</v>
      </c>
      <c r="J817" t="s">
        <v>231</v>
      </c>
      <c r="K817" t="s">
        <v>79</v>
      </c>
      <c r="L817" t="s">
        <v>70</v>
      </c>
      <c r="M817" t="s">
        <v>58</v>
      </c>
      <c r="N817" t="s">
        <v>212</v>
      </c>
      <c r="Q817" s="5" t="s">
        <v>54</v>
      </c>
      <c r="S817">
        <v>0</v>
      </c>
      <c r="T817" s="5">
        <v>0</v>
      </c>
      <c r="V817">
        <v>0</v>
      </c>
      <c r="X817" t="s">
        <v>73</v>
      </c>
      <c r="Y817">
        <v>19060403</v>
      </c>
      <c r="Z817" t="s">
        <v>74</v>
      </c>
      <c r="AA817" t="s">
        <v>101</v>
      </c>
      <c r="AB817" t="s">
        <v>119</v>
      </c>
      <c r="AC817" t="str">
        <f t="shared" si="12"/>
        <v>Oil &amp; Gas - Ice Roads and Pads</v>
      </c>
      <c r="AD817" t="s">
        <v>74</v>
      </c>
      <c r="AG817" t="s">
        <v>54</v>
      </c>
      <c r="AH817">
        <v>764</v>
      </c>
      <c r="AI817">
        <v>2016</v>
      </c>
      <c r="AJ817">
        <v>5</v>
      </c>
      <c r="AK817" s="1">
        <v>42587.541666666664</v>
      </c>
      <c r="AL817" t="s">
        <v>84</v>
      </c>
      <c r="AM817">
        <v>0</v>
      </c>
      <c r="AN817" t="s">
        <v>52</v>
      </c>
      <c r="AP817" t="s">
        <v>52</v>
      </c>
      <c r="AQ817">
        <v>0</v>
      </c>
      <c r="AR817" t="s">
        <v>52</v>
      </c>
      <c r="AS817">
        <v>0</v>
      </c>
      <c r="AT817" t="s">
        <v>52</v>
      </c>
      <c r="AU817">
        <v>0</v>
      </c>
      <c r="AV817" t="s">
        <v>52</v>
      </c>
      <c r="AW817">
        <v>0</v>
      </c>
      <c r="AX817" t="s">
        <v>52</v>
      </c>
      <c r="AY817" t="s">
        <v>66</v>
      </c>
    </row>
    <row r="818" spans="1:51" x14ac:dyDescent="0.25">
      <c r="A818">
        <v>359</v>
      </c>
      <c r="B818" t="s">
        <v>181</v>
      </c>
      <c r="C818" t="s">
        <v>228</v>
      </c>
      <c r="D818" t="s">
        <v>116</v>
      </c>
      <c r="E818">
        <v>12506667</v>
      </c>
      <c r="F818" t="s">
        <v>52</v>
      </c>
      <c r="G818" t="s">
        <v>53</v>
      </c>
      <c r="H818" t="s">
        <v>54</v>
      </c>
      <c r="I818">
        <v>362</v>
      </c>
      <c r="J818" t="s">
        <v>232</v>
      </c>
      <c r="K818" t="s">
        <v>79</v>
      </c>
      <c r="L818" t="s">
        <v>70</v>
      </c>
      <c r="M818" t="s">
        <v>58</v>
      </c>
      <c r="N818" t="s">
        <v>212</v>
      </c>
      <c r="Q818" s="5" t="s">
        <v>54</v>
      </c>
      <c r="S818">
        <v>0</v>
      </c>
      <c r="T818" s="5">
        <v>0</v>
      </c>
      <c r="V818">
        <v>0</v>
      </c>
      <c r="X818" t="s">
        <v>73</v>
      </c>
      <c r="Y818">
        <v>19060403</v>
      </c>
      <c r="Z818" t="s">
        <v>74</v>
      </c>
      <c r="AA818" t="s">
        <v>101</v>
      </c>
      <c r="AB818" t="s">
        <v>119</v>
      </c>
      <c r="AC818" t="str">
        <f t="shared" si="12"/>
        <v>Oil &amp; Gas - Ice Roads and Pads</v>
      </c>
      <c r="AD818" t="s">
        <v>74</v>
      </c>
      <c r="AG818" t="s">
        <v>54</v>
      </c>
      <c r="AH818">
        <v>767</v>
      </c>
      <c r="AI818">
        <v>2016</v>
      </c>
      <c r="AJ818">
        <v>5</v>
      </c>
      <c r="AK818" s="1">
        <v>42587.544444444444</v>
      </c>
      <c r="AL818" t="s">
        <v>84</v>
      </c>
      <c r="AM818">
        <v>0</v>
      </c>
      <c r="AN818" t="s">
        <v>52</v>
      </c>
      <c r="AP818" t="s">
        <v>52</v>
      </c>
      <c r="AQ818">
        <v>0</v>
      </c>
      <c r="AR818" t="s">
        <v>52</v>
      </c>
      <c r="AS818">
        <v>0</v>
      </c>
      <c r="AT818" t="s">
        <v>52</v>
      </c>
      <c r="AU818">
        <v>0</v>
      </c>
      <c r="AV818" t="s">
        <v>52</v>
      </c>
      <c r="AW818">
        <v>0</v>
      </c>
      <c r="AX818" t="s">
        <v>52</v>
      </c>
      <c r="AY818" t="s">
        <v>66</v>
      </c>
    </row>
    <row r="819" spans="1:51" x14ac:dyDescent="0.25">
      <c r="A819">
        <v>359</v>
      </c>
      <c r="B819" t="s">
        <v>181</v>
      </c>
      <c r="C819" t="s">
        <v>228</v>
      </c>
      <c r="D819" t="s">
        <v>116</v>
      </c>
      <c r="E819">
        <v>12506667</v>
      </c>
      <c r="F819" t="s">
        <v>52</v>
      </c>
      <c r="G819" t="s">
        <v>53</v>
      </c>
      <c r="H819" t="s">
        <v>54</v>
      </c>
      <c r="I819">
        <v>363</v>
      </c>
      <c r="J819" t="s">
        <v>233</v>
      </c>
      <c r="K819" t="s">
        <v>79</v>
      </c>
      <c r="L819" t="s">
        <v>70</v>
      </c>
      <c r="M819" t="s">
        <v>58</v>
      </c>
      <c r="N819" t="s">
        <v>212</v>
      </c>
      <c r="Q819" s="5" t="s">
        <v>54</v>
      </c>
      <c r="S819">
        <v>0</v>
      </c>
      <c r="T819" s="5">
        <v>0</v>
      </c>
      <c r="V819">
        <v>0</v>
      </c>
      <c r="X819" t="s">
        <v>73</v>
      </c>
      <c r="Y819">
        <v>19060403</v>
      </c>
      <c r="Z819" t="s">
        <v>74</v>
      </c>
      <c r="AA819" t="s">
        <v>101</v>
      </c>
      <c r="AB819" t="s">
        <v>119</v>
      </c>
      <c r="AC819" t="str">
        <f t="shared" si="12"/>
        <v>Oil &amp; Gas - Ice Roads and Pads</v>
      </c>
      <c r="AD819" t="s">
        <v>74</v>
      </c>
      <c r="AG819" t="s">
        <v>54</v>
      </c>
      <c r="AH819">
        <v>515</v>
      </c>
      <c r="AI819">
        <v>2016</v>
      </c>
      <c r="AJ819">
        <v>5</v>
      </c>
      <c r="AK819" s="1">
        <v>42573.431469907409</v>
      </c>
      <c r="AL819" t="s">
        <v>84</v>
      </c>
      <c r="AM819">
        <v>0</v>
      </c>
      <c r="AN819" t="s">
        <v>52</v>
      </c>
      <c r="AP819" t="s">
        <v>52</v>
      </c>
      <c r="AQ819">
        <v>0</v>
      </c>
      <c r="AS819">
        <v>0</v>
      </c>
      <c r="AU819">
        <v>0</v>
      </c>
      <c r="AW819">
        <v>0</v>
      </c>
      <c r="AY819" t="s">
        <v>66</v>
      </c>
    </row>
    <row r="820" spans="1:51" x14ac:dyDescent="0.25">
      <c r="A820">
        <v>359</v>
      </c>
      <c r="B820" t="s">
        <v>181</v>
      </c>
      <c r="C820" t="s">
        <v>228</v>
      </c>
      <c r="D820" t="s">
        <v>116</v>
      </c>
      <c r="E820">
        <v>12506667</v>
      </c>
      <c r="F820" t="s">
        <v>52</v>
      </c>
      <c r="G820" t="s">
        <v>53</v>
      </c>
      <c r="H820" t="s">
        <v>54</v>
      </c>
      <c r="I820">
        <v>363</v>
      </c>
      <c r="J820" t="s">
        <v>233</v>
      </c>
      <c r="K820" t="s">
        <v>79</v>
      </c>
      <c r="L820" t="s">
        <v>70</v>
      </c>
      <c r="M820" t="s">
        <v>58</v>
      </c>
      <c r="N820" t="s">
        <v>212</v>
      </c>
      <c r="Q820" s="5" t="s">
        <v>54</v>
      </c>
      <c r="S820">
        <v>0</v>
      </c>
      <c r="T820" s="5">
        <v>0</v>
      </c>
      <c r="V820">
        <v>0</v>
      </c>
      <c r="X820" t="s">
        <v>73</v>
      </c>
      <c r="Y820">
        <v>19060403</v>
      </c>
      <c r="Z820" t="s">
        <v>74</v>
      </c>
      <c r="AA820" t="s">
        <v>101</v>
      </c>
      <c r="AB820" t="s">
        <v>119</v>
      </c>
      <c r="AC820" t="str">
        <f t="shared" si="12"/>
        <v>Oil &amp; Gas - Ice Roads and Pads</v>
      </c>
      <c r="AD820" t="s">
        <v>74</v>
      </c>
      <c r="AG820" t="s">
        <v>54</v>
      </c>
      <c r="AH820">
        <v>516</v>
      </c>
      <c r="AI820">
        <v>2016</v>
      </c>
      <c r="AJ820">
        <v>6</v>
      </c>
      <c r="AK820" s="1">
        <v>42573.431631944448</v>
      </c>
      <c r="AL820" t="s">
        <v>84</v>
      </c>
      <c r="AM820">
        <v>0</v>
      </c>
      <c r="AN820" t="s">
        <v>52</v>
      </c>
      <c r="AP820" t="s">
        <v>52</v>
      </c>
      <c r="AQ820">
        <v>0</v>
      </c>
      <c r="AR820" t="s">
        <v>52</v>
      </c>
      <c r="AS820">
        <v>0</v>
      </c>
      <c r="AT820" t="s">
        <v>52</v>
      </c>
      <c r="AU820">
        <v>0</v>
      </c>
      <c r="AV820" t="s">
        <v>52</v>
      </c>
      <c r="AW820">
        <v>0</v>
      </c>
      <c r="AX820" t="s">
        <v>52</v>
      </c>
      <c r="AY820" t="s">
        <v>66</v>
      </c>
    </row>
    <row r="821" spans="1:51" x14ac:dyDescent="0.25">
      <c r="A821">
        <v>359</v>
      </c>
      <c r="B821" t="s">
        <v>181</v>
      </c>
      <c r="C821" t="s">
        <v>228</v>
      </c>
      <c r="D821" t="s">
        <v>116</v>
      </c>
      <c r="E821">
        <v>12506667</v>
      </c>
      <c r="F821" t="s">
        <v>52</v>
      </c>
      <c r="G821" t="s">
        <v>53</v>
      </c>
      <c r="H821" t="s">
        <v>54</v>
      </c>
      <c r="I821">
        <v>360</v>
      </c>
      <c r="J821" t="s">
        <v>230</v>
      </c>
      <c r="K821" t="s">
        <v>79</v>
      </c>
      <c r="L821" t="s">
        <v>70</v>
      </c>
      <c r="M821" t="s">
        <v>58</v>
      </c>
      <c r="N821" t="s">
        <v>212</v>
      </c>
      <c r="Q821" s="5" t="s">
        <v>54</v>
      </c>
      <c r="S821">
        <v>0</v>
      </c>
      <c r="T821" s="5">
        <v>0</v>
      </c>
      <c r="V821">
        <v>0</v>
      </c>
      <c r="X821" t="s">
        <v>73</v>
      </c>
      <c r="Y821">
        <v>19060403</v>
      </c>
      <c r="Z821" t="s">
        <v>74</v>
      </c>
      <c r="AA821" t="s">
        <v>101</v>
      </c>
      <c r="AB821" t="s">
        <v>119</v>
      </c>
      <c r="AC821" t="str">
        <f t="shared" si="12"/>
        <v>Oil &amp; Gas - Ice Roads and Pads</v>
      </c>
      <c r="AD821" t="s">
        <v>74</v>
      </c>
      <c r="AG821" t="s">
        <v>54</v>
      </c>
      <c r="AH821">
        <v>519</v>
      </c>
      <c r="AI821">
        <v>2016</v>
      </c>
      <c r="AJ821">
        <v>6</v>
      </c>
      <c r="AK821" s="1">
        <v>42573.432210648149</v>
      </c>
      <c r="AL821" t="s">
        <v>84</v>
      </c>
      <c r="AM821">
        <v>0</v>
      </c>
      <c r="AN821" t="s">
        <v>52</v>
      </c>
      <c r="AP821" t="s">
        <v>52</v>
      </c>
      <c r="AQ821">
        <v>0</v>
      </c>
      <c r="AS821">
        <v>0</v>
      </c>
      <c r="AU821">
        <v>0</v>
      </c>
      <c r="AW821">
        <v>0</v>
      </c>
      <c r="AY821" t="s">
        <v>66</v>
      </c>
    </row>
    <row r="822" spans="1:51" x14ac:dyDescent="0.25">
      <c r="A822">
        <v>359</v>
      </c>
      <c r="B822" t="s">
        <v>181</v>
      </c>
      <c r="C822" t="s">
        <v>228</v>
      </c>
      <c r="D822" t="s">
        <v>116</v>
      </c>
      <c r="E822">
        <v>12506667</v>
      </c>
      <c r="F822" t="s">
        <v>52</v>
      </c>
      <c r="G822" t="s">
        <v>53</v>
      </c>
      <c r="H822" t="s">
        <v>54</v>
      </c>
      <c r="I822">
        <v>361</v>
      </c>
      <c r="J822" t="s">
        <v>231</v>
      </c>
      <c r="K822" t="s">
        <v>79</v>
      </c>
      <c r="L822" t="s">
        <v>70</v>
      </c>
      <c r="M822" t="s">
        <v>58</v>
      </c>
      <c r="N822" t="s">
        <v>212</v>
      </c>
      <c r="Q822" s="5" t="s">
        <v>54</v>
      </c>
      <c r="S822">
        <v>0</v>
      </c>
      <c r="T822" s="5">
        <v>0</v>
      </c>
      <c r="V822">
        <v>0</v>
      </c>
      <c r="X822" t="s">
        <v>73</v>
      </c>
      <c r="Y822">
        <v>19060403</v>
      </c>
      <c r="Z822" t="s">
        <v>74</v>
      </c>
      <c r="AA822" t="s">
        <v>101</v>
      </c>
      <c r="AB822" t="s">
        <v>119</v>
      </c>
      <c r="AC822" t="str">
        <f t="shared" si="12"/>
        <v>Oil &amp; Gas - Ice Roads and Pads</v>
      </c>
      <c r="AD822" t="s">
        <v>74</v>
      </c>
      <c r="AG822" t="s">
        <v>54</v>
      </c>
      <c r="AH822">
        <v>765</v>
      </c>
      <c r="AI822">
        <v>2016</v>
      </c>
      <c r="AJ822">
        <v>6</v>
      </c>
      <c r="AK822" s="1">
        <v>42587.543055555558</v>
      </c>
      <c r="AL822" t="s">
        <v>84</v>
      </c>
      <c r="AM822">
        <v>0</v>
      </c>
      <c r="AN822" t="s">
        <v>52</v>
      </c>
      <c r="AP822" t="s">
        <v>52</v>
      </c>
      <c r="AQ822">
        <v>0</v>
      </c>
      <c r="AR822" t="s">
        <v>52</v>
      </c>
      <c r="AS822">
        <v>0</v>
      </c>
      <c r="AT822" t="s">
        <v>52</v>
      </c>
      <c r="AU822">
        <v>0</v>
      </c>
      <c r="AV822" t="s">
        <v>52</v>
      </c>
      <c r="AW822">
        <v>0</v>
      </c>
      <c r="AX822" t="s">
        <v>52</v>
      </c>
      <c r="AY822" t="s">
        <v>66</v>
      </c>
    </row>
    <row r="823" spans="1:51" x14ac:dyDescent="0.25">
      <c r="A823">
        <v>359</v>
      </c>
      <c r="B823" t="s">
        <v>181</v>
      </c>
      <c r="C823" t="s">
        <v>228</v>
      </c>
      <c r="D823" t="s">
        <v>116</v>
      </c>
      <c r="E823">
        <v>12506667</v>
      </c>
      <c r="F823" t="s">
        <v>52</v>
      </c>
      <c r="G823" t="s">
        <v>53</v>
      </c>
      <c r="H823" t="s">
        <v>54</v>
      </c>
      <c r="I823">
        <v>362</v>
      </c>
      <c r="J823" t="s">
        <v>232</v>
      </c>
      <c r="K823" t="s">
        <v>79</v>
      </c>
      <c r="L823" t="s">
        <v>70</v>
      </c>
      <c r="M823" t="s">
        <v>58</v>
      </c>
      <c r="N823" t="s">
        <v>212</v>
      </c>
      <c r="Q823" s="5" t="s">
        <v>54</v>
      </c>
      <c r="S823">
        <v>0</v>
      </c>
      <c r="T823" s="5">
        <v>0</v>
      </c>
      <c r="V823">
        <v>0</v>
      </c>
      <c r="X823" t="s">
        <v>73</v>
      </c>
      <c r="Y823">
        <v>19060403</v>
      </c>
      <c r="Z823" t="s">
        <v>74</v>
      </c>
      <c r="AA823" t="s">
        <v>101</v>
      </c>
      <c r="AB823" t="s">
        <v>119</v>
      </c>
      <c r="AC823" t="str">
        <f t="shared" si="12"/>
        <v>Oil &amp; Gas - Ice Roads and Pads</v>
      </c>
      <c r="AD823" t="s">
        <v>74</v>
      </c>
      <c r="AG823" t="s">
        <v>54</v>
      </c>
      <c r="AH823">
        <v>768</v>
      </c>
      <c r="AI823">
        <v>2016</v>
      </c>
      <c r="AJ823">
        <v>6</v>
      </c>
      <c r="AK823" s="1">
        <v>42587.545138888891</v>
      </c>
      <c r="AL823" t="s">
        <v>84</v>
      </c>
      <c r="AM823">
        <v>0</v>
      </c>
      <c r="AN823" t="s">
        <v>52</v>
      </c>
      <c r="AP823" t="s">
        <v>52</v>
      </c>
      <c r="AQ823">
        <v>0</v>
      </c>
      <c r="AR823" t="s">
        <v>52</v>
      </c>
      <c r="AS823">
        <v>0</v>
      </c>
      <c r="AT823" t="s">
        <v>52</v>
      </c>
      <c r="AU823">
        <v>0</v>
      </c>
      <c r="AV823" t="s">
        <v>52</v>
      </c>
      <c r="AW823">
        <v>0</v>
      </c>
      <c r="AX823" t="s">
        <v>52</v>
      </c>
      <c r="AY823" t="s">
        <v>66</v>
      </c>
    </row>
    <row r="824" spans="1:51" x14ac:dyDescent="0.25">
      <c r="A824">
        <v>359</v>
      </c>
      <c r="B824" t="s">
        <v>181</v>
      </c>
      <c r="C824" t="s">
        <v>228</v>
      </c>
      <c r="D824" t="s">
        <v>116</v>
      </c>
      <c r="E824">
        <v>12506667</v>
      </c>
      <c r="F824" t="s">
        <v>52</v>
      </c>
      <c r="G824" t="s">
        <v>53</v>
      </c>
      <c r="H824" t="s">
        <v>54</v>
      </c>
      <c r="I824">
        <v>363</v>
      </c>
      <c r="J824" t="s">
        <v>233</v>
      </c>
      <c r="K824" t="s">
        <v>79</v>
      </c>
      <c r="L824" t="s">
        <v>70</v>
      </c>
      <c r="M824" t="s">
        <v>58</v>
      </c>
      <c r="N824" t="s">
        <v>212</v>
      </c>
      <c r="Q824" s="5" t="s">
        <v>54</v>
      </c>
      <c r="S824">
        <v>0</v>
      </c>
      <c r="T824" s="5">
        <v>0</v>
      </c>
      <c r="V824">
        <v>0</v>
      </c>
      <c r="X824" t="s">
        <v>73</v>
      </c>
      <c r="Y824">
        <v>19060403</v>
      </c>
      <c r="Z824" t="s">
        <v>74</v>
      </c>
      <c r="AA824" t="s">
        <v>101</v>
      </c>
      <c r="AB824" t="s">
        <v>119</v>
      </c>
      <c r="AC824" t="str">
        <f t="shared" si="12"/>
        <v>Oil &amp; Gas - Ice Roads and Pads</v>
      </c>
      <c r="AD824" t="s">
        <v>74</v>
      </c>
      <c r="AG824" t="s">
        <v>54</v>
      </c>
      <c r="AH824">
        <v>1095</v>
      </c>
      <c r="AI824">
        <v>2016</v>
      </c>
      <c r="AJ824">
        <v>7</v>
      </c>
      <c r="AK824" s="1">
        <v>42653.625486111108</v>
      </c>
      <c r="AL824" t="s">
        <v>84</v>
      </c>
      <c r="AM824">
        <v>0</v>
      </c>
      <c r="AN824" t="s">
        <v>52</v>
      </c>
      <c r="AP824" t="s">
        <v>52</v>
      </c>
      <c r="AQ824">
        <v>0</v>
      </c>
      <c r="AR824" t="s">
        <v>52</v>
      </c>
      <c r="AS824">
        <v>0</v>
      </c>
      <c r="AT824" t="s">
        <v>52</v>
      </c>
      <c r="AU824">
        <v>0</v>
      </c>
      <c r="AV824" t="s">
        <v>52</v>
      </c>
      <c r="AW824">
        <v>0</v>
      </c>
      <c r="AX824" t="s">
        <v>52</v>
      </c>
      <c r="AY824" t="s">
        <v>66</v>
      </c>
    </row>
    <row r="825" spans="1:51" x14ac:dyDescent="0.25">
      <c r="A825">
        <v>359</v>
      </c>
      <c r="B825" t="s">
        <v>181</v>
      </c>
      <c r="C825" t="s">
        <v>228</v>
      </c>
      <c r="D825" t="s">
        <v>116</v>
      </c>
      <c r="E825">
        <v>12506667</v>
      </c>
      <c r="F825" t="s">
        <v>52</v>
      </c>
      <c r="G825" t="s">
        <v>53</v>
      </c>
      <c r="H825" t="s">
        <v>54</v>
      </c>
      <c r="I825">
        <v>360</v>
      </c>
      <c r="J825" t="s">
        <v>230</v>
      </c>
      <c r="K825" t="s">
        <v>79</v>
      </c>
      <c r="L825" t="s">
        <v>70</v>
      </c>
      <c r="M825" t="s">
        <v>58</v>
      </c>
      <c r="N825" t="s">
        <v>212</v>
      </c>
      <c r="Q825" s="5" t="s">
        <v>54</v>
      </c>
      <c r="S825">
        <v>0</v>
      </c>
      <c r="T825" s="5">
        <v>0</v>
      </c>
      <c r="V825">
        <v>0</v>
      </c>
      <c r="X825" t="s">
        <v>73</v>
      </c>
      <c r="Y825">
        <v>19060403</v>
      </c>
      <c r="Z825" t="s">
        <v>74</v>
      </c>
      <c r="AA825" t="s">
        <v>101</v>
      </c>
      <c r="AB825" t="s">
        <v>119</v>
      </c>
      <c r="AC825" t="str">
        <f t="shared" si="12"/>
        <v>Oil &amp; Gas - Ice Roads and Pads</v>
      </c>
      <c r="AD825" t="s">
        <v>74</v>
      </c>
      <c r="AG825" t="s">
        <v>54</v>
      </c>
      <c r="AH825">
        <v>1086</v>
      </c>
      <c r="AI825">
        <v>2016</v>
      </c>
      <c r="AJ825">
        <v>7</v>
      </c>
      <c r="AK825" s="1">
        <v>42653.625474537039</v>
      </c>
      <c r="AL825" t="s">
        <v>84</v>
      </c>
      <c r="AM825">
        <v>0</v>
      </c>
      <c r="AN825" t="s">
        <v>52</v>
      </c>
      <c r="AP825" t="s">
        <v>52</v>
      </c>
      <c r="AQ825">
        <v>0</v>
      </c>
      <c r="AR825" t="s">
        <v>52</v>
      </c>
      <c r="AS825">
        <v>0</v>
      </c>
      <c r="AT825" t="s">
        <v>52</v>
      </c>
      <c r="AU825">
        <v>0</v>
      </c>
      <c r="AV825" t="s">
        <v>52</v>
      </c>
      <c r="AW825">
        <v>0</v>
      </c>
      <c r="AX825" t="s">
        <v>52</v>
      </c>
      <c r="AY825" t="s">
        <v>66</v>
      </c>
    </row>
    <row r="826" spans="1:51" x14ac:dyDescent="0.25">
      <c r="A826">
        <v>359</v>
      </c>
      <c r="B826" t="s">
        <v>181</v>
      </c>
      <c r="C826" t="s">
        <v>228</v>
      </c>
      <c r="D826" t="s">
        <v>116</v>
      </c>
      <c r="E826">
        <v>12506667</v>
      </c>
      <c r="F826" t="s">
        <v>52</v>
      </c>
      <c r="G826" t="s">
        <v>53</v>
      </c>
      <c r="H826" t="s">
        <v>54</v>
      </c>
      <c r="I826">
        <v>361</v>
      </c>
      <c r="J826" t="s">
        <v>231</v>
      </c>
      <c r="K826" t="s">
        <v>79</v>
      </c>
      <c r="L826" t="s">
        <v>70</v>
      </c>
      <c r="M826" t="s">
        <v>58</v>
      </c>
      <c r="N826" t="s">
        <v>212</v>
      </c>
      <c r="Q826" s="5" t="s">
        <v>54</v>
      </c>
      <c r="S826">
        <v>0</v>
      </c>
      <c r="T826" s="5">
        <v>0</v>
      </c>
      <c r="V826">
        <v>0</v>
      </c>
      <c r="X826" t="s">
        <v>73</v>
      </c>
      <c r="Y826">
        <v>19060403</v>
      </c>
      <c r="Z826" t="s">
        <v>74</v>
      </c>
      <c r="AA826" t="s">
        <v>101</v>
      </c>
      <c r="AB826" t="s">
        <v>119</v>
      </c>
      <c r="AC826" t="str">
        <f t="shared" si="12"/>
        <v>Oil &amp; Gas - Ice Roads and Pads</v>
      </c>
      <c r="AD826" t="s">
        <v>74</v>
      </c>
      <c r="AG826" t="s">
        <v>54</v>
      </c>
      <c r="AH826">
        <v>1089</v>
      </c>
      <c r="AI826">
        <v>2016</v>
      </c>
      <c r="AJ826">
        <v>7</v>
      </c>
      <c r="AK826" s="1">
        <v>42653.625486111108</v>
      </c>
      <c r="AL826" t="s">
        <v>84</v>
      </c>
      <c r="AM826">
        <v>0</v>
      </c>
      <c r="AN826" t="s">
        <v>52</v>
      </c>
      <c r="AP826" t="s">
        <v>52</v>
      </c>
      <c r="AQ826">
        <v>0</v>
      </c>
      <c r="AR826" t="s">
        <v>52</v>
      </c>
      <c r="AS826">
        <v>0</v>
      </c>
      <c r="AT826" t="s">
        <v>52</v>
      </c>
      <c r="AU826">
        <v>0</v>
      </c>
      <c r="AV826" t="s">
        <v>52</v>
      </c>
      <c r="AW826">
        <v>0</v>
      </c>
      <c r="AX826" t="s">
        <v>52</v>
      </c>
      <c r="AY826" t="s">
        <v>66</v>
      </c>
    </row>
    <row r="827" spans="1:51" x14ac:dyDescent="0.25">
      <c r="A827">
        <v>359</v>
      </c>
      <c r="B827" t="s">
        <v>181</v>
      </c>
      <c r="C827" t="s">
        <v>228</v>
      </c>
      <c r="D827" t="s">
        <v>116</v>
      </c>
      <c r="E827">
        <v>12506667</v>
      </c>
      <c r="F827" t="s">
        <v>52</v>
      </c>
      <c r="G827" t="s">
        <v>53</v>
      </c>
      <c r="H827" t="s">
        <v>54</v>
      </c>
      <c r="I827">
        <v>362</v>
      </c>
      <c r="J827" t="s">
        <v>232</v>
      </c>
      <c r="K827" t="s">
        <v>79</v>
      </c>
      <c r="L827" t="s">
        <v>70</v>
      </c>
      <c r="M827" t="s">
        <v>58</v>
      </c>
      <c r="N827" t="s">
        <v>212</v>
      </c>
      <c r="Q827" s="5" t="s">
        <v>54</v>
      </c>
      <c r="S827">
        <v>0</v>
      </c>
      <c r="T827" s="5">
        <v>0</v>
      </c>
      <c r="V827">
        <v>0</v>
      </c>
      <c r="X827" t="s">
        <v>73</v>
      </c>
      <c r="Y827">
        <v>19060403</v>
      </c>
      <c r="Z827" t="s">
        <v>74</v>
      </c>
      <c r="AA827" t="s">
        <v>101</v>
      </c>
      <c r="AB827" t="s">
        <v>119</v>
      </c>
      <c r="AC827" t="str">
        <f t="shared" si="12"/>
        <v>Oil &amp; Gas - Ice Roads and Pads</v>
      </c>
      <c r="AD827" t="s">
        <v>74</v>
      </c>
      <c r="AG827" t="s">
        <v>54</v>
      </c>
      <c r="AH827">
        <v>1092</v>
      </c>
      <c r="AI827">
        <v>2016</v>
      </c>
      <c r="AJ827">
        <v>7</v>
      </c>
      <c r="AK827" s="1">
        <v>42653.625497685185</v>
      </c>
      <c r="AL827" t="s">
        <v>84</v>
      </c>
      <c r="AM827">
        <v>0</v>
      </c>
      <c r="AN827" t="s">
        <v>52</v>
      </c>
      <c r="AP827" t="s">
        <v>52</v>
      </c>
      <c r="AQ827">
        <v>0</v>
      </c>
      <c r="AR827" t="s">
        <v>52</v>
      </c>
      <c r="AS827">
        <v>0</v>
      </c>
      <c r="AT827" t="s">
        <v>52</v>
      </c>
      <c r="AU827">
        <v>0</v>
      </c>
      <c r="AV827" t="s">
        <v>52</v>
      </c>
      <c r="AW827">
        <v>0</v>
      </c>
      <c r="AX827" t="s">
        <v>52</v>
      </c>
      <c r="AY827" t="s">
        <v>66</v>
      </c>
    </row>
    <row r="828" spans="1:51" x14ac:dyDescent="0.25">
      <c r="A828">
        <v>359</v>
      </c>
      <c r="B828" t="s">
        <v>181</v>
      </c>
      <c r="C828" t="s">
        <v>228</v>
      </c>
      <c r="D828" t="s">
        <v>116</v>
      </c>
      <c r="E828">
        <v>12506667</v>
      </c>
      <c r="F828" t="s">
        <v>52</v>
      </c>
      <c r="G828" t="s">
        <v>53</v>
      </c>
      <c r="H828" t="s">
        <v>54</v>
      </c>
      <c r="I828">
        <v>363</v>
      </c>
      <c r="J828" t="s">
        <v>233</v>
      </c>
      <c r="K828" t="s">
        <v>79</v>
      </c>
      <c r="L828" t="s">
        <v>70</v>
      </c>
      <c r="M828" t="s">
        <v>58</v>
      </c>
      <c r="N828" t="s">
        <v>212</v>
      </c>
      <c r="Q828" s="5" t="s">
        <v>54</v>
      </c>
      <c r="S828">
        <v>0</v>
      </c>
      <c r="T828" s="5">
        <v>0</v>
      </c>
      <c r="V828">
        <v>0</v>
      </c>
      <c r="X828" t="s">
        <v>73</v>
      </c>
      <c r="Y828">
        <v>19060403</v>
      </c>
      <c r="Z828" t="s">
        <v>74</v>
      </c>
      <c r="AA828" t="s">
        <v>101</v>
      </c>
      <c r="AB828" t="s">
        <v>119</v>
      </c>
      <c r="AC828" t="str">
        <f t="shared" si="12"/>
        <v>Oil &amp; Gas - Ice Roads and Pads</v>
      </c>
      <c r="AD828" t="s">
        <v>74</v>
      </c>
      <c r="AG828" t="s">
        <v>54</v>
      </c>
      <c r="AH828">
        <v>1096</v>
      </c>
      <c r="AI828">
        <v>2016</v>
      </c>
      <c r="AJ828">
        <v>8</v>
      </c>
      <c r="AK828" s="1">
        <v>42653.625057870369</v>
      </c>
      <c r="AL828" t="s">
        <v>84</v>
      </c>
      <c r="AM828">
        <v>0</v>
      </c>
      <c r="AN828" t="s">
        <v>52</v>
      </c>
      <c r="AP828" t="s">
        <v>52</v>
      </c>
      <c r="AQ828">
        <v>0</v>
      </c>
      <c r="AR828" t="s">
        <v>52</v>
      </c>
      <c r="AS828">
        <v>0</v>
      </c>
      <c r="AT828" t="s">
        <v>52</v>
      </c>
      <c r="AU828">
        <v>0</v>
      </c>
      <c r="AV828" t="s">
        <v>52</v>
      </c>
      <c r="AW828">
        <v>0</v>
      </c>
      <c r="AX828" t="s">
        <v>52</v>
      </c>
      <c r="AY828" t="s">
        <v>66</v>
      </c>
    </row>
    <row r="829" spans="1:51" x14ac:dyDescent="0.25">
      <c r="A829">
        <v>359</v>
      </c>
      <c r="B829" t="s">
        <v>181</v>
      </c>
      <c r="C829" t="s">
        <v>228</v>
      </c>
      <c r="D829" t="s">
        <v>116</v>
      </c>
      <c r="E829">
        <v>12506667</v>
      </c>
      <c r="F829" t="s">
        <v>52</v>
      </c>
      <c r="G829" t="s">
        <v>53</v>
      </c>
      <c r="H829" t="s">
        <v>54</v>
      </c>
      <c r="I829">
        <v>360</v>
      </c>
      <c r="J829" t="s">
        <v>230</v>
      </c>
      <c r="K829" t="s">
        <v>79</v>
      </c>
      <c r="L829" t="s">
        <v>70</v>
      </c>
      <c r="M829" t="s">
        <v>58</v>
      </c>
      <c r="N829" t="s">
        <v>212</v>
      </c>
      <c r="Q829" s="5" t="s">
        <v>54</v>
      </c>
      <c r="S829">
        <v>0</v>
      </c>
      <c r="T829" s="5">
        <v>0</v>
      </c>
      <c r="V829">
        <v>0</v>
      </c>
      <c r="X829" t="s">
        <v>73</v>
      </c>
      <c r="Y829">
        <v>19060403</v>
      </c>
      <c r="Z829" t="s">
        <v>74</v>
      </c>
      <c r="AA829" t="s">
        <v>101</v>
      </c>
      <c r="AB829" t="s">
        <v>119</v>
      </c>
      <c r="AC829" t="str">
        <f t="shared" si="12"/>
        <v>Oil &amp; Gas - Ice Roads and Pads</v>
      </c>
      <c r="AD829" t="s">
        <v>74</v>
      </c>
      <c r="AG829" t="s">
        <v>54</v>
      </c>
      <c r="AH829">
        <v>1087</v>
      </c>
      <c r="AI829">
        <v>2016</v>
      </c>
      <c r="AJ829">
        <v>8</v>
      </c>
      <c r="AK829" s="1">
        <v>42653.625636574077</v>
      </c>
      <c r="AL829" t="s">
        <v>84</v>
      </c>
      <c r="AM829">
        <v>0</v>
      </c>
      <c r="AN829" t="s">
        <v>52</v>
      </c>
      <c r="AP829" t="s">
        <v>52</v>
      </c>
      <c r="AQ829">
        <v>0</v>
      </c>
      <c r="AR829" t="s">
        <v>52</v>
      </c>
      <c r="AS829">
        <v>0</v>
      </c>
      <c r="AT829" t="s">
        <v>52</v>
      </c>
      <c r="AU829">
        <v>0</v>
      </c>
      <c r="AV829" t="s">
        <v>52</v>
      </c>
      <c r="AW829">
        <v>0</v>
      </c>
      <c r="AX829" t="s">
        <v>52</v>
      </c>
      <c r="AY829" t="s">
        <v>66</v>
      </c>
    </row>
    <row r="830" spans="1:51" x14ac:dyDescent="0.25">
      <c r="A830">
        <v>359</v>
      </c>
      <c r="B830" t="s">
        <v>181</v>
      </c>
      <c r="C830" t="s">
        <v>228</v>
      </c>
      <c r="D830" t="s">
        <v>116</v>
      </c>
      <c r="E830">
        <v>12506667</v>
      </c>
      <c r="F830" t="s">
        <v>52</v>
      </c>
      <c r="G830" t="s">
        <v>53</v>
      </c>
      <c r="H830" t="s">
        <v>54</v>
      </c>
      <c r="I830">
        <v>361</v>
      </c>
      <c r="J830" t="s">
        <v>231</v>
      </c>
      <c r="K830" t="s">
        <v>79</v>
      </c>
      <c r="L830" t="s">
        <v>70</v>
      </c>
      <c r="M830" t="s">
        <v>58</v>
      </c>
      <c r="N830" t="s">
        <v>212</v>
      </c>
      <c r="Q830" s="5" t="s">
        <v>54</v>
      </c>
      <c r="S830">
        <v>0</v>
      </c>
      <c r="T830" s="5">
        <v>0</v>
      </c>
      <c r="V830">
        <v>0</v>
      </c>
      <c r="X830" t="s">
        <v>73</v>
      </c>
      <c r="Y830">
        <v>19060403</v>
      </c>
      <c r="Z830" t="s">
        <v>74</v>
      </c>
      <c r="AA830" t="s">
        <v>101</v>
      </c>
      <c r="AB830" t="s">
        <v>119</v>
      </c>
      <c r="AC830" t="str">
        <f t="shared" si="12"/>
        <v>Oil &amp; Gas - Ice Roads and Pads</v>
      </c>
      <c r="AD830" t="s">
        <v>74</v>
      </c>
      <c r="AG830" t="s">
        <v>54</v>
      </c>
      <c r="AH830">
        <v>1090</v>
      </c>
      <c r="AI830">
        <v>2016</v>
      </c>
      <c r="AJ830">
        <v>8</v>
      </c>
      <c r="AK830" s="1">
        <v>42653.625</v>
      </c>
      <c r="AL830" t="s">
        <v>84</v>
      </c>
      <c r="AM830">
        <v>0</v>
      </c>
      <c r="AN830" t="s">
        <v>52</v>
      </c>
      <c r="AP830" t="s">
        <v>52</v>
      </c>
      <c r="AQ830">
        <v>0</v>
      </c>
      <c r="AR830" t="s">
        <v>52</v>
      </c>
      <c r="AS830">
        <v>0</v>
      </c>
      <c r="AT830" t="s">
        <v>52</v>
      </c>
      <c r="AU830">
        <v>0</v>
      </c>
      <c r="AV830" t="s">
        <v>52</v>
      </c>
      <c r="AW830">
        <v>0</v>
      </c>
      <c r="AX830" t="s">
        <v>52</v>
      </c>
      <c r="AY830" t="s">
        <v>66</v>
      </c>
    </row>
    <row r="831" spans="1:51" x14ac:dyDescent="0.25">
      <c r="A831">
        <v>359</v>
      </c>
      <c r="B831" t="s">
        <v>181</v>
      </c>
      <c r="C831" t="s">
        <v>228</v>
      </c>
      <c r="D831" t="s">
        <v>116</v>
      </c>
      <c r="E831">
        <v>12506667</v>
      </c>
      <c r="F831" t="s">
        <v>52</v>
      </c>
      <c r="G831" t="s">
        <v>53</v>
      </c>
      <c r="H831" t="s">
        <v>54</v>
      </c>
      <c r="I831">
        <v>362</v>
      </c>
      <c r="J831" t="s">
        <v>232</v>
      </c>
      <c r="K831" t="s">
        <v>79</v>
      </c>
      <c r="L831" t="s">
        <v>70</v>
      </c>
      <c r="M831" t="s">
        <v>58</v>
      </c>
      <c r="N831" t="s">
        <v>212</v>
      </c>
      <c r="Q831" s="5" t="s">
        <v>54</v>
      </c>
      <c r="S831">
        <v>0</v>
      </c>
      <c r="T831" s="5">
        <v>0</v>
      </c>
      <c r="V831">
        <v>0</v>
      </c>
      <c r="X831" t="s">
        <v>73</v>
      </c>
      <c r="Y831">
        <v>19060403</v>
      </c>
      <c r="Z831" t="s">
        <v>74</v>
      </c>
      <c r="AA831" t="s">
        <v>101</v>
      </c>
      <c r="AB831" t="s">
        <v>119</v>
      </c>
      <c r="AC831" t="str">
        <f t="shared" si="12"/>
        <v>Oil &amp; Gas - Ice Roads and Pads</v>
      </c>
      <c r="AD831" t="s">
        <v>74</v>
      </c>
      <c r="AG831" t="s">
        <v>54</v>
      </c>
      <c r="AH831">
        <v>1093</v>
      </c>
      <c r="AI831">
        <v>2016</v>
      </c>
      <c r="AJ831">
        <v>8</v>
      </c>
      <c r="AK831" s="1">
        <v>42653.625023148146</v>
      </c>
      <c r="AL831" t="s">
        <v>84</v>
      </c>
      <c r="AM831">
        <v>0</v>
      </c>
      <c r="AN831" t="s">
        <v>52</v>
      </c>
      <c r="AP831" t="s">
        <v>52</v>
      </c>
      <c r="AQ831">
        <v>0</v>
      </c>
      <c r="AR831" t="s">
        <v>52</v>
      </c>
      <c r="AS831">
        <v>0</v>
      </c>
      <c r="AT831" t="s">
        <v>52</v>
      </c>
      <c r="AU831">
        <v>0</v>
      </c>
      <c r="AV831" t="s">
        <v>52</v>
      </c>
      <c r="AW831">
        <v>0</v>
      </c>
      <c r="AX831" t="s">
        <v>52</v>
      </c>
      <c r="AY831" t="s">
        <v>66</v>
      </c>
    </row>
    <row r="832" spans="1:51" x14ac:dyDescent="0.25">
      <c r="A832">
        <v>359</v>
      </c>
      <c r="B832" t="s">
        <v>181</v>
      </c>
      <c r="C832" t="s">
        <v>228</v>
      </c>
      <c r="D832" t="s">
        <v>116</v>
      </c>
      <c r="E832">
        <v>12506667</v>
      </c>
      <c r="F832" t="s">
        <v>52</v>
      </c>
      <c r="G832" t="s">
        <v>53</v>
      </c>
      <c r="H832" t="s">
        <v>54</v>
      </c>
      <c r="I832">
        <v>363</v>
      </c>
      <c r="J832" t="s">
        <v>233</v>
      </c>
      <c r="K832" t="s">
        <v>79</v>
      </c>
      <c r="L832" t="s">
        <v>70</v>
      </c>
      <c r="M832" t="s">
        <v>58</v>
      </c>
      <c r="N832" t="s">
        <v>212</v>
      </c>
      <c r="Q832" s="5" t="s">
        <v>54</v>
      </c>
      <c r="S832">
        <v>0</v>
      </c>
      <c r="T832" s="5">
        <v>0</v>
      </c>
      <c r="V832">
        <v>0</v>
      </c>
      <c r="X832" t="s">
        <v>73</v>
      </c>
      <c r="Y832">
        <v>19060403</v>
      </c>
      <c r="Z832" t="s">
        <v>74</v>
      </c>
      <c r="AA832" t="s">
        <v>101</v>
      </c>
      <c r="AB832" t="s">
        <v>119</v>
      </c>
      <c r="AC832" t="str">
        <f t="shared" si="12"/>
        <v>Oil &amp; Gas - Ice Roads and Pads</v>
      </c>
      <c r="AD832" t="s">
        <v>74</v>
      </c>
      <c r="AG832" t="s">
        <v>54</v>
      </c>
      <c r="AH832">
        <v>1097</v>
      </c>
      <c r="AI832">
        <v>2016</v>
      </c>
      <c r="AJ832">
        <v>9</v>
      </c>
      <c r="AK832" s="1">
        <v>42653.625254629631</v>
      </c>
      <c r="AL832" t="s">
        <v>84</v>
      </c>
      <c r="AM832">
        <v>0</v>
      </c>
      <c r="AN832" t="s">
        <v>52</v>
      </c>
      <c r="AP832" t="s">
        <v>52</v>
      </c>
      <c r="AQ832">
        <v>0</v>
      </c>
      <c r="AR832" t="s">
        <v>52</v>
      </c>
      <c r="AS832">
        <v>0</v>
      </c>
      <c r="AT832" t="s">
        <v>52</v>
      </c>
      <c r="AU832">
        <v>0</v>
      </c>
      <c r="AV832" t="s">
        <v>52</v>
      </c>
      <c r="AW832">
        <v>0</v>
      </c>
      <c r="AX832" t="s">
        <v>52</v>
      </c>
      <c r="AY832" t="s">
        <v>66</v>
      </c>
    </row>
    <row r="833" spans="1:51" x14ac:dyDescent="0.25">
      <c r="A833">
        <v>359</v>
      </c>
      <c r="B833" t="s">
        <v>181</v>
      </c>
      <c r="C833" t="s">
        <v>228</v>
      </c>
      <c r="D833" t="s">
        <v>116</v>
      </c>
      <c r="E833">
        <v>12506667</v>
      </c>
      <c r="F833" t="s">
        <v>52</v>
      </c>
      <c r="G833" t="s">
        <v>53</v>
      </c>
      <c r="H833" t="s">
        <v>54</v>
      </c>
      <c r="I833">
        <v>360</v>
      </c>
      <c r="J833" t="s">
        <v>230</v>
      </c>
      <c r="K833" t="s">
        <v>79</v>
      </c>
      <c r="L833" t="s">
        <v>70</v>
      </c>
      <c r="M833" t="s">
        <v>58</v>
      </c>
      <c r="N833" t="s">
        <v>212</v>
      </c>
      <c r="Q833" s="5" t="s">
        <v>54</v>
      </c>
      <c r="S833">
        <v>0</v>
      </c>
      <c r="T833" s="5">
        <v>0</v>
      </c>
      <c r="V833">
        <v>0</v>
      </c>
      <c r="X833" t="s">
        <v>73</v>
      </c>
      <c r="Y833">
        <v>19060403</v>
      </c>
      <c r="Z833" t="s">
        <v>74</v>
      </c>
      <c r="AA833" t="s">
        <v>101</v>
      </c>
      <c r="AB833" t="s">
        <v>119</v>
      </c>
      <c r="AC833" t="str">
        <f t="shared" si="12"/>
        <v>Oil &amp; Gas - Ice Roads and Pads</v>
      </c>
      <c r="AD833" t="s">
        <v>74</v>
      </c>
      <c r="AG833" t="s">
        <v>54</v>
      </c>
      <c r="AH833">
        <v>1088</v>
      </c>
      <c r="AI833">
        <v>2016</v>
      </c>
      <c r="AJ833">
        <v>9</v>
      </c>
      <c r="AK833" s="1">
        <v>42653.625127314815</v>
      </c>
      <c r="AL833" t="s">
        <v>84</v>
      </c>
      <c r="AM833">
        <v>0</v>
      </c>
      <c r="AN833" t="s">
        <v>52</v>
      </c>
      <c r="AP833" t="s">
        <v>52</v>
      </c>
      <c r="AQ833">
        <v>0</v>
      </c>
      <c r="AR833" t="s">
        <v>52</v>
      </c>
      <c r="AS833">
        <v>0</v>
      </c>
      <c r="AT833" t="s">
        <v>52</v>
      </c>
      <c r="AU833">
        <v>0</v>
      </c>
      <c r="AV833" t="s">
        <v>52</v>
      </c>
      <c r="AW833">
        <v>0</v>
      </c>
      <c r="AX833" t="s">
        <v>52</v>
      </c>
      <c r="AY833" t="s">
        <v>66</v>
      </c>
    </row>
    <row r="834" spans="1:51" x14ac:dyDescent="0.25">
      <c r="A834">
        <v>359</v>
      </c>
      <c r="B834" t="s">
        <v>181</v>
      </c>
      <c r="C834" t="s">
        <v>228</v>
      </c>
      <c r="D834" t="s">
        <v>116</v>
      </c>
      <c r="E834">
        <v>12506667</v>
      </c>
      <c r="F834" t="s">
        <v>52</v>
      </c>
      <c r="G834" t="s">
        <v>53</v>
      </c>
      <c r="H834" t="s">
        <v>54</v>
      </c>
      <c r="I834">
        <v>361</v>
      </c>
      <c r="J834" t="s">
        <v>231</v>
      </c>
      <c r="K834" t="s">
        <v>79</v>
      </c>
      <c r="L834" t="s">
        <v>70</v>
      </c>
      <c r="M834" t="s">
        <v>58</v>
      </c>
      <c r="N834" t="s">
        <v>212</v>
      </c>
      <c r="Q834" s="5" t="s">
        <v>54</v>
      </c>
      <c r="S834">
        <v>0</v>
      </c>
      <c r="T834" s="5">
        <v>0</v>
      </c>
      <c r="V834">
        <v>0</v>
      </c>
      <c r="X834" t="s">
        <v>73</v>
      </c>
      <c r="Y834">
        <v>19060403</v>
      </c>
      <c r="Z834" t="s">
        <v>74</v>
      </c>
      <c r="AA834" t="s">
        <v>101</v>
      </c>
      <c r="AB834" t="s">
        <v>119</v>
      </c>
      <c r="AC834" t="str">
        <f t="shared" si="12"/>
        <v>Oil &amp; Gas - Ice Roads and Pads</v>
      </c>
      <c r="AD834" t="s">
        <v>74</v>
      </c>
      <c r="AG834" t="s">
        <v>54</v>
      </c>
      <c r="AH834">
        <v>1091</v>
      </c>
      <c r="AI834">
        <v>2016</v>
      </c>
      <c r="AJ834">
        <v>9</v>
      </c>
      <c r="AK834" s="1">
        <v>42653.625219907408</v>
      </c>
      <c r="AL834" t="s">
        <v>84</v>
      </c>
      <c r="AM834">
        <v>0</v>
      </c>
      <c r="AN834" t="s">
        <v>52</v>
      </c>
      <c r="AP834" t="s">
        <v>52</v>
      </c>
      <c r="AQ834">
        <v>0</v>
      </c>
      <c r="AR834" t="s">
        <v>52</v>
      </c>
      <c r="AS834">
        <v>0</v>
      </c>
      <c r="AT834" t="s">
        <v>52</v>
      </c>
      <c r="AU834">
        <v>0</v>
      </c>
      <c r="AV834" t="s">
        <v>52</v>
      </c>
      <c r="AW834">
        <v>0</v>
      </c>
      <c r="AX834" t="s">
        <v>52</v>
      </c>
      <c r="AY834" t="s">
        <v>66</v>
      </c>
    </row>
    <row r="835" spans="1:51" x14ac:dyDescent="0.25">
      <c r="A835">
        <v>359</v>
      </c>
      <c r="B835" t="s">
        <v>181</v>
      </c>
      <c r="C835" t="s">
        <v>228</v>
      </c>
      <c r="D835" t="s">
        <v>116</v>
      </c>
      <c r="E835">
        <v>12506667</v>
      </c>
      <c r="F835" t="s">
        <v>52</v>
      </c>
      <c r="G835" t="s">
        <v>53</v>
      </c>
      <c r="H835" t="s">
        <v>54</v>
      </c>
      <c r="I835">
        <v>362</v>
      </c>
      <c r="J835" t="s">
        <v>232</v>
      </c>
      <c r="K835" t="s">
        <v>79</v>
      </c>
      <c r="L835" t="s">
        <v>70</v>
      </c>
      <c r="M835" t="s">
        <v>58</v>
      </c>
      <c r="N835" t="s">
        <v>212</v>
      </c>
      <c r="Q835" s="5" t="s">
        <v>54</v>
      </c>
      <c r="S835">
        <v>0</v>
      </c>
      <c r="T835" s="5">
        <v>0</v>
      </c>
      <c r="V835">
        <v>0</v>
      </c>
      <c r="X835" t="s">
        <v>73</v>
      </c>
      <c r="Y835">
        <v>19060403</v>
      </c>
      <c r="Z835" t="s">
        <v>74</v>
      </c>
      <c r="AA835" t="s">
        <v>101</v>
      </c>
      <c r="AB835" t="s">
        <v>119</v>
      </c>
      <c r="AC835" t="str">
        <f t="shared" si="12"/>
        <v>Oil &amp; Gas - Ice Roads and Pads</v>
      </c>
      <c r="AD835" t="s">
        <v>74</v>
      </c>
      <c r="AG835" t="s">
        <v>54</v>
      </c>
      <c r="AH835">
        <v>1094</v>
      </c>
      <c r="AI835">
        <v>2016</v>
      </c>
      <c r="AJ835">
        <v>9</v>
      </c>
      <c r="AK835" s="1">
        <v>42653.6252662037</v>
      </c>
      <c r="AL835" t="s">
        <v>84</v>
      </c>
      <c r="AM835">
        <v>0</v>
      </c>
      <c r="AN835" t="s">
        <v>52</v>
      </c>
      <c r="AP835" t="s">
        <v>52</v>
      </c>
      <c r="AQ835">
        <v>0</v>
      </c>
      <c r="AR835" t="s">
        <v>52</v>
      </c>
      <c r="AS835">
        <v>0</v>
      </c>
      <c r="AT835" t="s">
        <v>52</v>
      </c>
      <c r="AU835">
        <v>0</v>
      </c>
      <c r="AV835" t="s">
        <v>52</v>
      </c>
      <c r="AW835">
        <v>0</v>
      </c>
      <c r="AX835" t="s">
        <v>52</v>
      </c>
      <c r="AY835" t="s">
        <v>66</v>
      </c>
    </row>
    <row r="836" spans="1:51" x14ac:dyDescent="0.25">
      <c r="A836">
        <v>359</v>
      </c>
      <c r="B836" t="s">
        <v>181</v>
      </c>
      <c r="C836" t="s">
        <v>228</v>
      </c>
      <c r="D836" t="s">
        <v>116</v>
      </c>
      <c r="E836">
        <v>12506667</v>
      </c>
      <c r="F836" t="s">
        <v>52</v>
      </c>
      <c r="G836" t="s">
        <v>53</v>
      </c>
      <c r="H836" t="s">
        <v>54</v>
      </c>
      <c r="I836">
        <v>363</v>
      </c>
      <c r="J836" t="s">
        <v>233</v>
      </c>
      <c r="K836" t="s">
        <v>79</v>
      </c>
      <c r="L836" t="s">
        <v>70</v>
      </c>
      <c r="M836" t="s">
        <v>58</v>
      </c>
      <c r="N836" t="s">
        <v>212</v>
      </c>
      <c r="Q836" s="5" t="s">
        <v>54</v>
      </c>
      <c r="S836">
        <v>0</v>
      </c>
      <c r="T836" s="5">
        <v>0</v>
      </c>
      <c r="V836">
        <v>0</v>
      </c>
      <c r="X836" t="s">
        <v>73</v>
      </c>
      <c r="Y836">
        <v>19060403</v>
      </c>
      <c r="Z836" t="s">
        <v>74</v>
      </c>
      <c r="AA836" t="s">
        <v>101</v>
      </c>
      <c r="AB836" t="s">
        <v>119</v>
      </c>
      <c r="AC836" t="str">
        <f t="shared" si="12"/>
        <v>Oil &amp; Gas - Ice Roads and Pads</v>
      </c>
      <c r="AD836" t="s">
        <v>74</v>
      </c>
      <c r="AG836" t="s">
        <v>54</v>
      </c>
      <c r="AH836">
        <v>1790</v>
      </c>
      <c r="AI836">
        <v>2016</v>
      </c>
      <c r="AJ836">
        <v>10</v>
      </c>
      <c r="AK836" s="1">
        <v>42748.416666666664</v>
      </c>
      <c r="AL836" t="s">
        <v>84</v>
      </c>
      <c r="AM836">
        <v>0</v>
      </c>
      <c r="AN836" t="s">
        <v>52</v>
      </c>
      <c r="AP836" t="s">
        <v>52</v>
      </c>
      <c r="AQ836">
        <v>0</v>
      </c>
      <c r="AR836" t="s">
        <v>52</v>
      </c>
      <c r="AS836">
        <v>0</v>
      </c>
      <c r="AT836" t="s">
        <v>52</v>
      </c>
      <c r="AU836">
        <v>0</v>
      </c>
      <c r="AV836" t="s">
        <v>52</v>
      </c>
      <c r="AW836">
        <v>0</v>
      </c>
      <c r="AX836" t="s">
        <v>52</v>
      </c>
      <c r="AY836" t="s">
        <v>66</v>
      </c>
    </row>
    <row r="837" spans="1:51" x14ac:dyDescent="0.25">
      <c r="A837">
        <v>359</v>
      </c>
      <c r="B837" t="s">
        <v>181</v>
      </c>
      <c r="C837" t="s">
        <v>228</v>
      </c>
      <c r="D837" t="s">
        <v>116</v>
      </c>
      <c r="E837">
        <v>12506667</v>
      </c>
      <c r="F837" t="s">
        <v>52</v>
      </c>
      <c r="G837" t="s">
        <v>53</v>
      </c>
      <c r="H837" t="s">
        <v>54</v>
      </c>
      <c r="I837">
        <v>360</v>
      </c>
      <c r="J837" t="s">
        <v>230</v>
      </c>
      <c r="K837" t="s">
        <v>79</v>
      </c>
      <c r="L837" t="s">
        <v>70</v>
      </c>
      <c r="M837" t="s">
        <v>58</v>
      </c>
      <c r="N837" t="s">
        <v>212</v>
      </c>
      <c r="Q837" s="5" t="s">
        <v>54</v>
      </c>
      <c r="S837">
        <v>0</v>
      </c>
      <c r="T837" s="5">
        <v>0</v>
      </c>
      <c r="V837">
        <v>0</v>
      </c>
      <c r="X837" t="s">
        <v>73</v>
      </c>
      <c r="Y837">
        <v>19060403</v>
      </c>
      <c r="Z837" t="s">
        <v>74</v>
      </c>
      <c r="AA837" t="s">
        <v>101</v>
      </c>
      <c r="AB837" t="s">
        <v>119</v>
      </c>
      <c r="AC837" t="str">
        <f t="shared" si="12"/>
        <v>Oil &amp; Gas - Ice Roads and Pads</v>
      </c>
      <c r="AD837" t="s">
        <v>74</v>
      </c>
      <c r="AG837" t="s">
        <v>54</v>
      </c>
      <c r="AH837">
        <v>1781</v>
      </c>
      <c r="AI837">
        <v>2016</v>
      </c>
      <c r="AJ837">
        <v>10</v>
      </c>
      <c r="AK837" s="1">
        <v>42748.375</v>
      </c>
      <c r="AL837" t="s">
        <v>84</v>
      </c>
      <c r="AM837">
        <v>0</v>
      </c>
      <c r="AN837" t="s">
        <v>52</v>
      </c>
      <c r="AP837" t="s">
        <v>52</v>
      </c>
      <c r="AQ837">
        <v>0</v>
      </c>
      <c r="AR837" t="s">
        <v>52</v>
      </c>
      <c r="AS837">
        <v>0</v>
      </c>
      <c r="AT837" t="s">
        <v>52</v>
      </c>
      <c r="AU837">
        <v>0</v>
      </c>
      <c r="AV837" t="s">
        <v>52</v>
      </c>
      <c r="AW837">
        <v>0</v>
      </c>
      <c r="AX837" t="s">
        <v>52</v>
      </c>
      <c r="AY837" t="s">
        <v>66</v>
      </c>
    </row>
    <row r="838" spans="1:51" x14ac:dyDescent="0.25">
      <c r="A838">
        <v>359</v>
      </c>
      <c r="B838" t="s">
        <v>181</v>
      </c>
      <c r="C838" t="s">
        <v>228</v>
      </c>
      <c r="D838" t="s">
        <v>116</v>
      </c>
      <c r="E838">
        <v>12506667</v>
      </c>
      <c r="F838" t="s">
        <v>52</v>
      </c>
      <c r="G838" t="s">
        <v>53</v>
      </c>
      <c r="H838" t="s">
        <v>54</v>
      </c>
      <c r="I838">
        <v>361</v>
      </c>
      <c r="J838" t="s">
        <v>231</v>
      </c>
      <c r="K838" t="s">
        <v>79</v>
      </c>
      <c r="L838" t="s">
        <v>70</v>
      </c>
      <c r="M838" t="s">
        <v>58</v>
      </c>
      <c r="N838" t="s">
        <v>212</v>
      </c>
      <c r="Q838" s="5" t="s">
        <v>54</v>
      </c>
      <c r="S838">
        <v>0</v>
      </c>
      <c r="T838" s="5">
        <v>0</v>
      </c>
      <c r="V838">
        <v>0</v>
      </c>
      <c r="X838" t="s">
        <v>73</v>
      </c>
      <c r="Y838">
        <v>19060403</v>
      </c>
      <c r="Z838" t="s">
        <v>74</v>
      </c>
      <c r="AA838" t="s">
        <v>101</v>
      </c>
      <c r="AB838" t="s">
        <v>119</v>
      </c>
      <c r="AC838" t="str">
        <f t="shared" si="12"/>
        <v>Oil &amp; Gas - Ice Roads and Pads</v>
      </c>
      <c r="AD838" t="s">
        <v>74</v>
      </c>
      <c r="AG838" t="s">
        <v>54</v>
      </c>
      <c r="AH838">
        <v>1784</v>
      </c>
      <c r="AI838">
        <v>2016</v>
      </c>
      <c r="AJ838">
        <v>10</v>
      </c>
      <c r="AK838" s="1">
        <v>42748.375</v>
      </c>
      <c r="AL838" t="s">
        <v>84</v>
      </c>
      <c r="AM838">
        <v>0</v>
      </c>
      <c r="AN838" t="s">
        <v>52</v>
      </c>
      <c r="AP838" t="s">
        <v>52</v>
      </c>
      <c r="AQ838">
        <v>0</v>
      </c>
      <c r="AR838" t="s">
        <v>52</v>
      </c>
      <c r="AS838">
        <v>0</v>
      </c>
      <c r="AT838" t="s">
        <v>52</v>
      </c>
      <c r="AU838">
        <v>0</v>
      </c>
      <c r="AV838" t="s">
        <v>52</v>
      </c>
      <c r="AW838">
        <v>0</v>
      </c>
      <c r="AX838" t="s">
        <v>52</v>
      </c>
      <c r="AY838" t="s">
        <v>66</v>
      </c>
    </row>
    <row r="839" spans="1:51" x14ac:dyDescent="0.25">
      <c r="A839">
        <v>359</v>
      </c>
      <c r="B839" t="s">
        <v>181</v>
      </c>
      <c r="C839" t="s">
        <v>228</v>
      </c>
      <c r="D839" t="s">
        <v>116</v>
      </c>
      <c r="E839">
        <v>12506667</v>
      </c>
      <c r="F839" t="s">
        <v>52</v>
      </c>
      <c r="G839" t="s">
        <v>53</v>
      </c>
      <c r="H839" t="s">
        <v>54</v>
      </c>
      <c r="I839">
        <v>362</v>
      </c>
      <c r="J839" t="s">
        <v>232</v>
      </c>
      <c r="K839" t="s">
        <v>79</v>
      </c>
      <c r="L839" t="s">
        <v>70</v>
      </c>
      <c r="M839" t="s">
        <v>58</v>
      </c>
      <c r="N839" t="s">
        <v>212</v>
      </c>
      <c r="Q839" s="5" t="s">
        <v>54</v>
      </c>
      <c r="S839">
        <v>0</v>
      </c>
      <c r="T839" s="5">
        <v>0</v>
      </c>
      <c r="V839">
        <v>0</v>
      </c>
      <c r="X839" t="s">
        <v>73</v>
      </c>
      <c r="Y839">
        <v>19060403</v>
      </c>
      <c r="Z839" t="s">
        <v>74</v>
      </c>
      <c r="AA839" t="s">
        <v>101</v>
      </c>
      <c r="AB839" t="s">
        <v>119</v>
      </c>
      <c r="AC839" t="str">
        <f t="shared" ref="AC839:AC902" si="13">IF(AB839&lt;&gt;"",_xlfn.CONCAT(AA839," - ", AB839),"")</f>
        <v>Oil &amp; Gas - Ice Roads and Pads</v>
      </c>
      <c r="AD839" t="s">
        <v>74</v>
      </c>
      <c r="AG839" t="s">
        <v>54</v>
      </c>
      <c r="AH839">
        <v>1787</v>
      </c>
      <c r="AI839">
        <v>2016</v>
      </c>
      <c r="AJ839">
        <v>10</v>
      </c>
      <c r="AK839" s="1">
        <v>42748.416666666664</v>
      </c>
      <c r="AL839" t="s">
        <v>84</v>
      </c>
      <c r="AM839">
        <v>0</v>
      </c>
      <c r="AN839" t="s">
        <v>52</v>
      </c>
      <c r="AP839" t="s">
        <v>52</v>
      </c>
      <c r="AQ839">
        <v>0</v>
      </c>
      <c r="AR839" t="s">
        <v>52</v>
      </c>
      <c r="AS839">
        <v>0</v>
      </c>
      <c r="AT839" t="s">
        <v>52</v>
      </c>
      <c r="AU839">
        <v>0</v>
      </c>
      <c r="AV839" t="s">
        <v>52</v>
      </c>
      <c r="AW839">
        <v>0</v>
      </c>
      <c r="AX839" t="s">
        <v>52</v>
      </c>
      <c r="AY839" t="s">
        <v>66</v>
      </c>
    </row>
    <row r="840" spans="1:51" x14ac:dyDescent="0.25">
      <c r="A840">
        <v>359</v>
      </c>
      <c r="B840" t="s">
        <v>181</v>
      </c>
      <c r="C840" t="s">
        <v>228</v>
      </c>
      <c r="D840" t="s">
        <v>116</v>
      </c>
      <c r="E840">
        <v>12506667</v>
      </c>
      <c r="F840" t="s">
        <v>52</v>
      </c>
      <c r="G840" t="s">
        <v>53</v>
      </c>
      <c r="H840" t="s">
        <v>54</v>
      </c>
      <c r="I840">
        <v>363</v>
      </c>
      <c r="J840" t="s">
        <v>233</v>
      </c>
      <c r="K840" t="s">
        <v>79</v>
      </c>
      <c r="L840" t="s">
        <v>70</v>
      </c>
      <c r="M840" t="s">
        <v>58</v>
      </c>
      <c r="N840" t="s">
        <v>212</v>
      </c>
      <c r="Q840" s="5" t="s">
        <v>54</v>
      </c>
      <c r="S840">
        <v>0</v>
      </c>
      <c r="T840" s="5">
        <v>0</v>
      </c>
      <c r="V840">
        <v>0</v>
      </c>
      <c r="X840" t="s">
        <v>73</v>
      </c>
      <c r="Y840">
        <v>19060403</v>
      </c>
      <c r="Z840" t="s">
        <v>74</v>
      </c>
      <c r="AA840" t="s">
        <v>101</v>
      </c>
      <c r="AB840" t="s">
        <v>119</v>
      </c>
      <c r="AC840" t="str">
        <f t="shared" si="13"/>
        <v>Oil &amp; Gas - Ice Roads and Pads</v>
      </c>
      <c r="AD840" t="s">
        <v>74</v>
      </c>
      <c r="AG840" t="s">
        <v>54</v>
      </c>
      <c r="AH840">
        <v>1791</v>
      </c>
      <c r="AI840">
        <v>2016</v>
      </c>
      <c r="AJ840">
        <v>11</v>
      </c>
      <c r="AK840" s="1">
        <v>42748.416666666664</v>
      </c>
      <c r="AL840" t="s">
        <v>84</v>
      </c>
      <c r="AM840">
        <v>0</v>
      </c>
      <c r="AN840" t="s">
        <v>52</v>
      </c>
      <c r="AP840" t="s">
        <v>52</v>
      </c>
      <c r="AQ840">
        <v>0</v>
      </c>
      <c r="AR840" t="s">
        <v>52</v>
      </c>
      <c r="AS840">
        <v>0</v>
      </c>
      <c r="AT840" t="s">
        <v>52</v>
      </c>
      <c r="AU840">
        <v>0</v>
      </c>
      <c r="AV840" t="s">
        <v>52</v>
      </c>
      <c r="AW840">
        <v>0</v>
      </c>
      <c r="AX840" t="s">
        <v>52</v>
      </c>
      <c r="AY840" t="s">
        <v>66</v>
      </c>
    </row>
    <row r="841" spans="1:51" x14ac:dyDescent="0.25">
      <c r="A841">
        <v>359</v>
      </c>
      <c r="B841" t="s">
        <v>181</v>
      </c>
      <c r="C841" t="s">
        <v>228</v>
      </c>
      <c r="D841" t="s">
        <v>116</v>
      </c>
      <c r="E841">
        <v>12506667</v>
      </c>
      <c r="F841" t="s">
        <v>52</v>
      </c>
      <c r="G841" t="s">
        <v>53</v>
      </c>
      <c r="H841" t="s">
        <v>54</v>
      </c>
      <c r="I841">
        <v>360</v>
      </c>
      <c r="J841" t="s">
        <v>230</v>
      </c>
      <c r="K841" t="s">
        <v>79</v>
      </c>
      <c r="L841" t="s">
        <v>70</v>
      </c>
      <c r="M841" t="s">
        <v>58</v>
      </c>
      <c r="N841" t="s">
        <v>212</v>
      </c>
      <c r="Q841" s="5" t="s">
        <v>54</v>
      </c>
      <c r="S841">
        <v>0</v>
      </c>
      <c r="T841" s="5">
        <v>0</v>
      </c>
      <c r="V841">
        <v>0</v>
      </c>
      <c r="X841" t="s">
        <v>73</v>
      </c>
      <c r="Y841">
        <v>19060403</v>
      </c>
      <c r="Z841" t="s">
        <v>74</v>
      </c>
      <c r="AA841" t="s">
        <v>101</v>
      </c>
      <c r="AB841" t="s">
        <v>119</v>
      </c>
      <c r="AC841" t="str">
        <f t="shared" si="13"/>
        <v>Oil &amp; Gas - Ice Roads and Pads</v>
      </c>
      <c r="AD841" t="s">
        <v>74</v>
      </c>
      <c r="AG841" t="s">
        <v>54</v>
      </c>
      <c r="AH841">
        <v>1782</v>
      </c>
      <c r="AI841">
        <v>2016</v>
      </c>
      <c r="AJ841">
        <v>11</v>
      </c>
      <c r="AK841" s="1">
        <v>42748.375</v>
      </c>
      <c r="AL841" t="s">
        <v>84</v>
      </c>
      <c r="AM841">
        <v>0</v>
      </c>
      <c r="AN841" t="s">
        <v>52</v>
      </c>
      <c r="AP841" t="s">
        <v>52</v>
      </c>
      <c r="AQ841">
        <v>0</v>
      </c>
      <c r="AR841" t="s">
        <v>52</v>
      </c>
      <c r="AS841">
        <v>0</v>
      </c>
      <c r="AT841" t="s">
        <v>52</v>
      </c>
      <c r="AU841">
        <v>0</v>
      </c>
      <c r="AV841" t="s">
        <v>52</v>
      </c>
      <c r="AW841">
        <v>0</v>
      </c>
      <c r="AX841" t="s">
        <v>52</v>
      </c>
      <c r="AY841" t="s">
        <v>66</v>
      </c>
    </row>
    <row r="842" spans="1:51" x14ac:dyDescent="0.25">
      <c r="A842">
        <v>359</v>
      </c>
      <c r="B842" t="s">
        <v>181</v>
      </c>
      <c r="C842" t="s">
        <v>228</v>
      </c>
      <c r="D842" t="s">
        <v>116</v>
      </c>
      <c r="E842">
        <v>12506667</v>
      </c>
      <c r="F842" t="s">
        <v>52</v>
      </c>
      <c r="G842" t="s">
        <v>53</v>
      </c>
      <c r="H842" t="s">
        <v>54</v>
      </c>
      <c r="I842">
        <v>361</v>
      </c>
      <c r="J842" t="s">
        <v>231</v>
      </c>
      <c r="K842" t="s">
        <v>79</v>
      </c>
      <c r="L842" t="s">
        <v>70</v>
      </c>
      <c r="M842" t="s">
        <v>58</v>
      </c>
      <c r="N842" t="s">
        <v>212</v>
      </c>
      <c r="Q842" s="5" t="s">
        <v>54</v>
      </c>
      <c r="S842">
        <v>0</v>
      </c>
      <c r="T842" s="5">
        <v>0</v>
      </c>
      <c r="V842">
        <v>0</v>
      </c>
      <c r="X842" t="s">
        <v>73</v>
      </c>
      <c r="Y842">
        <v>19060403</v>
      </c>
      <c r="Z842" t="s">
        <v>74</v>
      </c>
      <c r="AA842" t="s">
        <v>101</v>
      </c>
      <c r="AB842" t="s">
        <v>119</v>
      </c>
      <c r="AC842" t="str">
        <f t="shared" si="13"/>
        <v>Oil &amp; Gas - Ice Roads and Pads</v>
      </c>
      <c r="AD842" t="s">
        <v>74</v>
      </c>
      <c r="AG842" t="s">
        <v>54</v>
      </c>
      <c r="AH842">
        <v>1785</v>
      </c>
      <c r="AI842">
        <v>2016</v>
      </c>
      <c r="AJ842">
        <v>11</v>
      </c>
      <c r="AK842" s="1">
        <v>42748.400312500002</v>
      </c>
      <c r="AL842" t="s">
        <v>84</v>
      </c>
      <c r="AM842">
        <v>0</v>
      </c>
      <c r="AN842" t="s">
        <v>52</v>
      </c>
      <c r="AP842" t="s">
        <v>52</v>
      </c>
      <c r="AQ842">
        <v>0</v>
      </c>
      <c r="AR842" t="s">
        <v>52</v>
      </c>
      <c r="AS842">
        <v>0</v>
      </c>
      <c r="AT842" t="s">
        <v>52</v>
      </c>
      <c r="AU842">
        <v>0</v>
      </c>
      <c r="AV842" t="s">
        <v>52</v>
      </c>
      <c r="AW842">
        <v>0</v>
      </c>
      <c r="AX842" t="s">
        <v>52</v>
      </c>
      <c r="AY842" t="s">
        <v>66</v>
      </c>
    </row>
    <row r="843" spans="1:51" x14ac:dyDescent="0.25">
      <c r="A843">
        <v>359</v>
      </c>
      <c r="B843" t="s">
        <v>181</v>
      </c>
      <c r="C843" t="s">
        <v>228</v>
      </c>
      <c r="D843" t="s">
        <v>116</v>
      </c>
      <c r="E843">
        <v>12506667</v>
      </c>
      <c r="F843" t="s">
        <v>52</v>
      </c>
      <c r="G843" t="s">
        <v>53</v>
      </c>
      <c r="H843" t="s">
        <v>54</v>
      </c>
      <c r="I843">
        <v>362</v>
      </c>
      <c r="J843" t="s">
        <v>232</v>
      </c>
      <c r="K843" t="s">
        <v>79</v>
      </c>
      <c r="L843" t="s">
        <v>70</v>
      </c>
      <c r="M843" t="s">
        <v>58</v>
      </c>
      <c r="N843" t="s">
        <v>212</v>
      </c>
      <c r="Q843" s="5" t="s">
        <v>54</v>
      </c>
      <c r="S843">
        <v>0</v>
      </c>
      <c r="T843" s="5">
        <v>0</v>
      </c>
      <c r="V843">
        <v>0</v>
      </c>
      <c r="X843" t="s">
        <v>73</v>
      </c>
      <c r="Y843">
        <v>19060403</v>
      </c>
      <c r="Z843" t="s">
        <v>74</v>
      </c>
      <c r="AA843" t="s">
        <v>101</v>
      </c>
      <c r="AB843" t="s">
        <v>119</v>
      </c>
      <c r="AC843" t="str">
        <f t="shared" si="13"/>
        <v>Oil &amp; Gas - Ice Roads and Pads</v>
      </c>
      <c r="AD843" t="s">
        <v>74</v>
      </c>
      <c r="AG843" t="s">
        <v>54</v>
      </c>
      <c r="AH843">
        <v>1788</v>
      </c>
      <c r="AI843">
        <v>2016</v>
      </c>
      <c r="AJ843">
        <v>11</v>
      </c>
      <c r="AK843" s="1">
        <v>42748.416666666664</v>
      </c>
      <c r="AL843" t="s">
        <v>84</v>
      </c>
      <c r="AM843">
        <v>0</v>
      </c>
      <c r="AN843" t="s">
        <v>52</v>
      </c>
      <c r="AP843" t="s">
        <v>52</v>
      </c>
      <c r="AQ843">
        <v>0</v>
      </c>
      <c r="AR843" t="s">
        <v>52</v>
      </c>
      <c r="AS843">
        <v>0</v>
      </c>
      <c r="AT843" t="s">
        <v>52</v>
      </c>
      <c r="AU843">
        <v>0</v>
      </c>
      <c r="AV843" t="s">
        <v>52</v>
      </c>
      <c r="AW843">
        <v>0</v>
      </c>
      <c r="AX843" t="s">
        <v>52</v>
      </c>
      <c r="AY843" t="s">
        <v>66</v>
      </c>
    </row>
    <row r="844" spans="1:51" x14ac:dyDescent="0.25">
      <c r="A844">
        <v>359</v>
      </c>
      <c r="B844" t="s">
        <v>181</v>
      </c>
      <c r="C844" t="s">
        <v>228</v>
      </c>
      <c r="D844" t="s">
        <v>116</v>
      </c>
      <c r="E844">
        <v>12506667</v>
      </c>
      <c r="F844" t="s">
        <v>52</v>
      </c>
      <c r="G844" t="s">
        <v>53</v>
      </c>
      <c r="H844" t="s">
        <v>54</v>
      </c>
      <c r="I844">
        <v>363</v>
      </c>
      <c r="J844" t="s">
        <v>233</v>
      </c>
      <c r="K844" t="s">
        <v>79</v>
      </c>
      <c r="L844" t="s">
        <v>70</v>
      </c>
      <c r="M844" t="s">
        <v>58</v>
      </c>
      <c r="N844" t="s">
        <v>212</v>
      </c>
      <c r="Q844" s="5" t="s">
        <v>54</v>
      </c>
      <c r="S844">
        <v>0</v>
      </c>
      <c r="T844" s="5">
        <v>0</v>
      </c>
      <c r="V844">
        <v>0</v>
      </c>
      <c r="X844" t="s">
        <v>73</v>
      </c>
      <c r="Y844">
        <v>19060403</v>
      </c>
      <c r="Z844" t="s">
        <v>74</v>
      </c>
      <c r="AA844" t="s">
        <v>101</v>
      </c>
      <c r="AB844" t="s">
        <v>119</v>
      </c>
      <c r="AC844" t="str">
        <f t="shared" si="13"/>
        <v>Oil &amp; Gas - Ice Roads and Pads</v>
      </c>
      <c r="AD844" t="s">
        <v>74</v>
      </c>
      <c r="AG844" t="s">
        <v>54</v>
      </c>
      <c r="AH844">
        <v>1792</v>
      </c>
      <c r="AI844">
        <v>2016</v>
      </c>
      <c r="AJ844">
        <v>12</v>
      </c>
      <c r="AK844" s="1">
        <v>42748.416666666664</v>
      </c>
      <c r="AL844" t="s">
        <v>84</v>
      </c>
      <c r="AM844">
        <v>0</v>
      </c>
      <c r="AN844" t="s">
        <v>52</v>
      </c>
      <c r="AP844" t="s">
        <v>52</v>
      </c>
      <c r="AQ844">
        <v>0</v>
      </c>
      <c r="AR844" t="s">
        <v>52</v>
      </c>
      <c r="AS844">
        <v>0</v>
      </c>
      <c r="AT844" t="s">
        <v>52</v>
      </c>
      <c r="AU844">
        <v>0</v>
      </c>
      <c r="AV844" t="s">
        <v>52</v>
      </c>
      <c r="AW844">
        <v>0</v>
      </c>
      <c r="AX844" t="s">
        <v>52</v>
      </c>
      <c r="AY844" t="s">
        <v>66</v>
      </c>
    </row>
    <row r="845" spans="1:51" x14ac:dyDescent="0.25">
      <c r="A845">
        <v>359</v>
      </c>
      <c r="B845" t="s">
        <v>181</v>
      </c>
      <c r="C845" t="s">
        <v>228</v>
      </c>
      <c r="D845" t="s">
        <v>116</v>
      </c>
      <c r="E845">
        <v>12506667</v>
      </c>
      <c r="F845" t="s">
        <v>52</v>
      </c>
      <c r="G845" t="s">
        <v>53</v>
      </c>
      <c r="H845" t="s">
        <v>54</v>
      </c>
      <c r="I845">
        <v>360</v>
      </c>
      <c r="J845" t="s">
        <v>230</v>
      </c>
      <c r="K845" t="s">
        <v>79</v>
      </c>
      <c r="L845" t="s">
        <v>70</v>
      </c>
      <c r="M845" t="s">
        <v>58</v>
      </c>
      <c r="N845" t="s">
        <v>212</v>
      </c>
      <c r="Q845" s="5" t="s">
        <v>54</v>
      </c>
      <c r="S845">
        <v>0</v>
      </c>
      <c r="T845" s="5">
        <v>0</v>
      </c>
      <c r="V845">
        <v>0</v>
      </c>
      <c r="X845" t="s">
        <v>73</v>
      </c>
      <c r="Y845">
        <v>19060403</v>
      </c>
      <c r="Z845" t="s">
        <v>74</v>
      </c>
      <c r="AA845" t="s">
        <v>101</v>
      </c>
      <c r="AB845" t="s">
        <v>119</v>
      </c>
      <c r="AC845" t="str">
        <f t="shared" si="13"/>
        <v>Oil &amp; Gas - Ice Roads and Pads</v>
      </c>
      <c r="AD845" t="s">
        <v>74</v>
      </c>
      <c r="AG845" t="s">
        <v>54</v>
      </c>
      <c r="AH845">
        <v>1783</v>
      </c>
      <c r="AI845">
        <v>2016</v>
      </c>
      <c r="AJ845">
        <v>12</v>
      </c>
      <c r="AK845" s="1">
        <v>42748.375</v>
      </c>
      <c r="AL845" t="s">
        <v>84</v>
      </c>
      <c r="AM845">
        <v>0</v>
      </c>
      <c r="AN845" t="s">
        <v>52</v>
      </c>
      <c r="AP845" t="s">
        <v>52</v>
      </c>
      <c r="AQ845">
        <v>0</v>
      </c>
      <c r="AR845" t="s">
        <v>52</v>
      </c>
      <c r="AS845">
        <v>0</v>
      </c>
      <c r="AT845" t="s">
        <v>52</v>
      </c>
      <c r="AU845">
        <v>0</v>
      </c>
      <c r="AV845" t="s">
        <v>52</v>
      </c>
      <c r="AW845">
        <v>0</v>
      </c>
      <c r="AX845" t="s">
        <v>52</v>
      </c>
      <c r="AY845" t="s">
        <v>66</v>
      </c>
    </row>
    <row r="846" spans="1:51" x14ac:dyDescent="0.25">
      <c r="A846">
        <v>359</v>
      </c>
      <c r="B846" t="s">
        <v>181</v>
      </c>
      <c r="C846" t="s">
        <v>228</v>
      </c>
      <c r="D846" t="s">
        <v>116</v>
      </c>
      <c r="E846">
        <v>12506667</v>
      </c>
      <c r="F846" t="s">
        <v>52</v>
      </c>
      <c r="G846" t="s">
        <v>53</v>
      </c>
      <c r="H846" t="s">
        <v>54</v>
      </c>
      <c r="I846">
        <v>361</v>
      </c>
      <c r="J846" t="s">
        <v>231</v>
      </c>
      <c r="K846" t="s">
        <v>79</v>
      </c>
      <c r="L846" t="s">
        <v>70</v>
      </c>
      <c r="M846" t="s">
        <v>58</v>
      </c>
      <c r="N846" t="s">
        <v>212</v>
      </c>
      <c r="Q846" s="5" t="s">
        <v>54</v>
      </c>
      <c r="S846">
        <v>0</v>
      </c>
      <c r="T846" s="5">
        <v>0</v>
      </c>
      <c r="V846">
        <v>0</v>
      </c>
      <c r="X846" t="s">
        <v>73</v>
      </c>
      <c r="Y846">
        <v>19060403</v>
      </c>
      <c r="Z846" t="s">
        <v>74</v>
      </c>
      <c r="AA846" t="s">
        <v>101</v>
      </c>
      <c r="AB846" t="s">
        <v>119</v>
      </c>
      <c r="AC846" t="str">
        <f t="shared" si="13"/>
        <v>Oil &amp; Gas - Ice Roads and Pads</v>
      </c>
      <c r="AD846" t="s">
        <v>74</v>
      </c>
      <c r="AG846" t="s">
        <v>54</v>
      </c>
      <c r="AH846">
        <v>1786</v>
      </c>
      <c r="AI846">
        <v>2016</v>
      </c>
      <c r="AJ846">
        <v>12</v>
      </c>
      <c r="AK846" s="1">
        <v>42748.416666666664</v>
      </c>
      <c r="AL846" t="s">
        <v>84</v>
      </c>
      <c r="AM846">
        <v>0</v>
      </c>
      <c r="AN846" t="s">
        <v>52</v>
      </c>
      <c r="AP846" t="s">
        <v>52</v>
      </c>
      <c r="AQ846">
        <v>0</v>
      </c>
      <c r="AR846" t="s">
        <v>52</v>
      </c>
      <c r="AS846">
        <v>0</v>
      </c>
      <c r="AT846" t="s">
        <v>52</v>
      </c>
      <c r="AU846">
        <v>0</v>
      </c>
      <c r="AV846" t="s">
        <v>52</v>
      </c>
      <c r="AW846">
        <v>0</v>
      </c>
      <c r="AX846" t="s">
        <v>52</v>
      </c>
      <c r="AY846" t="s">
        <v>66</v>
      </c>
    </row>
    <row r="847" spans="1:51" x14ac:dyDescent="0.25">
      <c r="A847">
        <v>359</v>
      </c>
      <c r="B847" t="s">
        <v>181</v>
      </c>
      <c r="C847" t="s">
        <v>228</v>
      </c>
      <c r="D847" t="s">
        <v>116</v>
      </c>
      <c r="E847">
        <v>12506667</v>
      </c>
      <c r="F847" t="s">
        <v>52</v>
      </c>
      <c r="G847" t="s">
        <v>53</v>
      </c>
      <c r="H847" t="s">
        <v>54</v>
      </c>
      <c r="I847">
        <v>362</v>
      </c>
      <c r="J847" t="s">
        <v>232</v>
      </c>
      <c r="K847" t="s">
        <v>79</v>
      </c>
      <c r="L847" t="s">
        <v>70</v>
      </c>
      <c r="M847" t="s">
        <v>58</v>
      </c>
      <c r="N847" t="s">
        <v>212</v>
      </c>
      <c r="Q847" s="5" t="s">
        <v>54</v>
      </c>
      <c r="S847">
        <v>0</v>
      </c>
      <c r="T847" s="5">
        <v>0</v>
      </c>
      <c r="V847">
        <v>0</v>
      </c>
      <c r="X847" t="s">
        <v>73</v>
      </c>
      <c r="Y847">
        <v>19060403</v>
      </c>
      <c r="Z847" t="s">
        <v>74</v>
      </c>
      <c r="AA847" t="s">
        <v>101</v>
      </c>
      <c r="AB847" t="s">
        <v>119</v>
      </c>
      <c r="AC847" t="str">
        <f t="shared" si="13"/>
        <v>Oil &amp; Gas - Ice Roads and Pads</v>
      </c>
      <c r="AD847" t="s">
        <v>74</v>
      </c>
      <c r="AG847" t="s">
        <v>54</v>
      </c>
      <c r="AH847">
        <v>1789</v>
      </c>
      <c r="AI847">
        <v>2016</v>
      </c>
      <c r="AJ847">
        <v>12</v>
      </c>
      <c r="AK847" s="1">
        <v>42748.416666666664</v>
      </c>
      <c r="AL847" t="s">
        <v>84</v>
      </c>
      <c r="AM847">
        <v>0</v>
      </c>
      <c r="AN847" t="s">
        <v>52</v>
      </c>
      <c r="AP847" t="s">
        <v>52</v>
      </c>
      <c r="AQ847">
        <v>0</v>
      </c>
      <c r="AR847" t="s">
        <v>52</v>
      </c>
      <c r="AS847">
        <v>0</v>
      </c>
      <c r="AT847" t="s">
        <v>52</v>
      </c>
      <c r="AU847">
        <v>0</v>
      </c>
      <c r="AV847" t="s">
        <v>52</v>
      </c>
      <c r="AW847">
        <v>0</v>
      </c>
      <c r="AX847" t="s">
        <v>52</v>
      </c>
      <c r="AY847" t="s">
        <v>66</v>
      </c>
    </row>
    <row r="848" spans="1:51" x14ac:dyDescent="0.25">
      <c r="A848">
        <v>347</v>
      </c>
      <c r="B848" t="s">
        <v>181</v>
      </c>
      <c r="C848" t="s">
        <v>234</v>
      </c>
      <c r="D848" t="s">
        <v>116</v>
      </c>
      <c r="E848">
        <v>148195833</v>
      </c>
      <c r="F848" t="s">
        <v>52</v>
      </c>
      <c r="G848" t="s">
        <v>53</v>
      </c>
      <c r="H848" t="s">
        <v>54</v>
      </c>
      <c r="I848">
        <v>351</v>
      </c>
      <c r="J848" t="s">
        <v>235</v>
      </c>
      <c r="K848" t="s">
        <v>79</v>
      </c>
      <c r="L848" t="s">
        <v>70</v>
      </c>
      <c r="M848" t="s">
        <v>58</v>
      </c>
      <c r="N848" t="s">
        <v>236</v>
      </c>
      <c r="Q848" s="5" t="s">
        <v>54</v>
      </c>
      <c r="S848">
        <v>0</v>
      </c>
      <c r="T848" s="5">
        <v>0</v>
      </c>
      <c r="V848">
        <v>0</v>
      </c>
      <c r="X848" t="s">
        <v>73</v>
      </c>
      <c r="Y848">
        <v>19060402</v>
      </c>
      <c r="Z848" t="s">
        <v>74</v>
      </c>
      <c r="AA848" t="s">
        <v>101</v>
      </c>
      <c r="AB848" t="s">
        <v>119</v>
      </c>
      <c r="AC848" t="str">
        <f t="shared" si="13"/>
        <v>Oil &amp; Gas - Ice Roads and Pads</v>
      </c>
      <c r="AD848" t="s">
        <v>74</v>
      </c>
      <c r="AG848" t="s">
        <v>54</v>
      </c>
      <c r="AH848">
        <v>686</v>
      </c>
      <c r="AI848">
        <v>2016</v>
      </c>
      <c r="AJ848">
        <v>4</v>
      </c>
      <c r="AK848" s="1">
        <v>42586.665752314817</v>
      </c>
      <c r="AL848" t="s">
        <v>84</v>
      </c>
      <c r="AM848">
        <v>0</v>
      </c>
      <c r="AN848" t="s">
        <v>52</v>
      </c>
      <c r="AP848" t="s">
        <v>52</v>
      </c>
      <c r="AQ848">
        <v>0</v>
      </c>
      <c r="AS848">
        <v>0</v>
      </c>
      <c r="AU848">
        <v>0</v>
      </c>
      <c r="AW848">
        <v>0</v>
      </c>
      <c r="AY848" t="s">
        <v>66</v>
      </c>
    </row>
    <row r="849" spans="1:51" x14ac:dyDescent="0.25">
      <c r="A849">
        <v>347</v>
      </c>
      <c r="B849" t="s">
        <v>181</v>
      </c>
      <c r="C849" t="s">
        <v>234</v>
      </c>
      <c r="D849" t="s">
        <v>116</v>
      </c>
      <c r="E849">
        <v>148195833</v>
      </c>
      <c r="F849" t="s">
        <v>52</v>
      </c>
      <c r="G849" t="s">
        <v>53</v>
      </c>
      <c r="H849" t="s">
        <v>54</v>
      </c>
      <c r="I849">
        <v>348</v>
      </c>
      <c r="J849" t="s">
        <v>237</v>
      </c>
      <c r="K849" t="s">
        <v>79</v>
      </c>
      <c r="L849" t="s">
        <v>70</v>
      </c>
      <c r="M849" t="s">
        <v>58</v>
      </c>
      <c r="N849" t="s">
        <v>118</v>
      </c>
      <c r="Q849" s="5" t="s">
        <v>54</v>
      </c>
      <c r="S849">
        <v>0</v>
      </c>
      <c r="T849" s="5">
        <v>0</v>
      </c>
      <c r="V849">
        <v>0</v>
      </c>
      <c r="X849" t="s">
        <v>73</v>
      </c>
      <c r="Y849">
        <v>19060501</v>
      </c>
      <c r="Z849" t="s">
        <v>74</v>
      </c>
      <c r="AA849" t="s">
        <v>101</v>
      </c>
      <c r="AB849" t="s">
        <v>119</v>
      </c>
      <c r="AC849" t="str">
        <f t="shared" si="13"/>
        <v>Oil &amp; Gas - Ice Roads and Pads</v>
      </c>
      <c r="AD849" t="s">
        <v>74</v>
      </c>
      <c r="AG849" t="s">
        <v>54</v>
      </c>
      <c r="AH849">
        <v>521</v>
      </c>
      <c r="AI849">
        <v>2016</v>
      </c>
      <c r="AJ849">
        <v>4</v>
      </c>
      <c r="AK849" s="1">
        <v>42573.434270833335</v>
      </c>
      <c r="AL849" t="s">
        <v>84</v>
      </c>
      <c r="AM849">
        <v>0</v>
      </c>
      <c r="AN849" t="s">
        <v>52</v>
      </c>
      <c r="AP849" t="s">
        <v>52</v>
      </c>
      <c r="AQ849">
        <v>0</v>
      </c>
      <c r="AS849">
        <v>0</v>
      </c>
      <c r="AU849">
        <v>0</v>
      </c>
      <c r="AW849">
        <v>0</v>
      </c>
      <c r="AY849" t="s">
        <v>66</v>
      </c>
    </row>
    <row r="850" spans="1:51" x14ac:dyDescent="0.25">
      <c r="A850">
        <v>347</v>
      </c>
      <c r="B850" t="s">
        <v>181</v>
      </c>
      <c r="C850" t="s">
        <v>234</v>
      </c>
      <c r="D850" t="s">
        <v>116</v>
      </c>
      <c r="E850">
        <v>148195833</v>
      </c>
      <c r="F850" t="s">
        <v>52</v>
      </c>
      <c r="G850" t="s">
        <v>53</v>
      </c>
      <c r="H850" t="s">
        <v>54</v>
      </c>
      <c r="I850">
        <v>352</v>
      </c>
      <c r="J850" t="s">
        <v>238</v>
      </c>
      <c r="K850" t="s">
        <v>79</v>
      </c>
      <c r="L850" t="s">
        <v>70</v>
      </c>
      <c r="M850" t="s">
        <v>58</v>
      </c>
      <c r="N850" t="s">
        <v>118</v>
      </c>
      <c r="Q850" s="5" t="s">
        <v>54</v>
      </c>
      <c r="S850">
        <v>0</v>
      </c>
      <c r="T850" s="5">
        <v>0</v>
      </c>
      <c r="V850">
        <v>0</v>
      </c>
      <c r="X850" t="s">
        <v>73</v>
      </c>
      <c r="Y850">
        <v>19060403</v>
      </c>
      <c r="Z850" t="s">
        <v>74</v>
      </c>
      <c r="AA850" t="s">
        <v>101</v>
      </c>
      <c r="AB850" t="s">
        <v>119</v>
      </c>
      <c r="AC850" t="str">
        <f t="shared" si="13"/>
        <v>Oil &amp; Gas - Ice Roads and Pads</v>
      </c>
      <c r="AD850" t="s">
        <v>74</v>
      </c>
      <c r="AG850" t="s">
        <v>54</v>
      </c>
      <c r="AH850">
        <v>520</v>
      </c>
      <c r="AI850">
        <v>2016</v>
      </c>
      <c r="AJ850">
        <v>4</v>
      </c>
      <c r="AK850" s="1">
        <v>42573.43409722222</v>
      </c>
      <c r="AL850" t="s">
        <v>84</v>
      </c>
      <c r="AM850">
        <v>23800</v>
      </c>
      <c r="AN850" t="s">
        <v>52</v>
      </c>
      <c r="AP850" t="s">
        <v>52</v>
      </c>
      <c r="AQ850">
        <v>0</v>
      </c>
      <c r="AS850">
        <v>0</v>
      </c>
      <c r="AU850">
        <v>0</v>
      </c>
      <c r="AW850">
        <v>0</v>
      </c>
      <c r="AY850" t="s">
        <v>66</v>
      </c>
    </row>
    <row r="851" spans="1:51" x14ac:dyDescent="0.25">
      <c r="A851">
        <v>347</v>
      </c>
      <c r="B851" t="s">
        <v>181</v>
      </c>
      <c r="C851" t="s">
        <v>234</v>
      </c>
      <c r="D851" t="s">
        <v>116</v>
      </c>
      <c r="E851">
        <v>148195833</v>
      </c>
      <c r="F851" t="s">
        <v>52</v>
      </c>
      <c r="G851" t="s">
        <v>53</v>
      </c>
      <c r="H851" t="s">
        <v>54</v>
      </c>
      <c r="I851">
        <v>349</v>
      </c>
      <c r="J851" t="s">
        <v>239</v>
      </c>
      <c r="K851" t="s">
        <v>79</v>
      </c>
      <c r="L851" t="s">
        <v>70</v>
      </c>
      <c r="M851" t="s">
        <v>58</v>
      </c>
      <c r="N851" t="s">
        <v>118</v>
      </c>
      <c r="Q851" s="5" t="s">
        <v>54</v>
      </c>
      <c r="S851">
        <v>0</v>
      </c>
      <c r="T851" s="5">
        <v>0</v>
      </c>
      <c r="V851">
        <v>0</v>
      </c>
      <c r="X851" t="s">
        <v>73</v>
      </c>
      <c r="Y851">
        <v>19060501</v>
      </c>
      <c r="Z851" t="s">
        <v>74</v>
      </c>
      <c r="AA851" t="s">
        <v>101</v>
      </c>
      <c r="AB851" t="s">
        <v>119</v>
      </c>
      <c r="AC851" t="str">
        <f t="shared" si="13"/>
        <v>Oil &amp; Gas - Ice Roads and Pads</v>
      </c>
      <c r="AD851" t="s">
        <v>74</v>
      </c>
      <c r="AG851" t="s">
        <v>54</v>
      </c>
      <c r="AH851">
        <v>677</v>
      </c>
      <c r="AI851">
        <v>2016</v>
      </c>
      <c r="AJ851">
        <v>4</v>
      </c>
      <c r="AK851" s="1">
        <v>42586.662453703706</v>
      </c>
      <c r="AL851" t="s">
        <v>84</v>
      </c>
      <c r="AM851">
        <v>0</v>
      </c>
      <c r="AN851" t="s">
        <v>52</v>
      </c>
      <c r="AP851" t="s">
        <v>52</v>
      </c>
      <c r="AQ851">
        <v>0</v>
      </c>
      <c r="AS851">
        <v>0</v>
      </c>
      <c r="AU851">
        <v>0</v>
      </c>
      <c r="AW851">
        <v>0</v>
      </c>
      <c r="AY851" t="s">
        <v>66</v>
      </c>
    </row>
    <row r="852" spans="1:51" x14ac:dyDescent="0.25">
      <c r="A852">
        <v>347</v>
      </c>
      <c r="B852" t="s">
        <v>181</v>
      </c>
      <c r="C852" t="s">
        <v>234</v>
      </c>
      <c r="D852" t="s">
        <v>116</v>
      </c>
      <c r="E852">
        <v>148195833</v>
      </c>
      <c r="F852" t="s">
        <v>52</v>
      </c>
      <c r="G852" t="s">
        <v>53</v>
      </c>
      <c r="H852" t="s">
        <v>54</v>
      </c>
      <c r="I852">
        <v>350</v>
      </c>
      <c r="J852" t="s">
        <v>240</v>
      </c>
      <c r="K852" t="s">
        <v>79</v>
      </c>
      <c r="L852" t="s">
        <v>70</v>
      </c>
      <c r="M852" t="s">
        <v>58</v>
      </c>
      <c r="N852" t="s">
        <v>236</v>
      </c>
      <c r="Q852" s="5" t="s">
        <v>54</v>
      </c>
      <c r="S852">
        <v>0</v>
      </c>
      <c r="T852" s="5">
        <v>0</v>
      </c>
      <c r="V852">
        <v>0</v>
      </c>
      <c r="X852" t="s">
        <v>73</v>
      </c>
      <c r="Y852">
        <v>19060402</v>
      </c>
      <c r="Z852" t="s">
        <v>74</v>
      </c>
      <c r="AA852" t="s">
        <v>101</v>
      </c>
      <c r="AB852" t="s">
        <v>119</v>
      </c>
      <c r="AC852" t="str">
        <f t="shared" si="13"/>
        <v>Oil &amp; Gas - Ice Roads and Pads</v>
      </c>
      <c r="AD852" t="s">
        <v>74</v>
      </c>
      <c r="AG852" t="s">
        <v>54</v>
      </c>
      <c r="AH852">
        <v>681</v>
      </c>
      <c r="AI852">
        <v>2016</v>
      </c>
      <c r="AJ852">
        <v>4</v>
      </c>
      <c r="AK852" s="1">
        <v>42586.664537037039</v>
      </c>
      <c r="AL852" t="s">
        <v>84</v>
      </c>
      <c r="AM852">
        <v>0</v>
      </c>
      <c r="AN852" t="s">
        <v>52</v>
      </c>
      <c r="AP852" t="s">
        <v>52</v>
      </c>
      <c r="AQ852">
        <v>0</v>
      </c>
      <c r="AS852">
        <v>0</v>
      </c>
      <c r="AU852">
        <v>0</v>
      </c>
      <c r="AW852">
        <v>0</v>
      </c>
      <c r="AY852" t="s">
        <v>66</v>
      </c>
    </row>
    <row r="853" spans="1:51" x14ac:dyDescent="0.25">
      <c r="A853">
        <v>347</v>
      </c>
      <c r="B853" t="s">
        <v>181</v>
      </c>
      <c r="C853" t="s">
        <v>234</v>
      </c>
      <c r="D853" t="s">
        <v>116</v>
      </c>
      <c r="E853">
        <v>148195833</v>
      </c>
      <c r="F853" t="s">
        <v>52</v>
      </c>
      <c r="G853" t="s">
        <v>53</v>
      </c>
      <c r="H853" t="s">
        <v>54</v>
      </c>
      <c r="I853">
        <v>351</v>
      </c>
      <c r="J853" t="s">
        <v>235</v>
      </c>
      <c r="K853" t="s">
        <v>79</v>
      </c>
      <c r="L853" t="s">
        <v>70</v>
      </c>
      <c r="M853" t="s">
        <v>58</v>
      </c>
      <c r="N853" t="s">
        <v>236</v>
      </c>
      <c r="Q853" s="5" t="s">
        <v>54</v>
      </c>
      <c r="S853">
        <v>0</v>
      </c>
      <c r="T853" s="5">
        <v>0</v>
      </c>
      <c r="V853">
        <v>0</v>
      </c>
      <c r="X853" t="s">
        <v>73</v>
      </c>
      <c r="Y853">
        <v>19060402</v>
      </c>
      <c r="Z853" t="s">
        <v>74</v>
      </c>
      <c r="AA853" t="s">
        <v>101</v>
      </c>
      <c r="AB853" t="s">
        <v>119</v>
      </c>
      <c r="AC853" t="str">
        <f t="shared" si="13"/>
        <v>Oil &amp; Gas - Ice Roads and Pads</v>
      </c>
      <c r="AD853" t="s">
        <v>74</v>
      </c>
      <c r="AG853" t="s">
        <v>54</v>
      </c>
      <c r="AH853">
        <v>688</v>
      </c>
      <c r="AI853">
        <v>2016</v>
      </c>
      <c r="AJ853">
        <v>5</v>
      </c>
      <c r="AK853" s="1">
        <v>42586.666076388887</v>
      </c>
      <c r="AL853" t="s">
        <v>84</v>
      </c>
      <c r="AM853">
        <v>0</v>
      </c>
      <c r="AN853" t="s">
        <v>52</v>
      </c>
      <c r="AP853" t="s">
        <v>52</v>
      </c>
      <c r="AQ853">
        <v>0</v>
      </c>
      <c r="AS853">
        <v>0</v>
      </c>
      <c r="AU853">
        <v>0</v>
      </c>
      <c r="AW853">
        <v>0</v>
      </c>
      <c r="AY853" t="s">
        <v>66</v>
      </c>
    </row>
    <row r="854" spans="1:51" x14ac:dyDescent="0.25">
      <c r="A854">
        <v>347</v>
      </c>
      <c r="B854" t="s">
        <v>181</v>
      </c>
      <c r="C854" t="s">
        <v>234</v>
      </c>
      <c r="D854" t="s">
        <v>116</v>
      </c>
      <c r="E854">
        <v>148195833</v>
      </c>
      <c r="F854" t="s">
        <v>52</v>
      </c>
      <c r="G854" t="s">
        <v>53</v>
      </c>
      <c r="H854" t="s">
        <v>54</v>
      </c>
      <c r="I854">
        <v>348</v>
      </c>
      <c r="J854" t="s">
        <v>237</v>
      </c>
      <c r="K854" t="s">
        <v>79</v>
      </c>
      <c r="L854" t="s">
        <v>70</v>
      </c>
      <c r="M854" t="s">
        <v>58</v>
      </c>
      <c r="N854" t="s">
        <v>118</v>
      </c>
      <c r="Q854" s="5" t="s">
        <v>54</v>
      </c>
      <c r="S854">
        <v>0</v>
      </c>
      <c r="T854" s="5">
        <v>0</v>
      </c>
      <c r="V854">
        <v>0</v>
      </c>
      <c r="X854" t="s">
        <v>73</v>
      </c>
      <c r="Y854">
        <v>19060501</v>
      </c>
      <c r="Z854" t="s">
        <v>74</v>
      </c>
      <c r="AA854" t="s">
        <v>101</v>
      </c>
      <c r="AB854" t="s">
        <v>119</v>
      </c>
      <c r="AC854" t="str">
        <f t="shared" si="13"/>
        <v>Oil &amp; Gas - Ice Roads and Pads</v>
      </c>
      <c r="AD854" t="s">
        <v>74</v>
      </c>
      <c r="AG854" t="s">
        <v>54</v>
      </c>
      <c r="AH854">
        <v>522</v>
      </c>
      <c r="AI854">
        <v>2016</v>
      </c>
      <c r="AJ854">
        <v>5</v>
      </c>
      <c r="AK854" s="1">
        <v>42573.43445601852</v>
      </c>
      <c r="AL854" t="s">
        <v>84</v>
      </c>
      <c r="AM854">
        <v>0</v>
      </c>
      <c r="AN854" t="s">
        <v>52</v>
      </c>
      <c r="AP854" t="s">
        <v>52</v>
      </c>
      <c r="AQ854">
        <v>0</v>
      </c>
      <c r="AS854">
        <v>0</v>
      </c>
      <c r="AU854">
        <v>0</v>
      </c>
      <c r="AW854">
        <v>0</v>
      </c>
      <c r="AY854" t="s">
        <v>66</v>
      </c>
    </row>
    <row r="855" spans="1:51" x14ac:dyDescent="0.25">
      <c r="A855">
        <v>347</v>
      </c>
      <c r="B855" t="s">
        <v>181</v>
      </c>
      <c r="C855" t="s">
        <v>234</v>
      </c>
      <c r="D855" t="s">
        <v>116</v>
      </c>
      <c r="E855">
        <v>148195833</v>
      </c>
      <c r="F855" t="s">
        <v>52</v>
      </c>
      <c r="G855" t="s">
        <v>53</v>
      </c>
      <c r="H855" t="s">
        <v>54</v>
      </c>
      <c r="I855">
        <v>352</v>
      </c>
      <c r="J855" t="s">
        <v>238</v>
      </c>
      <c r="K855" t="s">
        <v>79</v>
      </c>
      <c r="L855" t="s">
        <v>70</v>
      </c>
      <c r="M855" t="s">
        <v>58</v>
      </c>
      <c r="N855" t="s">
        <v>118</v>
      </c>
      <c r="Q855" s="5" t="s">
        <v>54</v>
      </c>
      <c r="S855">
        <v>0</v>
      </c>
      <c r="T855" s="5">
        <v>0</v>
      </c>
      <c r="V855">
        <v>0</v>
      </c>
      <c r="X855" t="s">
        <v>73</v>
      </c>
      <c r="Y855">
        <v>19060403</v>
      </c>
      <c r="Z855" t="s">
        <v>74</v>
      </c>
      <c r="AA855" t="s">
        <v>101</v>
      </c>
      <c r="AB855" t="s">
        <v>119</v>
      </c>
      <c r="AC855" t="str">
        <f t="shared" si="13"/>
        <v>Oil &amp; Gas - Ice Roads and Pads</v>
      </c>
      <c r="AD855" t="s">
        <v>74</v>
      </c>
      <c r="AG855" t="s">
        <v>54</v>
      </c>
      <c r="AH855">
        <v>524</v>
      </c>
      <c r="AI855">
        <v>2016</v>
      </c>
      <c r="AJ855">
        <v>5</v>
      </c>
      <c r="AK855" s="1">
        <v>42573.43712962963</v>
      </c>
      <c r="AL855" t="s">
        <v>84</v>
      </c>
      <c r="AM855">
        <v>0</v>
      </c>
      <c r="AN855" t="s">
        <v>52</v>
      </c>
      <c r="AP855" t="s">
        <v>52</v>
      </c>
      <c r="AQ855">
        <v>0</v>
      </c>
      <c r="AS855">
        <v>0</v>
      </c>
      <c r="AU855">
        <v>0</v>
      </c>
      <c r="AW855">
        <v>0</v>
      </c>
      <c r="AY855" t="s">
        <v>66</v>
      </c>
    </row>
    <row r="856" spans="1:51" x14ac:dyDescent="0.25">
      <c r="A856">
        <v>347</v>
      </c>
      <c r="B856" t="s">
        <v>181</v>
      </c>
      <c r="C856" t="s">
        <v>234</v>
      </c>
      <c r="D856" t="s">
        <v>116</v>
      </c>
      <c r="E856">
        <v>148195833</v>
      </c>
      <c r="F856" t="s">
        <v>52</v>
      </c>
      <c r="G856" t="s">
        <v>53</v>
      </c>
      <c r="H856" t="s">
        <v>54</v>
      </c>
      <c r="I856">
        <v>349</v>
      </c>
      <c r="J856" t="s">
        <v>239</v>
      </c>
      <c r="K856" t="s">
        <v>79</v>
      </c>
      <c r="L856" t="s">
        <v>70</v>
      </c>
      <c r="M856" t="s">
        <v>58</v>
      </c>
      <c r="N856" t="s">
        <v>118</v>
      </c>
      <c r="Q856" s="5" t="s">
        <v>54</v>
      </c>
      <c r="S856">
        <v>0</v>
      </c>
      <c r="T856" s="5">
        <v>0</v>
      </c>
      <c r="V856">
        <v>0</v>
      </c>
      <c r="X856" t="s">
        <v>73</v>
      </c>
      <c r="Y856">
        <v>19060501</v>
      </c>
      <c r="Z856" t="s">
        <v>74</v>
      </c>
      <c r="AA856" t="s">
        <v>101</v>
      </c>
      <c r="AB856" t="s">
        <v>119</v>
      </c>
      <c r="AC856" t="str">
        <f t="shared" si="13"/>
        <v>Oil &amp; Gas - Ice Roads and Pads</v>
      </c>
      <c r="AD856" t="s">
        <v>74</v>
      </c>
      <c r="AG856" t="s">
        <v>54</v>
      </c>
      <c r="AH856">
        <v>678</v>
      </c>
      <c r="AI856">
        <v>2016</v>
      </c>
      <c r="AJ856">
        <v>5</v>
      </c>
      <c r="AK856" s="1">
        <v>42586.662615740737</v>
      </c>
      <c r="AL856" t="s">
        <v>84</v>
      </c>
      <c r="AM856">
        <v>0</v>
      </c>
      <c r="AN856" t="s">
        <v>52</v>
      </c>
      <c r="AP856" t="s">
        <v>52</v>
      </c>
      <c r="AQ856">
        <v>0</v>
      </c>
      <c r="AS856">
        <v>0</v>
      </c>
      <c r="AU856">
        <v>0</v>
      </c>
      <c r="AW856">
        <v>0</v>
      </c>
      <c r="AY856" t="s">
        <v>66</v>
      </c>
    </row>
    <row r="857" spans="1:51" x14ac:dyDescent="0.25">
      <c r="A857">
        <v>347</v>
      </c>
      <c r="B857" t="s">
        <v>181</v>
      </c>
      <c r="C857" t="s">
        <v>234</v>
      </c>
      <c r="D857" t="s">
        <v>116</v>
      </c>
      <c r="E857">
        <v>148195833</v>
      </c>
      <c r="F857" t="s">
        <v>52</v>
      </c>
      <c r="G857" t="s">
        <v>53</v>
      </c>
      <c r="H857" t="s">
        <v>54</v>
      </c>
      <c r="I857">
        <v>350</v>
      </c>
      <c r="J857" t="s">
        <v>240</v>
      </c>
      <c r="K857" t="s">
        <v>79</v>
      </c>
      <c r="L857" t="s">
        <v>70</v>
      </c>
      <c r="M857" t="s">
        <v>58</v>
      </c>
      <c r="N857" t="s">
        <v>236</v>
      </c>
      <c r="Q857" s="5" t="s">
        <v>54</v>
      </c>
      <c r="S857">
        <v>0</v>
      </c>
      <c r="T857" s="5">
        <v>0</v>
      </c>
      <c r="V857">
        <v>0</v>
      </c>
      <c r="X857" t="s">
        <v>73</v>
      </c>
      <c r="Y857">
        <v>19060402</v>
      </c>
      <c r="Z857" t="s">
        <v>74</v>
      </c>
      <c r="AA857" t="s">
        <v>101</v>
      </c>
      <c r="AB857" t="s">
        <v>119</v>
      </c>
      <c r="AC857" t="str">
        <f t="shared" si="13"/>
        <v>Oil &amp; Gas - Ice Roads and Pads</v>
      </c>
      <c r="AD857" t="s">
        <v>74</v>
      </c>
      <c r="AG857" t="s">
        <v>54</v>
      </c>
      <c r="AH857">
        <v>682</v>
      </c>
      <c r="AI857">
        <v>2016</v>
      </c>
      <c r="AJ857">
        <v>5</v>
      </c>
      <c r="AK857" s="1">
        <v>42586.664675925924</v>
      </c>
      <c r="AL857" t="s">
        <v>84</v>
      </c>
      <c r="AM857">
        <v>0</v>
      </c>
      <c r="AN857" t="s">
        <v>52</v>
      </c>
      <c r="AP857" t="s">
        <v>52</v>
      </c>
      <c r="AQ857">
        <v>0</v>
      </c>
      <c r="AS857">
        <v>0</v>
      </c>
      <c r="AU857">
        <v>0</v>
      </c>
      <c r="AW857">
        <v>0</v>
      </c>
      <c r="AY857" t="s">
        <v>66</v>
      </c>
    </row>
    <row r="858" spans="1:51" x14ac:dyDescent="0.25">
      <c r="A858">
        <v>347</v>
      </c>
      <c r="B858" t="s">
        <v>181</v>
      </c>
      <c r="C858" t="s">
        <v>234</v>
      </c>
      <c r="D858" t="s">
        <v>116</v>
      </c>
      <c r="E858">
        <v>148195833</v>
      </c>
      <c r="F858" t="s">
        <v>52</v>
      </c>
      <c r="G858" t="s">
        <v>53</v>
      </c>
      <c r="H858" t="s">
        <v>54</v>
      </c>
      <c r="I858">
        <v>351</v>
      </c>
      <c r="J858" t="s">
        <v>235</v>
      </c>
      <c r="K858" t="s">
        <v>79</v>
      </c>
      <c r="L858" t="s">
        <v>70</v>
      </c>
      <c r="M858" t="s">
        <v>58</v>
      </c>
      <c r="N858" t="s">
        <v>236</v>
      </c>
      <c r="Q858" s="5" t="s">
        <v>54</v>
      </c>
      <c r="S858">
        <v>0</v>
      </c>
      <c r="T858" s="5">
        <v>0</v>
      </c>
      <c r="V858">
        <v>0</v>
      </c>
      <c r="X858" t="s">
        <v>73</v>
      </c>
      <c r="Y858">
        <v>19060402</v>
      </c>
      <c r="Z858" t="s">
        <v>74</v>
      </c>
      <c r="AA858" t="s">
        <v>101</v>
      </c>
      <c r="AB858" t="s">
        <v>119</v>
      </c>
      <c r="AC858" t="str">
        <f t="shared" si="13"/>
        <v>Oil &amp; Gas - Ice Roads and Pads</v>
      </c>
      <c r="AD858" t="s">
        <v>74</v>
      </c>
      <c r="AG858" t="s">
        <v>54</v>
      </c>
      <c r="AH858">
        <v>687</v>
      </c>
      <c r="AI858">
        <v>2016</v>
      </c>
      <c r="AJ858">
        <v>6</v>
      </c>
      <c r="AK858" s="1">
        <v>42586.665914351855</v>
      </c>
      <c r="AL858" t="s">
        <v>84</v>
      </c>
      <c r="AM858">
        <v>0</v>
      </c>
      <c r="AN858" t="s">
        <v>52</v>
      </c>
      <c r="AP858" t="s">
        <v>52</v>
      </c>
      <c r="AQ858">
        <v>0</v>
      </c>
      <c r="AS858">
        <v>0</v>
      </c>
      <c r="AU858">
        <v>0</v>
      </c>
      <c r="AW858">
        <v>0</v>
      </c>
      <c r="AY858" t="s">
        <v>66</v>
      </c>
    </row>
    <row r="859" spans="1:51" x14ac:dyDescent="0.25">
      <c r="A859">
        <v>347</v>
      </c>
      <c r="B859" t="s">
        <v>181</v>
      </c>
      <c r="C859" t="s">
        <v>234</v>
      </c>
      <c r="D859" t="s">
        <v>116</v>
      </c>
      <c r="E859">
        <v>148195833</v>
      </c>
      <c r="F859" t="s">
        <v>52</v>
      </c>
      <c r="G859" t="s">
        <v>53</v>
      </c>
      <c r="H859" t="s">
        <v>54</v>
      </c>
      <c r="I859">
        <v>348</v>
      </c>
      <c r="J859" t="s">
        <v>237</v>
      </c>
      <c r="K859" t="s">
        <v>79</v>
      </c>
      <c r="L859" t="s">
        <v>70</v>
      </c>
      <c r="M859" t="s">
        <v>58</v>
      </c>
      <c r="N859" t="s">
        <v>118</v>
      </c>
      <c r="Q859" s="5" t="s">
        <v>54</v>
      </c>
      <c r="S859">
        <v>0</v>
      </c>
      <c r="T859" s="5">
        <v>0</v>
      </c>
      <c r="V859">
        <v>0</v>
      </c>
      <c r="X859" t="s">
        <v>73</v>
      </c>
      <c r="Y859">
        <v>19060501</v>
      </c>
      <c r="Z859" t="s">
        <v>74</v>
      </c>
      <c r="AA859" t="s">
        <v>101</v>
      </c>
      <c r="AB859" t="s">
        <v>119</v>
      </c>
      <c r="AC859" t="str">
        <f t="shared" si="13"/>
        <v>Oil &amp; Gas - Ice Roads and Pads</v>
      </c>
      <c r="AD859" t="s">
        <v>74</v>
      </c>
      <c r="AG859" t="s">
        <v>54</v>
      </c>
      <c r="AH859">
        <v>523</v>
      </c>
      <c r="AI859">
        <v>2016</v>
      </c>
      <c r="AJ859">
        <v>6</v>
      </c>
      <c r="AK859" s="1">
        <v>42573.434629629628</v>
      </c>
      <c r="AL859" t="s">
        <v>84</v>
      </c>
      <c r="AM859">
        <v>0</v>
      </c>
      <c r="AN859" t="s">
        <v>52</v>
      </c>
      <c r="AP859" t="s">
        <v>52</v>
      </c>
      <c r="AQ859">
        <v>0</v>
      </c>
      <c r="AS859">
        <v>0</v>
      </c>
      <c r="AU859">
        <v>0</v>
      </c>
      <c r="AW859">
        <v>0</v>
      </c>
      <c r="AY859" t="s">
        <v>66</v>
      </c>
    </row>
    <row r="860" spans="1:51" x14ac:dyDescent="0.25">
      <c r="A860">
        <v>347</v>
      </c>
      <c r="B860" t="s">
        <v>181</v>
      </c>
      <c r="C860" t="s">
        <v>234</v>
      </c>
      <c r="D860" t="s">
        <v>116</v>
      </c>
      <c r="E860">
        <v>148195833</v>
      </c>
      <c r="F860" t="s">
        <v>52</v>
      </c>
      <c r="G860" t="s">
        <v>53</v>
      </c>
      <c r="H860" t="s">
        <v>54</v>
      </c>
      <c r="I860">
        <v>352</v>
      </c>
      <c r="J860" t="s">
        <v>238</v>
      </c>
      <c r="K860" t="s">
        <v>79</v>
      </c>
      <c r="L860" t="s">
        <v>70</v>
      </c>
      <c r="M860" t="s">
        <v>58</v>
      </c>
      <c r="N860" t="s">
        <v>118</v>
      </c>
      <c r="Q860" s="5" t="s">
        <v>54</v>
      </c>
      <c r="S860">
        <v>0</v>
      </c>
      <c r="T860" s="5">
        <v>0</v>
      </c>
      <c r="V860">
        <v>0</v>
      </c>
      <c r="X860" t="s">
        <v>73</v>
      </c>
      <c r="Y860">
        <v>19060403</v>
      </c>
      <c r="Z860" t="s">
        <v>74</v>
      </c>
      <c r="AA860" t="s">
        <v>101</v>
      </c>
      <c r="AB860" t="s">
        <v>119</v>
      </c>
      <c r="AC860" t="str">
        <f t="shared" si="13"/>
        <v>Oil &amp; Gas - Ice Roads and Pads</v>
      </c>
      <c r="AD860" t="s">
        <v>74</v>
      </c>
      <c r="AG860" t="s">
        <v>54</v>
      </c>
      <c r="AH860">
        <v>525</v>
      </c>
      <c r="AI860">
        <v>2016</v>
      </c>
      <c r="AJ860">
        <v>6</v>
      </c>
      <c r="AK860" s="1">
        <v>42573.437337962961</v>
      </c>
      <c r="AL860" t="s">
        <v>84</v>
      </c>
      <c r="AM860">
        <v>0</v>
      </c>
      <c r="AN860" t="s">
        <v>52</v>
      </c>
      <c r="AP860" t="s">
        <v>52</v>
      </c>
      <c r="AQ860">
        <v>0</v>
      </c>
      <c r="AS860">
        <v>0</v>
      </c>
      <c r="AU860">
        <v>0</v>
      </c>
      <c r="AW860">
        <v>0</v>
      </c>
      <c r="AY860" t="s">
        <v>66</v>
      </c>
    </row>
    <row r="861" spans="1:51" x14ac:dyDescent="0.25">
      <c r="A861">
        <v>347</v>
      </c>
      <c r="B861" t="s">
        <v>181</v>
      </c>
      <c r="C861" t="s">
        <v>234</v>
      </c>
      <c r="D861" t="s">
        <v>116</v>
      </c>
      <c r="E861">
        <v>148195833</v>
      </c>
      <c r="F861" t="s">
        <v>52</v>
      </c>
      <c r="G861" t="s">
        <v>53</v>
      </c>
      <c r="H861" t="s">
        <v>54</v>
      </c>
      <c r="I861">
        <v>349</v>
      </c>
      <c r="J861" t="s">
        <v>239</v>
      </c>
      <c r="K861" t="s">
        <v>79</v>
      </c>
      <c r="L861" t="s">
        <v>70</v>
      </c>
      <c r="M861" t="s">
        <v>58</v>
      </c>
      <c r="N861" t="s">
        <v>118</v>
      </c>
      <c r="Q861" s="5" t="s">
        <v>54</v>
      </c>
      <c r="S861">
        <v>0</v>
      </c>
      <c r="T861" s="5">
        <v>0</v>
      </c>
      <c r="V861">
        <v>0</v>
      </c>
      <c r="X861" t="s">
        <v>73</v>
      </c>
      <c r="Y861">
        <v>19060501</v>
      </c>
      <c r="Z861" t="s">
        <v>74</v>
      </c>
      <c r="AA861" t="s">
        <v>101</v>
      </c>
      <c r="AB861" t="s">
        <v>119</v>
      </c>
      <c r="AC861" t="str">
        <f t="shared" si="13"/>
        <v>Oil &amp; Gas - Ice Roads and Pads</v>
      </c>
      <c r="AD861" t="s">
        <v>74</v>
      </c>
      <c r="AG861" t="s">
        <v>54</v>
      </c>
      <c r="AH861">
        <v>679</v>
      </c>
      <c r="AI861">
        <v>2016</v>
      </c>
      <c r="AJ861">
        <v>6</v>
      </c>
      <c r="AK861" s="1">
        <v>42586.662754629629</v>
      </c>
      <c r="AL861" t="s">
        <v>84</v>
      </c>
      <c r="AM861">
        <v>0</v>
      </c>
      <c r="AN861" t="s">
        <v>52</v>
      </c>
      <c r="AP861" t="s">
        <v>52</v>
      </c>
      <c r="AQ861">
        <v>0</v>
      </c>
      <c r="AS861">
        <v>0</v>
      </c>
      <c r="AU861">
        <v>0</v>
      </c>
      <c r="AW861">
        <v>0</v>
      </c>
      <c r="AY861" t="s">
        <v>66</v>
      </c>
    </row>
    <row r="862" spans="1:51" x14ac:dyDescent="0.25">
      <c r="A862">
        <v>347</v>
      </c>
      <c r="B862" t="s">
        <v>181</v>
      </c>
      <c r="C862" t="s">
        <v>234</v>
      </c>
      <c r="D862" t="s">
        <v>116</v>
      </c>
      <c r="E862">
        <v>148195833</v>
      </c>
      <c r="F862" t="s">
        <v>52</v>
      </c>
      <c r="G862" t="s">
        <v>53</v>
      </c>
      <c r="H862" t="s">
        <v>54</v>
      </c>
      <c r="I862">
        <v>350</v>
      </c>
      <c r="J862" t="s">
        <v>240</v>
      </c>
      <c r="K862" t="s">
        <v>79</v>
      </c>
      <c r="L862" t="s">
        <v>70</v>
      </c>
      <c r="M862" t="s">
        <v>58</v>
      </c>
      <c r="N862" t="s">
        <v>236</v>
      </c>
      <c r="Q862" s="5" t="s">
        <v>54</v>
      </c>
      <c r="S862">
        <v>0</v>
      </c>
      <c r="T862" s="5">
        <v>0</v>
      </c>
      <c r="V862">
        <v>0</v>
      </c>
      <c r="X862" t="s">
        <v>73</v>
      </c>
      <c r="Y862">
        <v>19060402</v>
      </c>
      <c r="Z862" t="s">
        <v>74</v>
      </c>
      <c r="AA862" t="s">
        <v>101</v>
      </c>
      <c r="AB862" t="s">
        <v>119</v>
      </c>
      <c r="AC862" t="str">
        <f t="shared" si="13"/>
        <v>Oil &amp; Gas - Ice Roads and Pads</v>
      </c>
      <c r="AD862" t="s">
        <v>74</v>
      </c>
      <c r="AG862" t="s">
        <v>54</v>
      </c>
      <c r="AH862">
        <v>683</v>
      </c>
      <c r="AI862">
        <v>2016</v>
      </c>
      <c r="AJ862">
        <v>6</v>
      </c>
      <c r="AK862" s="1">
        <v>42586.664826388886</v>
      </c>
      <c r="AL862" t="s">
        <v>84</v>
      </c>
      <c r="AM862">
        <v>0</v>
      </c>
      <c r="AN862" t="s">
        <v>52</v>
      </c>
      <c r="AP862" t="s">
        <v>52</v>
      </c>
      <c r="AQ862">
        <v>0</v>
      </c>
      <c r="AS862">
        <v>0</v>
      </c>
      <c r="AU862">
        <v>0</v>
      </c>
      <c r="AW862">
        <v>0</v>
      </c>
      <c r="AY862" t="s">
        <v>66</v>
      </c>
    </row>
    <row r="863" spans="1:51" x14ac:dyDescent="0.25">
      <c r="A863">
        <v>347</v>
      </c>
      <c r="B863" t="s">
        <v>181</v>
      </c>
      <c r="C863" t="s">
        <v>234</v>
      </c>
      <c r="D863" t="s">
        <v>116</v>
      </c>
      <c r="E863">
        <v>148195833</v>
      </c>
      <c r="F863" t="s">
        <v>52</v>
      </c>
      <c r="G863" t="s">
        <v>53</v>
      </c>
      <c r="H863" t="s">
        <v>54</v>
      </c>
      <c r="I863">
        <v>351</v>
      </c>
      <c r="J863" t="s">
        <v>235</v>
      </c>
      <c r="K863" t="s">
        <v>79</v>
      </c>
      <c r="L863" t="s">
        <v>70</v>
      </c>
      <c r="M863" t="s">
        <v>58</v>
      </c>
      <c r="N863" t="s">
        <v>236</v>
      </c>
      <c r="Q863" s="5" t="s">
        <v>54</v>
      </c>
      <c r="S863">
        <v>0</v>
      </c>
      <c r="T863" s="5">
        <v>0</v>
      </c>
      <c r="V863">
        <v>0</v>
      </c>
      <c r="X863" t="s">
        <v>73</v>
      </c>
      <c r="Y863">
        <v>19060402</v>
      </c>
      <c r="Z863" t="s">
        <v>74</v>
      </c>
      <c r="AA863" t="s">
        <v>101</v>
      </c>
      <c r="AB863" t="s">
        <v>119</v>
      </c>
      <c r="AC863" t="str">
        <f t="shared" si="13"/>
        <v>Oil &amp; Gas - Ice Roads and Pads</v>
      </c>
      <c r="AD863" t="s">
        <v>74</v>
      </c>
      <c r="AG863" t="s">
        <v>54</v>
      </c>
      <c r="AH863">
        <v>938</v>
      </c>
      <c r="AI863">
        <v>2016</v>
      </c>
      <c r="AJ863">
        <v>7</v>
      </c>
      <c r="AK863" s="1">
        <v>42650.603275462963</v>
      </c>
      <c r="AL863" t="s">
        <v>84</v>
      </c>
      <c r="AM863">
        <v>0</v>
      </c>
      <c r="AN863" t="s">
        <v>52</v>
      </c>
      <c r="AP863" t="s">
        <v>52</v>
      </c>
      <c r="AQ863">
        <v>0</v>
      </c>
      <c r="AS863">
        <v>0</v>
      </c>
      <c r="AU863">
        <v>0</v>
      </c>
      <c r="AW863">
        <v>0</v>
      </c>
      <c r="AY863" t="s">
        <v>66</v>
      </c>
    </row>
    <row r="864" spans="1:51" x14ac:dyDescent="0.25">
      <c r="A864">
        <v>347</v>
      </c>
      <c r="B864" t="s">
        <v>181</v>
      </c>
      <c r="C864" t="s">
        <v>234</v>
      </c>
      <c r="D864" t="s">
        <v>116</v>
      </c>
      <c r="E864">
        <v>148195833</v>
      </c>
      <c r="F864" t="s">
        <v>52</v>
      </c>
      <c r="G864" t="s">
        <v>53</v>
      </c>
      <c r="H864" t="s">
        <v>54</v>
      </c>
      <c r="I864">
        <v>348</v>
      </c>
      <c r="J864" t="s">
        <v>237</v>
      </c>
      <c r="K864" t="s">
        <v>79</v>
      </c>
      <c r="L864" t="s">
        <v>70</v>
      </c>
      <c r="M864" t="s">
        <v>58</v>
      </c>
      <c r="N864" t="s">
        <v>118</v>
      </c>
      <c r="Q864" s="5" t="s">
        <v>54</v>
      </c>
      <c r="S864">
        <v>0</v>
      </c>
      <c r="T864" s="5">
        <v>0</v>
      </c>
      <c r="V864">
        <v>0</v>
      </c>
      <c r="X864" t="s">
        <v>73</v>
      </c>
      <c r="Y864">
        <v>19060501</v>
      </c>
      <c r="Z864" t="s">
        <v>74</v>
      </c>
      <c r="AA864" t="s">
        <v>101</v>
      </c>
      <c r="AB864" t="s">
        <v>119</v>
      </c>
      <c r="AC864" t="str">
        <f t="shared" si="13"/>
        <v>Oil &amp; Gas - Ice Roads and Pads</v>
      </c>
      <c r="AD864" t="s">
        <v>74</v>
      </c>
      <c r="AG864" t="s">
        <v>54</v>
      </c>
      <c r="AH864">
        <v>925</v>
      </c>
      <c r="AI864">
        <v>2016</v>
      </c>
      <c r="AJ864">
        <v>7</v>
      </c>
      <c r="AK864" s="1">
        <v>42650.597951388889</v>
      </c>
      <c r="AL864" t="s">
        <v>84</v>
      </c>
      <c r="AM864">
        <v>0</v>
      </c>
      <c r="AN864" t="s">
        <v>52</v>
      </c>
      <c r="AP864" t="s">
        <v>52</v>
      </c>
      <c r="AQ864">
        <v>0</v>
      </c>
      <c r="AS864">
        <v>0</v>
      </c>
      <c r="AU864">
        <v>0</v>
      </c>
      <c r="AW864">
        <v>0</v>
      </c>
      <c r="AY864" t="s">
        <v>66</v>
      </c>
    </row>
    <row r="865" spans="1:51" x14ac:dyDescent="0.25">
      <c r="A865">
        <v>347</v>
      </c>
      <c r="B865" t="s">
        <v>181</v>
      </c>
      <c r="C865" t="s">
        <v>234</v>
      </c>
      <c r="D865" t="s">
        <v>116</v>
      </c>
      <c r="E865">
        <v>148195833</v>
      </c>
      <c r="F865" t="s">
        <v>52</v>
      </c>
      <c r="G865" t="s">
        <v>53</v>
      </c>
      <c r="H865" t="s">
        <v>54</v>
      </c>
      <c r="I865">
        <v>352</v>
      </c>
      <c r="J865" t="s">
        <v>238</v>
      </c>
      <c r="K865" t="s">
        <v>79</v>
      </c>
      <c r="L865" t="s">
        <v>70</v>
      </c>
      <c r="M865" t="s">
        <v>58</v>
      </c>
      <c r="N865" t="s">
        <v>118</v>
      </c>
      <c r="Q865" s="5" t="s">
        <v>54</v>
      </c>
      <c r="S865">
        <v>0</v>
      </c>
      <c r="T865" s="5">
        <v>0</v>
      </c>
      <c r="V865">
        <v>0</v>
      </c>
      <c r="X865" t="s">
        <v>73</v>
      </c>
      <c r="Y865">
        <v>19060403</v>
      </c>
      <c r="Z865" t="s">
        <v>74</v>
      </c>
      <c r="AA865" t="s">
        <v>101</v>
      </c>
      <c r="AB865" t="s">
        <v>119</v>
      </c>
      <c r="AC865" t="str">
        <f t="shared" si="13"/>
        <v>Oil &amp; Gas - Ice Roads and Pads</v>
      </c>
      <c r="AD865" t="s">
        <v>74</v>
      </c>
      <c r="AG865" t="s">
        <v>54</v>
      </c>
      <c r="AH865">
        <v>928</v>
      </c>
      <c r="AI865">
        <v>2016</v>
      </c>
      <c r="AJ865">
        <v>7</v>
      </c>
      <c r="AK865" s="1">
        <v>42650.598240740743</v>
      </c>
      <c r="AL865" t="s">
        <v>84</v>
      </c>
      <c r="AM865">
        <v>0</v>
      </c>
      <c r="AN865" t="s">
        <v>52</v>
      </c>
      <c r="AP865" t="s">
        <v>52</v>
      </c>
      <c r="AQ865">
        <v>0</v>
      </c>
      <c r="AS865">
        <v>0</v>
      </c>
      <c r="AU865">
        <v>0</v>
      </c>
      <c r="AW865">
        <v>0</v>
      </c>
      <c r="AY865" t="s">
        <v>66</v>
      </c>
    </row>
    <row r="866" spans="1:51" x14ac:dyDescent="0.25">
      <c r="A866">
        <v>347</v>
      </c>
      <c r="B866" t="s">
        <v>181</v>
      </c>
      <c r="C866" t="s">
        <v>234</v>
      </c>
      <c r="D866" t="s">
        <v>116</v>
      </c>
      <c r="E866">
        <v>148195833</v>
      </c>
      <c r="F866" t="s">
        <v>52</v>
      </c>
      <c r="G866" t="s">
        <v>53</v>
      </c>
      <c r="H866" t="s">
        <v>54</v>
      </c>
      <c r="I866">
        <v>349</v>
      </c>
      <c r="J866" t="s">
        <v>239</v>
      </c>
      <c r="K866" t="s">
        <v>79</v>
      </c>
      <c r="L866" t="s">
        <v>70</v>
      </c>
      <c r="M866" t="s">
        <v>58</v>
      </c>
      <c r="N866" t="s">
        <v>118</v>
      </c>
      <c r="Q866" s="5" t="s">
        <v>54</v>
      </c>
      <c r="S866">
        <v>0</v>
      </c>
      <c r="T866" s="5">
        <v>0</v>
      </c>
      <c r="V866">
        <v>0</v>
      </c>
      <c r="X866" t="s">
        <v>73</v>
      </c>
      <c r="Y866">
        <v>19060501</v>
      </c>
      <c r="Z866" t="s">
        <v>74</v>
      </c>
      <c r="AA866" t="s">
        <v>101</v>
      </c>
      <c r="AB866" t="s">
        <v>119</v>
      </c>
      <c r="AC866" t="str">
        <f t="shared" si="13"/>
        <v>Oil &amp; Gas - Ice Roads and Pads</v>
      </c>
      <c r="AD866" t="s">
        <v>74</v>
      </c>
      <c r="AG866" t="s">
        <v>54</v>
      </c>
      <c r="AH866">
        <v>931</v>
      </c>
      <c r="AI866">
        <v>2016</v>
      </c>
      <c r="AJ866">
        <v>7</v>
      </c>
      <c r="AK866" s="1">
        <v>42650.598506944443</v>
      </c>
      <c r="AL866" t="s">
        <v>84</v>
      </c>
      <c r="AM866">
        <v>0</v>
      </c>
      <c r="AN866" t="s">
        <v>52</v>
      </c>
      <c r="AP866" t="s">
        <v>52</v>
      </c>
      <c r="AQ866">
        <v>0</v>
      </c>
      <c r="AS866">
        <v>0</v>
      </c>
      <c r="AU866">
        <v>0</v>
      </c>
      <c r="AW866">
        <v>0</v>
      </c>
      <c r="AY866" t="s">
        <v>66</v>
      </c>
    </row>
    <row r="867" spans="1:51" x14ac:dyDescent="0.25">
      <c r="A867">
        <v>347</v>
      </c>
      <c r="B867" t="s">
        <v>181</v>
      </c>
      <c r="C867" t="s">
        <v>234</v>
      </c>
      <c r="D867" t="s">
        <v>116</v>
      </c>
      <c r="E867">
        <v>148195833</v>
      </c>
      <c r="F867" t="s">
        <v>52</v>
      </c>
      <c r="G867" t="s">
        <v>53</v>
      </c>
      <c r="H867" t="s">
        <v>54</v>
      </c>
      <c r="I867">
        <v>350</v>
      </c>
      <c r="J867" t="s">
        <v>240</v>
      </c>
      <c r="K867" t="s">
        <v>79</v>
      </c>
      <c r="L867" t="s">
        <v>70</v>
      </c>
      <c r="M867" t="s">
        <v>58</v>
      </c>
      <c r="N867" t="s">
        <v>236</v>
      </c>
      <c r="Q867" s="5" t="s">
        <v>54</v>
      </c>
      <c r="S867">
        <v>0</v>
      </c>
      <c r="T867" s="5">
        <v>0</v>
      </c>
      <c r="V867">
        <v>0</v>
      </c>
      <c r="X867" t="s">
        <v>73</v>
      </c>
      <c r="Y867">
        <v>19060402</v>
      </c>
      <c r="Z867" t="s">
        <v>74</v>
      </c>
      <c r="AA867" t="s">
        <v>101</v>
      </c>
      <c r="AB867" t="s">
        <v>119</v>
      </c>
      <c r="AC867" t="str">
        <f t="shared" si="13"/>
        <v>Oil &amp; Gas - Ice Roads and Pads</v>
      </c>
      <c r="AD867" t="s">
        <v>74</v>
      </c>
      <c r="AG867" t="s">
        <v>54</v>
      </c>
      <c r="AH867">
        <v>934</v>
      </c>
      <c r="AI867">
        <v>2016</v>
      </c>
      <c r="AJ867">
        <v>7</v>
      </c>
      <c r="AK867" s="1">
        <v>42650.598807870374</v>
      </c>
      <c r="AL867" t="s">
        <v>84</v>
      </c>
      <c r="AM867">
        <v>0</v>
      </c>
      <c r="AN867" t="s">
        <v>52</v>
      </c>
      <c r="AP867" t="s">
        <v>52</v>
      </c>
      <c r="AQ867">
        <v>0</v>
      </c>
      <c r="AS867">
        <v>0</v>
      </c>
      <c r="AU867">
        <v>0</v>
      </c>
      <c r="AW867">
        <v>0</v>
      </c>
      <c r="AY867" t="s">
        <v>66</v>
      </c>
    </row>
    <row r="868" spans="1:51" x14ac:dyDescent="0.25">
      <c r="A868">
        <v>347</v>
      </c>
      <c r="B868" t="s">
        <v>181</v>
      </c>
      <c r="C868" t="s">
        <v>234</v>
      </c>
      <c r="D868" t="s">
        <v>116</v>
      </c>
      <c r="E868">
        <v>148195833</v>
      </c>
      <c r="F868" t="s">
        <v>52</v>
      </c>
      <c r="G868" t="s">
        <v>53</v>
      </c>
      <c r="H868" t="s">
        <v>54</v>
      </c>
      <c r="I868">
        <v>351</v>
      </c>
      <c r="J868" t="s">
        <v>235</v>
      </c>
      <c r="K868" t="s">
        <v>79</v>
      </c>
      <c r="L868" t="s">
        <v>70</v>
      </c>
      <c r="M868" t="s">
        <v>58</v>
      </c>
      <c r="N868" t="s">
        <v>236</v>
      </c>
      <c r="Q868" s="5" t="s">
        <v>54</v>
      </c>
      <c r="S868">
        <v>0</v>
      </c>
      <c r="T868" s="5">
        <v>0</v>
      </c>
      <c r="V868">
        <v>0</v>
      </c>
      <c r="X868" t="s">
        <v>73</v>
      </c>
      <c r="Y868">
        <v>19060402</v>
      </c>
      <c r="Z868" t="s">
        <v>74</v>
      </c>
      <c r="AA868" t="s">
        <v>101</v>
      </c>
      <c r="AB868" t="s">
        <v>119</v>
      </c>
      <c r="AC868" t="str">
        <f t="shared" si="13"/>
        <v>Oil &amp; Gas - Ice Roads and Pads</v>
      </c>
      <c r="AD868" t="s">
        <v>74</v>
      </c>
      <c r="AG868" t="s">
        <v>54</v>
      </c>
      <c r="AH868">
        <v>939</v>
      </c>
      <c r="AI868">
        <v>2016</v>
      </c>
      <c r="AJ868">
        <v>8</v>
      </c>
      <c r="AK868" s="1">
        <v>42650.603356481479</v>
      </c>
      <c r="AL868" t="s">
        <v>84</v>
      </c>
      <c r="AM868">
        <v>0</v>
      </c>
      <c r="AN868" t="s">
        <v>52</v>
      </c>
      <c r="AP868" t="s">
        <v>52</v>
      </c>
      <c r="AQ868">
        <v>0</v>
      </c>
      <c r="AS868">
        <v>0</v>
      </c>
      <c r="AU868">
        <v>0</v>
      </c>
      <c r="AW868">
        <v>0</v>
      </c>
      <c r="AY868" t="s">
        <v>66</v>
      </c>
    </row>
    <row r="869" spans="1:51" x14ac:dyDescent="0.25">
      <c r="A869">
        <v>347</v>
      </c>
      <c r="B869" t="s">
        <v>181</v>
      </c>
      <c r="C869" t="s">
        <v>234</v>
      </c>
      <c r="D869" t="s">
        <v>116</v>
      </c>
      <c r="E869">
        <v>148195833</v>
      </c>
      <c r="F869" t="s">
        <v>52</v>
      </c>
      <c r="G869" t="s">
        <v>53</v>
      </c>
      <c r="H869" t="s">
        <v>54</v>
      </c>
      <c r="I869">
        <v>348</v>
      </c>
      <c r="J869" t="s">
        <v>237</v>
      </c>
      <c r="K869" t="s">
        <v>79</v>
      </c>
      <c r="L869" t="s">
        <v>70</v>
      </c>
      <c r="M869" t="s">
        <v>58</v>
      </c>
      <c r="N869" t="s">
        <v>118</v>
      </c>
      <c r="Q869" s="5" t="s">
        <v>54</v>
      </c>
      <c r="S869">
        <v>0</v>
      </c>
      <c r="T869" s="5">
        <v>0</v>
      </c>
      <c r="V869">
        <v>0</v>
      </c>
      <c r="X869" t="s">
        <v>73</v>
      </c>
      <c r="Y869">
        <v>19060501</v>
      </c>
      <c r="Z869" t="s">
        <v>74</v>
      </c>
      <c r="AA869" t="s">
        <v>101</v>
      </c>
      <c r="AB869" t="s">
        <v>119</v>
      </c>
      <c r="AC869" t="str">
        <f t="shared" si="13"/>
        <v>Oil &amp; Gas - Ice Roads and Pads</v>
      </c>
      <c r="AD869" t="s">
        <v>74</v>
      </c>
      <c r="AG869" t="s">
        <v>54</v>
      </c>
      <c r="AH869">
        <v>926</v>
      </c>
      <c r="AI869">
        <v>2016</v>
      </c>
      <c r="AJ869">
        <v>8</v>
      </c>
      <c r="AK869" s="1">
        <v>42650.598032407404</v>
      </c>
      <c r="AL869" t="s">
        <v>84</v>
      </c>
      <c r="AM869">
        <v>0</v>
      </c>
      <c r="AN869" t="s">
        <v>52</v>
      </c>
      <c r="AP869" t="s">
        <v>52</v>
      </c>
      <c r="AQ869">
        <v>0</v>
      </c>
      <c r="AS869">
        <v>0</v>
      </c>
      <c r="AU869">
        <v>0</v>
      </c>
      <c r="AW869">
        <v>0</v>
      </c>
      <c r="AY869" t="s">
        <v>66</v>
      </c>
    </row>
    <row r="870" spans="1:51" x14ac:dyDescent="0.25">
      <c r="A870">
        <v>347</v>
      </c>
      <c r="B870" t="s">
        <v>181</v>
      </c>
      <c r="C870" t="s">
        <v>234</v>
      </c>
      <c r="D870" t="s">
        <v>116</v>
      </c>
      <c r="E870">
        <v>148195833</v>
      </c>
      <c r="F870" t="s">
        <v>52</v>
      </c>
      <c r="G870" t="s">
        <v>53</v>
      </c>
      <c r="H870" t="s">
        <v>54</v>
      </c>
      <c r="I870">
        <v>352</v>
      </c>
      <c r="J870" t="s">
        <v>238</v>
      </c>
      <c r="K870" t="s">
        <v>79</v>
      </c>
      <c r="L870" t="s">
        <v>70</v>
      </c>
      <c r="M870" t="s">
        <v>58</v>
      </c>
      <c r="N870" t="s">
        <v>118</v>
      </c>
      <c r="Q870" s="5" t="s">
        <v>54</v>
      </c>
      <c r="S870">
        <v>0</v>
      </c>
      <c r="T870" s="5">
        <v>0</v>
      </c>
      <c r="V870">
        <v>0</v>
      </c>
      <c r="X870" t="s">
        <v>73</v>
      </c>
      <c r="Y870">
        <v>19060403</v>
      </c>
      <c r="Z870" t="s">
        <v>74</v>
      </c>
      <c r="AA870" t="s">
        <v>101</v>
      </c>
      <c r="AB870" t="s">
        <v>119</v>
      </c>
      <c r="AC870" t="str">
        <f t="shared" si="13"/>
        <v>Oil &amp; Gas - Ice Roads and Pads</v>
      </c>
      <c r="AD870" t="s">
        <v>74</v>
      </c>
      <c r="AG870" t="s">
        <v>54</v>
      </c>
      <c r="AH870">
        <v>929</v>
      </c>
      <c r="AI870">
        <v>2016</v>
      </c>
      <c r="AJ870">
        <v>8</v>
      </c>
      <c r="AK870" s="1">
        <v>42650.598321759258</v>
      </c>
      <c r="AL870" t="s">
        <v>84</v>
      </c>
      <c r="AM870">
        <v>0</v>
      </c>
      <c r="AN870" t="s">
        <v>52</v>
      </c>
      <c r="AP870" t="s">
        <v>52</v>
      </c>
      <c r="AQ870">
        <v>0</v>
      </c>
      <c r="AS870">
        <v>0</v>
      </c>
      <c r="AU870">
        <v>0</v>
      </c>
      <c r="AW870">
        <v>0</v>
      </c>
      <c r="AY870" t="s">
        <v>66</v>
      </c>
    </row>
    <row r="871" spans="1:51" x14ac:dyDescent="0.25">
      <c r="A871">
        <v>347</v>
      </c>
      <c r="B871" t="s">
        <v>181</v>
      </c>
      <c r="C871" t="s">
        <v>234</v>
      </c>
      <c r="D871" t="s">
        <v>116</v>
      </c>
      <c r="E871">
        <v>148195833</v>
      </c>
      <c r="F871" t="s">
        <v>52</v>
      </c>
      <c r="G871" t="s">
        <v>53</v>
      </c>
      <c r="H871" t="s">
        <v>54</v>
      </c>
      <c r="I871">
        <v>349</v>
      </c>
      <c r="J871" t="s">
        <v>239</v>
      </c>
      <c r="K871" t="s">
        <v>79</v>
      </c>
      <c r="L871" t="s">
        <v>70</v>
      </c>
      <c r="M871" t="s">
        <v>58</v>
      </c>
      <c r="N871" t="s">
        <v>118</v>
      </c>
      <c r="Q871" s="5" t="s">
        <v>54</v>
      </c>
      <c r="S871">
        <v>0</v>
      </c>
      <c r="T871" s="5">
        <v>0</v>
      </c>
      <c r="V871">
        <v>0</v>
      </c>
      <c r="X871" t="s">
        <v>73</v>
      </c>
      <c r="Y871">
        <v>19060501</v>
      </c>
      <c r="Z871" t="s">
        <v>74</v>
      </c>
      <c r="AA871" t="s">
        <v>101</v>
      </c>
      <c r="AB871" t="s">
        <v>119</v>
      </c>
      <c r="AC871" t="str">
        <f t="shared" si="13"/>
        <v>Oil &amp; Gas - Ice Roads and Pads</v>
      </c>
      <c r="AD871" t="s">
        <v>74</v>
      </c>
      <c r="AG871" t="s">
        <v>54</v>
      </c>
      <c r="AH871">
        <v>932</v>
      </c>
      <c r="AI871">
        <v>2016</v>
      </c>
      <c r="AJ871">
        <v>8</v>
      </c>
      <c r="AK871" s="1">
        <v>42650.598587962966</v>
      </c>
      <c r="AL871" t="s">
        <v>84</v>
      </c>
      <c r="AM871">
        <v>0</v>
      </c>
      <c r="AN871" t="s">
        <v>52</v>
      </c>
      <c r="AP871" t="s">
        <v>52</v>
      </c>
      <c r="AQ871">
        <v>0</v>
      </c>
      <c r="AS871">
        <v>0</v>
      </c>
      <c r="AU871">
        <v>0</v>
      </c>
      <c r="AW871">
        <v>0</v>
      </c>
      <c r="AY871" t="s">
        <v>66</v>
      </c>
    </row>
    <row r="872" spans="1:51" x14ac:dyDescent="0.25">
      <c r="A872">
        <v>347</v>
      </c>
      <c r="B872" t="s">
        <v>181</v>
      </c>
      <c r="C872" t="s">
        <v>234</v>
      </c>
      <c r="D872" t="s">
        <v>116</v>
      </c>
      <c r="E872">
        <v>148195833</v>
      </c>
      <c r="F872" t="s">
        <v>52</v>
      </c>
      <c r="G872" t="s">
        <v>53</v>
      </c>
      <c r="H872" t="s">
        <v>54</v>
      </c>
      <c r="I872">
        <v>350</v>
      </c>
      <c r="J872" t="s">
        <v>240</v>
      </c>
      <c r="K872" t="s">
        <v>79</v>
      </c>
      <c r="L872" t="s">
        <v>70</v>
      </c>
      <c r="M872" t="s">
        <v>58</v>
      </c>
      <c r="N872" t="s">
        <v>236</v>
      </c>
      <c r="Q872" s="5" t="s">
        <v>54</v>
      </c>
      <c r="S872">
        <v>0</v>
      </c>
      <c r="T872" s="5">
        <v>0</v>
      </c>
      <c r="V872">
        <v>0</v>
      </c>
      <c r="X872" t="s">
        <v>73</v>
      </c>
      <c r="Y872">
        <v>19060402</v>
      </c>
      <c r="Z872" t="s">
        <v>74</v>
      </c>
      <c r="AA872" t="s">
        <v>101</v>
      </c>
      <c r="AB872" t="s">
        <v>119</v>
      </c>
      <c r="AC872" t="str">
        <f t="shared" si="13"/>
        <v>Oil &amp; Gas - Ice Roads and Pads</v>
      </c>
      <c r="AD872" t="s">
        <v>74</v>
      </c>
      <c r="AG872" t="s">
        <v>54</v>
      </c>
      <c r="AH872">
        <v>935</v>
      </c>
      <c r="AI872">
        <v>2016</v>
      </c>
      <c r="AJ872">
        <v>8</v>
      </c>
      <c r="AK872" s="1">
        <v>42650.599004629628</v>
      </c>
      <c r="AL872" t="s">
        <v>84</v>
      </c>
      <c r="AM872">
        <v>0</v>
      </c>
      <c r="AN872" t="s">
        <v>52</v>
      </c>
      <c r="AP872" t="s">
        <v>52</v>
      </c>
      <c r="AQ872">
        <v>0</v>
      </c>
      <c r="AR872" t="s">
        <v>52</v>
      </c>
      <c r="AS872">
        <v>0</v>
      </c>
      <c r="AT872" t="s">
        <v>52</v>
      </c>
      <c r="AU872">
        <v>0</v>
      </c>
      <c r="AV872" t="s">
        <v>52</v>
      </c>
      <c r="AW872">
        <v>0</v>
      </c>
      <c r="AX872" t="s">
        <v>52</v>
      </c>
      <c r="AY872" t="s">
        <v>66</v>
      </c>
    </row>
    <row r="873" spans="1:51" x14ac:dyDescent="0.25">
      <c r="A873">
        <v>347</v>
      </c>
      <c r="B873" t="s">
        <v>181</v>
      </c>
      <c r="C873" t="s">
        <v>234</v>
      </c>
      <c r="D873" t="s">
        <v>116</v>
      </c>
      <c r="E873">
        <v>148195833</v>
      </c>
      <c r="F873" t="s">
        <v>52</v>
      </c>
      <c r="G873" t="s">
        <v>53</v>
      </c>
      <c r="H873" t="s">
        <v>54</v>
      </c>
      <c r="I873">
        <v>351</v>
      </c>
      <c r="J873" t="s">
        <v>235</v>
      </c>
      <c r="K873" t="s">
        <v>79</v>
      </c>
      <c r="L873" t="s">
        <v>70</v>
      </c>
      <c r="M873" t="s">
        <v>58</v>
      </c>
      <c r="N873" t="s">
        <v>236</v>
      </c>
      <c r="Q873" s="5" t="s">
        <v>54</v>
      </c>
      <c r="S873">
        <v>0</v>
      </c>
      <c r="T873" s="5">
        <v>0</v>
      </c>
      <c r="V873">
        <v>0</v>
      </c>
      <c r="X873" t="s">
        <v>73</v>
      </c>
      <c r="Y873">
        <v>19060402</v>
      </c>
      <c r="Z873" t="s">
        <v>74</v>
      </c>
      <c r="AA873" t="s">
        <v>101</v>
      </c>
      <c r="AB873" t="s">
        <v>119</v>
      </c>
      <c r="AC873" t="str">
        <f t="shared" si="13"/>
        <v>Oil &amp; Gas - Ice Roads and Pads</v>
      </c>
      <c r="AD873" t="s">
        <v>74</v>
      </c>
      <c r="AG873" t="s">
        <v>54</v>
      </c>
      <c r="AH873">
        <v>940</v>
      </c>
      <c r="AI873">
        <v>2016</v>
      </c>
      <c r="AJ873">
        <v>9</v>
      </c>
      <c r="AK873" s="1">
        <v>42650.603449074071</v>
      </c>
      <c r="AL873" t="s">
        <v>84</v>
      </c>
      <c r="AM873">
        <v>0</v>
      </c>
      <c r="AN873" t="s">
        <v>52</v>
      </c>
      <c r="AP873" t="s">
        <v>52</v>
      </c>
      <c r="AQ873">
        <v>0</v>
      </c>
      <c r="AS873">
        <v>0</v>
      </c>
      <c r="AU873">
        <v>0</v>
      </c>
      <c r="AW873">
        <v>0</v>
      </c>
      <c r="AY873" t="s">
        <v>66</v>
      </c>
    </row>
    <row r="874" spans="1:51" x14ac:dyDescent="0.25">
      <c r="A874">
        <v>347</v>
      </c>
      <c r="B874" t="s">
        <v>181</v>
      </c>
      <c r="C874" t="s">
        <v>234</v>
      </c>
      <c r="D874" t="s">
        <v>116</v>
      </c>
      <c r="E874">
        <v>148195833</v>
      </c>
      <c r="F874" t="s">
        <v>52</v>
      </c>
      <c r="G874" t="s">
        <v>53</v>
      </c>
      <c r="H874" t="s">
        <v>54</v>
      </c>
      <c r="I874">
        <v>348</v>
      </c>
      <c r="J874" t="s">
        <v>237</v>
      </c>
      <c r="K874" t="s">
        <v>79</v>
      </c>
      <c r="L874" t="s">
        <v>70</v>
      </c>
      <c r="M874" t="s">
        <v>58</v>
      </c>
      <c r="N874" t="s">
        <v>118</v>
      </c>
      <c r="Q874" s="5" t="s">
        <v>54</v>
      </c>
      <c r="S874">
        <v>0</v>
      </c>
      <c r="T874" s="5">
        <v>0</v>
      </c>
      <c r="V874">
        <v>0</v>
      </c>
      <c r="X874" t="s">
        <v>73</v>
      </c>
      <c r="Y874">
        <v>19060501</v>
      </c>
      <c r="Z874" t="s">
        <v>74</v>
      </c>
      <c r="AA874" t="s">
        <v>101</v>
      </c>
      <c r="AB874" t="s">
        <v>119</v>
      </c>
      <c r="AC874" t="str">
        <f t="shared" si="13"/>
        <v>Oil &amp; Gas - Ice Roads and Pads</v>
      </c>
      <c r="AD874" t="s">
        <v>74</v>
      </c>
      <c r="AG874" t="s">
        <v>54</v>
      </c>
      <c r="AH874">
        <v>927</v>
      </c>
      <c r="AI874">
        <v>2016</v>
      </c>
      <c r="AJ874">
        <v>9</v>
      </c>
      <c r="AK874" s="1">
        <v>42650.598113425927</v>
      </c>
      <c r="AL874" t="s">
        <v>84</v>
      </c>
      <c r="AM874">
        <v>0</v>
      </c>
      <c r="AN874" t="s">
        <v>52</v>
      </c>
      <c r="AP874" t="s">
        <v>52</v>
      </c>
      <c r="AQ874">
        <v>0</v>
      </c>
      <c r="AS874">
        <v>0</v>
      </c>
      <c r="AU874">
        <v>0</v>
      </c>
      <c r="AW874">
        <v>0</v>
      </c>
      <c r="AY874" t="s">
        <v>66</v>
      </c>
    </row>
    <row r="875" spans="1:51" x14ac:dyDescent="0.25">
      <c r="A875">
        <v>347</v>
      </c>
      <c r="B875" t="s">
        <v>181</v>
      </c>
      <c r="C875" t="s">
        <v>234</v>
      </c>
      <c r="D875" t="s">
        <v>116</v>
      </c>
      <c r="E875">
        <v>148195833</v>
      </c>
      <c r="F875" t="s">
        <v>52</v>
      </c>
      <c r="G875" t="s">
        <v>53</v>
      </c>
      <c r="H875" t="s">
        <v>54</v>
      </c>
      <c r="I875">
        <v>352</v>
      </c>
      <c r="J875" t="s">
        <v>238</v>
      </c>
      <c r="K875" t="s">
        <v>79</v>
      </c>
      <c r="L875" t="s">
        <v>70</v>
      </c>
      <c r="M875" t="s">
        <v>58</v>
      </c>
      <c r="N875" t="s">
        <v>118</v>
      </c>
      <c r="Q875" s="5" t="s">
        <v>54</v>
      </c>
      <c r="S875">
        <v>0</v>
      </c>
      <c r="T875" s="5">
        <v>0</v>
      </c>
      <c r="V875">
        <v>0</v>
      </c>
      <c r="X875" t="s">
        <v>73</v>
      </c>
      <c r="Y875">
        <v>19060403</v>
      </c>
      <c r="Z875" t="s">
        <v>74</v>
      </c>
      <c r="AA875" t="s">
        <v>101</v>
      </c>
      <c r="AB875" t="s">
        <v>119</v>
      </c>
      <c r="AC875" t="str">
        <f t="shared" si="13"/>
        <v>Oil &amp; Gas - Ice Roads and Pads</v>
      </c>
      <c r="AD875" t="s">
        <v>74</v>
      </c>
      <c r="AG875" t="s">
        <v>54</v>
      </c>
      <c r="AH875">
        <v>930</v>
      </c>
      <c r="AI875">
        <v>2016</v>
      </c>
      <c r="AJ875">
        <v>9</v>
      </c>
      <c r="AK875" s="1">
        <v>42650.598402777781</v>
      </c>
      <c r="AL875" t="s">
        <v>84</v>
      </c>
      <c r="AM875">
        <v>0</v>
      </c>
      <c r="AN875" t="s">
        <v>52</v>
      </c>
      <c r="AP875" t="s">
        <v>52</v>
      </c>
      <c r="AQ875">
        <v>0</v>
      </c>
      <c r="AS875">
        <v>0</v>
      </c>
      <c r="AU875">
        <v>0</v>
      </c>
      <c r="AW875">
        <v>0</v>
      </c>
      <c r="AY875" t="s">
        <v>66</v>
      </c>
    </row>
    <row r="876" spans="1:51" x14ac:dyDescent="0.25">
      <c r="A876">
        <v>347</v>
      </c>
      <c r="B876" t="s">
        <v>181</v>
      </c>
      <c r="C876" t="s">
        <v>234</v>
      </c>
      <c r="D876" t="s">
        <v>116</v>
      </c>
      <c r="E876">
        <v>148195833</v>
      </c>
      <c r="F876" t="s">
        <v>52</v>
      </c>
      <c r="G876" t="s">
        <v>53</v>
      </c>
      <c r="H876" t="s">
        <v>54</v>
      </c>
      <c r="I876">
        <v>349</v>
      </c>
      <c r="J876" t="s">
        <v>239</v>
      </c>
      <c r="K876" t="s">
        <v>79</v>
      </c>
      <c r="L876" t="s">
        <v>70</v>
      </c>
      <c r="M876" t="s">
        <v>58</v>
      </c>
      <c r="N876" t="s">
        <v>118</v>
      </c>
      <c r="Q876" s="5" t="s">
        <v>54</v>
      </c>
      <c r="S876">
        <v>0</v>
      </c>
      <c r="T876" s="5">
        <v>0</v>
      </c>
      <c r="V876">
        <v>0</v>
      </c>
      <c r="X876" t="s">
        <v>73</v>
      </c>
      <c r="Y876">
        <v>19060501</v>
      </c>
      <c r="Z876" t="s">
        <v>74</v>
      </c>
      <c r="AA876" t="s">
        <v>101</v>
      </c>
      <c r="AB876" t="s">
        <v>119</v>
      </c>
      <c r="AC876" t="str">
        <f t="shared" si="13"/>
        <v>Oil &amp; Gas - Ice Roads and Pads</v>
      </c>
      <c r="AD876" t="s">
        <v>74</v>
      </c>
      <c r="AG876" t="s">
        <v>54</v>
      </c>
      <c r="AH876">
        <v>933</v>
      </c>
      <c r="AI876">
        <v>2016</v>
      </c>
      <c r="AJ876">
        <v>9</v>
      </c>
      <c r="AK876" s="1">
        <v>42650.598668981482</v>
      </c>
      <c r="AL876" t="s">
        <v>84</v>
      </c>
      <c r="AM876">
        <v>0</v>
      </c>
      <c r="AN876" t="s">
        <v>52</v>
      </c>
      <c r="AP876" t="s">
        <v>52</v>
      </c>
      <c r="AQ876">
        <v>0</v>
      </c>
      <c r="AS876">
        <v>0</v>
      </c>
      <c r="AU876">
        <v>0</v>
      </c>
      <c r="AW876">
        <v>0</v>
      </c>
      <c r="AY876" t="s">
        <v>66</v>
      </c>
    </row>
    <row r="877" spans="1:51" x14ac:dyDescent="0.25">
      <c r="A877">
        <v>347</v>
      </c>
      <c r="B877" t="s">
        <v>181</v>
      </c>
      <c r="C877" t="s">
        <v>234</v>
      </c>
      <c r="D877" t="s">
        <v>116</v>
      </c>
      <c r="E877">
        <v>148195833</v>
      </c>
      <c r="F877" t="s">
        <v>52</v>
      </c>
      <c r="G877" t="s">
        <v>53</v>
      </c>
      <c r="H877" t="s">
        <v>54</v>
      </c>
      <c r="I877">
        <v>350</v>
      </c>
      <c r="J877" t="s">
        <v>240</v>
      </c>
      <c r="K877" t="s">
        <v>79</v>
      </c>
      <c r="L877" t="s">
        <v>70</v>
      </c>
      <c r="M877" t="s">
        <v>58</v>
      </c>
      <c r="N877" t="s">
        <v>236</v>
      </c>
      <c r="Q877" s="5" t="s">
        <v>54</v>
      </c>
      <c r="S877">
        <v>0</v>
      </c>
      <c r="T877" s="5">
        <v>0</v>
      </c>
      <c r="V877">
        <v>0</v>
      </c>
      <c r="X877" t="s">
        <v>73</v>
      </c>
      <c r="Y877">
        <v>19060402</v>
      </c>
      <c r="Z877" t="s">
        <v>74</v>
      </c>
      <c r="AA877" t="s">
        <v>101</v>
      </c>
      <c r="AB877" t="s">
        <v>119</v>
      </c>
      <c r="AC877" t="str">
        <f t="shared" si="13"/>
        <v>Oil &amp; Gas - Ice Roads and Pads</v>
      </c>
      <c r="AD877" t="s">
        <v>74</v>
      </c>
      <c r="AG877" t="s">
        <v>54</v>
      </c>
      <c r="AH877">
        <v>936</v>
      </c>
      <c r="AI877">
        <v>2016</v>
      </c>
      <c r="AJ877">
        <v>9</v>
      </c>
      <c r="AK877" s="1">
        <v>42650.603067129632</v>
      </c>
      <c r="AL877" t="s">
        <v>84</v>
      </c>
      <c r="AM877">
        <v>0</v>
      </c>
      <c r="AN877" t="s">
        <v>52</v>
      </c>
      <c r="AP877" t="s">
        <v>52</v>
      </c>
      <c r="AQ877">
        <v>0</v>
      </c>
      <c r="AS877">
        <v>0</v>
      </c>
      <c r="AU877">
        <v>0</v>
      </c>
      <c r="AW877">
        <v>0</v>
      </c>
      <c r="AY877" t="s">
        <v>66</v>
      </c>
    </row>
    <row r="878" spans="1:51" x14ac:dyDescent="0.25">
      <c r="A878">
        <v>347</v>
      </c>
      <c r="B878" t="s">
        <v>181</v>
      </c>
      <c r="C878" t="s">
        <v>234</v>
      </c>
      <c r="D878" t="s">
        <v>116</v>
      </c>
      <c r="E878">
        <v>148195833</v>
      </c>
      <c r="F878" t="s">
        <v>52</v>
      </c>
      <c r="G878" t="s">
        <v>53</v>
      </c>
      <c r="H878" t="s">
        <v>54</v>
      </c>
      <c r="I878">
        <v>351</v>
      </c>
      <c r="J878" t="s">
        <v>235</v>
      </c>
      <c r="K878" t="s">
        <v>79</v>
      </c>
      <c r="L878" t="s">
        <v>70</v>
      </c>
      <c r="M878" t="s">
        <v>58</v>
      </c>
      <c r="N878" t="s">
        <v>236</v>
      </c>
      <c r="Q878" s="5" t="s">
        <v>54</v>
      </c>
      <c r="S878">
        <v>0</v>
      </c>
      <c r="T878" s="5">
        <v>0</v>
      </c>
      <c r="V878">
        <v>0</v>
      </c>
      <c r="X878" t="s">
        <v>73</v>
      </c>
      <c r="Y878">
        <v>19060402</v>
      </c>
      <c r="Z878" t="s">
        <v>74</v>
      </c>
      <c r="AA878" t="s">
        <v>101</v>
      </c>
      <c r="AB878" t="s">
        <v>119</v>
      </c>
      <c r="AC878" t="str">
        <f t="shared" si="13"/>
        <v>Oil &amp; Gas - Ice Roads and Pads</v>
      </c>
      <c r="AD878" t="s">
        <v>74</v>
      </c>
      <c r="AG878" t="s">
        <v>54</v>
      </c>
      <c r="AH878">
        <v>1661</v>
      </c>
      <c r="AI878">
        <v>2016</v>
      </c>
      <c r="AJ878">
        <v>10</v>
      </c>
      <c r="AK878" s="1">
        <v>42745.466863425929</v>
      </c>
      <c r="AL878" t="s">
        <v>84</v>
      </c>
      <c r="AM878">
        <v>0</v>
      </c>
      <c r="AN878" t="s">
        <v>52</v>
      </c>
      <c r="AP878" t="s">
        <v>52</v>
      </c>
      <c r="AQ878">
        <v>0</v>
      </c>
      <c r="AS878">
        <v>0</v>
      </c>
      <c r="AU878">
        <v>0</v>
      </c>
      <c r="AW878">
        <v>0</v>
      </c>
      <c r="AY878" t="s">
        <v>66</v>
      </c>
    </row>
    <row r="879" spans="1:51" x14ac:dyDescent="0.25">
      <c r="A879">
        <v>347</v>
      </c>
      <c r="B879" t="s">
        <v>181</v>
      </c>
      <c r="C879" t="s">
        <v>234</v>
      </c>
      <c r="D879" t="s">
        <v>116</v>
      </c>
      <c r="E879">
        <v>148195833</v>
      </c>
      <c r="F879" t="s">
        <v>52</v>
      </c>
      <c r="G879" t="s">
        <v>53</v>
      </c>
      <c r="H879" t="s">
        <v>54</v>
      </c>
      <c r="I879">
        <v>348</v>
      </c>
      <c r="J879" t="s">
        <v>237</v>
      </c>
      <c r="K879" t="s">
        <v>79</v>
      </c>
      <c r="L879" t="s">
        <v>70</v>
      </c>
      <c r="M879" t="s">
        <v>58</v>
      </c>
      <c r="N879" t="s">
        <v>118</v>
      </c>
      <c r="Q879" s="5" t="s">
        <v>54</v>
      </c>
      <c r="S879">
        <v>0</v>
      </c>
      <c r="T879" s="5">
        <v>0</v>
      </c>
      <c r="V879">
        <v>0</v>
      </c>
      <c r="X879" t="s">
        <v>73</v>
      </c>
      <c r="Y879">
        <v>19060501</v>
      </c>
      <c r="Z879" t="s">
        <v>74</v>
      </c>
      <c r="AA879" t="s">
        <v>101</v>
      </c>
      <c r="AB879" t="s">
        <v>119</v>
      </c>
      <c r="AC879" t="str">
        <f t="shared" si="13"/>
        <v>Oil &amp; Gas - Ice Roads and Pads</v>
      </c>
      <c r="AD879" t="s">
        <v>74</v>
      </c>
      <c r="AG879" t="s">
        <v>54</v>
      </c>
      <c r="AH879">
        <v>1649</v>
      </c>
      <c r="AI879">
        <v>2016</v>
      </c>
      <c r="AJ879">
        <v>10</v>
      </c>
      <c r="AK879" s="1">
        <v>42745.465555555558</v>
      </c>
      <c r="AL879" t="s">
        <v>84</v>
      </c>
      <c r="AM879">
        <v>0</v>
      </c>
      <c r="AN879" t="s">
        <v>52</v>
      </c>
      <c r="AP879" t="s">
        <v>52</v>
      </c>
      <c r="AQ879">
        <v>0</v>
      </c>
      <c r="AS879">
        <v>0</v>
      </c>
      <c r="AU879">
        <v>0</v>
      </c>
      <c r="AW879">
        <v>0</v>
      </c>
      <c r="AY879" t="s">
        <v>66</v>
      </c>
    </row>
    <row r="880" spans="1:51" x14ac:dyDescent="0.25">
      <c r="A880">
        <v>347</v>
      </c>
      <c r="B880" t="s">
        <v>181</v>
      </c>
      <c r="C880" t="s">
        <v>234</v>
      </c>
      <c r="D880" t="s">
        <v>116</v>
      </c>
      <c r="E880">
        <v>148195833</v>
      </c>
      <c r="F880" t="s">
        <v>52</v>
      </c>
      <c r="G880" t="s">
        <v>53</v>
      </c>
      <c r="H880" t="s">
        <v>54</v>
      </c>
      <c r="I880">
        <v>352</v>
      </c>
      <c r="J880" t="s">
        <v>238</v>
      </c>
      <c r="K880" t="s">
        <v>79</v>
      </c>
      <c r="L880" t="s">
        <v>70</v>
      </c>
      <c r="M880" t="s">
        <v>58</v>
      </c>
      <c r="N880" t="s">
        <v>118</v>
      </c>
      <c r="Q880" s="5" t="s">
        <v>54</v>
      </c>
      <c r="S880">
        <v>0</v>
      </c>
      <c r="T880" s="5">
        <v>0</v>
      </c>
      <c r="V880">
        <v>0</v>
      </c>
      <c r="X880" t="s">
        <v>73</v>
      </c>
      <c r="Y880">
        <v>19060403</v>
      </c>
      <c r="Z880" t="s">
        <v>74</v>
      </c>
      <c r="AA880" t="s">
        <v>101</v>
      </c>
      <c r="AB880" t="s">
        <v>119</v>
      </c>
      <c r="AC880" t="str">
        <f t="shared" si="13"/>
        <v>Oil &amp; Gas - Ice Roads and Pads</v>
      </c>
      <c r="AD880" t="s">
        <v>74</v>
      </c>
      <c r="AG880" t="s">
        <v>54</v>
      </c>
      <c r="AH880">
        <v>1652</v>
      </c>
      <c r="AI880">
        <v>2016</v>
      </c>
      <c r="AJ880">
        <v>10</v>
      </c>
      <c r="AK880" s="1">
        <v>42745.465868055559</v>
      </c>
      <c r="AL880" t="s">
        <v>84</v>
      </c>
      <c r="AM880">
        <v>0</v>
      </c>
      <c r="AN880" t="s">
        <v>52</v>
      </c>
      <c r="AP880" t="s">
        <v>52</v>
      </c>
      <c r="AQ880">
        <v>0</v>
      </c>
      <c r="AS880">
        <v>0</v>
      </c>
      <c r="AU880">
        <v>0</v>
      </c>
      <c r="AW880">
        <v>0</v>
      </c>
      <c r="AY880" t="s">
        <v>66</v>
      </c>
    </row>
    <row r="881" spans="1:51" x14ac:dyDescent="0.25">
      <c r="A881">
        <v>347</v>
      </c>
      <c r="B881" t="s">
        <v>181</v>
      </c>
      <c r="C881" t="s">
        <v>234</v>
      </c>
      <c r="D881" t="s">
        <v>116</v>
      </c>
      <c r="E881">
        <v>148195833</v>
      </c>
      <c r="F881" t="s">
        <v>52</v>
      </c>
      <c r="G881" t="s">
        <v>53</v>
      </c>
      <c r="H881" t="s">
        <v>54</v>
      </c>
      <c r="I881">
        <v>349</v>
      </c>
      <c r="J881" t="s">
        <v>239</v>
      </c>
      <c r="K881" t="s">
        <v>79</v>
      </c>
      <c r="L881" t="s">
        <v>70</v>
      </c>
      <c r="M881" t="s">
        <v>58</v>
      </c>
      <c r="N881" t="s">
        <v>118</v>
      </c>
      <c r="Q881" s="5" t="s">
        <v>54</v>
      </c>
      <c r="S881">
        <v>0</v>
      </c>
      <c r="T881" s="5">
        <v>0</v>
      </c>
      <c r="V881">
        <v>0</v>
      </c>
      <c r="X881" t="s">
        <v>73</v>
      </c>
      <c r="Y881">
        <v>19060501</v>
      </c>
      <c r="Z881" t="s">
        <v>74</v>
      </c>
      <c r="AA881" t="s">
        <v>101</v>
      </c>
      <c r="AB881" t="s">
        <v>119</v>
      </c>
      <c r="AC881" t="str">
        <f t="shared" si="13"/>
        <v>Oil &amp; Gas - Ice Roads and Pads</v>
      </c>
      <c r="AD881" t="s">
        <v>74</v>
      </c>
      <c r="AG881" t="s">
        <v>54</v>
      </c>
      <c r="AH881">
        <v>1655</v>
      </c>
      <c r="AI881">
        <v>2016</v>
      </c>
      <c r="AJ881">
        <v>10</v>
      </c>
      <c r="AK881" s="1">
        <v>42745.466215277775</v>
      </c>
      <c r="AL881" t="s">
        <v>84</v>
      </c>
      <c r="AM881">
        <v>0</v>
      </c>
      <c r="AN881" t="s">
        <v>52</v>
      </c>
      <c r="AP881" t="s">
        <v>52</v>
      </c>
      <c r="AQ881">
        <v>0</v>
      </c>
      <c r="AS881">
        <v>0</v>
      </c>
      <c r="AU881">
        <v>0</v>
      </c>
      <c r="AW881">
        <v>0</v>
      </c>
      <c r="AY881" t="s">
        <v>66</v>
      </c>
    </row>
    <row r="882" spans="1:51" x14ac:dyDescent="0.25">
      <c r="A882">
        <v>347</v>
      </c>
      <c r="B882" t="s">
        <v>181</v>
      </c>
      <c r="C882" t="s">
        <v>234</v>
      </c>
      <c r="D882" t="s">
        <v>116</v>
      </c>
      <c r="E882">
        <v>148195833</v>
      </c>
      <c r="F882" t="s">
        <v>52</v>
      </c>
      <c r="G882" t="s">
        <v>53</v>
      </c>
      <c r="H882" t="s">
        <v>54</v>
      </c>
      <c r="I882">
        <v>350</v>
      </c>
      <c r="J882" t="s">
        <v>240</v>
      </c>
      <c r="K882" t="s">
        <v>79</v>
      </c>
      <c r="L882" t="s">
        <v>70</v>
      </c>
      <c r="M882" t="s">
        <v>58</v>
      </c>
      <c r="N882" t="s">
        <v>236</v>
      </c>
      <c r="Q882" s="5" t="s">
        <v>54</v>
      </c>
      <c r="S882">
        <v>0</v>
      </c>
      <c r="T882" s="5">
        <v>0</v>
      </c>
      <c r="V882">
        <v>0</v>
      </c>
      <c r="X882" t="s">
        <v>73</v>
      </c>
      <c r="Y882">
        <v>19060402</v>
      </c>
      <c r="Z882" t="s">
        <v>74</v>
      </c>
      <c r="AA882" t="s">
        <v>101</v>
      </c>
      <c r="AB882" t="s">
        <v>119</v>
      </c>
      <c r="AC882" t="str">
        <f t="shared" si="13"/>
        <v>Oil &amp; Gas - Ice Roads and Pads</v>
      </c>
      <c r="AD882" t="s">
        <v>74</v>
      </c>
      <c r="AG882" t="s">
        <v>54</v>
      </c>
      <c r="AH882">
        <v>1658</v>
      </c>
      <c r="AI882">
        <v>2016</v>
      </c>
      <c r="AJ882">
        <v>10</v>
      </c>
      <c r="AK882" s="1">
        <v>42745.466562499998</v>
      </c>
      <c r="AL882" t="s">
        <v>84</v>
      </c>
      <c r="AM882">
        <v>0</v>
      </c>
      <c r="AN882" t="s">
        <v>52</v>
      </c>
      <c r="AP882" t="s">
        <v>52</v>
      </c>
      <c r="AQ882">
        <v>0</v>
      </c>
      <c r="AS882">
        <v>0</v>
      </c>
      <c r="AU882">
        <v>0</v>
      </c>
      <c r="AW882">
        <v>0</v>
      </c>
      <c r="AY882" t="s">
        <v>66</v>
      </c>
    </row>
    <row r="883" spans="1:51" x14ac:dyDescent="0.25">
      <c r="A883">
        <v>347</v>
      </c>
      <c r="B883" t="s">
        <v>181</v>
      </c>
      <c r="C883" t="s">
        <v>234</v>
      </c>
      <c r="D883" t="s">
        <v>116</v>
      </c>
      <c r="E883">
        <v>148195833</v>
      </c>
      <c r="F883" t="s">
        <v>52</v>
      </c>
      <c r="G883" t="s">
        <v>53</v>
      </c>
      <c r="H883" t="s">
        <v>54</v>
      </c>
      <c r="I883">
        <v>351</v>
      </c>
      <c r="J883" t="s">
        <v>235</v>
      </c>
      <c r="K883" t="s">
        <v>79</v>
      </c>
      <c r="L883" t="s">
        <v>70</v>
      </c>
      <c r="M883" t="s">
        <v>58</v>
      </c>
      <c r="N883" t="s">
        <v>236</v>
      </c>
      <c r="Q883" s="5" t="s">
        <v>54</v>
      </c>
      <c r="S883">
        <v>0</v>
      </c>
      <c r="T883" s="5">
        <v>0</v>
      </c>
      <c r="V883">
        <v>0</v>
      </c>
      <c r="X883" t="s">
        <v>73</v>
      </c>
      <c r="Y883">
        <v>19060402</v>
      </c>
      <c r="Z883" t="s">
        <v>74</v>
      </c>
      <c r="AA883" t="s">
        <v>101</v>
      </c>
      <c r="AB883" t="s">
        <v>119</v>
      </c>
      <c r="AC883" t="str">
        <f t="shared" si="13"/>
        <v>Oil &amp; Gas - Ice Roads and Pads</v>
      </c>
      <c r="AD883" t="s">
        <v>74</v>
      </c>
      <c r="AG883" t="s">
        <v>54</v>
      </c>
      <c r="AH883">
        <v>1662</v>
      </c>
      <c r="AI883">
        <v>2016</v>
      </c>
      <c r="AJ883">
        <v>11</v>
      </c>
      <c r="AK883" s="1">
        <v>42745.466956018521</v>
      </c>
      <c r="AL883" t="s">
        <v>84</v>
      </c>
      <c r="AM883">
        <v>0</v>
      </c>
      <c r="AN883" t="s">
        <v>52</v>
      </c>
      <c r="AP883" t="s">
        <v>52</v>
      </c>
      <c r="AQ883">
        <v>0</v>
      </c>
      <c r="AS883">
        <v>0</v>
      </c>
      <c r="AU883">
        <v>0</v>
      </c>
      <c r="AW883">
        <v>0</v>
      </c>
      <c r="AY883" t="s">
        <v>66</v>
      </c>
    </row>
    <row r="884" spans="1:51" x14ac:dyDescent="0.25">
      <c r="A884">
        <v>347</v>
      </c>
      <c r="B884" t="s">
        <v>181</v>
      </c>
      <c r="C884" t="s">
        <v>234</v>
      </c>
      <c r="D884" t="s">
        <v>116</v>
      </c>
      <c r="E884">
        <v>148195833</v>
      </c>
      <c r="F884" t="s">
        <v>52</v>
      </c>
      <c r="G884" t="s">
        <v>53</v>
      </c>
      <c r="H884" t="s">
        <v>54</v>
      </c>
      <c r="I884">
        <v>348</v>
      </c>
      <c r="J884" t="s">
        <v>237</v>
      </c>
      <c r="K884" t="s">
        <v>79</v>
      </c>
      <c r="L884" t="s">
        <v>70</v>
      </c>
      <c r="M884" t="s">
        <v>58</v>
      </c>
      <c r="N884" t="s">
        <v>118</v>
      </c>
      <c r="Q884" s="5" t="s">
        <v>54</v>
      </c>
      <c r="S884">
        <v>0</v>
      </c>
      <c r="T884" s="5">
        <v>0</v>
      </c>
      <c r="V884">
        <v>0</v>
      </c>
      <c r="X884" t="s">
        <v>73</v>
      </c>
      <c r="Y884">
        <v>19060501</v>
      </c>
      <c r="Z884" t="s">
        <v>74</v>
      </c>
      <c r="AA884" t="s">
        <v>101</v>
      </c>
      <c r="AB884" t="s">
        <v>119</v>
      </c>
      <c r="AC884" t="str">
        <f t="shared" si="13"/>
        <v>Oil &amp; Gas - Ice Roads and Pads</v>
      </c>
      <c r="AD884" t="s">
        <v>74</v>
      </c>
      <c r="AG884" t="s">
        <v>54</v>
      </c>
      <c r="AH884">
        <v>1650</v>
      </c>
      <c r="AI884">
        <v>2016</v>
      </c>
      <c r="AJ884">
        <v>11</v>
      </c>
      <c r="AK884" s="1">
        <v>42745.46565972222</v>
      </c>
      <c r="AL884" t="s">
        <v>84</v>
      </c>
      <c r="AM884">
        <v>0</v>
      </c>
      <c r="AN884" t="s">
        <v>52</v>
      </c>
      <c r="AP884" t="s">
        <v>52</v>
      </c>
      <c r="AQ884">
        <v>0</v>
      </c>
      <c r="AS884">
        <v>0</v>
      </c>
      <c r="AU884">
        <v>0</v>
      </c>
      <c r="AW884">
        <v>0</v>
      </c>
      <c r="AY884" t="s">
        <v>66</v>
      </c>
    </row>
    <row r="885" spans="1:51" x14ac:dyDescent="0.25">
      <c r="A885">
        <v>347</v>
      </c>
      <c r="B885" t="s">
        <v>181</v>
      </c>
      <c r="C885" t="s">
        <v>234</v>
      </c>
      <c r="D885" t="s">
        <v>116</v>
      </c>
      <c r="E885">
        <v>148195833</v>
      </c>
      <c r="F885" t="s">
        <v>52</v>
      </c>
      <c r="G885" t="s">
        <v>53</v>
      </c>
      <c r="H885" t="s">
        <v>54</v>
      </c>
      <c r="I885">
        <v>352</v>
      </c>
      <c r="J885" t="s">
        <v>238</v>
      </c>
      <c r="K885" t="s">
        <v>79</v>
      </c>
      <c r="L885" t="s">
        <v>70</v>
      </c>
      <c r="M885" t="s">
        <v>58</v>
      </c>
      <c r="N885" t="s">
        <v>118</v>
      </c>
      <c r="Q885" s="5" t="s">
        <v>54</v>
      </c>
      <c r="S885">
        <v>0</v>
      </c>
      <c r="T885" s="5">
        <v>0</v>
      </c>
      <c r="V885">
        <v>0</v>
      </c>
      <c r="X885" t="s">
        <v>73</v>
      </c>
      <c r="Y885">
        <v>19060403</v>
      </c>
      <c r="Z885" t="s">
        <v>74</v>
      </c>
      <c r="AA885" t="s">
        <v>101</v>
      </c>
      <c r="AB885" t="s">
        <v>119</v>
      </c>
      <c r="AC885" t="str">
        <f t="shared" si="13"/>
        <v>Oil &amp; Gas - Ice Roads and Pads</v>
      </c>
      <c r="AD885" t="s">
        <v>74</v>
      </c>
      <c r="AG885" t="s">
        <v>54</v>
      </c>
      <c r="AH885">
        <v>1653</v>
      </c>
      <c r="AI885">
        <v>2016</v>
      </c>
      <c r="AJ885">
        <v>11</v>
      </c>
      <c r="AK885" s="1">
        <v>42745.465983796297</v>
      </c>
      <c r="AL885" t="s">
        <v>84</v>
      </c>
      <c r="AM885">
        <v>0</v>
      </c>
      <c r="AN885" t="s">
        <v>52</v>
      </c>
      <c r="AP885" t="s">
        <v>52</v>
      </c>
      <c r="AQ885">
        <v>0</v>
      </c>
      <c r="AS885">
        <v>0</v>
      </c>
      <c r="AU885">
        <v>0</v>
      </c>
      <c r="AW885">
        <v>0</v>
      </c>
      <c r="AY885" t="s">
        <v>66</v>
      </c>
    </row>
    <row r="886" spans="1:51" x14ac:dyDescent="0.25">
      <c r="A886">
        <v>347</v>
      </c>
      <c r="B886" t="s">
        <v>181</v>
      </c>
      <c r="C886" t="s">
        <v>234</v>
      </c>
      <c r="D886" t="s">
        <v>116</v>
      </c>
      <c r="E886">
        <v>148195833</v>
      </c>
      <c r="F886" t="s">
        <v>52</v>
      </c>
      <c r="G886" t="s">
        <v>53</v>
      </c>
      <c r="H886" t="s">
        <v>54</v>
      </c>
      <c r="I886">
        <v>349</v>
      </c>
      <c r="J886" t="s">
        <v>239</v>
      </c>
      <c r="K886" t="s">
        <v>79</v>
      </c>
      <c r="L886" t="s">
        <v>70</v>
      </c>
      <c r="M886" t="s">
        <v>58</v>
      </c>
      <c r="N886" t="s">
        <v>118</v>
      </c>
      <c r="Q886" s="5" t="s">
        <v>54</v>
      </c>
      <c r="S886">
        <v>0</v>
      </c>
      <c r="T886" s="5">
        <v>0</v>
      </c>
      <c r="V886">
        <v>0</v>
      </c>
      <c r="X886" t="s">
        <v>73</v>
      </c>
      <c r="Y886">
        <v>19060501</v>
      </c>
      <c r="Z886" t="s">
        <v>74</v>
      </c>
      <c r="AA886" t="s">
        <v>101</v>
      </c>
      <c r="AB886" t="s">
        <v>119</v>
      </c>
      <c r="AC886" t="str">
        <f t="shared" si="13"/>
        <v>Oil &amp; Gas - Ice Roads and Pads</v>
      </c>
      <c r="AD886" t="s">
        <v>74</v>
      </c>
      <c r="AG886" t="s">
        <v>54</v>
      </c>
      <c r="AH886">
        <v>1656</v>
      </c>
      <c r="AI886">
        <v>2016</v>
      </c>
      <c r="AJ886">
        <v>11</v>
      </c>
      <c r="AK886" s="1">
        <v>42745.466331018521</v>
      </c>
      <c r="AL886" t="s">
        <v>84</v>
      </c>
      <c r="AM886">
        <v>0</v>
      </c>
      <c r="AN886" t="s">
        <v>52</v>
      </c>
      <c r="AP886" t="s">
        <v>52</v>
      </c>
      <c r="AQ886">
        <v>0</v>
      </c>
      <c r="AS886">
        <v>0</v>
      </c>
      <c r="AU886">
        <v>0</v>
      </c>
      <c r="AW886">
        <v>0</v>
      </c>
      <c r="AY886" t="s">
        <v>66</v>
      </c>
    </row>
    <row r="887" spans="1:51" x14ac:dyDescent="0.25">
      <c r="A887">
        <v>347</v>
      </c>
      <c r="B887" t="s">
        <v>181</v>
      </c>
      <c r="C887" t="s">
        <v>234</v>
      </c>
      <c r="D887" t="s">
        <v>116</v>
      </c>
      <c r="E887">
        <v>148195833</v>
      </c>
      <c r="F887" t="s">
        <v>52</v>
      </c>
      <c r="G887" t="s">
        <v>53</v>
      </c>
      <c r="H887" t="s">
        <v>54</v>
      </c>
      <c r="I887">
        <v>350</v>
      </c>
      <c r="J887" t="s">
        <v>240</v>
      </c>
      <c r="K887" t="s">
        <v>79</v>
      </c>
      <c r="L887" t="s">
        <v>70</v>
      </c>
      <c r="M887" t="s">
        <v>58</v>
      </c>
      <c r="N887" t="s">
        <v>236</v>
      </c>
      <c r="Q887" s="5" t="s">
        <v>54</v>
      </c>
      <c r="S887">
        <v>0</v>
      </c>
      <c r="T887" s="5">
        <v>0</v>
      </c>
      <c r="V887">
        <v>0</v>
      </c>
      <c r="X887" t="s">
        <v>73</v>
      </c>
      <c r="Y887">
        <v>19060402</v>
      </c>
      <c r="Z887" t="s">
        <v>74</v>
      </c>
      <c r="AA887" t="s">
        <v>101</v>
      </c>
      <c r="AB887" t="s">
        <v>119</v>
      </c>
      <c r="AC887" t="str">
        <f t="shared" si="13"/>
        <v>Oil &amp; Gas - Ice Roads and Pads</v>
      </c>
      <c r="AD887" t="s">
        <v>74</v>
      </c>
      <c r="AG887" t="s">
        <v>54</v>
      </c>
      <c r="AH887">
        <v>1659</v>
      </c>
      <c r="AI887">
        <v>2016</v>
      </c>
      <c r="AJ887">
        <v>11</v>
      </c>
      <c r="AK887" s="1">
        <v>42745.46665509259</v>
      </c>
      <c r="AL887" t="s">
        <v>84</v>
      </c>
      <c r="AM887">
        <v>0</v>
      </c>
      <c r="AN887" t="s">
        <v>52</v>
      </c>
      <c r="AP887" t="s">
        <v>52</v>
      </c>
      <c r="AQ887">
        <v>0</v>
      </c>
      <c r="AS887">
        <v>0</v>
      </c>
      <c r="AU887">
        <v>0</v>
      </c>
      <c r="AW887">
        <v>0</v>
      </c>
      <c r="AY887" t="s">
        <v>66</v>
      </c>
    </row>
    <row r="888" spans="1:51" x14ac:dyDescent="0.25">
      <c r="A888">
        <v>347</v>
      </c>
      <c r="B888" t="s">
        <v>181</v>
      </c>
      <c r="C888" t="s">
        <v>234</v>
      </c>
      <c r="D888" t="s">
        <v>116</v>
      </c>
      <c r="E888">
        <v>148195833</v>
      </c>
      <c r="F888" t="s">
        <v>52</v>
      </c>
      <c r="G888" t="s">
        <v>53</v>
      </c>
      <c r="H888" t="s">
        <v>54</v>
      </c>
      <c r="I888">
        <v>351</v>
      </c>
      <c r="J888" t="s">
        <v>235</v>
      </c>
      <c r="K888" t="s">
        <v>79</v>
      </c>
      <c r="L888" t="s">
        <v>70</v>
      </c>
      <c r="M888" t="s">
        <v>58</v>
      </c>
      <c r="N888" t="s">
        <v>236</v>
      </c>
      <c r="Q888" s="5" t="s">
        <v>54</v>
      </c>
      <c r="S888">
        <v>0</v>
      </c>
      <c r="T888" s="5">
        <v>0</v>
      </c>
      <c r="V888">
        <v>0</v>
      </c>
      <c r="X888" t="s">
        <v>73</v>
      </c>
      <c r="Y888">
        <v>19060402</v>
      </c>
      <c r="Z888" t="s">
        <v>74</v>
      </c>
      <c r="AA888" t="s">
        <v>101</v>
      </c>
      <c r="AB888" t="s">
        <v>119</v>
      </c>
      <c r="AC888" t="str">
        <f t="shared" si="13"/>
        <v>Oil &amp; Gas - Ice Roads and Pads</v>
      </c>
      <c r="AD888" t="s">
        <v>74</v>
      </c>
      <c r="AG888" t="s">
        <v>54</v>
      </c>
      <c r="AH888">
        <v>1663</v>
      </c>
      <c r="AI888">
        <v>2016</v>
      </c>
      <c r="AJ888">
        <v>12</v>
      </c>
      <c r="AK888" s="1">
        <v>42745.467048611114</v>
      </c>
      <c r="AL888" t="s">
        <v>84</v>
      </c>
      <c r="AM888">
        <v>0</v>
      </c>
      <c r="AN888" t="s">
        <v>52</v>
      </c>
      <c r="AP888" t="s">
        <v>52</v>
      </c>
      <c r="AQ888">
        <v>0</v>
      </c>
      <c r="AS888">
        <v>0</v>
      </c>
      <c r="AU888">
        <v>0</v>
      </c>
      <c r="AW888">
        <v>0</v>
      </c>
      <c r="AY888" t="s">
        <v>66</v>
      </c>
    </row>
    <row r="889" spans="1:51" x14ac:dyDescent="0.25">
      <c r="A889">
        <v>347</v>
      </c>
      <c r="B889" t="s">
        <v>181</v>
      </c>
      <c r="C889" t="s">
        <v>234</v>
      </c>
      <c r="D889" t="s">
        <v>116</v>
      </c>
      <c r="E889">
        <v>148195833</v>
      </c>
      <c r="F889" t="s">
        <v>52</v>
      </c>
      <c r="G889" t="s">
        <v>53</v>
      </c>
      <c r="H889" t="s">
        <v>54</v>
      </c>
      <c r="I889">
        <v>348</v>
      </c>
      <c r="J889" t="s">
        <v>237</v>
      </c>
      <c r="K889" t="s">
        <v>79</v>
      </c>
      <c r="L889" t="s">
        <v>70</v>
      </c>
      <c r="M889" t="s">
        <v>58</v>
      </c>
      <c r="N889" t="s">
        <v>118</v>
      </c>
      <c r="Q889" s="5" t="s">
        <v>54</v>
      </c>
      <c r="S889">
        <v>0</v>
      </c>
      <c r="T889" s="5">
        <v>0</v>
      </c>
      <c r="V889">
        <v>0</v>
      </c>
      <c r="X889" t="s">
        <v>73</v>
      </c>
      <c r="Y889">
        <v>19060501</v>
      </c>
      <c r="Z889" t="s">
        <v>74</v>
      </c>
      <c r="AA889" t="s">
        <v>101</v>
      </c>
      <c r="AB889" t="s">
        <v>119</v>
      </c>
      <c r="AC889" t="str">
        <f t="shared" si="13"/>
        <v>Oil &amp; Gas - Ice Roads and Pads</v>
      </c>
      <c r="AD889" t="s">
        <v>74</v>
      </c>
      <c r="AG889" t="s">
        <v>54</v>
      </c>
      <c r="AH889">
        <v>1651</v>
      </c>
      <c r="AI889">
        <v>2016</v>
      </c>
      <c r="AJ889">
        <v>12</v>
      </c>
      <c r="AK889" s="1">
        <v>42745.465752314813</v>
      </c>
      <c r="AL889" t="s">
        <v>84</v>
      </c>
      <c r="AM889">
        <v>0</v>
      </c>
      <c r="AN889" t="s">
        <v>52</v>
      </c>
      <c r="AP889" t="s">
        <v>52</v>
      </c>
      <c r="AQ889">
        <v>0</v>
      </c>
      <c r="AS889">
        <v>0</v>
      </c>
      <c r="AU889">
        <v>0</v>
      </c>
      <c r="AW889">
        <v>0</v>
      </c>
      <c r="AY889" t="s">
        <v>66</v>
      </c>
    </row>
    <row r="890" spans="1:51" x14ac:dyDescent="0.25">
      <c r="A890">
        <v>347</v>
      </c>
      <c r="B890" t="s">
        <v>181</v>
      </c>
      <c r="C890" t="s">
        <v>234</v>
      </c>
      <c r="D890" t="s">
        <v>116</v>
      </c>
      <c r="E890">
        <v>148195833</v>
      </c>
      <c r="F890" t="s">
        <v>52</v>
      </c>
      <c r="G890" t="s">
        <v>53</v>
      </c>
      <c r="H890" t="s">
        <v>54</v>
      </c>
      <c r="I890">
        <v>352</v>
      </c>
      <c r="J890" t="s">
        <v>238</v>
      </c>
      <c r="K890" t="s">
        <v>79</v>
      </c>
      <c r="L890" t="s">
        <v>70</v>
      </c>
      <c r="M890" t="s">
        <v>58</v>
      </c>
      <c r="N890" t="s">
        <v>118</v>
      </c>
      <c r="Q890" s="5" t="s">
        <v>54</v>
      </c>
      <c r="S890">
        <v>0</v>
      </c>
      <c r="T890" s="5">
        <v>0</v>
      </c>
      <c r="V890">
        <v>0</v>
      </c>
      <c r="X890" t="s">
        <v>73</v>
      </c>
      <c r="Y890">
        <v>19060403</v>
      </c>
      <c r="Z890" t="s">
        <v>74</v>
      </c>
      <c r="AA890" t="s">
        <v>101</v>
      </c>
      <c r="AB890" t="s">
        <v>119</v>
      </c>
      <c r="AC890" t="str">
        <f t="shared" si="13"/>
        <v>Oil &amp; Gas - Ice Roads and Pads</v>
      </c>
      <c r="AD890" t="s">
        <v>74</v>
      </c>
      <c r="AG890" t="s">
        <v>54</v>
      </c>
      <c r="AH890">
        <v>1654</v>
      </c>
      <c r="AI890">
        <v>2016</v>
      </c>
      <c r="AJ890">
        <v>12</v>
      </c>
      <c r="AK890" s="1">
        <v>42745.466087962966</v>
      </c>
      <c r="AL890" t="s">
        <v>84</v>
      </c>
      <c r="AM890">
        <v>0</v>
      </c>
      <c r="AN890" t="s">
        <v>52</v>
      </c>
      <c r="AP890" t="s">
        <v>52</v>
      </c>
      <c r="AQ890">
        <v>0</v>
      </c>
      <c r="AS890">
        <v>0</v>
      </c>
      <c r="AU890">
        <v>0</v>
      </c>
      <c r="AW890">
        <v>0</v>
      </c>
      <c r="AY890" t="s">
        <v>66</v>
      </c>
    </row>
    <row r="891" spans="1:51" x14ac:dyDescent="0.25">
      <c r="A891">
        <v>347</v>
      </c>
      <c r="B891" t="s">
        <v>181</v>
      </c>
      <c r="C891" t="s">
        <v>234</v>
      </c>
      <c r="D891" t="s">
        <v>116</v>
      </c>
      <c r="E891">
        <v>148195833</v>
      </c>
      <c r="F891" t="s">
        <v>52</v>
      </c>
      <c r="G891" t="s">
        <v>53</v>
      </c>
      <c r="H891" t="s">
        <v>54</v>
      </c>
      <c r="I891">
        <v>349</v>
      </c>
      <c r="J891" t="s">
        <v>239</v>
      </c>
      <c r="K891" t="s">
        <v>79</v>
      </c>
      <c r="L891" t="s">
        <v>70</v>
      </c>
      <c r="M891" t="s">
        <v>58</v>
      </c>
      <c r="N891" t="s">
        <v>118</v>
      </c>
      <c r="Q891" s="5" t="s">
        <v>54</v>
      </c>
      <c r="S891">
        <v>0</v>
      </c>
      <c r="T891" s="5">
        <v>0</v>
      </c>
      <c r="V891">
        <v>0</v>
      </c>
      <c r="X891" t="s">
        <v>73</v>
      </c>
      <c r="Y891">
        <v>19060501</v>
      </c>
      <c r="Z891" t="s">
        <v>74</v>
      </c>
      <c r="AA891" t="s">
        <v>101</v>
      </c>
      <c r="AB891" t="s">
        <v>119</v>
      </c>
      <c r="AC891" t="str">
        <f t="shared" si="13"/>
        <v>Oil &amp; Gas - Ice Roads and Pads</v>
      </c>
      <c r="AD891" t="s">
        <v>74</v>
      </c>
      <c r="AG891" t="s">
        <v>54</v>
      </c>
      <c r="AH891">
        <v>1657</v>
      </c>
      <c r="AI891">
        <v>2016</v>
      </c>
      <c r="AJ891">
        <v>12</v>
      </c>
      <c r="AK891" s="1">
        <v>42745.466423611113</v>
      </c>
      <c r="AL891" t="s">
        <v>84</v>
      </c>
      <c r="AM891">
        <v>0</v>
      </c>
      <c r="AN891" t="s">
        <v>52</v>
      </c>
      <c r="AP891" t="s">
        <v>52</v>
      </c>
      <c r="AQ891">
        <v>0</v>
      </c>
      <c r="AS891">
        <v>0</v>
      </c>
      <c r="AU891">
        <v>0</v>
      </c>
      <c r="AW891">
        <v>0</v>
      </c>
      <c r="AY891" t="s">
        <v>66</v>
      </c>
    </row>
    <row r="892" spans="1:51" x14ac:dyDescent="0.25">
      <c r="A892">
        <v>347</v>
      </c>
      <c r="B892" t="s">
        <v>181</v>
      </c>
      <c r="C892" t="s">
        <v>234</v>
      </c>
      <c r="D892" t="s">
        <v>116</v>
      </c>
      <c r="E892">
        <v>148195833</v>
      </c>
      <c r="F892" t="s">
        <v>52</v>
      </c>
      <c r="G892" t="s">
        <v>53</v>
      </c>
      <c r="H892" t="s">
        <v>54</v>
      </c>
      <c r="I892">
        <v>350</v>
      </c>
      <c r="J892" t="s">
        <v>240</v>
      </c>
      <c r="K892" t="s">
        <v>79</v>
      </c>
      <c r="L892" t="s">
        <v>70</v>
      </c>
      <c r="M892" t="s">
        <v>58</v>
      </c>
      <c r="N892" t="s">
        <v>236</v>
      </c>
      <c r="Q892" s="5" t="s">
        <v>54</v>
      </c>
      <c r="S892">
        <v>0</v>
      </c>
      <c r="T892" s="5">
        <v>0</v>
      </c>
      <c r="V892">
        <v>0</v>
      </c>
      <c r="X892" t="s">
        <v>73</v>
      </c>
      <c r="Y892">
        <v>19060402</v>
      </c>
      <c r="Z892" t="s">
        <v>74</v>
      </c>
      <c r="AA892" t="s">
        <v>101</v>
      </c>
      <c r="AB892" t="s">
        <v>119</v>
      </c>
      <c r="AC892" t="str">
        <f t="shared" si="13"/>
        <v>Oil &amp; Gas - Ice Roads and Pads</v>
      </c>
      <c r="AD892" t="s">
        <v>74</v>
      </c>
      <c r="AG892" t="s">
        <v>54</v>
      </c>
      <c r="AH892">
        <v>1660</v>
      </c>
      <c r="AI892">
        <v>2016</v>
      </c>
      <c r="AJ892">
        <v>12</v>
      </c>
      <c r="AK892" s="1">
        <v>42745.466747685183</v>
      </c>
      <c r="AL892" t="s">
        <v>84</v>
      </c>
      <c r="AM892">
        <v>0</v>
      </c>
      <c r="AN892" t="s">
        <v>52</v>
      </c>
      <c r="AP892" t="s">
        <v>52</v>
      </c>
      <c r="AQ892">
        <v>0</v>
      </c>
      <c r="AS892">
        <v>0</v>
      </c>
      <c r="AU892">
        <v>0</v>
      </c>
      <c r="AW892">
        <v>0</v>
      </c>
      <c r="AY892" t="s">
        <v>66</v>
      </c>
    </row>
    <row r="893" spans="1:51" x14ac:dyDescent="0.25">
      <c r="A893">
        <v>347</v>
      </c>
      <c r="B893" t="s">
        <v>181</v>
      </c>
      <c r="C893" t="s">
        <v>234</v>
      </c>
      <c r="D893" t="s">
        <v>116</v>
      </c>
      <c r="E893">
        <v>148195833</v>
      </c>
      <c r="F893" t="s">
        <v>52</v>
      </c>
      <c r="G893" t="s">
        <v>53</v>
      </c>
      <c r="H893" t="s">
        <v>54</v>
      </c>
      <c r="I893">
        <v>351</v>
      </c>
      <c r="J893" t="s">
        <v>235</v>
      </c>
      <c r="K893" t="s">
        <v>79</v>
      </c>
      <c r="L893" t="s">
        <v>70</v>
      </c>
      <c r="M893" t="s">
        <v>58</v>
      </c>
      <c r="N893" t="s">
        <v>236</v>
      </c>
      <c r="Q893" s="5" t="s">
        <v>54</v>
      </c>
      <c r="S893">
        <v>0</v>
      </c>
      <c r="T893" s="5">
        <v>0</v>
      </c>
      <c r="V893">
        <v>0</v>
      </c>
      <c r="X893" t="s">
        <v>73</v>
      </c>
      <c r="Y893">
        <v>19060402</v>
      </c>
      <c r="Z893" t="s">
        <v>74</v>
      </c>
      <c r="AA893" t="s">
        <v>101</v>
      </c>
      <c r="AB893" t="s">
        <v>119</v>
      </c>
      <c r="AC893" t="str">
        <f t="shared" si="13"/>
        <v>Oil &amp; Gas - Ice Roads and Pads</v>
      </c>
      <c r="AD893" t="s">
        <v>74</v>
      </c>
      <c r="AG893" t="s">
        <v>54</v>
      </c>
      <c r="AH893">
        <v>2503</v>
      </c>
      <c r="AI893">
        <v>2017</v>
      </c>
      <c r="AJ893">
        <v>1</v>
      </c>
      <c r="AK893" s="1">
        <v>42852.917048611111</v>
      </c>
      <c r="AL893" t="s">
        <v>84</v>
      </c>
      <c r="AM893">
        <v>0</v>
      </c>
      <c r="AN893" t="s">
        <v>52</v>
      </c>
      <c r="AO893">
        <v>0</v>
      </c>
      <c r="AP893" t="s">
        <v>52</v>
      </c>
      <c r="AQ893">
        <v>0</v>
      </c>
      <c r="AS893">
        <v>0</v>
      </c>
      <c r="AU893">
        <v>0</v>
      </c>
      <c r="AW893">
        <v>0</v>
      </c>
      <c r="AY893" t="s">
        <v>66</v>
      </c>
    </row>
    <row r="894" spans="1:51" x14ac:dyDescent="0.25">
      <c r="A894">
        <v>347</v>
      </c>
      <c r="B894" t="s">
        <v>181</v>
      </c>
      <c r="C894" t="s">
        <v>234</v>
      </c>
      <c r="D894" t="s">
        <v>116</v>
      </c>
      <c r="E894">
        <v>148195833</v>
      </c>
      <c r="F894" t="s">
        <v>52</v>
      </c>
      <c r="G894" t="s">
        <v>53</v>
      </c>
      <c r="H894" t="s">
        <v>54</v>
      </c>
      <c r="I894">
        <v>348</v>
      </c>
      <c r="J894" t="s">
        <v>237</v>
      </c>
      <c r="K894" t="s">
        <v>79</v>
      </c>
      <c r="L894" t="s">
        <v>70</v>
      </c>
      <c r="M894" t="s">
        <v>58</v>
      </c>
      <c r="N894" t="s">
        <v>118</v>
      </c>
      <c r="Q894" s="5" t="s">
        <v>54</v>
      </c>
      <c r="S894">
        <v>0</v>
      </c>
      <c r="T894" s="5">
        <v>0</v>
      </c>
      <c r="V894">
        <v>0</v>
      </c>
      <c r="X894" t="s">
        <v>73</v>
      </c>
      <c r="Y894">
        <v>19060501</v>
      </c>
      <c r="Z894" t="s">
        <v>74</v>
      </c>
      <c r="AA894" t="s">
        <v>101</v>
      </c>
      <c r="AB894" t="s">
        <v>119</v>
      </c>
      <c r="AC894" t="str">
        <f t="shared" si="13"/>
        <v>Oil &amp; Gas - Ice Roads and Pads</v>
      </c>
      <c r="AD894" t="s">
        <v>74</v>
      </c>
      <c r="AG894" t="s">
        <v>54</v>
      </c>
      <c r="AH894">
        <v>2491</v>
      </c>
      <c r="AI894">
        <v>2017</v>
      </c>
      <c r="AJ894">
        <v>1</v>
      </c>
      <c r="AK894" s="1">
        <v>42852.907604166663</v>
      </c>
      <c r="AL894" t="s">
        <v>84</v>
      </c>
      <c r="AM894">
        <v>0</v>
      </c>
      <c r="AN894" t="s">
        <v>52</v>
      </c>
      <c r="AO894">
        <v>0</v>
      </c>
      <c r="AP894" t="s">
        <v>52</v>
      </c>
      <c r="AQ894">
        <v>0</v>
      </c>
      <c r="AS894">
        <v>0</v>
      </c>
      <c r="AU894">
        <v>0</v>
      </c>
      <c r="AW894">
        <v>0</v>
      </c>
      <c r="AY894" t="s">
        <v>66</v>
      </c>
    </row>
    <row r="895" spans="1:51" x14ac:dyDescent="0.25">
      <c r="A895">
        <v>347</v>
      </c>
      <c r="B895" t="s">
        <v>181</v>
      </c>
      <c r="C895" t="s">
        <v>234</v>
      </c>
      <c r="D895" t="s">
        <v>116</v>
      </c>
      <c r="E895">
        <v>148195833</v>
      </c>
      <c r="F895" t="s">
        <v>52</v>
      </c>
      <c r="G895" t="s">
        <v>53</v>
      </c>
      <c r="H895" t="s">
        <v>54</v>
      </c>
      <c r="I895">
        <v>352</v>
      </c>
      <c r="J895" t="s">
        <v>238</v>
      </c>
      <c r="K895" t="s">
        <v>79</v>
      </c>
      <c r="L895" t="s">
        <v>70</v>
      </c>
      <c r="M895" t="s">
        <v>58</v>
      </c>
      <c r="N895" t="s">
        <v>118</v>
      </c>
      <c r="Q895" s="5" t="s">
        <v>54</v>
      </c>
      <c r="S895">
        <v>0</v>
      </c>
      <c r="T895" s="5">
        <v>0</v>
      </c>
      <c r="V895">
        <v>0</v>
      </c>
      <c r="X895" t="s">
        <v>73</v>
      </c>
      <c r="Y895">
        <v>19060403</v>
      </c>
      <c r="Z895" t="s">
        <v>74</v>
      </c>
      <c r="AA895" t="s">
        <v>101</v>
      </c>
      <c r="AB895" t="s">
        <v>119</v>
      </c>
      <c r="AC895" t="str">
        <f t="shared" si="13"/>
        <v>Oil &amp; Gas - Ice Roads and Pads</v>
      </c>
      <c r="AD895" t="s">
        <v>74</v>
      </c>
      <c r="AG895" t="s">
        <v>54</v>
      </c>
      <c r="AH895">
        <v>2494</v>
      </c>
      <c r="AI895">
        <v>2017</v>
      </c>
      <c r="AJ895">
        <v>1</v>
      </c>
      <c r="AK895" s="1">
        <v>42852.910069444442</v>
      </c>
      <c r="AL895" t="s">
        <v>84</v>
      </c>
      <c r="AM895">
        <v>0</v>
      </c>
      <c r="AN895" t="s">
        <v>52</v>
      </c>
      <c r="AO895">
        <v>0</v>
      </c>
      <c r="AP895" t="s">
        <v>52</v>
      </c>
      <c r="AQ895">
        <v>0</v>
      </c>
      <c r="AS895">
        <v>0</v>
      </c>
      <c r="AU895">
        <v>0</v>
      </c>
      <c r="AW895">
        <v>0</v>
      </c>
      <c r="AY895" t="s">
        <v>66</v>
      </c>
    </row>
    <row r="896" spans="1:51" x14ac:dyDescent="0.25">
      <c r="A896">
        <v>347</v>
      </c>
      <c r="B896" t="s">
        <v>181</v>
      </c>
      <c r="C896" t="s">
        <v>234</v>
      </c>
      <c r="D896" t="s">
        <v>116</v>
      </c>
      <c r="E896">
        <v>148195833</v>
      </c>
      <c r="F896" t="s">
        <v>52</v>
      </c>
      <c r="G896" t="s">
        <v>53</v>
      </c>
      <c r="H896" t="s">
        <v>54</v>
      </c>
      <c r="I896">
        <v>349</v>
      </c>
      <c r="J896" t="s">
        <v>239</v>
      </c>
      <c r="K896" t="s">
        <v>79</v>
      </c>
      <c r="L896" t="s">
        <v>70</v>
      </c>
      <c r="M896" t="s">
        <v>58</v>
      </c>
      <c r="N896" t="s">
        <v>118</v>
      </c>
      <c r="Q896" s="5" t="s">
        <v>54</v>
      </c>
      <c r="S896">
        <v>0</v>
      </c>
      <c r="T896" s="5">
        <v>0</v>
      </c>
      <c r="V896">
        <v>0</v>
      </c>
      <c r="X896" t="s">
        <v>73</v>
      </c>
      <c r="Y896">
        <v>19060501</v>
      </c>
      <c r="Z896" t="s">
        <v>74</v>
      </c>
      <c r="AA896" t="s">
        <v>101</v>
      </c>
      <c r="AB896" t="s">
        <v>119</v>
      </c>
      <c r="AC896" t="str">
        <f t="shared" si="13"/>
        <v>Oil &amp; Gas - Ice Roads and Pads</v>
      </c>
      <c r="AD896" t="s">
        <v>74</v>
      </c>
      <c r="AG896" t="s">
        <v>54</v>
      </c>
      <c r="AH896">
        <v>2497</v>
      </c>
      <c r="AI896">
        <v>2017</v>
      </c>
      <c r="AJ896">
        <v>1</v>
      </c>
      <c r="AK896" s="1">
        <v>42852.9140625</v>
      </c>
      <c r="AL896" t="s">
        <v>84</v>
      </c>
      <c r="AM896">
        <v>0</v>
      </c>
      <c r="AN896" t="s">
        <v>52</v>
      </c>
      <c r="AO896">
        <v>0</v>
      </c>
      <c r="AP896" t="s">
        <v>52</v>
      </c>
      <c r="AQ896">
        <v>0</v>
      </c>
      <c r="AS896">
        <v>0</v>
      </c>
      <c r="AU896">
        <v>0</v>
      </c>
      <c r="AW896">
        <v>0</v>
      </c>
      <c r="AY896" t="s">
        <v>66</v>
      </c>
    </row>
    <row r="897" spans="1:51" x14ac:dyDescent="0.25">
      <c r="A897">
        <v>347</v>
      </c>
      <c r="B897" t="s">
        <v>181</v>
      </c>
      <c r="C897" t="s">
        <v>234</v>
      </c>
      <c r="D897" t="s">
        <v>116</v>
      </c>
      <c r="E897">
        <v>148195833</v>
      </c>
      <c r="F897" t="s">
        <v>52</v>
      </c>
      <c r="G897" t="s">
        <v>53</v>
      </c>
      <c r="H897" t="s">
        <v>54</v>
      </c>
      <c r="I897">
        <v>350</v>
      </c>
      <c r="J897" t="s">
        <v>240</v>
      </c>
      <c r="K897" t="s">
        <v>79</v>
      </c>
      <c r="L897" t="s">
        <v>70</v>
      </c>
      <c r="M897" t="s">
        <v>58</v>
      </c>
      <c r="N897" t="s">
        <v>236</v>
      </c>
      <c r="Q897" s="5" t="s">
        <v>54</v>
      </c>
      <c r="S897">
        <v>0</v>
      </c>
      <c r="T897" s="5">
        <v>0</v>
      </c>
      <c r="V897">
        <v>0</v>
      </c>
      <c r="X897" t="s">
        <v>73</v>
      </c>
      <c r="Y897">
        <v>19060402</v>
      </c>
      <c r="Z897" t="s">
        <v>74</v>
      </c>
      <c r="AA897" t="s">
        <v>101</v>
      </c>
      <c r="AB897" t="s">
        <v>119</v>
      </c>
      <c r="AC897" t="str">
        <f t="shared" si="13"/>
        <v>Oil &amp; Gas - Ice Roads and Pads</v>
      </c>
      <c r="AD897" t="s">
        <v>74</v>
      </c>
      <c r="AG897" t="s">
        <v>54</v>
      </c>
      <c r="AH897">
        <v>2500</v>
      </c>
      <c r="AI897">
        <v>2017</v>
      </c>
      <c r="AJ897">
        <v>1</v>
      </c>
      <c r="AK897" s="1">
        <v>42852.915682870371</v>
      </c>
      <c r="AL897" t="s">
        <v>84</v>
      </c>
      <c r="AM897">
        <v>0</v>
      </c>
      <c r="AN897" t="s">
        <v>52</v>
      </c>
      <c r="AO897">
        <v>0</v>
      </c>
      <c r="AP897" t="s">
        <v>52</v>
      </c>
      <c r="AQ897">
        <v>0</v>
      </c>
      <c r="AS897">
        <v>0</v>
      </c>
      <c r="AU897">
        <v>0</v>
      </c>
      <c r="AW897">
        <v>0</v>
      </c>
      <c r="AY897" t="s">
        <v>66</v>
      </c>
    </row>
    <row r="898" spans="1:51" x14ac:dyDescent="0.25">
      <c r="A898">
        <v>347</v>
      </c>
      <c r="B898" t="s">
        <v>181</v>
      </c>
      <c r="C898" t="s">
        <v>234</v>
      </c>
      <c r="D898" t="s">
        <v>116</v>
      </c>
      <c r="E898">
        <v>148195833</v>
      </c>
      <c r="F898" t="s">
        <v>52</v>
      </c>
      <c r="G898" t="s">
        <v>53</v>
      </c>
      <c r="H898" t="s">
        <v>54</v>
      </c>
      <c r="I898">
        <v>351</v>
      </c>
      <c r="J898" t="s">
        <v>235</v>
      </c>
      <c r="K898" t="s">
        <v>79</v>
      </c>
      <c r="L898" t="s">
        <v>70</v>
      </c>
      <c r="M898" t="s">
        <v>58</v>
      </c>
      <c r="N898" t="s">
        <v>236</v>
      </c>
      <c r="Q898" s="5" t="s">
        <v>54</v>
      </c>
      <c r="S898">
        <v>0</v>
      </c>
      <c r="T898" s="5">
        <v>0</v>
      </c>
      <c r="V898">
        <v>0</v>
      </c>
      <c r="X898" t="s">
        <v>73</v>
      </c>
      <c r="Y898">
        <v>19060402</v>
      </c>
      <c r="Z898" t="s">
        <v>74</v>
      </c>
      <c r="AA898" t="s">
        <v>101</v>
      </c>
      <c r="AB898" t="s">
        <v>119</v>
      </c>
      <c r="AC898" t="str">
        <f t="shared" si="13"/>
        <v>Oil &amp; Gas - Ice Roads and Pads</v>
      </c>
      <c r="AD898" t="s">
        <v>74</v>
      </c>
      <c r="AG898" t="s">
        <v>54</v>
      </c>
      <c r="AH898">
        <v>2504</v>
      </c>
      <c r="AI898">
        <v>2017</v>
      </c>
      <c r="AJ898">
        <v>2</v>
      </c>
      <c r="AK898" s="1">
        <v>42852.917210648149</v>
      </c>
      <c r="AL898" t="s">
        <v>84</v>
      </c>
      <c r="AM898">
        <v>0</v>
      </c>
      <c r="AN898" t="s">
        <v>52</v>
      </c>
      <c r="AO898">
        <v>0</v>
      </c>
      <c r="AP898" t="s">
        <v>52</v>
      </c>
      <c r="AQ898">
        <v>0</v>
      </c>
      <c r="AS898">
        <v>0</v>
      </c>
      <c r="AU898">
        <v>0</v>
      </c>
      <c r="AW898">
        <v>0</v>
      </c>
      <c r="AY898" t="s">
        <v>66</v>
      </c>
    </row>
    <row r="899" spans="1:51" x14ac:dyDescent="0.25">
      <c r="A899">
        <v>347</v>
      </c>
      <c r="B899" t="s">
        <v>181</v>
      </c>
      <c r="C899" t="s">
        <v>234</v>
      </c>
      <c r="D899" t="s">
        <v>116</v>
      </c>
      <c r="E899">
        <v>148195833</v>
      </c>
      <c r="F899" t="s">
        <v>52</v>
      </c>
      <c r="G899" t="s">
        <v>53</v>
      </c>
      <c r="H899" t="s">
        <v>54</v>
      </c>
      <c r="I899">
        <v>348</v>
      </c>
      <c r="J899" t="s">
        <v>237</v>
      </c>
      <c r="K899" t="s">
        <v>79</v>
      </c>
      <c r="L899" t="s">
        <v>70</v>
      </c>
      <c r="M899" t="s">
        <v>58</v>
      </c>
      <c r="N899" t="s">
        <v>118</v>
      </c>
      <c r="Q899" s="5" t="s">
        <v>54</v>
      </c>
      <c r="S899">
        <v>0</v>
      </c>
      <c r="T899" s="5">
        <v>0</v>
      </c>
      <c r="V899">
        <v>0</v>
      </c>
      <c r="X899" t="s">
        <v>73</v>
      </c>
      <c r="Y899">
        <v>19060501</v>
      </c>
      <c r="Z899" t="s">
        <v>74</v>
      </c>
      <c r="AA899" t="s">
        <v>101</v>
      </c>
      <c r="AB899" t="s">
        <v>119</v>
      </c>
      <c r="AC899" t="str">
        <f t="shared" si="13"/>
        <v>Oil &amp; Gas - Ice Roads and Pads</v>
      </c>
      <c r="AD899" t="s">
        <v>74</v>
      </c>
      <c r="AG899" t="s">
        <v>54</v>
      </c>
      <c r="AH899">
        <v>2492</v>
      </c>
      <c r="AI899">
        <v>2017</v>
      </c>
      <c r="AJ899">
        <v>2</v>
      </c>
      <c r="AK899" s="1">
        <v>42852.907812500001</v>
      </c>
      <c r="AL899" t="s">
        <v>84</v>
      </c>
      <c r="AM899">
        <v>0</v>
      </c>
      <c r="AN899" t="s">
        <v>52</v>
      </c>
      <c r="AO899">
        <v>0</v>
      </c>
      <c r="AP899" t="s">
        <v>52</v>
      </c>
      <c r="AQ899">
        <v>0</v>
      </c>
      <c r="AS899">
        <v>0</v>
      </c>
      <c r="AU899">
        <v>0</v>
      </c>
      <c r="AW899">
        <v>0</v>
      </c>
      <c r="AY899" t="s">
        <v>66</v>
      </c>
    </row>
    <row r="900" spans="1:51" x14ac:dyDescent="0.25">
      <c r="A900">
        <v>347</v>
      </c>
      <c r="B900" t="s">
        <v>181</v>
      </c>
      <c r="C900" t="s">
        <v>234</v>
      </c>
      <c r="D900" t="s">
        <v>116</v>
      </c>
      <c r="E900">
        <v>148195833</v>
      </c>
      <c r="F900" t="s">
        <v>52</v>
      </c>
      <c r="G900" t="s">
        <v>53</v>
      </c>
      <c r="H900" t="s">
        <v>54</v>
      </c>
      <c r="I900">
        <v>352</v>
      </c>
      <c r="J900" t="s">
        <v>238</v>
      </c>
      <c r="K900" t="s">
        <v>79</v>
      </c>
      <c r="L900" t="s">
        <v>70</v>
      </c>
      <c r="M900" t="s">
        <v>58</v>
      </c>
      <c r="N900" t="s">
        <v>118</v>
      </c>
      <c r="Q900" s="5" t="s">
        <v>54</v>
      </c>
      <c r="S900">
        <v>0</v>
      </c>
      <c r="T900" s="5">
        <v>0</v>
      </c>
      <c r="V900">
        <v>0</v>
      </c>
      <c r="X900" t="s">
        <v>73</v>
      </c>
      <c r="Y900">
        <v>19060403</v>
      </c>
      <c r="Z900" t="s">
        <v>74</v>
      </c>
      <c r="AA900" t="s">
        <v>101</v>
      </c>
      <c r="AB900" t="s">
        <v>119</v>
      </c>
      <c r="AC900" t="str">
        <f t="shared" si="13"/>
        <v>Oil &amp; Gas - Ice Roads and Pads</v>
      </c>
      <c r="AD900" t="s">
        <v>74</v>
      </c>
      <c r="AG900" t="s">
        <v>54</v>
      </c>
      <c r="AH900">
        <v>2495</v>
      </c>
      <c r="AI900">
        <v>2017</v>
      </c>
      <c r="AJ900">
        <v>2</v>
      </c>
      <c r="AK900" s="1">
        <v>42852.911435185182</v>
      </c>
      <c r="AL900" t="s">
        <v>84</v>
      </c>
      <c r="AM900">
        <v>0</v>
      </c>
      <c r="AN900" t="s">
        <v>52</v>
      </c>
      <c r="AO900">
        <v>0</v>
      </c>
      <c r="AP900" t="s">
        <v>52</v>
      </c>
      <c r="AQ900">
        <v>0</v>
      </c>
      <c r="AS900">
        <v>0</v>
      </c>
      <c r="AU900">
        <v>0</v>
      </c>
      <c r="AW900">
        <v>0</v>
      </c>
      <c r="AY900" t="s">
        <v>66</v>
      </c>
    </row>
    <row r="901" spans="1:51" x14ac:dyDescent="0.25">
      <c r="A901">
        <v>347</v>
      </c>
      <c r="B901" t="s">
        <v>181</v>
      </c>
      <c r="C901" t="s">
        <v>234</v>
      </c>
      <c r="D901" t="s">
        <v>116</v>
      </c>
      <c r="E901">
        <v>148195833</v>
      </c>
      <c r="F901" t="s">
        <v>52</v>
      </c>
      <c r="G901" t="s">
        <v>53</v>
      </c>
      <c r="H901" t="s">
        <v>54</v>
      </c>
      <c r="I901">
        <v>349</v>
      </c>
      <c r="J901" t="s">
        <v>239</v>
      </c>
      <c r="K901" t="s">
        <v>79</v>
      </c>
      <c r="L901" t="s">
        <v>70</v>
      </c>
      <c r="M901" t="s">
        <v>58</v>
      </c>
      <c r="N901" t="s">
        <v>118</v>
      </c>
      <c r="Q901" s="5" t="s">
        <v>54</v>
      </c>
      <c r="S901">
        <v>0</v>
      </c>
      <c r="T901" s="5">
        <v>0</v>
      </c>
      <c r="V901">
        <v>0</v>
      </c>
      <c r="X901" t="s">
        <v>73</v>
      </c>
      <c r="Y901">
        <v>19060501</v>
      </c>
      <c r="Z901" t="s">
        <v>74</v>
      </c>
      <c r="AA901" t="s">
        <v>101</v>
      </c>
      <c r="AB901" t="s">
        <v>119</v>
      </c>
      <c r="AC901" t="str">
        <f t="shared" si="13"/>
        <v>Oil &amp; Gas - Ice Roads and Pads</v>
      </c>
      <c r="AD901" t="s">
        <v>74</v>
      </c>
      <c r="AG901" t="s">
        <v>54</v>
      </c>
      <c r="AH901">
        <v>2498</v>
      </c>
      <c r="AI901">
        <v>2017</v>
      </c>
      <c r="AJ901">
        <v>2</v>
      </c>
      <c r="AK901" s="1">
        <v>42852.914409722223</v>
      </c>
      <c r="AL901" t="s">
        <v>84</v>
      </c>
      <c r="AM901">
        <v>0</v>
      </c>
      <c r="AN901" t="s">
        <v>52</v>
      </c>
      <c r="AO901">
        <v>0</v>
      </c>
      <c r="AP901" t="s">
        <v>52</v>
      </c>
      <c r="AQ901">
        <v>0</v>
      </c>
      <c r="AS901">
        <v>0</v>
      </c>
      <c r="AU901">
        <v>0</v>
      </c>
      <c r="AW901">
        <v>0</v>
      </c>
      <c r="AY901" t="s">
        <v>66</v>
      </c>
    </row>
    <row r="902" spans="1:51" x14ac:dyDescent="0.25">
      <c r="A902">
        <v>347</v>
      </c>
      <c r="B902" t="s">
        <v>181</v>
      </c>
      <c r="C902" t="s">
        <v>234</v>
      </c>
      <c r="D902" t="s">
        <v>116</v>
      </c>
      <c r="E902">
        <v>148195833</v>
      </c>
      <c r="F902" t="s">
        <v>52</v>
      </c>
      <c r="G902" t="s">
        <v>53</v>
      </c>
      <c r="H902" t="s">
        <v>54</v>
      </c>
      <c r="I902">
        <v>350</v>
      </c>
      <c r="J902" t="s">
        <v>240</v>
      </c>
      <c r="K902" t="s">
        <v>79</v>
      </c>
      <c r="L902" t="s">
        <v>70</v>
      </c>
      <c r="M902" t="s">
        <v>58</v>
      </c>
      <c r="N902" t="s">
        <v>236</v>
      </c>
      <c r="Q902" s="5" t="s">
        <v>54</v>
      </c>
      <c r="S902">
        <v>0</v>
      </c>
      <c r="T902" s="5">
        <v>0</v>
      </c>
      <c r="V902">
        <v>0</v>
      </c>
      <c r="X902" t="s">
        <v>73</v>
      </c>
      <c r="Y902">
        <v>19060402</v>
      </c>
      <c r="Z902" t="s">
        <v>74</v>
      </c>
      <c r="AA902" t="s">
        <v>101</v>
      </c>
      <c r="AB902" t="s">
        <v>119</v>
      </c>
      <c r="AC902" t="str">
        <f t="shared" si="13"/>
        <v>Oil &amp; Gas - Ice Roads and Pads</v>
      </c>
      <c r="AD902" t="s">
        <v>74</v>
      </c>
      <c r="AG902" t="s">
        <v>54</v>
      </c>
      <c r="AH902">
        <v>2501</v>
      </c>
      <c r="AI902">
        <v>2017</v>
      </c>
      <c r="AJ902">
        <v>2</v>
      </c>
      <c r="AK902" s="1">
        <v>42852.915925925925</v>
      </c>
      <c r="AL902" t="s">
        <v>84</v>
      </c>
      <c r="AM902">
        <v>0</v>
      </c>
      <c r="AN902" t="s">
        <v>52</v>
      </c>
      <c r="AO902">
        <v>0</v>
      </c>
      <c r="AP902" t="s">
        <v>52</v>
      </c>
      <c r="AQ902">
        <v>0</v>
      </c>
      <c r="AS902">
        <v>0</v>
      </c>
      <c r="AU902">
        <v>0</v>
      </c>
      <c r="AW902">
        <v>0</v>
      </c>
      <c r="AY902" t="s">
        <v>66</v>
      </c>
    </row>
    <row r="903" spans="1:51" x14ac:dyDescent="0.25">
      <c r="A903">
        <v>347</v>
      </c>
      <c r="B903" t="s">
        <v>181</v>
      </c>
      <c r="C903" t="s">
        <v>234</v>
      </c>
      <c r="D903" t="s">
        <v>116</v>
      </c>
      <c r="E903">
        <v>148195833</v>
      </c>
      <c r="F903" t="s">
        <v>52</v>
      </c>
      <c r="G903" t="s">
        <v>53</v>
      </c>
      <c r="H903" t="s">
        <v>54</v>
      </c>
      <c r="I903">
        <v>351</v>
      </c>
      <c r="J903" t="s">
        <v>235</v>
      </c>
      <c r="K903" t="s">
        <v>79</v>
      </c>
      <c r="L903" t="s">
        <v>70</v>
      </c>
      <c r="M903" t="s">
        <v>58</v>
      </c>
      <c r="N903" t="s">
        <v>236</v>
      </c>
      <c r="Q903" s="5" t="s">
        <v>54</v>
      </c>
      <c r="S903">
        <v>0</v>
      </c>
      <c r="T903" s="5">
        <v>0</v>
      </c>
      <c r="V903">
        <v>0</v>
      </c>
      <c r="X903" t="s">
        <v>73</v>
      </c>
      <c r="Y903">
        <v>19060402</v>
      </c>
      <c r="Z903" t="s">
        <v>74</v>
      </c>
      <c r="AA903" t="s">
        <v>101</v>
      </c>
      <c r="AB903" t="s">
        <v>119</v>
      </c>
      <c r="AC903" t="str">
        <f t="shared" ref="AC903:AC966" si="14">IF(AB903&lt;&gt;"",_xlfn.CONCAT(AA903," - ", AB903),"")</f>
        <v>Oil &amp; Gas - Ice Roads and Pads</v>
      </c>
      <c r="AD903" t="s">
        <v>74</v>
      </c>
      <c r="AG903" t="s">
        <v>54</v>
      </c>
      <c r="AH903">
        <v>2505</v>
      </c>
      <c r="AI903">
        <v>2017</v>
      </c>
      <c r="AJ903">
        <v>3</v>
      </c>
      <c r="AK903" s="1">
        <v>42852.917592592596</v>
      </c>
      <c r="AL903" t="s">
        <v>84</v>
      </c>
      <c r="AM903">
        <v>0</v>
      </c>
      <c r="AN903" t="s">
        <v>52</v>
      </c>
      <c r="AO903">
        <v>0</v>
      </c>
      <c r="AP903" t="s">
        <v>52</v>
      </c>
      <c r="AQ903">
        <v>0</v>
      </c>
      <c r="AS903">
        <v>0</v>
      </c>
      <c r="AU903">
        <v>0</v>
      </c>
      <c r="AW903">
        <v>0</v>
      </c>
      <c r="AY903" t="s">
        <v>66</v>
      </c>
    </row>
    <row r="904" spans="1:51" x14ac:dyDescent="0.25">
      <c r="A904">
        <v>347</v>
      </c>
      <c r="B904" t="s">
        <v>181</v>
      </c>
      <c r="C904" t="s">
        <v>234</v>
      </c>
      <c r="D904" t="s">
        <v>116</v>
      </c>
      <c r="E904">
        <v>148195833</v>
      </c>
      <c r="F904" t="s">
        <v>52</v>
      </c>
      <c r="G904" t="s">
        <v>53</v>
      </c>
      <c r="H904" t="s">
        <v>54</v>
      </c>
      <c r="I904">
        <v>348</v>
      </c>
      <c r="J904" t="s">
        <v>237</v>
      </c>
      <c r="K904" t="s">
        <v>79</v>
      </c>
      <c r="L904" t="s">
        <v>70</v>
      </c>
      <c r="M904" t="s">
        <v>58</v>
      </c>
      <c r="N904" t="s">
        <v>118</v>
      </c>
      <c r="Q904" s="5" t="s">
        <v>54</v>
      </c>
      <c r="S904">
        <v>0</v>
      </c>
      <c r="T904" s="5">
        <v>0</v>
      </c>
      <c r="V904">
        <v>0</v>
      </c>
      <c r="X904" t="s">
        <v>73</v>
      </c>
      <c r="Y904">
        <v>19060501</v>
      </c>
      <c r="Z904" t="s">
        <v>74</v>
      </c>
      <c r="AA904" t="s">
        <v>101</v>
      </c>
      <c r="AB904" t="s">
        <v>119</v>
      </c>
      <c r="AC904" t="str">
        <f t="shared" si="14"/>
        <v>Oil &amp; Gas - Ice Roads and Pads</v>
      </c>
      <c r="AD904" t="s">
        <v>74</v>
      </c>
      <c r="AG904" t="s">
        <v>54</v>
      </c>
      <c r="AH904">
        <v>2493</v>
      </c>
      <c r="AI904">
        <v>2017</v>
      </c>
      <c r="AJ904">
        <v>3</v>
      </c>
      <c r="AK904" s="1">
        <v>42852.90896990741</v>
      </c>
      <c r="AL904" t="s">
        <v>84</v>
      </c>
      <c r="AM904">
        <v>0</v>
      </c>
      <c r="AN904" t="s">
        <v>52</v>
      </c>
      <c r="AO904">
        <v>0</v>
      </c>
      <c r="AP904" t="s">
        <v>52</v>
      </c>
      <c r="AQ904">
        <v>0</v>
      </c>
      <c r="AS904">
        <v>0</v>
      </c>
      <c r="AU904">
        <v>0</v>
      </c>
      <c r="AW904">
        <v>0</v>
      </c>
      <c r="AY904" t="s">
        <v>66</v>
      </c>
    </row>
    <row r="905" spans="1:51" x14ac:dyDescent="0.25">
      <c r="A905">
        <v>347</v>
      </c>
      <c r="B905" t="s">
        <v>181</v>
      </c>
      <c r="C905" t="s">
        <v>234</v>
      </c>
      <c r="D905" t="s">
        <v>116</v>
      </c>
      <c r="E905">
        <v>148195833</v>
      </c>
      <c r="F905" t="s">
        <v>52</v>
      </c>
      <c r="G905" t="s">
        <v>53</v>
      </c>
      <c r="H905" t="s">
        <v>54</v>
      </c>
      <c r="I905">
        <v>352</v>
      </c>
      <c r="J905" t="s">
        <v>238</v>
      </c>
      <c r="K905" t="s">
        <v>79</v>
      </c>
      <c r="L905" t="s">
        <v>70</v>
      </c>
      <c r="M905" t="s">
        <v>58</v>
      </c>
      <c r="N905" t="s">
        <v>118</v>
      </c>
      <c r="Q905" s="5" t="s">
        <v>54</v>
      </c>
      <c r="S905">
        <v>0</v>
      </c>
      <c r="T905" s="5">
        <v>0</v>
      </c>
      <c r="V905">
        <v>0</v>
      </c>
      <c r="X905" t="s">
        <v>73</v>
      </c>
      <c r="Y905">
        <v>19060403</v>
      </c>
      <c r="Z905" t="s">
        <v>74</v>
      </c>
      <c r="AA905" t="s">
        <v>101</v>
      </c>
      <c r="AB905" t="s">
        <v>119</v>
      </c>
      <c r="AC905" t="str">
        <f t="shared" si="14"/>
        <v>Oil &amp; Gas - Ice Roads and Pads</v>
      </c>
      <c r="AD905" t="s">
        <v>74</v>
      </c>
      <c r="AG905" t="s">
        <v>54</v>
      </c>
      <c r="AH905">
        <v>2496</v>
      </c>
      <c r="AI905">
        <v>2017</v>
      </c>
      <c r="AJ905">
        <v>3</v>
      </c>
      <c r="AK905" s="1">
        <v>42852.913449074076</v>
      </c>
      <c r="AL905" t="s">
        <v>84</v>
      </c>
      <c r="AM905">
        <v>0</v>
      </c>
      <c r="AN905" t="s">
        <v>52</v>
      </c>
      <c r="AO905">
        <v>0</v>
      </c>
      <c r="AP905" t="s">
        <v>52</v>
      </c>
      <c r="AQ905">
        <v>0</v>
      </c>
      <c r="AS905">
        <v>0</v>
      </c>
      <c r="AU905">
        <v>0</v>
      </c>
      <c r="AW905">
        <v>0</v>
      </c>
      <c r="AY905" t="s">
        <v>66</v>
      </c>
    </row>
    <row r="906" spans="1:51" x14ac:dyDescent="0.25">
      <c r="A906">
        <v>347</v>
      </c>
      <c r="B906" t="s">
        <v>181</v>
      </c>
      <c r="C906" t="s">
        <v>234</v>
      </c>
      <c r="D906" t="s">
        <v>116</v>
      </c>
      <c r="E906">
        <v>148195833</v>
      </c>
      <c r="F906" t="s">
        <v>52</v>
      </c>
      <c r="G906" t="s">
        <v>53</v>
      </c>
      <c r="H906" t="s">
        <v>54</v>
      </c>
      <c r="I906">
        <v>349</v>
      </c>
      <c r="J906" t="s">
        <v>239</v>
      </c>
      <c r="K906" t="s">
        <v>79</v>
      </c>
      <c r="L906" t="s">
        <v>70</v>
      </c>
      <c r="M906" t="s">
        <v>58</v>
      </c>
      <c r="N906" t="s">
        <v>118</v>
      </c>
      <c r="Q906" s="5" t="s">
        <v>54</v>
      </c>
      <c r="S906">
        <v>0</v>
      </c>
      <c r="T906" s="5">
        <v>0</v>
      </c>
      <c r="V906">
        <v>0</v>
      </c>
      <c r="X906" t="s">
        <v>73</v>
      </c>
      <c r="Y906">
        <v>19060501</v>
      </c>
      <c r="Z906" t="s">
        <v>74</v>
      </c>
      <c r="AA906" t="s">
        <v>101</v>
      </c>
      <c r="AB906" t="s">
        <v>119</v>
      </c>
      <c r="AC906" t="str">
        <f t="shared" si="14"/>
        <v>Oil &amp; Gas - Ice Roads and Pads</v>
      </c>
      <c r="AD906" t="s">
        <v>74</v>
      </c>
      <c r="AG906" t="s">
        <v>54</v>
      </c>
      <c r="AH906">
        <v>2499</v>
      </c>
      <c r="AI906">
        <v>2017</v>
      </c>
      <c r="AJ906">
        <v>3</v>
      </c>
      <c r="AK906" s="1">
        <v>42852.914560185185</v>
      </c>
      <c r="AL906" t="s">
        <v>84</v>
      </c>
      <c r="AM906">
        <v>0</v>
      </c>
      <c r="AN906" t="s">
        <v>52</v>
      </c>
      <c r="AO906">
        <v>0</v>
      </c>
      <c r="AP906" t="s">
        <v>52</v>
      </c>
      <c r="AQ906">
        <v>0</v>
      </c>
      <c r="AS906">
        <v>0</v>
      </c>
      <c r="AU906">
        <v>0</v>
      </c>
      <c r="AW906">
        <v>0</v>
      </c>
      <c r="AY906" t="s">
        <v>66</v>
      </c>
    </row>
    <row r="907" spans="1:51" x14ac:dyDescent="0.25">
      <c r="A907">
        <v>347</v>
      </c>
      <c r="B907" t="s">
        <v>181</v>
      </c>
      <c r="C907" t="s">
        <v>234</v>
      </c>
      <c r="D907" t="s">
        <v>116</v>
      </c>
      <c r="E907">
        <v>148195833</v>
      </c>
      <c r="F907" t="s">
        <v>52</v>
      </c>
      <c r="G907" t="s">
        <v>53</v>
      </c>
      <c r="H907" t="s">
        <v>54</v>
      </c>
      <c r="I907">
        <v>350</v>
      </c>
      <c r="J907" t="s">
        <v>240</v>
      </c>
      <c r="K907" t="s">
        <v>79</v>
      </c>
      <c r="L907" t="s">
        <v>70</v>
      </c>
      <c r="M907" t="s">
        <v>58</v>
      </c>
      <c r="N907" t="s">
        <v>236</v>
      </c>
      <c r="Q907" s="5" t="s">
        <v>54</v>
      </c>
      <c r="S907">
        <v>0</v>
      </c>
      <c r="T907" s="5">
        <v>0</v>
      </c>
      <c r="V907">
        <v>0</v>
      </c>
      <c r="X907" t="s">
        <v>73</v>
      </c>
      <c r="Y907">
        <v>19060402</v>
      </c>
      <c r="Z907" t="s">
        <v>74</v>
      </c>
      <c r="AA907" t="s">
        <v>101</v>
      </c>
      <c r="AB907" t="s">
        <v>119</v>
      </c>
      <c r="AC907" t="str">
        <f t="shared" si="14"/>
        <v>Oil &amp; Gas - Ice Roads and Pads</v>
      </c>
      <c r="AD907" t="s">
        <v>74</v>
      </c>
      <c r="AG907" t="s">
        <v>54</v>
      </c>
      <c r="AH907">
        <v>2502</v>
      </c>
      <c r="AI907">
        <v>2017</v>
      </c>
      <c r="AJ907">
        <v>3</v>
      </c>
      <c r="AK907" s="1">
        <v>42852.916678240741</v>
      </c>
      <c r="AL907" t="s">
        <v>84</v>
      </c>
      <c r="AM907">
        <v>0</v>
      </c>
      <c r="AN907" t="s">
        <v>52</v>
      </c>
      <c r="AO907">
        <v>0</v>
      </c>
      <c r="AP907" t="s">
        <v>52</v>
      </c>
      <c r="AQ907">
        <v>0</v>
      </c>
      <c r="AS907">
        <v>0</v>
      </c>
      <c r="AU907">
        <v>0</v>
      </c>
      <c r="AW907">
        <v>0</v>
      </c>
      <c r="AY907" t="s">
        <v>66</v>
      </c>
    </row>
    <row r="908" spans="1:51" x14ac:dyDescent="0.25">
      <c r="A908">
        <v>347</v>
      </c>
      <c r="B908" t="s">
        <v>181</v>
      </c>
      <c r="C908" t="s">
        <v>234</v>
      </c>
      <c r="D908" t="s">
        <v>116</v>
      </c>
      <c r="E908">
        <v>148195833</v>
      </c>
      <c r="F908" t="s">
        <v>52</v>
      </c>
      <c r="G908" t="s">
        <v>53</v>
      </c>
      <c r="H908" t="s">
        <v>54</v>
      </c>
      <c r="I908">
        <v>351</v>
      </c>
      <c r="J908" t="s">
        <v>235</v>
      </c>
      <c r="K908" t="s">
        <v>79</v>
      </c>
      <c r="L908" t="s">
        <v>70</v>
      </c>
      <c r="M908" t="s">
        <v>58</v>
      </c>
      <c r="N908" t="s">
        <v>236</v>
      </c>
      <c r="Q908" s="5" t="s">
        <v>54</v>
      </c>
      <c r="S908">
        <v>0</v>
      </c>
      <c r="T908" s="5">
        <v>0</v>
      </c>
      <c r="V908">
        <v>0</v>
      </c>
      <c r="X908" t="s">
        <v>73</v>
      </c>
      <c r="Y908">
        <v>19060402</v>
      </c>
      <c r="Z908" t="s">
        <v>74</v>
      </c>
      <c r="AA908" t="s">
        <v>101</v>
      </c>
      <c r="AB908" t="s">
        <v>119</v>
      </c>
      <c r="AC908" t="str">
        <f t="shared" si="14"/>
        <v>Oil &amp; Gas - Ice Roads and Pads</v>
      </c>
      <c r="AD908" t="s">
        <v>74</v>
      </c>
      <c r="AG908" t="s">
        <v>54</v>
      </c>
      <c r="AH908">
        <v>3164</v>
      </c>
      <c r="AI908">
        <v>2017</v>
      </c>
      <c r="AJ908">
        <v>4</v>
      </c>
      <c r="AK908" s="1">
        <v>42942.866469907407</v>
      </c>
      <c r="AL908" t="s">
        <v>84</v>
      </c>
      <c r="AM908">
        <v>0</v>
      </c>
      <c r="AN908" t="s">
        <v>52</v>
      </c>
      <c r="AO908">
        <v>0</v>
      </c>
      <c r="AP908" t="s">
        <v>52</v>
      </c>
      <c r="AQ908">
        <v>0</v>
      </c>
      <c r="AS908">
        <v>0</v>
      </c>
      <c r="AU908">
        <v>0</v>
      </c>
      <c r="AW908">
        <v>0</v>
      </c>
      <c r="AY908" t="s">
        <v>66</v>
      </c>
    </row>
    <row r="909" spans="1:51" x14ac:dyDescent="0.25">
      <c r="A909">
        <v>347</v>
      </c>
      <c r="B909" t="s">
        <v>181</v>
      </c>
      <c r="C909" t="s">
        <v>234</v>
      </c>
      <c r="D909" t="s">
        <v>116</v>
      </c>
      <c r="E909">
        <v>148195833</v>
      </c>
      <c r="F909" t="s">
        <v>52</v>
      </c>
      <c r="G909" t="s">
        <v>53</v>
      </c>
      <c r="H909" t="s">
        <v>54</v>
      </c>
      <c r="I909">
        <v>348</v>
      </c>
      <c r="J909" t="s">
        <v>237</v>
      </c>
      <c r="K909" t="s">
        <v>79</v>
      </c>
      <c r="L909" t="s">
        <v>70</v>
      </c>
      <c r="M909" t="s">
        <v>58</v>
      </c>
      <c r="N909" t="s">
        <v>118</v>
      </c>
      <c r="Q909" s="5" t="s">
        <v>54</v>
      </c>
      <c r="S909">
        <v>0</v>
      </c>
      <c r="T909" s="5">
        <v>0</v>
      </c>
      <c r="V909">
        <v>0</v>
      </c>
      <c r="X909" t="s">
        <v>73</v>
      </c>
      <c r="Y909">
        <v>19060501</v>
      </c>
      <c r="Z909" t="s">
        <v>74</v>
      </c>
      <c r="AA909" t="s">
        <v>101</v>
      </c>
      <c r="AB909" t="s">
        <v>119</v>
      </c>
      <c r="AC909" t="str">
        <f t="shared" si="14"/>
        <v>Oil &amp; Gas - Ice Roads and Pads</v>
      </c>
      <c r="AD909" t="s">
        <v>74</v>
      </c>
      <c r="AG909" t="s">
        <v>54</v>
      </c>
      <c r="AH909">
        <v>3152</v>
      </c>
      <c r="AI909">
        <v>2017</v>
      </c>
      <c r="AJ909">
        <v>4</v>
      </c>
      <c r="AK909" s="1">
        <v>42942.862534722219</v>
      </c>
      <c r="AL909" t="s">
        <v>84</v>
      </c>
      <c r="AM909">
        <v>0</v>
      </c>
      <c r="AN909" t="s">
        <v>52</v>
      </c>
      <c r="AO909">
        <v>0</v>
      </c>
      <c r="AP909" t="s">
        <v>52</v>
      </c>
      <c r="AQ909">
        <v>0</v>
      </c>
      <c r="AS909">
        <v>0</v>
      </c>
      <c r="AU909">
        <v>0</v>
      </c>
      <c r="AW909">
        <v>0</v>
      </c>
      <c r="AY909" t="s">
        <v>66</v>
      </c>
    </row>
    <row r="910" spans="1:51" x14ac:dyDescent="0.25">
      <c r="A910">
        <v>347</v>
      </c>
      <c r="B910" t="s">
        <v>181</v>
      </c>
      <c r="C910" t="s">
        <v>234</v>
      </c>
      <c r="D910" t="s">
        <v>116</v>
      </c>
      <c r="E910">
        <v>148195833</v>
      </c>
      <c r="F910" t="s">
        <v>52</v>
      </c>
      <c r="G910" t="s">
        <v>53</v>
      </c>
      <c r="H910" t="s">
        <v>54</v>
      </c>
      <c r="I910">
        <v>352</v>
      </c>
      <c r="J910" t="s">
        <v>238</v>
      </c>
      <c r="K910" t="s">
        <v>79</v>
      </c>
      <c r="L910" t="s">
        <v>70</v>
      </c>
      <c r="M910" t="s">
        <v>58</v>
      </c>
      <c r="N910" t="s">
        <v>118</v>
      </c>
      <c r="Q910" s="5" t="s">
        <v>54</v>
      </c>
      <c r="S910">
        <v>0</v>
      </c>
      <c r="T910" s="5">
        <v>0</v>
      </c>
      <c r="V910">
        <v>0</v>
      </c>
      <c r="X910" t="s">
        <v>73</v>
      </c>
      <c r="Y910">
        <v>19060403</v>
      </c>
      <c r="Z910" t="s">
        <v>74</v>
      </c>
      <c r="AA910" t="s">
        <v>101</v>
      </c>
      <c r="AB910" t="s">
        <v>119</v>
      </c>
      <c r="AC910" t="str">
        <f t="shared" si="14"/>
        <v>Oil &amp; Gas - Ice Roads and Pads</v>
      </c>
      <c r="AD910" t="s">
        <v>74</v>
      </c>
      <c r="AG910" t="s">
        <v>54</v>
      </c>
      <c r="AH910">
        <v>3155</v>
      </c>
      <c r="AI910">
        <v>2017</v>
      </c>
      <c r="AJ910">
        <v>4</v>
      </c>
      <c r="AK910" s="1">
        <v>42942.863749999997</v>
      </c>
      <c r="AL910" t="s">
        <v>84</v>
      </c>
      <c r="AM910">
        <v>0</v>
      </c>
      <c r="AN910" t="s">
        <v>52</v>
      </c>
      <c r="AO910">
        <v>0</v>
      </c>
      <c r="AP910" t="s">
        <v>52</v>
      </c>
      <c r="AQ910">
        <v>0</v>
      </c>
      <c r="AS910">
        <v>0</v>
      </c>
      <c r="AU910">
        <v>0</v>
      </c>
      <c r="AW910">
        <v>0</v>
      </c>
      <c r="AY910" t="s">
        <v>66</v>
      </c>
    </row>
    <row r="911" spans="1:51" x14ac:dyDescent="0.25">
      <c r="A911">
        <v>347</v>
      </c>
      <c r="B911" t="s">
        <v>181</v>
      </c>
      <c r="C911" t="s">
        <v>234</v>
      </c>
      <c r="D911" t="s">
        <v>116</v>
      </c>
      <c r="E911">
        <v>148195833</v>
      </c>
      <c r="F911" t="s">
        <v>52</v>
      </c>
      <c r="G911" t="s">
        <v>53</v>
      </c>
      <c r="H911" t="s">
        <v>54</v>
      </c>
      <c r="I911">
        <v>349</v>
      </c>
      <c r="J911" t="s">
        <v>239</v>
      </c>
      <c r="K911" t="s">
        <v>79</v>
      </c>
      <c r="L911" t="s">
        <v>70</v>
      </c>
      <c r="M911" t="s">
        <v>58</v>
      </c>
      <c r="N911" t="s">
        <v>118</v>
      </c>
      <c r="Q911" s="5" t="s">
        <v>54</v>
      </c>
      <c r="S911">
        <v>0</v>
      </c>
      <c r="T911" s="5">
        <v>0</v>
      </c>
      <c r="V911">
        <v>0</v>
      </c>
      <c r="X911" t="s">
        <v>73</v>
      </c>
      <c r="Y911">
        <v>19060501</v>
      </c>
      <c r="Z911" t="s">
        <v>74</v>
      </c>
      <c r="AA911" t="s">
        <v>101</v>
      </c>
      <c r="AB911" t="s">
        <v>119</v>
      </c>
      <c r="AC911" t="str">
        <f t="shared" si="14"/>
        <v>Oil &amp; Gas - Ice Roads and Pads</v>
      </c>
      <c r="AD911" t="s">
        <v>74</v>
      </c>
      <c r="AG911" t="s">
        <v>54</v>
      </c>
      <c r="AH911">
        <v>3158</v>
      </c>
      <c r="AI911">
        <v>2017</v>
      </c>
      <c r="AJ911">
        <v>4</v>
      </c>
      <c r="AK911" s="1">
        <v>42942.865300925929</v>
      </c>
      <c r="AL911" t="s">
        <v>84</v>
      </c>
      <c r="AM911">
        <v>0</v>
      </c>
      <c r="AN911" t="s">
        <v>52</v>
      </c>
      <c r="AO911">
        <v>0</v>
      </c>
      <c r="AP911" t="s">
        <v>52</v>
      </c>
      <c r="AQ911">
        <v>0</v>
      </c>
      <c r="AS911">
        <v>0</v>
      </c>
      <c r="AU911">
        <v>0</v>
      </c>
      <c r="AW911">
        <v>0</v>
      </c>
      <c r="AY911" t="s">
        <v>66</v>
      </c>
    </row>
    <row r="912" spans="1:51" x14ac:dyDescent="0.25">
      <c r="A912">
        <v>347</v>
      </c>
      <c r="B912" t="s">
        <v>181</v>
      </c>
      <c r="C912" t="s">
        <v>234</v>
      </c>
      <c r="D912" t="s">
        <v>116</v>
      </c>
      <c r="E912">
        <v>148195833</v>
      </c>
      <c r="F912" t="s">
        <v>52</v>
      </c>
      <c r="G912" t="s">
        <v>53</v>
      </c>
      <c r="H912" t="s">
        <v>54</v>
      </c>
      <c r="I912">
        <v>350</v>
      </c>
      <c r="J912" t="s">
        <v>240</v>
      </c>
      <c r="K912" t="s">
        <v>79</v>
      </c>
      <c r="L912" t="s">
        <v>70</v>
      </c>
      <c r="M912" t="s">
        <v>58</v>
      </c>
      <c r="N912" t="s">
        <v>236</v>
      </c>
      <c r="Q912" s="5" t="s">
        <v>54</v>
      </c>
      <c r="S912">
        <v>0</v>
      </c>
      <c r="T912" s="5">
        <v>0</v>
      </c>
      <c r="V912">
        <v>0</v>
      </c>
      <c r="X912" t="s">
        <v>73</v>
      </c>
      <c r="Y912">
        <v>19060402</v>
      </c>
      <c r="Z912" t="s">
        <v>74</v>
      </c>
      <c r="AA912" t="s">
        <v>101</v>
      </c>
      <c r="AB912" t="s">
        <v>119</v>
      </c>
      <c r="AC912" t="str">
        <f t="shared" si="14"/>
        <v>Oil &amp; Gas - Ice Roads and Pads</v>
      </c>
      <c r="AD912" t="s">
        <v>74</v>
      </c>
      <c r="AG912" t="s">
        <v>54</v>
      </c>
      <c r="AH912">
        <v>3161</v>
      </c>
      <c r="AI912">
        <v>2017</v>
      </c>
      <c r="AJ912">
        <v>4</v>
      </c>
      <c r="AK912" s="1">
        <v>42942.865960648145</v>
      </c>
      <c r="AL912" t="s">
        <v>84</v>
      </c>
      <c r="AM912">
        <v>0</v>
      </c>
      <c r="AN912" t="s">
        <v>52</v>
      </c>
      <c r="AO912">
        <v>0</v>
      </c>
      <c r="AP912" t="s">
        <v>52</v>
      </c>
      <c r="AQ912">
        <v>0</v>
      </c>
      <c r="AS912">
        <v>0</v>
      </c>
      <c r="AU912">
        <v>0</v>
      </c>
      <c r="AW912">
        <v>0</v>
      </c>
      <c r="AY912" t="s">
        <v>66</v>
      </c>
    </row>
    <row r="913" spans="1:51" x14ac:dyDescent="0.25">
      <c r="A913">
        <v>347</v>
      </c>
      <c r="B913" t="s">
        <v>181</v>
      </c>
      <c r="C913" t="s">
        <v>234</v>
      </c>
      <c r="D913" t="s">
        <v>116</v>
      </c>
      <c r="E913">
        <v>148195833</v>
      </c>
      <c r="F913" t="s">
        <v>52</v>
      </c>
      <c r="G913" t="s">
        <v>53</v>
      </c>
      <c r="H913" t="s">
        <v>54</v>
      </c>
      <c r="I913">
        <v>351</v>
      </c>
      <c r="J913" t="s">
        <v>235</v>
      </c>
      <c r="K913" t="s">
        <v>79</v>
      </c>
      <c r="L913" t="s">
        <v>70</v>
      </c>
      <c r="M913" t="s">
        <v>58</v>
      </c>
      <c r="N913" t="s">
        <v>236</v>
      </c>
      <c r="Q913" s="5" t="s">
        <v>54</v>
      </c>
      <c r="S913">
        <v>0</v>
      </c>
      <c r="T913" s="5">
        <v>0</v>
      </c>
      <c r="V913">
        <v>0</v>
      </c>
      <c r="X913" t="s">
        <v>73</v>
      </c>
      <c r="Y913">
        <v>19060402</v>
      </c>
      <c r="Z913" t="s">
        <v>74</v>
      </c>
      <c r="AA913" t="s">
        <v>101</v>
      </c>
      <c r="AB913" t="s">
        <v>119</v>
      </c>
      <c r="AC913" t="str">
        <f t="shared" si="14"/>
        <v>Oil &amp; Gas - Ice Roads and Pads</v>
      </c>
      <c r="AD913" t="s">
        <v>74</v>
      </c>
      <c r="AG913" t="s">
        <v>54</v>
      </c>
      <c r="AH913">
        <v>3165</v>
      </c>
      <c r="AI913">
        <v>2017</v>
      </c>
      <c r="AJ913">
        <v>5</v>
      </c>
      <c r="AK913" s="1">
        <v>42942.866701388892</v>
      </c>
      <c r="AL913" t="s">
        <v>84</v>
      </c>
      <c r="AM913">
        <v>0</v>
      </c>
      <c r="AN913" t="s">
        <v>52</v>
      </c>
      <c r="AO913">
        <v>0</v>
      </c>
      <c r="AP913" t="s">
        <v>52</v>
      </c>
      <c r="AQ913">
        <v>0</v>
      </c>
      <c r="AS913">
        <v>0</v>
      </c>
      <c r="AU913">
        <v>0</v>
      </c>
      <c r="AW913">
        <v>0</v>
      </c>
      <c r="AY913" t="s">
        <v>66</v>
      </c>
    </row>
    <row r="914" spans="1:51" x14ac:dyDescent="0.25">
      <c r="A914">
        <v>347</v>
      </c>
      <c r="B914" t="s">
        <v>181</v>
      </c>
      <c r="C914" t="s">
        <v>234</v>
      </c>
      <c r="D914" t="s">
        <v>116</v>
      </c>
      <c r="E914">
        <v>148195833</v>
      </c>
      <c r="F914" t="s">
        <v>52</v>
      </c>
      <c r="G914" t="s">
        <v>53</v>
      </c>
      <c r="H914" t="s">
        <v>54</v>
      </c>
      <c r="I914">
        <v>348</v>
      </c>
      <c r="J914" t="s">
        <v>237</v>
      </c>
      <c r="K914" t="s">
        <v>79</v>
      </c>
      <c r="L914" t="s">
        <v>70</v>
      </c>
      <c r="M914" t="s">
        <v>58</v>
      </c>
      <c r="N914" t="s">
        <v>118</v>
      </c>
      <c r="Q914" s="5" t="s">
        <v>54</v>
      </c>
      <c r="S914">
        <v>0</v>
      </c>
      <c r="T914" s="5">
        <v>0</v>
      </c>
      <c r="V914">
        <v>0</v>
      </c>
      <c r="X914" t="s">
        <v>73</v>
      </c>
      <c r="Y914">
        <v>19060501</v>
      </c>
      <c r="Z914" t="s">
        <v>74</v>
      </c>
      <c r="AA914" t="s">
        <v>101</v>
      </c>
      <c r="AB914" t="s">
        <v>119</v>
      </c>
      <c r="AC914" t="str">
        <f t="shared" si="14"/>
        <v>Oil &amp; Gas - Ice Roads and Pads</v>
      </c>
      <c r="AD914" t="s">
        <v>74</v>
      </c>
      <c r="AG914" t="s">
        <v>54</v>
      </c>
      <c r="AH914">
        <v>3153</v>
      </c>
      <c r="AI914">
        <v>2017</v>
      </c>
      <c r="AJ914">
        <v>5</v>
      </c>
      <c r="AK914" s="1">
        <v>42942.862893518519</v>
      </c>
      <c r="AL914" t="s">
        <v>84</v>
      </c>
      <c r="AM914">
        <v>0</v>
      </c>
      <c r="AN914" t="s">
        <v>52</v>
      </c>
      <c r="AO914">
        <v>0</v>
      </c>
      <c r="AP914" t="s">
        <v>52</v>
      </c>
      <c r="AQ914">
        <v>0</v>
      </c>
      <c r="AS914">
        <v>0</v>
      </c>
      <c r="AU914">
        <v>0</v>
      </c>
      <c r="AW914">
        <v>0</v>
      </c>
      <c r="AY914" t="s">
        <v>66</v>
      </c>
    </row>
    <row r="915" spans="1:51" x14ac:dyDescent="0.25">
      <c r="A915">
        <v>347</v>
      </c>
      <c r="B915" t="s">
        <v>181</v>
      </c>
      <c r="C915" t="s">
        <v>234</v>
      </c>
      <c r="D915" t="s">
        <v>116</v>
      </c>
      <c r="E915">
        <v>148195833</v>
      </c>
      <c r="F915" t="s">
        <v>52</v>
      </c>
      <c r="G915" t="s">
        <v>53</v>
      </c>
      <c r="H915" t="s">
        <v>54</v>
      </c>
      <c r="I915">
        <v>352</v>
      </c>
      <c r="J915" t="s">
        <v>238</v>
      </c>
      <c r="K915" t="s">
        <v>79</v>
      </c>
      <c r="L915" t="s">
        <v>70</v>
      </c>
      <c r="M915" t="s">
        <v>58</v>
      </c>
      <c r="N915" t="s">
        <v>118</v>
      </c>
      <c r="Q915" s="5" t="s">
        <v>54</v>
      </c>
      <c r="S915">
        <v>0</v>
      </c>
      <c r="T915" s="5">
        <v>0</v>
      </c>
      <c r="V915">
        <v>0</v>
      </c>
      <c r="X915" t="s">
        <v>73</v>
      </c>
      <c r="Y915">
        <v>19060403</v>
      </c>
      <c r="Z915" t="s">
        <v>74</v>
      </c>
      <c r="AA915" t="s">
        <v>101</v>
      </c>
      <c r="AB915" t="s">
        <v>119</v>
      </c>
      <c r="AC915" t="str">
        <f t="shared" si="14"/>
        <v>Oil &amp; Gas - Ice Roads and Pads</v>
      </c>
      <c r="AD915" t="s">
        <v>74</v>
      </c>
      <c r="AG915" t="s">
        <v>54</v>
      </c>
      <c r="AH915">
        <v>3156</v>
      </c>
      <c r="AI915">
        <v>2017</v>
      </c>
      <c r="AJ915">
        <v>5</v>
      </c>
      <c r="AK915" s="1">
        <v>42942.863865740743</v>
      </c>
      <c r="AL915" t="s">
        <v>84</v>
      </c>
      <c r="AM915">
        <v>0</v>
      </c>
      <c r="AN915" t="s">
        <v>52</v>
      </c>
      <c r="AO915">
        <v>0</v>
      </c>
      <c r="AP915" t="s">
        <v>52</v>
      </c>
      <c r="AQ915">
        <v>0</v>
      </c>
      <c r="AS915">
        <v>0</v>
      </c>
      <c r="AU915">
        <v>0</v>
      </c>
      <c r="AW915">
        <v>0</v>
      </c>
      <c r="AY915" t="s">
        <v>66</v>
      </c>
    </row>
    <row r="916" spans="1:51" x14ac:dyDescent="0.25">
      <c r="A916">
        <v>347</v>
      </c>
      <c r="B916" t="s">
        <v>181</v>
      </c>
      <c r="C916" t="s">
        <v>234</v>
      </c>
      <c r="D916" t="s">
        <v>116</v>
      </c>
      <c r="E916">
        <v>148195833</v>
      </c>
      <c r="F916" t="s">
        <v>52</v>
      </c>
      <c r="G916" t="s">
        <v>53</v>
      </c>
      <c r="H916" t="s">
        <v>54</v>
      </c>
      <c r="I916">
        <v>349</v>
      </c>
      <c r="J916" t="s">
        <v>239</v>
      </c>
      <c r="K916" t="s">
        <v>79</v>
      </c>
      <c r="L916" t="s">
        <v>70</v>
      </c>
      <c r="M916" t="s">
        <v>58</v>
      </c>
      <c r="N916" t="s">
        <v>118</v>
      </c>
      <c r="Q916" s="5" t="s">
        <v>54</v>
      </c>
      <c r="S916">
        <v>0</v>
      </c>
      <c r="T916" s="5">
        <v>0</v>
      </c>
      <c r="V916">
        <v>0</v>
      </c>
      <c r="X916" t="s">
        <v>73</v>
      </c>
      <c r="Y916">
        <v>19060501</v>
      </c>
      <c r="Z916" t="s">
        <v>74</v>
      </c>
      <c r="AA916" t="s">
        <v>101</v>
      </c>
      <c r="AB916" t="s">
        <v>119</v>
      </c>
      <c r="AC916" t="str">
        <f t="shared" si="14"/>
        <v>Oil &amp; Gas - Ice Roads and Pads</v>
      </c>
      <c r="AD916" t="s">
        <v>74</v>
      </c>
      <c r="AG916" t="s">
        <v>54</v>
      </c>
      <c r="AH916">
        <v>3159</v>
      </c>
      <c r="AI916">
        <v>2017</v>
      </c>
      <c r="AJ916">
        <v>5</v>
      </c>
      <c r="AK916" s="1">
        <v>42942.865474537037</v>
      </c>
      <c r="AL916" t="s">
        <v>84</v>
      </c>
      <c r="AM916">
        <v>0</v>
      </c>
      <c r="AN916" t="s">
        <v>52</v>
      </c>
      <c r="AO916">
        <v>0</v>
      </c>
      <c r="AP916" t="s">
        <v>52</v>
      </c>
      <c r="AQ916">
        <v>0</v>
      </c>
      <c r="AS916">
        <v>0</v>
      </c>
      <c r="AU916">
        <v>0</v>
      </c>
      <c r="AW916">
        <v>0</v>
      </c>
      <c r="AY916" t="s">
        <v>66</v>
      </c>
    </row>
    <row r="917" spans="1:51" x14ac:dyDescent="0.25">
      <c r="A917">
        <v>347</v>
      </c>
      <c r="B917" t="s">
        <v>181</v>
      </c>
      <c r="C917" t="s">
        <v>234</v>
      </c>
      <c r="D917" t="s">
        <v>116</v>
      </c>
      <c r="E917">
        <v>148195833</v>
      </c>
      <c r="F917" t="s">
        <v>52</v>
      </c>
      <c r="G917" t="s">
        <v>53</v>
      </c>
      <c r="H917" t="s">
        <v>54</v>
      </c>
      <c r="I917">
        <v>350</v>
      </c>
      <c r="J917" t="s">
        <v>240</v>
      </c>
      <c r="K917" t="s">
        <v>79</v>
      </c>
      <c r="L917" t="s">
        <v>70</v>
      </c>
      <c r="M917" t="s">
        <v>58</v>
      </c>
      <c r="N917" t="s">
        <v>236</v>
      </c>
      <c r="Q917" s="5" t="s">
        <v>54</v>
      </c>
      <c r="S917">
        <v>0</v>
      </c>
      <c r="T917" s="5">
        <v>0</v>
      </c>
      <c r="V917">
        <v>0</v>
      </c>
      <c r="X917" t="s">
        <v>73</v>
      </c>
      <c r="Y917">
        <v>19060402</v>
      </c>
      <c r="Z917" t="s">
        <v>74</v>
      </c>
      <c r="AA917" t="s">
        <v>101</v>
      </c>
      <c r="AB917" t="s">
        <v>119</v>
      </c>
      <c r="AC917" t="str">
        <f t="shared" si="14"/>
        <v>Oil &amp; Gas - Ice Roads and Pads</v>
      </c>
      <c r="AD917" t="s">
        <v>74</v>
      </c>
      <c r="AG917" t="s">
        <v>54</v>
      </c>
      <c r="AH917">
        <v>3162</v>
      </c>
      <c r="AI917">
        <v>2017</v>
      </c>
      <c r="AJ917">
        <v>5</v>
      </c>
      <c r="AK917" s="1">
        <v>42942.866111111114</v>
      </c>
      <c r="AL917" t="s">
        <v>84</v>
      </c>
      <c r="AM917">
        <v>0</v>
      </c>
      <c r="AN917" t="s">
        <v>52</v>
      </c>
      <c r="AO917">
        <v>0</v>
      </c>
      <c r="AP917" t="s">
        <v>52</v>
      </c>
      <c r="AQ917">
        <v>0</v>
      </c>
      <c r="AS917">
        <v>0</v>
      </c>
      <c r="AU917">
        <v>0</v>
      </c>
      <c r="AW917">
        <v>0</v>
      </c>
      <c r="AY917" t="s">
        <v>66</v>
      </c>
    </row>
    <row r="918" spans="1:51" x14ac:dyDescent="0.25">
      <c r="A918">
        <v>347</v>
      </c>
      <c r="B918" t="s">
        <v>181</v>
      </c>
      <c r="C918" t="s">
        <v>234</v>
      </c>
      <c r="D918" t="s">
        <v>116</v>
      </c>
      <c r="E918">
        <v>148195833</v>
      </c>
      <c r="F918" t="s">
        <v>52</v>
      </c>
      <c r="G918" t="s">
        <v>53</v>
      </c>
      <c r="H918" t="s">
        <v>54</v>
      </c>
      <c r="I918">
        <v>351</v>
      </c>
      <c r="J918" t="s">
        <v>235</v>
      </c>
      <c r="K918" t="s">
        <v>79</v>
      </c>
      <c r="L918" t="s">
        <v>70</v>
      </c>
      <c r="M918" t="s">
        <v>58</v>
      </c>
      <c r="N918" t="s">
        <v>236</v>
      </c>
      <c r="Q918" s="5" t="s">
        <v>54</v>
      </c>
      <c r="S918">
        <v>0</v>
      </c>
      <c r="T918" s="5">
        <v>0</v>
      </c>
      <c r="V918">
        <v>0</v>
      </c>
      <c r="X918" t="s">
        <v>73</v>
      </c>
      <c r="Y918">
        <v>19060402</v>
      </c>
      <c r="Z918" t="s">
        <v>74</v>
      </c>
      <c r="AA918" t="s">
        <v>101</v>
      </c>
      <c r="AB918" t="s">
        <v>119</v>
      </c>
      <c r="AC918" t="str">
        <f t="shared" si="14"/>
        <v>Oil &amp; Gas - Ice Roads and Pads</v>
      </c>
      <c r="AD918" t="s">
        <v>74</v>
      </c>
      <c r="AG918" t="s">
        <v>54</v>
      </c>
      <c r="AH918">
        <v>3166</v>
      </c>
      <c r="AI918">
        <v>2017</v>
      </c>
      <c r="AJ918">
        <v>6</v>
      </c>
      <c r="AK918" s="1">
        <v>42942.866898148146</v>
      </c>
      <c r="AL918" t="s">
        <v>84</v>
      </c>
      <c r="AM918">
        <v>0</v>
      </c>
      <c r="AN918" t="s">
        <v>52</v>
      </c>
      <c r="AO918">
        <v>0</v>
      </c>
      <c r="AP918" t="s">
        <v>52</v>
      </c>
      <c r="AQ918">
        <v>0</v>
      </c>
      <c r="AS918">
        <v>0</v>
      </c>
      <c r="AU918">
        <v>0</v>
      </c>
      <c r="AW918">
        <v>0</v>
      </c>
      <c r="AY918" t="s">
        <v>66</v>
      </c>
    </row>
    <row r="919" spans="1:51" x14ac:dyDescent="0.25">
      <c r="A919">
        <v>347</v>
      </c>
      <c r="B919" t="s">
        <v>181</v>
      </c>
      <c r="C919" t="s">
        <v>234</v>
      </c>
      <c r="D919" t="s">
        <v>116</v>
      </c>
      <c r="E919">
        <v>148195833</v>
      </c>
      <c r="F919" t="s">
        <v>52</v>
      </c>
      <c r="G919" t="s">
        <v>53</v>
      </c>
      <c r="H919" t="s">
        <v>54</v>
      </c>
      <c r="I919">
        <v>348</v>
      </c>
      <c r="J919" t="s">
        <v>237</v>
      </c>
      <c r="K919" t="s">
        <v>79</v>
      </c>
      <c r="L919" t="s">
        <v>70</v>
      </c>
      <c r="M919" t="s">
        <v>58</v>
      </c>
      <c r="N919" t="s">
        <v>118</v>
      </c>
      <c r="Q919" s="5" t="s">
        <v>54</v>
      </c>
      <c r="S919">
        <v>0</v>
      </c>
      <c r="T919" s="5">
        <v>0</v>
      </c>
      <c r="V919">
        <v>0</v>
      </c>
      <c r="X919" t="s">
        <v>73</v>
      </c>
      <c r="Y919">
        <v>19060501</v>
      </c>
      <c r="Z919" t="s">
        <v>74</v>
      </c>
      <c r="AA919" t="s">
        <v>101</v>
      </c>
      <c r="AB919" t="s">
        <v>119</v>
      </c>
      <c r="AC919" t="str">
        <f t="shared" si="14"/>
        <v>Oil &amp; Gas - Ice Roads and Pads</v>
      </c>
      <c r="AD919" t="s">
        <v>74</v>
      </c>
      <c r="AG919" t="s">
        <v>54</v>
      </c>
      <c r="AH919">
        <v>3154</v>
      </c>
      <c r="AI919">
        <v>2017</v>
      </c>
      <c r="AJ919">
        <v>6</v>
      </c>
      <c r="AK919" s="1">
        <v>42942.863055555557</v>
      </c>
      <c r="AL919" t="s">
        <v>84</v>
      </c>
      <c r="AM919">
        <v>0</v>
      </c>
      <c r="AN919" t="s">
        <v>52</v>
      </c>
      <c r="AO919">
        <v>0</v>
      </c>
      <c r="AP919" t="s">
        <v>52</v>
      </c>
      <c r="AQ919">
        <v>0</v>
      </c>
      <c r="AS919">
        <v>0</v>
      </c>
      <c r="AU919">
        <v>0</v>
      </c>
      <c r="AW919">
        <v>0</v>
      </c>
      <c r="AY919" t="s">
        <v>66</v>
      </c>
    </row>
    <row r="920" spans="1:51" x14ac:dyDescent="0.25">
      <c r="A920">
        <v>347</v>
      </c>
      <c r="B920" t="s">
        <v>181</v>
      </c>
      <c r="C920" t="s">
        <v>234</v>
      </c>
      <c r="D920" t="s">
        <v>116</v>
      </c>
      <c r="E920">
        <v>148195833</v>
      </c>
      <c r="F920" t="s">
        <v>52</v>
      </c>
      <c r="G920" t="s">
        <v>53</v>
      </c>
      <c r="H920" t="s">
        <v>54</v>
      </c>
      <c r="I920">
        <v>352</v>
      </c>
      <c r="J920" t="s">
        <v>238</v>
      </c>
      <c r="K920" t="s">
        <v>79</v>
      </c>
      <c r="L920" t="s">
        <v>70</v>
      </c>
      <c r="M920" t="s">
        <v>58</v>
      </c>
      <c r="N920" t="s">
        <v>118</v>
      </c>
      <c r="Q920" s="5" t="s">
        <v>54</v>
      </c>
      <c r="S920">
        <v>0</v>
      </c>
      <c r="T920" s="5">
        <v>0</v>
      </c>
      <c r="V920">
        <v>0</v>
      </c>
      <c r="X920" t="s">
        <v>73</v>
      </c>
      <c r="Y920">
        <v>19060403</v>
      </c>
      <c r="Z920" t="s">
        <v>74</v>
      </c>
      <c r="AA920" t="s">
        <v>101</v>
      </c>
      <c r="AB920" t="s">
        <v>119</v>
      </c>
      <c r="AC920" t="str">
        <f t="shared" si="14"/>
        <v>Oil &amp; Gas - Ice Roads and Pads</v>
      </c>
      <c r="AD920" t="s">
        <v>74</v>
      </c>
      <c r="AG920" t="s">
        <v>54</v>
      </c>
      <c r="AH920">
        <v>3157</v>
      </c>
      <c r="AI920">
        <v>2017</v>
      </c>
      <c r="AJ920">
        <v>6</v>
      </c>
      <c r="AK920" s="1">
        <v>42942.863993055558</v>
      </c>
      <c r="AL920" t="s">
        <v>84</v>
      </c>
      <c r="AM920">
        <v>0</v>
      </c>
      <c r="AN920" t="s">
        <v>52</v>
      </c>
      <c r="AO920">
        <v>0</v>
      </c>
      <c r="AP920" t="s">
        <v>52</v>
      </c>
      <c r="AQ920">
        <v>0</v>
      </c>
      <c r="AS920">
        <v>0</v>
      </c>
      <c r="AU920">
        <v>0</v>
      </c>
      <c r="AW920">
        <v>0</v>
      </c>
      <c r="AY920" t="s">
        <v>66</v>
      </c>
    </row>
    <row r="921" spans="1:51" x14ac:dyDescent="0.25">
      <c r="A921">
        <v>347</v>
      </c>
      <c r="B921" t="s">
        <v>181</v>
      </c>
      <c r="C921" t="s">
        <v>234</v>
      </c>
      <c r="D921" t="s">
        <v>116</v>
      </c>
      <c r="E921">
        <v>148195833</v>
      </c>
      <c r="F921" t="s">
        <v>52</v>
      </c>
      <c r="G921" t="s">
        <v>53</v>
      </c>
      <c r="H921" t="s">
        <v>54</v>
      </c>
      <c r="I921">
        <v>349</v>
      </c>
      <c r="J921" t="s">
        <v>239</v>
      </c>
      <c r="K921" t="s">
        <v>79</v>
      </c>
      <c r="L921" t="s">
        <v>70</v>
      </c>
      <c r="M921" t="s">
        <v>58</v>
      </c>
      <c r="N921" t="s">
        <v>118</v>
      </c>
      <c r="Q921" s="5" t="s">
        <v>54</v>
      </c>
      <c r="S921">
        <v>0</v>
      </c>
      <c r="T921" s="5">
        <v>0</v>
      </c>
      <c r="V921">
        <v>0</v>
      </c>
      <c r="X921" t="s">
        <v>73</v>
      </c>
      <c r="Y921">
        <v>19060501</v>
      </c>
      <c r="Z921" t="s">
        <v>74</v>
      </c>
      <c r="AA921" t="s">
        <v>101</v>
      </c>
      <c r="AB921" t="s">
        <v>119</v>
      </c>
      <c r="AC921" t="str">
        <f t="shared" si="14"/>
        <v>Oil &amp; Gas - Ice Roads and Pads</v>
      </c>
      <c r="AD921" t="s">
        <v>74</v>
      </c>
      <c r="AG921" t="s">
        <v>54</v>
      </c>
      <c r="AH921">
        <v>3160</v>
      </c>
      <c r="AI921">
        <v>2017</v>
      </c>
      <c r="AJ921">
        <v>6</v>
      </c>
      <c r="AK921" s="1">
        <v>42942.865694444445</v>
      </c>
      <c r="AL921" t="s">
        <v>84</v>
      </c>
      <c r="AM921">
        <v>0</v>
      </c>
      <c r="AN921" t="s">
        <v>52</v>
      </c>
      <c r="AO921">
        <v>0</v>
      </c>
      <c r="AP921" t="s">
        <v>52</v>
      </c>
      <c r="AQ921">
        <v>0</v>
      </c>
      <c r="AS921">
        <v>0</v>
      </c>
      <c r="AU921">
        <v>0</v>
      </c>
      <c r="AW921">
        <v>0</v>
      </c>
      <c r="AY921" t="s">
        <v>66</v>
      </c>
    </row>
    <row r="922" spans="1:51" x14ac:dyDescent="0.25">
      <c r="A922">
        <v>347</v>
      </c>
      <c r="B922" t="s">
        <v>181</v>
      </c>
      <c r="C922" t="s">
        <v>234</v>
      </c>
      <c r="D922" t="s">
        <v>116</v>
      </c>
      <c r="E922">
        <v>148195833</v>
      </c>
      <c r="F922" t="s">
        <v>52</v>
      </c>
      <c r="G922" t="s">
        <v>53</v>
      </c>
      <c r="H922" t="s">
        <v>54</v>
      </c>
      <c r="I922">
        <v>350</v>
      </c>
      <c r="J922" t="s">
        <v>240</v>
      </c>
      <c r="K922" t="s">
        <v>79</v>
      </c>
      <c r="L922" t="s">
        <v>70</v>
      </c>
      <c r="M922" t="s">
        <v>58</v>
      </c>
      <c r="N922" t="s">
        <v>236</v>
      </c>
      <c r="Q922" s="5" t="s">
        <v>54</v>
      </c>
      <c r="S922">
        <v>0</v>
      </c>
      <c r="T922" s="5">
        <v>0</v>
      </c>
      <c r="V922">
        <v>0</v>
      </c>
      <c r="X922" t="s">
        <v>73</v>
      </c>
      <c r="Y922">
        <v>19060402</v>
      </c>
      <c r="Z922" t="s">
        <v>74</v>
      </c>
      <c r="AA922" t="s">
        <v>101</v>
      </c>
      <c r="AB922" t="s">
        <v>119</v>
      </c>
      <c r="AC922" t="str">
        <f t="shared" si="14"/>
        <v>Oil &amp; Gas - Ice Roads and Pads</v>
      </c>
      <c r="AD922" t="s">
        <v>74</v>
      </c>
      <c r="AG922" t="s">
        <v>54</v>
      </c>
      <c r="AH922">
        <v>3163</v>
      </c>
      <c r="AI922">
        <v>2017</v>
      </c>
      <c r="AJ922">
        <v>6</v>
      </c>
      <c r="AK922" s="1">
        <v>42942.866215277776</v>
      </c>
      <c r="AL922" t="s">
        <v>84</v>
      </c>
      <c r="AM922">
        <v>0</v>
      </c>
      <c r="AN922" t="s">
        <v>52</v>
      </c>
      <c r="AO922">
        <v>0</v>
      </c>
      <c r="AP922" t="s">
        <v>52</v>
      </c>
      <c r="AQ922">
        <v>0</v>
      </c>
      <c r="AS922">
        <v>0</v>
      </c>
      <c r="AU922">
        <v>0</v>
      </c>
      <c r="AW922">
        <v>0</v>
      </c>
      <c r="AY922" t="s">
        <v>66</v>
      </c>
    </row>
    <row r="923" spans="1:51" x14ac:dyDescent="0.25">
      <c r="A923">
        <v>347</v>
      </c>
      <c r="B923" t="s">
        <v>181</v>
      </c>
      <c r="C923" t="s">
        <v>234</v>
      </c>
      <c r="D923" t="s">
        <v>116</v>
      </c>
      <c r="E923">
        <v>148195833</v>
      </c>
      <c r="F923" t="s">
        <v>52</v>
      </c>
      <c r="G923" t="s">
        <v>53</v>
      </c>
      <c r="H923" t="s">
        <v>54</v>
      </c>
      <c r="I923">
        <v>351</v>
      </c>
      <c r="J923" t="s">
        <v>235</v>
      </c>
      <c r="K923" t="s">
        <v>79</v>
      </c>
      <c r="L923" t="s">
        <v>70</v>
      </c>
      <c r="M923" t="s">
        <v>58</v>
      </c>
      <c r="N923" t="s">
        <v>236</v>
      </c>
      <c r="Q923" s="5" t="s">
        <v>54</v>
      </c>
      <c r="S923">
        <v>0</v>
      </c>
      <c r="T923" s="5">
        <v>0</v>
      </c>
      <c r="V923">
        <v>0</v>
      </c>
      <c r="X923" t="s">
        <v>73</v>
      </c>
      <c r="Y923">
        <v>19060402</v>
      </c>
      <c r="Z923" t="s">
        <v>74</v>
      </c>
      <c r="AA923" t="s">
        <v>101</v>
      </c>
      <c r="AB923" t="s">
        <v>119</v>
      </c>
      <c r="AC923" t="str">
        <f t="shared" si="14"/>
        <v>Oil &amp; Gas - Ice Roads and Pads</v>
      </c>
      <c r="AD923" t="s">
        <v>74</v>
      </c>
      <c r="AG923" t="s">
        <v>54</v>
      </c>
      <c r="AH923">
        <v>3562</v>
      </c>
      <c r="AI923">
        <v>2017</v>
      </c>
      <c r="AJ923">
        <v>7</v>
      </c>
      <c r="AK923" s="1">
        <v>43038.752974537034</v>
      </c>
      <c r="AL923" t="s">
        <v>84</v>
      </c>
      <c r="AM923">
        <v>0</v>
      </c>
      <c r="AN923" t="s">
        <v>52</v>
      </c>
      <c r="AO923">
        <v>0</v>
      </c>
      <c r="AP923" t="s">
        <v>52</v>
      </c>
      <c r="AQ923">
        <v>0</v>
      </c>
      <c r="AS923">
        <v>0</v>
      </c>
      <c r="AU923">
        <v>0</v>
      </c>
      <c r="AW923">
        <v>0</v>
      </c>
      <c r="AY923" t="s">
        <v>66</v>
      </c>
    </row>
    <row r="924" spans="1:51" x14ac:dyDescent="0.25">
      <c r="A924">
        <v>347</v>
      </c>
      <c r="B924" t="s">
        <v>181</v>
      </c>
      <c r="C924" t="s">
        <v>234</v>
      </c>
      <c r="D924" t="s">
        <v>116</v>
      </c>
      <c r="E924">
        <v>148195833</v>
      </c>
      <c r="F924" t="s">
        <v>52</v>
      </c>
      <c r="G924" t="s">
        <v>53</v>
      </c>
      <c r="H924" t="s">
        <v>54</v>
      </c>
      <c r="I924">
        <v>348</v>
      </c>
      <c r="J924" t="s">
        <v>237</v>
      </c>
      <c r="K924" t="s">
        <v>79</v>
      </c>
      <c r="L924" t="s">
        <v>70</v>
      </c>
      <c r="M924" t="s">
        <v>58</v>
      </c>
      <c r="N924" t="s">
        <v>118</v>
      </c>
      <c r="Q924" s="5" t="s">
        <v>54</v>
      </c>
      <c r="S924">
        <v>0</v>
      </c>
      <c r="T924" s="5">
        <v>0</v>
      </c>
      <c r="V924">
        <v>0</v>
      </c>
      <c r="X924" t="s">
        <v>73</v>
      </c>
      <c r="Y924">
        <v>19060501</v>
      </c>
      <c r="Z924" t="s">
        <v>74</v>
      </c>
      <c r="AA924" t="s">
        <v>101</v>
      </c>
      <c r="AB924" t="s">
        <v>119</v>
      </c>
      <c r="AC924" t="str">
        <f t="shared" si="14"/>
        <v>Oil &amp; Gas - Ice Roads and Pads</v>
      </c>
      <c r="AD924" t="s">
        <v>74</v>
      </c>
      <c r="AG924" t="s">
        <v>54</v>
      </c>
      <c r="AH924">
        <v>3550</v>
      </c>
      <c r="AI924">
        <v>2017</v>
      </c>
      <c r="AJ924">
        <v>7</v>
      </c>
      <c r="AK924" s="1">
        <v>43038.751342592594</v>
      </c>
      <c r="AL924" t="s">
        <v>84</v>
      </c>
      <c r="AM924">
        <v>0</v>
      </c>
      <c r="AN924" t="s">
        <v>52</v>
      </c>
      <c r="AO924">
        <v>0</v>
      </c>
      <c r="AP924" t="s">
        <v>52</v>
      </c>
      <c r="AQ924">
        <v>0</v>
      </c>
      <c r="AS924">
        <v>0</v>
      </c>
      <c r="AU924">
        <v>0</v>
      </c>
      <c r="AW924">
        <v>0</v>
      </c>
      <c r="AY924" t="s">
        <v>66</v>
      </c>
    </row>
    <row r="925" spans="1:51" x14ac:dyDescent="0.25">
      <c r="A925">
        <v>347</v>
      </c>
      <c r="B925" t="s">
        <v>181</v>
      </c>
      <c r="C925" t="s">
        <v>234</v>
      </c>
      <c r="D925" t="s">
        <v>116</v>
      </c>
      <c r="E925">
        <v>148195833</v>
      </c>
      <c r="F925" t="s">
        <v>52</v>
      </c>
      <c r="G925" t="s">
        <v>53</v>
      </c>
      <c r="H925" t="s">
        <v>54</v>
      </c>
      <c r="I925">
        <v>352</v>
      </c>
      <c r="J925" t="s">
        <v>238</v>
      </c>
      <c r="K925" t="s">
        <v>79</v>
      </c>
      <c r="L925" t="s">
        <v>70</v>
      </c>
      <c r="M925" t="s">
        <v>58</v>
      </c>
      <c r="N925" t="s">
        <v>118</v>
      </c>
      <c r="Q925" s="5" t="s">
        <v>54</v>
      </c>
      <c r="S925">
        <v>0</v>
      </c>
      <c r="T925" s="5">
        <v>0</v>
      </c>
      <c r="V925">
        <v>0</v>
      </c>
      <c r="X925" t="s">
        <v>73</v>
      </c>
      <c r="Y925">
        <v>19060403</v>
      </c>
      <c r="Z925" t="s">
        <v>74</v>
      </c>
      <c r="AA925" t="s">
        <v>101</v>
      </c>
      <c r="AB925" t="s">
        <v>119</v>
      </c>
      <c r="AC925" t="str">
        <f t="shared" si="14"/>
        <v>Oil &amp; Gas - Ice Roads and Pads</v>
      </c>
      <c r="AD925" t="s">
        <v>74</v>
      </c>
      <c r="AG925" t="s">
        <v>54</v>
      </c>
      <c r="AH925">
        <v>3553</v>
      </c>
      <c r="AI925">
        <v>2017</v>
      </c>
      <c r="AJ925">
        <v>7</v>
      </c>
      <c r="AK925" s="1">
        <v>43038.751655092594</v>
      </c>
      <c r="AL925" t="s">
        <v>84</v>
      </c>
      <c r="AM925">
        <v>0</v>
      </c>
      <c r="AN925" t="s">
        <v>52</v>
      </c>
      <c r="AO925">
        <v>0</v>
      </c>
      <c r="AP925" t="s">
        <v>52</v>
      </c>
      <c r="AQ925">
        <v>0</v>
      </c>
      <c r="AS925">
        <v>0</v>
      </c>
      <c r="AU925">
        <v>0</v>
      </c>
      <c r="AW925">
        <v>0</v>
      </c>
      <c r="AY925" t="s">
        <v>66</v>
      </c>
    </row>
    <row r="926" spans="1:51" x14ac:dyDescent="0.25">
      <c r="A926">
        <v>347</v>
      </c>
      <c r="B926" t="s">
        <v>181</v>
      </c>
      <c r="C926" t="s">
        <v>234</v>
      </c>
      <c r="D926" t="s">
        <v>116</v>
      </c>
      <c r="E926">
        <v>148195833</v>
      </c>
      <c r="F926" t="s">
        <v>52</v>
      </c>
      <c r="G926" t="s">
        <v>53</v>
      </c>
      <c r="H926" t="s">
        <v>54</v>
      </c>
      <c r="I926">
        <v>349</v>
      </c>
      <c r="J926" t="s">
        <v>239</v>
      </c>
      <c r="K926" t="s">
        <v>79</v>
      </c>
      <c r="L926" t="s">
        <v>70</v>
      </c>
      <c r="M926" t="s">
        <v>58</v>
      </c>
      <c r="N926" t="s">
        <v>118</v>
      </c>
      <c r="Q926" s="5" t="s">
        <v>54</v>
      </c>
      <c r="S926">
        <v>0</v>
      </c>
      <c r="T926" s="5">
        <v>0</v>
      </c>
      <c r="V926">
        <v>0</v>
      </c>
      <c r="X926" t="s">
        <v>73</v>
      </c>
      <c r="Y926">
        <v>19060501</v>
      </c>
      <c r="Z926" t="s">
        <v>74</v>
      </c>
      <c r="AA926" t="s">
        <v>101</v>
      </c>
      <c r="AB926" t="s">
        <v>119</v>
      </c>
      <c r="AC926" t="str">
        <f t="shared" si="14"/>
        <v>Oil &amp; Gas - Ice Roads and Pads</v>
      </c>
      <c r="AD926" t="s">
        <v>74</v>
      </c>
      <c r="AG926" t="s">
        <v>54</v>
      </c>
      <c r="AH926">
        <v>3556</v>
      </c>
      <c r="AI926">
        <v>2017</v>
      </c>
      <c r="AJ926">
        <v>7</v>
      </c>
      <c r="AK926" s="1">
        <v>43038.752349537041</v>
      </c>
      <c r="AL926" t="s">
        <v>84</v>
      </c>
      <c r="AM926">
        <v>0</v>
      </c>
      <c r="AN926" t="s">
        <v>52</v>
      </c>
      <c r="AO926">
        <v>0</v>
      </c>
      <c r="AP926" t="s">
        <v>52</v>
      </c>
      <c r="AQ926">
        <v>0</v>
      </c>
      <c r="AS926">
        <v>0</v>
      </c>
      <c r="AU926">
        <v>0</v>
      </c>
      <c r="AW926">
        <v>0</v>
      </c>
      <c r="AY926" t="s">
        <v>66</v>
      </c>
    </row>
    <row r="927" spans="1:51" x14ac:dyDescent="0.25">
      <c r="A927">
        <v>347</v>
      </c>
      <c r="B927" t="s">
        <v>181</v>
      </c>
      <c r="C927" t="s">
        <v>234</v>
      </c>
      <c r="D927" t="s">
        <v>116</v>
      </c>
      <c r="E927">
        <v>148195833</v>
      </c>
      <c r="F927" t="s">
        <v>52</v>
      </c>
      <c r="G927" t="s">
        <v>53</v>
      </c>
      <c r="H927" t="s">
        <v>54</v>
      </c>
      <c r="I927">
        <v>350</v>
      </c>
      <c r="J927" t="s">
        <v>240</v>
      </c>
      <c r="K927" t="s">
        <v>79</v>
      </c>
      <c r="L927" t="s">
        <v>70</v>
      </c>
      <c r="M927" t="s">
        <v>58</v>
      </c>
      <c r="N927" t="s">
        <v>236</v>
      </c>
      <c r="Q927" s="5" t="s">
        <v>54</v>
      </c>
      <c r="S927">
        <v>0</v>
      </c>
      <c r="T927" s="5">
        <v>0</v>
      </c>
      <c r="V927">
        <v>0</v>
      </c>
      <c r="X927" t="s">
        <v>73</v>
      </c>
      <c r="Y927">
        <v>19060402</v>
      </c>
      <c r="Z927" t="s">
        <v>74</v>
      </c>
      <c r="AA927" t="s">
        <v>101</v>
      </c>
      <c r="AB927" t="s">
        <v>119</v>
      </c>
      <c r="AC927" t="str">
        <f t="shared" si="14"/>
        <v>Oil &amp; Gas - Ice Roads and Pads</v>
      </c>
      <c r="AD927" t="s">
        <v>74</v>
      </c>
      <c r="AG927" t="s">
        <v>54</v>
      </c>
      <c r="AH927">
        <v>3559</v>
      </c>
      <c r="AI927">
        <v>2017</v>
      </c>
      <c r="AJ927">
        <v>7</v>
      </c>
      <c r="AK927" s="1">
        <v>43038.752662037034</v>
      </c>
      <c r="AL927" t="s">
        <v>84</v>
      </c>
      <c r="AM927">
        <v>0</v>
      </c>
      <c r="AN927" t="s">
        <v>52</v>
      </c>
      <c r="AO927">
        <v>0</v>
      </c>
      <c r="AP927" t="s">
        <v>52</v>
      </c>
      <c r="AQ927">
        <v>0</v>
      </c>
      <c r="AS927">
        <v>0</v>
      </c>
      <c r="AU927">
        <v>0</v>
      </c>
      <c r="AW927">
        <v>0</v>
      </c>
      <c r="AY927" t="s">
        <v>66</v>
      </c>
    </row>
    <row r="928" spans="1:51" x14ac:dyDescent="0.25">
      <c r="A928">
        <v>347</v>
      </c>
      <c r="B928" t="s">
        <v>181</v>
      </c>
      <c r="C928" t="s">
        <v>234</v>
      </c>
      <c r="D928" t="s">
        <v>116</v>
      </c>
      <c r="E928">
        <v>148195833</v>
      </c>
      <c r="F928" t="s">
        <v>52</v>
      </c>
      <c r="G928" t="s">
        <v>53</v>
      </c>
      <c r="H928" t="s">
        <v>54</v>
      </c>
      <c r="I928">
        <v>351</v>
      </c>
      <c r="J928" t="s">
        <v>235</v>
      </c>
      <c r="K928" t="s">
        <v>79</v>
      </c>
      <c r="L928" t="s">
        <v>70</v>
      </c>
      <c r="M928" t="s">
        <v>58</v>
      </c>
      <c r="N928" t="s">
        <v>236</v>
      </c>
      <c r="Q928" s="5" t="s">
        <v>54</v>
      </c>
      <c r="S928">
        <v>0</v>
      </c>
      <c r="T928" s="5">
        <v>0</v>
      </c>
      <c r="V928">
        <v>0</v>
      </c>
      <c r="X928" t="s">
        <v>73</v>
      </c>
      <c r="Y928">
        <v>19060402</v>
      </c>
      <c r="Z928" t="s">
        <v>74</v>
      </c>
      <c r="AA928" t="s">
        <v>101</v>
      </c>
      <c r="AB928" t="s">
        <v>119</v>
      </c>
      <c r="AC928" t="str">
        <f t="shared" si="14"/>
        <v>Oil &amp; Gas - Ice Roads and Pads</v>
      </c>
      <c r="AD928" t="s">
        <v>74</v>
      </c>
      <c r="AG928" t="s">
        <v>54</v>
      </c>
      <c r="AH928">
        <v>3563</v>
      </c>
      <c r="AI928">
        <v>2017</v>
      </c>
      <c r="AJ928">
        <v>8</v>
      </c>
      <c r="AK928" s="1">
        <v>43038.753101851849</v>
      </c>
      <c r="AL928" t="s">
        <v>84</v>
      </c>
      <c r="AM928">
        <v>0</v>
      </c>
      <c r="AN928" t="s">
        <v>52</v>
      </c>
      <c r="AO928">
        <v>0</v>
      </c>
      <c r="AP928" t="s">
        <v>52</v>
      </c>
      <c r="AQ928">
        <v>0</v>
      </c>
      <c r="AS928">
        <v>0</v>
      </c>
      <c r="AU928">
        <v>0</v>
      </c>
      <c r="AW928">
        <v>0</v>
      </c>
      <c r="AY928" t="s">
        <v>66</v>
      </c>
    </row>
    <row r="929" spans="1:51" x14ac:dyDescent="0.25">
      <c r="A929">
        <v>347</v>
      </c>
      <c r="B929" t="s">
        <v>181</v>
      </c>
      <c r="C929" t="s">
        <v>234</v>
      </c>
      <c r="D929" t="s">
        <v>116</v>
      </c>
      <c r="E929">
        <v>148195833</v>
      </c>
      <c r="F929" t="s">
        <v>52</v>
      </c>
      <c r="G929" t="s">
        <v>53</v>
      </c>
      <c r="H929" t="s">
        <v>54</v>
      </c>
      <c r="I929">
        <v>348</v>
      </c>
      <c r="J929" t="s">
        <v>237</v>
      </c>
      <c r="K929" t="s">
        <v>79</v>
      </c>
      <c r="L929" t="s">
        <v>70</v>
      </c>
      <c r="M929" t="s">
        <v>58</v>
      </c>
      <c r="N929" t="s">
        <v>118</v>
      </c>
      <c r="Q929" s="5" t="s">
        <v>54</v>
      </c>
      <c r="S929">
        <v>0</v>
      </c>
      <c r="T929" s="5">
        <v>0</v>
      </c>
      <c r="V929">
        <v>0</v>
      </c>
      <c r="X929" t="s">
        <v>73</v>
      </c>
      <c r="Y929">
        <v>19060501</v>
      </c>
      <c r="Z929" t="s">
        <v>74</v>
      </c>
      <c r="AA929" t="s">
        <v>101</v>
      </c>
      <c r="AB929" t="s">
        <v>119</v>
      </c>
      <c r="AC929" t="str">
        <f t="shared" si="14"/>
        <v>Oil &amp; Gas - Ice Roads and Pads</v>
      </c>
      <c r="AD929" t="s">
        <v>74</v>
      </c>
      <c r="AG929" t="s">
        <v>54</v>
      </c>
      <c r="AH929">
        <v>3551</v>
      </c>
      <c r="AI929">
        <v>2017</v>
      </c>
      <c r="AJ929">
        <v>8</v>
      </c>
      <c r="AK929" s="1">
        <v>43038.751446759263</v>
      </c>
      <c r="AL929" t="s">
        <v>84</v>
      </c>
      <c r="AM929">
        <v>0</v>
      </c>
      <c r="AN929" t="s">
        <v>52</v>
      </c>
      <c r="AO929">
        <v>0</v>
      </c>
      <c r="AP929" t="s">
        <v>52</v>
      </c>
      <c r="AQ929">
        <v>0</v>
      </c>
      <c r="AS929">
        <v>0</v>
      </c>
      <c r="AU929">
        <v>0</v>
      </c>
      <c r="AW929">
        <v>0</v>
      </c>
      <c r="AY929" t="s">
        <v>66</v>
      </c>
    </row>
    <row r="930" spans="1:51" x14ac:dyDescent="0.25">
      <c r="A930">
        <v>347</v>
      </c>
      <c r="B930" t="s">
        <v>181</v>
      </c>
      <c r="C930" t="s">
        <v>234</v>
      </c>
      <c r="D930" t="s">
        <v>116</v>
      </c>
      <c r="E930">
        <v>148195833</v>
      </c>
      <c r="F930" t="s">
        <v>52</v>
      </c>
      <c r="G930" t="s">
        <v>53</v>
      </c>
      <c r="H930" t="s">
        <v>54</v>
      </c>
      <c r="I930">
        <v>352</v>
      </c>
      <c r="J930" t="s">
        <v>238</v>
      </c>
      <c r="K930" t="s">
        <v>79</v>
      </c>
      <c r="L930" t="s">
        <v>70</v>
      </c>
      <c r="M930" t="s">
        <v>58</v>
      </c>
      <c r="N930" t="s">
        <v>118</v>
      </c>
      <c r="Q930" s="5" t="s">
        <v>54</v>
      </c>
      <c r="S930">
        <v>0</v>
      </c>
      <c r="T930" s="5">
        <v>0</v>
      </c>
      <c r="V930">
        <v>0</v>
      </c>
      <c r="X930" t="s">
        <v>73</v>
      </c>
      <c r="Y930">
        <v>19060403</v>
      </c>
      <c r="Z930" t="s">
        <v>74</v>
      </c>
      <c r="AA930" t="s">
        <v>101</v>
      </c>
      <c r="AB930" t="s">
        <v>119</v>
      </c>
      <c r="AC930" t="str">
        <f t="shared" si="14"/>
        <v>Oil &amp; Gas - Ice Roads and Pads</v>
      </c>
      <c r="AD930" t="s">
        <v>74</v>
      </c>
      <c r="AG930" t="s">
        <v>54</v>
      </c>
      <c r="AH930">
        <v>3554</v>
      </c>
      <c r="AI930">
        <v>2017</v>
      </c>
      <c r="AJ930">
        <v>8</v>
      </c>
      <c r="AK930" s="1">
        <v>43038.751793981479</v>
      </c>
      <c r="AL930" t="s">
        <v>84</v>
      </c>
      <c r="AM930">
        <v>0</v>
      </c>
      <c r="AN930" t="s">
        <v>52</v>
      </c>
      <c r="AO930">
        <v>0</v>
      </c>
      <c r="AP930" t="s">
        <v>52</v>
      </c>
      <c r="AQ930">
        <v>0</v>
      </c>
      <c r="AS930">
        <v>0</v>
      </c>
      <c r="AU930">
        <v>0</v>
      </c>
      <c r="AW930">
        <v>0</v>
      </c>
      <c r="AY930" t="s">
        <v>66</v>
      </c>
    </row>
    <row r="931" spans="1:51" x14ac:dyDescent="0.25">
      <c r="A931">
        <v>347</v>
      </c>
      <c r="B931" t="s">
        <v>181</v>
      </c>
      <c r="C931" t="s">
        <v>234</v>
      </c>
      <c r="D931" t="s">
        <v>116</v>
      </c>
      <c r="E931">
        <v>148195833</v>
      </c>
      <c r="F931" t="s">
        <v>52</v>
      </c>
      <c r="G931" t="s">
        <v>53</v>
      </c>
      <c r="H931" t="s">
        <v>54</v>
      </c>
      <c r="I931">
        <v>349</v>
      </c>
      <c r="J931" t="s">
        <v>239</v>
      </c>
      <c r="K931" t="s">
        <v>79</v>
      </c>
      <c r="L931" t="s">
        <v>70</v>
      </c>
      <c r="M931" t="s">
        <v>58</v>
      </c>
      <c r="N931" t="s">
        <v>118</v>
      </c>
      <c r="Q931" s="5" t="s">
        <v>54</v>
      </c>
      <c r="S931">
        <v>0</v>
      </c>
      <c r="T931" s="5">
        <v>0</v>
      </c>
      <c r="V931">
        <v>0</v>
      </c>
      <c r="X931" t="s">
        <v>73</v>
      </c>
      <c r="Y931">
        <v>19060501</v>
      </c>
      <c r="Z931" t="s">
        <v>74</v>
      </c>
      <c r="AA931" t="s">
        <v>101</v>
      </c>
      <c r="AB931" t="s">
        <v>119</v>
      </c>
      <c r="AC931" t="str">
        <f t="shared" si="14"/>
        <v>Oil &amp; Gas - Ice Roads and Pads</v>
      </c>
      <c r="AD931" t="s">
        <v>74</v>
      </c>
      <c r="AG931" t="s">
        <v>54</v>
      </c>
      <c r="AH931">
        <v>3557</v>
      </c>
      <c r="AI931">
        <v>2017</v>
      </c>
      <c r="AJ931">
        <v>8</v>
      </c>
      <c r="AK931" s="1">
        <v>43038.752442129633</v>
      </c>
      <c r="AL931" t="s">
        <v>84</v>
      </c>
      <c r="AM931">
        <v>0</v>
      </c>
      <c r="AN931" t="s">
        <v>52</v>
      </c>
      <c r="AO931">
        <v>0</v>
      </c>
      <c r="AP931" t="s">
        <v>52</v>
      </c>
      <c r="AQ931">
        <v>0</v>
      </c>
      <c r="AS931">
        <v>0</v>
      </c>
      <c r="AU931">
        <v>0</v>
      </c>
      <c r="AW931">
        <v>0</v>
      </c>
      <c r="AY931" t="s">
        <v>66</v>
      </c>
    </row>
    <row r="932" spans="1:51" x14ac:dyDescent="0.25">
      <c r="A932">
        <v>347</v>
      </c>
      <c r="B932" t="s">
        <v>181</v>
      </c>
      <c r="C932" t="s">
        <v>234</v>
      </c>
      <c r="D932" t="s">
        <v>116</v>
      </c>
      <c r="E932">
        <v>148195833</v>
      </c>
      <c r="F932" t="s">
        <v>52</v>
      </c>
      <c r="G932" t="s">
        <v>53</v>
      </c>
      <c r="H932" t="s">
        <v>54</v>
      </c>
      <c r="I932">
        <v>350</v>
      </c>
      <c r="J932" t="s">
        <v>240</v>
      </c>
      <c r="K932" t="s">
        <v>79</v>
      </c>
      <c r="L932" t="s">
        <v>70</v>
      </c>
      <c r="M932" t="s">
        <v>58</v>
      </c>
      <c r="N932" t="s">
        <v>236</v>
      </c>
      <c r="Q932" s="5" t="s">
        <v>54</v>
      </c>
      <c r="S932">
        <v>0</v>
      </c>
      <c r="T932" s="5">
        <v>0</v>
      </c>
      <c r="V932">
        <v>0</v>
      </c>
      <c r="X932" t="s">
        <v>73</v>
      </c>
      <c r="Y932">
        <v>19060402</v>
      </c>
      <c r="Z932" t="s">
        <v>74</v>
      </c>
      <c r="AA932" t="s">
        <v>101</v>
      </c>
      <c r="AB932" t="s">
        <v>119</v>
      </c>
      <c r="AC932" t="str">
        <f t="shared" si="14"/>
        <v>Oil &amp; Gas - Ice Roads and Pads</v>
      </c>
      <c r="AD932" t="s">
        <v>74</v>
      </c>
      <c r="AG932" t="s">
        <v>54</v>
      </c>
      <c r="AH932">
        <v>3560</v>
      </c>
      <c r="AI932">
        <v>2017</v>
      </c>
      <c r="AJ932">
        <v>8</v>
      </c>
      <c r="AK932" s="1">
        <v>43038.752743055556</v>
      </c>
      <c r="AL932" t="s">
        <v>84</v>
      </c>
      <c r="AM932">
        <v>0</v>
      </c>
      <c r="AN932" t="s">
        <v>52</v>
      </c>
      <c r="AO932">
        <v>0</v>
      </c>
      <c r="AP932" t="s">
        <v>52</v>
      </c>
      <c r="AQ932">
        <v>0</v>
      </c>
      <c r="AS932">
        <v>0</v>
      </c>
      <c r="AU932">
        <v>0</v>
      </c>
      <c r="AW932">
        <v>0</v>
      </c>
      <c r="AY932" t="s">
        <v>66</v>
      </c>
    </row>
    <row r="933" spans="1:51" x14ac:dyDescent="0.25">
      <c r="A933">
        <v>347</v>
      </c>
      <c r="B933" t="s">
        <v>181</v>
      </c>
      <c r="C933" t="s">
        <v>234</v>
      </c>
      <c r="D933" t="s">
        <v>116</v>
      </c>
      <c r="E933">
        <v>148195833</v>
      </c>
      <c r="F933" t="s">
        <v>52</v>
      </c>
      <c r="G933" t="s">
        <v>53</v>
      </c>
      <c r="H933" t="s">
        <v>54</v>
      </c>
      <c r="I933">
        <v>351</v>
      </c>
      <c r="J933" t="s">
        <v>235</v>
      </c>
      <c r="K933" t="s">
        <v>79</v>
      </c>
      <c r="L933" t="s">
        <v>70</v>
      </c>
      <c r="M933" t="s">
        <v>58</v>
      </c>
      <c r="N933" t="s">
        <v>236</v>
      </c>
      <c r="Q933" s="5" t="s">
        <v>54</v>
      </c>
      <c r="S933">
        <v>0</v>
      </c>
      <c r="T933" s="5">
        <v>0</v>
      </c>
      <c r="V933">
        <v>0</v>
      </c>
      <c r="X933" t="s">
        <v>73</v>
      </c>
      <c r="Y933">
        <v>19060402</v>
      </c>
      <c r="Z933" t="s">
        <v>74</v>
      </c>
      <c r="AA933" t="s">
        <v>101</v>
      </c>
      <c r="AB933" t="s">
        <v>119</v>
      </c>
      <c r="AC933" t="str">
        <f t="shared" si="14"/>
        <v>Oil &amp; Gas - Ice Roads and Pads</v>
      </c>
      <c r="AD933" t="s">
        <v>74</v>
      </c>
      <c r="AG933" t="s">
        <v>54</v>
      </c>
      <c r="AH933">
        <v>3564</v>
      </c>
      <c r="AI933">
        <v>2017</v>
      </c>
      <c r="AJ933">
        <v>9</v>
      </c>
      <c r="AK933" s="1">
        <v>43038.753229166665</v>
      </c>
      <c r="AL933" t="s">
        <v>84</v>
      </c>
      <c r="AM933">
        <v>0</v>
      </c>
      <c r="AN933" t="s">
        <v>52</v>
      </c>
      <c r="AO933">
        <v>0</v>
      </c>
      <c r="AP933" t="s">
        <v>52</v>
      </c>
      <c r="AQ933">
        <v>0</v>
      </c>
      <c r="AS933">
        <v>0</v>
      </c>
      <c r="AU933">
        <v>0</v>
      </c>
      <c r="AW933">
        <v>0</v>
      </c>
      <c r="AY933" t="s">
        <v>66</v>
      </c>
    </row>
    <row r="934" spans="1:51" x14ac:dyDescent="0.25">
      <c r="A934">
        <v>347</v>
      </c>
      <c r="B934" t="s">
        <v>181</v>
      </c>
      <c r="C934" t="s">
        <v>234</v>
      </c>
      <c r="D934" t="s">
        <v>116</v>
      </c>
      <c r="E934">
        <v>148195833</v>
      </c>
      <c r="F934" t="s">
        <v>52</v>
      </c>
      <c r="G934" t="s">
        <v>53</v>
      </c>
      <c r="H934" t="s">
        <v>54</v>
      </c>
      <c r="I934">
        <v>348</v>
      </c>
      <c r="J934" t="s">
        <v>237</v>
      </c>
      <c r="K934" t="s">
        <v>79</v>
      </c>
      <c r="L934" t="s">
        <v>70</v>
      </c>
      <c r="M934" t="s">
        <v>58</v>
      </c>
      <c r="N934" t="s">
        <v>118</v>
      </c>
      <c r="Q934" s="5" t="s">
        <v>54</v>
      </c>
      <c r="S934">
        <v>0</v>
      </c>
      <c r="T934" s="5">
        <v>0</v>
      </c>
      <c r="V934">
        <v>0</v>
      </c>
      <c r="X934" t="s">
        <v>73</v>
      </c>
      <c r="Y934">
        <v>19060501</v>
      </c>
      <c r="Z934" t="s">
        <v>74</v>
      </c>
      <c r="AA934" t="s">
        <v>101</v>
      </c>
      <c r="AB934" t="s">
        <v>119</v>
      </c>
      <c r="AC934" t="str">
        <f t="shared" si="14"/>
        <v>Oil &amp; Gas - Ice Roads and Pads</v>
      </c>
      <c r="AD934" t="s">
        <v>74</v>
      </c>
      <c r="AG934" t="s">
        <v>54</v>
      </c>
      <c r="AH934">
        <v>3552</v>
      </c>
      <c r="AI934">
        <v>2017</v>
      </c>
      <c r="AJ934">
        <v>9</v>
      </c>
      <c r="AK934" s="1">
        <v>43038.751539351855</v>
      </c>
      <c r="AL934" t="s">
        <v>84</v>
      </c>
      <c r="AM934">
        <v>0</v>
      </c>
      <c r="AN934" t="s">
        <v>52</v>
      </c>
      <c r="AO934">
        <v>0</v>
      </c>
      <c r="AP934" t="s">
        <v>52</v>
      </c>
      <c r="AQ934">
        <v>0</v>
      </c>
      <c r="AS934">
        <v>0</v>
      </c>
      <c r="AU934">
        <v>0</v>
      </c>
      <c r="AW934">
        <v>0</v>
      </c>
      <c r="AY934" t="s">
        <v>66</v>
      </c>
    </row>
    <row r="935" spans="1:51" x14ac:dyDescent="0.25">
      <c r="A935">
        <v>347</v>
      </c>
      <c r="B935" t="s">
        <v>181</v>
      </c>
      <c r="C935" t="s">
        <v>234</v>
      </c>
      <c r="D935" t="s">
        <v>116</v>
      </c>
      <c r="E935">
        <v>148195833</v>
      </c>
      <c r="F935" t="s">
        <v>52</v>
      </c>
      <c r="G935" t="s">
        <v>53</v>
      </c>
      <c r="H935" t="s">
        <v>54</v>
      </c>
      <c r="I935">
        <v>352</v>
      </c>
      <c r="J935" t="s">
        <v>238</v>
      </c>
      <c r="K935" t="s">
        <v>79</v>
      </c>
      <c r="L935" t="s">
        <v>70</v>
      </c>
      <c r="M935" t="s">
        <v>58</v>
      </c>
      <c r="N935" t="s">
        <v>118</v>
      </c>
      <c r="Q935" s="5" t="s">
        <v>54</v>
      </c>
      <c r="S935">
        <v>0</v>
      </c>
      <c r="T935" s="5">
        <v>0</v>
      </c>
      <c r="V935">
        <v>0</v>
      </c>
      <c r="X935" t="s">
        <v>73</v>
      </c>
      <c r="Y935">
        <v>19060403</v>
      </c>
      <c r="Z935" t="s">
        <v>74</v>
      </c>
      <c r="AA935" t="s">
        <v>101</v>
      </c>
      <c r="AB935" t="s">
        <v>119</v>
      </c>
      <c r="AC935" t="str">
        <f t="shared" si="14"/>
        <v>Oil &amp; Gas - Ice Roads and Pads</v>
      </c>
      <c r="AD935" t="s">
        <v>74</v>
      </c>
      <c r="AG935" t="s">
        <v>54</v>
      </c>
      <c r="AH935">
        <v>3555</v>
      </c>
      <c r="AI935">
        <v>2017</v>
      </c>
      <c r="AJ935">
        <v>9</v>
      </c>
      <c r="AK935" s="1">
        <v>43038.752152777779</v>
      </c>
      <c r="AL935" t="s">
        <v>84</v>
      </c>
      <c r="AM935">
        <v>0</v>
      </c>
      <c r="AN935" t="s">
        <v>52</v>
      </c>
      <c r="AO935">
        <v>0</v>
      </c>
      <c r="AP935" t="s">
        <v>52</v>
      </c>
      <c r="AQ935">
        <v>0</v>
      </c>
      <c r="AS935">
        <v>0</v>
      </c>
      <c r="AU935">
        <v>0</v>
      </c>
      <c r="AW935">
        <v>0</v>
      </c>
      <c r="AY935" t="s">
        <v>66</v>
      </c>
    </row>
    <row r="936" spans="1:51" x14ac:dyDescent="0.25">
      <c r="A936">
        <v>347</v>
      </c>
      <c r="B936" t="s">
        <v>181</v>
      </c>
      <c r="C936" t="s">
        <v>234</v>
      </c>
      <c r="D936" t="s">
        <v>116</v>
      </c>
      <c r="E936">
        <v>148195833</v>
      </c>
      <c r="F936" t="s">
        <v>52</v>
      </c>
      <c r="G936" t="s">
        <v>53</v>
      </c>
      <c r="H936" t="s">
        <v>54</v>
      </c>
      <c r="I936">
        <v>349</v>
      </c>
      <c r="J936" t="s">
        <v>239</v>
      </c>
      <c r="K936" t="s">
        <v>79</v>
      </c>
      <c r="L936" t="s">
        <v>70</v>
      </c>
      <c r="M936" t="s">
        <v>58</v>
      </c>
      <c r="N936" t="s">
        <v>118</v>
      </c>
      <c r="Q936" s="5" t="s">
        <v>54</v>
      </c>
      <c r="S936">
        <v>0</v>
      </c>
      <c r="T936" s="5">
        <v>0</v>
      </c>
      <c r="V936">
        <v>0</v>
      </c>
      <c r="X936" t="s">
        <v>73</v>
      </c>
      <c r="Y936">
        <v>19060501</v>
      </c>
      <c r="Z936" t="s">
        <v>74</v>
      </c>
      <c r="AA936" t="s">
        <v>101</v>
      </c>
      <c r="AB936" t="s">
        <v>119</v>
      </c>
      <c r="AC936" t="str">
        <f t="shared" si="14"/>
        <v>Oil &amp; Gas - Ice Roads and Pads</v>
      </c>
      <c r="AD936" t="s">
        <v>74</v>
      </c>
      <c r="AG936" t="s">
        <v>54</v>
      </c>
      <c r="AH936">
        <v>3558</v>
      </c>
      <c r="AI936">
        <v>2017</v>
      </c>
      <c r="AJ936">
        <v>9</v>
      </c>
      <c r="AK936" s="1">
        <v>43038.752523148149</v>
      </c>
      <c r="AL936" t="s">
        <v>84</v>
      </c>
      <c r="AM936">
        <v>0</v>
      </c>
      <c r="AN936" t="s">
        <v>52</v>
      </c>
      <c r="AO936">
        <v>0</v>
      </c>
      <c r="AP936" t="s">
        <v>52</v>
      </c>
      <c r="AQ936">
        <v>0</v>
      </c>
      <c r="AS936">
        <v>0</v>
      </c>
      <c r="AU936">
        <v>0</v>
      </c>
      <c r="AW936">
        <v>0</v>
      </c>
      <c r="AY936" t="s">
        <v>66</v>
      </c>
    </row>
    <row r="937" spans="1:51" x14ac:dyDescent="0.25">
      <c r="A937">
        <v>347</v>
      </c>
      <c r="B937" t="s">
        <v>181</v>
      </c>
      <c r="C937" t="s">
        <v>234</v>
      </c>
      <c r="D937" t="s">
        <v>116</v>
      </c>
      <c r="E937">
        <v>148195833</v>
      </c>
      <c r="F937" t="s">
        <v>52</v>
      </c>
      <c r="G937" t="s">
        <v>53</v>
      </c>
      <c r="H937" t="s">
        <v>54</v>
      </c>
      <c r="I937">
        <v>350</v>
      </c>
      <c r="J937" t="s">
        <v>240</v>
      </c>
      <c r="K937" t="s">
        <v>79</v>
      </c>
      <c r="L937" t="s">
        <v>70</v>
      </c>
      <c r="M937" t="s">
        <v>58</v>
      </c>
      <c r="N937" t="s">
        <v>236</v>
      </c>
      <c r="Q937" s="5" t="s">
        <v>54</v>
      </c>
      <c r="S937">
        <v>0</v>
      </c>
      <c r="T937" s="5">
        <v>0</v>
      </c>
      <c r="V937">
        <v>0</v>
      </c>
      <c r="X937" t="s">
        <v>73</v>
      </c>
      <c r="Y937">
        <v>19060402</v>
      </c>
      <c r="Z937" t="s">
        <v>74</v>
      </c>
      <c r="AA937" t="s">
        <v>101</v>
      </c>
      <c r="AB937" t="s">
        <v>119</v>
      </c>
      <c r="AC937" t="str">
        <f t="shared" si="14"/>
        <v>Oil &amp; Gas - Ice Roads and Pads</v>
      </c>
      <c r="AD937" t="s">
        <v>74</v>
      </c>
      <c r="AG937" t="s">
        <v>54</v>
      </c>
      <c r="AH937">
        <v>3561</v>
      </c>
      <c r="AI937">
        <v>2017</v>
      </c>
      <c r="AJ937">
        <v>9</v>
      </c>
      <c r="AK937" s="1">
        <v>43038.752847222226</v>
      </c>
      <c r="AL937" t="s">
        <v>84</v>
      </c>
      <c r="AM937">
        <v>0</v>
      </c>
      <c r="AN937" t="s">
        <v>52</v>
      </c>
      <c r="AO937">
        <v>0</v>
      </c>
      <c r="AP937" t="s">
        <v>52</v>
      </c>
      <c r="AQ937">
        <v>0</v>
      </c>
      <c r="AS937">
        <v>0</v>
      </c>
      <c r="AU937">
        <v>0</v>
      </c>
      <c r="AW937">
        <v>0</v>
      </c>
      <c r="AY937" t="s">
        <v>66</v>
      </c>
    </row>
    <row r="938" spans="1:51" x14ac:dyDescent="0.25">
      <c r="A938">
        <v>365</v>
      </c>
      <c r="B938" t="s">
        <v>181</v>
      </c>
      <c r="C938" t="s">
        <v>241</v>
      </c>
      <c r="D938" t="s">
        <v>116</v>
      </c>
      <c r="E938">
        <v>2808333</v>
      </c>
      <c r="F938" t="s">
        <v>52</v>
      </c>
      <c r="G938" t="s">
        <v>53</v>
      </c>
      <c r="H938" t="s">
        <v>54</v>
      </c>
      <c r="I938">
        <v>366</v>
      </c>
      <c r="J938" t="s">
        <v>242</v>
      </c>
      <c r="K938" t="s">
        <v>172</v>
      </c>
      <c r="L938" t="s">
        <v>70</v>
      </c>
      <c r="M938" t="s">
        <v>243</v>
      </c>
      <c r="N938" t="s">
        <v>244</v>
      </c>
      <c r="Q938" s="5" t="s">
        <v>54</v>
      </c>
      <c r="R938" t="s">
        <v>245</v>
      </c>
      <c r="S938">
        <v>0</v>
      </c>
      <c r="T938" s="5">
        <v>0</v>
      </c>
      <c r="V938">
        <v>0</v>
      </c>
      <c r="W938" t="s">
        <v>83</v>
      </c>
      <c r="X938" t="s">
        <v>73</v>
      </c>
      <c r="Y938">
        <v>19060402</v>
      </c>
      <c r="Z938" t="s">
        <v>74</v>
      </c>
      <c r="AA938" t="s">
        <v>101</v>
      </c>
      <c r="AB938" t="s">
        <v>119</v>
      </c>
      <c r="AC938" t="str">
        <f t="shared" si="14"/>
        <v>Oil &amp; Gas - Ice Roads and Pads</v>
      </c>
      <c r="AD938" t="s">
        <v>74</v>
      </c>
      <c r="AG938" t="s">
        <v>54</v>
      </c>
      <c r="AH938">
        <v>526</v>
      </c>
      <c r="AI938">
        <v>2016</v>
      </c>
      <c r="AJ938">
        <v>4</v>
      </c>
      <c r="AK938" s="1">
        <v>42573.437777777777</v>
      </c>
      <c r="AL938" t="s">
        <v>84</v>
      </c>
      <c r="AM938">
        <v>0</v>
      </c>
      <c r="AN938" t="s">
        <v>52</v>
      </c>
      <c r="AP938" t="s">
        <v>52</v>
      </c>
      <c r="AQ938">
        <v>0</v>
      </c>
      <c r="AS938">
        <v>0</v>
      </c>
      <c r="AU938">
        <v>0</v>
      </c>
      <c r="AW938">
        <v>0</v>
      </c>
      <c r="AY938" t="s">
        <v>66</v>
      </c>
    </row>
    <row r="939" spans="1:51" x14ac:dyDescent="0.25">
      <c r="A939">
        <v>365</v>
      </c>
      <c r="B939" t="s">
        <v>181</v>
      </c>
      <c r="C939" t="s">
        <v>241</v>
      </c>
      <c r="D939" t="s">
        <v>116</v>
      </c>
      <c r="E939">
        <v>2808333</v>
      </c>
      <c r="F939" t="s">
        <v>52</v>
      </c>
      <c r="G939" t="s">
        <v>53</v>
      </c>
      <c r="H939" t="s">
        <v>54</v>
      </c>
      <c r="I939">
        <v>366</v>
      </c>
      <c r="J939" t="s">
        <v>242</v>
      </c>
      <c r="K939" t="s">
        <v>172</v>
      </c>
      <c r="L939" t="s">
        <v>70</v>
      </c>
      <c r="M939" t="s">
        <v>243</v>
      </c>
      <c r="N939" t="s">
        <v>244</v>
      </c>
      <c r="Q939" s="5" t="s">
        <v>54</v>
      </c>
      <c r="R939" t="s">
        <v>245</v>
      </c>
      <c r="S939">
        <v>0</v>
      </c>
      <c r="T939" s="5">
        <v>0</v>
      </c>
      <c r="V939">
        <v>0</v>
      </c>
      <c r="W939" t="s">
        <v>83</v>
      </c>
      <c r="X939" t="s">
        <v>73</v>
      </c>
      <c r="Y939">
        <v>19060402</v>
      </c>
      <c r="Z939" t="s">
        <v>74</v>
      </c>
      <c r="AA939" t="s">
        <v>101</v>
      </c>
      <c r="AB939" t="s">
        <v>119</v>
      </c>
      <c r="AC939" t="str">
        <f t="shared" si="14"/>
        <v>Oil &amp; Gas - Ice Roads and Pads</v>
      </c>
      <c r="AD939" t="s">
        <v>74</v>
      </c>
      <c r="AG939" t="s">
        <v>54</v>
      </c>
      <c r="AH939">
        <v>527</v>
      </c>
      <c r="AI939">
        <v>2016</v>
      </c>
      <c r="AJ939">
        <v>5</v>
      </c>
      <c r="AK939" s="1">
        <v>42573.437962962962</v>
      </c>
      <c r="AL939" t="s">
        <v>84</v>
      </c>
      <c r="AM939">
        <v>0</v>
      </c>
      <c r="AN939" t="s">
        <v>52</v>
      </c>
      <c r="AP939" t="s">
        <v>52</v>
      </c>
      <c r="AQ939">
        <v>0</v>
      </c>
      <c r="AS939">
        <v>0</v>
      </c>
      <c r="AU939">
        <v>0</v>
      </c>
      <c r="AW939">
        <v>0</v>
      </c>
      <c r="AY939" t="s">
        <v>66</v>
      </c>
    </row>
    <row r="940" spans="1:51" x14ac:dyDescent="0.25">
      <c r="A940">
        <v>365</v>
      </c>
      <c r="B940" t="s">
        <v>181</v>
      </c>
      <c r="C940" t="s">
        <v>241</v>
      </c>
      <c r="D940" t="s">
        <v>116</v>
      </c>
      <c r="E940">
        <v>2808333</v>
      </c>
      <c r="F940" t="s">
        <v>52</v>
      </c>
      <c r="G940" t="s">
        <v>53</v>
      </c>
      <c r="H940" t="s">
        <v>54</v>
      </c>
      <c r="I940">
        <v>366</v>
      </c>
      <c r="J940" t="s">
        <v>242</v>
      </c>
      <c r="K940" t="s">
        <v>172</v>
      </c>
      <c r="L940" t="s">
        <v>70</v>
      </c>
      <c r="M940" t="s">
        <v>243</v>
      </c>
      <c r="N940" t="s">
        <v>244</v>
      </c>
      <c r="Q940" s="5" t="s">
        <v>54</v>
      </c>
      <c r="R940" t="s">
        <v>245</v>
      </c>
      <c r="S940">
        <v>0</v>
      </c>
      <c r="T940" s="5">
        <v>0</v>
      </c>
      <c r="V940">
        <v>0</v>
      </c>
      <c r="W940" t="s">
        <v>83</v>
      </c>
      <c r="X940" t="s">
        <v>73</v>
      </c>
      <c r="Y940">
        <v>19060402</v>
      </c>
      <c r="Z940" t="s">
        <v>74</v>
      </c>
      <c r="AA940" t="s">
        <v>101</v>
      </c>
      <c r="AB940" t="s">
        <v>119</v>
      </c>
      <c r="AC940" t="str">
        <f t="shared" si="14"/>
        <v>Oil &amp; Gas - Ice Roads and Pads</v>
      </c>
      <c r="AD940" t="s">
        <v>74</v>
      </c>
      <c r="AG940" t="s">
        <v>54</v>
      </c>
      <c r="AH940">
        <v>528</v>
      </c>
      <c r="AI940">
        <v>2016</v>
      </c>
      <c r="AJ940">
        <v>6</v>
      </c>
      <c r="AK940" s="1">
        <v>42573.439050925925</v>
      </c>
      <c r="AL940" t="s">
        <v>84</v>
      </c>
      <c r="AM940">
        <v>0</v>
      </c>
      <c r="AN940" t="s">
        <v>52</v>
      </c>
      <c r="AP940" t="s">
        <v>52</v>
      </c>
      <c r="AQ940">
        <v>0</v>
      </c>
      <c r="AS940">
        <v>0</v>
      </c>
      <c r="AU940">
        <v>0</v>
      </c>
      <c r="AW940">
        <v>0</v>
      </c>
      <c r="AY940" t="s">
        <v>66</v>
      </c>
    </row>
    <row r="941" spans="1:51" x14ac:dyDescent="0.25">
      <c r="A941">
        <v>365</v>
      </c>
      <c r="B941" t="s">
        <v>181</v>
      </c>
      <c r="C941" t="s">
        <v>241</v>
      </c>
      <c r="D941" t="s">
        <v>116</v>
      </c>
      <c r="E941">
        <v>2808333</v>
      </c>
      <c r="F941" t="s">
        <v>52</v>
      </c>
      <c r="G941" t="s">
        <v>53</v>
      </c>
      <c r="H941" t="s">
        <v>54</v>
      </c>
      <c r="I941">
        <v>366</v>
      </c>
      <c r="J941" t="s">
        <v>242</v>
      </c>
      <c r="K941" t="s">
        <v>172</v>
      </c>
      <c r="L941" t="s">
        <v>70</v>
      </c>
      <c r="M941" t="s">
        <v>243</v>
      </c>
      <c r="N941" t="s">
        <v>244</v>
      </c>
      <c r="Q941" s="5" t="s">
        <v>54</v>
      </c>
      <c r="R941" t="s">
        <v>245</v>
      </c>
      <c r="S941">
        <v>0</v>
      </c>
      <c r="T941" s="5">
        <v>0</v>
      </c>
      <c r="V941">
        <v>0</v>
      </c>
      <c r="W941" t="s">
        <v>83</v>
      </c>
      <c r="X941" t="s">
        <v>73</v>
      </c>
      <c r="Y941">
        <v>19060402</v>
      </c>
      <c r="Z941" t="s">
        <v>74</v>
      </c>
      <c r="AA941" t="s">
        <v>101</v>
      </c>
      <c r="AB941" t="s">
        <v>119</v>
      </c>
      <c r="AC941" t="str">
        <f t="shared" si="14"/>
        <v>Oil &amp; Gas - Ice Roads and Pads</v>
      </c>
      <c r="AD941" t="s">
        <v>74</v>
      </c>
      <c r="AG941" t="s">
        <v>54</v>
      </c>
      <c r="AH941">
        <v>943</v>
      </c>
      <c r="AI941">
        <v>2016</v>
      </c>
      <c r="AJ941">
        <v>7</v>
      </c>
      <c r="AK941" s="1">
        <v>42650.60765046296</v>
      </c>
      <c r="AL941" t="s">
        <v>84</v>
      </c>
      <c r="AM941">
        <v>0</v>
      </c>
      <c r="AN941" t="s">
        <v>52</v>
      </c>
      <c r="AP941" t="s">
        <v>52</v>
      </c>
      <c r="AQ941">
        <v>0</v>
      </c>
      <c r="AS941">
        <v>0</v>
      </c>
      <c r="AU941">
        <v>0</v>
      </c>
      <c r="AW941">
        <v>0</v>
      </c>
      <c r="AY941" t="s">
        <v>66</v>
      </c>
    </row>
    <row r="942" spans="1:51" x14ac:dyDescent="0.25">
      <c r="A942">
        <v>365</v>
      </c>
      <c r="B942" t="s">
        <v>181</v>
      </c>
      <c r="C942" t="s">
        <v>241</v>
      </c>
      <c r="D942" t="s">
        <v>116</v>
      </c>
      <c r="E942">
        <v>2808333</v>
      </c>
      <c r="F942" t="s">
        <v>52</v>
      </c>
      <c r="G942" t="s">
        <v>53</v>
      </c>
      <c r="H942" t="s">
        <v>54</v>
      </c>
      <c r="I942">
        <v>366</v>
      </c>
      <c r="J942" t="s">
        <v>242</v>
      </c>
      <c r="K942" t="s">
        <v>172</v>
      </c>
      <c r="L942" t="s">
        <v>70</v>
      </c>
      <c r="M942" t="s">
        <v>243</v>
      </c>
      <c r="N942" t="s">
        <v>244</v>
      </c>
      <c r="Q942" s="5" t="s">
        <v>54</v>
      </c>
      <c r="R942" t="s">
        <v>245</v>
      </c>
      <c r="S942">
        <v>0</v>
      </c>
      <c r="T942" s="5">
        <v>0</v>
      </c>
      <c r="V942">
        <v>0</v>
      </c>
      <c r="W942" t="s">
        <v>83</v>
      </c>
      <c r="X942" t="s">
        <v>73</v>
      </c>
      <c r="Y942">
        <v>19060402</v>
      </c>
      <c r="Z942" t="s">
        <v>74</v>
      </c>
      <c r="AA942" t="s">
        <v>101</v>
      </c>
      <c r="AB942" t="s">
        <v>119</v>
      </c>
      <c r="AC942" t="str">
        <f t="shared" si="14"/>
        <v>Oil &amp; Gas - Ice Roads and Pads</v>
      </c>
      <c r="AD942" t="s">
        <v>74</v>
      </c>
      <c r="AG942" t="s">
        <v>54</v>
      </c>
      <c r="AH942">
        <v>944</v>
      </c>
      <c r="AI942">
        <v>2016</v>
      </c>
      <c r="AJ942">
        <v>8</v>
      </c>
      <c r="AK942" s="1">
        <v>42650.607766203706</v>
      </c>
      <c r="AL942" t="s">
        <v>84</v>
      </c>
      <c r="AM942">
        <v>0</v>
      </c>
      <c r="AN942" t="s">
        <v>52</v>
      </c>
      <c r="AP942" t="s">
        <v>52</v>
      </c>
      <c r="AQ942">
        <v>0</v>
      </c>
      <c r="AS942">
        <v>0</v>
      </c>
      <c r="AU942">
        <v>0</v>
      </c>
      <c r="AW942">
        <v>0</v>
      </c>
      <c r="AY942" t="s">
        <v>66</v>
      </c>
    </row>
    <row r="943" spans="1:51" x14ac:dyDescent="0.25">
      <c r="A943">
        <v>365</v>
      </c>
      <c r="B943" t="s">
        <v>181</v>
      </c>
      <c r="C943" t="s">
        <v>241</v>
      </c>
      <c r="D943" t="s">
        <v>116</v>
      </c>
      <c r="E943">
        <v>2808333</v>
      </c>
      <c r="F943" t="s">
        <v>52</v>
      </c>
      <c r="G943" t="s">
        <v>53</v>
      </c>
      <c r="H943" t="s">
        <v>54</v>
      </c>
      <c r="I943">
        <v>366</v>
      </c>
      <c r="J943" t="s">
        <v>242</v>
      </c>
      <c r="K943" t="s">
        <v>172</v>
      </c>
      <c r="L943" t="s">
        <v>70</v>
      </c>
      <c r="M943" t="s">
        <v>243</v>
      </c>
      <c r="N943" t="s">
        <v>244</v>
      </c>
      <c r="Q943" s="5" t="s">
        <v>54</v>
      </c>
      <c r="R943" t="s">
        <v>245</v>
      </c>
      <c r="S943">
        <v>0</v>
      </c>
      <c r="T943" s="5">
        <v>0</v>
      </c>
      <c r="V943">
        <v>0</v>
      </c>
      <c r="W943" t="s">
        <v>83</v>
      </c>
      <c r="X943" t="s">
        <v>73</v>
      </c>
      <c r="Y943">
        <v>19060402</v>
      </c>
      <c r="Z943" t="s">
        <v>74</v>
      </c>
      <c r="AA943" t="s">
        <v>101</v>
      </c>
      <c r="AB943" t="s">
        <v>119</v>
      </c>
      <c r="AC943" t="str">
        <f t="shared" si="14"/>
        <v>Oil &amp; Gas - Ice Roads and Pads</v>
      </c>
      <c r="AD943" t="s">
        <v>74</v>
      </c>
      <c r="AG943" t="s">
        <v>54</v>
      </c>
      <c r="AH943">
        <v>945</v>
      </c>
      <c r="AI943">
        <v>2016</v>
      </c>
      <c r="AJ943">
        <v>9</v>
      </c>
      <c r="AK943" s="1">
        <v>42650.607893518521</v>
      </c>
      <c r="AL943" t="s">
        <v>84</v>
      </c>
      <c r="AM943">
        <v>0</v>
      </c>
      <c r="AN943" t="s">
        <v>52</v>
      </c>
      <c r="AP943" t="s">
        <v>52</v>
      </c>
      <c r="AQ943">
        <v>0</v>
      </c>
      <c r="AS943">
        <v>0</v>
      </c>
      <c r="AU943">
        <v>0</v>
      </c>
      <c r="AW943">
        <v>0</v>
      </c>
      <c r="AY943" t="s">
        <v>66</v>
      </c>
    </row>
    <row r="944" spans="1:51" x14ac:dyDescent="0.25">
      <c r="A944">
        <v>365</v>
      </c>
      <c r="B944" t="s">
        <v>181</v>
      </c>
      <c r="C944" t="s">
        <v>241</v>
      </c>
      <c r="D944" t="s">
        <v>116</v>
      </c>
      <c r="E944">
        <v>2808333</v>
      </c>
      <c r="F944" t="s">
        <v>52</v>
      </c>
      <c r="G944" t="s">
        <v>53</v>
      </c>
      <c r="H944" t="s">
        <v>54</v>
      </c>
      <c r="I944">
        <v>366</v>
      </c>
      <c r="J944" t="s">
        <v>242</v>
      </c>
      <c r="K944" t="s">
        <v>172</v>
      </c>
      <c r="L944" t="s">
        <v>70</v>
      </c>
      <c r="M944" t="s">
        <v>243</v>
      </c>
      <c r="N944" t="s">
        <v>244</v>
      </c>
      <c r="Q944" s="5" t="s">
        <v>54</v>
      </c>
      <c r="R944" t="s">
        <v>245</v>
      </c>
      <c r="S944">
        <v>0</v>
      </c>
      <c r="T944" s="5">
        <v>0</v>
      </c>
      <c r="V944">
        <v>0</v>
      </c>
      <c r="W944" t="s">
        <v>83</v>
      </c>
      <c r="X944" t="s">
        <v>73</v>
      </c>
      <c r="Y944">
        <v>19060402</v>
      </c>
      <c r="Z944" t="s">
        <v>74</v>
      </c>
      <c r="AA944" t="s">
        <v>101</v>
      </c>
      <c r="AB944" t="s">
        <v>119</v>
      </c>
      <c r="AC944" t="str">
        <f t="shared" si="14"/>
        <v>Oil &amp; Gas - Ice Roads and Pads</v>
      </c>
      <c r="AD944" t="s">
        <v>74</v>
      </c>
      <c r="AG944" t="s">
        <v>54</v>
      </c>
      <c r="AH944">
        <v>1664</v>
      </c>
      <c r="AI944">
        <v>2016</v>
      </c>
      <c r="AJ944">
        <v>10</v>
      </c>
      <c r="AK944" s="1">
        <v>42745.467233796298</v>
      </c>
      <c r="AL944" t="s">
        <v>84</v>
      </c>
      <c r="AM944">
        <v>0</v>
      </c>
      <c r="AN944" t="s">
        <v>52</v>
      </c>
      <c r="AP944" t="s">
        <v>52</v>
      </c>
      <c r="AQ944">
        <v>0</v>
      </c>
      <c r="AS944">
        <v>0</v>
      </c>
      <c r="AU944">
        <v>0</v>
      </c>
      <c r="AW944">
        <v>0</v>
      </c>
      <c r="AY944" t="s">
        <v>66</v>
      </c>
    </row>
    <row r="945" spans="1:51" x14ac:dyDescent="0.25">
      <c r="A945">
        <v>365</v>
      </c>
      <c r="B945" t="s">
        <v>181</v>
      </c>
      <c r="C945" t="s">
        <v>241</v>
      </c>
      <c r="D945" t="s">
        <v>116</v>
      </c>
      <c r="E945">
        <v>2808333</v>
      </c>
      <c r="F945" t="s">
        <v>52</v>
      </c>
      <c r="G945" t="s">
        <v>53</v>
      </c>
      <c r="H945" t="s">
        <v>54</v>
      </c>
      <c r="I945">
        <v>366</v>
      </c>
      <c r="J945" t="s">
        <v>242</v>
      </c>
      <c r="K945" t="s">
        <v>172</v>
      </c>
      <c r="L945" t="s">
        <v>70</v>
      </c>
      <c r="M945" t="s">
        <v>243</v>
      </c>
      <c r="N945" t="s">
        <v>244</v>
      </c>
      <c r="Q945" s="5" t="s">
        <v>54</v>
      </c>
      <c r="R945" t="s">
        <v>245</v>
      </c>
      <c r="S945">
        <v>0</v>
      </c>
      <c r="T945" s="5">
        <v>0</v>
      </c>
      <c r="V945">
        <v>0</v>
      </c>
      <c r="W945" t="s">
        <v>83</v>
      </c>
      <c r="X945" t="s">
        <v>73</v>
      </c>
      <c r="Y945">
        <v>19060402</v>
      </c>
      <c r="Z945" t="s">
        <v>74</v>
      </c>
      <c r="AA945" t="s">
        <v>101</v>
      </c>
      <c r="AB945" t="s">
        <v>119</v>
      </c>
      <c r="AC945" t="str">
        <f t="shared" si="14"/>
        <v>Oil &amp; Gas - Ice Roads and Pads</v>
      </c>
      <c r="AD945" t="s">
        <v>74</v>
      </c>
      <c r="AG945" t="s">
        <v>54</v>
      </c>
      <c r="AH945">
        <v>1665</v>
      </c>
      <c r="AI945">
        <v>2016</v>
      </c>
      <c r="AJ945">
        <v>11</v>
      </c>
      <c r="AK945" s="1">
        <v>42745.467349537037</v>
      </c>
      <c r="AL945" t="s">
        <v>84</v>
      </c>
      <c r="AM945">
        <v>0</v>
      </c>
      <c r="AN945" t="s">
        <v>52</v>
      </c>
      <c r="AP945" t="s">
        <v>52</v>
      </c>
      <c r="AQ945">
        <v>0</v>
      </c>
      <c r="AS945">
        <v>0</v>
      </c>
      <c r="AU945">
        <v>0</v>
      </c>
      <c r="AW945">
        <v>0</v>
      </c>
      <c r="AY945" t="s">
        <v>66</v>
      </c>
    </row>
    <row r="946" spans="1:51" x14ac:dyDescent="0.25">
      <c r="A946">
        <v>365</v>
      </c>
      <c r="B946" t="s">
        <v>181</v>
      </c>
      <c r="C946" t="s">
        <v>241</v>
      </c>
      <c r="D946" t="s">
        <v>116</v>
      </c>
      <c r="E946">
        <v>2808333</v>
      </c>
      <c r="F946" t="s">
        <v>52</v>
      </c>
      <c r="G946" t="s">
        <v>53</v>
      </c>
      <c r="H946" t="s">
        <v>54</v>
      </c>
      <c r="I946">
        <v>366</v>
      </c>
      <c r="J946" t="s">
        <v>242</v>
      </c>
      <c r="K946" t="s">
        <v>172</v>
      </c>
      <c r="L946" t="s">
        <v>70</v>
      </c>
      <c r="M946" t="s">
        <v>243</v>
      </c>
      <c r="N946" t="s">
        <v>244</v>
      </c>
      <c r="Q946" s="5" t="s">
        <v>54</v>
      </c>
      <c r="R946" t="s">
        <v>245</v>
      </c>
      <c r="S946">
        <v>0</v>
      </c>
      <c r="T946" s="5">
        <v>0</v>
      </c>
      <c r="V946">
        <v>0</v>
      </c>
      <c r="W946" t="s">
        <v>83</v>
      </c>
      <c r="X946" t="s">
        <v>73</v>
      </c>
      <c r="Y946">
        <v>19060402</v>
      </c>
      <c r="Z946" t="s">
        <v>74</v>
      </c>
      <c r="AA946" t="s">
        <v>101</v>
      </c>
      <c r="AB946" t="s">
        <v>119</v>
      </c>
      <c r="AC946" t="str">
        <f t="shared" si="14"/>
        <v>Oil &amp; Gas - Ice Roads and Pads</v>
      </c>
      <c r="AD946" t="s">
        <v>74</v>
      </c>
      <c r="AG946" t="s">
        <v>54</v>
      </c>
      <c r="AH946">
        <v>1666</v>
      </c>
      <c r="AI946">
        <v>2016</v>
      </c>
      <c r="AJ946">
        <v>12</v>
      </c>
      <c r="AK946" s="1">
        <v>42745.467453703706</v>
      </c>
      <c r="AL946" t="s">
        <v>84</v>
      </c>
      <c r="AM946">
        <v>0</v>
      </c>
      <c r="AN946" t="s">
        <v>52</v>
      </c>
      <c r="AP946" t="s">
        <v>52</v>
      </c>
      <c r="AQ946">
        <v>0</v>
      </c>
      <c r="AS946">
        <v>0</v>
      </c>
      <c r="AU946">
        <v>0</v>
      </c>
      <c r="AW946">
        <v>0</v>
      </c>
      <c r="AY946" t="s">
        <v>66</v>
      </c>
    </row>
    <row r="947" spans="1:51" x14ac:dyDescent="0.25">
      <c r="A947">
        <v>365</v>
      </c>
      <c r="B947" t="s">
        <v>181</v>
      </c>
      <c r="C947" t="s">
        <v>241</v>
      </c>
      <c r="D947" t="s">
        <v>116</v>
      </c>
      <c r="E947">
        <v>2808333</v>
      </c>
      <c r="F947" t="s">
        <v>52</v>
      </c>
      <c r="G947" t="s">
        <v>53</v>
      </c>
      <c r="H947" t="s">
        <v>54</v>
      </c>
      <c r="I947">
        <v>366</v>
      </c>
      <c r="J947" t="s">
        <v>242</v>
      </c>
      <c r="K947" t="s">
        <v>172</v>
      </c>
      <c r="L947" t="s">
        <v>70</v>
      </c>
      <c r="M947" t="s">
        <v>243</v>
      </c>
      <c r="N947" t="s">
        <v>244</v>
      </c>
      <c r="Q947" s="5" t="s">
        <v>54</v>
      </c>
      <c r="R947" t="s">
        <v>245</v>
      </c>
      <c r="S947">
        <v>0</v>
      </c>
      <c r="T947" s="5">
        <v>0</v>
      </c>
      <c r="V947">
        <v>0</v>
      </c>
      <c r="W947" t="s">
        <v>83</v>
      </c>
      <c r="X947" t="s">
        <v>73</v>
      </c>
      <c r="Y947">
        <v>19060402</v>
      </c>
      <c r="Z947" t="s">
        <v>74</v>
      </c>
      <c r="AA947" t="s">
        <v>101</v>
      </c>
      <c r="AB947" t="s">
        <v>119</v>
      </c>
      <c r="AC947" t="str">
        <f t="shared" si="14"/>
        <v>Oil &amp; Gas - Ice Roads and Pads</v>
      </c>
      <c r="AD947" t="s">
        <v>74</v>
      </c>
      <c r="AG947" t="s">
        <v>54</v>
      </c>
      <c r="AH947">
        <v>2506</v>
      </c>
      <c r="AI947">
        <v>2017</v>
      </c>
      <c r="AJ947">
        <v>1</v>
      </c>
      <c r="AK947" s="1">
        <v>42852.919618055559</v>
      </c>
      <c r="AL947" t="s">
        <v>84</v>
      </c>
      <c r="AM947">
        <v>0</v>
      </c>
      <c r="AN947" t="s">
        <v>52</v>
      </c>
      <c r="AO947">
        <v>0</v>
      </c>
      <c r="AP947" t="s">
        <v>52</v>
      </c>
      <c r="AQ947">
        <v>0</v>
      </c>
      <c r="AS947">
        <v>0</v>
      </c>
      <c r="AU947">
        <v>0</v>
      </c>
      <c r="AW947">
        <v>0</v>
      </c>
      <c r="AY947" t="s">
        <v>66</v>
      </c>
    </row>
    <row r="948" spans="1:51" x14ac:dyDescent="0.25">
      <c r="A948">
        <v>365</v>
      </c>
      <c r="B948" t="s">
        <v>181</v>
      </c>
      <c r="C948" t="s">
        <v>241</v>
      </c>
      <c r="D948" t="s">
        <v>116</v>
      </c>
      <c r="E948">
        <v>2808333</v>
      </c>
      <c r="F948" t="s">
        <v>52</v>
      </c>
      <c r="G948" t="s">
        <v>53</v>
      </c>
      <c r="H948" t="s">
        <v>54</v>
      </c>
      <c r="I948">
        <v>366</v>
      </c>
      <c r="J948" t="s">
        <v>242</v>
      </c>
      <c r="K948" t="s">
        <v>172</v>
      </c>
      <c r="L948" t="s">
        <v>70</v>
      </c>
      <c r="M948" t="s">
        <v>243</v>
      </c>
      <c r="N948" t="s">
        <v>244</v>
      </c>
      <c r="Q948" s="5" t="s">
        <v>54</v>
      </c>
      <c r="R948" t="s">
        <v>245</v>
      </c>
      <c r="S948">
        <v>0</v>
      </c>
      <c r="T948" s="5">
        <v>0</v>
      </c>
      <c r="V948">
        <v>0</v>
      </c>
      <c r="W948" t="s">
        <v>83</v>
      </c>
      <c r="X948" t="s">
        <v>73</v>
      </c>
      <c r="Y948">
        <v>19060402</v>
      </c>
      <c r="Z948" t="s">
        <v>74</v>
      </c>
      <c r="AA948" t="s">
        <v>101</v>
      </c>
      <c r="AB948" t="s">
        <v>119</v>
      </c>
      <c r="AC948" t="str">
        <f t="shared" si="14"/>
        <v>Oil &amp; Gas - Ice Roads and Pads</v>
      </c>
      <c r="AD948" t="s">
        <v>74</v>
      </c>
      <c r="AG948" t="s">
        <v>54</v>
      </c>
      <c r="AH948">
        <v>2507</v>
      </c>
      <c r="AI948">
        <v>2017</v>
      </c>
      <c r="AJ948">
        <v>2</v>
      </c>
      <c r="AK948" s="1">
        <v>42852.919976851852</v>
      </c>
      <c r="AL948" t="s">
        <v>84</v>
      </c>
      <c r="AM948">
        <v>0</v>
      </c>
      <c r="AN948" t="s">
        <v>52</v>
      </c>
      <c r="AO948">
        <v>0</v>
      </c>
      <c r="AP948" t="s">
        <v>52</v>
      </c>
      <c r="AQ948">
        <v>0</v>
      </c>
      <c r="AS948">
        <v>0</v>
      </c>
      <c r="AU948">
        <v>0</v>
      </c>
      <c r="AW948">
        <v>0</v>
      </c>
      <c r="AY948" t="s">
        <v>66</v>
      </c>
    </row>
    <row r="949" spans="1:51" x14ac:dyDescent="0.25">
      <c r="A949">
        <v>365</v>
      </c>
      <c r="B949" t="s">
        <v>181</v>
      </c>
      <c r="C949" t="s">
        <v>241</v>
      </c>
      <c r="D949" t="s">
        <v>116</v>
      </c>
      <c r="E949">
        <v>2808333</v>
      </c>
      <c r="F949" t="s">
        <v>52</v>
      </c>
      <c r="G949" t="s">
        <v>53</v>
      </c>
      <c r="H949" t="s">
        <v>54</v>
      </c>
      <c r="I949">
        <v>366</v>
      </c>
      <c r="J949" t="s">
        <v>242</v>
      </c>
      <c r="K949" t="s">
        <v>172</v>
      </c>
      <c r="L949" t="s">
        <v>70</v>
      </c>
      <c r="M949" t="s">
        <v>243</v>
      </c>
      <c r="N949" t="s">
        <v>244</v>
      </c>
      <c r="Q949" s="5" t="s">
        <v>54</v>
      </c>
      <c r="R949" t="s">
        <v>245</v>
      </c>
      <c r="S949">
        <v>0</v>
      </c>
      <c r="T949" s="5">
        <v>0</v>
      </c>
      <c r="V949">
        <v>0</v>
      </c>
      <c r="W949" t="s">
        <v>83</v>
      </c>
      <c r="X949" t="s">
        <v>73</v>
      </c>
      <c r="Y949">
        <v>19060402</v>
      </c>
      <c r="Z949" t="s">
        <v>74</v>
      </c>
      <c r="AA949" t="s">
        <v>101</v>
      </c>
      <c r="AB949" t="s">
        <v>119</v>
      </c>
      <c r="AC949" t="str">
        <f t="shared" si="14"/>
        <v>Oil &amp; Gas - Ice Roads and Pads</v>
      </c>
      <c r="AD949" t="s">
        <v>74</v>
      </c>
      <c r="AG949" t="s">
        <v>54</v>
      </c>
      <c r="AH949">
        <v>2508</v>
      </c>
      <c r="AI949">
        <v>2017</v>
      </c>
      <c r="AJ949">
        <v>3</v>
      </c>
      <c r="AK949" s="1">
        <v>42852.92019675926</v>
      </c>
      <c r="AL949" t="s">
        <v>84</v>
      </c>
      <c r="AM949">
        <v>0</v>
      </c>
      <c r="AN949" t="s">
        <v>52</v>
      </c>
      <c r="AO949">
        <v>0</v>
      </c>
      <c r="AP949" t="s">
        <v>52</v>
      </c>
      <c r="AQ949">
        <v>0</v>
      </c>
      <c r="AS949">
        <v>0</v>
      </c>
      <c r="AU949">
        <v>0</v>
      </c>
      <c r="AW949">
        <v>0</v>
      </c>
      <c r="AY949" t="s">
        <v>66</v>
      </c>
    </row>
    <row r="950" spans="1:51" x14ac:dyDescent="0.25">
      <c r="A950">
        <v>365</v>
      </c>
      <c r="B950" t="s">
        <v>181</v>
      </c>
      <c r="C950" t="s">
        <v>241</v>
      </c>
      <c r="D950" t="s">
        <v>116</v>
      </c>
      <c r="E950">
        <v>2808333</v>
      </c>
      <c r="F950" t="s">
        <v>52</v>
      </c>
      <c r="G950" t="s">
        <v>53</v>
      </c>
      <c r="H950" t="s">
        <v>54</v>
      </c>
      <c r="I950">
        <v>366</v>
      </c>
      <c r="J950" t="s">
        <v>242</v>
      </c>
      <c r="K950" t="s">
        <v>172</v>
      </c>
      <c r="L950" t="s">
        <v>70</v>
      </c>
      <c r="M950" t="s">
        <v>243</v>
      </c>
      <c r="N950" t="s">
        <v>244</v>
      </c>
      <c r="Q950" s="5" t="s">
        <v>54</v>
      </c>
      <c r="R950" t="s">
        <v>245</v>
      </c>
      <c r="S950">
        <v>0</v>
      </c>
      <c r="T950" s="5">
        <v>0</v>
      </c>
      <c r="V950">
        <v>0</v>
      </c>
      <c r="W950" t="s">
        <v>83</v>
      </c>
      <c r="X950" t="s">
        <v>73</v>
      </c>
      <c r="Y950">
        <v>19060402</v>
      </c>
      <c r="Z950" t="s">
        <v>74</v>
      </c>
      <c r="AA950" t="s">
        <v>101</v>
      </c>
      <c r="AB950" t="s">
        <v>119</v>
      </c>
      <c r="AC950" t="str">
        <f t="shared" si="14"/>
        <v>Oil &amp; Gas - Ice Roads and Pads</v>
      </c>
      <c r="AD950" t="s">
        <v>74</v>
      </c>
      <c r="AG950" t="s">
        <v>54</v>
      </c>
      <c r="AH950">
        <v>3167</v>
      </c>
      <c r="AI950">
        <v>2017</v>
      </c>
      <c r="AJ950">
        <v>4</v>
      </c>
      <c r="AK950" s="1">
        <v>42942.867835648147</v>
      </c>
      <c r="AL950" t="s">
        <v>84</v>
      </c>
      <c r="AM950">
        <v>0</v>
      </c>
      <c r="AN950" t="s">
        <v>52</v>
      </c>
      <c r="AO950">
        <v>0</v>
      </c>
      <c r="AP950" t="s">
        <v>52</v>
      </c>
      <c r="AQ950">
        <v>0</v>
      </c>
      <c r="AS950">
        <v>0</v>
      </c>
      <c r="AU950">
        <v>0</v>
      </c>
      <c r="AW950">
        <v>0</v>
      </c>
      <c r="AY950" t="s">
        <v>66</v>
      </c>
    </row>
    <row r="951" spans="1:51" x14ac:dyDescent="0.25">
      <c r="A951">
        <v>365</v>
      </c>
      <c r="B951" t="s">
        <v>181</v>
      </c>
      <c r="C951" t="s">
        <v>241</v>
      </c>
      <c r="D951" t="s">
        <v>116</v>
      </c>
      <c r="E951">
        <v>2808333</v>
      </c>
      <c r="F951" t="s">
        <v>52</v>
      </c>
      <c r="G951" t="s">
        <v>53</v>
      </c>
      <c r="H951" t="s">
        <v>54</v>
      </c>
      <c r="I951">
        <v>366</v>
      </c>
      <c r="J951" t="s">
        <v>242</v>
      </c>
      <c r="K951" t="s">
        <v>172</v>
      </c>
      <c r="L951" t="s">
        <v>70</v>
      </c>
      <c r="M951" t="s">
        <v>243</v>
      </c>
      <c r="N951" t="s">
        <v>244</v>
      </c>
      <c r="Q951" s="5" t="s">
        <v>54</v>
      </c>
      <c r="R951" t="s">
        <v>245</v>
      </c>
      <c r="S951">
        <v>0</v>
      </c>
      <c r="T951" s="5">
        <v>0</v>
      </c>
      <c r="V951">
        <v>0</v>
      </c>
      <c r="W951" t="s">
        <v>83</v>
      </c>
      <c r="X951" t="s">
        <v>73</v>
      </c>
      <c r="Y951">
        <v>19060402</v>
      </c>
      <c r="Z951" t="s">
        <v>74</v>
      </c>
      <c r="AA951" t="s">
        <v>101</v>
      </c>
      <c r="AB951" t="s">
        <v>119</v>
      </c>
      <c r="AC951" t="str">
        <f t="shared" si="14"/>
        <v>Oil &amp; Gas - Ice Roads and Pads</v>
      </c>
      <c r="AD951" t="s">
        <v>74</v>
      </c>
      <c r="AG951" t="s">
        <v>54</v>
      </c>
      <c r="AH951">
        <v>3168</v>
      </c>
      <c r="AI951">
        <v>2017</v>
      </c>
      <c r="AJ951">
        <v>5</v>
      </c>
      <c r="AK951" s="1">
        <v>42942.867974537039</v>
      </c>
      <c r="AL951" t="s">
        <v>84</v>
      </c>
      <c r="AM951">
        <v>0</v>
      </c>
      <c r="AN951" t="s">
        <v>52</v>
      </c>
      <c r="AO951">
        <v>0</v>
      </c>
      <c r="AP951" t="s">
        <v>52</v>
      </c>
      <c r="AQ951">
        <v>0</v>
      </c>
      <c r="AS951">
        <v>0</v>
      </c>
      <c r="AU951">
        <v>0</v>
      </c>
      <c r="AW951">
        <v>0</v>
      </c>
      <c r="AY951" t="s">
        <v>66</v>
      </c>
    </row>
    <row r="952" spans="1:51" x14ac:dyDescent="0.25">
      <c r="A952">
        <v>365</v>
      </c>
      <c r="B952" t="s">
        <v>181</v>
      </c>
      <c r="C952" t="s">
        <v>241</v>
      </c>
      <c r="D952" t="s">
        <v>116</v>
      </c>
      <c r="E952">
        <v>2808333</v>
      </c>
      <c r="F952" t="s">
        <v>52</v>
      </c>
      <c r="G952" t="s">
        <v>53</v>
      </c>
      <c r="H952" t="s">
        <v>54</v>
      </c>
      <c r="I952">
        <v>366</v>
      </c>
      <c r="J952" t="s">
        <v>242</v>
      </c>
      <c r="K952" t="s">
        <v>172</v>
      </c>
      <c r="L952" t="s">
        <v>70</v>
      </c>
      <c r="M952" t="s">
        <v>243</v>
      </c>
      <c r="N952" t="s">
        <v>244</v>
      </c>
      <c r="Q952" s="5" t="s">
        <v>54</v>
      </c>
      <c r="R952" t="s">
        <v>245</v>
      </c>
      <c r="S952">
        <v>0</v>
      </c>
      <c r="T952" s="5">
        <v>0</v>
      </c>
      <c r="V952">
        <v>0</v>
      </c>
      <c r="W952" t="s">
        <v>83</v>
      </c>
      <c r="X952" t="s">
        <v>73</v>
      </c>
      <c r="Y952">
        <v>19060402</v>
      </c>
      <c r="Z952" t="s">
        <v>74</v>
      </c>
      <c r="AA952" t="s">
        <v>101</v>
      </c>
      <c r="AB952" t="s">
        <v>119</v>
      </c>
      <c r="AC952" t="str">
        <f t="shared" si="14"/>
        <v>Oil &amp; Gas - Ice Roads and Pads</v>
      </c>
      <c r="AD952" t="s">
        <v>74</v>
      </c>
      <c r="AG952" t="s">
        <v>54</v>
      </c>
      <c r="AH952">
        <v>3169</v>
      </c>
      <c r="AI952">
        <v>2017</v>
      </c>
      <c r="AJ952">
        <v>6</v>
      </c>
      <c r="AK952" s="1">
        <v>42942.868206018517</v>
      </c>
      <c r="AL952" t="s">
        <v>84</v>
      </c>
      <c r="AM952">
        <v>0</v>
      </c>
      <c r="AN952" t="s">
        <v>52</v>
      </c>
      <c r="AO952">
        <v>0</v>
      </c>
      <c r="AP952" t="s">
        <v>52</v>
      </c>
      <c r="AQ952">
        <v>0</v>
      </c>
      <c r="AS952">
        <v>0</v>
      </c>
      <c r="AU952">
        <v>0</v>
      </c>
      <c r="AW952">
        <v>0</v>
      </c>
      <c r="AY952" t="s">
        <v>66</v>
      </c>
    </row>
    <row r="953" spans="1:51" x14ac:dyDescent="0.25">
      <c r="A953">
        <v>365</v>
      </c>
      <c r="B953" t="s">
        <v>181</v>
      </c>
      <c r="C953" t="s">
        <v>241</v>
      </c>
      <c r="D953" t="s">
        <v>116</v>
      </c>
      <c r="E953">
        <v>2808333</v>
      </c>
      <c r="F953" t="s">
        <v>52</v>
      </c>
      <c r="G953" t="s">
        <v>53</v>
      </c>
      <c r="H953" t="s">
        <v>54</v>
      </c>
      <c r="I953">
        <v>366</v>
      </c>
      <c r="J953" t="s">
        <v>242</v>
      </c>
      <c r="K953" t="s">
        <v>172</v>
      </c>
      <c r="L953" t="s">
        <v>70</v>
      </c>
      <c r="M953" t="s">
        <v>243</v>
      </c>
      <c r="N953" t="s">
        <v>244</v>
      </c>
      <c r="Q953" s="5" t="s">
        <v>54</v>
      </c>
      <c r="R953" t="s">
        <v>245</v>
      </c>
      <c r="S953">
        <v>0</v>
      </c>
      <c r="T953" s="5">
        <v>0</v>
      </c>
      <c r="V953">
        <v>0</v>
      </c>
      <c r="W953" t="s">
        <v>83</v>
      </c>
      <c r="X953" t="s">
        <v>73</v>
      </c>
      <c r="Y953">
        <v>19060402</v>
      </c>
      <c r="Z953" t="s">
        <v>74</v>
      </c>
      <c r="AA953" t="s">
        <v>101</v>
      </c>
      <c r="AB953" t="s">
        <v>119</v>
      </c>
      <c r="AC953" t="str">
        <f t="shared" si="14"/>
        <v>Oil &amp; Gas - Ice Roads and Pads</v>
      </c>
      <c r="AD953" t="s">
        <v>74</v>
      </c>
      <c r="AG953" t="s">
        <v>54</v>
      </c>
      <c r="AH953">
        <v>3565</v>
      </c>
      <c r="AI953">
        <v>2017</v>
      </c>
      <c r="AJ953">
        <v>7</v>
      </c>
      <c r="AK953" s="1">
        <v>43038.753587962965</v>
      </c>
      <c r="AL953" t="s">
        <v>84</v>
      </c>
      <c r="AM953">
        <v>0</v>
      </c>
      <c r="AN953" t="s">
        <v>52</v>
      </c>
      <c r="AO953">
        <v>0</v>
      </c>
      <c r="AP953" t="s">
        <v>52</v>
      </c>
      <c r="AQ953">
        <v>0</v>
      </c>
      <c r="AS953">
        <v>0</v>
      </c>
      <c r="AU953">
        <v>0</v>
      </c>
      <c r="AW953">
        <v>0</v>
      </c>
      <c r="AY953" t="s">
        <v>66</v>
      </c>
    </row>
    <row r="954" spans="1:51" x14ac:dyDescent="0.25">
      <c r="A954">
        <v>365</v>
      </c>
      <c r="B954" t="s">
        <v>181</v>
      </c>
      <c r="C954" t="s">
        <v>241</v>
      </c>
      <c r="D954" t="s">
        <v>116</v>
      </c>
      <c r="E954">
        <v>2808333</v>
      </c>
      <c r="F954" t="s">
        <v>52</v>
      </c>
      <c r="G954" t="s">
        <v>53</v>
      </c>
      <c r="H954" t="s">
        <v>54</v>
      </c>
      <c r="I954">
        <v>366</v>
      </c>
      <c r="J954" t="s">
        <v>242</v>
      </c>
      <c r="K954" t="s">
        <v>172</v>
      </c>
      <c r="L954" t="s">
        <v>70</v>
      </c>
      <c r="M954" t="s">
        <v>243</v>
      </c>
      <c r="N954" t="s">
        <v>244</v>
      </c>
      <c r="Q954" s="5" t="s">
        <v>54</v>
      </c>
      <c r="R954" t="s">
        <v>245</v>
      </c>
      <c r="S954">
        <v>0</v>
      </c>
      <c r="T954" s="5">
        <v>0</v>
      </c>
      <c r="V954">
        <v>0</v>
      </c>
      <c r="W954" t="s">
        <v>83</v>
      </c>
      <c r="X954" t="s">
        <v>73</v>
      </c>
      <c r="Y954">
        <v>19060402</v>
      </c>
      <c r="Z954" t="s">
        <v>74</v>
      </c>
      <c r="AA954" t="s">
        <v>101</v>
      </c>
      <c r="AB954" t="s">
        <v>119</v>
      </c>
      <c r="AC954" t="str">
        <f t="shared" si="14"/>
        <v>Oil &amp; Gas - Ice Roads and Pads</v>
      </c>
      <c r="AD954" t="s">
        <v>74</v>
      </c>
      <c r="AG954" t="s">
        <v>54</v>
      </c>
      <c r="AH954">
        <v>3566</v>
      </c>
      <c r="AI954">
        <v>2017</v>
      </c>
      <c r="AJ954">
        <v>8</v>
      </c>
      <c r="AK954" s="1">
        <v>43038.753842592596</v>
      </c>
      <c r="AL954" t="s">
        <v>84</v>
      </c>
      <c r="AM954">
        <v>0</v>
      </c>
      <c r="AN954" t="s">
        <v>52</v>
      </c>
      <c r="AO954">
        <v>0</v>
      </c>
      <c r="AP954" t="s">
        <v>52</v>
      </c>
      <c r="AQ954">
        <v>0</v>
      </c>
      <c r="AS954">
        <v>0</v>
      </c>
      <c r="AU954">
        <v>0</v>
      </c>
      <c r="AW954">
        <v>0</v>
      </c>
      <c r="AY954" t="s">
        <v>66</v>
      </c>
    </row>
    <row r="955" spans="1:51" x14ac:dyDescent="0.25">
      <c r="A955">
        <v>365</v>
      </c>
      <c r="B955" t="s">
        <v>181</v>
      </c>
      <c r="C955" t="s">
        <v>241</v>
      </c>
      <c r="D955" t="s">
        <v>116</v>
      </c>
      <c r="E955">
        <v>2808333</v>
      </c>
      <c r="F955" t="s">
        <v>52</v>
      </c>
      <c r="G955" t="s">
        <v>53</v>
      </c>
      <c r="H955" t="s">
        <v>54</v>
      </c>
      <c r="I955">
        <v>366</v>
      </c>
      <c r="J955" t="s">
        <v>242</v>
      </c>
      <c r="K955" t="s">
        <v>172</v>
      </c>
      <c r="L955" t="s">
        <v>70</v>
      </c>
      <c r="M955" t="s">
        <v>243</v>
      </c>
      <c r="N955" t="s">
        <v>244</v>
      </c>
      <c r="Q955" s="5" t="s">
        <v>54</v>
      </c>
      <c r="R955" t="s">
        <v>245</v>
      </c>
      <c r="S955">
        <v>0</v>
      </c>
      <c r="T955" s="5">
        <v>0</v>
      </c>
      <c r="V955">
        <v>0</v>
      </c>
      <c r="W955" t="s">
        <v>83</v>
      </c>
      <c r="X955" t="s">
        <v>73</v>
      </c>
      <c r="Y955">
        <v>19060402</v>
      </c>
      <c r="Z955" t="s">
        <v>74</v>
      </c>
      <c r="AA955" t="s">
        <v>101</v>
      </c>
      <c r="AB955" t="s">
        <v>119</v>
      </c>
      <c r="AC955" t="str">
        <f t="shared" si="14"/>
        <v>Oil &amp; Gas - Ice Roads and Pads</v>
      </c>
      <c r="AD955" t="s">
        <v>74</v>
      </c>
      <c r="AG955" t="s">
        <v>54</v>
      </c>
      <c r="AH955">
        <v>3567</v>
      </c>
      <c r="AI955">
        <v>2017</v>
      </c>
      <c r="AJ955">
        <v>9</v>
      </c>
      <c r="AK955" s="1">
        <v>43038.753981481481</v>
      </c>
      <c r="AL955" t="s">
        <v>84</v>
      </c>
      <c r="AM955">
        <v>0</v>
      </c>
      <c r="AN955" t="s">
        <v>52</v>
      </c>
      <c r="AO955">
        <v>0</v>
      </c>
      <c r="AP955" t="s">
        <v>52</v>
      </c>
      <c r="AQ955">
        <v>0</v>
      </c>
      <c r="AS955">
        <v>0</v>
      </c>
      <c r="AU955">
        <v>0</v>
      </c>
      <c r="AW955">
        <v>0</v>
      </c>
      <c r="AY955" t="s">
        <v>66</v>
      </c>
    </row>
    <row r="956" spans="1:51" x14ac:dyDescent="0.25">
      <c r="A956">
        <v>367</v>
      </c>
      <c r="B956" t="s">
        <v>181</v>
      </c>
      <c r="C956" t="s">
        <v>246</v>
      </c>
      <c r="D956" t="s">
        <v>116</v>
      </c>
      <c r="E956">
        <v>4868333</v>
      </c>
      <c r="F956" t="s">
        <v>52</v>
      </c>
      <c r="G956" t="s">
        <v>53</v>
      </c>
      <c r="H956" t="s">
        <v>54</v>
      </c>
      <c r="I956">
        <v>370</v>
      </c>
      <c r="J956" t="s">
        <v>247</v>
      </c>
      <c r="K956" t="s">
        <v>79</v>
      </c>
      <c r="L956" t="s">
        <v>70</v>
      </c>
      <c r="M956" t="s">
        <v>58</v>
      </c>
      <c r="N956" t="s">
        <v>212</v>
      </c>
      <c r="Q956" s="5" t="s">
        <v>54</v>
      </c>
      <c r="S956">
        <v>0</v>
      </c>
      <c r="T956" s="5">
        <v>0</v>
      </c>
      <c r="V956">
        <v>0</v>
      </c>
      <c r="X956" t="s">
        <v>73</v>
      </c>
      <c r="Y956">
        <v>19060403</v>
      </c>
      <c r="Z956" t="s">
        <v>74</v>
      </c>
      <c r="AA956" t="s">
        <v>101</v>
      </c>
      <c r="AB956" t="s">
        <v>119</v>
      </c>
      <c r="AC956" t="str">
        <f t="shared" si="14"/>
        <v>Oil &amp; Gas - Ice Roads and Pads</v>
      </c>
      <c r="AD956" t="s">
        <v>74</v>
      </c>
      <c r="AG956" t="s">
        <v>54</v>
      </c>
      <c r="AH956">
        <v>698</v>
      </c>
      <c r="AI956">
        <v>2016</v>
      </c>
      <c r="AJ956">
        <v>4</v>
      </c>
      <c r="AK956" s="1">
        <v>42586.669560185182</v>
      </c>
      <c r="AL956" t="s">
        <v>84</v>
      </c>
      <c r="AM956">
        <v>0</v>
      </c>
      <c r="AN956" t="s">
        <v>52</v>
      </c>
      <c r="AP956" t="s">
        <v>52</v>
      </c>
      <c r="AQ956">
        <v>0</v>
      </c>
      <c r="AS956">
        <v>0</v>
      </c>
      <c r="AU956">
        <v>0</v>
      </c>
      <c r="AW956">
        <v>0</v>
      </c>
      <c r="AY956" t="s">
        <v>66</v>
      </c>
    </row>
    <row r="957" spans="1:51" x14ac:dyDescent="0.25">
      <c r="A957">
        <v>367</v>
      </c>
      <c r="B957" t="s">
        <v>181</v>
      </c>
      <c r="C957" t="s">
        <v>246</v>
      </c>
      <c r="D957" t="s">
        <v>116</v>
      </c>
      <c r="E957">
        <v>4868333</v>
      </c>
      <c r="F957" t="s">
        <v>52</v>
      </c>
      <c r="G957" t="s">
        <v>53</v>
      </c>
      <c r="H957" t="s">
        <v>54</v>
      </c>
      <c r="I957">
        <v>368</v>
      </c>
      <c r="J957" t="s">
        <v>248</v>
      </c>
      <c r="K957" t="s">
        <v>79</v>
      </c>
      <c r="L957" t="s">
        <v>70</v>
      </c>
      <c r="M957" t="s">
        <v>58</v>
      </c>
      <c r="N957" t="s">
        <v>212</v>
      </c>
      <c r="Q957" s="5" t="s">
        <v>54</v>
      </c>
      <c r="S957">
        <v>0</v>
      </c>
      <c r="T957" s="5">
        <v>0</v>
      </c>
      <c r="V957">
        <v>0</v>
      </c>
      <c r="X957" t="s">
        <v>73</v>
      </c>
      <c r="Y957">
        <v>19060402</v>
      </c>
      <c r="Z957" t="s">
        <v>74</v>
      </c>
      <c r="AA957" t="s">
        <v>101</v>
      </c>
      <c r="AB957" t="s">
        <v>119</v>
      </c>
      <c r="AC957" t="str">
        <f t="shared" si="14"/>
        <v>Oil &amp; Gas - Ice Roads and Pads</v>
      </c>
      <c r="AD957" t="s">
        <v>74</v>
      </c>
      <c r="AG957" t="s">
        <v>54</v>
      </c>
      <c r="AH957">
        <v>529</v>
      </c>
      <c r="AI957">
        <v>2016</v>
      </c>
      <c r="AJ957">
        <v>4</v>
      </c>
      <c r="AK957" s="1">
        <v>42573.439375000002</v>
      </c>
      <c r="AL957" t="s">
        <v>84</v>
      </c>
      <c r="AM957">
        <v>0</v>
      </c>
      <c r="AN957" t="s">
        <v>52</v>
      </c>
      <c r="AP957" t="s">
        <v>52</v>
      </c>
      <c r="AQ957">
        <v>0</v>
      </c>
      <c r="AS957">
        <v>0</v>
      </c>
      <c r="AU957">
        <v>0</v>
      </c>
      <c r="AW957">
        <v>0</v>
      </c>
      <c r="AY957" t="s">
        <v>66</v>
      </c>
    </row>
    <row r="958" spans="1:51" x14ac:dyDescent="0.25">
      <c r="A958">
        <v>367</v>
      </c>
      <c r="B958" t="s">
        <v>181</v>
      </c>
      <c r="C958" t="s">
        <v>246</v>
      </c>
      <c r="D958" t="s">
        <v>116</v>
      </c>
      <c r="E958">
        <v>4868333</v>
      </c>
      <c r="F958" t="s">
        <v>52</v>
      </c>
      <c r="G958" t="s">
        <v>53</v>
      </c>
      <c r="H958" t="s">
        <v>54</v>
      </c>
      <c r="I958">
        <v>369</v>
      </c>
      <c r="J958" t="s">
        <v>249</v>
      </c>
      <c r="K958" t="s">
        <v>79</v>
      </c>
      <c r="L958" t="s">
        <v>70</v>
      </c>
      <c r="M958" t="s">
        <v>58</v>
      </c>
      <c r="N958" t="s">
        <v>212</v>
      </c>
      <c r="Q958" s="5" t="s">
        <v>54</v>
      </c>
      <c r="S958">
        <v>0</v>
      </c>
      <c r="T958" s="5">
        <v>0</v>
      </c>
      <c r="V958">
        <v>0</v>
      </c>
      <c r="X958" t="s">
        <v>73</v>
      </c>
      <c r="Y958">
        <v>19060402</v>
      </c>
      <c r="Z958" t="s">
        <v>74</v>
      </c>
      <c r="AA958" t="s">
        <v>101</v>
      </c>
      <c r="AB958" t="s">
        <v>119</v>
      </c>
      <c r="AC958" t="str">
        <f t="shared" si="14"/>
        <v>Oil &amp; Gas - Ice Roads and Pads</v>
      </c>
      <c r="AD958" t="s">
        <v>74</v>
      </c>
      <c r="AG958" t="s">
        <v>54</v>
      </c>
      <c r="AH958">
        <v>689</v>
      </c>
      <c r="AI958">
        <v>2016</v>
      </c>
      <c r="AJ958">
        <v>4</v>
      </c>
      <c r="AK958" s="1">
        <v>42586.668032407404</v>
      </c>
      <c r="AL958" t="s">
        <v>84</v>
      </c>
      <c r="AM958">
        <v>0</v>
      </c>
      <c r="AN958" t="s">
        <v>52</v>
      </c>
      <c r="AP958" t="s">
        <v>52</v>
      </c>
      <c r="AQ958">
        <v>0</v>
      </c>
      <c r="AS958">
        <v>0</v>
      </c>
      <c r="AU958">
        <v>0</v>
      </c>
      <c r="AW958">
        <v>0</v>
      </c>
      <c r="AY958" t="s">
        <v>66</v>
      </c>
    </row>
    <row r="959" spans="1:51" x14ac:dyDescent="0.25">
      <c r="A959">
        <v>367</v>
      </c>
      <c r="B959" t="s">
        <v>181</v>
      </c>
      <c r="C959" t="s">
        <v>246</v>
      </c>
      <c r="D959" t="s">
        <v>116</v>
      </c>
      <c r="E959">
        <v>4868333</v>
      </c>
      <c r="F959" t="s">
        <v>52</v>
      </c>
      <c r="G959" t="s">
        <v>53</v>
      </c>
      <c r="H959" t="s">
        <v>54</v>
      </c>
      <c r="I959">
        <v>371</v>
      </c>
      <c r="J959" t="s">
        <v>250</v>
      </c>
      <c r="K959" t="s">
        <v>79</v>
      </c>
      <c r="L959" t="s">
        <v>70</v>
      </c>
      <c r="M959" t="s">
        <v>58</v>
      </c>
      <c r="N959" t="s">
        <v>212</v>
      </c>
      <c r="Q959" s="5" t="s">
        <v>54</v>
      </c>
      <c r="S959">
        <v>0</v>
      </c>
      <c r="T959" s="5">
        <v>0</v>
      </c>
      <c r="V959">
        <v>0</v>
      </c>
      <c r="X959" t="s">
        <v>73</v>
      </c>
      <c r="Y959">
        <v>19060403</v>
      </c>
      <c r="Z959" t="s">
        <v>74</v>
      </c>
      <c r="AA959" t="s">
        <v>101</v>
      </c>
      <c r="AB959" t="s">
        <v>119</v>
      </c>
      <c r="AC959" t="str">
        <f t="shared" si="14"/>
        <v>Oil &amp; Gas - Ice Roads and Pads</v>
      </c>
      <c r="AD959" t="s">
        <v>74</v>
      </c>
      <c r="AG959" t="s">
        <v>54</v>
      </c>
      <c r="AH959">
        <v>692</v>
      </c>
      <c r="AI959">
        <v>2016</v>
      </c>
      <c r="AJ959">
        <v>4</v>
      </c>
      <c r="AK959" s="1">
        <v>42586.668530092589</v>
      </c>
      <c r="AL959" t="s">
        <v>84</v>
      </c>
      <c r="AM959">
        <v>0</v>
      </c>
      <c r="AN959" t="s">
        <v>52</v>
      </c>
      <c r="AP959" t="s">
        <v>52</v>
      </c>
      <c r="AQ959">
        <v>0</v>
      </c>
      <c r="AS959">
        <v>0</v>
      </c>
      <c r="AU959">
        <v>0</v>
      </c>
      <c r="AW959">
        <v>0</v>
      </c>
      <c r="AY959" t="s">
        <v>66</v>
      </c>
    </row>
    <row r="960" spans="1:51" x14ac:dyDescent="0.25">
      <c r="A960">
        <v>367</v>
      </c>
      <c r="B960" t="s">
        <v>181</v>
      </c>
      <c r="C960" t="s">
        <v>246</v>
      </c>
      <c r="D960" t="s">
        <v>116</v>
      </c>
      <c r="E960">
        <v>4868333</v>
      </c>
      <c r="F960" t="s">
        <v>52</v>
      </c>
      <c r="G960" t="s">
        <v>53</v>
      </c>
      <c r="H960" t="s">
        <v>54</v>
      </c>
      <c r="I960">
        <v>372</v>
      </c>
      <c r="J960" t="s">
        <v>251</v>
      </c>
      <c r="K960" t="s">
        <v>79</v>
      </c>
      <c r="L960" t="s">
        <v>70</v>
      </c>
      <c r="M960" t="s">
        <v>58</v>
      </c>
      <c r="N960" t="s">
        <v>212</v>
      </c>
      <c r="Q960" s="5" t="s">
        <v>54</v>
      </c>
      <c r="S960">
        <v>0</v>
      </c>
      <c r="T960" s="5">
        <v>0</v>
      </c>
      <c r="V960">
        <v>0</v>
      </c>
      <c r="X960" t="s">
        <v>73</v>
      </c>
      <c r="Y960">
        <v>19060403</v>
      </c>
      <c r="Z960" t="s">
        <v>74</v>
      </c>
      <c r="AA960" t="s">
        <v>101</v>
      </c>
      <c r="AB960" t="s">
        <v>119</v>
      </c>
      <c r="AC960" t="str">
        <f t="shared" si="14"/>
        <v>Oil &amp; Gas - Ice Roads and Pads</v>
      </c>
      <c r="AD960" t="s">
        <v>74</v>
      </c>
      <c r="AG960" t="s">
        <v>54</v>
      </c>
      <c r="AH960">
        <v>695</v>
      </c>
      <c r="AI960">
        <v>2016</v>
      </c>
      <c r="AJ960">
        <v>4</v>
      </c>
      <c r="AK960" s="1">
        <v>42586.66909722222</v>
      </c>
      <c r="AL960" t="s">
        <v>84</v>
      </c>
      <c r="AM960">
        <v>0</v>
      </c>
      <c r="AN960" t="s">
        <v>52</v>
      </c>
      <c r="AP960" t="s">
        <v>52</v>
      </c>
      <c r="AQ960">
        <v>0</v>
      </c>
      <c r="AS960">
        <v>0</v>
      </c>
      <c r="AU960">
        <v>0</v>
      </c>
      <c r="AW960">
        <v>0</v>
      </c>
      <c r="AY960" t="s">
        <v>66</v>
      </c>
    </row>
    <row r="961" spans="1:51" x14ac:dyDescent="0.25">
      <c r="A961">
        <v>367</v>
      </c>
      <c r="B961" t="s">
        <v>181</v>
      </c>
      <c r="C961" t="s">
        <v>246</v>
      </c>
      <c r="D961" t="s">
        <v>116</v>
      </c>
      <c r="E961">
        <v>4868333</v>
      </c>
      <c r="F961" t="s">
        <v>52</v>
      </c>
      <c r="G961" t="s">
        <v>53</v>
      </c>
      <c r="H961" t="s">
        <v>54</v>
      </c>
      <c r="I961">
        <v>370</v>
      </c>
      <c r="J961" t="s">
        <v>247</v>
      </c>
      <c r="K961" t="s">
        <v>79</v>
      </c>
      <c r="L961" t="s">
        <v>70</v>
      </c>
      <c r="M961" t="s">
        <v>58</v>
      </c>
      <c r="N961" t="s">
        <v>212</v>
      </c>
      <c r="Q961" s="5" t="s">
        <v>54</v>
      </c>
      <c r="S961">
        <v>0</v>
      </c>
      <c r="T961" s="5">
        <v>0</v>
      </c>
      <c r="V961">
        <v>0</v>
      </c>
      <c r="X961" t="s">
        <v>73</v>
      </c>
      <c r="Y961">
        <v>19060403</v>
      </c>
      <c r="Z961" t="s">
        <v>74</v>
      </c>
      <c r="AA961" t="s">
        <v>101</v>
      </c>
      <c r="AB961" t="s">
        <v>119</v>
      </c>
      <c r="AC961" t="str">
        <f t="shared" si="14"/>
        <v>Oil &amp; Gas - Ice Roads and Pads</v>
      </c>
      <c r="AD961" t="s">
        <v>74</v>
      </c>
      <c r="AG961" t="s">
        <v>54</v>
      </c>
      <c r="AH961">
        <v>699</v>
      </c>
      <c r="AI961">
        <v>2016</v>
      </c>
      <c r="AJ961">
        <v>5</v>
      </c>
      <c r="AK961" s="1">
        <v>42586.669699074075</v>
      </c>
      <c r="AL961" t="s">
        <v>84</v>
      </c>
      <c r="AM961">
        <v>0</v>
      </c>
      <c r="AN961" t="s">
        <v>52</v>
      </c>
      <c r="AP961" t="s">
        <v>52</v>
      </c>
      <c r="AQ961">
        <v>0</v>
      </c>
      <c r="AS961">
        <v>0</v>
      </c>
      <c r="AU961">
        <v>0</v>
      </c>
      <c r="AW961">
        <v>0</v>
      </c>
      <c r="AY961" t="s">
        <v>66</v>
      </c>
    </row>
    <row r="962" spans="1:51" x14ac:dyDescent="0.25">
      <c r="A962">
        <v>367</v>
      </c>
      <c r="B962" t="s">
        <v>181</v>
      </c>
      <c r="C962" t="s">
        <v>246</v>
      </c>
      <c r="D962" t="s">
        <v>116</v>
      </c>
      <c r="E962">
        <v>4868333</v>
      </c>
      <c r="F962" t="s">
        <v>52</v>
      </c>
      <c r="G962" t="s">
        <v>53</v>
      </c>
      <c r="H962" t="s">
        <v>54</v>
      </c>
      <c r="I962">
        <v>368</v>
      </c>
      <c r="J962" t="s">
        <v>248</v>
      </c>
      <c r="K962" t="s">
        <v>79</v>
      </c>
      <c r="L962" t="s">
        <v>70</v>
      </c>
      <c r="M962" t="s">
        <v>58</v>
      </c>
      <c r="N962" t="s">
        <v>212</v>
      </c>
      <c r="Q962" s="5" t="s">
        <v>54</v>
      </c>
      <c r="S962">
        <v>0</v>
      </c>
      <c r="T962" s="5">
        <v>0</v>
      </c>
      <c r="V962">
        <v>0</v>
      </c>
      <c r="X962" t="s">
        <v>73</v>
      </c>
      <c r="Y962">
        <v>19060402</v>
      </c>
      <c r="Z962" t="s">
        <v>74</v>
      </c>
      <c r="AA962" t="s">
        <v>101</v>
      </c>
      <c r="AB962" t="s">
        <v>119</v>
      </c>
      <c r="AC962" t="str">
        <f t="shared" si="14"/>
        <v>Oil &amp; Gas - Ice Roads and Pads</v>
      </c>
      <c r="AD962" t="s">
        <v>74</v>
      </c>
      <c r="AG962" t="s">
        <v>54</v>
      </c>
      <c r="AH962">
        <v>530</v>
      </c>
      <c r="AI962">
        <v>2016</v>
      </c>
      <c r="AJ962">
        <v>5</v>
      </c>
      <c r="AK962" s="1">
        <v>42573.43954861111</v>
      </c>
      <c r="AL962" t="s">
        <v>84</v>
      </c>
      <c r="AM962">
        <v>0</v>
      </c>
      <c r="AN962" t="s">
        <v>52</v>
      </c>
      <c r="AP962" t="s">
        <v>52</v>
      </c>
      <c r="AQ962">
        <v>0</v>
      </c>
      <c r="AS962">
        <v>0</v>
      </c>
      <c r="AU962">
        <v>0</v>
      </c>
      <c r="AW962">
        <v>0</v>
      </c>
      <c r="AY962" t="s">
        <v>66</v>
      </c>
    </row>
    <row r="963" spans="1:51" x14ac:dyDescent="0.25">
      <c r="A963">
        <v>367</v>
      </c>
      <c r="B963" t="s">
        <v>181</v>
      </c>
      <c r="C963" t="s">
        <v>246</v>
      </c>
      <c r="D963" t="s">
        <v>116</v>
      </c>
      <c r="E963">
        <v>4868333</v>
      </c>
      <c r="F963" t="s">
        <v>52</v>
      </c>
      <c r="G963" t="s">
        <v>53</v>
      </c>
      <c r="H963" t="s">
        <v>54</v>
      </c>
      <c r="I963">
        <v>369</v>
      </c>
      <c r="J963" t="s">
        <v>249</v>
      </c>
      <c r="K963" t="s">
        <v>79</v>
      </c>
      <c r="L963" t="s">
        <v>70</v>
      </c>
      <c r="M963" t="s">
        <v>58</v>
      </c>
      <c r="N963" t="s">
        <v>212</v>
      </c>
      <c r="Q963" s="5" t="s">
        <v>54</v>
      </c>
      <c r="S963">
        <v>0</v>
      </c>
      <c r="T963" s="5">
        <v>0</v>
      </c>
      <c r="V963">
        <v>0</v>
      </c>
      <c r="X963" t="s">
        <v>73</v>
      </c>
      <c r="Y963">
        <v>19060402</v>
      </c>
      <c r="Z963" t="s">
        <v>74</v>
      </c>
      <c r="AA963" t="s">
        <v>101</v>
      </c>
      <c r="AB963" t="s">
        <v>119</v>
      </c>
      <c r="AC963" t="str">
        <f t="shared" si="14"/>
        <v>Oil &amp; Gas - Ice Roads and Pads</v>
      </c>
      <c r="AD963" t="s">
        <v>74</v>
      </c>
      <c r="AG963" t="s">
        <v>54</v>
      </c>
      <c r="AH963">
        <v>690</v>
      </c>
      <c r="AI963">
        <v>2016</v>
      </c>
      <c r="AJ963">
        <v>5</v>
      </c>
      <c r="AK963" s="1">
        <v>42586.668171296296</v>
      </c>
      <c r="AL963" t="s">
        <v>84</v>
      </c>
      <c r="AM963">
        <v>0</v>
      </c>
      <c r="AN963" t="s">
        <v>52</v>
      </c>
      <c r="AP963" t="s">
        <v>52</v>
      </c>
      <c r="AQ963">
        <v>0</v>
      </c>
      <c r="AS963">
        <v>0</v>
      </c>
      <c r="AU963">
        <v>0</v>
      </c>
      <c r="AW963">
        <v>0</v>
      </c>
      <c r="AY963" t="s">
        <v>66</v>
      </c>
    </row>
    <row r="964" spans="1:51" x14ac:dyDescent="0.25">
      <c r="A964">
        <v>367</v>
      </c>
      <c r="B964" t="s">
        <v>181</v>
      </c>
      <c r="C964" t="s">
        <v>246</v>
      </c>
      <c r="D964" t="s">
        <v>116</v>
      </c>
      <c r="E964">
        <v>4868333</v>
      </c>
      <c r="F964" t="s">
        <v>52</v>
      </c>
      <c r="G964" t="s">
        <v>53</v>
      </c>
      <c r="H964" t="s">
        <v>54</v>
      </c>
      <c r="I964">
        <v>371</v>
      </c>
      <c r="J964" t="s">
        <v>250</v>
      </c>
      <c r="K964" t="s">
        <v>79</v>
      </c>
      <c r="L964" t="s">
        <v>70</v>
      </c>
      <c r="M964" t="s">
        <v>58</v>
      </c>
      <c r="N964" t="s">
        <v>212</v>
      </c>
      <c r="Q964" s="5" t="s">
        <v>54</v>
      </c>
      <c r="S964">
        <v>0</v>
      </c>
      <c r="T964" s="5">
        <v>0</v>
      </c>
      <c r="V964">
        <v>0</v>
      </c>
      <c r="X964" t="s">
        <v>73</v>
      </c>
      <c r="Y964">
        <v>19060403</v>
      </c>
      <c r="Z964" t="s">
        <v>74</v>
      </c>
      <c r="AA964" t="s">
        <v>101</v>
      </c>
      <c r="AB964" t="s">
        <v>119</v>
      </c>
      <c r="AC964" t="str">
        <f t="shared" si="14"/>
        <v>Oil &amp; Gas - Ice Roads and Pads</v>
      </c>
      <c r="AD964" t="s">
        <v>74</v>
      </c>
      <c r="AG964" t="s">
        <v>54</v>
      </c>
      <c r="AH964">
        <v>693</v>
      </c>
      <c r="AI964">
        <v>2016</v>
      </c>
      <c r="AJ964">
        <v>5</v>
      </c>
      <c r="AK964" s="1">
        <v>42586.668715277781</v>
      </c>
      <c r="AL964" t="s">
        <v>84</v>
      </c>
      <c r="AM964">
        <v>0</v>
      </c>
      <c r="AN964" t="s">
        <v>52</v>
      </c>
      <c r="AP964" t="s">
        <v>52</v>
      </c>
      <c r="AQ964">
        <v>0</v>
      </c>
      <c r="AR964" t="s">
        <v>52</v>
      </c>
      <c r="AS964">
        <v>0</v>
      </c>
      <c r="AT964" t="s">
        <v>52</v>
      </c>
      <c r="AU964">
        <v>0</v>
      </c>
      <c r="AV964" t="s">
        <v>52</v>
      </c>
      <c r="AW964">
        <v>0</v>
      </c>
      <c r="AX964" t="s">
        <v>52</v>
      </c>
      <c r="AY964" t="s">
        <v>66</v>
      </c>
    </row>
    <row r="965" spans="1:51" x14ac:dyDescent="0.25">
      <c r="A965">
        <v>367</v>
      </c>
      <c r="B965" t="s">
        <v>181</v>
      </c>
      <c r="C965" t="s">
        <v>246</v>
      </c>
      <c r="D965" t="s">
        <v>116</v>
      </c>
      <c r="E965">
        <v>4868333</v>
      </c>
      <c r="F965" t="s">
        <v>52</v>
      </c>
      <c r="G965" t="s">
        <v>53</v>
      </c>
      <c r="H965" t="s">
        <v>54</v>
      </c>
      <c r="I965">
        <v>372</v>
      </c>
      <c r="J965" t="s">
        <v>251</v>
      </c>
      <c r="K965" t="s">
        <v>79</v>
      </c>
      <c r="L965" t="s">
        <v>70</v>
      </c>
      <c r="M965" t="s">
        <v>58</v>
      </c>
      <c r="N965" t="s">
        <v>212</v>
      </c>
      <c r="Q965" s="5" t="s">
        <v>54</v>
      </c>
      <c r="S965">
        <v>0</v>
      </c>
      <c r="T965" s="5">
        <v>0</v>
      </c>
      <c r="V965">
        <v>0</v>
      </c>
      <c r="X965" t="s">
        <v>73</v>
      </c>
      <c r="Y965">
        <v>19060403</v>
      </c>
      <c r="Z965" t="s">
        <v>74</v>
      </c>
      <c r="AA965" t="s">
        <v>101</v>
      </c>
      <c r="AB965" t="s">
        <v>119</v>
      </c>
      <c r="AC965" t="str">
        <f t="shared" si="14"/>
        <v>Oil &amp; Gas - Ice Roads and Pads</v>
      </c>
      <c r="AD965" t="s">
        <v>74</v>
      </c>
      <c r="AG965" t="s">
        <v>54</v>
      </c>
      <c r="AH965">
        <v>696</v>
      </c>
      <c r="AI965">
        <v>2016</v>
      </c>
      <c r="AJ965">
        <v>5</v>
      </c>
      <c r="AK965" s="1">
        <v>42586.669236111113</v>
      </c>
      <c r="AL965" t="s">
        <v>84</v>
      </c>
      <c r="AM965">
        <v>0</v>
      </c>
      <c r="AN965" t="s">
        <v>52</v>
      </c>
      <c r="AP965" t="s">
        <v>52</v>
      </c>
      <c r="AQ965">
        <v>0</v>
      </c>
      <c r="AS965">
        <v>0</v>
      </c>
      <c r="AU965">
        <v>0</v>
      </c>
      <c r="AW965">
        <v>0</v>
      </c>
      <c r="AY965" t="s">
        <v>66</v>
      </c>
    </row>
    <row r="966" spans="1:51" x14ac:dyDescent="0.25">
      <c r="A966">
        <v>367</v>
      </c>
      <c r="B966" t="s">
        <v>181</v>
      </c>
      <c r="C966" t="s">
        <v>246</v>
      </c>
      <c r="D966" t="s">
        <v>116</v>
      </c>
      <c r="E966">
        <v>4868333</v>
      </c>
      <c r="F966" t="s">
        <v>52</v>
      </c>
      <c r="G966" t="s">
        <v>53</v>
      </c>
      <c r="H966" t="s">
        <v>54</v>
      </c>
      <c r="I966">
        <v>370</v>
      </c>
      <c r="J966" t="s">
        <v>247</v>
      </c>
      <c r="K966" t="s">
        <v>79</v>
      </c>
      <c r="L966" t="s">
        <v>70</v>
      </c>
      <c r="M966" t="s">
        <v>58</v>
      </c>
      <c r="N966" t="s">
        <v>212</v>
      </c>
      <c r="Q966" s="5" t="s">
        <v>54</v>
      </c>
      <c r="S966">
        <v>0</v>
      </c>
      <c r="T966" s="5">
        <v>0</v>
      </c>
      <c r="V966">
        <v>0</v>
      </c>
      <c r="X966" t="s">
        <v>73</v>
      </c>
      <c r="Y966">
        <v>19060403</v>
      </c>
      <c r="Z966" t="s">
        <v>74</v>
      </c>
      <c r="AA966" t="s">
        <v>101</v>
      </c>
      <c r="AB966" t="s">
        <v>119</v>
      </c>
      <c r="AC966" t="str">
        <f t="shared" si="14"/>
        <v>Oil &amp; Gas - Ice Roads and Pads</v>
      </c>
      <c r="AD966" t="s">
        <v>74</v>
      </c>
      <c r="AG966" t="s">
        <v>54</v>
      </c>
      <c r="AH966">
        <v>700</v>
      </c>
      <c r="AI966">
        <v>2016</v>
      </c>
      <c r="AJ966">
        <v>6</v>
      </c>
      <c r="AK966" s="1">
        <v>42586.669849537036</v>
      </c>
      <c r="AL966" t="s">
        <v>84</v>
      </c>
      <c r="AM966">
        <v>0</v>
      </c>
      <c r="AN966" t="s">
        <v>52</v>
      </c>
      <c r="AP966" t="s">
        <v>52</v>
      </c>
      <c r="AQ966">
        <v>0</v>
      </c>
      <c r="AS966">
        <v>0</v>
      </c>
      <c r="AU966">
        <v>0</v>
      </c>
      <c r="AW966">
        <v>0</v>
      </c>
      <c r="AY966" t="s">
        <v>66</v>
      </c>
    </row>
    <row r="967" spans="1:51" x14ac:dyDescent="0.25">
      <c r="A967">
        <v>367</v>
      </c>
      <c r="B967" t="s">
        <v>181</v>
      </c>
      <c r="C967" t="s">
        <v>246</v>
      </c>
      <c r="D967" t="s">
        <v>116</v>
      </c>
      <c r="E967">
        <v>4868333</v>
      </c>
      <c r="F967" t="s">
        <v>52</v>
      </c>
      <c r="G967" t="s">
        <v>53</v>
      </c>
      <c r="H967" t="s">
        <v>54</v>
      </c>
      <c r="I967">
        <v>368</v>
      </c>
      <c r="J967" t="s">
        <v>248</v>
      </c>
      <c r="K967" t="s">
        <v>79</v>
      </c>
      <c r="L967" t="s">
        <v>70</v>
      </c>
      <c r="M967" t="s">
        <v>58</v>
      </c>
      <c r="N967" t="s">
        <v>212</v>
      </c>
      <c r="Q967" s="5" t="s">
        <v>54</v>
      </c>
      <c r="S967">
        <v>0</v>
      </c>
      <c r="T967" s="5">
        <v>0</v>
      </c>
      <c r="V967">
        <v>0</v>
      </c>
      <c r="X967" t="s">
        <v>73</v>
      </c>
      <c r="Y967">
        <v>19060402</v>
      </c>
      <c r="Z967" t="s">
        <v>74</v>
      </c>
      <c r="AA967" t="s">
        <v>101</v>
      </c>
      <c r="AB967" t="s">
        <v>119</v>
      </c>
      <c r="AC967" t="str">
        <f t="shared" ref="AC967:AC1030" si="15">IF(AB967&lt;&gt;"",_xlfn.CONCAT(AA967," - ", AB967),"")</f>
        <v>Oil &amp; Gas - Ice Roads and Pads</v>
      </c>
      <c r="AD967" t="s">
        <v>74</v>
      </c>
      <c r="AG967" t="s">
        <v>54</v>
      </c>
      <c r="AH967">
        <v>531</v>
      </c>
      <c r="AI967">
        <v>2016</v>
      </c>
      <c r="AJ967">
        <v>6</v>
      </c>
      <c r="AK967" s="1">
        <v>42573.439699074072</v>
      </c>
      <c r="AL967" t="s">
        <v>84</v>
      </c>
      <c r="AM967">
        <v>0</v>
      </c>
      <c r="AN967" t="s">
        <v>52</v>
      </c>
      <c r="AP967" t="s">
        <v>52</v>
      </c>
      <c r="AQ967">
        <v>0</v>
      </c>
      <c r="AS967">
        <v>0</v>
      </c>
      <c r="AU967">
        <v>0</v>
      </c>
      <c r="AW967">
        <v>0</v>
      </c>
      <c r="AY967" t="s">
        <v>66</v>
      </c>
    </row>
    <row r="968" spans="1:51" x14ac:dyDescent="0.25">
      <c r="A968">
        <v>367</v>
      </c>
      <c r="B968" t="s">
        <v>181</v>
      </c>
      <c r="C968" t="s">
        <v>246</v>
      </c>
      <c r="D968" t="s">
        <v>116</v>
      </c>
      <c r="E968">
        <v>4868333</v>
      </c>
      <c r="F968" t="s">
        <v>52</v>
      </c>
      <c r="G968" t="s">
        <v>53</v>
      </c>
      <c r="H968" t="s">
        <v>54</v>
      </c>
      <c r="I968">
        <v>369</v>
      </c>
      <c r="J968" t="s">
        <v>249</v>
      </c>
      <c r="K968" t="s">
        <v>79</v>
      </c>
      <c r="L968" t="s">
        <v>70</v>
      </c>
      <c r="M968" t="s">
        <v>58</v>
      </c>
      <c r="N968" t="s">
        <v>212</v>
      </c>
      <c r="Q968" s="5" t="s">
        <v>54</v>
      </c>
      <c r="S968">
        <v>0</v>
      </c>
      <c r="T968" s="5">
        <v>0</v>
      </c>
      <c r="V968">
        <v>0</v>
      </c>
      <c r="X968" t="s">
        <v>73</v>
      </c>
      <c r="Y968">
        <v>19060402</v>
      </c>
      <c r="Z968" t="s">
        <v>74</v>
      </c>
      <c r="AA968" t="s">
        <v>101</v>
      </c>
      <c r="AB968" t="s">
        <v>119</v>
      </c>
      <c r="AC968" t="str">
        <f t="shared" si="15"/>
        <v>Oil &amp; Gas - Ice Roads and Pads</v>
      </c>
      <c r="AD968" t="s">
        <v>74</v>
      </c>
      <c r="AG968" t="s">
        <v>54</v>
      </c>
      <c r="AH968">
        <v>691</v>
      </c>
      <c r="AI968">
        <v>2016</v>
      </c>
      <c r="AJ968">
        <v>6</v>
      </c>
      <c r="AK968" s="1">
        <v>42586.668321759258</v>
      </c>
      <c r="AL968" t="s">
        <v>84</v>
      </c>
      <c r="AM968">
        <v>0</v>
      </c>
      <c r="AN968" t="s">
        <v>52</v>
      </c>
      <c r="AP968" t="s">
        <v>52</v>
      </c>
      <c r="AQ968">
        <v>0</v>
      </c>
      <c r="AS968">
        <v>0</v>
      </c>
      <c r="AU968">
        <v>0</v>
      </c>
      <c r="AW968">
        <v>0</v>
      </c>
      <c r="AY968" t="s">
        <v>66</v>
      </c>
    </row>
    <row r="969" spans="1:51" x14ac:dyDescent="0.25">
      <c r="A969">
        <v>367</v>
      </c>
      <c r="B969" t="s">
        <v>181</v>
      </c>
      <c r="C969" t="s">
        <v>246</v>
      </c>
      <c r="D969" t="s">
        <v>116</v>
      </c>
      <c r="E969">
        <v>4868333</v>
      </c>
      <c r="F969" t="s">
        <v>52</v>
      </c>
      <c r="G969" t="s">
        <v>53</v>
      </c>
      <c r="H969" t="s">
        <v>54</v>
      </c>
      <c r="I969">
        <v>371</v>
      </c>
      <c r="J969" t="s">
        <v>250</v>
      </c>
      <c r="K969" t="s">
        <v>79</v>
      </c>
      <c r="L969" t="s">
        <v>70</v>
      </c>
      <c r="M969" t="s">
        <v>58</v>
      </c>
      <c r="N969" t="s">
        <v>212</v>
      </c>
      <c r="Q969" s="5" t="s">
        <v>54</v>
      </c>
      <c r="S969">
        <v>0</v>
      </c>
      <c r="T969" s="5">
        <v>0</v>
      </c>
      <c r="V969">
        <v>0</v>
      </c>
      <c r="X969" t="s">
        <v>73</v>
      </c>
      <c r="Y969">
        <v>19060403</v>
      </c>
      <c r="Z969" t="s">
        <v>74</v>
      </c>
      <c r="AA969" t="s">
        <v>101</v>
      </c>
      <c r="AB969" t="s">
        <v>119</v>
      </c>
      <c r="AC969" t="str">
        <f t="shared" si="15"/>
        <v>Oil &amp; Gas - Ice Roads and Pads</v>
      </c>
      <c r="AD969" t="s">
        <v>74</v>
      </c>
      <c r="AG969" t="s">
        <v>54</v>
      </c>
      <c r="AH969">
        <v>694</v>
      </c>
      <c r="AI969">
        <v>2016</v>
      </c>
      <c r="AJ969">
        <v>6</v>
      </c>
      <c r="AK969" s="1">
        <v>42586.668854166666</v>
      </c>
      <c r="AL969" t="s">
        <v>84</v>
      </c>
      <c r="AM969">
        <v>0</v>
      </c>
      <c r="AN969" t="s">
        <v>52</v>
      </c>
      <c r="AP969" t="s">
        <v>52</v>
      </c>
      <c r="AQ969">
        <v>0</v>
      </c>
      <c r="AS969">
        <v>0</v>
      </c>
      <c r="AU969">
        <v>0</v>
      </c>
      <c r="AW969">
        <v>0</v>
      </c>
      <c r="AY969" t="s">
        <v>66</v>
      </c>
    </row>
    <row r="970" spans="1:51" x14ac:dyDescent="0.25">
      <c r="A970">
        <v>367</v>
      </c>
      <c r="B970" t="s">
        <v>181</v>
      </c>
      <c r="C970" t="s">
        <v>246</v>
      </c>
      <c r="D970" t="s">
        <v>116</v>
      </c>
      <c r="E970">
        <v>4868333</v>
      </c>
      <c r="F970" t="s">
        <v>52</v>
      </c>
      <c r="G970" t="s">
        <v>53</v>
      </c>
      <c r="H970" t="s">
        <v>54</v>
      </c>
      <c r="I970">
        <v>372</v>
      </c>
      <c r="J970" t="s">
        <v>251</v>
      </c>
      <c r="K970" t="s">
        <v>79</v>
      </c>
      <c r="L970" t="s">
        <v>70</v>
      </c>
      <c r="M970" t="s">
        <v>58</v>
      </c>
      <c r="N970" t="s">
        <v>212</v>
      </c>
      <c r="Q970" s="5" t="s">
        <v>54</v>
      </c>
      <c r="S970">
        <v>0</v>
      </c>
      <c r="T970" s="5">
        <v>0</v>
      </c>
      <c r="V970">
        <v>0</v>
      </c>
      <c r="X970" t="s">
        <v>73</v>
      </c>
      <c r="Y970">
        <v>19060403</v>
      </c>
      <c r="Z970" t="s">
        <v>74</v>
      </c>
      <c r="AA970" t="s">
        <v>101</v>
      </c>
      <c r="AB970" t="s">
        <v>119</v>
      </c>
      <c r="AC970" t="str">
        <f t="shared" si="15"/>
        <v>Oil &amp; Gas - Ice Roads and Pads</v>
      </c>
      <c r="AD970" t="s">
        <v>74</v>
      </c>
      <c r="AG970" t="s">
        <v>54</v>
      </c>
      <c r="AH970">
        <v>697</v>
      </c>
      <c r="AI970">
        <v>2016</v>
      </c>
      <c r="AJ970">
        <v>6</v>
      </c>
      <c r="AK970" s="1">
        <v>42586.669351851851</v>
      </c>
      <c r="AL970" t="s">
        <v>84</v>
      </c>
      <c r="AM970">
        <v>0</v>
      </c>
      <c r="AN970" t="s">
        <v>52</v>
      </c>
      <c r="AP970" t="s">
        <v>52</v>
      </c>
      <c r="AQ970">
        <v>0</v>
      </c>
      <c r="AS970">
        <v>0</v>
      </c>
      <c r="AU970">
        <v>0</v>
      </c>
      <c r="AW970">
        <v>0</v>
      </c>
      <c r="AY970" t="s">
        <v>66</v>
      </c>
    </row>
    <row r="971" spans="1:51" x14ac:dyDescent="0.25">
      <c r="A971">
        <v>367</v>
      </c>
      <c r="B971" t="s">
        <v>181</v>
      </c>
      <c r="C971" t="s">
        <v>246</v>
      </c>
      <c r="D971" t="s">
        <v>116</v>
      </c>
      <c r="E971">
        <v>4868333</v>
      </c>
      <c r="F971" t="s">
        <v>52</v>
      </c>
      <c r="G971" t="s">
        <v>53</v>
      </c>
      <c r="H971" t="s">
        <v>54</v>
      </c>
      <c r="I971">
        <v>370</v>
      </c>
      <c r="J971" t="s">
        <v>247</v>
      </c>
      <c r="K971" t="s">
        <v>79</v>
      </c>
      <c r="L971" t="s">
        <v>70</v>
      </c>
      <c r="M971" t="s">
        <v>58</v>
      </c>
      <c r="N971" t="s">
        <v>212</v>
      </c>
      <c r="Q971" s="5" t="s">
        <v>54</v>
      </c>
      <c r="S971">
        <v>0</v>
      </c>
      <c r="T971" s="5">
        <v>0</v>
      </c>
      <c r="V971">
        <v>0</v>
      </c>
      <c r="X971" t="s">
        <v>73</v>
      </c>
      <c r="Y971">
        <v>19060403</v>
      </c>
      <c r="Z971" t="s">
        <v>74</v>
      </c>
      <c r="AA971" t="s">
        <v>101</v>
      </c>
      <c r="AB971" t="s">
        <v>119</v>
      </c>
      <c r="AC971" t="str">
        <f t="shared" si="15"/>
        <v>Oil &amp; Gas - Ice Roads and Pads</v>
      </c>
      <c r="AD971" t="s">
        <v>74</v>
      </c>
      <c r="AG971" t="s">
        <v>54</v>
      </c>
      <c r="AH971">
        <v>958</v>
      </c>
      <c r="AI971">
        <v>2016</v>
      </c>
      <c r="AJ971">
        <v>7</v>
      </c>
      <c r="AK971" s="1">
        <v>42650.609432870369</v>
      </c>
      <c r="AL971" t="s">
        <v>84</v>
      </c>
      <c r="AM971">
        <v>0</v>
      </c>
      <c r="AN971" t="s">
        <v>52</v>
      </c>
      <c r="AP971" t="s">
        <v>52</v>
      </c>
      <c r="AQ971">
        <v>0</v>
      </c>
      <c r="AS971">
        <v>0</v>
      </c>
      <c r="AU971">
        <v>0</v>
      </c>
      <c r="AW971">
        <v>0</v>
      </c>
      <c r="AY971" t="s">
        <v>66</v>
      </c>
    </row>
    <row r="972" spans="1:51" x14ac:dyDescent="0.25">
      <c r="A972">
        <v>367</v>
      </c>
      <c r="B972" t="s">
        <v>181</v>
      </c>
      <c r="C972" t="s">
        <v>246</v>
      </c>
      <c r="D972" t="s">
        <v>116</v>
      </c>
      <c r="E972">
        <v>4868333</v>
      </c>
      <c r="F972" t="s">
        <v>52</v>
      </c>
      <c r="G972" t="s">
        <v>53</v>
      </c>
      <c r="H972" t="s">
        <v>54</v>
      </c>
      <c r="I972">
        <v>368</v>
      </c>
      <c r="J972" t="s">
        <v>248</v>
      </c>
      <c r="K972" t="s">
        <v>79</v>
      </c>
      <c r="L972" t="s">
        <v>70</v>
      </c>
      <c r="M972" t="s">
        <v>58</v>
      </c>
      <c r="N972" t="s">
        <v>212</v>
      </c>
      <c r="Q972" s="5" t="s">
        <v>54</v>
      </c>
      <c r="S972">
        <v>0</v>
      </c>
      <c r="T972" s="5">
        <v>0</v>
      </c>
      <c r="V972">
        <v>0</v>
      </c>
      <c r="X972" t="s">
        <v>73</v>
      </c>
      <c r="Y972">
        <v>19060402</v>
      </c>
      <c r="Z972" t="s">
        <v>74</v>
      </c>
      <c r="AA972" t="s">
        <v>101</v>
      </c>
      <c r="AB972" t="s">
        <v>119</v>
      </c>
      <c r="AC972" t="str">
        <f t="shared" si="15"/>
        <v>Oil &amp; Gas - Ice Roads and Pads</v>
      </c>
      <c r="AD972" t="s">
        <v>74</v>
      </c>
      <c r="AG972" t="s">
        <v>54</v>
      </c>
      <c r="AH972">
        <v>946</v>
      </c>
      <c r="AI972">
        <v>2016</v>
      </c>
      <c r="AJ972">
        <v>7</v>
      </c>
      <c r="AK972" s="1">
        <v>42650.608263888891</v>
      </c>
      <c r="AL972" t="s">
        <v>84</v>
      </c>
      <c r="AM972">
        <v>0</v>
      </c>
      <c r="AN972" t="s">
        <v>52</v>
      </c>
      <c r="AP972" t="s">
        <v>52</v>
      </c>
      <c r="AQ972">
        <v>0</v>
      </c>
      <c r="AS972">
        <v>0</v>
      </c>
      <c r="AU972">
        <v>0</v>
      </c>
      <c r="AW972">
        <v>0</v>
      </c>
      <c r="AY972" t="s">
        <v>66</v>
      </c>
    </row>
    <row r="973" spans="1:51" x14ac:dyDescent="0.25">
      <c r="A973">
        <v>367</v>
      </c>
      <c r="B973" t="s">
        <v>181</v>
      </c>
      <c r="C973" t="s">
        <v>246</v>
      </c>
      <c r="D973" t="s">
        <v>116</v>
      </c>
      <c r="E973">
        <v>4868333</v>
      </c>
      <c r="F973" t="s">
        <v>52</v>
      </c>
      <c r="G973" t="s">
        <v>53</v>
      </c>
      <c r="H973" t="s">
        <v>54</v>
      </c>
      <c r="I973">
        <v>369</v>
      </c>
      <c r="J973" t="s">
        <v>249</v>
      </c>
      <c r="K973" t="s">
        <v>79</v>
      </c>
      <c r="L973" t="s">
        <v>70</v>
      </c>
      <c r="M973" t="s">
        <v>58</v>
      </c>
      <c r="N973" t="s">
        <v>212</v>
      </c>
      <c r="Q973" s="5" t="s">
        <v>54</v>
      </c>
      <c r="S973">
        <v>0</v>
      </c>
      <c r="T973" s="5">
        <v>0</v>
      </c>
      <c r="V973">
        <v>0</v>
      </c>
      <c r="X973" t="s">
        <v>73</v>
      </c>
      <c r="Y973">
        <v>19060402</v>
      </c>
      <c r="Z973" t="s">
        <v>74</v>
      </c>
      <c r="AA973" t="s">
        <v>101</v>
      </c>
      <c r="AB973" t="s">
        <v>119</v>
      </c>
      <c r="AC973" t="str">
        <f t="shared" si="15"/>
        <v>Oil &amp; Gas - Ice Roads and Pads</v>
      </c>
      <c r="AD973" t="s">
        <v>74</v>
      </c>
      <c r="AG973" t="s">
        <v>54</v>
      </c>
      <c r="AH973">
        <v>949</v>
      </c>
      <c r="AI973">
        <v>2016</v>
      </c>
      <c r="AJ973">
        <v>7</v>
      </c>
      <c r="AK973" s="1">
        <v>42650.608587962961</v>
      </c>
      <c r="AL973" t="s">
        <v>84</v>
      </c>
      <c r="AM973">
        <v>0</v>
      </c>
      <c r="AN973" t="s">
        <v>52</v>
      </c>
      <c r="AP973" t="s">
        <v>52</v>
      </c>
      <c r="AQ973">
        <v>0</v>
      </c>
      <c r="AS973">
        <v>0</v>
      </c>
      <c r="AU973">
        <v>0</v>
      </c>
      <c r="AW973">
        <v>0</v>
      </c>
      <c r="AY973" t="s">
        <v>66</v>
      </c>
    </row>
    <row r="974" spans="1:51" x14ac:dyDescent="0.25">
      <c r="A974">
        <v>367</v>
      </c>
      <c r="B974" t="s">
        <v>181</v>
      </c>
      <c r="C974" t="s">
        <v>246</v>
      </c>
      <c r="D974" t="s">
        <v>116</v>
      </c>
      <c r="E974">
        <v>4868333</v>
      </c>
      <c r="F974" t="s">
        <v>52</v>
      </c>
      <c r="G974" t="s">
        <v>53</v>
      </c>
      <c r="H974" t="s">
        <v>54</v>
      </c>
      <c r="I974">
        <v>371</v>
      </c>
      <c r="J974" t="s">
        <v>250</v>
      </c>
      <c r="K974" t="s">
        <v>79</v>
      </c>
      <c r="L974" t="s">
        <v>70</v>
      </c>
      <c r="M974" t="s">
        <v>58</v>
      </c>
      <c r="N974" t="s">
        <v>212</v>
      </c>
      <c r="Q974" s="5" t="s">
        <v>54</v>
      </c>
      <c r="S974">
        <v>0</v>
      </c>
      <c r="T974" s="5">
        <v>0</v>
      </c>
      <c r="V974">
        <v>0</v>
      </c>
      <c r="X974" t="s">
        <v>73</v>
      </c>
      <c r="Y974">
        <v>19060403</v>
      </c>
      <c r="Z974" t="s">
        <v>74</v>
      </c>
      <c r="AA974" t="s">
        <v>101</v>
      </c>
      <c r="AB974" t="s">
        <v>119</v>
      </c>
      <c r="AC974" t="str">
        <f t="shared" si="15"/>
        <v>Oil &amp; Gas - Ice Roads and Pads</v>
      </c>
      <c r="AD974" t="s">
        <v>74</v>
      </c>
      <c r="AG974" t="s">
        <v>54</v>
      </c>
      <c r="AH974">
        <v>952</v>
      </c>
      <c r="AI974">
        <v>2016</v>
      </c>
      <c r="AJ974">
        <v>7</v>
      </c>
      <c r="AK974" s="1">
        <v>42650.608888888892</v>
      </c>
      <c r="AL974" t="s">
        <v>84</v>
      </c>
      <c r="AM974">
        <v>0</v>
      </c>
      <c r="AN974" t="s">
        <v>52</v>
      </c>
      <c r="AP974" t="s">
        <v>52</v>
      </c>
      <c r="AQ974">
        <v>0</v>
      </c>
      <c r="AS974">
        <v>0</v>
      </c>
      <c r="AU974">
        <v>0</v>
      </c>
      <c r="AW974">
        <v>0</v>
      </c>
      <c r="AY974" t="s">
        <v>66</v>
      </c>
    </row>
    <row r="975" spans="1:51" x14ac:dyDescent="0.25">
      <c r="A975">
        <v>367</v>
      </c>
      <c r="B975" t="s">
        <v>181</v>
      </c>
      <c r="C975" t="s">
        <v>246</v>
      </c>
      <c r="D975" t="s">
        <v>116</v>
      </c>
      <c r="E975">
        <v>4868333</v>
      </c>
      <c r="F975" t="s">
        <v>52</v>
      </c>
      <c r="G975" t="s">
        <v>53</v>
      </c>
      <c r="H975" t="s">
        <v>54</v>
      </c>
      <c r="I975">
        <v>372</v>
      </c>
      <c r="J975" t="s">
        <v>251</v>
      </c>
      <c r="K975" t="s">
        <v>79</v>
      </c>
      <c r="L975" t="s">
        <v>70</v>
      </c>
      <c r="M975" t="s">
        <v>58</v>
      </c>
      <c r="N975" t="s">
        <v>212</v>
      </c>
      <c r="Q975" s="5" t="s">
        <v>54</v>
      </c>
      <c r="S975">
        <v>0</v>
      </c>
      <c r="T975" s="5">
        <v>0</v>
      </c>
      <c r="V975">
        <v>0</v>
      </c>
      <c r="X975" t="s">
        <v>73</v>
      </c>
      <c r="Y975">
        <v>19060403</v>
      </c>
      <c r="Z975" t="s">
        <v>74</v>
      </c>
      <c r="AA975" t="s">
        <v>101</v>
      </c>
      <c r="AB975" t="s">
        <v>119</v>
      </c>
      <c r="AC975" t="str">
        <f t="shared" si="15"/>
        <v>Oil &amp; Gas - Ice Roads and Pads</v>
      </c>
      <c r="AD975" t="s">
        <v>74</v>
      </c>
      <c r="AG975" t="s">
        <v>54</v>
      </c>
      <c r="AH975">
        <v>955</v>
      </c>
      <c r="AI975">
        <v>2016</v>
      </c>
      <c r="AJ975">
        <v>7</v>
      </c>
      <c r="AK975" s="1">
        <v>42650.609155092592</v>
      </c>
      <c r="AL975" t="s">
        <v>84</v>
      </c>
      <c r="AM975">
        <v>0</v>
      </c>
      <c r="AN975" t="s">
        <v>52</v>
      </c>
      <c r="AP975" t="s">
        <v>52</v>
      </c>
      <c r="AQ975">
        <v>0</v>
      </c>
      <c r="AS975">
        <v>0</v>
      </c>
      <c r="AU975">
        <v>0</v>
      </c>
      <c r="AW975">
        <v>0</v>
      </c>
      <c r="AY975" t="s">
        <v>66</v>
      </c>
    </row>
    <row r="976" spans="1:51" x14ac:dyDescent="0.25">
      <c r="A976">
        <v>367</v>
      </c>
      <c r="B976" t="s">
        <v>181</v>
      </c>
      <c r="C976" t="s">
        <v>246</v>
      </c>
      <c r="D976" t="s">
        <v>116</v>
      </c>
      <c r="E976">
        <v>4868333</v>
      </c>
      <c r="F976" t="s">
        <v>52</v>
      </c>
      <c r="G976" t="s">
        <v>53</v>
      </c>
      <c r="H976" t="s">
        <v>54</v>
      </c>
      <c r="I976">
        <v>370</v>
      </c>
      <c r="J976" t="s">
        <v>247</v>
      </c>
      <c r="K976" t="s">
        <v>79</v>
      </c>
      <c r="L976" t="s">
        <v>70</v>
      </c>
      <c r="M976" t="s">
        <v>58</v>
      </c>
      <c r="N976" t="s">
        <v>212</v>
      </c>
      <c r="Q976" s="5" t="s">
        <v>54</v>
      </c>
      <c r="S976">
        <v>0</v>
      </c>
      <c r="T976" s="5">
        <v>0</v>
      </c>
      <c r="V976">
        <v>0</v>
      </c>
      <c r="X976" t="s">
        <v>73</v>
      </c>
      <c r="Y976">
        <v>19060403</v>
      </c>
      <c r="Z976" t="s">
        <v>74</v>
      </c>
      <c r="AA976" t="s">
        <v>101</v>
      </c>
      <c r="AB976" t="s">
        <v>119</v>
      </c>
      <c r="AC976" t="str">
        <f t="shared" si="15"/>
        <v>Oil &amp; Gas - Ice Roads and Pads</v>
      </c>
      <c r="AD976" t="s">
        <v>74</v>
      </c>
      <c r="AG976" t="s">
        <v>54</v>
      </c>
      <c r="AH976">
        <v>959</v>
      </c>
      <c r="AI976">
        <v>2016</v>
      </c>
      <c r="AJ976">
        <v>8</v>
      </c>
      <c r="AK976" s="1">
        <v>42650.609502314815</v>
      </c>
      <c r="AL976" t="s">
        <v>84</v>
      </c>
      <c r="AM976">
        <v>0</v>
      </c>
      <c r="AN976" t="s">
        <v>52</v>
      </c>
      <c r="AP976" t="s">
        <v>52</v>
      </c>
      <c r="AQ976">
        <v>0</v>
      </c>
      <c r="AS976">
        <v>0</v>
      </c>
      <c r="AU976">
        <v>0</v>
      </c>
      <c r="AW976">
        <v>0</v>
      </c>
      <c r="AY976" t="s">
        <v>66</v>
      </c>
    </row>
    <row r="977" spans="1:51" x14ac:dyDescent="0.25">
      <c r="A977">
        <v>367</v>
      </c>
      <c r="B977" t="s">
        <v>181</v>
      </c>
      <c r="C977" t="s">
        <v>246</v>
      </c>
      <c r="D977" t="s">
        <v>116</v>
      </c>
      <c r="E977">
        <v>4868333</v>
      </c>
      <c r="F977" t="s">
        <v>52</v>
      </c>
      <c r="G977" t="s">
        <v>53</v>
      </c>
      <c r="H977" t="s">
        <v>54</v>
      </c>
      <c r="I977">
        <v>368</v>
      </c>
      <c r="J977" t="s">
        <v>248</v>
      </c>
      <c r="K977" t="s">
        <v>79</v>
      </c>
      <c r="L977" t="s">
        <v>70</v>
      </c>
      <c r="M977" t="s">
        <v>58</v>
      </c>
      <c r="N977" t="s">
        <v>212</v>
      </c>
      <c r="Q977" s="5" t="s">
        <v>54</v>
      </c>
      <c r="S977">
        <v>0</v>
      </c>
      <c r="T977" s="5">
        <v>0</v>
      </c>
      <c r="V977">
        <v>0</v>
      </c>
      <c r="X977" t="s">
        <v>73</v>
      </c>
      <c r="Y977">
        <v>19060402</v>
      </c>
      <c r="Z977" t="s">
        <v>74</v>
      </c>
      <c r="AA977" t="s">
        <v>101</v>
      </c>
      <c r="AB977" t="s">
        <v>119</v>
      </c>
      <c r="AC977" t="str">
        <f t="shared" si="15"/>
        <v>Oil &amp; Gas - Ice Roads and Pads</v>
      </c>
      <c r="AD977" t="s">
        <v>74</v>
      </c>
      <c r="AG977" t="s">
        <v>54</v>
      </c>
      <c r="AH977">
        <v>947</v>
      </c>
      <c r="AI977">
        <v>2016</v>
      </c>
      <c r="AJ977">
        <v>8</v>
      </c>
      <c r="AK977" s="1">
        <v>42650.60837962963</v>
      </c>
      <c r="AL977" t="s">
        <v>84</v>
      </c>
      <c r="AM977">
        <v>0</v>
      </c>
      <c r="AN977" t="s">
        <v>52</v>
      </c>
      <c r="AP977" t="s">
        <v>52</v>
      </c>
      <c r="AQ977">
        <v>0</v>
      </c>
      <c r="AS977">
        <v>0</v>
      </c>
      <c r="AU977">
        <v>0</v>
      </c>
      <c r="AW977">
        <v>0</v>
      </c>
      <c r="AY977" t="s">
        <v>66</v>
      </c>
    </row>
    <row r="978" spans="1:51" x14ac:dyDescent="0.25">
      <c r="A978">
        <v>367</v>
      </c>
      <c r="B978" t="s">
        <v>181</v>
      </c>
      <c r="C978" t="s">
        <v>246</v>
      </c>
      <c r="D978" t="s">
        <v>116</v>
      </c>
      <c r="E978">
        <v>4868333</v>
      </c>
      <c r="F978" t="s">
        <v>52</v>
      </c>
      <c r="G978" t="s">
        <v>53</v>
      </c>
      <c r="H978" t="s">
        <v>54</v>
      </c>
      <c r="I978">
        <v>369</v>
      </c>
      <c r="J978" t="s">
        <v>249</v>
      </c>
      <c r="K978" t="s">
        <v>79</v>
      </c>
      <c r="L978" t="s">
        <v>70</v>
      </c>
      <c r="M978" t="s">
        <v>58</v>
      </c>
      <c r="N978" t="s">
        <v>212</v>
      </c>
      <c r="Q978" s="5" t="s">
        <v>54</v>
      </c>
      <c r="S978">
        <v>0</v>
      </c>
      <c r="T978" s="5">
        <v>0</v>
      </c>
      <c r="V978">
        <v>0</v>
      </c>
      <c r="X978" t="s">
        <v>73</v>
      </c>
      <c r="Y978">
        <v>19060402</v>
      </c>
      <c r="Z978" t="s">
        <v>74</v>
      </c>
      <c r="AA978" t="s">
        <v>101</v>
      </c>
      <c r="AB978" t="s">
        <v>119</v>
      </c>
      <c r="AC978" t="str">
        <f t="shared" si="15"/>
        <v>Oil &amp; Gas - Ice Roads and Pads</v>
      </c>
      <c r="AD978" t="s">
        <v>74</v>
      </c>
      <c r="AG978" t="s">
        <v>54</v>
      </c>
      <c r="AH978">
        <v>950</v>
      </c>
      <c r="AI978">
        <v>2016</v>
      </c>
      <c r="AJ978">
        <v>8</v>
      </c>
      <c r="AK978" s="1">
        <v>42650.608680555553</v>
      </c>
      <c r="AL978" t="s">
        <v>84</v>
      </c>
      <c r="AM978">
        <v>0</v>
      </c>
      <c r="AN978" t="s">
        <v>52</v>
      </c>
      <c r="AP978" t="s">
        <v>52</v>
      </c>
      <c r="AQ978">
        <v>0</v>
      </c>
      <c r="AS978">
        <v>0</v>
      </c>
      <c r="AU978">
        <v>0</v>
      </c>
      <c r="AW978">
        <v>0</v>
      </c>
      <c r="AY978" t="s">
        <v>66</v>
      </c>
    </row>
    <row r="979" spans="1:51" x14ac:dyDescent="0.25">
      <c r="A979">
        <v>367</v>
      </c>
      <c r="B979" t="s">
        <v>181</v>
      </c>
      <c r="C979" t="s">
        <v>246</v>
      </c>
      <c r="D979" t="s">
        <v>116</v>
      </c>
      <c r="E979">
        <v>4868333</v>
      </c>
      <c r="F979" t="s">
        <v>52</v>
      </c>
      <c r="G979" t="s">
        <v>53</v>
      </c>
      <c r="H979" t="s">
        <v>54</v>
      </c>
      <c r="I979">
        <v>371</v>
      </c>
      <c r="J979" t="s">
        <v>250</v>
      </c>
      <c r="K979" t="s">
        <v>79</v>
      </c>
      <c r="L979" t="s">
        <v>70</v>
      </c>
      <c r="M979" t="s">
        <v>58</v>
      </c>
      <c r="N979" t="s">
        <v>212</v>
      </c>
      <c r="Q979" s="5" t="s">
        <v>54</v>
      </c>
      <c r="S979">
        <v>0</v>
      </c>
      <c r="T979" s="5">
        <v>0</v>
      </c>
      <c r="V979">
        <v>0</v>
      </c>
      <c r="X979" t="s">
        <v>73</v>
      </c>
      <c r="Y979">
        <v>19060403</v>
      </c>
      <c r="Z979" t="s">
        <v>74</v>
      </c>
      <c r="AA979" t="s">
        <v>101</v>
      </c>
      <c r="AB979" t="s">
        <v>119</v>
      </c>
      <c r="AC979" t="str">
        <f t="shared" si="15"/>
        <v>Oil &amp; Gas - Ice Roads and Pads</v>
      </c>
      <c r="AD979" t="s">
        <v>74</v>
      </c>
      <c r="AG979" t="s">
        <v>54</v>
      </c>
      <c r="AH979">
        <v>953</v>
      </c>
      <c r="AI979">
        <v>2016</v>
      </c>
      <c r="AJ979">
        <v>8</v>
      </c>
      <c r="AK979" s="1">
        <v>42650.608969907407</v>
      </c>
      <c r="AL979" t="s">
        <v>84</v>
      </c>
      <c r="AM979">
        <v>0</v>
      </c>
      <c r="AN979" t="s">
        <v>52</v>
      </c>
      <c r="AP979" t="s">
        <v>52</v>
      </c>
      <c r="AQ979">
        <v>0</v>
      </c>
      <c r="AS979">
        <v>0</v>
      </c>
      <c r="AU979">
        <v>0</v>
      </c>
      <c r="AW979">
        <v>0</v>
      </c>
      <c r="AY979" t="s">
        <v>66</v>
      </c>
    </row>
    <row r="980" spans="1:51" x14ac:dyDescent="0.25">
      <c r="A980">
        <v>367</v>
      </c>
      <c r="B980" t="s">
        <v>181</v>
      </c>
      <c r="C980" t="s">
        <v>246</v>
      </c>
      <c r="D980" t="s">
        <v>116</v>
      </c>
      <c r="E980">
        <v>4868333</v>
      </c>
      <c r="F980" t="s">
        <v>52</v>
      </c>
      <c r="G980" t="s">
        <v>53</v>
      </c>
      <c r="H980" t="s">
        <v>54</v>
      </c>
      <c r="I980">
        <v>372</v>
      </c>
      <c r="J980" t="s">
        <v>251</v>
      </c>
      <c r="K980" t="s">
        <v>79</v>
      </c>
      <c r="L980" t="s">
        <v>70</v>
      </c>
      <c r="M980" t="s">
        <v>58</v>
      </c>
      <c r="N980" t="s">
        <v>212</v>
      </c>
      <c r="Q980" s="5" t="s">
        <v>54</v>
      </c>
      <c r="S980">
        <v>0</v>
      </c>
      <c r="T980" s="5">
        <v>0</v>
      </c>
      <c r="V980">
        <v>0</v>
      </c>
      <c r="X980" t="s">
        <v>73</v>
      </c>
      <c r="Y980">
        <v>19060403</v>
      </c>
      <c r="Z980" t="s">
        <v>74</v>
      </c>
      <c r="AA980" t="s">
        <v>101</v>
      </c>
      <c r="AB980" t="s">
        <v>119</v>
      </c>
      <c r="AC980" t="str">
        <f t="shared" si="15"/>
        <v>Oil &amp; Gas - Ice Roads and Pads</v>
      </c>
      <c r="AD980" t="s">
        <v>74</v>
      </c>
      <c r="AG980" t="s">
        <v>54</v>
      </c>
      <c r="AH980">
        <v>956</v>
      </c>
      <c r="AI980">
        <v>2016</v>
      </c>
      <c r="AJ980">
        <v>8</v>
      </c>
      <c r="AK980" s="1">
        <v>42650.609236111108</v>
      </c>
      <c r="AL980" t="s">
        <v>84</v>
      </c>
      <c r="AM980">
        <v>0</v>
      </c>
      <c r="AN980" t="s">
        <v>52</v>
      </c>
      <c r="AP980" t="s">
        <v>52</v>
      </c>
      <c r="AQ980">
        <v>0</v>
      </c>
      <c r="AS980">
        <v>0</v>
      </c>
      <c r="AU980">
        <v>0</v>
      </c>
      <c r="AW980">
        <v>0</v>
      </c>
      <c r="AY980" t="s">
        <v>66</v>
      </c>
    </row>
    <row r="981" spans="1:51" x14ac:dyDescent="0.25">
      <c r="A981">
        <v>367</v>
      </c>
      <c r="B981" t="s">
        <v>181</v>
      </c>
      <c r="C981" t="s">
        <v>246</v>
      </c>
      <c r="D981" t="s">
        <v>116</v>
      </c>
      <c r="E981">
        <v>4868333</v>
      </c>
      <c r="F981" t="s">
        <v>52</v>
      </c>
      <c r="G981" t="s">
        <v>53</v>
      </c>
      <c r="H981" t="s">
        <v>54</v>
      </c>
      <c r="I981">
        <v>370</v>
      </c>
      <c r="J981" t="s">
        <v>247</v>
      </c>
      <c r="K981" t="s">
        <v>79</v>
      </c>
      <c r="L981" t="s">
        <v>70</v>
      </c>
      <c r="M981" t="s">
        <v>58</v>
      </c>
      <c r="N981" t="s">
        <v>212</v>
      </c>
      <c r="Q981" s="5" t="s">
        <v>54</v>
      </c>
      <c r="S981">
        <v>0</v>
      </c>
      <c r="T981" s="5">
        <v>0</v>
      </c>
      <c r="V981">
        <v>0</v>
      </c>
      <c r="X981" t="s">
        <v>73</v>
      </c>
      <c r="Y981">
        <v>19060403</v>
      </c>
      <c r="Z981" t="s">
        <v>74</v>
      </c>
      <c r="AA981" t="s">
        <v>101</v>
      </c>
      <c r="AB981" t="s">
        <v>119</v>
      </c>
      <c r="AC981" t="str">
        <f t="shared" si="15"/>
        <v>Oil &amp; Gas - Ice Roads and Pads</v>
      </c>
      <c r="AD981" t="s">
        <v>74</v>
      </c>
      <c r="AG981" t="s">
        <v>54</v>
      </c>
      <c r="AH981">
        <v>960</v>
      </c>
      <c r="AI981">
        <v>2016</v>
      </c>
      <c r="AJ981">
        <v>9</v>
      </c>
      <c r="AK981" s="1">
        <v>42650.609594907408</v>
      </c>
      <c r="AL981" t="s">
        <v>84</v>
      </c>
      <c r="AM981">
        <v>0</v>
      </c>
      <c r="AN981" t="s">
        <v>52</v>
      </c>
      <c r="AP981" t="s">
        <v>52</v>
      </c>
      <c r="AQ981">
        <v>0</v>
      </c>
      <c r="AS981">
        <v>0</v>
      </c>
      <c r="AU981">
        <v>0</v>
      </c>
      <c r="AW981">
        <v>0</v>
      </c>
      <c r="AY981" t="s">
        <v>66</v>
      </c>
    </row>
    <row r="982" spans="1:51" x14ac:dyDescent="0.25">
      <c r="A982">
        <v>367</v>
      </c>
      <c r="B982" t="s">
        <v>181</v>
      </c>
      <c r="C982" t="s">
        <v>246</v>
      </c>
      <c r="D982" t="s">
        <v>116</v>
      </c>
      <c r="E982">
        <v>4868333</v>
      </c>
      <c r="F982" t="s">
        <v>52</v>
      </c>
      <c r="G982" t="s">
        <v>53</v>
      </c>
      <c r="H982" t="s">
        <v>54</v>
      </c>
      <c r="I982">
        <v>368</v>
      </c>
      <c r="J982" t="s">
        <v>248</v>
      </c>
      <c r="K982" t="s">
        <v>79</v>
      </c>
      <c r="L982" t="s">
        <v>70</v>
      </c>
      <c r="M982" t="s">
        <v>58</v>
      </c>
      <c r="N982" t="s">
        <v>212</v>
      </c>
      <c r="Q982" s="5" t="s">
        <v>54</v>
      </c>
      <c r="S982">
        <v>0</v>
      </c>
      <c r="T982" s="5">
        <v>0</v>
      </c>
      <c r="V982">
        <v>0</v>
      </c>
      <c r="X982" t="s">
        <v>73</v>
      </c>
      <c r="Y982">
        <v>19060402</v>
      </c>
      <c r="Z982" t="s">
        <v>74</v>
      </c>
      <c r="AA982" t="s">
        <v>101</v>
      </c>
      <c r="AB982" t="s">
        <v>119</v>
      </c>
      <c r="AC982" t="str">
        <f t="shared" si="15"/>
        <v>Oil &amp; Gas - Ice Roads and Pads</v>
      </c>
      <c r="AD982" t="s">
        <v>74</v>
      </c>
      <c r="AG982" t="s">
        <v>54</v>
      </c>
      <c r="AH982">
        <v>948</v>
      </c>
      <c r="AI982">
        <v>2016</v>
      </c>
      <c r="AJ982">
        <v>9</v>
      </c>
      <c r="AK982" s="1">
        <v>42650.608472222222</v>
      </c>
      <c r="AL982" t="s">
        <v>84</v>
      </c>
      <c r="AM982">
        <v>0</v>
      </c>
      <c r="AN982" t="s">
        <v>52</v>
      </c>
      <c r="AP982" t="s">
        <v>52</v>
      </c>
      <c r="AQ982">
        <v>0</v>
      </c>
      <c r="AS982">
        <v>0</v>
      </c>
      <c r="AU982">
        <v>0</v>
      </c>
      <c r="AW982">
        <v>0</v>
      </c>
      <c r="AY982" t="s">
        <v>66</v>
      </c>
    </row>
    <row r="983" spans="1:51" x14ac:dyDescent="0.25">
      <c r="A983">
        <v>367</v>
      </c>
      <c r="B983" t="s">
        <v>181</v>
      </c>
      <c r="C983" t="s">
        <v>246</v>
      </c>
      <c r="D983" t="s">
        <v>116</v>
      </c>
      <c r="E983">
        <v>4868333</v>
      </c>
      <c r="F983" t="s">
        <v>52</v>
      </c>
      <c r="G983" t="s">
        <v>53</v>
      </c>
      <c r="H983" t="s">
        <v>54</v>
      </c>
      <c r="I983">
        <v>369</v>
      </c>
      <c r="J983" t="s">
        <v>249</v>
      </c>
      <c r="K983" t="s">
        <v>79</v>
      </c>
      <c r="L983" t="s">
        <v>70</v>
      </c>
      <c r="M983" t="s">
        <v>58</v>
      </c>
      <c r="N983" t="s">
        <v>212</v>
      </c>
      <c r="Q983" s="5" t="s">
        <v>54</v>
      </c>
      <c r="S983">
        <v>0</v>
      </c>
      <c r="T983" s="5">
        <v>0</v>
      </c>
      <c r="V983">
        <v>0</v>
      </c>
      <c r="X983" t="s">
        <v>73</v>
      </c>
      <c r="Y983">
        <v>19060402</v>
      </c>
      <c r="Z983" t="s">
        <v>74</v>
      </c>
      <c r="AA983" t="s">
        <v>101</v>
      </c>
      <c r="AB983" t="s">
        <v>119</v>
      </c>
      <c r="AC983" t="str">
        <f t="shared" si="15"/>
        <v>Oil &amp; Gas - Ice Roads and Pads</v>
      </c>
      <c r="AD983" t="s">
        <v>74</v>
      </c>
      <c r="AG983" t="s">
        <v>54</v>
      </c>
      <c r="AH983">
        <v>951</v>
      </c>
      <c r="AI983">
        <v>2016</v>
      </c>
      <c r="AJ983">
        <v>9</v>
      </c>
      <c r="AK983" s="1">
        <v>42650.608761574076</v>
      </c>
      <c r="AL983" t="s">
        <v>84</v>
      </c>
      <c r="AM983">
        <v>0</v>
      </c>
      <c r="AN983" t="s">
        <v>52</v>
      </c>
      <c r="AP983" t="s">
        <v>52</v>
      </c>
      <c r="AQ983">
        <v>0</v>
      </c>
      <c r="AS983">
        <v>0</v>
      </c>
      <c r="AU983">
        <v>0</v>
      </c>
      <c r="AW983">
        <v>0</v>
      </c>
      <c r="AY983" t="s">
        <v>66</v>
      </c>
    </row>
    <row r="984" spans="1:51" x14ac:dyDescent="0.25">
      <c r="A984">
        <v>367</v>
      </c>
      <c r="B984" t="s">
        <v>181</v>
      </c>
      <c r="C984" t="s">
        <v>246</v>
      </c>
      <c r="D984" t="s">
        <v>116</v>
      </c>
      <c r="E984">
        <v>4868333</v>
      </c>
      <c r="F984" t="s">
        <v>52</v>
      </c>
      <c r="G984" t="s">
        <v>53</v>
      </c>
      <c r="H984" t="s">
        <v>54</v>
      </c>
      <c r="I984">
        <v>371</v>
      </c>
      <c r="J984" t="s">
        <v>250</v>
      </c>
      <c r="K984" t="s">
        <v>79</v>
      </c>
      <c r="L984" t="s">
        <v>70</v>
      </c>
      <c r="M984" t="s">
        <v>58</v>
      </c>
      <c r="N984" t="s">
        <v>212</v>
      </c>
      <c r="Q984" s="5" t="s">
        <v>54</v>
      </c>
      <c r="S984">
        <v>0</v>
      </c>
      <c r="T984" s="5">
        <v>0</v>
      </c>
      <c r="V984">
        <v>0</v>
      </c>
      <c r="X984" t="s">
        <v>73</v>
      </c>
      <c r="Y984">
        <v>19060403</v>
      </c>
      <c r="Z984" t="s">
        <v>74</v>
      </c>
      <c r="AA984" t="s">
        <v>101</v>
      </c>
      <c r="AB984" t="s">
        <v>119</v>
      </c>
      <c r="AC984" t="str">
        <f t="shared" si="15"/>
        <v>Oil &amp; Gas - Ice Roads and Pads</v>
      </c>
      <c r="AD984" t="s">
        <v>74</v>
      </c>
      <c r="AG984" t="s">
        <v>54</v>
      </c>
      <c r="AH984">
        <v>954</v>
      </c>
      <c r="AI984">
        <v>2016</v>
      </c>
      <c r="AJ984">
        <v>9</v>
      </c>
      <c r="AK984" s="1">
        <v>42650.609050925923</v>
      </c>
      <c r="AL984" t="s">
        <v>84</v>
      </c>
      <c r="AM984">
        <v>0</v>
      </c>
      <c r="AN984" t="s">
        <v>52</v>
      </c>
      <c r="AP984" t="s">
        <v>52</v>
      </c>
      <c r="AQ984">
        <v>0</v>
      </c>
      <c r="AS984">
        <v>0</v>
      </c>
      <c r="AU984">
        <v>0</v>
      </c>
      <c r="AW984">
        <v>0</v>
      </c>
      <c r="AY984" t="s">
        <v>66</v>
      </c>
    </row>
    <row r="985" spans="1:51" x14ac:dyDescent="0.25">
      <c r="A985">
        <v>367</v>
      </c>
      <c r="B985" t="s">
        <v>181</v>
      </c>
      <c r="C985" t="s">
        <v>246</v>
      </c>
      <c r="D985" t="s">
        <v>116</v>
      </c>
      <c r="E985">
        <v>4868333</v>
      </c>
      <c r="F985" t="s">
        <v>52</v>
      </c>
      <c r="G985" t="s">
        <v>53</v>
      </c>
      <c r="H985" t="s">
        <v>54</v>
      </c>
      <c r="I985">
        <v>372</v>
      </c>
      <c r="J985" t="s">
        <v>251</v>
      </c>
      <c r="K985" t="s">
        <v>79</v>
      </c>
      <c r="L985" t="s">
        <v>70</v>
      </c>
      <c r="M985" t="s">
        <v>58</v>
      </c>
      <c r="N985" t="s">
        <v>212</v>
      </c>
      <c r="Q985" s="5" t="s">
        <v>54</v>
      </c>
      <c r="S985">
        <v>0</v>
      </c>
      <c r="T985" s="5">
        <v>0</v>
      </c>
      <c r="V985">
        <v>0</v>
      </c>
      <c r="X985" t="s">
        <v>73</v>
      </c>
      <c r="Y985">
        <v>19060403</v>
      </c>
      <c r="Z985" t="s">
        <v>74</v>
      </c>
      <c r="AA985" t="s">
        <v>101</v>
      </c>
      <c r="AB985" t="s">
        <v>119</v>
      </c>
      <c r="AC985" t="str">
        <f t="shared" si="15"/>
        <v>Oil &amp; Gas - Ice Roads and Pads</v>
      </c>
      <c r="AD985" t="s">
        <v>74</v>
      </c>
      <c r="AG985" t="s">
        <v>54</v>
      </c>
      <c r="AH985">
        <v>957</v>
      </c>
      <c r="AI985">
        <v>2016</v>
      </c>
      <c r="AJ985">
        <v>9</v>
      </c>
      <c r="AK985" s="1">
        <v>42650.6093287037</v>
      </c>
      <c r="AL985" t="s">
        <v>84</v>
      </c>
      <c r="AM985">
        <v>0</v>
      </c>
      <c r="AN985" t="s">
        <v>52</v>
      </c>
      <c r="AP985" t="s">
        <v>52</v>
      </c>
      <c r="AQ985">
        <v>0</v>
      </c>
      <c r="AS985">
        <v>0</v>
      </c>
      <c r="AU985">
        <v>0</v>
      </c>
      <c r="AW985">
        <v>0</v>
      </c>
      <c r="AY985" t="s">
        <v>66</v>
      </c>
    </row>
    <row r="986" spans="1:51" x14ac:dyDescent="0.25">
      <c r="A986">
        <v>367</v>
      </c>
      <c r="B986" t="s">
        <v>181</v>
      </c>
      <c r="C986" t="s">
        <v>246</v>
      </c>
      <c r="D986" t="s">
        <v>116</v>
      </c>
      <c r="E986">
        <v>4868333</v>
      </c>
      <c r="F986" t="s">
        <v>52</v>
      </c>
      <c r="G986" t="s">
        <v>53</v>
      </c>
      <c r="H986" t="s">
        <v>54</v>
      </c>
      <c r="I986">
        <v>370</v>
      </c>
      <c r="J986" t="s">
        <v>247</v>
      </c>
      <c r="K986" t="s">
        <v>79</v>
      </c>
      <c r="L986" t="s">
        <v>70</v>
      </c>
      <c r="M986" t="s">
        <v>58</v>
      </c>
      <c r="N986" t="s">
        <v>212</v>
      </c>
      <c r="Q986" s="5" t="s">
        <v>54</v>
      </c>
      <c r="S986">
        <v>0</v>
      </c>
      <c r="T986" s="5">
        <v>0</v>
      </c>
      <c r="V986">
        <v>0</v>
      </c>
      <c r="X986" t="s">
        <v>73</v>
      </c>
      <c r="Y986">
        <v>19060403</v>
      </c>
      <c r="Z986" t="s">
        <v>74</v>
      </c>
      <c r="AA986" t="s">
        <v>101</v>
      </c>
      <c r="AB986" t="s">
        <v>119</v>
      </c>
      <c r="AC986" t="str">
        <f t="shared" si="15"/>
        <v>Oil &amp; Gas - Ice Roads and Pads</v>
      </c>
      <c r="AD986" t="s">
        <v>74</v>
      </c>
      <c r="AG986" t="s">
        <v>54</v>
      </c>
      <c r="AH986">
        <v>1679</v>
      </c>
      <c r="AI986">
        <v>2016</v>
      </c>
      <c r="AJ986">
        <v>10</v>
      </c>
      <c r="AK986" s="1">
        <v>42745.469097222223</v>
      </c>
      <c r="AL986" t="s">
        <v>84</v>
      </c>
      <c r="AM986">
        <v>0</v>
      </c>
      <c r="AN986" t="s">
        <v>52</v>
      </c>
      <c r="AP986" t="s">
        <v>52</v>
      </c>
      <c r="AQ986">
        <v>0</v>
      </c>
      <c r="AS986">
        <v>0</v>
      </c>
      <c r="AU986">
        <v>0</v>
      </c>
      <c r="AW986">
        <v>0</v>
      </c>
      <c r="AY986" t="s">
        <v>66</v>
      </c>
    </row>
    <row r="987" spans="1:51" x14ac:dyDescent="0.25">
      <c r="A987">
        <v>367</v>
      </c>
      <c r="B987" t="s">
        <v>181</v>
      </c>
      <c r="C987" t="s">
        <v>246</v>
      </c>
      <c r="D987" t="s">
        <v>116</v>
      </c>
      <c r="E987">
        <v>4868333</v>
      </c>
      <c r="F987" t="s">
        <v>52</v>
      </c>
      <c r="G987" t="s">
        <v>53</v>
      </c>
      <c r="H987" t="s">
        <v>54</v>
      </c>
      <c r="I987">
        <v>368</v>
      </c>
      <c r="J987" t="s">
        <v>248</v>
      </c>
      <c r="K987" t="s">
        <v>79</v>
      </c>
      <c r="L987" t="s">
        <v>70</v>
      </c>
      <c r="M987" t="s">
        <v>58</v>
      </c>
      <c r="N987" t="s">
        <v>212</v>
      </c>
      <c r="Q987" s="5" t="s">
        <v>54</v>
      </c>
      <c r="S987">
        <v>0</v>
      </c>
      <c r="T987" s="5">
        <v>0</v>
      </c>
      <c r="V987">
        <v>0</v>
      </c>
      <c r="X987" t="s">
        <v>73</v>
      </c>
      <c r="Y987">
        <v>19060402</v>
      </c>
      <c r="Z987" t="s">
        <v>74</v>
      </c>
      <c r="AA987" t="s">
        <v>101</v>
      </c>
      <c r="AB987" t="s">
        <v>119</v>
      </c>
      <c r="AC987" t="str">
        <f t="shared" si="15"/>
        <v>Oil &amp; Gas - Ice Roads and Pads</v>
      </c>
      <c r="AD987" t="s">
        <v>74</v>
      </c>
      <c r="AG987" t="s">
        <v>54</v>
      </c>
      <c r="AH987">
        <v>1667</v>
      </c>
      <c r="AI987">
        <v>2016</v>
      </c>
      <c r="AJ987">
        <v>10</v>
      </c>
      <c r="AK987" s="1">
        <v>42745.467604166668</v>
      </c>
      <c r="AL987" t="s">
        <v>84</v>
      </c>
      <c r="AM987">
        <v>0</v>
      </c>
      <c r="AN987" t="s">
        <v>52</v>
      </c>
      <c r="AP987" t="s">
        <v>52</v>
      </c>
      <c r="AQ987">
        <v>0</v>
      </c>
      <c r="AS987">
        <v>0</v>
      </c>
      <c r="AU987">
        <v>0</v>
      </c>
      <c r="AW987">
        <v>0</v>
      </c>
      <c r="AY987" t="s">
        <v>66</v>
      </c>
    </row>
    <row r="988" spans="1:51" x14ac:dyDescent="0.25">
      <c r="A988">
        <v>367</v>
      </c>
      <c r="B988" t="s">
        <v>181</v>
      </c>
      <c r="C988" t="s">
        <v>246</v>
      </c>
      <c r="D988" t="s">
        <v>116</v>
      </c>
      <c r="E988">
        <v>4868333</v>
      </c>
      <c r="F988" t="s">
        <v>52</v>
      </c>
      <c r="G988" t="s">
        <v>53</v>
      </c>
      <c r="H988" t="s">
        <v>54</v>
      </c>
      <c r="I988">
        <v>369</v>
      </c>
      <c r="J988" t="s">
        <v>249</v>
      </c>
      <c r="K988" t="s">
        <v>79</v>
      </c>
      <c r="L988" t="s">
        <v>70</v>
      </c>
      <c r="M988" t="s">
        <v>58</v>
      </c>
      <c r="N988" t="s">
        <v>212</v>
      </c>
      <c r="Q988" s="5" t="s">
        <v>54</v>
      </c>
      <c r="S988">
        <v>0</v>
      </c>
      <c r="T988" s="5">
        <v>0</v>
      </c>
      <c r="V988">
        <v>0</v>
      </c>
      <c r="X988" t="s">
        <v>73</v>
      </c>
      <c r="Y988">
        <v>19060402</v>
      </c>
      <c r="Z988" t="s">
        <v>74</v>
      </c>
      <c r="AA988" t="s">
        <v>101</v>
      </c>
      <c r="AB988" t="s">
        <v>119</v>
      </c>
      <c r="AC988" t="str">
        <f t="shared" si="15"/>
        <v>Oil &amp; Gas - Ice Roads and Pads</v>
      </c>
      <c r="AD988" t="s">
        <v>74</v>
      </c>
      <c r="AG988" t="s">
        <v>54</v>
      </c>
      <c r="AH988">
        <v>1670</v>
      </c>
      <c r="AI988">
        <v>2016</v>
      </c>
      <c r="AJ988">
        <v>10</v>
      </c>
      <c r="AK988" s="1">
        <v>42745.468090277776</v>
      </c>
      <c r="AL988" t="s">
        <v>84</v>
      </c>
      <c r="AM988">
        <v>0</v>
      </c>
      <c r="AN988" t="s">
        <v>52</v>
      </c>
      <c r="AP988" t="s">
        <v>52</v>
      </c>
      <c r="AQ988">
        <v>0</v>
      </c>
      <c r="AS988">
        <v>0</v>
      </c>
      <c r="AU988">
        <v>0</v>
      </c>
      <c r="AW988">
        <v>0</v>
      </c>
      <c r="AY988" t="s">
        <v>66</v>
      </c>
    </row>
    <row r="989" spans="1:51" x14ac:dyDescent="0.25">
      <c r="A989">
        <v>367</v>
      </c>
      <c r="B989" t="s">
        <v>181</v>
      </c>
      <c r="C989" t="s">
        <v>246</v>
      </c>
      <c r="D989" t="s">
        <v>116</v>
      </c>
      <c r="E989">
        <v>4868333</v>
      </c>
      <c r="F989" t="s">
        <v>52</v>
      </c>
      <c r="G989" t="s">
        <v>53</v>
      </c>
      <c r="H989" t="s">
        <v>54</v>
      </c>
      <c r="I989">
        <v>371</v>
      </c>
      <c r="J989" t="s">
        <v>250</v>
      </c>
      <c r="K989" t="s">
        <v>79</v>
      </c>
      <c r="L989" t="s">
        <v>70</v>
      </c>
      <c r="M989" t="s">
        <v>58</v>
      </c>
      <c r="N989" t="s">
        <v>212</v>
      </c>
      <c r="Q989" s="5" t="s">
        <v>54</v>
      </c>
      <c r="S989">
        <v>0</v>
      </c>
      <c r="T989" s="5">
        <v>0</v>
      </c>
      <c r="V989">
        <v>0</v>
      </c>
      <c r="X989" t="s">
        <v>73</v>
      </c>
      <c r="Y989">
        <v>19060403</v>
      </c>
      <c r="Z989" t="s">
        <v>74</v>
      </c>
      <c r="AA989" t="s">
        <v>101</v>
      </c>
      <c r="AB989" t="s">
        <v>119</v>
      </c>
      <c r="AC989" t="str">
        <f t="shared" si="15"/>
        <v>Oil &amp; Gas - Ice Roads and Pads</v>
      </c>
      <c r="AD989" t="s">
        <v>74</v>
      </c>
      <c r="AG989" t="s">
        <v>54</v>
      </c>
      <c r="AH989">
        <v>1673</v>
      </c>
      <c r="AI989">
        <v>2016</v>
      </c>
      <c r="AJ989">
        <v>10</v>
      </c>
      <c r="AK989" s="1">
        <v>42745.468472222223</v>
      </c>
      <c r="AL989" t="s">
        <v>84</v>
      </c>
      <c r="AM989">
        <v>0</v>
      </c>
      <c r="AN989" t="s">
        <v>52</v>
      </c>
      <c r="AP989" t="s">
        <v>52</v>
      </c>
      <c r="AQ989">
        <v>0</v>
      </c>
      <c r="AS989">
        <v>0</v>
      </c>
      <c r="AU989">
        <v>0</v>
      </c>
      <c r="AW989">
        <v>0</v>
      </c>
      <c r="AY989" t="s">
        <v>66</v>
      </c>
    </row>
    <row r="990" spans="1:51" x14ac:dyDescent="0.25">
      <c r="A990">
        <v>367</v>
      </c>
      <c r="B990" t="s">
        <v>181</v>
      </c>
      <c r="C990" t="s">
        <v>246</v>
      </c>
      <c r="D990" t="s">
        <v>116</v>
      </c>
      <c r="E990">
        <v>4868333</v>
      </c>
      <c r="F990" t="s">
        <v>52</v>
      </c>
      <c r="G990" t="s">
        <v>53</v>
      </c>
      <c r="H990" t="s">
        <v>54</v>
      </c>
      <c r="I990">
        <v>372</v>
      </c>
      <c r="J990" t="s">
        <v>251</v>
      </c>
      <c r="K990" t="s">
        <v>79</v>
      </c>
      <c r="L990" t="s">
        <v>70</v>
      </c>
      <c r="M990" t="s">
        <v>58</v>
      </c>
      <c r="N990" t="s">
        <v>212</v>
      </c>
      <c r="Q990" s="5" t="s">
        <v>54</v>
      </c>
      <c r="S990">
        <v>0</v>
      </c>
      <c r="T990" s="5">
        <v>0</v>
      </c>
      <c r="V990">
        <v>0</v>
      </c>
      <c r="X990" t="s">
        <v>73</v>
      </c>
      <c r="Y990">
        <v>19060403</v>
      </c>
      <c r="Z990" t="s">
        <v>74</v>
      </c>
      <c r="AA990" t="s">
        <v>101</v>
      </c>
      <c r="AB990" t="s">
        <v>119</v>
      </c>
      <c r="AC990" t="str">
        <f t="shared" si="15"/>
        <v>Oil &amp; Gas - Ice Roads and Pads</v>
      </c>
      <c r="AD990" t="s">
        <v>74</v>
      </c>
      <c r="AG990" t="s">
        <v>54</v>
      </c>
      <c r="AH990">
        <v>1676</v>
      </c>
      <c r="AI990">
        <v>2016</v>
      </c>
      <c r="AJ990">
        <v>10</v>
      </c>
      <c r="AK990" s="1">
        <v>42745.4687962963</v>
      </c>
      <c r="AL990" t="s">
        <v>84</v>
      </c>
      <c r="AM990">
        <v>0</v>
      </c>
      <c r="AN990" t="s">
        <v>52</v>
      </c>
      <c r="AP990" t="s">
        <v>52</v>
      </c>
      <c r="AQ990">
        <v>0</v>
      </c>
      <c r="AS990">
        <v>0</v>
      </c>
      <c r="AU990">
        <v>0</v>
      </c>
      <c r="AW990">
        <v>0</v>
      </c>
      <c r="AY990" t="s">
        <v>66</v>
      </c>
    </row>
    <row r="991" spans="1:51" x14ac:dyDescent="0.25">
      <c r="A991">
        <v>367</v>
      </c>
      <c r="B991" t="s">
        <v>181</v>
      </c>
      <c r="C991" t="s">
        <v>246</v>
      </c>
      <c r="D991" t="s">
        <v>116</v>
      </c>
      <c r="E991">
        <v>4868333</v>
      </c>
      <c r="F991" t="s">
        <v>52</v>
      </c>
      <c r="G991" t="s">
        <v>53</v>
      </c>
      <c r="H991" t="s">
        <v>54</v>
      </c>
      <c r="I991">
        <v>370</v>
      </c>
      <c r="J991" t="s">
        <v>247</v>
      </c>
      <c r="K991" t="s">
        <v>79</v>
      </c>
      <c r="L991" t="s">
        <v>70</v>
      </c>
      <c r="M991" t="s">
        <v>58</v>
      </c>
      <c r="N991" t="s">
        <v>212</v>
      </c>
      <c r="Q991" s="5" t="s">
        <v>54</v>
      </c>
      <c r="S991">
        <v>0</v>
      </c>
      <c r="T991" s="5">
        <v>0</v>
      </c>
      <c r="V991">
        <v>0</v>
      </c>
      <c r="X991" t="s">
        <v>73</v>
      </c>
      <c r="Y991">
        <v>19060403</v>
      </c>
      <c r="Z991" t="s">
        <v>74</v>
      </c>
      <c r="AA991" t="s">
        <v>101</v>
      </c>
      <c r="AB991" t="s">
        <v>119</v>
      </c>
      <c r="AC991" t="str">
        <f t="shared" si="15"/>
        <v>Oil &amp; Gas - Ice Roads and Pads</v>
      </c>
      <c r="AD991" t="s">
        <v>74</v>
      </c>
      <c r="AG991" t="s">
        <v>54</v>
      </c>
      <c r="AH991">
        <v>1680</v>
      </c>
      <c r="AI991">
        <v>2016</v>
      </c>
      <c r="AJ991">
        <v>11</v>
      </c>
      <c r="AK991" s="1">
        <v>42745.469178240739</v>
      </c>
      <c r="AL991" t="s">
        <v>84</v>
      </c>
      <c r="AM991">
        <v>0</v>
      </c>
      <c r="AN991" t="s">
        <v>52</v>
      </c>
      <c r="AP991" t="s">
        <v>52</v>
      </c>
      <c r="AQ991">
        <v>0</v>
      </c>
      <c r="AS991">
        <v>0</v>
      </c>
      <c r="AU991">
        <v>0</v>
      </c>
      <c r="AW991">
        <v>0</v>
      </c>
      <c r="AY991" t="s">
        <v>66</v>
      </c>
    </row>
    <row r="992" spans="1:51" x14ac:dyDescent="0.25">
      <c r="A992">
        <v>367</v>
      </c>
      <c r="B992" t="s">
        <v>181</v>
      </c>
      <c r="C992" t="s">
        <v>246</v>
      </c>
      <c r="D992" t="s">
        <v>116</v>
      </c>
      <c r="E992">
        <v>4868333</v>
      </c>
      <c r="F992" t="s">
        <v>52</v>
      </c>
      <c r="G992" t="s">
        <v>53</v>
      </c>
      <c r="H992" t="s">
        <v>54</v>
      </c>
      <c r="I992">
        <v>368</v>
      </c>
      <c r="J992" t="s">
        <v>248</v>
      </c>
      <c r="K992" t="s">
        <v>79</v>
      </c>
      <c r="L992" t="s">
        <v>70</v>
      </c>
      <c r="M992" t="s">
        <v>58</v>
      </c>
      <c r="N992" t="s">
        <v>212</v>
      </c>
      <c r="Q992" s="5" t="s">
        <v>54</v>
      </c>
      <c r="S992">
        <v>0</v>
      </c>
      <c r="T992" s="5">
        <v>0</v>
      </c>
      <c r="V992">
        <v>0</v>
      </c>
      <c r="X992" t="s">
        <v>73</v>
      </c>
      <c r="Y992">
        <v>19060402</v>
      </c>
      <c r="Z992" t="s">
        <v>74</v>
      </c>
      <c r="AA992" t="s">
        <v>101</v>
      </c>
      <c r="AB992" t="s">
        <v>119</v>
      </c>
      <c r="AC992" t="str">
        <f t="shared" si="15"/>
        <v>Oil &amp; Gas - Ice Roads and Pads</v>
      </c>
      <c r="AD992" t="s">
        <v>74</v>
      </c>
      <c r="AG992" t="s">
        <v>54</v>
      </c>
      <c r="AH992">
        <v>1668</v>
      </c>
      <c r="AI992">
        <v>2016</v>
      </c>
      <c r="AJ992">
        <v>11</v>
      </c>
      <c r="AK992" s="1">
        <v>42745.467719907407</v>
      </c>
      <c r="AL992" t="s">
        <v>84</v>
      </c>
      <c r="AM992">
        <v>0</v>
      </c>
      <c r="AN992" t="s">
        <v>52</v>
      </c>
      <c r="AP992" t="s">
        <v>52</v>
      </c>
      <c r="AQ992">
        <v>0</v>
      </c>
      <c r="AS992">
        <v>0</v>
      </c>
      <c r="AU992">
        <v>0</v>
      </c>
      <c r="AW992">
        <v>0</v>
      </c>
      <c r="AY992" t="s">
        <v>66</v>
      </c>
    </row>
    <row r="993" spans="1:51" x14ac:dyDescent="0.25">
      <c r="A993">
        <v>367</v>
      </c>
      <c r="B993" t="s">
        <v>181</v>
      </c>
      <c r="C993" t="s">
        <v>246</v>
      </c>
      <c r="D993" t="s">
        <v>116</v>
      </c>
      <c r="E993">
        <v>4868333</v>
      </c>
      <c r="F993" t="s">
        <v>52</v>
      </c>
      <c r="G993" t="s">
        <v>53</v>
      </c>
      <c r="H993" t="s">
        <v>54</v>
      </c>
      <c r="I993">
        <v>369</v>
      </c>
      <c r="J993" t="s">
        <v>249</v>
      </c>
      <c r="K993" t="s">
        <v>79</v>
      </c>
      <c r="L993" t="s">
        <v>70</v>
      </c>
      <c r="M993" t="s">
        <v>58</v>
      </c>
      <c r="N993" t="s">
        <v>212</v>
      </c>
      <c r="Q993" s="5" t="s">
        <v>54</v>
      </c>
      <c r="S993">
        <v>0</v>
      </c>
      <c r="T993" s="5">
        <v>0</v>
      </c>
      <c r="V993">
        <v>0</v>
      </c>
      <c r="X993" t="s">
        <v>73</v>
      </c>
      <c r="Y993">
        <v>19060402</v>
      </c>
      <c r="Z993" t="s">
        <v>74</v>
      </c>
      <c r="AA993" t="s">
        <v>101</v>
      </c>
      <c r="AB993" t="s">
        <v>119</v>
      </c>
      <c r="AC993" t="str">
        <f t="shared" si="15"/>
        <v>Oil &amp; Gas - Ice Roads and Pads</v>
      </c>
      <c r="AD993" t="s">
        <v>74</v>
      </c>
      <c r="AG993" t="s">
        <v>54</v>
      </c>
      <c r="AH993">
        <v>1671</v>
      </c>
      <c r="AI993">
        <v>2016</v>
      </c>
      <c r="AJ993">
        <v>11</v>
      </c>
      <c r="AK993" s="1">
        <v>42745.468182870369</v>
      </c>
      <c r="AL993" t="s">
        <v>84</v>
      </c>
      <c r="AM993">
        <v>0</v>
      </c>
      <c r="AN993" t="s">
        <v>52</v>
      </c>
      <c r="AP993" t="s">
        <v>52</v>
      </c>
      <c r="AQ993">
        <v>0</v>
      </c>
      <c r="AS993">
        <v>0</v>
      </c>
      <c r="AU993">
        <v>0</v>
      </c>
      <c r="AW993">
        <v>0</v>
      </c>
      <c r="AY993" t="s">
        <v>66</v>
      </c>
    </row>
    <row r="994" spans="1:51" x14ac:dyDescent="0.25">
      <c r="A994">
        <v>367</v>
      </c>
      <c r="B994" t="s">
        <v>181</v>
      </c>
      <c r="C994" t="s">
        <v>246</v>
      </c>
      <c r="D994" t="s">
        <v>116</v>
      </c>
      <c r="E994">
        <v>4868333</v>
      </c>
      <c r="F994" t="s">
        <v>52</v>
      </c>
      <c r="G994" t="s">
        <v>53</v>
      </c>
      <c r="H994" t="s">
        <v>54</v>
      </c>
      <c r="I994">
        <v>371</v>
      </c>
      <c r="J994" t="s">
        <v>250</v>
      </c>
      <c r="K994" t="s">
        <v>79</v>
      </c>
      <c r="L994" t="s">
        <v>70</v>
      </c>
      <c r="M994" t="s">
        <v>58</v>
      </c>
      <c r="N994" t="s">
        <v>212</v>
      </c>
      <c r="Q994" s="5" t="s">
        <v>54</v>
      </c>
      <c r="S994">
        <v>0</v>
      </c>
      <c r="T994" s="5">
        <v>0</v>
      </c>
      <c r="V994">
        <v>0</v>
      </c>
      <c r="X994" t="s">
        <v>73</v>
      </c>
      <c r="Y994">
        <v>19060403</v>
      </c>
      <c r="Z994" t="s">
        <v>74</v>
      </c>
      <c r="AA994" t="s">
        <v>101</v>
      </c>
      <c r="AB994" t="s">
        <v>119</v>
      </c>
      <c r="AC994" t="str">
        <f t="shared" si="15"/>
        <v>Oil &amp; Gas - Ice Roads and Pads</v>
      </c>
      <c r="AD994" t="s">
        <v>74</v>
      </c>
      <c r="AG994" t="s">
        <v>54</v>
      </c>
      <c r="AH994">
        <v>1674</v>
      </c>
      <c r="AI994">
        <v>2016</v>
      </c>
      <c r="AJ994">
        <v>11</v>
      </c>
      <c r="AK994" s="1">
        <v>42745.468576388892</v>
      </c>
      <c r="AL994" t="s">
        <v>84</v>
      </c>
      <c r="AM994">
        <v>0</v>
      </c>
      <c r="AN994" t="s">
        <v>52</v>
      </c>
      <c r="AP994" t="s">
        <v>52</v>
      </c>
      <c r="AQ994">
        <v>0</v>
      </c>
      <c r="AS994">
        <v>0</v>
      </c>
      <c r="AU994">
        <v>0</v>
      </c>
      <c r="AW994">
        <v>0</v>
      </c>
      <c r="AY994" t="s">
        <v>66</v>
      </c>
    </row>
    <row r="995" spans="1:51" x14ac:dyDescent="0.25">
      <c r="A995">
        <v>367</v>
      </c>
      <c r="B995" t="s">
        <v>181</v>
      </c>
      <c r="C995" t="s">
        <v>246</v>
      </c>
      <c r="D995" t="s">
        <v>116</v>
      </c>
      <c r="E995">
        <v>4868333</v>
      </c>
      <c r="F995" t="s">
        <v>52</v>
      </c>
      <c r="G995" t="s">
        <v>53</v>
      </c>
      <c r="H995" t="s">
        <v>54</v>
      </c>
      <c r="I995">
        <v>372</v>
      </c>
      <c r="J995" t="s">
        <v>251</v>
      </c>
      <c r="K995" t="s">
        <v>79</v>
      </c>
      <c r="L995" t="s">
        <v>70</v>
      </c>
      <c r="M995" t="s">
        <v>58</v>
      </c>
      <c r="N995" t="s">
        <v>212</v>
      </c>
      <c r="Q995" s="5" t="s">
        <v>54</v>
      </c>
      <c r="S995">
        <v>0</v>
      </c>
      <c r="T995" s="5">
        <v>0</v>
      </c>
      <c r="V995">
        <v>0</v>
      </c>
      <c r="X995" t="s">
        <v>73</v>
      </c>
      <c r="Y995">
        <v>19060403</v>
      </c>
      <c r="Z995" t="s">
        <v>74</v>
      </c>
      <c r="AA995" t="s">
        <v>101</v>
      </c>
      <c r="AB995" t="s">
        <v>119</v>
      </c>
      <c r="AC995" t="str">
        <f t="shared" si="15"/>
        <v>Oil &amp; Gas - Ice Roads and Pads</v>
      </c>
      <c r="AD995" t="s">
        <v>74</v>
      </c>
      <c r="AG995" t="s">
        <v>54</v>
      </c>
      <c r="AH995">
        <v>1677</v>
      </c>
      <c r="AI995">
        <v>2016</v>
      </c>
      <c r="AJ995">
        <v>11</v>
      </c>
      <c r="AK995" s="1">
        <v>42745.468888888892</v>
      </c>
      <c r="AL995" t="s">
        <v>84</v>
      </c>
      <c r="AM995">
        <v>0</v>
      </c>
      <c r="AN995" t="s">
        <v>52</v>
      </c>
      <c r="AP995" t="s">
        <v>52</v>
      </c>
      <c r="AQ995">
        <v>0</v>
      </c>
      <c r="AS995">
        <v>0</v>
      </c>
      <c r="AU995">
        <v>0</v>
      </c>
      <c r="AW995">
        <v>0</v>
      </c>
      <c r="AY995" t="s">
        <v>66</v>
      </c>
    </row>
    <row r="996" spans="1:51" x14ac:dyDescent="0.25">
      <c r="A996">
        <v>367</v>
      </c>
      <c r="B996" t="s">
        <v>181</v>
      </c>
      <c r="C996" t="s">
        <v>246</v>
      </c>
      <c r="D996" t="s">
        <v>116</v>
      </c>
      <c r="E996">
        <v>4868333</v>
      </c>
      <c r="F996" t="s">
        <v>52</v>
      </c>
      <c r="G996" t="s">
        <v>53</v>
      </c>
      <c r="H996" t="s">
        <v>54</v>
      </c>
      <c r="I996">
        <v>370</v>
      </c>
      <c r="J996" t="s">
        <v>247</v>
      </c>
      <c r="K996" t="s">
        <v>79</v>
      </c>
      <c r="L996" t="s">
        <v>70</v>
      </c>
      <c r="M996" t="s">
        <v>58</v>
      </c>
      <c r="N996" t="s">
        <v>212</v>
      </c>
      <c r="Q996" s="5" t="s">
        <v>54</v>
      </c>
      <c r="S996">
        <v>0</v>
      </c>
      <c r="T996" s="5">
        <v>0</v>
      </c>
      <c r="V996">
        <v>0</v>
      </c>
      <c r="X996" t="s">
        <v>73</v>
      </c>
      <c r="Y996">
        <v>19060403</v>
      </c>
      <c r="Z996" t="s">
        <v>74</v>
      </c>
      <c r="AA996" t="s">
        <v>101</v>
      </c>
      <c r="AB996" t="s">
        <v>119</v>
      </c>
      <c r="AC996" t="str">
        <f t="shared" si="15"/>
        <v>Oil &amp; Gas - Ice Roads and Pads</v>
      </c>
      <c r="AD996" t="s">
        <v>74</v>
      </c>
      <c r="AG996" t="s">
        <v>54</v>
      </c>
      <c r="AH996">
        <v>1681</v>
      </c>
      <c r="AI996">
        <v>2016</v>
      </c>
      <c r="AJ996">
        <v>12</v>
      </c>
      <c r="AK996" s="1">
        <v>42745.469282407408</v>
      </c>
      <c r="AL996" t="s">
        <v>84</v>
      </c>
      <c r="AM996">
        <v>0</v>
      </c>
      <c r="AN996" t="s">
        <v>52</v>
      </c>
      <c r="AP996" t="s">
        <v>52</v>
      </c>
      <c r="AQ996">
        <v>0</v>
      </c>
      <c r="AS996">
        <v>0</v>
      </c>
      <c r="AU996">
        <v>0</v>
      </c>
      <c r="AW996">
        <v>0</v>
      </c>
      <c r="AY996" t="s">
        <v>66</v>
      </c>
    </row>
    <row r="997" spans="1:51" x14ac:dyDescent="0.25">
      <c r="A997">
        <v>367</v>
      </c>
      <c r="B997" t="s">
        <v>181</v>
      </c>
      <c r="C997" t="s">
        <v>246</v>
      </c>
      <c r="D997" t="s">
        <v>116</v>
      </c>
      <c r="E997">
        <v>4868333</v>
      </c>
      <c r="F997" t="s">
        <v>52</v>
      </c>
      <c r="G997" t="s">
        <v>53</v>
      </c>
      <c r="H997" t="s">
        <v>54</v>
      </c>
      <c r="I997">
        <v>368</v>
      </c>
      <c r="J997" t="s">
        <v>248</v>
      </c>
      <c r="K997" t="s">
        <v>79</v>
      </c>
      <c r="L997" t="s">
        <v>70</v>
      </c>
      <c r="M997" t="s">
        <v>58</v>
      </c>
      <c r="N997" t="s">
        <v>212</v>
      </c>
      <c r="Q997" s="5" t="s">
        <v>54</v>
      </c>
      <c r="S997">
        <v>0</v>
      </c>
      <c r="T997" s="5">
        <v>0</v>
      </c>
      <c r="V997">
        <v>0</v>
      </c>
      <c r="X997" t="s">
        <v>73</v>
      </c>
      <c r="Y997">
        <v>19060402</v>
      </c>
      <c r="Z997" t="s">
        <v>74</v>
      </c>
      <c r="AA997" t="s">
        <v>101</v>
      </c>
      <c r="AB997" t="s">
        <v>119</v>
      </c>
      <c r="AC997" t="str">
        <f t="shared" si="15"/>
        <v>Oil &amp; Gas - Ice Roads and Pads</v>
      </c>
      <c r="AD997" t="s">
        <v>74</v>
      </c>
      <c r="AG997" t="s">
        <v>54</v>
      </c>
      <c r="AH997">
        <v>1669</v>
      </c>
      <c r="AI997">
        <v>2016</v>
      </c>
      <c r="AJ997">
        <v>12</v>
      </c>
      <c r="AK997" s="1">
        <v>42745.467824074076</v>
      </c>
      <c r="AL997" t="s">
        <v>84</v>
      </c>
      <c r="AM997">
        <v>0</v>
      </c>
      <c r="AN997" t="s">
        <v>52</v>
      </c>
      <c r="AP997" t="s">
        <v>52</v>
      </c>
      <c r="AQ997">
        <v>0</v>
      </c>
      <c r="AS997">
        <v>0</v>
      </c>
      <c r="AU997">
        <v>0</v>
      </c>
      <c r="AW997">
        <v>0</v>
      </c>
      <c r="AY997" t="s">
        <v>66</v>
      </c>
    </row>
    <row r="998" spans="1:51" x14ac:dyDescent="0.25">
      <c r="A998">
        <v>367</v>
      </c>
      <c r="B998" t="s">
        <v>181</v>
      </c>
      <c r="C998" t="s">
        <v>246</v>
      </c>
      <c r="D998" t="s">
        <v>116</v>
      </c>
      <c r="E998">
        <v>4868333</v>
      </c>
      <c r="F998" t="s">
        <v>52</v>
      </c>
      <c r="G998" t="s">
        <v>53</v>
      </c>
      <c r="H998" t="s">
        <v>54</v>
      </c>
      <c r="I998">
        <v>369</v>
      </c>
      <c r="J998" t="s">
        <v>249</v>
      </c>
      <c r="K998" t="s">
        <v>79</v>
      </c>
      <c r="L998" t="s">
        <v>70</v>
      </c>
      <c r="M998" t="s">
        <v>58</v>
      </c>
      <c r="N998" t="s">
        <v>212</v>
      </c>
      <c r="Q998" s="5" t="s">
        <v>54</v>
      </c>
      <c r="S998">
        <v>0</v>
      </c>
      <c r="T998" s="5">
        <v>0</v>
      </c>
      <c r="V998">
        <v>0</v>
      </c>
      <c r="X998" t="s">
        <v>73</v>
      </c>
      <c r="Y998">
        <v>19060402</v>
      </c>
      <c r="Z998" t="s">
        <v>74</v>
      </c>
      <c r="AA998" t="s">
        <v>101</v>
      </c>
      <c r="AB998" t="s">
        <v>119</v>
      </c>
      <c r="AC998" t="str">
        <f t="shared" si="15"/>
        <v>Oil &amp; Gas - Ice Roads and Pads</v>
      </c>
      <c r="AD998" t="s">
        <v>74</v>
      </c>
      <c r="AG998" t="s">
        <v>54</v>
      </c>
      <c r="AH998">
        <v>1672</v>
      </c>
      <c r="AI998">
        <v>2016</v>
      </c>
      <c r="AJ998">
        <v>12</v>
      </c>
      <c r="AK998" s="1">
        <v>42745.468275462961</v>
      </c>
      <c r="AL998" t="s">
        <v>84</v>
      </c>
      <c r="AM998">
        <v>0</v>
      </c>
      <c r="AN998" t="s">
        <v>52</v>
      </c>
      <c r="AP998" t="s">
        <v>52</v>
      </c>
      <c r="AQ998">
        <v>0</v>
      </c>
      <c r="AS998">
        <v>0</v>
      </c>
      <c r="AU998">
        <v>0</v>
      </c>
      <c r="AW998">
        <v>0</v>
      </c>
      <c r="AY998" t="s">
        <v>66</v>
      </c>
    </row>
    <row r="999" spans="1:51" x14ac:dyDescent="0.25">
      <c r="A999">
        <v>367</v>
      </c>
      <c r="B999" t="s">
        <v>181</v>
      </c>
      <c r="C999" t="s">
        <v>246</v>
      </c>
      <c r="D999" t="s">
        <v>116</v>
      </c>
      <c r="E999">
        <v>4868333</v>
      </c>
      <c r="F999" t="s">
        <v>52</v>
      </c>
      <c r="G999" t="s">
        <v>53</v>
      </c>
      <c r="H999" t="s">
        <v>54</v>
      </c>
      <c r="I999">
        <v>371</v>
      </c>
      <c r="J999" t="s">
        <v>250</v>
      </c>
      <c r="K999" t="s">
        <v>79</v>
      </c>
      <c r="L999" t="s">
        <v>70</v>
      </c>
      <c r="M999" t="s">
        <v>58</v>
      </c>
      <c r="N999" t="s">
        <v>212</v>
      </c>
      <c r="Q999" s="5" t="s">
        <v>54</v>
      </c>
      <c r="S999">
        <v>0</v>
      </c>
      <c r="T999" s="5">
        <v>0</v>
      </c>
      <c r="V999">
        <v>0</v>
      </c>
      <c r="X999" t="s">
        <v>73</v>
      </c>
      <c r="Y999">
        <v>19060403</v>
      </c>
      <c r="Z999" t="s">
        <v>74</v>
      </c>
      <c r="AA999" t="s">
        <v>101</v>
      </c>
      <c r="AB999" t="s">
        <v>119</v>
      </c>
      <c r="AC999" t="str">
        <f t="shared" si="15"/>
        <v>Oil &amp; Gas - Ice Roads and Pads</v>
      </c>
      <c r="AD999" t="s">
        <v>74</v>
      </c>
      <c r="AG999" t="s">
        <v>54</v>
      </c>
      <c r="AH999">
        <v>1675</v>
      </c>
      <c r="AI999">
        <v>2016</v>
      </c>
      <c r="AJ999">
        <v>12</v>
      </c>
      <c r="AK999" s="1">
        <v>42745.468657407408</v>
      </c>
      <c r="AL999" t="s">
        <v>84</v>
      </c>
      <c r="AM999">
        <v>0</v>
      </c>
      <c r="AN999" t="s">
        <v>52</v>
      </c>
      <c r="AP999" t="s">
        <v>52</v>
      </c>
      <c r="AQ999">
        <v>0</v>
      </c>
      <c r="AS999">
        <v>0</v>
      </c>
      <c r="AU999">
        <v>0</v>
      </c>
      <c r="AW999">
        <v>0</v>
      </c>
      <c r="AY999" t="s">
        <v>66</v>
      </c>
    </row>
    <row r="1000" spans="1:51" x14ac:dyDescent="0.25">
      <c r="A1000">
        <v>367</v>
      </c>
      <c r="B1000" t="s">
        <v>181</v>
      </c>
      <c r="C1000" t="s">
        <v>246</v>
      </c>
      <c r="D1000" t="s">
        <v>116</v>
      </c>
      <c r="E1000">
        <v>4868333</v>
      </c>
      <c r="F1000" t="s">
        <v>52</v>
      </c>
      <c r="G1000" t="s">
        <v>53</v>
      </c>
      <c r="H1000" t="s">
        <v>54</v>
      </c>
      <c r="I1000">
        <v>372</v>
      </c>
      <c r="J1000" t="s">
        <v>251</v>
      </c>
      <c r="K1000" t="s">
        <v>79</v>
      </c>
      <c r="L1000" t="s">
        <v>70</v>
      </c>
      <c r="M1000" t="s">
        <v>58</v>
      </c>
      <c r="N1000" t="s">
        <v>212</v>
      </c>
      <c r="Q1000" s="5" t="s">
        <v>54</v>
      </c>
      <c r="S1000">
        <v>0</v>
      </c>
      <c r="T1000" s="5">
        <v>0</v>
      </c>
      <c r="V1000">
        <v>0</v>
      </c>
      <c r="X1000" t="s">
        <v>73</v>
      </c>
      <c r="Y1000">
        <v>19060403</v>
      </c>
      <c r="Z1000" t="s">
        <v>74</v>
      </c>
      <c r="AA1000" t="s">
        <v>101</v>
      </c>
      <c r="AB1000" t="s">
        <v>119</v>
      </c>
      <c r="AC1000" t="str">
        <f t="shared" si="15"/>
        <v>Oil &amp; Gas - Ice Roads and Pads</v>
      </c>
      <c r="AD1000" t="s">
        <v>74</v>
      </c>
      <c r="AG1000" t="s">
        <v>54</v>
      </c>
      <c r="AH1000">
        <v>1678</v>
      </c>
      <c r="AI1000">
        <v>2016</v>
      </c>
      <c r="AJ1000">
        <v>12</v>
      </c>
      <c r="AK1000" s="1">
        <v>42745.468969907408</v>
      </c>
      <c r="AL1000" t="s">
        <v>84</v>
      </c>
      <c r="AM1000">
        <v>0</v>
      </c>
      <c r="AN1000" t="s">
        <v>52</v>
      </c>
      <c r="AP1000" t="s">
        <v>52</v>
      </c>
      <c r="AQ1000">
        <v>0</v>
      </c>
      <c r="AS1000">
        <v>0</v>
      </c>
      <c r="AU1000">
        <v>0</v>
      </c>
      <c r="AW1000">
        <v>0</v>
      </c>
      <c r="AY1000" t="s">
        <v>66</v>
      </c>
    </row>
    <row r="1001" spans="1:51" x14ac:dyDescent="0.25">
      <c r="A1001">
        <v>367</v>
      </c>
      <c r="B1001" t="s">
        <v>181</v>
      </c>
      <c r="C1001" t="s">
        <v>246</v>
      </c>
      <c r="D1001" t="s">
        <v>116</v>
      </c>
      <c r="E1001">
        <v>4868333</v>
      </c>
      <c r="F1001" t="s">
        <v>52</v>
      </c>
      <c r="G1001" t="s">
        <v>53</v>
      </c>
      <c r="H1001" t="s">
        <v>54</v>
      </c>
      <c r="I1001">
        <v>370</v>
      </c>
      <c r="J1001" t="s">
        <v>247</v>
      </c>
      <c r="K1001" t="s">
        <v>79</v>
      </c>
      <c r="L1001" t="s">
        <v>70</v>
      </c>
      <c r="M1001" t="s">
        <v>58</v>
      </c>
      <c r="N1001" t="s">
        <v>212</v>
      </c>
      <c r="Q1001" s="5" t="s">
        <v>54</v>
      </c>
      <c r="S1001">
        <v>0</v>
      </c>
      <c r="T1001" s="5">
        <v>0</v>
      </c>
      <c r="V1001">
        <v>0</v>
      </c>
      <c r="X1001" t="s">
        <v>73</v>
      </c>
      <c r="Y1001">
        <v>19060403</v>
      </c>
      <c r="Z1001" t="s">
        <v>74</v>
      </c>
      <c r="AA1001" t="s">
        <v>101</v>
      </c>
      <c r="AB1001" t="s">
        <v>119</v>
      </c>
      <c r="AC1001" t="str">
        <f t="shared" si="15"/>
        <v>Oil &amp; Gas - Ice Roads and Pads</v>
      </c>
      <c r="AD1001" t="s">
        <v>74</v>
      </c>
      <c r="AG1001" t="s">
        <v>54</v>
      </c>
      <c r="AH1001">
        <v>2521</v>
      </c>
      <c r="AI1001">
        <v>2017</v>
      </c>
      <c r="AJ1001">
        <v>1</v>
      </c>
      <c r="AK1001" s="1">
        <v>42852.930856481478</v>
      </c>
      <c r="AL1001" t="s">
        <v>84</v>
      </c>
      <c r="AM1001">
        <v>0</v>
      </c>
      <c r="AN1001" t="s">
        <v>52</v>
      </c>
      <c r="AO1001">
        <v>0</v>
      </c>
      <c r="AP1001" t="s">
        <v>52</v>
      </c>
      <c r="AQ1001">
        <v>0</v>
      </c>
      <c r="AS1001">
        <v>0</v>
      </c>
      <c r="AU1001">
        <v>0</v>
      </c>
      <c r="AW1001">
        <v>0</v>
      </c>
      <c r="AY1001" t="s">
        <v>66</v>
      </c>
    </row>
    <row r="1002" spans="1:51" x14ac:dyDescent="0.25">
      <c r="A1002">
        <v>367</v>
      </c>
      <c r="B1002" t="s">
        <v>181</v>
      </c>
      <c r="C1002" t="s">
        <v>246</v>
      </c>
      <c r="D1002" t="s">
        <v>116</v>
      </c>
      <c r="E1002">
        <v>4868333</v>
      </c>
      <c r="F1002" t="s">
        <v>52</v>
      </c>
      <c r="G1002" t="s">
        <v>53</v>
      </c>
      <c r="H1002" t="s">
        <v>54</v>
      </c>
      <c r="I1002">
        <v>368</v>
      </c>
      <c r="J1002" t="s">
        <v>248</v>
      </c>
      <c r="K1002" t="s">
        <v>79</v>
      </c>
      <c r="L1002" t="s">
        <v>70</v>
      </c>
      <c r="M1002" t="s">
        <v>58</v>
      </c>
      <c r="N1002" t="s">
        <v>212</v>
      </c>
      <c r="Q1002" s="5" t="s">
        <v>54</v>
      </c>
      <c r="S1002">
        <v>0</v>
      </c>
      <c r="T1002" s="5">
        <v>0</v>
      </c>
      <c r="V1002">
        <v>0</v>
      </c>
      <c r="X1002" t="s">
        <v>73</v>
      </c>
      <c r="Y1002">
        <v>19060402</v>
      </c>
      <c r="Z1002" t="s">
        <v>74</v>
      </c>
      <c r="AA1002" t="s">
        <v>101</v>
      </c>
      <c r="AB1002" t="s">
        <v>119</v>
      </c>
      <c r="AC1002" t="str">
        <f t="shared" si="15"/>
        <v>Oil &amp; Gas - Ice Roads and Pads</v>
      </c>
      <c r="AD1002" t="s">
        <v>74</v>
      </c>
      <c r="AG1002" t="s">
        <v>54</v>
      </c>
      <c r="AH1002">
        <v>2509</v>
      </c>
      <c r="AI1002">
        <v>2017</v>
      </c>
      <c r="AJ1002">
        <v>1</v>
      </c>
      <c r="AK1002" s="1">
        <v>42852.924351851849</v>
      </c>
      <c r="AL1002" t="s">
        <v>84</v>
      </c>
      <c r="AM1002">
        <v>0</v>
      </c>
      <c r="AN1002" t="s">
        <v>52</v>
      </c>
      <c r="AO1002">
        <v>0</v>
      </c>
      <c r="AP1002" t="s">
        <v>52</v>
      </c>
      <c r="AQ1002">
        <v>0</v>
      </c>
      <c r="AS1002">
        <v>0</v>
      </c>
      <c r="AU1002">
        <v>0</v>
      </c>
      <c r="AW1002">
        <v>0</v>
      </c>
      <c r="AY1002" t="s">
        <v>66</v>
      </c>
    </row>
    <row r="1003" spans="1:51" x14ac:dyDescent="0.25">
      <c r="A1003">
        <v>367</v>
      </c>
      <c r="B1003" t="s">
        <v>181</v>
      </c>
      <c r="C1003" t="s">
        <v>246</v>
      </c>
      <c r="D1003" t="s">
        <v>116</v>
      </c>
      <c r="E1003">
        <v>4868333</v>
      </c>
      <c r="F1003" t="s">
        <v>52</v>
      </c>
      <c r="G1003" t="s">
        <v>53</v>
      </c>
      <c r="H1003" t="s">
        <v>54</v>
      </c>
      <c r="I1003">
        <v>369</v>
      </c>
      <c r="J1003" t="s">
        <v>249</v>
      </c>
      <c r="K1003" t="s">
        <v>79</v>
      </c>
      <c r="L1003" t="s">
        <v>70</v>
      </c>
      <c r="M1003" t="s">
        <v>58</v>
      </c>
      <c r="N1003" t="s">
        <v>212</v>
      </c>
      <c r="Q1003" s="5" t="s">
        <v>54</v>
      </c>
      <c r="S1003">
        <v>0</v>
      </c>
      <c r="T1003" s="5">
        <v>0</v>
      </c>
      <c r="V1003">
        <v>0</v>
      </c>
      <c r="X1003" t="s">
        <v>73</v>
      </c>
      <c r="Y1003">
        <v>19060402</v>
      </c>
      <c r="Z1003" t="s">
        <v>74</v>
      </c>
      <c r="AA1003" t="s">
        <v>101</v>
      </c>
      <c r="AB1003" t="s">
        <v>119</v>
      </c>
      <c r="AC1003" t="str">
        <f t="shared" si="15"/>
        <v>Oil &amp; Gas - Ice Roads and Pads</v>
      </c>
      <c r="AD1003" t="s">
        <v>74</v>
      </c>
      <c r="AG1003" t="s">
        <v>54</v>
      </c>
      <c r="AH1003">
        <v>2512</v>
      </c>
      <c r="AI1003">
        <v>2017</v>
      </c>
      <c r="AJ1003">
        <v>1</v>
      </c>
      <c r="AK1003" s="1">
        <v>42852.925937499997</v>
      </c>
      <c r="AL1003" t="s">
        <v>84</v>
      </c>
      <c r="AM1003">
        <v>0</v>
      </c>
      <c r="AN1003" t="s">
        <v>52</v>
      </c>
      <c r="AO1003">
        <v>0</v>
      </c>
      <c r="AP1003" t="s">
        <v>52</v>
      </c>
      <c r="AQ1003">
        <v>0</v>
      </c>
      <c r="AS1003">
        <v>0</v>
      </c>
      <c r="AU1003">
        <v>0</v>
      </c>
      <c r="AW1003">
        <v>0</v>
      </c>
      <c r="AY1003" t="s">
        <v>66</v>
      </c>
    </row>
    <row r="1004" spans="1:51" x14ac:dyDescent="0.25">
      <c r="A1004">
        <v>367</v>
      </c>
      <c r="B1004" t="s">
        <v>181</v>
      </c>
      <c r="C1004" t="s">
        <v>246</v>
      </c>
      <c r="D1004" t="s">
        <v>116</v>
      </c>
      <c r="E1004">
        <v>4868333</v>
      </c>
      <c r="F1004" t="s">
        <v>52</v>
      </c>
      <c r="G1004" t="s">
        <v>53</v>
      </c>
      <c r="H1004" t="s">
        <v>54</v>
      </c>
      <c r="I1004">
        <v>371</v>
      </c>
      <c r="J1004" t="s">
        <v>250</v>
      </c>
      <c r="K1004" t="s">
        <v>79</v>
      </c>
      <c r="L1004" t="s">
        <v>70</v>
      </c>
      <c r="M1004" t="s">
        <v>58</v>
      </c>
      <c r="N1004" t="s">
        <v>212</v>
      </c>
      <c r="Q1004" s="5" t="s">
        <v>54</v>
      </c>
      <c r="S1004">
        <v>0</v>
      </c>
      <c r="T1004" s="5">
        <v>0</v>
      </c>
      <c r="V1004">
        <v>0</v>
      </c>
      <c r="X1004" t="s">
        <v>73</v>
      </c>
      <c r="Y1004">
        <v>19060403</v>
      </c>
      <c r="Z1004" t="s">
        <v>74</v>
      </c>
      <c r="AA1004" t="s">
        <v>101</v>
      </c>
      <c r="AB1004" t="s">
        <v>119</v>
      </c>
      <c r="AC1004" t="str">
        <f t="shared" si="15"/>
        <v>Oil &amp; Gas - Ice Roads and Pads</v>
      </c>
      <c r="AD1004" t="s">
        <v>74</v>
      </c>
      <c r="AG1004" t="s">
        <v>54</v>
      </c>
      <c r="AH1004">
        <v>2515</v>
      </c>
      <c r="AI1004">
        <v>2017</v>
      </c>
      <c r="AJ1004">
        <v>1</v>
      </c>
      <c r="AK1004" s="1">
        <v>42852.927986111114</v>
      </c>
      <c r="AL1004" t="s">
        <v>84</v>
      </c>
      <c r="AM1004">
        <v>0</v>
      </c>
      <c r="AN1004" t="s">
        <v>52</v>
      </c>
      <c r="AO1004">
        <v>0</v>
      </c>
      <c r="AP1004" t="s">
        <v>52</v>
      </c>
      <c r="AQ1004">
        <v>0</v>
      </c>
      <c r="AS1004">
        <v>0</v>
      </c>
      <c r="AU1004">
        <v>0</v>
      </c>
      <c r="AW1004">
        <v>0</v>
      </c>
      <c r="AY1004" t="s">
        <v>66</v>
      </c>
    </row>
    <row r="1005" spans="1:51" x14ac:dyDescent="0.25">
      <c r="A1005">
        <v>367</v>
      </c>
      <c r="B1005" t="s">
        <v>181</v>
      </c>
      <c r="C1005" t="s">
        <v>246</v>
      </c>
      <c r="D1005" t="s">
        <v>116</v>
      </c>
      <c r="E1005">
        <v>4868333</v>
      </c>
      <c r="F1005" t="s">
        <v>52</v>
      </c>
      <c r="G1005" t="s">
        <v>53</v>
      </c>
      <c r="H1005" t="s">
        <v>54</v>
      </c>
      <c r="I1005">
        <v>372</v>
      </c>
      <c r="J1005" t="s">
        <v>251</v>
      </c>
      <c r="K1005" t="s">
        <v>79</v>
      </c>
      <c r="L1005" t="s">
        <v>70</v>
      </c>
      <c r="M1005" t="s">
        <v>58</v>
      </c>
      <c r="N1005" t="s">
        <v>212</v>
      </c>
      <c r="Q1005" s="5" t="s">
        <v>54</v>
      </c>
      <c r="S1005">
        <v>0</v>
      </c>
      <c r="T1005" s="5">
        <v>0</v>
      </c>
      <c r="V1005">
        <v>0</v>
      </c>
      <c r="X1005" t="s">
        <v>73</v>
      </c>
      <c r="Y1005">
        <v>19060403</v>
      </c>
      <c r="Z1005" t="s">
        <v>74</v>
      </c>
      <c r="AA1005" t="s">
        <v>101</v>
      </c>
      <c r="AB1005" t="s">
        <v>119</v>
      </c>
      <c r="AC1005" t="str">
        <f t="shared" si="15"/>
        <v>Oil &amp; Gas - Ice Roads and Pads</v>
      </c>
      <c r="AD1005" t="s">
        <v>74</v>
      </c>
      <c r="AG1005" t="s">
        <v>54</v>
      </c>
      <c r="AH1005">
        <v>2518</v>
      </c>
      <c r="AI1005">
        <v>2017</v>
      </c>
      <c r="AJ1005">
        <v>1</v>
      </c>
      <c r="AK1005" s="1">
        <v>42852.929247685184</v>
      </c>
      <c r="AL1005" t="s">
        <v>84</v>
      </c>
      <c r="AM1005">
        <v>0</v>
      </c>
      <c r="AN1005" t="s">
        <v>52</v>
      </c>
      <c r="AO1005">
        <v>0</v>
      </c>
      <c r="AP1005" t="s">
        <v>52</v>
      </c>
      <c r="AQ1005">
        <v>0</v>
      </c>
      <c r="AS1005">
        <v>0</v>
      </c>
      <c r="AU1005">
        <v>0</v>
      </c>
      <c r="AW1005">
        <v>0</v>
      </c>
      <c r="AY1005" t="s">
        <v>66</v>
      </c>
    </row>
    <row r="1006" spans="1:51" x14ac:dyDescent="0.25">
      <c r="A1006">
        <v>367</v>
      </c>
      <c r="B1006" t="s">
        <v>181</v>
      </c>
      <c r="C1006" t="s">
        <v>246</v>
      </c>
      <c r="D1006" t="s">
        <v>116</v>
      </c>
      <c r="E1006">
        <v>4868333</v>
      </c>
      <c r="F1006" t="s">
        <v>52</v>
      </c>
      <c r="G1006" t="s">
        <v>53</v>
      </c>
      <c r="H1006" t="s">
        <v>54</v>
      </c>
      <c r="I1006">
        <v>370</v>
      </c>
      <c r="J1006" t="s">
        <v>247</v>
      </c>
      <c r="K1006" t="s">
        <v>79</v>
      </c>
      <c r="L1006" t="s">
        <v>70</v>
      </c>
      <c r="M1006" t="s">
        <v>58</v>
      </c>
      <c r="N1006" t="s">
        <v>212</v>
      </c>
      <c r="Q1006" s="5" t="s">
        <v>54</v>
      </c>
      <c r="S1006">
        <v>0</v>
      </c>
      <c r="T1006" s="5">
        <v>0</v>
      </c>
      <c r="V1006">
        <v>0</v>
      </c>
      <c r="X1006" t="s">
        <v>73</v>
      </c>
      <c r="Y1006">
        <v>19060403</v>
      </c>
      <c r="Z1006" t="s">
        <v>74</v>
      </c>
      <c r="AA1006" t="s">
        <v>101</v>
      </c>
      <c r="AB1006" t="s">
        <v>119</v>
      </c>
      <c r="AC1006" t="str">
        <f t="shared" si="15"/>
        <v>Oil &amp; Gas - Ice Roads and Pads</v>
      </c>
      <c r="AD1006" t="s">
        <v>74</v>
      </c>
      <c r="AG1006" t="s">
        <v>54</v>
      </c>
      <c r="AH1006">
        <v>2522</v>
      </c>
      <c r="AI1006">
        <v>2017</v>
      </c>
      <c r="AJ1006">
        <v>2</v>
      </c>
      <c r="AK1006" s="1">
        <v>42852.931006944447</v>
      </c>
      <c r="AL1006" t="s">
        <v>84</v>
      </c>
      <c r="AM1006">
        <v>0</v>
      </c>
      <c r="AN1006" t="s">
        <v>52</v>
      </c>
      <c r="AO1006">
        <v>0</v>
      </c>
      <c r="AP1006" t="s">
        <v>52</v>
      </c>
      <c r="AQ1006">
        <v>0</v>
      </c>
      <c r="AS1006">
        <v>0</v>
      </c>
      <c r="AU1006">
        <v>0</v>
      </c>
      <c r="AW1006">
        <v>0</v>
      </c>
      <c r="AY1006" t="s">
        <v>66</v>
      </c>
    </row>
    <row r="1007" spans="1:51" x14ac:dyDescent="0.25">
      <c r="A1007">
        <v>367</v>
      </c>
      <c r="B1007" t="s">
        <v>181</v>
      </c>
      <c r="C1007" t="s">
        <v>246</v>
      </c>
      <c r="D1007" t="s">
        <v>116</v>
      </c>
      <c r="E1007">
        <v>4868333</v>
      </c>
      <c r="F1007" t="s">
        <v>52</v>
      </c>
      <c r="G1007" t="s">
        <v>53</v>
      </c>
      <c r="H1007" t="s">
        <v>54</v>
      </c>
      <c r="I1007">
        <v>368</v>
      </c>
      <c r="J1007" t="s">
        <v>248</v>
      </c>
      <c r="K1007" t="s">
        <v>79</v>
      </c>
      <c r="L1007" t="s">
        <v>70</v>
      </c>
      <c r="M1007" t="s">
        <v>58</v>
      </c>
      <c r="N1007" t="s">
        <v>212</v>
      </c>
      <c r="Q1007" s="5" t="s">
        <v>54</v>
      </c>
      <c r="S1007">
        <v>0</v>
      </c>
      <c r="T1007" s="5">
        <v>0</v>
      </c>
      <c r="V1007">
        <v>0</v>
      </c>
      <c r="X1007" t="s">
        <v>73</v>
      </c>
      <c r="Y1007">
        <v>19060402</v>
      </c>
      <c r="Z1007" t="s">
        <v>74</v>
      </c>
      <c r="AA1007" t="s">
        <v>101</v>
      </c>
      <c r="AB1007" t="s">
        <v>119</v>
      </c>
      <c r="AC1007" t="str">
        <f t="shared" si="15"/>
        <v>Oil &amp; Gas - Ice Roads and Pads</v>
      </c>
      <c r="AD1007" t="s">
        <v>74</v>
      </c>
      <c r="AG1007" t="s">
        <v>54</v>
      </c>
      <c r="AH1007">
        <v>2510</v>
      </c>
      <c r="AI1007">
        <v>2017</v>
      </c>
      <c r="AJ1007">
        <v>2</v>
      </c>
      <c r="AK1007" s="1">
        <v>42852.924502314818</v>
      </c>
      <c r="AL1007" t="s">
        <v>84</v>
      </c>
      <c r="AM1007">
        <v>0</v>
      </c>
      <c r="AN1007" t="s">
        <v>52</v>
      </c>
      <c r="AO1007">
        <v>0</v>
      </c>
      <c r="AP1007" t="s">
        <v>52</v>
      </c>
      <c r="AQ1007">
        <v>0</v>
      </c>
      <c r="AS1007">
        <v>0</v>
      </c>
      <c r="AU1007">
        <v>0</v>
      </c>
      <c r="AW1007">
        <v>0</v>
      </c>
      <c r="AY1007" t="s">
        <v>66</v>
      </c>
    </row>
    <row r="1008" spans="1:51" x14ac:dyDescent="0.25">
      <c r="A1008">
        <v>367</v>
      </c>
      <c r="B1008" t="s">
        <v>181</v>
      </c>
      <c r="C1008" t="s">
        <v>246</v>
      </c>
      <c r="D1008" t="s">
        <v>116</v>
      </c>
      <c r="E1008">
        <v>4868333</v>
      </c>
      <c r="F1008" t="s">
        <v>52</v>
      </c>
      <c r="G1008" t="s">
        <v>53</v>
      </c>
      <c r="H1008" t="s">
        <v>54</v>
      </c>
      <c r="I1008">
        <v>369</v>
      </c>
      <c r="J1008" t="s">
        <v>249</v>
      </c>
      <c r="K1008" t="s">
        <v>79</v>
      </c>
      <c r="L1008" t="s">
        <v>70</v>
      </c>
      <c r="M1008" t="s">
        <v>58</v>
      </c>
      <c r="N1008" t="s">
        <v>212</v>
      </c>
      <c r="Q1008" s="5" t="s">
        <v>54</v>
      </c>
      <c r="S1008">
        <v>0</v>
      </c>
      <c r="T1008" s="5">
        <v>0</v>
      </c>
      <c r="V1008">
        <v>0</v>
      </c>
      <c r="X1008" t="s">
        <v>73</v>
      </c>
      <c r="Y1008">
        <v>19060402</v>
      </c>
      <c r="Z1008" t="s">
        <v>74</v>
      </c>
      <c r="AA1008" t="s">
        <v>101</v>
      </c>
      <c r="AB1008" t="s">
        <v>119</v>
      </c>
      <c r="AC1008" t="str">
        <f t="shared" si="15"/>
        <v>Oil &amp; Gas - Ice Roads and Pads</v>
      </c>
      <c r="AD1008" t="s">
        <v>74</v>
      </c>
      <c r="AG1008" t="s">
        <v>54</v>
      </c>
      <c r="AH1008">
        <v>2513</v>
      </c>
      <c r="AI1008">
        <v>2017</v>
      </c>
      <c r="AJ1008">
        <v>2</v>
      </c>
      <c r="AK1008" s="1">
        <v>42852.926655092589</v>
      </c>
      <c r="AL1008" t="s">
        <v>84</v>
      </c>
      <c r="AM1008">
        <v>0</v>
      </c>
      <c r="AN1008" t="s">
        <v>52</v>
      </c>
      <c r="AO1008">
        <v>0</v>
      </c>
      <c r="AP1008" t="s">
        <v>52</v>
      </c>
      <c r="AQ1008">
        <v>0</v>
      </c>
      <c r="AS1008">
        <v>0</v>
      </c>
      <c r="AU1008">
        <v>0</v>
      </c>
      <c r="AW1008">
        <v>0</v>
      </c>
      <c r="AY1008" t="s">
        <v>66</v>
      </c>
    </row>
    <row r="1009" spans="1:51" x14ac:dyDescent="0.25">
      <c r="A1009">
        <v>367</v>
      </c>
      <c r="B1009" t="s">
        <v>181</v>
      </c>
      <c r="C1009" t="s">
        <v>246</v>
      </c>
      <c r="D1009" t="s">
        <v>116</v>
      </c>
      <c r="E1009">
        <v>4868333</v>
      </c>
      <c r="F1009" t="s">
        <v>52</v>
      </c>
      <c r="G1009" t="s">
        <v>53</v>
      </c>
      <c r="H1009" t="s">
        <v>54</v>
      </c>
      <c r="I1009">
        <v>371</v>
      </c>
      <c r="J1009" t="s">
        <v>250</v>
      </c>
      <c r="K1009" t="s">
        <v>79</v>
      </c>
      <c r="L1009" t="s">
        <v>70</v>
      </c>
      <c r="M1009" t="s">
        <v>58</v>
      </c>
      <c r="N1009" t="s">
        <v>212</v>
      </c>
      <c r="Q1009" s="5" t="s">
        <v>54</v>
      </c>
      <c r="S1009">
        <v>0</v>
      </c>
      <c r="T1009" s="5">
        <v>0</v>
      </c>
      <c r="V1009">
        <v>0</v>
      </c>
      <c r="X1009" t="s">
        <v>73</v>
      </c>
      <c r="Y1009">
        <v>19060403</v>
      </c>
      <c r="Z1009" t="s">
        <v>74</v>
      </c>
      <c r="AA1009" t="s">
        <v>101</v>
      </c>
      <c r="AB1009" t="s">
        <v>119</v>
      </c>
      <c r="AC1009" t="str">
        <f t="shared" si="15"/>
        <v>Oil &amp; Gas - Ice Roads and Pads</v>
      </c>
      <c r="AD1009" t="s">
        <v>74</v>
      </c>
      <c r="AG1009" t="s">
        <v>54</v>
      </c>
      <c r="AH1009">
        <v>2516</v>
      </c>
      <c r="AI1009">
        <v>2017</v>
      </c>
      <c r="AJ1009">
        <v>2</v>
      </c>
      <c r="AK1009" s="1">
        <v>42852.928194444445</v>
      </c>
      <c r="AL1009" t="s">
        <v>84</v>
      </c>
      <c r="AM1009">
        <v>0</v>
      </c>
      <c r="AN1009" t="s">
        <v>52</v>
      </c>
      <c r="AO1009">
        <v>0</v>
      </c>
      <c r="AP1009" t="s">
        <v>52</v>
      </c>
      <c r="AQ1009">
        <v>0</v>
      </c>
      <c r="AS1009">
        <v>0</v>
      </c>
      <c r="AU1009">
        <v>0</v>
      </c>
      <c r="AW1009">
        <v>0</v>
      </c>
      <c r="AY1009" t="s">
        <v>66</v>
      </c>
    </row>
    <row r="1010" spans="1:51" x14ac:dyDescent="0.25">
      <c r="A1010">
        <v>367</v>
      </c>
      <c r="B1010" t="s">
        <v>181</v>
      </c>
      <c r="C1010" t="s">
        <v>246</v>
      </c>
      <c r="D1010" t="s">
        <v>116</v>
      </c>
      <c r="E1010">
        <v>4868333</v>
      </c>
      <c r="F1010" t="s">
        <v>52</v>
      </c>
      <c r="G1010" t="s">
        <v>53</v>
      </c>
      <c r="H1010" t="s">
        <v>54</v>
      </c>
      <c r="I1010">
        <v>372</v>
      </c>
      <c r="J1010" t="s">
        <v>251</v>
      </c>
      <c r="K1010" t="s">
        <v>79</v>
      </c>
      <c r="L1010" t="s">
        <v>70</v>
      </c>
      <c r="M1010" t="s">
        <v>58</v>
      </c>
      <c r="N1010" t="s">
        <v>212</v>
      </c>
      <c r="Q1010" s="5" t="s">
        <v>54</v>
      </c>
      <c r="S1010">
        <v>0</v>
      </c>
      <c r="T1010" s="5">
        <v>0</v>
      </c>
      <c r="V1010">
        <v>0</v>
      </c>
      <c r="X1010" t="s">
        <v>73</v>
      </c>
      <c r="Y1010">
        <v>19060403</v>
      </c>
      <c r="Z1010" t="s">
        <v>74</v>
      </c>
      <c r="AA1010" t="s">
        <v>101</v>
      </c>
      <c r="AB1010" t="s">
        <v>119</v>
      </c>
      <c r="AC1010" t="str">
        <f t="shared" si="15"/>
        <v>Oil &amp; Gas - Ice Roads and Pads</v>
      </c>
      <c r="AD1010" t="s">
        <v>74</v>
      </c>
      <c r="AG1010" t="s">
        <v>54</v>
      </c>
      <c r="AH1010">
        <v>2519</v>
      </c>
      <c r="AI1010">
        <v>2017</v>
      </c>
      <c r="AJ1010">
        <v>2</v>
      </c>
      <c r="AK1010" s="1">
        <v>42852.929918981485</v>
      </c>
      <c r="AL1010" t="s">
        <v>84</v>
      </c>
      <c r="AM1010">
        <v>0</v>
      </c>
      <c r="AN1010" t="s">
        <v>52</v>
      </c>
      <c r="AO1010">
        <v>0</v>
      </c>
      <c r="AP1010" t="s">
        <v>52</v>
      </c>
      <c r="AQ1010">
        <v>0</v>
      </c>
      <c r="AS1010">
        <v>0</v>
      </c>
      <c r="AU1010">
        <v>0</v>
      </c>
      <c r="AW1010">
        <v>0</v>
      </c>
      <c r="AY1010" t="s">
        <v>66</v>
      </c>
    </row>
    <row r="1011" spans="1:51" x14ac:dyDescent="0.25">
      <c r="A1011">
        <v>367</v>
      </c>
      <c r="B1011" t="s">
        <v>181</v>
      </c>
      <c r="C1011" t="s">
        <v>246</v>
      </c>
      <c r="D1011" t="s">
        <v>116</v>
      </c>
      <c r="E1011">
        <v>4868333</v>
      </c>
      <c r="F1011" t="s">
        <v>52</v>
      </c>
      <c r="G1011" t="s">
        <v>53</v>
      </c>
      <c r="H1011" t="s">
        <v>54</v>
      </c>
      <c r="I1011">
        <v>370</v>
      </c>
      <c r="J1011" t="s">
        <v>247</v>
      </c>
      <c r="K1011" t="s">
        <v>79</v>
      </c>
      <c r="L1011" t="s">
        <v>70</v>
      </c>
      <c r="M1011" t="s">
        <v>58</v>
      </c>
      <c r="N1011" t="s">
        <v>212</v>
      </c>
      <c r="Q1011" s="5" t="s">
        <v>54</v>
      </c>
      <c r="S1011">
        <v>0</v>
      </c>
      <c r="T1011" s="5">
        <v>0</v>
      </c>
      <c r="V1011">
        <v>0</v>
      </c>
      <c r="X1011" t="s">
        <v>73</v>
      </c>
      <c r="Y1011">
        <v>19060403</v>
      </c>
      <c r="Z1011" t="s">
        <v>74</v>
      </c>
      <c r="AA1011" t="s">
        <v>101</v>
      </c>
      <c r="AB1011" t="s">
        <v>119</v>
      </c>
      <c r="AC1011" t="str">
        <f t="shared" si="15"/>
        <v>Oil &amp; Gas - Ice Roads and Pads</v>
      </c>
      <c r="AD1011" t="s">
        <v>74</v>
      </c>
      <c r="AG1011" t="s">
        <v>54</v>
      </c>
      <c r="AH1011">
        <v>2523</v>
      </c>
      <c r="AI1011">
        <v>2017</v>
      </c>
      <c r="AJ1011">
        <v>3</v>
      </c>
      <c r="AK1011" s="1">
        <v>42852.931203703702</v>
      </c>
      <c r="AL1011" t="s">
        <v>84</v>
      </c>
      <c r="AM1011">
        <v>0</v>
      </c>
      <c r="AN1011" t="s">
        <v>52</v>
      </c>
      <c r="AO1011">
        <v>0</v>
      </c>
      <c r="AP1011" t="s">
        <v>52</v>
      </c>
      <c r="AQ1011">
        <v>0</v>
      </c>
      <c r="AS1011">
        <v>0</v>
      </c>
      <c r="AU1011">
        <v>0</v>
      </c>
      <c r="AW1011">
        <v>0</v>
      </c>
      <c r="AY1011" t="s">
        <v>66</v>
      </c>
    </row>
    <row r="1012" spans="1:51" x14ac:dyDescent="0.25">
      <c r="A1012">
        <v>367</v>
      </c>
      <c r="B1012" t="s">
        <v>181</v>
      </c>
      <c r="C1012" t="s">
        <v>246</v>
      </c>
      <c r="D1012" t="s">
        <v>116</v>
      </c>
      <c r="E1012">
        <v>4868333</v>
      </c>
      <c r="F1012" t="s">
        <v>52</v>
      </c>
      <c r="G1012" t="s">
        <v>53</v>
      </c>
      <c r="H1012" t="s">
        <v>54</v>
      </c>
      <c r="I1012">
        <v>368</v>
      </c>
      <c r="J1012" t="s">
        <v>248</v>
      </c>
      <c r="K1012" t="s">
        <v>79</v>
      </c>
      <c r="L1012" t="s">
        <v>70</v>
      </c>
      <c r="M1012" t="s">
        <v>58</v>
      </c>
      <c r="N1012" t="s">
        <v>212</v>
      </c>
      <c r="Q1012" s="5" t="s">
        <v>54</v>
      </c>
      <c r="S1012">
        <v>0</v>
      </c>
      <c r="T1012" s="5">
        <v>0</v>
      </c>
      <c r="V1012">
        <v>0</v>
      </c>
      <c r="X1012" t="s">
        <v>73</v>
      </c>
      <c r="Y1012">
        <v>19060402</v>
      </c>
      <c r="Z1012" t="s">
        <v>74</v>
      </c>
      <c r="AA1012" t="s">
        <v>101</v>
      </c>
      <c r="AB1012" t="s">
        <v>119</v>
      </c>
      <c r="AC1012" t="str">
        <f t="shared" si="15"/>
        <v>Oil &amp; Gas - Ice Roads and Pads</v>
      </c>
      <c r="AD1012" t="s">
        <v>74</v>
      </c>
      <c r="AG1012" t="s">
        <v>54</v>
      </c>
      <c r="AH1012">
        <v>2511</v>
      </c>
      <c r="AI1012">
        <v>2017</v>
      </c>
      <c r="AJ1012">
        <v>3</v>
      </c>
      <c r="AK1012" s="1">
        <v>42852.924687500003</v>
      </c>
      <c r="AL1012" t="s">
        <v>84</v>
      </c>
      <c r="AM1012">
        <v>0</v>
      </c>
      <c r="AN1012" t="s">
        <v>52</v>
      </c>
      <c r="AO1012">
        <v>0</v>
      </c>
      <c r="AP1012" t="s">
        <v>52</v>
      </c>
      <c r="AQ1012">
        <v>0</v>
      </c>
      <c r="AS1012">
        <v>0</v>
      </c>
      <c r="AU1012">
        <v>0</v>
      </c>
      <c r="AW1012">
        <v>0</v>
      </c>
      <c r="AY1012" t="s">
        <v>66</v>
      </c>
    </row>
    <row r="1013" spans="1:51" x14ac:dyDescent="0.25">
      <c r="A1013">
        <v>367</v>
      </c>
      <c r="B1013" t="s">
        <v>181</v>
      </c>
      <c r="C1013" t="s">
        <v>246</v>
      </c>
      <c r="D1013" t="s">
        <v>116</v>
      </c>
      <c r="E1013">
        <v>4868333</v>
      </c>
      <c r="F1013" t="s">
        <v>52</v>
      </c>
      <c r="G1013" t="s">
        <v>53</v>
      </c>
      <c r="H1013" t="s">
        <v>54</v>
      </c>
      <c r="I1013">
        <v>369</v>
      </c>
      <c r="J1013" t="s">
        <v>249</v>
      </c>
      <c r="K1013" t="s">
        <v>79</v>
      </c>
      <c r="L1013" t="s">
        <v>70</v>
      </c>
      <c r="M1013" t="s">
        <v>58</v>
      </c>
      <c r="N1013" t="s">
        <v>212</v>
      </c>
      <c r="Q1013" s="5" t="s">
        <v>54</v>
      </c>
      <c r="S1013">
        <v>0</v>
      </c>
      <c r="T1013" s="5">
        <v>0</v>
      </c>
      <c r="V1013">
        <v>0</v>
      </c>
      <c r="X1013" t="s">
        <v>73</v>
      </c>
      <c r="Y1013">
        <v>19060402</v>
      </c>
      <c r="Z1013" t="s">
        <v>74</v>
      </c>
      <c r="AA1013" t="s">
        <v>101</v>
      </c>
      <c r="AB1013" t="s">
        <v>119</v>
      </c>
      <c r="AC1013" t="str">
        <f t="shared" si="15"/>
        <v>Oil &amp; Gas - Ice Roads and Pads</v>
      </c>
      <c r="AD1013" t="s">
        <v>74</v>
      </c>
      <c r="AG1013" t="s">
        <v>54</v>
      </c>
      <c r="AH1013">
        <v>2514</v>
      </c>
      <c r="AI1013">
        <v>2017</v>
      </c>
      <c r="AJ1013">
        <v>3</v>
      </c>
      <c r="AK1013" s="1">
        <v>42852.92769675926</v>
      </c>
      <c r="AL1013" t="s">
        <v>84</v>
      </c>
      <c r="AM1013">
        <v>0</v>
      </c>
      <c r="AN1013" t="s">
        <v>52</v>
      </c>
      <c r="AO1013">
        <v>0</v>
      </c>
      <c r="AP1013" t="s">
        <v>52</v>
      </c>
      <c r="AQ1013">
        <v>0</v>
      </c>
      <c r="AS1013">
        <v>0</v>
      </c>
      <c r="AU1013">
        <v>0</v>
      </c>
      <c r="AW1013">
        <v>0</v>
      </c>
      <c r="AY1013" t="s">
        <v>66</v>
      </c>
    </row>
    <row r="1014" spans="1:51" x14ac:dyDescent="0.25">
      <c r="A1014">
        <v>367</v>
      </c>
      <c r="B1014" t="s">
        <v>181</v>
      </c>
      <c r="C1014" t="s">
        <v>246</v>
      </c>
      <c r="D1014" t="s">
        <v>116</v>
      </c>
      <c r="E1014">
        <v>4868333</v>
      </c>
      <c r="F1014" t="s">
        <v>52</v>
      </c>
      <c r="G1014" t="s">
        <v>53</v>
      </c>
      <c r="H1014" t="s">
        <v>54</v>
      </c>
      <c r="I1014">
        <v>371</v>
      </c>
      <c r="J1014" t="s">
        <v>250</v>
      </c>
      <c r="K1014" t="s">
        <v>79</v>
      </c>
      <c r="L1014" t="s">
        <v>70</v>
      </c>
      <c r="M1014" t="s">
        <v>58</v>
      </c>
      <c r="N1014" t="s">
        <v>212</v>
      </c>
      <c r="Q1014" s="5" t="s">
        <v>54</v>
      </c>
      <c r="S1014">
        <v>0</v>
      </c>
      <c r="T1014" s="5">
        <v>0</v>
      </c>
      <c r="V1014">
        <v>0</v>
      </c>
      <c r="X1014" t="s">
        <v>73</v>
      </c>
      <c r="Y1014">
        <v>19060403</v>
      </c>
      <c r="Z1014" t="s">
        <v>74</v>
      </c>
      <c r="AA1014" t="s">
        <v>101</v>
      </c>
      <c r="AB1014" t="s">
        <v>119</v>
      </c>
      <c r="AC1014" t="str">
        <f t="shared" si="15"/>
        <v>Oil &amp; Gas - Ice Roads and Pads</v>
      </c>
      <c r="AD1014" t="s">
        <v>74</v>
      </c>
      <c r="AG1014" t="s">
        <v>54</v>
      </c>
      <c r="AH1014">
        <v>2517</v>
      </c>
      <c r="AI1014">
        <v>2017</v>
      </c>
      <c r="AJ1014">
        <v>3</v>
      </c>
      <c r="AK1014" s="1">
        <v>42852.928749999999</v>
      </c>
      <c r="AL1014" t="s">
        <v>84</v>
      </c>
      <c r="AM1014">
        <v>0</v>
      </c>
      <c r="AN1014" t="s">
        <v>52</v>
      </c>
      <c r="AO1014">
        <v>0</v>
      </c>
      <c r="AP1014" t="s">
        <v>52</v>
      </c>
      <c r="AQ1014">
        <v>0</v>
      </c>
      <c r="AS1014">
        <v>0</v>
      </c>
      <c r="AU1014">
        <v>0</v>
      </c>
      <c r="AW1014">
        <v>0</v>
      </c>
      <c r="AY1014" t="s">
        <v>66</v>
      </c>
    </row>
    <row r="1015" spans="1:51" x14ac:dyDescent="0.25">
      <c r="A1015">
        <v>367</v>
      </c>
      <c r="B1015" t="s">
        <v>181</v>
      </c>
      <c r="C1015" t="s">
        <v>246</v>
      </c>
      <c r="D1015" t="s">
        <v>116</v>
      </c>
      <c r="E1015">
        <v>4868333</v>
      </c>
      <c r="F1015" t="s">
        <v>52</v>
      </c>
      <c r="G1015" t="s">
        <v>53</v>
      </c>
      <c r="H1015" t="s">
        <v>54</v>
      </c>
      <c r="I1015">
        <v>372</v>
      </c>
      <c r="J1015" t="s">
        <v>251</v>
      </c>
      <c r="K1015" t="s">
        <v>79</v>
      </c>
      <c r="L1015" t="s">
        <v>70</v>
      </c>
      <c r="M1015" t="s">
        <v>58</v>
      </c>
      <c r="N1015" t="s">
        <v>212</v>
      </c>
      <c r="Q1015" s="5" t="s">
        <v>54</v>
      </c>
      <c r="S1015">
        <v>0</v>
      </c>
      <c r="T1015" s="5">
        <v>0</v>
      </c>
      <c r="V1015">
        <v>0</v>
      </c>
      <c r="X1015" t="s">
        <v>73</v>
      </c>
      <c r="Y1015">
        <v>19060403</v>
      </c>
      <c r="Z1015" t="s">
        <v>74</v>
      </c>
      <c r="AA1015" t="s">
        <v>101</v>
      </c>
      <c r="AB1015" t="s">
        <v>119</v>
      </c>
      <c r="AC1015" t="str">
        <f t="shared" si="15"/>
        <v>Oil &amp; Gas - Ice Roads and Pads</v>
      </c>
      <c r="AD1015" t="s">
        <v>74</v>
      </c>
      <c r="AG1015" t="s">
        <v>54</v>
      </c>
      <c r="AH1015">
        <v>2520</v>
      </c>
      <c r="AI1015">
        <v>2017</v>
      </c>
      <c r="AJ1015">
        <v>3</v>
      </c>
      <c r="AK1015" s="1">
        <v>42852.93037037037</v>
      </c>
      <c r="AL1015" t="s">
        <v>84</v>
      </c>
      <c r="AM1015">
        <v>0</v>
      </c>
      <c r="AN1015" t="s">
        <v>52</v>
      </c>
      <c r="AO1015">
        <v>0</v>
      </c>
      <c r="AP1015" t="s">
        <v>52</v>
      </c>
      <c r="AQ1015">
        <v>0</v>
      </c>
      <c r="AS1015">
        <v>0</v>
      </c>
      <c r="AU1015">
        <v>0</v>
      </c>
      <c r="AW1015">
        <v>0</v>
      </c>
      <c r="AY1015" t="s">
        <v>66</v>
      </c>
    </row>
    <row r="1016" spans="1:51" x14ac:dyDescent="0.25">
      <c r="A1016">
        <v>367</v>
      </c>
      <c r="B1016" t="s">
        <v>181</v>
      </c>
      <c r="C1016" t="s">
        <v>246</v>
      </c>
      <c r="D1016" t="s">
        <v>116</v>
      </c>
      <c r="E1016">
        <v>4868333</v>
      </c>
      <c r="F1016" t="s">
        <v>52</v>
      </c>
      <c r="G1016" t="s">
        <v>53</v>
      </c>
      <c r="H1016" t="s">
        <v>54</v>
      </c>
      <c r="I1016">
        <v>370</v>
      </c>
      <c r="J1016" t="s">
        <v>247</v>
      </c>
      <c r="K1016" t="s">
        <v>79</v>
      </c>
      <c r="L1016" t="s">
        <v>70</v>
      </c>
      <c r="M1016" t="s">
        <v>58</v>
      </c>
      <c r="N1016" t="s">
        <v>212</v>
      </c>
      <c r="Q1016" s="5" t="s">
        <v>54</v>
      </c>
      <c r="S1016">
        <v>0</v>
      </c>
      <c r="T1016" s="5">
        <v>0</v>
      </c>
      <c r="V1016">
        <v>0</v>
      </c>
      <c r="X1016" t="s">
        <v>73</v>
      </c>
      <c r="Y1016">
        <v>19060403</v>
      </c>
      <c r="Z1016" t="s">
        <v>74</v>
      </c>
      <c r="AA1016" t="s">
        <v>101</v>
      </c>
      <c r="AB1016" t="s">
        <v>119</v>
      </c>
      <c r="AC1016" t="str">
        <f t="shared" si="15"/>
        <v>Oil &amp; Gas - Ice Roads and Pads</v>
      </c>
      <c r="AD1016" t="s">
        <v>74</v>
      </c>
      <c r="AG1016" t="s">
        <v>54</v>
      </c>
      <c r="AH1016">
        <v>3182</v>
      </c>
      <c r="AI1016">
        <v>2017</v>
      </c>
      <c r="AJ1016">
        <v>4</v>
      </c>
      <c r="AK1016" s="1">
        <v>42942.872013888889</v>
      </c>
      <c r="AL1016" t="s">
        <v>84</v>
      </c>
      <c r="AM1016">
        <v>0</v>
      </c>
      <c r="AN1016" t="s">
        <v>52</v>
      </c>
      <c r="AO1016">
        <v>0</v>
      </c>
      <c r="AP1016" t="s">
        <v>52</v>
      </c>
      <c r="AQ1016">
        <v>0</v>
      </c>
      <c r="AS1016">
        <v>0</v>
      </c>
      <c r="AU1016">
        <v>0</v>
      </c>
      <c r="AW1016">
        <v>0</v>
      </c>
      <c r="AY1016" t="s">
        <v>66</v>
      </c>
    </row>
    <row r="1017" spans="1:51" x14ac:dyDescent="0.25">
      <c r="A1017">
        <v>367</v>
      </c>
      <c r="B1017" t="s">
        <v>181</v>
      </c>
      <c r="C1017" t="s">
        <v>246</v>
      </c>
      <c r="D1017" t="s">
        <v>116</v>
      </c>
      <c r="E1017">
        <v>4868333</v>
      </c>
      <c r="F1017" t="s">
        <v>52</v>
      </c>
      <c r="G1017" t="s">
        <v>53</v>
      </c>
      <c r="H1017" t="s">
        <v>54</v>
      </c>
      <c r="I1017">
        <v>368</v>
      </c>
      <c r="J1017" t="s">
        <v>248</v>
      </c>
      <c r="K1017" t="s">
        <v>79</v>
      </c>
      <c r="L1017" t="s">
        <v>70</v>
      </c>
      <c r="M1017" t="s">
        <v>58</v>
      </c>
      <c r="N1017" t="s">
        <v>212</v>
      </c>
      <c r="Q1017" s="5" t="s">
        <v>54</v>
      </c>
      <c r="S1017">
        <v>0</v>
      </c>
      <c r="T1017" s="5">
        <v>0</v>
      </c>
      <c r="V1017">
        <v>0</v>
      </c>
      <c r="X1017" t="s">
        <v>73</v>
      </c>
      <c r="Y1017">
        <v>19060402</v>
      </c>
      <c r="Z1017" t="s">
        <v>74</v>
      </c>
      <c r="AA1017" t="s">
        <v>101</v>
      </c>
      <c r="AB1017" t="s">
        <v>119</v>
      </c>
      <c r="AC1017" t="str">
        <f t="shared" si="15"/>
        <v>Oil &amp; Gas - Ice Roads and Pads</v>
      </c>
      <c r="AD1017" t="s">
        <v>74</v>
      </c>
      <c r="AG1017" t="s">
        <v>54</v>
      </c>
      <c r="AH1017">
        <v>3170</v>
      </c>
      <c r="AI1017">
        <v>2017</v>
      </c>
      <c r="AJ1017">
        <v>4</v>
      </c>
      <c r="AK1017" s="1">
        <v>42942.869085648148</v>
      </c>
      <c r="AL1017" t="s">
        <v>84</v>
      </c>
      <c r="AM1017">
        <v>0</v>
      </c>
      <c r="AN1017" t="s">
        <v>52</v>
      </c>
      <c r="AO1017">
        <v>0</v>
      </c>
      <c r="AP1017" t="s">
        <v>52</v>
      </c>
      <c r="AQ1017">
        <v>0</v>
      </c>
      <c r="AS1017">
        <v>0</v>
      </c>
      <c r="AU1017">
        <v>0</v>
      </c>
      <c r="AW1017">
        <v>0</v>
      </c>
      <c r="AY1017" t="s">
        <v>66</v>
      </c>
    </row>
    <row r="1018" spans="1:51" x14ac:dyDescent="0.25">
      <c r="A1018">
        <v>367</v>
      </c>
      <c r="B1018" t="s">
        <v>181</v>
      </c>
      <c r="C1018" t="s">
        <v>246</v>
      </c>
      <c r="D1018" t="s">
        <v>116</v>
      </c>
      <c r="E1018">
        <v>4868333</v>
      </c>
      <c r="F1018" t="s">
        <v>52</v>
      </c>
      <c r="G1018" t="s">
        <v>53</v>
      </c>
      <c r="H1018" t="s">
        <v>54</v>
      </c>
      <c r="I1018">
        <v>369</v>
      </c>
      <c r="J1018" t="s">
        <v>249</v>
      </c>
      <c r="K1018" t="s">
        <v>79</v>
      </c>
      <c r="L1018" t="s">
        <v>70</v>
      </c>
      <c r="M1018" t="s">
        <v>58</v>
      </c>
      <c r="N1018" t="s">
        <v>212</v>
      </c>
      <c r="Q1018" s="5" t="s">
        <v>54</v>
      </c>
      <c r="S1018">
        <v>0</v>
      </c>
      <c r="T1018" s="5">
        <v>0</v>
      </c>
      <c r="V1018">
        <v>0</v>
      </c>
      <c r="X1018" t="s">
        <v>73</v>
      </c>
      <c r="Y1018">
        <v>19060402</v>
      </c>
      <c r="Z1018" t="s">
        <v>74</v>
      </c>
      <c r="AA1018" t="s">
        <v>101</v>
      </c>
      <c r="AB1018" t="s">
        <v>119</v>
      </c>
      <c r="AC1018" t="str">
        <f t="shared" si="15"/>
        <v>Oil &amp; Gas - Ice Roads and Pads</v>
      </c>
      <c r="AD1018" t="s">
        <v>74</v>
      </c>
      <c r="AG1018" t="s">
        <v>54</v>
      </c>
      <c r="AH1018">
        <v>3173</v>
      </c>
      <c r="AI1018">
        <v>2017</v>
      </c>
      <c r="AJ1018">
        <v>4</v>
      </c>
      <c r="AK1018" s="1">
        <v>42942.870115740741</v>
      </c>
      <c r="AL1018" t="s">
        <v>84</v>
      </c>
      <c r="AM1018">
        <v>0</v>
      </c>
      <c r="AN1018" t="s">
        <v>52</v>
      </c>
      <c r="AO1018">
        <v>0</v>
      </c>
      <c r="AP1018" t="s">
        <v>52</v>
      </c>
      <c r="AQ1018">
        <v>0</v>
      </c>
      <c r="AS1018">
        <v>0</v>
      </c>
      <c r="AU1018">
        <v>0</v>
      </c>
      <c r="AW1018">
        <v>0</v>
      </c>
      <c r="AY1018" t="s">
        <v>66</v>
      </c>
    </row>
    <row r="1019" spans="1:51" x14ac:dyDescent="0.25">
      <c r="A1019">
        <v>367</v>
      </c>
      <c r="B1019" t="s">
        <v>181</v>
      </c>
      <c r="C1019" t="s">
        <v>246</v>
      </c>
      <c r="D1019" t="s">
        <v>116</v>
      </c>
      <c r="E1019">
        <v>4868333</v>
      </c>
      <c r="F1019" t="s">
        <v>52</v>
      </c>
      <c r="G1019" t="s">
        <v>53</v>
      </c>
      <c r="H1019" t="s">
        <v>54</v>
      </c>
      <c r="I1019">
        <v>371</v>
      </c>
      <c r="J1019" t="s">
        <v>250</v>
      </c>
      <c r="K1019" t="s">
        <v>79</v>
      </c>
      <c r="L1019" t="s">
        <v>70</v>
      </c>
      <c r="M1019" t="s">
        <v>58</v>
      </c>
      <c r="N1019" t="s">
        <v>212</v>
      </c>
      <c r="Q1019" s="5" t="s">
        <v>54</v>
      </c>
      <c r="S1019">
        <v>0</v>
      </c>
      <c r="T1019" s="5">
        <v>0</v>
      </c>
      <c r="V1019">
        <v>0</v>
      </c>
      <c r="X1019" t="s">
        <v>73</v>
      </c>
      <c r="Y1019">
        <v>19060403</v>
      </c>
      <c r="Z1019" t="s">
        <v>74</v>
      </c>
      <c r="AA1019" t="s">
        <v>101</v>
      </c>
      <c r="AB1019" t="s">
        <v>119</v>
      </c>
      <c r="AC1019" t="str">
        <f t="shared" si="15"/>
        <v>Oil &amp; Gas - Ice Roads and Pads</v>
      </c>
      <c r="AD1019" t="s">
        <v>74</v>
      </c>
      <c r="AG1019" t="s">
        <v>54</v>
      </c>
      <c r="AH1019">
        <v>3176</v>
      </c>
      <c r="AI1019">
        <v>2017</v>
      </c>
      <c r="AJ1019">
        <v>4</v>
      </c>
      <c r="AK1019" s="1">
        <v>42942.870844907404</v>
      </c>
      <c r="AL1019" t="s">
        <v>84</v>
      </c>
      <c r="AM1019">
        <v>0</v>
      </c>
      <c r="AN1019" t="s">
        <v>52</v>
      </c>
      <c r="AO1019">
        <v>0</v>
      </c>
      <c r="AP1019" t="s">
        <v>52</v>
      </c>
      <c r="AQ1019">
        <v>0</v>
      </c>
      <c r="AS1019">
        <v>0</v>
      </c>
      <c r="AU1019">
        <v>0</v>
      </c>
      <c r="AW1019">
        <v>0</v>
      </c>
      <c r="AY1019" t="s">
        <v>66</v>
      </c>
    </row>
    <row r="1020" spans="1:51" x14ac:dyDescent="0.25">
      <c r="A1020">
        <v>367</v>
      </c>
      <c r="B1020" t="s">
        <v>181</v>
      </c>
      <c r="C1020" t="s">
        <v>246</v>
      </c>
      <c r="D1020" t="s">
        <v>116</v>
      </c>
      <c r="E1020">
        <v>4868333</v>
      </c>
      <c r="F1020" t="s">
        <v>52</v>
      </c>
      <c r="G1020" t="s">
        <v>53</v>
      </c>
      <c r="H1020" t="s">
        <v>54</v>
      </c>
      <c r="I1020">
        <v>372</v>
      </c>
      <c r="J1020" t="s">
        <v>251</v>
      </c>
      <c r="K1020" t="s">
        <v>79</v>
      </c>
      <c r="L1020" t="s">
        <v>70</v>
      </c>
      <c r="M1020" t="s">
        <v>58</v>
      </c>
      <c r="N1020" t="s">
        <v>212</v>
      </c>
      <c r="Q1020" s="5" t="s">
        <v>54</v>
      </c>
      <c r="S1020">
        <v>0</v>
      </c>
      <c r="T1020" s="5">
        <v>0</v>
      </c>
      <c r="V1020">
        <v>0</v>
      </c>
      <c r="X1020" t="s">
        <v>73</v>
      </c>
      <c r="Y1020">
        <v>19060403</v>
      </c>
      <c r="Z1020" t="s">
        <v>74</v>
      </c>
      <c r="AA1020" t="s">
        <v>101</v>
      </c>
      <c r="AB1020" t="s">
        <v>119</v>
      </c>
      <c r="AC1020" t="str">
        <f t="shared" si="15"/>
        <v>Oil &amp; Gas - Ice Roads and Pads</v>
      </c>
      <c r="AD1020" t="s">
        <v>74</v>
      </c>
      <c r="AG1020" t="s">
        <v>54</v>
      </c>
      <c r="AH1020">
        <v>3179</v>
      </c>
      <c r="AI1020">
        <v>2017</v>
      </c>
      <c r="AJ1020">
        <v>4</v>
      </c>
      <c r="AK1020" s="1">
        <v>42942.871319444443</v>
      </c>
      <c r="AL1020" t="s">
        <v>84</v>
      </c>
      <c r="AM1020">
        <v>0</v>
      </c>
      <c r="AN1020" t="s">
        <v>52</v>
      </c>
      <c r="AO1020">
        <v>0</v>
      </c>
      <c r="AP1020" t="s">
        <v>52</v>
      </c>
      <c r="AQ1020">
        <v>0</v>
      </c>
      <c r="AS1020">
        <v>0</v>
      </c>
      <c r="AU1020">
        <v>0</v>
      </c>
      <c r="AW1020">
        <v>0</v>
      </c>
      <c r="AY1020" t="s">
        <v>66</v>
      </c>
    </row>
    <row r="1021" spans="1:51" x14ac:dyDescent="0.25">
      <c r="A1021">
        <v>367</v>
      </c>
      <c r="B1021" t="s">
        <v>181</v>
      </c>
      <c r="C1021" t="s">
        <v>246</v>
      </c>
      <c r="D1021" t="s">
        <v>116</v>
      </c>
      <c r="E1021">
        <v>4868333</v>
      </c>
      <c r="F1021" t="s">
        <v>52</v>
      </c>
      <c r="G1021" t="s">
        <v>53</v>
      </c>
      <c r="H1021" t="s">
        <v>54</v>
      </c>
      <c r="I1021">
        <v>370</v>
      </c>
      <c r="J1021" t="s">
        <v>247</v>
      </c>
      <c r="K1021" t="s">
        <v>79</v>
      </c>
      <c r="L1021" t="s">
        <v>70</v>
      </c>
      <c r="M1021" t="s">
        <v>58</v>
      </c>
      <c r="N1021" t="s">
        <v>212</v>
      </c>
      <c r="Q1021" s="5" t="s">
        <v>54</v>
      </c>
      <c r="S1021">
        <v>0</v>
      </c>
      <c r="T1021" s="5">
        <v>0</v>
      </c>
      <c r="V1021">
        <v>0</v>
      </c>
      <c r="X1021" t="s">
        <v>73</v>
      </c>
      <c r="Y1021">
        <v>19060403</v>
      </c>
      <c r="Z1021" t="s">
        <v>74</v>
      </c>
      <c r="AA1021" t="s">
        <v>101</v>
      </c>
      <c r="AB1021" t="s">
        <v>119</v>
      </c>
      <c r="AC1021" t="str">
        <f t="shared" si="15"/>
        <v>Oil &amp; Gas - Ice Roads and Pads</v>
      </c>
      <c r="AD1021" t="s">
        <v>74</v>
      </c>
      <c r="AG1021" t="s">
        <v>54</v>
      </c>
      <c r="AH1021">
        <v>3183</v>
      </c>
      <c r="AI1021">
        <v>2017</v>
      </c>
      <c r="AJ1021">
        <v>5</v>
      </c>
      <c r="AK1021" s="1">
        <v>42942.872152777774</v>
      </c>
      <c r="AL1021" t="s">
        <v>84</v>
      </c>
      <c r="AM1021">
        <v>0</v>
      </c>
      <c r="AN1021" t="s">
        <v>52</v>
      </c>
      <c r="AO1021">
        <v>0</v>
      </c>
      <c r="AP1021" t="s">
        <v>52</v>
      </c>
      <c r="AQ1021">
        <v>0</v>
      </c>
      <c r="AS1021">
        <v>0</v>
      </c>
      <c r="AU1021">
        <v>0</v>
      </c>
      <c r="AW1021">
        <v>0</v>
      </c>
      <c r="AY1021" t="s">
        <v>66</v>
      </c>
    </row>
    <row r="1022" spans="1:51" x14ac:dyDescent="0.25">
      <c r="A1022">
        <v>367</v>
      </c>
      <c r="B1022" t="s">
        <v>181</v>
      </c>
      <c r="C1022" t="s">
        <v>246</v>
      </c>
      <c r="D1022" t="s">
        <v>116</v>
      </c>
      <c r="E1022">
        <v>4868333</v>
      </c>
      <c r="F1022" t="s">
        <v>52</v>
      </c>
      <c r="G1022" t="s">
        <v>53</v>
      </c>
      <c r="H1022" t="s">
        <v>54</v>
      </c>
      <c r="I1022">
        <v>368</v>
      </c>
      <c r="J1022" t="s">
        <v>248</v>
      </c>
      <c r="K1022" t="s">
        <v>79</v>
      </c>
      <c r="L1022" t="s">
        <v>70</v>
      </c>
      <c r="M1022" t="s">
        <v>58</v>
      </c>
      <c r="N1022" t="s">
        <v>212</v>
      </c>
      <c r="Q1022" s="5" t="s">
        <v>54</v>
      </c>
      <c r="S1022">
        <v>0</v>
      </c>
      <c r="T1022" s="5">
        <v>0</v>
      </c>
      <c r="V1022">
        <v>0</v>
      </c>
      <c r="X1022" t="s">
        <v>73</v>
      </c>
      <c r="Y1022">
        <v>19060402</v>
      </c>
      <c r="Z1022" t="s">
        <v>74</v>
      </c>
      <c r="AA1022" t="s">
        <v>101</v>
      </c>
      <c r="AB1022" t="s">
        <v>119</v>
      </c>
      <c r="AC1022" t="str">
        <f t="shared" si="15"/>
        <v>Oil &amp; Gas - Ice Roads and Pads</v>
      </c>
      <c r="AD1022" t="s">
        <v>74</v>
      </c>
      <c r="AG1022" t="s">
        <v>54</v>
      </c>
      <c r="AH1022">
        <v>3171</v>
      </c>
      <c r="AI1022">
        <v>2017</v>
      </c>
      <c r="AJ1022">
        <v>5</v>
      </c>
      <c r="AK1022" s="1">
        <v>42942.869247685187</v>
      </c>
      <c r="AL1022" t="s">
        <v>84</v>
      </c>
      <c r="AM1022">
        <v>0</v>
      </c>
      <c r="AN1022" t="s">
        <v>52</v>
      </c>
      <c r="AO1022">
        <v>0</v>
      </c>
      <c r="AP1022" t="s">
        <v>52</v>
      </c>
      <c r="AQ1022">
        <v>0</v>
      </c>
      <c r="AS1022">
        <v>0</v>
      </c>
      <c r="AU1022">
        <v>0</v>
      </c>
      <c r="AW1022">
        <v>0</v>
      </c>
      <c r="AY1022" t="s">
        <v>66</v>
      </c>
    </row>
    <row r="1023" spans="1:51" x14ac:dyDescent="0.25">
      <c r="A1023">
        <v>367</v>
      </c>
      <c r="B1023" t="s">
        <v>181</v>
      </c>
      <c r="C1023" t="s">
        <v>246</v>
      </c>
      <c r="D1023" t="s">
        <v>116</v>
      </c>
      <c r="E1023">
        <v>4868333</v>
      </c>
      <c r="F1023" t="s">
        <v>52</v>
      </c>
      <c r="G1023" t="s">
        <v>53</v>
      </c>
      <c r="H1023" t="s">
        <v>54</v>
      </c>
      <c r="I1023">
        <v>369</v>
      </c>
      <c r="J1023" t="s">
        <v>249</v>
      </c>
      <c r="K1023" t="s">
        <v>79</v>
      </c>
      <c r="L1023" t="s">
        <v>70</v>
      </c>
      <c r="M1023" t="s">
        <v>58</v>
      </c>
      <c r="N1023" t="s">
        <v>212</v>
      </c>
      <c r="Q1023" s="5" t="s">
        <v>54</v>
      </c>
      <c r="S1023">
        <v>0</v>
      </c>
      <c r="T1023" s="5">
        <v>0</v>
      </c>
      <c r="V1023">
        <v>0</v>
      </c>
      <c r="X1023" t="s">
        <v>73</v>
      </c>
      <c r="Y1023">
        <v>19060402</v>
      </c>
      <c r="Z1023" t="s">
        <v>74</v>
      </c>
      <c r="AA1023" t="s">
        <v>101</v>
      </c>
      <c r="AB1023" t="s">
        <v>119</v>
      </c>
      <c r="AC1023" t="str">
        <f t="shared" si="15"/>
        <v>Oil &amp; Gas - Ice Roads and Pads</v>
      </c>
      <c r="AD1023" t="s">
        <v>74</v>
      </c>
      <c r="AG1023" t="s">
        <v>54</v>
      </c>
      <c r="AH1023">
        <v>3174</v>
      </c>
      <c r="AI1023">
        <v>2017</v>
      </c>
      <c r="AJ1023">
        <v>5</v>
      </c>
      <c r="AK1023" s="1">
        <v>42942.870254629626</v>
      </c>
      <c r="AL1023" t="s">
        <v>84</v>
      </c>
      <c r="AM1023">
        <v>0</v>
      </c>
      <c r="AN1023" t="s">
        <v>52</v>
      </c>
      <c r="AO1023">
        <v>0</v>
      </c>
      <c r="AP1023" t="s">
        <v>52</v>
      </c>
      <c r="AQ1023">
        <v>0</v>
      </c>
      <c r="AS1023">
        <v>0</v>
      </c>
      <c r="AU1023">
        <v>0</v>
      </c>
      <c r="AW1023">
        <v>0</v>
      </c>
      <c r="AY1023" t="s">
        <v>66</v>
      </c>
    </row>
    <row r="1024" spans="1:51" x14ac:dyDescent="0.25">
      <c r="A1024">
        <v>367</v>
      </c>
      <c r="B1024" t="s">
        <v>181</v>
      </c>
      <c r="C1024" t="s">
        <v>246</v>
      </c>
      <c r="D1024" t="s">
        <v>116</v>
      </c>
      <c r="E1024">
        <v>4868333</v>
      </c>
      <c r="F1024" t="s">
        <v>52</v>
      </c>
      <c r="G1024" t="s">
        <v>53</v>
      </c>
      <c r="H1024" t="s">
        <v>54</v>
      </c>
      <c r="I1024">
        <v>371</v>
      </c>
      <c r="J1024" t="s">
        <v>250</v>
      </c>
      <c r="K1024" t="s">
        <v>79</v>
      </c>
      <c r="L1024" t="s">
        <v>70</v>
      </c>
      <c r="M1024" t="s">
        <v>58</v>
      </c>
      <c r="N1024" t="s">
        <v>212</v>
      </c>
      <c r="Q1024" s="5" t="s">
        <v>54</v>
      </c>
      <c r="S1024">
        <v>0</v>
      </c>
      <c r="T1024" s="5">
        <v>0</v>
      </c>
      <c r="V1024">
        <v>0</v>
      </c>
      <c r="X1024" t="s">
        <v>73</v>
      </c>
      <c r="Y1024">
        <v>19060403</v>
      </c>
      <c r="Z1024" t="s">
        <v>74</v>
      </c>
      <c r="AA1024" t="s">
        <v>101</v>
      </c>
      <c r="AB1024" t="s">
        <v>119</v>
      </c>
      <c r="AC1024" t="str">
        <f t="shared" si="15"/>
        <v>Oil &amp; Gas - Ice Roads and Pads</v>
      </c>
      <c r="AD1024" t="s">
        <v>74</v>
      </c>
      <c r="AG1024" t="s">
        <v>54</v>
      </c>
      <c r="AH1024">
        <v>3177</v>
      </c>
      <c r="AI1024">
        <v>2017</v>
      </c>
      <c r="AJ1024">
        <v>5</v>
      </c>
      <c r="AK1024" s="1">
        <v>42942.870983796296</v>
      </c>
      <c r="AL1024" t="s">
        <v>84</v>
      </c>
      <c r="AM1024">
        <v>0</v>
      </c>
      <c r="AN1024" t="s">
        <v>52</v>
      </c>
      <c r="AO1024">
        <v>0</v>
      </c>
      <c r="AP1024" t="s">
        <v>52</v>
      </c>
      <c r="AQ1024">
        <v>0</v>
      </c>
      <c r="AS1024">
        <v>0</v>
      </c>
      <c r="AU1024">
        <v>0</v>
      </c>
      <c r="AW1024">
        <v>0</v>
      </c>
      <c r="AY1024" t="s">
        <v>66</v>
      </c>
    </row>
    <row r="1025" spans="1:51" x14ac:dyDescent="0.25">
      <c r="A1025">
        <v>367</v>
      </c>
      <c r="B1025" t="s">
        <v>181</v>
      </c>
      <c r="C1025" t="s">
        <v>246</v>
      </c>
      <c r="D1025" t="s">
        <v>116</v>
      </c>
      <c r="E1025">
        <v>4868333</v>
      </c>
      <c r="F1025" t="s">
        <v>52</v>
      </c>
      <c r="G1025" t="s">
        <v>53</v>
      </c>
      <c r="H1025" t="s">
        <v>54</v>
      </c>
      <c r="I1025">
        <v>372</v>
      </c>
      <c r="J1025" t="s">
        <v>251</v>
      </c>
      <c r="K1025" t="s">
        <v>79</v>
      </c>
      <c r="L1025" t="s">
        <v>70</v>
      </c>
      <c r="M1025" t="s">
        <v>58</v>
      </c>
      <c r="N1025" t="s">
        <v>212</v>
      </c>
      <c r="Q1025" s="5" t="s">
        <v>54</v>
      </c>
      <c r="S1025">
        <v>0</v>
      </c>
      <c r="T1025" s="5">
        <v>0</v>
      </c>
      <c r="V1025">
        <v>0</v>
      </c>
      <c r="X1025" t="s">
        <v>73</v>
      </c>
      <c r="Y1025">
        <v>19060403</v>
      </c>
      <c r="Z1025" t="s">
        <v>74</v>
      </c>
      <c r="AA1025" t="s">
        <v>101</v>
      </c>
      <c r="AB1025" t="s">
        <v>119</v>
      </c>
      <c r="AC1025" t="str">
        <f t="shared" si="15"/>
        <v>Oil &amp; Gas - Ice Roads and Pads</v>
      </c>
      <c r="AD1025" t="s">
        <v>74</v>
      </c>
      <c r="AG1025" t="s">
        <v>54</v>
      </c>
      <c r="AH1025">
        <v>3180</v>
      </c>
      <c r="AI1025">
        <v>2017</v>
      </c>
      <c r="AJ1025">
        <v>5</v>
      </c>
      <c r="AK1025" s="1">
        <v>42942.871469907404</v>
      </c>
      <c r="AL1025" t="s">
        <v>84</v>
      </c>
      <c r="AM1025">
        <v>0</v>
      </c>
      <c r="AN1025" t="s">
        <v>52</v>
      </c>
      <c r="AO1025">
        <v>0</v>
      </c>
      <c r="AP1025" t="s">
        <v>52</v>
      </c>
      <c r="AQ1025">
        <v>0</v>
      </c>
      <c r="AS1025">
        <v>0</v>
      </c>
      <c r="AU1025">
        <v>0</v>
      </c>
      <c r="AW1025">
        <v>0</v>
      </c>
      <c r="AY1025" t="s">
        <v>66</v>
      </c>
    </row>
    <row r="1026" spans="1:51" x14ac:dyDescent="0.25">
      <c r="A1026">
        <v>367</v>
      </c>
      <c r="B1026" t="s">
        <v>181</v>
      </c>
      <c r="C1026" t="s">
        <v>246</v>
      </c>
      <c r="D1026" t="s">
        <v>116</v>
      </c>
      <c r="E1026">
        <v>4868333</v>
      </c>
      <c r="F1026" t="s">
        <v>52</v>
      </c>
      <c r="G1026" t="s">
        <v>53</v>
      </c>
      <c r="H1026" t="s">
        <v>54</v>
      </c>
      <c r="I1026">
        <v>370</v>
      </c>
      <c r="J1026" t="s">
        <v>247</v>
      </c>
      <c r="K1026" t="s">
        <v>79</v>
      </c>
      <c r="L1026" t="s">
        <v>70</v>
      </c>
      <c r="M1026" t="s">
        <v>58</v>
      </c>
      <c r="N1026" t="s">
        <v>212</v>
      </c>
      <c r="Q1026" s="5" t="s">
        <v>54</v>
      </c>
      <c r="S1026">
        <v>0</v>
      </c>
      <c r="T1026" s="5">
        <v>0</v>
      </c>
      <c r="V1026">
        <v>0</v>
      </c>
      <c r="X1026" t="s">
        <v>73</v>
      </c>
      <c r="Y1026">
        <v>19060403</v>
      </c>
      <c r="Z1026" t="s">
        <v>74</v>
      </c>
      <c r="AA1026" t="s">
        <v>101</v>
      </c>
      <c r="AB1026" t="s">
        <v>119</v>
      </c>
      <c r="AC1026" t="str">
        <f t="shared" si="15"/>
        <v>Oil &amp; Gas - Ice Roads and Pads</v>
      </c>
      <c r="AD1026" t="s">
        <v>74</v>
      </c>
      <c r="AG1026" t="s">
        <v>54</v>
      </c>
      <c r="AH1026">
        <v>3184</v>
      </c>
      <c r="AI1026">
        <v>2017</v>
      </c>
      <c r="AJ1026">
        <v>6</v>
      </c>
      <c r="AK1026" s="1">
        <v>42942.87228009259</v>
      </c>
      <c r="AL1026" t="s">
        <v>84</v>
      </c>
      <c r="AM1026">
        <v>0</v>
      </c>
      <c r="AN1026" t="s">
        <v>52</v>
      </c>
      <c r="AO1026">
        <v>0</v>
      </c>
      <c r="AP1026" t="s">
        <v>52</v>
      </c>
      <c r="AQ1026">
        <v>0</v>
      </c>
      <c r="AS1026">
        <v>0</v>
      </c>
      <c r="AU1026">
        <v>0</v>
      </c>
      <c r="AW1026">
        <v>0</v>
      </c>
      <c r="AY1026" t="s">
        <v>66</v>
      </c>
    </row>
    <row r="1027" spans="1:51" x14ac:dyDescent="0.25">
      <c r="A1027">
        <v>367</v>
      </c>
      <c r="B1027" t="s">
        <v>181</v>
      </c>
      <c r="C1027" t="s">
        <v>246</v>
      </c>
      <c r="D1027" t="s">
        <v>116</v>
      </c>
      <c r="E1027">
        <v>4868333</v>
      </c>
      <c r="F1027" t="s">
        <v>52</v>
      </c>
      <c r="G1027" t="s">
        <v>53</v>
      </c>
      <c r="H1027" t="s">
        <v>54</v>
      </c>
      <c r="I1027">
        <v>368</v>
      </c>
      <c r="J1027" t="s">
        <v>248</v>
      </c>
      <c r="K1027" t="s">
        <v>79</v>
      </c>
      <c r="L1027" t="s">
        <v>70</v>
      </c>
      <c r="M1027" t="s">
        <v>58</v>
      </c>
      <c r="N1027" t="s">
        <v>212</v>
      </c>
      <c r="Q1027" s="5" t="s">
        <v>54</v>
      </c>
      <c r="S1027">
        <v>0</v>
      </c>
      <c r="T1027" s="5">
        <v>0</v>
      </c>
      <c r="V1027">
        <v>0</v>
      </c>
      <c r="X1027" t="s">
        <v>73</v>
      </c>
      <c r="Y1027">
        <v>19060402</v>
      </c>
      <c r="Z1027" t="s">
        <v>74</v>
      </c>
      <c r="AA1027" t="s">
        <v>101</v>
      </c>
      <c r="AB1027" t="s">
        <v>119</v>
      </c>
      <c r="AC1027" t="str">
        <f t="shared" si="15"/>
        <v>Oil &amp; Gas - Ice Roads and Pads</v>
      </c>
      <c r="AD1027" t="s">
        <v>74</v>
      </c>
      <c r="AG1027" t="s">
        <v>54</v>
      </c>
      <c r="AH1027">
        <v>3172</v>
      </c>
      <c r="AI1027">
        <v>2017</v>
      </c>
      <c r="AJ1027">
        <v>6</v>
      </c>
      <c r="AK1027" s="1">
        <v>42942.869409722225</v>
      </c>
      <c r="AL1027" t="s">
        <v>84</v>
      </c>
      <c r="AM1027">
        <v>0</v>
      </c>
      <c r="AN1027" t="s">
        <v>52</v>
      </c>
      <c r="AO1027">
        <v>0</v>
      </c>
      <c r="AP1027" t="s">
        <v>52</v>
      </c>
      <c r="AQ1027">
        <v>0</v>
      </c>
      <c r="AS1027">
        <v>0</v>
      </c>
      <c r="AU1027">
        <v>0</v>
      </c>
      <c r="AW1027">
        <v>0</v>
      </c>
      <c r="AY1027" t="s">
        <v>66</v>
      </c>
    </row>
    <row r="1028" spans="1:51" x14ac:dyDescent="0.25">
      <c r="A1028">
        <v>367</v>
      </c>
      <c r="B1028" t="s">
        <v>181</v>
      </c>
      <c r="C1028" t="s">
        <v>246</v>
      </c>
      <c r="D1028" t="s">
        <v>116</v>
      </c>
      <c r="E1028">
        <v>4868333</v>
      </c>
      <c r="F1028" t="s">
        <v>52</v>
      </c>
      <c r="G1028" t="s">
        <v>53</v>
      </c>
      <c r="H1028" t="s">
        <v>54</v>
      </c>
      <c r="I1028">
        <v>369</v>
      </c>
      <c r="J1028" t="s">
        <v>249</v>
      </c>
      <c r="K1028" t="s">
        <v>79</v>
      </c>
      <c r="L1028" t="s">
        <v>70</v>
      </c>
      <c r="M1028" t="s">
        <v>58</v>
      </c>
      <c r="N1028" t="s">
        <v>212</v>
      </c>
      <c r="Q1028" s="5" t="s">
        <v>54</v>
      </c>
      <c r="S1028">
        <v>0</v>
      </c>
      <c r="T1028" s="5">
        <v>0</v>
      </c>
      <c r="V1028">
        <v>0</v>
      </c>
      <c r="X1028" t="s">
        <v>73</v>
      </c>
      <c r="Y1028">
        <v>19060402</v>
      </c>
      <c r="Z1028" t="s">
        <v>74</v>
      </c>
      <c r="AA1028" t="s">
        <v>101</v>
      </c>
      <c r="AB1028" t="s">
        <v>119</v>
      </c>
      <c r="AC1028" t="str">
        <f t="shared" si="15"/>
        <v>Oil &amp; Gas - Ice Roads and Pads</v>
      </c>
      <c r="AD1028" t="s">
        <v>74</v>
      </c>
      <c r="AG1028" t="s">
        <v>54</v>
      </c>
      <c r="AH1028">
        <v>3175</v>
      </c>
      <c r="AI1028">
        <v>2017</v>
      </c>
      <c r="AJ1028">
        <v>6</v>
      </c>
      <c r="AK1028" s="1">
        <v>42942.870393518519</v>
      </c>
      <c r="AL1028" t="s">
        <v>84</v>
      </c>
      <c r="AM1028">
        <v>0</v>
      </c>
      <c r="AN1028" t="s">
        <v>52</v>
      </c>
      <c r="AO1028">
        <v>0</v>
      </c>
      <c r="AP1028" t="s">
        <v>52</v>
      </c>
      <c r="AQ1028">
        <v>0</v>
      </c>
      <c r="AS1028">
        <v>0</v>
      </c>
      <c r="AU1028">
        <v>0</v>
      </c>
      <c r="AW1028">
        <v>0</v>
      </c>
      <c r="AY1028" t="s">
        <v>66</v>
      </c>
    </row>
    <row r="1029" spans="1:51" x14ac:dyDescent="0.25">
      <c r="A1029">
        <v>367</v>
      </c>
      <c r="B1029" t="s">
        <v>181</v>
      </c>
      <c r="C1029" t="s">
        <v>246</v>
      </c>
      <c r="D1029" t="s">
        <v>116</v>
      </c>
      <c r="E1029">
        <v>4868333</v>
      </c>
      <c r="F1029" t="s">
        <v>52</v>
      </c>
      <c r="G1029" t="s">
        <v>53</v>
      </c>
      <c r="H1029" t="s">
        <v>54</v>
      </c>
      <c r="I1029">
        <v>371</v>
      </c>
      <c r="J1029" t="s">
        <v>250</v>
      </c>
      <c r="K1029" t="s">
        <v>79</v>
      </c>
      <c r="L1029" t="s">
        <v>70</v>
      </c>
      <c r="M1029" t="s">
        <v>58</v>
      </c>
      <c r="N1029" t="s">
        <v>212</v>
      </c>
      <c r="Q1029" s="5" t="s">
        <v>54</v>
      </c>
      <c r="S1029">
        <v>0</v>
      </c>
      <c r="T1029" s="5">
        <v>0</v>
      </c>
      <c r="V1029">
        <v>0</v>
      </c>
      <c r="X1029" t="s">
        <v>73</v>
      </c>
      <c r="Y1029">
        <v>19060403</v>
      </c>
      <c r="Z1029" t="s">
        <v>74</v>
      </c>
      <c r="AA1029" t="s">
        <v>101</v>
      </c>
      <c r="AB1029" t="s">
        <v>119</v>
      </c>
      <c r="AC1029" t="str">
        <f t="shared" si="15"/>
        <v>Oil &amp; Gas - Ice Roads and Pads</v>
      </c>
      <c r="AD1029" t="s">
        <v>74</v>
      </c>
      <c r="AG1029" t="s">
        <v>54</v>
      </c>
      <c r="AH1029">
        <v>3178</v>
      </c>
      <c r="AI1029">
        <v>2017</v>
      </c>
      <c r="AJ1029">
        <v>6</v>
      </c>
      <c r="AK1029" s="1">
        <v>42942.871099537035</v>
      </c>
      <c r="AL1029" t="s">
        <v>84</v>
      </c>
      <c r="AM1029">
        <v>0</v>
      </c>
      <c r="AN1029" t="s">
        <v>52</v>
      </c>
      <c r="AO1029">
        <v>0</v>
      </c>
      <c r="AP1029" t="s">
        <v>52</v>
      </c>
      <c r="AQ1029">
        <v>0</v>
      </c>
      <c r="AS1029">
        <v>0</v>
      </c>
      <c r="AU1029">
        <v>0</v>
      </c>
      <c r="AW1029">
        <v>0</v>
      </c>
      <c r="AY1029" t="s">
        <v>66</v>
      </c>
    </row>
    <row r="1030" spans="1:51" x14ac:dyDescent="0.25">
      <c r="A1030">
        <v>367</v>
      </c>
      <c r="B1030" t="s">
        <v>181</v>
      </c>
      <c r="C1030" t="s">
        <v>246</v>
      </c>
      <c r="D1030" t="s">
        <v>116</v>
      </c>
      <c r="E1030">
        <v>4868333</v>
      </c>
      <c r="F1030" t="s">
        <v>52</v>
      </c>
      <c r="G1030" t="s">
        <v>53</v>
      </c>
      <c r="H1030" t="s">
        <v>54</v>
      </c>
      <c r="I1030">
        <v>372</v>
      </c>
      <c r="J1030" t="s">
        <v>251</v>
      </c>
      <c r="K1030" t="s">
        <v>79</v>
      </c>
      <c r="L1030" t="s">
        <v>70</v>
      </c>
      <c r="M1030" t="s">
        <v>58</v>
      </c>
      <c r="N1030" t="s">
        <v>212</v>
      </c>
      <c r="Q1030" s="5" t="s">
        <v>54</v>
      </c>
      <c r="S1030">
        <v>0</v>
      </c>
      <c r="T1030" s="5">
        <v>0</v>
      </c>
      <c r="V1030">
        <v>0</v>
      </c>
      <c r="X1030" t="s">
        <v>73</v>
      </c>
      <c r="Y1030">
        <v>19060403</v>
      </c>
      <c r="Z1030" t="s">
        <v>74</v>
      </c>
      <c r="AA1030" t="s">
        <v>101</v>
      </c>
      <c r="AB1030" t="s">
        <v>119</v>
      </c>
      <c r="AC1030" t="str">
        <f t="shared" si="15"/>
        <v>Oil &amp; Gas - Ice Roads and Pads</v>
      </c>
      <c r="AD1030" t="s">
        <v>74</v>
      </c>
      <c r="AG1030" t="s">
        <v>54</v>
      </c>
      <c r="AH1030">
        <v>3181</v>
      </c>
      <c r="AI1030">
        <v>2017</v>
      </c>
      <c r="AJ1030">
        <v>6</v>
      </c>
      <c r="AK1030" s="1">
        <v>42942.871608796297</v>
      </c>
      <c r="AL1030" t="s">
        <v>84</v>
      </c>
      <c r="AM1030">
        <v>0</v>
      </c>
      <c r="AN1030" t="s">
        <v>52</v>
      </c>
      <c r="AO1030">
        <v>0</v>
      </c>
      <c r="AP1030" t="s">
        <v>52</v>
      </c>
      <c r="AQ1030">
        <v>0</v>
      </c>
      <c r="AS1030">
        <v>0</v>
      </c>
      <c r="AU1030">
        <v>0</v>
      </c>
      <c r="AW1030">
        <v>0</v>
      </c>
      <c r="AY1030" t="s">
        <v>66</v>
      </c>
    </row>
    <row r="1031" spans="1:51" x14ac:dyDescent="0.25">
      <c r="A1031">
        <v>367</v>
      </c>
      <c r="B1031" t="s">
        <v>181</v>
      </c>
      <c r="C1031" t="s">
        <v>246</v>
      </c>
      <c r="D1031" t="s">
        <v>116</v>
      </c>
      <c r="E1031">
        <v>4868333</v>
      </c>
      <c r="F1031" t="s">
        <v>52</v>
      </c>
      <c r="G1031" t="s">
        <v>53</v>
      </c>
      <c r="H1031" t="s">
        <v>54</v>
      </c>
      <c r="I1031">
        <v>370</v>
      </c>
      <c r="J1031" t="s">
        <v>247</v>
      </c>
      <c r="K1031" t="s">
        <v>79</v>
      </c>
      <c r="L1031" t="s">
        <v>70</v>
      </c>
      <c r="M1031" t="s">
        <v>58</v>
      </c>
      <c r="N1031" t="s">
        <v>212</v>
      </c>
      <c r="Q1031" s="5" t="s">
        <v>54</v>
      </c>
      <c r="S1031">
        <v>0</v>
      </c>
      <c r="T1031" s="5">
        <v>0</v>
      </c>
      <c r="V1031">
        <v>0</v>
      </c>
      <c r="X1031" t="s">
        <v>73</v>
      </c>
      <c r="Y1031">
        <v>19060403</v>
      </c>
      <c r="Z1031" t="s">
        <v>74</v>
      </c>
      <c r="AA1031" t="s">
        <v>101</v>
      </c>
      <c r="AB1031" t="s">
        <v>119</v>
      </c>
      <c r="AC1031" t="str">
        <f t="shared" ref="AC1031:AC1094" si="16">IF(AB1031&lt;&gt;"",_xlfn.CONCAT(AA1031," - ", AB1031),"")</f>
        <v>Oil &amp; Gas - Ice Roads and Pads</v>
      </c>
      <c r="AD1031" t="s">
        <v>74</v>
      </c>
      <c r="AG1031" t="s">
        <v>54</v>
      </c>
      <c r="AH1031">
        <v>3580</v>
      </c>
      <c r="AI1031">
        <v>2017</v>
      </c>
      <c r="AJ1031">
        <v>7</v>
      </c>
      <c r="AK1031" s="1">
        <v>43038.755937499998</v>
      </c>
      <c r="AL1031" t="s">
        <v>84</v>
      </c>
      <c r="AM1031">
        <v>0</v>
      </c>
      <c r="AN1031" t="s">
        <v>52</v>
      </c>
      <c r="AO1031">
        <v>0</v>
      </c>
      <c r="AP1031" t="s">
        <v>52</v>
      </c>
      <c r="AQ1031">
        <v>0</v>
      </c>
      <c r="AS1031">
        <v>0</v>
      </c>
      <c r="AU1031">
        <v>0</v>
      </c>
      <c r="AW1031">
        <v>0</v>
      </c>
      <c r="AY1031" t="s">
        <v>66</v>
      </c>
    </row>
    <row r="1032" spans="1:51" x14ac:dyDescent="0.25">
      <c r="A1032">
        <v>367</v>
      </c>
      <c r="B1032" t="s">
        <v>181</v>
      </c>
      <c r="C1032" t="s">
        <v>246</v>
      </c>
      <c r="D1032" t="s">
        <v>116</v>
      </c>
      <c r="E1032">
        <v>4868333</v>
      </c>
      <c r="F1032" t="s">
        <v>52</v>
      </c>
      <c r="G1032" t="s">
        <v>53</v>
      </c>
      <c r="H1032" t="s">
        <v>54</v>
      </c>
      <c r="I1032">
        <v>368</v>
      </c>
      <c r="J1032" t="s">
        <v>248</v>
      </c>
      <c r="K1032" t="s">
        <v>79</v>
      </c>
      <c r="L1032" t="s">
        <v>70</v>
      </c>
      <c r="M1032" t="s">
        <v>58</v>
      </c>
      <c r="N1032" t="s">
        <v>212</v>
      </c>
      <c r="Q1032" s="5" t="s">
        <v>54</v>
      </c>
      <c r="S1032">
        <v>0</v>
      </c>
      <c r="T1032" s="5">
        <v>0</v>
      </c>
      <c r="V1032">
        <v>0</v>
      </c>
      <c r="X1032" t="s">
        <v>73</v>
      </c>
      <c r="Y1032">
        <v>19060402</v>
      </c>
      <c r="Z1032" t="s">
        <v>74</v>
      </c>
      <c r="AA1032" t="s">
        <v>101</v>
      </c>
      <c r="AB1032" t="s">
        <v>119</v>
      </c>
      <c r="AC1032" t="str">
        <f t="shared" si="16"/>
        <v>Oil &amp; Gas - Ice Roads and Pads</v>
      </c>
      <c r="AD1032" t="s">
        <v>74</v>
      </c>
      <c r="AG1032" t="s">
        <v>54</v>
      </c>
      <c r="AH1032">
        <v>3568</v>
      </c>
      <c r="AI1032">
        <v>2017</v>
      </c>
      <c r="AJ1032">
        <v>7</v>
      </c>
      <c r="AK1032" s="1">
        <v>43038.754548611112</v>
      </c>
      <c r="AL1032" t="s">
        <v>84</v>
      </c>
      <c r="AM1032">
        <v>0</v>
      </c>
      <c r="AN1032" t="s">
        <v>52</v>
      </c>
      <c r="AO1032">
        <v>0</v>
      </c>
      <c r="AP1032" t="s">
        <v>52</v>
      </c>
      <c r="AQ1032">
        <v>0</v>
      </c>
      <c r="AS1032">
        <v>0</v>
      </c>
      <c r="AU1032">
        <v>0</v>
      </c>
      <c r="AW1032">
        <v>0</v>
      </c>
      <c r="AY1032" t="s">
        <v>66</v>
      </c>
    </row>
    <row r="1033" spans="1:51" x14ac:dyDescent="0.25">
      <c r="A1033">
        <v>367</v>
      </c>
      <c r="B1033" t="s">
        <v>181</v>
      </c>
      <c r="C1033" t="s">
        <v>246</v>
      </c>
      <c r="D1033" t="s">
        <v>116</v>
      </c>
      <c r="E1033">
        <v>4868333</v>
      </c>
      <c r="F1033" t="s">
        <v>52</v>
      </c>
      <c r="G1033" t="s">
        <v>53</v>
      </c>
      <c r="H1033" t="s">
        <v>54</v>
      </c>
      <c r="I1033">
        <v>369</v>
      </c>
      <c r="J1033" t="s">
        <v>249</v>
      </c>
      <c r="K1033" t="s">
        <v>79</v>
      </c>
      <c r="L1033" t="s">
        <v>70</v>
      </c>
      <c r="M1033" t="s">
        <v>58</v>
      </c>
      <c r="N1033" t="s">
        <v>212</v>
      </c>
      <c r="Q1033" s="5" t="s">
        <v>54</v>
      </c>
      <c r="S1033">
        <v>0</v>
      </c>
      <c r="T1033" s="5">
        <v>0</v>
      </c>
      <c r="V1033">
        <v>0</v>
      </c>
      <c r="X1033" t="s">
        <v>73</v>
      </c>
      <c r="Y1033">
        <v>19060402</v>
      </c>
      <c r="Z1033" t="s">
        <v>74</v>
      </c>
      <c r="AA1033" t="s">
        <v>101</v>
      </c>
      <c r="AB1033" t="s">
        <v>119</v>
      </c>
      <c r="AC1033" t="str">
        <f t="shared" si="16"/>
        <v>Oil &amp; Gas - Ice Roads and Pads</v>
      </c>
      <c r="AD1033" t="s">
        <v>74</v>
      </c>
      <c r="AG1033" t="s">
        <v>54</v>
      </c>
      <c r="AH1033">
        <v>3571</v>
      </c>
      <c r="AI1033">
        <v>2017</v>
      </c>
      <c r="AJ1033">
        <v>7</v>
      </c>
      <c r="AK1033" s="1">
        <v>43038.754861111112</v>
      </c>
      <c r="AL1033" t="s">
        <v>84</v>
      </c>
      <c r="AM1033">
        <v>0</v>
      </c>
      <c r="AN1033" t="s">
        <v>52</v>
      </c>
      <c r="AO1033">
        <v>0</v>
      </c>
      <c r="AP1033" t="s">
        <v>52</v>
      </c>
      <c r="AQ1033">
        <v>0</v>
      </c>
      <c r="AS1033">
        <v>0</v>
      </c>
      <c r="AU1033">
        <v>0</v>
      </c>
      <c r="AW1033">
        <v>0</v>
      </c>
      <c r="AY1033" t="s">
        <v>66</v>
      </c>
    </row>
    <row r="1034" spans="1:51" x14ac:dyDescent="0.25">
      <c r="A1034">
        <v>367</v>
      </c>
      <c r="B1034" t="s">
        <v>181</v>
      </c>
      <c r="C1034" t="s">
        <v>246</v>
      </c>
      <c r="D1034" t="s">
        <v>116</v>
      </c>
      <c r="E1034">
        <v>4868333</v>
      </c>
      <c r="F1034" t="s">
        <v>52</v>
      </c>
      <c r="G1034" t="s">
        <v>53</v>
      </c>
      <c r="H1034" t="s">
        <v>54</v>
      </c>
      <c r="I1034">
        <v>371</v>
      </c>
      <c r="J1034" t="s">
        <v>250</v>
      </c>
      <c r="K1034" t="s">
        <v>79</v>
      </c>
      <c r="L1034" t="s">
        <v>70</v>
      </c>
      <c r="M1034" t="s">
        <v>58</v>
      </c>
      <c r="N1034" t="s">
        <v>212</v>
      </c>
      <c r="Q1034" s="5" t="s">
        <v>54</v>
      </c>
      <c r="S1034">
        <v>0</v>
      </c>
      <c r="T1034" s="5">
        <v>0</v>
      </c>
      <c r="V1034">
        <v>0</v>
      </c>
      <c r="X1034" t="s">
        <v>73</v>
      </c>
      <c r="Y1034">
        <v>19060403</v>
      </c>
      <c r="Z1034" t="s">
        <v>74</v>
      </c>
      <c r="AA1034" t="s">
        <v>101</v>
      </c>
      <c r="AB1034" t="s">
        <v>119</v>
      </c>
      <c r="AC1034" t="str">
        <f t="shared" si="16"/>
        <v>Oil &amp; Gas - Ice Roads and Pads</v>
      </c>
      <c r="AD1034" t="s">
        <v>74</v>
      </c>
      <c r="AG1034" t="s">
        <v>54</v>
      </c>
      <c r="AH1034">
        <v>3574</v>
      </c>
      <c r="AI1034">
        <v>2017</v>
      </c>
      <c r="AJ1034">
        <v>7</v>
      </c>
      <c r="AK1034" s="1">
        <v>43038.755173611113</v>
      </c>
      <c r="AL1034" t="s">
        <v>84</v>
      </c>
      <c r="AM1034">
        <v>0</v>
      </c>
      <c r="AN1034" t="s">
        <v>52</v>
      </c>
      <c r="AO1034">
        <v>0</v>
      </c>
      <c r="AP1034" t="s">
        <v>52</v>
      </c>
      <c r="AQ1034">
        <v>0</v>
      </c>
      <c r="AS1034">
        <v>0</v>
      </c>
      <c r="AU1034">
        <v>0</v>
      </c>
      <c r="AW1034">
        <v>0</v>
      </c>
      <c r="AY1034" t="s">
        <v>66</v>
      </c>
    </row>
    <row r="1035" spans="1:51" x14ac:dyDescent="0.25">
      <c r="A1035">
        <v>367</v>
      </c>
      <c r="B1035" t="s">
        <v>181</v>
      </c>
      <c r="C1035" t="s">
        <v>246</v>
      </c>
      <c r="D1035" t="s">
        <v>116</v>
      </c>
      <c r="E1035">
        <v>4868333</v>
      </c>
      <c r="F1035" t="s">
        <v>52</v>
      </c>
      <c r="G1035" t="s">
        <v>53</v>
      </c>
      <c r="H1035" t="s">
        <v>54</v>
      </c>
      <c r="I1035">
        <v>372</v>
      </c>
      <c r="J1035" t="s">
        <v>251</v>
      </c>
      <c r="K1035" t="s">
        <v>79</v>
      </c>
      <c r="L1035" t="s">
        <v>70</v>
      </c>
      <c r="M1035" t="s">
        <v>58</v>
      </c>
      <c r="N1035" t="s">
        <v>212</v>
      </c>
      <c r="Q1035" s="5" t="s">
        <v>54</v>
      </c>
      <c r="S1035">
        <v>0</v>
      </c>
      <c r="T1035" s="5">
        <v>0</v>
      </c>
      <c r="V1035">
        <v>0</v>
      </c>
      <c r="X1035" t="s">
        <v>73</v>
      </c>
      <c r="Y1035">
        <v>19060403</v>
      </c>
      <c r="Z1035" t="s">
        <v>74</v>
      </c>
      <c r="AA1035" t="s">
        <v>101</v>
      </c>
      <c r="AB1035" t="s">
        <v>119</v>
      </c>
      <c r="AC1035" t="str">
        <f t="shared" si="16"/>
        <v>Oil &amp; Gas - Ice Roads and Pads</v>
      </c>
      <c r="AD1035" t="s">
        <v>74</v>
      </c>
      <c r="AG1035" t="s">
        <v>54</v>
      </c>
      <c r="AH1035">
        <v>3577</v>
      </c>
      <c r="AI1035">
        <v>2017</v>
      </c>
      <c r="AJ1035">
        <v>7</v>
      </c>
      <c r="AK1035" s="1">
        <v>43038.755624999998</v>
      </c>
      <c r="AL1035" t="s">
        <v>84</v>
      </c>
      <c r="AM1035">
        <v>0</v>
      </c>
      <c r="AN1035" t="s">
        <v>52</v>
      </c>
      <c r="AO1035">
        <v>0</v>
      </c>
      <c r="AP1035" t="s">
        <v>52</v>
      </c>
      <c r="AQ1035">
        <v>0</v>
      </c>
      <c r="AS1035">
        <v>0</v>
      </c>
      <c r="AU1035">
        <v>0</v>
      </c>
      <c r="AW1035">
        <v>0</v>
      </c>
      <c r="AY1035" t="s">
        <v>66</v>
      </c>
    </row>
    <row r="1036" spans="1:51" x14ac:dyDescent="0.25">
      <c r="A1036">
        <v>367</v>
      </c>
      <c r="B1036" t="s">
        <v>181</v>
      </c>
      <c r="C1036" t="s">
        <v>246</v>
      </c>
      <c r="D1036" t="s">
        <v>116</v>
      </c>
      <c r="E1036">
        <v>4868333</v>
      </c>
      <c r="F1036" t="s">
        <v>52</v>
      </c>
      <c r="G1036" t="s">
        <v>53</v>
      </c>
      <c r="H1036" t="s">
        <v>54</v>
      </c>
      <c r="I1036">
        <v>370</v>
      </c>
      <c r="J1036" t="s">
        <v>247</v>
      </c>
      <c r="K1036" t="s">
        <v>79</v>
      </c>
      <c r="L1036" t="s">
        <v>70</v>
      </c>
      <c r="M1036" t="s">
        <v>58</v>
      </c>
      <c r="N1036" t="s">
        <v>212</v>
      </c>
      <c r="Q1036" s="5" t="s">
        <v>54</v>
      </c>
      <c r="S1036">
        <v>0</v>
      </c>
      <c r="T1036" s="5">
        <v>0</v>
      </c>
      <c r="V1036">
        <v>0</v>
      </c>
      <c r="X1036" t="s">
        <v>73</v>
      </c>
      <c r="Y1036">
        <v>19060403</v>
      </c>
      <c r="Z1036" t="s">
        <v>74</v>
      </c>
      <c r="AA1036" t="s">
        <v>101</v>
      </c>
      <c r="AB1036" t="s">
        <v>119</v>
      </c>
      <c r="AC1036" t="str">
        <f t="shared" si="16"/>
        <v>Oil &amp; Gas - Ice Roads and Pads</v>
      </c>
      <c r="AD1036" t="s">
        <v>74</v>
      </c>
      <c r="AG1036" t="s">
        <v>54</v>
      </c>
      <c r="AH1036">
        <v>3581</v>
      </c>
      <c r="AI1036">
        <v>2017</v>
      </c>
      <c r="AJ1036">
        <v>8</v>
      </c>
      <c r="AK1036" s="1">
        <v>43038.756053240744</v>
      </c>
      <c r="AL1036" t="s">
        <v>84</v>
      </c>
      <c r="AM1036">
        <v>0</v>
      </c>
      <c r="AN1036" t="s">
        <v>52</v>
      </c>
      <c r="AO1036">
        <v>0</v>
      </c>
      <c r="AP1036" t="s">
        <v>52</v>
      </c>
      <c r="AQ1036">
        <v>0</v>
      </c>
      <c r="AS1036">
        <v>0</v>
      </c>
      <c r="AU1036">
        <v>0</v>
      </c>
      <c r="AW1036">
        <v>0</v>
      </c>
      <c r="AY1036" t="s">
        <v>66</v>
      </c>
    </row>
    <row r="1037" spans="1:51" x14ac:dyDescent="0.25">
      <c r="A1037">
        <v>367</v>
      </c>
      <c r="B1037" t="s">
        <v>181</v>
      </c>
      <c r="C1037" t="s">
        <v>246</v>
      </c>
      <c r="D1037" t="s">
        <v>116</v>
      </c>
      <c r="E1037">
        <v>4868333</v>
      </c>
      <c r="F1037" t="s">
        <v>52</v>
      </c>
      <c r="G1037" t="s">
        <v>53</v>
      </c>
      <c r="H1037" t="s">
        <v>54</v>
      </c>
      <c r="I1037">
        <v>368</v>
      </c>
      <c r="J1037" t="s">
        <v>248</v>
      </c>
      <c r="K1037" t="s">
        <v>79</v>
      </c>
      <c r="L1037" t="s">
        <v>70</v>
      </c>
      <c r="M1037" t="s">
        <v>58</v>
      </c>
      <c r="N1037" t="s">
        <v>212</v>
      </c>
      <c r="Q1037" s="5" t="s">
        <v>54</v>
      </c>
      <c r="S1037">
        <v>0</v>
      </c>
      <c r="T1037" s="5">
        <v>0</v>
      </c>
      <c r="V1037">
        <v>0</v>
      </c>
      <c r="X1037" t="s">
        <v>73</v>
      </c>
      <c r="Y1037">
        <v>19060402</v>
      </c>
      <c r="Z1037" t="s">
        <v>74</v>
      </c>
      <c r="AA1037" t="s">
        <v>101</v>
      </c>
      <c r="AB1037" t="s">
        <v>119</v>
      </c>
      <c r="AC1037" t="str">
        <f t="shared" si="16"/>
        <v>Oil &amp; Gas - Ice Roads and Pads</v>
      </c>
      <c r="AD1037" t="s">
        <v>74</v>
      </c>
      <c r="AG1037" t="s">
        <v>54</v>
      </c>
      <c r="AH1037">
        <v>3569</v>
      </c>
      <c r="AI1037">
        <v>2017</v>
      </c>
      <c r="AJ1037">
        <v>8</v>
      </c>
      <c r="AK1037" s="1">
        <v>43038.754664351851</v>
      </c>
      <c r="AL1037" t="s">
        <v>84</v>
      </c>
      <c r="AM1037">
        <v>0</v>
      </c>
      <c r="AN1037" t="s">
        <v>52</v>
      </c>
      <c r="AO1037">
        <v>0</v>
      </c>
      <c r="AP1037" t="s">
        <v>52</v>
      </c>
      <c r="AQ1037">
        <v>0</v>
      </c>
      <c r="AS1037">
        <v>0</v>
      </c>
      <c r="AU1037">
        <v>0</v>
      </c>
      <c r="AW1037">
        <v>0</v>
      </c>
      <c r="AY1037" t="s">
        <v>66</v>
      </c>
    </row>
    <row r="1038" spans="1:51" x14ac:dyDescent="0.25">
      <c r="A1038">
        <v>367</v>
      </c>
      <c r="B1038" t="s">
        <v>181</v>
      </c>
      <c r="C1038" t="s">
        <v>246</v>
      </c>
      <c r="D1038" t="s">
        <v>116</v>
      </c>
      <c r="E1038">
        <v>4868333</v>
      </c>
      <c r="F1038" t="s">
        <v>52</v>
      </c>
      <c r="G1038" t="s">
        <v>53</v>
      </c>
      <c r="H1038" t="s">
        <v>54</v>
      </c>
      <c r="I1038">
        <v>369</v>
      </c>
      <c r="J1038" t="s">
        <v>249</v>
      </c>
      <c r="K1038" t="s">
        <v>79</v>
      </c>
      <c r="L1038" t="s">
        <v>70</v>
      </c>
      <c r="M1038" t="s">
        <v>58</v>
      </c>
      <c r="N1038" t="s">
        <v>212</v>
      </c>
      <c r="Q1038" s="5" t="s">
        <v>54</v>
      </c>
      <c r="S1038">
        <v>0</v>
      </c>
      <c r="T1038" s="5">
        <v>0</v>
      </c>
      <c r="V1038">
        <v>0</v>
      </c>
      <c r="X1038" t="s">
        <v>73</v>
      </c>
      <c r="Y1038">
        <v>19060402</v>
      </c>
      <c r="Z1038" t="s">
        <v>74</v>
      </c>
      <c r="AA1038" t="s">
        <v>101</v>
      </c>
      <c r="AB1038" t="s">
        <v>119</v>
      </c>
      <c r="AC1038" t="str">
        <f t="shared" si="16"/>
        <v>Oil &amp; Gas - Ice Roads and Pads</v>
      </c>
      <c r="AD1038" t="s">
        <v>74</v>
      </c>
      <c r="AG1038" t="s">
        <v>54</v>
      </c>
      <c r="AH1038">
        <v>3572</v>
      </c>
      <c r="AI1038">
        <v>2017</v>
      </c>
      <c r="AJ1038">
        <v>8</v>
      </c>
      <c r="AK1038" s="1">
        <v>43038.754965277774</v>
      </c>
      <c r="AL1038" t="s">
        <v>84</v>
      </c>
      <c r="AM1038">
        <v>0</v>
      </c>
      <c r="AN1038" t="s">
        <v>52</v>
      </c>
      <c r="AO1038">
        <v>0</v>
      </c>
      <c r="AP1038" t="s">
        <v>52</v>
      </c>
      <c r="AQ1038">
        <v>0</v>
      </c>
      <c r="AS1038">
        <v>0</v>
      </c>
      <c r="AU1038">
        <v>0</v>
      </c>
      <c r="AW1038">
        <v>0</v>
      </c>
      <c r="AY1038" t="s">
        <v>66</v>
      </c>
    </row>
    <row r="1039" spans="1:51" x14ac:dyDescent="0.25">
      <c r="A1039">
        <v>367</v>
      </c>
      <c r="B1039" t="s">
        <v>181</v>
      </c>
      <c r="C1039" t="s">
        <v>246</v>
      </c>
      <c r="D1039" t="s">
        <v>116</v>
      </c>
      <c r="E1039">
        <v>4868333</v>
      </c>
      <c r="F1039" t="s">
        <v>52</v>
      </c>
      <c r="G1039" t="s">
        <v>53</v>
      </c>
      <c r="H1039" t="s">
        <v>54</v>
      </c>
      <c r="I1039">
        <v>371</v>
      </c>
      <c r="J1039" t="s">
        <v>250</v>
      </c>
      <c r="K1039" t="s">
        <v>79</v>
      </c>
      <c r="L1039" t="s">
        <v>70</v>
      </c>
      <c r="M1039" t="s">
        <v>58</v>
      </c>
      <c r="N1039" t="s">
        <v>212</v>
      </c>
      <c r="Q1039" s="5" t="s">
        <v>54</v>
      </c>
      <c r="S1039">
        <v>0</v>
      </c>
      <c r="T1039" s="5">
        <v>0</v>
      </c>
      <c r="V1039">
        <v>0</v>
      </c>
      <c r="X1039" t="s">
        <v>73</v>
      </c>
      <c r="Y1039">
        <v>19060403</v>
      </c>
      <c r="Z1039" t="s">
        <v>74</v>
      </c>
      <c r="AA1039" t="s">
        <v>101</v>
      </c>
      <c r="AB1039" t="s">
        <v>119</v>
      </c>
      <c r="AC1039" t="str">
        <f t="shared" si="16"/>
        <v>Oil &amp; Gas - Ice Roads and Pads</v>
      </c>
      <c r="AD1039" t="s">
        <v>74</v>
      </c>
      <c r="AG1039" t="s">
        <v>54</v>
      </c>
      <c r="AH1039">
        <v>3575</v>
      </c>
      <c r="AI1039">
        <v>2017</v>
      </c>
      <c r="AJ1039">
        <v>8</v>
      </c>
      <c r="AK1039" s="1">
        <v>43038.755266203705</v>
      </c>
      <c r="AL1039" t="s">
        <v>84</v>
      </c>
      <c r="AM1039">
        <v>0</v>
      </c>
      <c r="AN1039" t="s">
        <v>52</v>
      </c>
      <c r="AO1039">
        <v>0</v>
      </c>
      <c r="AP1039" t="s">
        <v>52</v>
      </c>
      <c r="AQ1039">
        <v>0</v>
      </c>
      <c r="AS1039">
        <v>0</v>
      </c>
      <c r="AU1039">
        <v>0</v>
      </c>
      <c r="AW1039">
        <v>0</v>
      </c>
      <c r="AY1039" t="s">
        <v>66</v>
      </c>
    </row>
    <row r="1040" spans="1:51" x14ac:dyDescent="0.25">
      <c r="A1040">
        <v>367</v>
      </c>
      <c r="B1040" t="s">
        <v>181</v>
      </c>
      <c r="C1040" t="s">
        <v>246</v>
      </c>
      <c r="D1040" t="s">
        <v>116</v>
      </c>
      <c r="E1040">
        <v>4868333</v>
      </c>
      <c r="F1040" t="s">
        <v>52</v>
      </c>
      <c r="G1040" t="s">
        <v>53</v>
      </c>
      <c r="H1040" t="s">
        <v>54</v>
      </c>
      <c r="I1040">
        <v>372</v>
      </c>
      <c r="J1040" t="s">
        <v>251</v>
      </c>
      <c r="K1040" t="s">
        <v>79</v>
      </c>
      <c r="L1040" t="s">
        <v>70</v>
      </c>
      <c r="M1040" t="s">
        <v>58</v>
      </c>
      <c r="N1040" t="s">
        <v>212</v>
      </c>
      <c r="Q1040" s="5" t="s">
        <v>54</v>
      </c>
      <c r="S1040">
        <v>0</v>
      </c>
      <c r="T1040" s="5">
        <v>0</v>
      </c>
      <c r="V1040">
        <v>0</v>
      </c>
      <c r="X1040" t="s">
        <v>73</v>
      </c>
      <c r="Y1040">
        <v>19060403</v>
      </c>
      <c r="Z1040" t="s">
        <v>74</v>
      </c>
      <c r="AA1040" t="s">
        <v>101</v>
      </c>
      <c r="AB1040" t="s">
        <v>119</v>
      </c>
      <c r="AC1040" t="str">
        <f t="shared" si="16"/>
        <v>Oil &amp; Gas - Ice Roads and Pads</v>
      </c>
      <c r="AD1040" t="s">
        <v>74</v>
      </c>
      <c r="AG1040" t="s">
        <v>54</v>
      </c>
      <c r="AH1040">
        <v>3578</v>
      </c>
      <c r="AI1040">
        <v>2017</v>
      </c>
      <c r="AJ1040">
        <v>8</v>
      </c>
      <c r="AK1040" s="1">
        <v>43038.75571759259</v>
      </c>
      <c r="AL1040" t="s">
        <v>84</v>
      </c>
      <c r="AM1040">
        <v>0</v>
      </c>
      <c r="AN1040" t="s">
        <v>52</v>
      </c>
      <c r="AO1040">
        <v>0</v>
      </c>
      <c r="AP1040" t="s">
        <v>52</v>
      </c>
      <c r="AQ1040">
        <v>0</v>
      </c>
      <c r="AS1040">
        <v>0</v>
      </c>
      <c r="AU1040">
        <v>0</v>
      </c>
      <c r="AW1040">
        <v>0</v>
      </c>
      <c r="AY1040" t="s">
        <v>66</v>
      </c>
    </row>
    <row r="1041" spans="1:51" x14ac:dyDescent="0.25">
      <c r="A1041">
        <v>367</v>
      </c>
      <c r="B1041" t="s">
        <v>181</v>
      </c>
      <c r="C1041" t="s">
        <v>246</v>
      </c>
      <c r="D1041" t="s">
        <v>116</v>
      </c>
      <c r="E1041">
        <v>4868333</v>
      </c>
      <c r="F1041" t="s">
        <v>52</v>
      </c>
      <c r="G1041" t="s">
        <v>53</v>
      </c>
      <c r="H1041" t="s">
        <v>54</v>
      </c>
      <c r="I1041">
        <v>370</v>
      </c>
      <c r="J1041" t="s">
        <v>247</v>
      </c>
      <c r="K1041" t="s">
        <v>79</v>
      </c>
      <c r="L1041" t="s">
        <v>70</v>
      </c>
      <c r="M1041" t="s">
        <v>58</v>
      </c>
      <c r="N1041" t="s">
        <v>212</v>
      </c>
      <c r="Q1041" s="5" t="s">
        <v>54</v>
      </c>
      <c r="S1041">
        <v>0</v>
      </c>
      <c r="T1041" s="5">
        <v>0</v>
      </c>
      <c r="V1041">
        <v>0</v>
      </c>
      <c r="X1041" t="s">
        <v>73</v>
      </c>
      <c r="Y1041">
        <v>19060403</v>
      </c>
      <c r="Z1041" t="s">
        <v>74</v>
      </c>
      <c r="AA1041" t="s">
        <v>101</v>
      </c>
      <c r="AB1041" t="s">
        <v>119</v>
      </c>
      <c r="AC1041" t="str">
        <f t="shared" si="16"/>
        <v>Oil &amp; Gas - Ice Roads and Pads</v>
      </c>
      <c r="AD1041" t="s">
        <v>74</v>
      </c>
      <c r="AG1041" t="s">
        <v>54</v>
      </c>
      <c r="AH1041">
        <v>3582</v>
      </c>
      <c r="AI1041">
        <v>2017</v>
      </c>
      <c r="AJ1041">
        <v>9</v>
      </c>
      <c r="AK1041" s="1">
        <v>43038.756342592591</v>
      </c>
      <c r="AL1041" t="s">
        <v>84</v>
      </c>
      <c r="AM1041">
        <v>0</v>
      </c>
      <c r="AN1041" t="s">
        <v>52</v>
      </c>
      <c r="AO1041">
        <v>0</v>
      </c>
      <c r="AP1041" t="s">
        <v>52</v>
      </c>
      <c r="AQ1041">
        <v>0</v>
      </c>
      <c r="AS1041">
        <v>0</v>
      </c>
      <c r="AU1041">
        <v>0</v>
      </c>
      <c r="AW1041">
        <v>0</v>
      </c>
      <c r="AY1041" t="s">
        <v>66</v>
      </c>
    </row>
    <row r="1042" spans="1:51" x14ac:dyDescent="0.25">
      <c r="A1042">
        <v>367</v>
      </c>
      <c r="B1042" t="s">
        <v>181</v>
      </c>
      <c r="C1042" t="s">
        <v>246</v>
      </c>
      <c r="D1042" t="s">
        <v>116</v>
      </c>
      <c r="E1042">
        <v>4868333</v>
      </c>
      <c r="F1042" t="s">
        <v>52</v>
      </c>
      <c r="G1042" t="s">
        <v>53</v>
      </c>
      <c r="H1042" t="s">
        <v>54</v>
      </c>
      <c r="I1042">
        <v>368</v>
      </c>
      <c r="J1042" t="s">
        <v>248</v>
      </c>
      <c r="K1042" t="s">
        <v>79</v>
      </c>
      <c r="L1042" t="s">
        <v>70</v>
      </c>
      <c r="M1042" t="s">
        <v>58</v>
      </c>
      <c r="N1042" t="s">
        <v>212</v>
      </c>
      <c r="Q1042" s="5" t="s">
        <v>54</v>
      </c>
      <c r="S1042">
        <v>0</v>
      </c>
      <c r="T1042" s="5">
        <v>0</v>
      </c>
      <c r="V1042">
        <v>0</v>
      </c>
      <c r="X1042" t="s">
        <v>73</v>
      </c>
      <c r="Y1042">
        <v>19060402</v>
      </c>
      <c r="Z1042" t="s">
        <v>74</v>
      </c>
      <c r="AA1042" t="s">
        <v>101</v>
      </c>
      <c r="AB1042" t="s">
        <v>119</v>
      </c>
      <c r="AC1042" t="str">
        <f t="shared" si="16"/>
        <v>Oil &amp; Gas - Ice Roads and Pads</v>
      </c>
      <c r="AD1042" t="s">
        <v>74</v>
      </c>
      <c r="AG1042" t="s">
        <v>54</v>
      </c>
      <c r="AH1042">
        <v>3570</v>
      </c>
      <c r="AI1042">
        <v>2017</v>
      </c>
      <c r="AJ1042">
        <v>9</v>
      </c>
      <c r="AK1042" s="1">
        <v>43038.754756944443</v>
      </c>
      <c r="AL1042" t="s">
        <v>84</v>
      </c>
      <c r="AM1042">
        <v>0</v>
      </c>
      <c r="AN1042" t="s">
        <v>52</v>
      </c>
      <c r="AO1042">
        <v>0</v>
      </c>
      <c r="AP1042" t="s">
        <v>52</v>
      </c>
      <c r="AQ1042">
        <v>0</v>
      </c>
      <c r="AS1042">
        <v>0</v>
      </c>
      <c r="AU1042">
        <v>0</v>
      </c>
      <c r="AW1042">
        <v>0</v>
      </c>
      <c r="AY1042" t="s">
        <v>66</v>
      </c>
    </row>
    <row r="1043" spans="1:51" x14ac:dyDescent="0.25">
      <c r="A1043">
        <v>367</v>
      </c>
      <c r="B1043" t="s">
        <v>181</v>
      </c>
      <c r="C1043" t="s">
        <v>246</v>
      </c>
      <c r="D1043" t="s">
        <v>116</v>
      </c>
      <c r="E1043">
        <v>4868333</v>
      </c>
      <c r="F1043" t="s">
        <v>52</v>
      </c>
      <c r="G1043" t="s">
        <v>53</v>
      </c>
      <c r="H1043" t="s">
        <v>54</v>
      </c>
      <c r="I1043">
        <v>369</v>
      </c>
      <c r="J1043" t="s">
        <v>249</v>
      </c>
      <c r="K1043" t="s">
        <v>79</v>
      </c>
      <c r="L1043" t="s">
        <v>70</v>
      </c>
      <c r="M1043" t="s">
        <v>58</v>
      </c>
      <c r="N1043" t="s">
        <v>212</v>
      </c>
      <c r="Q1043" s="5" t="s">
        <v>54</v>
      </c>
      <c r="S1043">
        <v>0</v>
      </c>
      <c r="T1043" s="5">
        <v>0</v>
      </c>
      <c r="V1043">
        <v>0</v>
      </c>
      <c r="X1043" t="s">
        <v>73</v>
      </c>
      <c r="Y1043">
        <v>19060402</v>
      </c>
      <c r="Z1043" t="s">
        <v>74</v>
      </c>
      <c r="AA1043" t="s">
        <v>101</v>
      </c>
      <c r="AB1043" t="s">
        <v>119</v>
      </c>
      <c r="AC1043" t="str">
        <f t="shared" si="16"/>
        <v>Oil &amp; Gas - Ice Roads and Pads</v>
      </c>
      <c r="AD1043" t="s">
        <v>74</v>
      </c>
      <c r="AG1043" t="s">
        <v>54</v>
      </c>
      <c r="AH1043">
        <v>3573</v>
      </c>
      <c r="AI1043">
        <v>2017</v>
      </c>
      <c r="AJ1043">
        <v>9</v>
      </c>
      <c r="AK1043" s="1">
        <v>43038.755046296297</v>
      </c>
      <c r="AL1043" t="s">
        <v>84</v>
      </c>
      <c r="AM1043">
        <v>0</v>
      </c>
      <c r="AN1043" t="s">
        <v>52</v>
      </c>
      <c r="AO1043">
        <v>0</v>
      </c>
      <c r="AP1043" t="s">
        <v>52</v>
      </c>
      <c r="AQ1043">
        <v>0</v>
      </c>
      <c r="AS1043">
        <v>0</v>
      </c>
      <c r="AU1043">
        <v>0</v>
      </c>
      <c r="AW1043">
        <v>0</v>
      </c>
      <c r="AY1043" t="s">
        <v>66</v>
      </c>
    </row>
    <row r="1044" spans="1:51" x14ac:dyDescent="0.25">
      <c r="A1044">
        <v>367</v>
      </c>
      <c r="B1044" t="s">
        <v>181</v>
      </c>
      <c r="C1044" t="s">
        <v>246</v>
      </c>
      <c r="D1044" t="s">
        <v>116</v>
      </c>
      <c r="E1044">
        <v>4868333</v>
      </c>
      <c r="F1044" t="s">
        <v>52</v>
      </c>
      <c r="G1044" t="s">
        <v>53</v>
      </c>
      <c r="H1044" t="s">
        <v>54</v>
      </c>
      <c r="I1044">
        <v>371</v>
      </c>
      <c r="J1044" t="s">
        <v>250</v>
      </c>
      <c r="K1044" t="s">
        <v>79</v>
      </c>
      <c r="L1044" t="s">
        <v>70</v>
      </c>
      <c r="M1044" t="s">
        <v>58</v>
      </c>
      <c r="N1044" t="s">
        <v>212</v>
      </c>
      <c r="Q1044" s="5" t="s">
        <v>54</v>
      </c>
      <c r="S1044">
        <v>0</v>
      </c>
      <c r="T1044" s="5">
        <v>0</v>
      </c>
      <c r="V1044">
        <v>0</v>
      </c>
      <c r="X1044" t="s">
        <v>73</v>
      </c>
      <c r="Y1044">
        <v>19060403</v>
      </c>
      <c r="Z1044" t="s">
        <v>74</v>
      </c>
      <c r="AA1044" t="s">
        <v>101</v>
      </c>
      <c r="AB1044" t="s">
        <v>119</v>
      </c>
      <c r="AC1044" t="str">
        <f t="shared" si="16"/>
        <v>Oil &amp; Gas - Ice Roads and Pads</v>
      </c>
      <c r="AD1044" t="s">
        <v>74</v>
      </c>
      <c r="AG1044" t="s">
        <v>54</v>
      </c>
      <c r="AH1044">
        <v>3576</v>
      </c>
      <c r="AI1044">
        <v>2017</v>
      </c>
      <c r="AJ1044">
        <v>9</v>
      </c>
      <c r="AK1044" s="1">
        <v>43038.755416666667</v>
      </c>
      <c r="AL1044" t="s">
        <v>84</v>
      </c>
      <c r="AM1044">
        <v>0</v>
      </c>
      <c r="AN1044" t="s">
        <v>52</v>
      </c>
      <c r="AO1044">
        <v>0</v>
      </c>
      <c r="AP1044" t="s">
        <v>52</v>
      </c>
      <c r="AQ1044">
        <v>0</v>
      </c>
      <c r="AS1044">
        <v>0</v>
      </c>
      <c r="AU1044">
        <v>0</v>
      </c>
      <c r="AW1044">
        <v>0</v>
      </c>
      <c r="AY1044" t="s">
        <v>66</v>
      </c>
    </row>
    <row r="1045" spans="1:51" x14ac:dyDescent="0.25">
      <c r="A1045">
        <v>367</v>
      </c>
      <c r="B1045" t="s">
        <v>181</v>
      </c>
      <c r="C1045" t="s">
        <v>246</v>
      </c>
      <c r="D1045" t="s">
        <v>116</v>
      </c>
      <c r="E1045">
        <v>4868333</v>
      </c>
      <c r="F1045" t="s">
        <v>52</v>
      </c>
      <c r="G1045" t="s">
        <v>53</v>
      </c>
      <c r="H1045" t="s">
        <v>54</v>
      </c>
      <c r="I1045">
        <v>372</v>
      </c>
      <c r="J1045" t="s">
        <v>251</v>
      </c>
      <c r="K1045" t="s">
        <v>79</v>
      </c>
      <c r="L1045" t="s">
        <v>70</v>
      </c>
      <c r="M1045" t="s">
        <v>58</v>
      </c>
      <c r="N1045" t="s">
        <v>212</v>
      </c>
      <c r="Q1045" s="5" t="s">
        <v>54</v>
      </c>
      <c r="S1045">
        <v>0</v>
      </c>
      <c r="T1045" s="5">
        <v>0</v>
      </c>
      <c r="V1045">
        <v>0</v>
      </c>
      <c r="X1045" t="s">
        <v>73</v>
      </c>
      <c r="Y1045">
        <v>19060403</v>
      </c>
      <c r="Z1045" t="s">
        <v>74</v>
      </c>
      <c r="AA1045" t="s">
        <v>101</v>
      </c>
      <c r="AB1045" t="s">
        <v>119</v>
      </c>
      <c r="AC1045" t="str">
        <f t="shared" si="16"/>
        <v>Oil &amp; Gas - Ice Roads and Pads</v>
      </c>
      <c r="AD1045" t="s">
        <v>74</v>
      </c>
      <c r="AG1045" t="s">
        <v>54</v>
      </c>
      <c r="AH1045">
        <v>3579</v>
      </c>
      <c r="AI1045">
        <v>2017</v>
      </c>
      <c r="AJ1045">
        <v>9</v>
      </c>
      <c r="AK1045" s="1">
        <v>43038.75582175926</v>
      </c>
      <c r="AL1045" t="s">
        <v>84</v>
      </c>
      <c r="AM1045">
        <v>0</v>
      </c>
      <c r="AN1045" t="s">
        <v>52</v>
      </c>
      <c r="AO1045">
        <v>0</v>
      </c>
      <c r="AP1045" t="s">
        <v>52</v>
      </c>
      <c r="AQ1045">
        <v>0</v>
      </c>
      <c r="AS1045">
        <v>0</v>
      </c>
      <c r="AU1045">
        <v>0</v>
      </c>
      <c r="AW1045">
        <v>0</v>
      </c>
      <c r="AY1045" t="s">
        <v>66</v>
      </c>
    </row>
    <row r="1046" spans="1:51" x14ac:dyDescent="0.25">
      <c r="A1046">
        <v>373</v>
      </c>
      <c r="B1046" t="s">
        <v>181</v>
      </c>
      <c r="C1046" t="s">
        <v>252</v>
      </c>
      <c r="D1046" t="s">
        <v>116</v>
      </c>
      <c r="E1046">
        <v>1330833</v>
      </c>
      <c r="F1046" t="s">
        <v>52</v>
      </c>
      <c r="G1046" t="s">
        <v>53</v>
      </c>
      <c r="H1046" t="s">
        <v>54</v>
      </c>
      <c r="I1046">
        <v>377</v>
      </c>
      <c r="J1046" t="s">
        <v>253</v>
      </c>
      <c r="K1046" t="s">
        <v>79</v>
      </c>
      <c r="L1046" t="s">
        <v>70</v>
      </c>
      <c r="M1046" t="s">
        <v>58</v>
      </c>
      <c r="N1046" t="s">
        <v>212</v>
      </c>
      <c r="Q1046" s="5" t="s">
        <v>54</v>
      </c>
      <c r="S1046">
        <v>0</v>
      </c>
      <c r="T1046" s="5">
        <v>0</v>
      </c>
      <c r="V1046">
        <v>0</v>
      </c>
      <c r="X1046" t="s">
        <v>73</v>
      </c>
      <c r="Y1046">
        <v>19060402</v>
      </c>
      <c r="Z1046" t="s">
        <v>74</v>
      </c>
      <c r="AA1046" t="s">
        <v>101</v>
      </c>
      <c r="AB1046" t="s">
        <v>119</v>
      </c>
      <c r="AC1046" t="str">
        <f t="shared" si="16"/>
        <v>Oil &amp; Gas - Ice Roads and Pads</v>
      </c>
      <c r="AD1046" t="s">
        <v>74</v>
      </c>
      <c r="AG1046" t="s">
        <v>54</v>
      </c>
      <c r="AH1046">
        <v>708</v>
      </c>
      <c r="AI1046">
        <v>2016</v>
      </c>
      <c r="AJ1046">
        <v>4</v>
      </c>
      <c r="AK1046" s="1">
        <v>42586.671944444446</v>
      </c>
      <c r="AL1046" t="s">
        <v>84</v>
      </c>
      <c r="AM1046">
        <v>0</v>
      </c>
      <c r="AN1046" t="s">
        <v>52</v>
      </c>
      <c r="AP1046" t="s">
        <v>52</v>
      </c>
      <c r="AQ1046">
        <v>0</v>
      </c>
      <c r="AS1046">
        <v>0</v>
      </c>
      <c r="AU1046">
        <v>0</v>
      </c>
      <c r="AW1046">
        <v>0</v>
      </c>
      <c r="AY1046" t="s">
        <v>66</v>
      </c>
    </row>
    <row r="1047" spans="1:51" x14ac:dyDescent="0.25">
      <c r="A1047">
        <v>373</v>
      </c>
      <c r="B1047" t="s">
        <v>181</v>
      </c>
      <c r="C1047" t="s">
        <v>252</v>
      </c>
      <c r="D1047" t="s">
        <v>116</v>
      </c>
      <c r="E1047">
        <v>1330833</v>
      </c>
      <c r="F1047" t="s">
        <v>52</v>
      </c>
      <c r="G1047" t="s">
        <v>53</v>
      </c>
      <c r="H1047" t="s">
        <v>54</v>
      </c>
      <c r="I1047">
        <v>375</v>
      </c>
      <c r="J1047" t="s">
        <v>254</v>
      </c>
      <c r="K1047" t="s">
        <v>79</v>
      </c>
      <c r="L1047" t="s">
        <v>70</v>
      </c>
      <c r="M1047" t="s">
        <v>58</v>
      </c>
      <c r="N1047" t="s">
        <v>236</v>
      </c>
      <c r="Q1047" s="5" t="s">
        <v>54</v>
      </c>
      <c r="S1047">
        <v>0</v>
      </c>
      <c r="T1047" s="5">
        <v>0</v>
      </c>
      <c r="V1047">
        <v>0</v>
      </c>
      <c r="X1047" t="s">
        <v>73</v>
      </c>
      <c r="Y1047">
        <v>19060402</v>
      </c>
      <c r="Z1047" t="s">
        <v>74</v>
      </c>
      <c r="AA1047" t="s">
        <v>101</v>
      </c>
      <c r="AB1047" t="s">
        <v>119</v>
      </c>
      <c r="AC1047" t="str">
        <f t="shared" si="16"/>
        <v>Oil &amp; Gas - Ice Roads and Pads</v>
      </c>
      <c r="AD1047" t="s">
        <v>74</v>
      </c>
      <c r="AG1047" t="s">
        <v>54</v>
      </c>
      <c r="AH1047">
        <v>701</v>
      </c>
      <c r="AI1047">
        <v>2016</v>
      </c>
      <c r="AJ1047">
        <v>4</v>
      </c>
      <c r="AK1047" s="1">
        <v>42586.670520833337</v>
      </c>
      <c r="AL1047" t="s">
        <v>84</v>
      </c>
      <c r="AM1047">
        <v>0</v>
      </c>
      <c r="AN1047" t="s">
        <v>52</v>
      </c>
      <c r="AP1047" t="s">
        <v>52</v>
      </c>
      <c r="AQ1047">
        <v>0</v>
      </c>
      <c r="AS1047">
        <v>0</v>
      </c>
      <c r="AU1047">
        <v>0</v>
      </c>
      <c r="AW1047">
        <v>0</v>
      </c>
      <c r="AY1047" t="s">
        <v>66</v>
      </c>
    </row>
    <row r="1048" spans="1:51" x14ac:dyDescent="0.25">
      <c r="A1048">
        <v>373</v>
      </c>
      <c r="B1048" t="s">
        <v>181</v>
      </c>
      <c r="C1048" t="s">
        <v>252</v>
      </c>
      <c r="D1048" t="s">
        <v>116</v>
      </c>
      <c r="E1048">
        <v>1330833</v>
      </c>
      <c r="F1048" t="s">
        <v>52</v>
      </c>
      <c r="G1048" t="s">
        <v>53</v>
      </c>
      <c r="H1048" t="s">
        <v>54</v>
      </c>
      <c r="I1048">
        <v>378</v>
      </c>
      <c r="J1048" t="s">
        <v>255</v>
      </c>
      <c r="K1048" t="s">
        <v>79</v>
      </c>
      <c r="L1048" t="s">
        <v>70</v>
      </c>
      <c r="M1048" t="s">
        <v>58</v>
      </c>
      <c r="N1048" t="s">
        <v>212</v>
      </c>
      <c r="Q1048" s="5" t="s">
        <v>54</v>
      </c>
      <c r="S1048">
        <v>0</v>
      </c>
      <c r="T1048" s="5">
        <v>0</v>
      </c>
      <c r="V1048">
        <v>0</v>
      </c>
      <c r="X1048" t="s">
        <v>73</v>
      </c>
      <c r="Y1048">
        <v>19060402</v>
      </c>
      <c r="Z1048" t="s">
        <v>74</v>
      </c>
      <c r="AA1048" t="s">
        <v>101</v>
      </c>
      <c r="AB1048" t="s">
        <v>119</v>
      </c>
      <c r="AC1048" t="str">
        <f t="shared" si="16"/>
        <v>Oil &amp; Gas - Ice Roads and Pads</v>
      </c>
      <c r="AD1048" t="s">
        <v>74</v>
      </c>
      <c r="AG1048" t="s">
        <v>54</v>
      </c>
      <c r="AH1048">
        <v>704</v>
      </c>
      <c r="AI1048">
        <v>2016</v>
      </c>
      <c r="AJ1048">
        <v>4</v>
      </c>
      <c r="AK1048" s="1">
        <v>42586.671064814815</v>
      </c>
      <c r="AL1048" t="s">
        <v>84</v>
      </c>
      <c r="AM1048">
        <v>0</v>
      </c>
      <c r="AN1048" t="s">
        <v>52</v>
      </c>
      <c r="AP1048" t="s">
        <v>52</v>
      </c>
      <c r="AQ1048">
        <v>0</v>
      </c>
      <c r="AS1048">
        <v>0</v>
      </c>
      <c r="AU1048">
        <v>0</v>
      </c>
      <c r="AW1048">
        <v>0</v>
      </c>
      <c r="AY1048" t="s">
        <v>66</v>
      </c>
    </row>
    <row r="1049" spans="1:51" x14ac:dyDescent="0.25">
      <c r="A1049">
        <v>373</v>
      </c>
      <c r="B1049" t="s">
        <v>181</v>
      </c>
      <c r="C1049" t="s">
        <v>252</v>
      </c>
      <c r="D1049" t="s">
        <v>116</v>
      </c>
      <c r="E1049">
        <v>1330833</v>
      </c>
      <c r="F1049" t="s">
        <v>52</v>
      </c>
      <c r="G1049" t="s">
        <v>53</v>
      </c>
      <c r="H1049" t="s">
        <v>54</v>
      </c>
      <c r="I1049">
        <v>374</v>
      </c>
      <c r="J1049" t="s">
        <v>256</v>
      </c>
      <c r="K1049" t="s">
        <v>79</v>
      </c>
      <c r="L1049" t="s">
        <v>70</v>
      </c>
      <c r="M1049" t="s">
        <v>58</v>
      </c>
      <c r="N1049" t="s">
        <v>236</v>
      </c>
      <c r="Q1049" s="5" t="s">
        <v>54</v>
      </c>
      <c r="S1049">
        <v>0</v>
      </c>
      <c r="T1049" s="5">
        <v>0</v>
      </c>
      <c r="V1049">
        <v>0</v>
      </c>
      <c r="X1049" t="s">
        <v>73</v>
      </c>
      <c r="Y1049">
        <v>19060402</v>
      </c>
      <c r="Z1049" t="s">
        <v>74</v>
      </c>
      <c r="AA1049" t="s">
        <v>101</v>
      </c>
      <c r="AB1049" t="s">
        <v>119</v>
      </c>
      <c r="AC1049" t="str">
        <f t="shared" si="16"/>
        <v>Oil &amp; Gas - Ice Roads and Pads</v>
      </c>
      <c r="AD1049" t="s">
        <v>74</v>
      </c>
      <c r="AG1049" t="s">
        <v>54</v>
      </c>
      <c r="AH1049">
        <v>532</v>
      </c>
      <c r="AI1049">
        <v>2016</v>
      </c>
      <c r="AJ1049">
        <v>4</v>
      </c>
      <c r="AK1049" s="1">
        <v>42573.440115740741</v>
      </c>
      <c r="AL1049" t="s">
        <v>84</v>
      </c>
      <c r="AM1049">
        <v>0</v>
      </c>
      <c r="AN1049" t="s">
        <v>52</v>
      </c>
      <c r="AP1049" t="s">
        <v>52</v>
      </c>
      <c r="AQ1049">
        <v>0</v>
      </c>
      <c r="AS1049">
        <v>0</v>
      </c>
      <c r="AU1049">
        <v>0</v>
      </c>
      <c r="AW1049">
        <v>0</v>
      </c>
      <c r="AY1049" t="s">
        <v>66</v>
      </c>
    </row>
    <row r="1050" spans="1:51" x14ac:dyDescent="0.25">
      <c r="A1050">
        <v>373</v>
      </c>
      <c r="B1050" t="s">
        <v>181</v>
      </c>
      <c r="C1050" t="s">
        <v>252</v>
      </c>
      <c r="D1050" t="s">
        <v>116</v>
      </c>
      <c r="E1050">
        <v>1330833</v>
      </c>
      <c r="F1050" t="s">
        <v>52</v>
      </c>
      <c r="G1050" t="s">
        <v>53</v>
      </c>
      <c r="H1050" t="s">
        <v>54</v>
      </c>
      <c r="I1050">
        <v>376</v>
      </c>
      <c r="J1050" t="s">
        <v>257</v>
      </c>
      <c r="K1050" t="s">
        <v>79</v>
      </c>
      <c r="L1050" t="s">
        <v>70</v>
      </c>
      <c r="M1050" t="s">
        <v>58</v>
      </c>
      <c r="N1050" t="s">
        <v>236</v>
      </c>
      <c r="Q1050" s="5" t="s">
        <v>54</v>
      </c>
      <c r="S1050">
        <v>0</v>
      </c>
      <c r="T1050" s="5">
        <v>0</v>
      </c>
      <c r="V1050">
        <v>0</v>
      </c>
      <c r="X1050" t="s">
        <v>73</v>
      </c>
      <c r="Y1050">
        <v>19060402</v>
      </c>
      <c r="Z1050" t="s">
        <v>74</v>
      </c>
      <c r="AA1050" t="s">
        <v>101</v>
      </c>
      <c r="AB1050" t="s">
        <v>119</v>
      </c>
      <c r="AC1050" t="str">
        <f t="shared" si="16"/>
        <v>Oil &amp; Gas - Ice Roads and Pads</v>
      </c>
      <c r="AD1050" t="s">
        <v>74</v>
      </c>
      <c r="AG1050" t="s">
        <v>54</v>
      </c>
      <c r="AH1050">
        <v>705</v>
      </c>
      <c r="AI1050">
        <v>2016</v>
      </c>
      <c r="AJ1050">
        <v>4</v>
      </c>
      <c r="AK1050" s="1">
        <v>42586.671412037038</v>
      </c>
      <c r="AL1050" t="s">
        <v>84</v>
      </c>
      <c r="AM1050">
        <v>0</v>
      </c>
      <c r="AN1050" t="s">
        <v>52</v>
      </c>
      <c r="AP1050" t="s">
        <v>52</v>
      </c>
      <c r="AQ1050">
        <v>0</v>
      </c>
      <c r="AS1050">
        <v>0</v>
      </c>
      <c r="AU1050">
        <v>0</v>
      </c>
      <c r="AW1050">
        <v>0</v>
      </c>
      <c r="AY1050" t="s">
        <v>66</v>
      </c>
    </row>
    <row r="1051" spans="1:51" x14ac:dyDescent="0.25">
      <c r="A1051">
        <v>373</v>
      </c>
      <c r="B1051" t="s">
        <v>181</v>
      </c>
      <c r="C1051" t="s">
        <v>252</v>
      </c>
      <c r="D1051" t="s">
        <v>116</v>
      </c>
      <c r="E1051">
        <v>1330833</v>
      </c>
      <c r="F1051" t="s">
        <v>52</v>
      </c>
      <c r="G1051" t="s">
        <v>53</v>
      </c>
      <c r="H1051" t="s">
        <v>54</v>
      </c>
      <c r="I1051">
        <v>377</v>
      </c>
      <c r="J1051" t="s">
        <v>253</v>
      </c>
      <c r="K1051" t="s">
        <v>79</v>
      </c>
      <c r="L1051" t="s">
        <v>70</v>
      </c>
      <c r="M1051" t="s">
        <v>58</v>
      </c>
      <c r="N1051" t="s">
        <v>212</v>
      </c>
      <c r="Q1051" s="5" t="s">
        <v>54</v>
      </c>
      <c r="S1051">
        <v>0</v>
      </c>
      <c r="T1051" s="5">
        <v>0</v>
      </c>
      <c r="V1051">
        <v>0</v>
      </c>
      <c r="X1051" t="s">
        <v>73</v>
      </c>
      <c r="Y1051">
        <v>19060402</v>
      </c>
      <c r="Z1051" t="s">
        <v>74</v>
      </c>
      <c r="AA1051" t="s">
        <v>101</v>
      </c>
      <c r="AB1051" t="s">
        <v>119</v>
      </c>
      <c r="AC1051" t="str">
        <f t="shared" si="16"/>
        <v>Oil &amp; Gas - Ice Roads and Pads</v>
      </c>
      <c r="AD1051" t="s">
        <v>74</v>
      </c>
      <c r="AG1051" t="s">
        <v>54</v>
      </c>
      <c r="AH1051">
        <v>709</v>
      </c>
      <c r="AI1051">
        <v>2016</v>
      </c>
      <c r="AJ1051">
        <v>5</v>
      </c>
      <c r="AK1051" s="1">
        <v>42586.672094907408</v>
      </c>
      <c r="AL1051" t="s">
        <v>84</v>
      </c>
      <c r="AM1051">
        <v>0</v>
      </c>
      <c r="AN1051" t="s">
        <v>52</v>
      </c>
      <c r="AP1051" t="s">
        <v>52</v>
      </c>
      <c r="AQ1051">
        <v>0</v>
      </c>
      <c r="AS1051">
        <v>0</v>
      </c>
      <c r="AU1051">
        <v>0</v>
      </c>
      <c r="AW1051">
        <v>0</v>
      </c>
      <c r="AY1051" t="s">
        <v>66</v>
      </c>
    </row>
    <row r="1052" spans="1:51" x14ac:dyDescent="0.25">
      <c r="A1052">
        <v>373</v>
      </c>
      <c r="B1052" t="s">
        <v>181</v>
      </c>
      <c r="C1052" t="s">
        <v>252</v>
      </c>
      <c r="D1052" t="s">
        <v>116</v>
      </c>
      <c r="E1052">
        <v>1330833</v>
      </c>
      <c r="F1052" t="s">
        <v>52</v>
      </c>
      <c r="G1052" t="s">
        <v>53</v>
      </c>
      <c r="H1052" t="s">
        <v>54</v>
      </c>
      <c r="I1052">
        <v>375</v>
      </c>
      <c r="J1052" t="s">
        <v>254</v>
      </c>
      <c r="K1052" t="s">
        <v>79</v>
      </c>
      <c r="L1052" t="s">
        <v>70</v>
      </c>
      <c r="M1052" t="s">
        <v>58</v>
      </c>
      <c r="N1052" t="s">
        <v>236</v>
      </c>
      <c r="Q1052" s="5" t="s">
        <v>54</v>
      </c>
      <c r="S1052">
        <v>0</v>
      </c>
      <c r="T1052" s="5">
        <v>0</v>
      </c>
      <c r="V1052">
        <v>0</v>
      </c>
      <c r="X1052" t="s">
        <v>73</v>
      </c>
      <c r="Y1052">
        <v>19060402</v>
      </c>
      <c r="Z1052" t="s">
        <v>74</v>
      </c>
      <c r="AA1052" t="s">
        <v>101</v>
      </c>
      <c r="AB1052" t="s">
        <v>119</v>
      </c>
      <c r="AC1052" t="str">
        <f t="shared" si="16"/>
        <v>Oil &amp; Gas - Ice Roads and Pads</v>
      </c>
      <c r="AD1052" t="s">
        <v>74</v>
      </c>
      <c r="AG1052" t="s">
        <v>54</v>
      </c>
      <c r="AH1052">
        <v>702</v>
      </c>
      <c r="AI1052">
        <v>2016</v>
      </c>
      <c r="AJ1052">
        <v>5</v>
      </c>
      <c r="AK1052" s="1">
        <v>42586.670682870368</v>
      </c>
      <c r="AL1052" t="s">
        <v>84</v>
      </c>
      <c r="AM1052">
        <v>0</v>
      </c>
      <c r="AN1052" t="s">
        <v>52</v>
      </c>
      <c r="AP1052" t="s">
        <v>52</v>
      </c>
      <c r="AQ1052">
        <v>0</v>
      </c>
      <c r="AS1052">
        <v>0</v>
      </c>
      <c r="AU1052">
        <v>0</v>
      </c>
      <c r="AW1052">
        <v>0</v>
      </c>
      <c r="AY1052" t="s">
        <v>66</v>
      </c>
    </row>
    <row r="1053" spans="1:51" x14ac:dyDescent="0.25">
      <c r="A1053">
        <v>373</v>
      </c>
      <c r="B1053" t="s">
        <v>181</v>
      </c>
      <c r="C1053" t="s">
        <v>252</v>
      </c>
      <c r="D1053" t="s">
        <v>116</v>
      </c>
      <c r="E1053">
        <v>1330833</v>
      </c>
      <c r="F1053" t="s">
        <v>52</v>
      </c>
      <c r="G1053" t="s">
        <v>53</v>
      </c>
      <c r="H1053" t="s">
        <v>54</v>
      </c>
      <c r="I1053">
        <v>378</v>
      </c>
      <c r="J1053" t="s">
        <v>255</v>
      </c>
      <c r="K1053" t="s">
        <v>79</v>
      </c>
      <c r="L1053" t="s">
        <v>70</v>
      </c>
      <c r="M1053" t="s">
        <v>58</v>
      </c>
      <c r="N1053" t="s">
        <v>212</v>
      </c>
      <c r="Q1053" s="5" t="s">
        <v>54</v>
      </c>
      <c r="S1053">
        <v>0</v>
      </c>
      <c r="T1053" s="5">
        <v>0</v>
      </c>
      <c r="V1053">
        <v>0</v>
      </c>
      <c r="X1053" t="s">
        <v>73</v>
      </c>
      <c r="Y1053">
        <v>19060402</v>
      </c>
      <c r="Z1053" t="s">
        <v>74</v>
      </c>
      <c r="AA1053" t="s">
        <v>101</v>
      </c>
      <c r="AB1053" t="s">
        <v>119</v>
      </c>
      <c r="AC1053" t="str">
        <f t="shared" si="16"/>
        <v>Oil &amp; Gas - Ice Roads and Pads</v>
      </c>
      <c r="AD1053" t="s">
        <v>74</v>
      </c>
      <c r="AG1053" t="s">
        <v>54</v>
      </c>
      <c r="AH1053">
        <v>769</v>
      </c>
      <c r="AI1053">
        <v>2016</v>
      </c>
      <c r="AJ1053">
        <v>5</v>
      </c>
      <c r="AK1053" s="1">
        <v>42587.550694444442</v>
      </c>
      <c r="AL1053" t="s">
        <v>84</v>
      </c>
      <c r="AM1053">
        <v>0</v>
      </c>
      <c r="AN1053" t="s">
        <v>52</v>
      </c>
      <c r="AP1053" t="s">
        <v>52</v>
      </c>
      <c r="AQ1053">
        <v>0</v>
      </c>
      <c r="AR1053" t="s">
        <v>52</v>
      </c>
      <c r="AS1053">
        <v>0</v>
      </c>
      <c r="AT1053" t="s">
        <v>52</v>
      </c>
      <c r="AU1053">
        <v>0</v>
      </c>
      <c r="AV1053" t="s">
        <v>52</v>
      </c>
      <c r="AW1053">
        <v>0</v>
      </c>
      <c r="AX1053" t="s">
        <v>52</v>
      </c>
      <c r="AY1053" t="s">
        <v>66</v>
      </c>
    </row>
    <row r="1054" spans="1:51" x14ac:dyDescent="0.25">
      <c r="A1054">
        <v>373</v>
      </c>
      <c r="B1054" t="s">
        <v>181</v>
      </c>
      <c r="C1054" t="s">
        <v>252</v>
      </c>
      <c r="D1054" t="s">
        <v>116</v>
      </c>
      <c r="E1054">
        <v>1330833</v>
      </c>
      <c r="F1054" t="s">
        <v>52</v>
      </c>
      <c r="G1054" t="s">
        <v>53</v>
      </c>
      <c r="H1054" t="s">
        <v>54</v>
      </c>
      <c r="I1054">
        <v>374</v>
      </c>
      <c r="J1054" t="s">
        <v>256</v>
      </c>
      <c r="K1054" t="s">
        <v>79</v>
      </c>
      <c r="L1054" t="s">
        <v>70</v>
      </c>
      <c r="M1054" t="s">
        <v>58</v>
      </c>
      <c r="N1054" t="s">
        <v>236</v>
      </c>
      <c r="Q1054" s="5" t="s">
        <v>54</v>
      </c>
      <c r="S1054">
        <v>0</v>
      </c>
      <c r="T1054" s="5">
        <v>0</v>
      </c>
      <c r="V1054">
        <v>0</v>
      </c>
      <c r="X1054" t="s">
        <v>73</v>
      </c>
      <c r="Y1054">
        <v>19060402</v>
      </c>
      <c r="Z1054" t="s">
        <v>74</v>
      </c>
      <c r="AA1054" t="s">
        <v>101</v>
      </c>
      <c r="AB1054" t="s">
        <v>119</v>
      </c>
      <c r="AC1054" t="str">
        <f t="shared" si="16"/>
        <v>Oil &amp; Gas - Ice Roads and Pads</v>
      </c>
      <c r="AD1054" t="s">
        <v>74</v>
      </c>
      <c r="AG1054" t="s">
        <v>54</v>
      </c>
      <c r="AH1054">
        <v>533</v>
      </c>
      <c r="AI1054">
        <v>2016</v>
      </c>
      <c r="AJ1054">
        <v>5</v>
      </c>
      <c r="AK1054" s="1">
        <v>42573.440254629626</v>
      </c>
      <c r="AL1054" t="s">
        <v>84</v>
      </c>
      <c r="AM1054">
        <v>0</v>
      </c>
      <c r="AN1054" t="s">
        <v>52</v>
      </c>
      <c r="AP1054" t="s">
        <v>52</v>
      </c>
      <c r="AQ1054">
        <v>0</v>
      </c>
      <c r="AR1054" t="s">
        <v>52</v>
      </c>
      <c r="AS1054">
        <v>0</v>
      </c>
      <c r="AT1054" t="s">
        <v>52</v>
      </c>
      <c r="AU1054">
        <v>0</v>
      </c>
      <c r="AV1054" t="s">
        <v>52</v>
      </c>
      <c r="AW1054">
        <v>0</v>
      </c>
      <c r="AX1054" t="s">
        <v>52</v>
      </c>
      <c r="AY1054" t="s">
        <v>66</v>
      </c>
    </row>
    <row r="1055" spans="1:51" x14ac:dyDescent="0.25">
      <c r="A1055">
        <v>373</v>
      </c>
      <c r="B1055" t="s">
        <v>181</v>
      </c>
      <c r="C1055" t="s">
        <v>252</v>
      </c>
      <c r="D1055" t="s">
        <v>116</v>
      </c>
      <c r="E1055">
        <v>1330833</v>
      </c>
      <c r="F1055" t="s">
        <v>52</v>
      </c>
      <c r="G1055" t="s">
        <v>53</v>
      </c>
      <c r="H1055" t="s">
        <v>54</v>
      </c>
      <c r="I1055">
        <v>376</v>
      </c>
      <c r="J1055" t="s">
        <v>257</v>
      </c>
      <c r="K1055" t="s">
        <v>79</v>
      </c>
      <c r="L1055" t="s">
        <v>70</v>
      </c>
      <c r="M1055" t="s">
        <v>58</v>
      </c>
      <c r="N1055" t="s">
        <v>236</v>
      </c>
      <c r="Q1055" s="5" t="s">
        <v>54</v>
      </c>
      <c r="S1055">
        <v>0</v>
      </c>
      <c r="T1055" s="5">
        <v>0</v>
      </c>
      <c r="V1055">
        <v>0</v>
      </c>
      <c r="X1055" t="s">
        <v>73</v>
      </c>
      <c r="Y1055">
        <v>19060402</v>
      </c>
      <c r="Z1055" t="s">
        <v>74</v>
      </c>
      <c r="AA1055" t="s">
        <v>101</v>
      </c>
      <c r="AB1055" t="s">
        <v>119</v>
      </c>
      <c r="AC1055" t="str">
        <f t="shared" si="16"/>
        <v>Oil &amp; Gas - Ice Roads and Pads</v>
      </c>
      <c r="AD1055" t="s">
        <v>74</v>
      </c>
      <c r="AG1055" t="s">
        <v>54</v>
      </c>
      <c r="AH1055">
        <v>706</v>
      </c>
      <c r="AI1055">
        <v>2016</v>
      </c>
      <c r="AJ1055">
        <v>5</v>
      </c>
      <c r="AK1055" s="1">
        <v>42586.671539351853</v>
      </c>
      <c r="AL1055" t="s">
        <v>84</v>
      </c>
      <c r="AM1055">
        <v>0</v>
      </c>
      <c r="AN1055" t="s">
        <v>52</v>
      </c>
      <c r="AP1055" t="s">
        <v>52</v>
      </c>
      <c r="AQ1055">
        <v>0</v>
      </c>
      <c r="AS1055">
        <v>0</v>
      </c>
      <c r="AU1055">
        <v>0</v>
      </c>
      <c r="AW1055">
        <v>0</v>
      </c>
      <c r="AY1055" t="s">
        <v>66</v>
      </c>
    </row>
    <row r="1056" spans="1:51" x14ac:dyDescent="0.25">
      <c r="A1056">
        <v>373</v>
      </c>
      <c r="B1056" t="s">
        <v>181</v>
      </c>
      <c r="C1056" t="s">
        <v>252</v>
      </c>
      <c r="D1056" t="s">
        <v>116</v>
      </c>
      <c r="E1056">
        <v>1330833</v>
      </c>
      <c r="F1056" t="s">
        <v>52</v>
      </c>
      <c r="G1056" t="s">
        <v>53</v>
      </c>
      <c r="H1056" t="s">
        <v>54</v>
      </c>
      <c r="I1056">
        <v>377</v>
      </c>
      <c r="J1056" t="s">
        <v>253</v>
      </c>
      <c r="K1056" t="s">
        <v>79</v>
      </c>
      <c r="L1056" t="s">
        <v>70</v>
      </c>
      <c r="M1056" t="s">
        <v>58</v>
      </c>
      <c r="N1056" t="s">
        <v>212</v>
      </c>
      <c r="Q1056" s="5" t="s">
        <v>54</v>
      </c>
      <c r="S1056">
        <v>0</v>
      </c>
      <c r="T1056" s="5">
        <v>0</v>
      </c>
      <c r="V1056">
        <v>0</v>
      </c>
      <c r="X1056" t="s">
        <v>73</v>
      </c>
      <c r="Y1056">
        <v>19060402</v>
      </c>
      <c r="Z1056" t="s">
        <v>74</v>
      </c>
      <c r="AA1056" t="s">
        <v>101</v>
      </c>
      <c r="AB1056" t="s">
        <v>119</v>
      </c>
      <c r="AC1056" t="str">
        <f t="shared" si="16"/>
        <v>Oil &amp; Gas - Ice Roads and Pads</v>
      </c>
      <c r="AD1056" t="s">
        <v>74</v>
      </c>
      <c r="AG1056" t="s">
        <v>54</v>
      </c>
      <c r="AH1056">
        <v>710</v>
      </c>
      <c r="AI1056">
        <v>2016</v>
      </c>
      <c r="AJ1056">
        <v>6</v>
      </c>
      <c r="AK1056" s="1">
        <v>42586.672222222223</v>
      </c>
      <c r="AL1056" t="s">
        <v>84</v>
      </c>
      <c r="AM1056">
        <v>0</v>
      </c>
      <c r="AN1056" t="s">
        <v>52</v>
      </c>
      <c r="AP1056" t="s">
        <v>52</v>
      </c>
      <c r="AQ1056">
        <v>0</v>
      </c>
      <c r="AS1056">
        <v>0</v>
      </c>
      <c r="AU1056">
        <v>0</v>
      </c>
      <c r="AW1056">
        <v>0</v>
      </c>
      <c r="AY1056" t="s">
        <v>66</v>
      </c>
    </row>
    <row r="1057" spans="1:51" x14ac:dyDescent="0.25">
      <c r="A1057">
        <v>373</v>
      </c>
      <c r="B1057" t="s">
        <v>181</v>
      </c>
      <c r="C1057" t="s">
        <v>252</v>
      </c>
      <c r="D1057" t="s">
        <v>116</v>
      </c>
      <c r="E1057">
        <v>1330833</v>
      </c>
      <c r="F1057" t="s">
        <v>52</v>
      </c>
      <c r="G1057" t="s">
        <v>53</v>
      </c>
      <c r="H1057" t="s">
        <v>54</v>
      </c>
      <c r="I1057">
        <v>375</v>
      </c>
      <c r="J1057" t="s">
        <v>254</v>
      </c>
      <c r="K1057" t="s">
        <v>79</v>
      </c>
      <c r="L1057" t="s">
        <v>70</v>
      </c>
      <c r="M1057" t="s">
        <v>58</v>
      </c>
      <c r="N1057" t="s">
        <v>236</v>
      </c>
      <c r="Q1057" s="5" t="s">
        <v>54</v>
      </c>
      <c r="S1057">
        <v>0</v>
      </c>
      <c r="T1057" s="5">
        <v>0</v>
      </c>
      <c r="V1057">
        <v>0</v>
      </c>
      <c r="X1057" t="s">
        <v>73</v>
      </c>
      <c r="Y1057">
        <v>19060402</v>
      </c>
      <c r="Z1057" t="s">
        <v>74</v>
      </c>
      <c r="AA1057" t="s">
        <v>101</v>
      </c>
      <c r="AB1057" t="s">
        <v>119</v>
      </c>
      <c r="AC1057" t="str">
        <f t="shared" si="16"/>
        <v>Oil &amp; Gas - Ice Roads and Pads</v>
      </c>
      <c r="AD1057" t="s">
        <v>74</v>
      </c>
      <c r="AG1057" t="s">
        <v>54</v>
      </c>
      <c r="AH1057">
        <v>703</v>
      </c>
      <c r="AI1057">
        <v>2016</v>
      </c>
      <c r="AJ1057">
        <v>6</v>
      </c>
      <c r="AK1057" s="1">
        <v>42586.67083333333</v>
      </c>
      <c r="AL1057" t="s">
        <v>84</v>
      </c>
      <c r="AM1057">
        <v>0</v>
      </c>
      <c r="AN1057" t="s">
        <v>52</v>
      </c>
      <c r="AP1057" t="s">
        <v>52</v>
      </c>
      <c r="AQ1057">
        <v>0</v>
      </c>
      <c r="AS1057">
        <v>0</v>
      </c>
      <c r="AU1057">
        <v>0</v>
      </c>
      <c r="AW1057">
        <v>0</v>
      </c>
      <c r="AY1057" t="s">
        <v>66</v>
      </c>
    </row>
    <row r="1058" spans="1:51" x14ac:dyDescent="0.25">
      <c r="A1058">
        <v>373</v>
      </c>
      <c r="B1058" t="s">
        <v>181</v>
      </c>
      <c r="C1058" t="s">
        <v>252</v>
      </c>
      <c r="D1058" t="s">
        <v>116</v>
      </c>
      <c r="E1058">
        <v>1330833</v>
      </c>
      <c r="F1058" t="s">
        <v>52</v>
      </c>
      <c r="G1058" t="s">
        <v>53</v>
      </c>
      <c r="H1058" t="s">
        <v>54</v>
      </c>
      <c r="I1058">
        <v>378</v>
      </c>
      <c r="J1058" t="s">
        <v>255</v>
      </c>
      <c r="K1058" t="s">
        <v>79</v>
      </c>
      <c r="L1058" t="s">
        <v>70</v>
      </c>
      <c r="M1058" t="s">
        <v>58</v>
      </c>
      <c r="N1058" t="s">
        <v>212</v>
      </c>
      <c r="Q1058" s="5" t="s">
        <v>54</v>
      </c>
      <c r="S1058">
        <v>0</v>
      </c>
      <c r="T1058" s="5">
        <v>0</v>
      </c>
      <c r="V1058">
        <v>0</v>
      </c>
      <c r="X1058" t="s">
        <v>73</v>
      </c>
      <c r="Y1058">
        <v>19060402</v>
      </c>
      <c r="Z1058" t="s">
        <v>74</v>
      </c>
      <c r="AA1058" t="s">
        <v>101</v>
      </c>
      <c r="AB1058" t="s">
        <v>119</v>
      </c>
      <c r="AC1058" t="str">
        <f t="shared" si="16"/>
        <v>Oil &amp; Gas - Ice Roads and Pads</v>
      </c>
      <c r="AD1058" t="s">
        <v>74</v>
      </c>
      <c r="AG1058" t="s">
        <v>54</v>
      </c>
      <c r="AH1058">
        <v>770</v>
      </c>
      <c r="AI1058">
        <v>2016</v>
      </c>
      <c r="AJ1058">
        <v>6</v>
      </c>
      <c r="AK1058" s="1">
        <v>42587.550694444442</v>
      </c>
      <c r="AL1058" t="s">
        <v>84</v>
      </c>
      <c r="AM1058">
        <v>0</v>
      </c>
      <c r="AN1058" t="s">
        <v>52</v>
      </c>
      <c r="AP1058" t="s">
        <v>52</v>
      </c>
      <c r="AQ1058">
        <v>0</v>
      </c>
      <c r="AR1058" t="s">
        <v>52</v>
      </c>
      <c r="AS1058">
        <v>0</v>
      </c>
      <c r="AT1058" t="s">
        <v>52</v>
      </c>
      <c r="AU1058">
        <v>0</v>
      </c>
      <c r="AV1058" t="s">
        <v>52</v>
      </c>
      <c r="AW1058">
        <v>0</v>
      </c>
      <c r="AX1058" t="s">
        <v>52</v>
      </c>
      <c r="AY1058" t="s">
        <v>66</v>
      </c>
    </row>
    <row r="1059" spans="1:51" x14ac:dyDescent="0.25">
      <c r="A1059">
        <v>373</v>
      </c>
      <c r="B1059" t="s">
        <v>181</v>
      </c>
      <c r="C1059" t="s">
        <v>252</v>
      </c>
      <c r="D1059" t="s">
        <v>116</v>
      </c>
      <c r="E1059">
        <v>1330833</v>
      </c>
      <c r="F1059" t="s">
        <v>52</v>
      </c>
      <c r="G1059" t="s">
        <v>53</v>
      </c>
      <c r="H1059" t="s">
        <v>54</v>
      </c>
      <c r="I1059">
        <v>374</v>
      </c>
      <c r="J1059" t="s">
        <v>256</v>
      </c>
      <c r="K1059" t="s">
        <v>79</v>
      </c>
      <c r="L1059" t="s">
        <v>70</v>
      </c>
      <c r="M1059" t="s">
        <v>58</v>
      </c>
      <c r="N1059" t="s">
        <v>236</v>
      </c>
      <c r="Q1059" s="5" t="s">
        <v>54</v>
      </c>
      <c r="S1059">
        <v>0</v>
      </c>
      <c r="T1059" s="5">
        <v>0</v>
      </c>
      <c r="V1059">
        <v>0</v>
      </c>
      <c r="X1059" t="s">
        <v>73</v>
      </c>
      <c r="Y1059">
        <v>19060402</v>
      </c>
      <c r="Z1059" t="s">
        <v>74</v>
      </c>
      <c r="AA1059" t="s">
        <v>101</v>
      </c>
      <c r="AB1059" t="s">
        <v>119</v>
      </c>
      <c r="AC1059" t="str">
        <f t="shared" si="16"/>
        <v>Oil &amp; Gas - Ice Roads and Pads</v>
      </c>
      <c r="AD1059" t="s">
        <v>74</v>
      </c>
      <c r="AG1059" t="s">
        <v>54</v>
      </c>
      <c r="AH1059">
        <v>534</v>
      </c>
      <c r="AI1059">
        <v>2016</v>
      </c>
      <c r="AJ1059">
        <v>6</v>
      </c>
      <c r="AK1059" s="1">
        <v>42573.440486111111</v>
      </c>
      <c r="AL1059" t="s">
        <v>84</v>
      </c>
      <c r="AM1059">
        <v>0</v>
      </c>
      <c r="AN1059" t="s">
        <v>52</v>
      </c>
      <c r="AP1059" t="s">
        <v>52</v>
      </c>
      <c r="AQ1059">
        <v>0</v>
      </c>
      <c r="AS1059">
        <v>0</v>
      </c>
      <c r="AU1059">
        <v>0</v>
      </c>
      <c r="AW1059">
        <v>0</v>
      </c>
      <c r="AY1059" t="s">
        <v>66</v>
      </c>
    </row>
    <row r="1060" spans="1:51" x14ac:dyDescent="0.25">
      <c r="A1060">
        <v>373</v>
      </c>
      <c r="B1060" t="s">
        <v>181</v>
      </c>
      <c r="C1060" t="s">
        <v>252</v>
      </c>
      <c r="D1060" t="s">
        <v>116</v>
      </c>
      <c r="E1060">
        <v>1330833</v>
      </c>
      <c r="F1060" t="s">
        <v>52</v>
      </c>
      <c r="G1060" t="s">
        <v>53</v>
      </c>
      <c r="H1060" t="s">
        <v>54</v>
      </c>
      <c r="I1060">
        <v>376</v>
      </c>
      <c r="J1060" t="s">
        <v>257</v>
      </c>
      <c r="K1060" t="s">
        <v>79</v>
      </c>
      <c r="L1060" t="s">
        <v>70</v>
      </c>
      <c r="M1060" t="s">
        <v>58</v>
      </c>
      <c r="N1060" t="s">
        <v>236</v>
      </c>
      <c r="Q1060" s="5" t="s">
        <v>54</v>
      </c>
      <c r="S1060">
        <v>0</v>
      </c>
      <c r="T1060" s="5">
        <v>0</v>
      </c>
      <c r="V1060">
        <v>0</v>
      </c>
      <c r="X1060" t="s">
        <v>73</v>
      </c>
      <c r="Y1060">
        <v>19060402</v>
      </c>
      <c r="Z1060" t="s">
        <v>74</v>
      </c>
      <c r="AA1060" t="s">
        <v>101</v>
      </c>
      <c r="AB1060" t="s">
        <v>119</v>
      </c>
      <c r="AC1060" t="str">
        <f t="shared" si="16"/>
        <v>Oil &amp; Gas - Ice Roads and Pads</v>
      </c>
      <c r="AD1060" t="s">
        <v>74</v>
      </c>
      <c r="AG1060" t="s">
        <v>54</v>
      </c>
      <c r="AH1060">
        <v>707</v>
      </c>
      <c r="AI1060">
        <v>2016</v>
      </c>
      <c r="AJ1060">
        <v>6</v>
      </c>
      <c r="AK1060" s="1">
        <v>42586.671666666669</v>
      </c>
      <c r="AL1060" t="s">
        <v>84</v>
      </c>
      <c r="AM1060">
        <v>0</v>
      </c>
      <c r="AN1060" t="s">
        <v>52</v>
      </c>
      <c r="AP1060" t="s">
        <v>52</v>
      </c>
      <c r="AQ1060">
        <v>0</v>
      </c>
      <c r="AS1060">
        <v>0</v>
      </c>
      <c r="AU1060">
        <v>0</v>
      </c>
      <c r="AW1060">
        <v>0</v>
      </c>
      <c r="AY1060" t="s">
        <v>66</v>
      </c>
    </row>
    <row r="1061" spans="1:51" x14ac:dyDescent="0.25">
      <c r="A1061">
        <v>373</v>
      </c>
      <c r="B1061" t="s">
        <v>181</v>
      </c>
      <c r="C1061" t="s">
        <v>252</v>
      </c>
      <c r="D1061" t="s">
        <v>116</v>
      </c>
      <c r="E1061">
        <v>1330833</v>
      </c>
      <c r="F1061" t="s">
        <v>52</v>
      </c>
      <c r="G1061" t="s">
        <v>53</v>
      </c>
      <c r="H1061" t="s">
        <v>54</v>
      </c>
      <c r="I1061">
        <v>377</v>
      </c>
      <c r="J1061" t="s">
        <v>253</v>
      </c>
      <c r="K1061" t="s">
        <v>79</v>
      </c>
      <c r="L1061" t="s">
        <v>70</v>
      </c>
      <c r="M1061" t="s">
        <v>58</v>
      </c>
      <c r="N1061" t="s">
        <v>212</v>
      </c>
      <c r="Q1061" s="5" t="s">
        <v>54</v>
      </c>
      <c r="S1061">
        <v>0</v>
      </c>
      <c r="T1061" s="5">
        <v>0</v>
      </c>
      <c r="V1061">
        <v>0</v>
      </c>
      <c r="X1061" t="s">
        <v>73</v>
      </c>
      <c r="Y1061">
        <v>19060402</v>
      </c>
      <c r="Z1061" t="s">
        <v>74</v>
      </c>
      <c r="AA1061" t="s">
        <v>101</v>
      </c>
      <c r="AB1061" t="s">
        <v>119</v>
      </c>
      <c r="AC1061" t="str">
        <f t="shared" si="16"/>
        <v>Oil &amp; Gas - Ice Roads and Pads</v>
      </c>
      <c r="AD1061" t="s">
        <v>74</v>
      </c>
      <c r="AG1061" t="s">
        <v>54</v>
      </c>
      <c r="AH1061">
        <v>973</v>
      </c>
      <c r="AI1061">
        <v>2016</v>
      </c>
      <c r="AJ1061">
        <v>7</v>
      </c>
      <c r="AK1061" s="1">
        <v>42650.611041666663</v>
      </c>
      <c r="AL1061" t="s">
        <v>84</v>
      </c>
      <c r="AM1061">
        <v>0</v>
      </c>
      <c r="AN1061" t="s">
        <v>52</v>
      </c>
      <c r="AP1061" t="s">
        <v>52</v>
      </c>
      <c r="AQ1061">
        <v>0</v>
      </c>
      <c r="AS1061">
        <v>0</v>
      </c>
      <c r="AU1061">
        <v>0</v>
      </c>
      <c r="AW1061">
        <v>0</v>
      </c>
      <c r="AY1061" t="s">
        <v>66</v>
      </c>
    </row>
    <row r="1062" spans="1:51" x14ac:dyDescent="0.25">
      <c r="A1062">
        <v>373</v>
      </c>
      <c r="B1062" t="s">
        <v>181</v>
      </c>
      <c r="C1062" t="s">
        <v>252</v>
      </c>
      <c r="D1062" t="s">
        <v>116</v>
      </c>
      <c r="E1062">
        <v>1330833</v>
      </c>
      <c r="F1062" t="s">
        <v>52</v>
      </c>
      <c r="G1062" t="s">
        <v>53</v>
      </c>
      <c r="H1062" t="s">
        <v>54</v>
      </c>
      <c r="I1062">
        <v>375</v>
      </c>
      <c r="J1062" t="s">
        <v>254</v>
      </c>
      <c r="K1062" t="s">
        <v>79</v>
      </c>
      <c r="L1062" t="s">
        <v>70</v>
      </c>
      <c r="M1062" t="s">
        <v>58</v>
      </c>
      <c r="N1062" t="s">
        <v>236</v>
      </c>
      <c r="Q1062" s="5" t="s">
        <v>54</v>
      </c>
      <c r="S1062">
        <v>0</v>
      </c>
      <c r="T1062" s="5">
        <v>0</v>
      </c>
      <c r="V1062">
        <v>0</v>
      </c>
      <c r="X1062" t="s">
        <v>73</v>
      </c>
      <c r="Y1062">
        <v>19060402</v>
      </c>
      <c r="Z1062" t="s">
        <v>74</v>
      </c>
      <c r="AA1062" t="s">
        <v>101</v>
      </c>
      <c r="AB1062" t="s">
        <v>119</v>
      </c>
      <c r="AC1062" t="str">
        <f t="shared" si="16"/>
        <v>Oil &amp; Gas - Ice Roads and Pads</v>
      </c>
      <c r="AD1062" t="s">
        <v>74</v>
      </c>
      <c r="AG1062" t="s">
        <v>54</v>
      </c>
      <c r="AH1062">
        <v>961</v>
      </c>
      <c r="AI1062">
        <v>2016</v>
      </c>
      <c r="AJ1062">
        <v>7</v>
      </c>
      <c r="AK1062" s="1">
        <v>42650.609965277778</v>
      </c>
      <c r="AL1062" t="s">
        <v>84</v>
      </c>
      <c r="AM1062">
        <v>0</v>
      </c>
      <c r="AN1062" t="s">
        <v>52</v>
      </c>
      <c r="AP1062" t="s">
        <v>52</v>
      </c>
      <c r="AQ1062">
        <v>0</v>
      </c>
      <c r="AS1062">
        <v>0</v>
      </c>
      <c r="AU1062">
        <v>0</v>
      </c>
      <c r="AW1062">
        <v>0</v>
      </c>
      <c r="AY1062" t="s">
        <v>66</v>
      </c>
    </row>
    <row r="1063" spans="1:51" x14ac:dyDescent="0.25">
      <c r="A1063">
        <v>373</v>
      </c>
      <c r="B1063" t="s">
        <v>181</v>
      </c>
      <c r="C1063" t="s">
        <v>252</v>
      </c>
      <c r="D1063" t="s">
        <v>116</v>
      </c>
      <c r="E1063">
        <v>1330833</v>
      </c>
      <c r="F1063" t="s">
        <v>52</v>
      </c>
      <c r="G1063" t="s">
        <v>53</v>
      </c>
      <c r="H1063" t="s">
        <v>54</v>
      </c>
      <c r="I1063">
        <v>378</v>
      </c>
      <c r="J1063" t="s">
        <v>255</v>
      </c>
      <c r="K1063" t="s">
        <v>79</v>
      </c>
      <c r="L1063" t="s">
        <v>70</v>
      </c>
      <c r="M1063" t="s">
        <v>58</v>
      </c>
      <c r="N1063" t="s">
        <v>212</v>
      </c>
      <c r="Q1063" s="5" t="s">
        <v>54</v>
      </c>
      <c r="S1063">
        <v>0</v>
      </c>
      <c r="T1063" s="5">
        <v>0</v>
      </c>
      <c r="V1063">
        <v>0</v>
      </c>
      <c r="X1063" t="s">
        <v>73</v>
      </c>
      <c r="Y1063">
        <v>19060402</v>
      </c>
      <c r="Z1063" t="s">
        <v>74</v>
      </c>
      <c r="AA1063" t="s">
        <v>101</v>
      </c>
      <c r="AB1063" t="s">
        <v>119</v>
      </c>
      <c r="AC1063" t="str">
        <f t="shared" si="16"/>
        <v>Oil &amp; Gas - Ice Roads and Pads</v>
      </c>
      <c r="AD1063" t="s">
        <v>74</v>
      </c>
      <c r="AG1063" t="s">
        <v>54</v>
      </c>
      <c r="AH1063">
        <v>964</v>
      </c>
      <c r="AI1063">
        <v>2016</v>
      </c>
      <c r="AJ1063">
        <v>7</v>
      </c>
      <c r="AK1063" s="1">
        <v>42650.610231481478</v>
      </c>
      <c r="AL1063" t="s">
        <v>84</v>
      </c>
      <c r="AM1063">
        <v>0</v>
      </c>
      <c r="AN1063" t="s">
        <v>52</v>
      </c>
      <c r="AP1063" t="s">
        <v>52</v>
      </c>
      <c r="AQ1063">
        <v>0</v>
      </c>
      <c r="AS1063">
        <v>0</v>
      </c>
      <c r="AU1063">
        <v>0</v>
      </c>
      <c r="AW1063">
        <v>0</v>
      </c>
      <c r="AY1063" t="s">
        <v>66</v>
      </c>
    </row>
    <row r="1064" spans="1:51" x14ac:dyDescent="0.25">
      <c r="A1064">
        <v>373</v>
      </c>
      <c r="B1064" t="s">
        <v>181</v>
      </c>
      <c r="C1064" t="s">
        <v>252</v>
      </c>
      <c r="D1064" t="s">
        <v>116</v>
      </c>
      <c r="E1064">
        <v>1330833</v>
      </c>
      <c r="F1064" t="s">
        <v>52</v>
      </c>
      <c r="G1064" t="s">
        <v>53</v>
      </c>
      <c r="H1064" t="s">
        <v>54</v>
      </c>
      <c r="I1064">
        <v>374</v>
      </c>
      <c r="J1064" t="s">
        <v>256</v>
      </c>
      <c r="K1064" t="s">
        <v>79</v>
      </c>
      <c r="L1064" t="s">
        <v>70</v>
      </c>
      <c r="M1064" t="s">
        <v>58</v>
      </c>
      <c r="N1064" t="s">
        <v>236</v>
      </c>
      <c r="Q1064" s="5" t="s">
        <v>54</v>
      </c>
      <c r="S1064">
        <v>0</v>
      </c>
      <c r="T1064" s="5">
        <v>0</v>
      </c>
      <c r="V1064">
        <v>0</v>
      </c>
      <c r="X1064" t="s">
        <v>73</v>
      </c>
      <c r="Y1064">
        <v>19060402</v>
      </c>
      <c r="Z1064" t="s">
        <v>74</v>
      </c>
      <c r="AA1064" t="s">
        <v>101</v>
      </c>
      <c r="AB1064" t="s">
        <v>119</v>
      </c>
      <c r="AC1064" t="str">
        <f t="shared" si="16"/>
        <v>Oil &amp; Gas - Ice Roads and Pads</v>
      </c>
      <c r="AD1064" t="s">
        <v>74</v>
      </c>
      <c r="AG1064" t="s">
        <v>54</v>
      </c>
      <c r="AH1064">
        <v>967</v>
      </c>
      <c r="AI1064">
        <v>2016</v>
      </c>
      <c r="AJ1064">
        <v>7</v>
      </c>
      <c r="AK1064" s="1">
        <v>42650.610474537039</v>
      </c>
      <c r="AL1064" t="s">
        <v>84</v>
      </c>
      <c r="AM1064">
        <v>0</v>
      </c>
      <c r="AN1064" t="s">
        <v>52</v>
      </c>
      <c r="AP1064" t="s">
        <v>52</v>
      </c>
      <c r="AQ1064">
        <v>0</v>
      </c>
      <c r="AS1064">
        <v>0</v>
      </c>
      <c r="AU1064">
        <v>0</v>
      </c>
      <c r="AW1064">
        <v>0</v>
      </c>
      <c r="AY1064" t="s">
        <v>66</v>
      </c>
    </row>
    <row r="1065" spans="1:51" x14ac:dyDescent="0.25">
      <c r="A1065">
        <v>373</v>
      </c>
      <c r="B1065" t="s">
        <v>181</v>
      </c>
      <c r="C1065" t="s">
        <v>252</v>
      </c>
      <c r="D1065" t="s">
        <v>116</v>
      </c>
      <c r="E1065">
        <v>1330833</v>
      </c>
      <c r="F1065" t="s">
        <v>52</v>
      </c>
      <c r="G1065" t="s">
        <v>53</v>
      </c>
      <c r="H1065" t="s">
        <v>54</v>
      </c>
      <c r="I1065">
        <v>376</v>
      </c>
      <c r="J1065" t="s">
        <v>257</v>
      </c>
      <c r="K1065" t="s">
        <v>79</v>
      </c>
      <c r="L1065" t="s">
        <v>70</v>
      </c>
      <c r="M1065" t="s">
        <v>58</v>
      </c>
      <c r="N1065" t="s">
        <v>236</v>
      </c>
      <c r="Q1065" s="5" t="s">
        <v>54</v>
      </c>
      <c r="S1065">
        <v>0</v>
      </c>
      <c r="T1065" s="5">
        <v>0</v>
      </c>
      <c r="V1065">
        <v>0</v>
      </c>
      <c r="X1065" t="s">
        <v>73</v>
      </c>
      <c r="Y1065">
        <v>19060402</v>
      </c>
      <c r="Z1065" t="s">
        <v>74</v>
      </c>
      <c r="AA1065" t="s">
        <v>101</v>
      </c>
      <c r="AB1065" t="s">
        <v>119</v>
      </c>
      <c r="AC1065" t="str">
        <f t="shared" si="16"/>
        <v>Oil &amp; Gas - Ice Roads and Pads</v>
      </c>
      <c r="AD1065" t="s">
        <v>74</v>
      </c>
      <c r="AG1065" t="s">
        <v>54</v>
      </c>
      <c r="AH1065">
        <v>970</v>
      </c>
      <c r="AI1065">
        <v>2016</v>
      </c>
      <c r="AJ1065">
        <v>7</v>
      </c>
      <c r="AK1065" s="1">
        <v>42650.610752314817</v>
      </c>
      <c r="AL1065" t="s">
        <v>84</v>
      </c>
      <c r="AM1065">
        <v>0</v>
      </c>
      <c r="AN1065" t="s">
        <v>52</v>
      </c>
      <c r="AP1065" t="s">
        <v>52</v>
      </c>
      <c r="AQ1065">
        <v>0</v>
      </c>
      <c r="AS1065">
        <v>0</v>
      </c>
      <c r="AU1065">
        <v>0</v>
      </c>
      <c r="AW1065">
        <v>0</v>
      </c>
      <c r="AY1065" t="s">
        <v>66</v>
      </c>
    </row>
    <row r="1066" spans="1:51" x14ac:dyDescent="0.25">
      <c r="A1066">
        <v>373</v>
      </c>
      <c r="B1066" t="s">
        <v>181</v>
      </c>
      <c r="C1066" t="s">
        <v>252</v>
      </c>
      <c r="D1066" t="s">
        <v>116</v>
      </c>
      <c r="E1066">
        <v>1330833</v>
      </c>
      <c r="F1066" t="s">
        <v>52</v>
      </c>
      <c r="G1066" t="s">
        <v>53</v>
      </c>
      <c r="H1066" t="s">
        <v>54</v>
      </c>
      <c r="I1066">
        <v>377</v>
      </c>
      <c r="J1066" t="s">
        <v>253</v>
      </c>
      <c r="K1066" t="s">
        <v>79</v>
      </c>
      <c r="L1066" t="s">
        <v>70</v>
      </c>
      <c r="M1066" t="s">
        <v>58</v>
      </c>
      <c r="N1066" t="s">
        <v>212</v>
      </c>
      <c r="Q1066" s="5" t="s">
        <v>54</v>
      </c>
      <c r="S1066">
        <v>0</v>
      </c>
      <c r="T1066" s="5">
        <v>0</v>
      </c>
      <c r="V1066">
        <v>0</v>
      </c>
      <c r="X1066" t="s">
        <v>73</v>
      </c>
      <c r="Y1066">
        <v>19060402</v>
      </c>
      <c r="Z1066" t="s">
        <v>74</v>
      </c>
      <c r="AA1066" t="s">
        <v>101</v>
      </c>
      <c r="AB1066" t="s">
        <v>119</v>
      </c>
      <c r="AC1066" t="str">
        <f t="shared" si="16"/>
        <v>Oil &amp; Gas - Ice Roads and Pads</v>
      </c>
      <c r="AD1066" t="s">
        <v>74</v>
      </c>
      <c r="AG1066" t="s">
        <v>54</v>
      </c>
      <c r="AH1066">
        <v>974</v>
      </c>
      <c r="AI1066">
        <v>2016</v>
      </c>
      <c r="AJ1066">
        <v>8</v>
      </c>
      <c r="AK1066" s="1">
        <v>42650.611145833333</v>
      </c>
      <c r="AL1066" t="s">
        <v>84</v>
      </c>
      <c r="AM1066">
        <v>0</v>
      </c>
      <c r="AN1066" t="s">
        <v>52</v>
      </c>
      <c r="AP1066" t="s">
        <v>52</v>
      </c>
      <c r="AQ1066">
        <v>0</v>
      </c>
      <c r="AS1066">
        <v>0</v>
      </c>
      <c r="AU1066">
        <v>0</v>
      </c>
      <c r="AW1066">
        <v>0</v>
      </c>
      <c r="AY1066" t="s">
        <v>66</v>
      </c>
    </row>
    <row r="1067" spans="1:51" x14ac:dyDescent="0.25">
      <c r="A1067">
        <v>373</v>
      </c>
      <c r="B1067" t="s">
        <v>181</v>
      </c>
      <c r="C1067" t="s">
        <v>252</v>
      </c>
      <c r="D1067" t="s">
        <v>116</v>
      </c>
      <c r="E1067">
        <v>1330833</v>
      </c>
      <c r="F1067" t="s">
        <v>52</v>
      </c>
      <c r="G1067" t="s">
        <v>53</v>
      </c>
      <c r="H1067" t="s">
        <v>54</v>
      </c>
      <c r="I1067">
        <v>375</v>
      </c>
      <c r="J1067" t="s">
        <v>254</v>
      </c>
      <c r="K1067" t="s">
        <v>79</v>
      </c>
      <c r="L1067" t="s">
        <v>70</v>
      </c>
      <c r="M1067" t="s">
        <v>58</v>
      </c>
      <c r="N1067" t="s">
        <v>236</v>
      </c>
      <c r="Q1067" s="5" t="s">
        <v>54</v>
      </c>
      <c r="S1067">
        <v>0</v>
      </c>
      <c r="T1067" s="5">
        <v>0</v>
      </c>
      <c r="V1067">
        <v>0</v>
      </c>
      <c r="X1067" t="s">
        <v>73</v>
      </c>
      <c r="Y1067">
        <v>19060402</v>
      </c>
      <c r="Z1067" t="s">
        <v>74</v>
      </c>
      <c r="AA1067" t="s">
        <v>101</v>
      </c>
      <c r="AB1067" t="s">
        <v>119</v>
      </c>
      <c r="AC1067" t="str">
        <f t="shared" si="16"/>
        <v>Oil &amp; Gas - Ice Roads and Pads</v>
      </c>
      <c r="AD1067" t="s">
        <v>74</v>
      </c>
      <c r="AG1067" t="s">
        <v>54</v>
      </c>
      <c r="AH1067">
        <v>962</v>
      </c>
      <c r="AI1067">
        <v>2016</v>
      </c>
      <c r="AJ1067">
        <v>8</v>
      </c>
      <c r="AK1067" s="1">
        <v>42650.610046296293</v>
      </c>
      <c r="AL1067" t="s">
        <v>84</v>
      </c>
      <c r="AM1067">
        <v>0</v>
      </c>
      <c r="AN1067" t="s">
        <v>52</v>
      </c>
      <c r="AP1067" t="s">
        <v>52</v>
      </c>
      <c r="AQ1067">
        <v>0</v>
      </c>
      <c r="AS1067">
        <v>0</v>
      </c>
      <c r="AU1067">
        <v>0</v>
      </c>
      <c r="AW1067">
        <v>0</v>
      </c>
      <c r="AY1067" t="s">
        <v>66</v>
      </c>
    </row>
    <row r="1068" spans="1:51" x14ac:dyDescent="0.25">
      <c r="A1068">
        <v>373</v>
      </c>
      <c r="B1068" t="s">
        <v>181</v>
      </c>
      <c r="C1068" t="s">
        <v>252</v>
      </c>
      <c r="D1068" t="s">
        <v>116</v>
      </c>
      <c r="E1068">
        <v>1330833</v>
      </c>
      <c r="F1068" t="s">
        <v>52</v>
      </c>
      <c r="G1068" t="s">
        <v>53</v>
      </c>
      <c r="H1068" t="s">
        <v>54</v>
      </c>
      <c r="I1068">
        <v>378</v>
      </c>
      <c r="J1068" t="s">
        <v>255</v>
      </c>
      <c r="K1068" t="s">
        <v>79</v>
      </c>
      <c r="L1068" t="s">
        <v>70</v>
      </c>
      <c r="M1068" t="s">
        <v>58</v>
      </c>
      <c r="N1068" t="s">
        <v>212</v>
      </c>
      <c r="Q1068" s="5" t="s">
        <v>54</v>
      </c>
      <c r="S1068">
        <v>0</v>
      </c>
      <c r="T1068" s="5">
        <v>0</v>
      </c>
      <c r="V1068">
        <v>0</v>
      </c>
      <c r="X1068" t="s">
        <v>73</v>
      </c>
      <c r="Y1068">
        <v>19060402</v>
      </c>
      <c r="Z1068" t="s">
        <v>74</v>
      </c>
      <c r="AA1068" t="s">
        <v>101</v>
      </c>
      <c r="AB1068" t="s">
        <v>119</v>
      </c>
      <c r="AC1068" t="str">
        <f t="shared" si="16"/>
        <v>Oil &amp; Gas - Ice Roads and Pads</v>
      </c>
      <c r="AD1068" t="s">
        <v>74</v>
      </c>
      <c r="AG1068" t="s">
        <v>54</v>
      </c>
      <c r="AH1068">
        <v>965</v>
      </c>
      <c r="AI1068">
        <v>2016</v>
      </c>
      <c r="AJ1068">
        <v>8</v>
      </c>
      <c r="AK1068" s="1">
        <v>42650.610312500001</v>
      </c>
      <c r="AL1068" t="s">
        <v>84</v>
      </c>
      <c r="AM1068">
        <v>0</v>
      </c>
      <c r="AN1068" t="s">
        <v>52</v>
      </c>
      <c r="AP1068" t="s">
        <v>52</v>
      </c>
      <c r="AQ1068">
        <v>0</v>
      </c>
      <c r="AS1068">
        <v>0</v>
      </c>
      <c r="AU1068">
        <v>0</v>
      </c>
      <c r="AW1068">
        <v>0</v>
      </c>
      <c r="AY1068" t="s">
        <v>66</v>
      </c>
    </row>
    <row r="1069" spans="1:51" x14ac:dyDescent="0.25">
      <c r="A1069">
        <v>373</v>
      </c>
      <c r="B1069" t="s">
        <v>181</v>
      </c>
      <c r="C1069" t="s">
        <v>252</v>
      </c>
      <c r="D1069" t="s">
        <v>116</v>
      </c>
      <c r="E1069">
        <v>1330833</v>
      </c>
      <c r="F1069" t="s">
        <v>52</v>
      </c>
      <c r="G1069" t="s">
        <v>53</v>
      </c>
      <c r="H1069" t="s">
        <v>54</v>
      </c>
      <c r="I1069">
        <v>374</v>
      </c>
      <c r="J1069" t="s">
        <v>256</v>
      </c>
      <c r="K1069" t="s">
        <v>79</v>
      </c>
      <c r="L1069" t="s">
        <v>70</v>
      </c>
      <c r="M1069" t="s">
        <v>58</v>
      </c>
      <c r="N1069" t="s">
        <v>236</v>
      </c>
      <c r="Q1069" s="5" t="s">
        <v>54</v>
      </c>
      <c r="S1069">
        <v>0</v>
      </c>
      <c r="T1069" s="5">
        <v>0</v>
      </c>
      <c r="V1069">
        <v>0</v>
      </c>
      <c r="X1069" t="s">
        <v>73</v>
      </c>
      <c r="Y1069">
        <v>19060402</v>
      </c>
      <c r="Z1069" t="s">
        <v>74</v>
      </c>
      <c r="AA1069" t="s">
        <v>101</v>
      </c>
      <c r="AB1069" t="s">
        <v>119</v>
      </c>
      <c r="AC1069" t="str">
        <f t="shared" si="16"/>
        <v>Oil &amp; Gas - Ice Roads and Pads</v>
      </c>
      <c r="AD1069" t="s">
        <v>74</v>
      </c>
      <c r="AG1069" t="s">
        <v>54</v>
      </c>
      <c r="AH1069">
        <v>968</v>
      </c>
      <c r="AI1069">
        <v>2016</v>
      </c>
      <c r="AJ1069">
        <v>8</v>
      </c>
      <c r="AK1069" s="1">
        <v>42650.610567129632</v>
      </c>
      <c r="AL1069" t="s">
        <v>84</v>
      </c>
      <c r="AM1069">
        <v>0</v>
      </c>
      <c r="AN1069" t="s">
        <v>52</v>
      </c>
      <c r="AP1069" t="s">
        <v>52</v>
      </c>
      <c r="AQ1069">
        <v>0</v>
      </c>
      <c r="AS1069">
        <v>0</v>
      </c>
      <c r="AU1069">
        <v>0</v>
      </c>
      <c r="AW1069">
        <v>0</v>
      </c>
      <c r="AY1069" t="s">
        <v>66</v>
      </c>
    </row>
    <row r="1070" spans="1:51" x14ac:dyDescent="0.25">
      <c r="A1070">
        <v>373</v>
      </c>
      <c r="B1070" t="s">
        <v>181</v>
      </c>
      <c r="C1070" t="s">
        <v>252</v>
      </c>
      <c r="D1070" t="s">
        <v>116</v>
      </c>
      <c r="E1070">
        <v>1330833</v>
      </c>
      <c r="F1070" t="s">
        <v>52</v>
      </c>
      <c r="G1070" t="s">
        <v>53</v>
      </c>
      <c r="H1070" t="s">
        <v>54</v>
      </c>
      <c r="I1070">
        <v>376</v>
      </c>
      <c r="J1070" t="s">
        <v>257</v>
      </c>
      <c r="K1070" t="s">
        <v>79</v>
      </c>
      <c r="L1070" t="s">
        <v>70</v>
      </c>
      <c r="M1070" t="s">
        <v>58</v>
      </c>
      <c r="N1070" t="s">
        <v>236</v>
      </c>
      <c r="Q1070" s="5" t="s">
        <v>54</v>
      </c>
      <c r="S1070">
        <v>0</v>
      </c>
      <c r="T1070" s="5">
        <v>0</v>
      </c>
      <c r="V1070">
        <v>0</v>
      </c>
      <c r="X1070" t="s">
        <v>73</v>
      </c>
      <c r="Y1070">
        <v>19060402</v>
      </c>
      <c r="Z1070" t="s">
        <v>74</v>
      </c>
      <c r="AA1070" t="s">
        <v>101</v>
      </c>
      <c r="AB1070" t="s">
        <v>119</v>
      </c>
      <c r="AC1070" t="str">
        <f t="shared" si="16"/>
        <v>Oil &amp; Gas - Ice Roads and Pads</v>
      </c>
      <c r="AD1070" t="s">
        <v>74</v>
      </c>
      <c r="AG1070" t="s">
        <v>54</v>
      </c>
      <c r="AH1070">
        <v>972</v>
      </c>
      <c r="AI1070">
        <v>2016</v>
      </c>
      <c r="AJ1070">
        <v>8</v>
      </c>
      <c r="AK1070" s="1">
        <v>42650.610937500001</v>
      </c>
      <c r="AL1070" t="s">
        <v>84</v>
      </c>
      <c r="AM1070">
        <v>0</v>
      </c>
      <c r="AN1070" t="s">
        <v>52</v>
      </c>
      <c r="AP1070" t="s">
        <v>52</v>
      </c>
      <c r="AQ1070">
        <v>0</v>
      </c>
      <c r="AS1070">
        <v>0</v>
      </c>
      <c r="AU1070">
        <v>0</v>
      </c>
      <c r="AW1070">
        <v>0</v>
      </c>
      <c r="AY1070" t="s">
        <v>66</v>
      </c>
    </row>
    <row r="1071" spans="1:51" x14ac:dyDescent="0.25">
      <c r="A1071">
        <v>373</v>
      </c>
      <c r="B1071" t="s">
        <v>181</v>
      </c>
      <c r="C1071" t="s">
        <v>252</v>
      </c>
      <c r="D1071" t="s">
        <v>116</v>
      </c>
      <c r="E1071">
        <v>1330833</v>
      </c>
      <c r="F1071" t="s">
        <v>52</v>
      </c>
      <c r="G1071" t="s">
        <v>53</v>
      </c>
      <c r="H1071" t="s">
        <v>54</v>
      </c>
      <c r="I1071">
        <v>377</v>
      </c>
      <c r="J1071" t="s">
        <v>253</v>
      </c>
      <c r="K1071" t="s">
        <v>79</v>
      </c>
      <c r="L1071" t="s">
        <v>70</v>
      </c>
      <c r="M1071" t="s">
        <v>58</v>
      </c>
      <c r="N1071" t="s">
        <v>212</v>
      </c>
      <c r="Q1071" s="5" t="s">
        <v>54</v>
      </c>
      <c r="S1071">
        <v>0</v>
      </c>
      <c r="T1071" s="5">
        <v>0</v>
      </c>
      <c r="V1071">
        <v>0</v>
      </c>
      <c r="X1071" t="s">
        <v>73</v>
      </c>
      <c r="Y1071">
        <v>19060402</v>
      </c>
      <c r="Z1071" t="s">
        <v>74</v>
      </c>
      <c r="AA1071" t="s">
        <v>101</v>
      </c>
      <c r="AB1071" t="s">
        <v>119</v>
      </c>
      <c r="AC1071" t="str">
        <f t="shared" si="16"/>
        <v>Oil &amp; Gas - Ice Roads and Pads</v>
      </c>
      <c r="AD1071" t="s">
        <v>74</v>
      </c>
      <c r="AG1071" t="s">
        <v>54</v>
      </c>
      <c r="AH1071">
        <v>975</v>
      </c>
      <c r="AI1071">
        <v>2016</v>
      </c>
      <c r="AJ1071">
        <v>9</v>
      </c>
      <c r="AK1071" s="1">
        <v>42650.611226851855</v>
      </c>
      <c r="AL1071" t="s">
        <v>84</v>
      </c>
      <c r="AM1071">
        <v>0</v>
      </c>
      <c r="AN1071" t="s">
        <v>52</v>
      </c>
      <c r="AP1071" t="s">
        <v>52</v>
      </c>
      <c r="AQ1071">
        <v>0</v>
      </c>
      <c r="AS1071">
        <v>0</v>
      </c>
      <c r="AU1071">
        <v>0</v>
      </c>
      <c r="AW1071">
        <v>0</v>
      </c>
      <c r="AY1071" t="s">
        <v>66</v>
      </c>
    </row>
    <row r="1072" spans="1:51" x14ac:dyDescent="0.25">
      <c r="A1072">
        <v>373</v>
      </c>
      <c r="B1072" t="s">
        <v>181</v>
      </c>
      <c r="C1072" t="s">
        <v>252</v>
      </c>
      <c r="D1072" t="s">
        <v>116</v>
      </c>
      <c r="E1072">
        <v>1330833</v>
      </c>
      <c r="F1072" t="s">
        <v>52</v>
      </c>
      <c r="G1072" t="s">
        <v>53</v>
      </c>
      <c r="H1072" t="s">
        <v>54</v>
      </c>
      <c r="I1072">
        <v>375</v>
      </c>
      <c r="J1072" t="s">
        <v>254</v>
      </c>
      <c r="K1072" t="s">
        <v>79</v>
      </c>
      <c r="L1072" t="s">
        <v>70</v>
      </c>
      <c r="M1072" t="s">
        <v>58</v>
      </c>
      <c r="N1072" t="s">
        <v>236</v>
      </c>
      <c r="Q1072" s="5" t="s">
        <v>54</v>
      </c>
      <c r="S1072">
        <v>0</v>
      </c>
      <c r="T1072" s="5">
        <v>0</v>
      </c>
      <c r="V1072">
        <v>0</v>
      </c>
      <c r="X1072" t="s">
        <v>73</v>
      </c>
      <c r="Y1072">
        <v>19060402</v>
      </c>
      <c r="Z1072" t="s">
        <v>74</v>
      </c>
      <c r="AA1072" t="s">
        <v>101</v>
      </c>
      <c r="AB1072" t="s">
        <v>119</v>
      </c>
      <c r="AC1072" t="str">
        <f t="shared" si="16"/>
        <v>Oil &amp; Gas - Ice Roads and Pads</v>
      </c>
      <c r="AD1072" t="s">
        <v>74</v>
      </c>
      <c r="AG1072" t="s">
        <v>54</v>
      </c>
      <c r="AH1072">
        <v>963</v>
      </c>
      <c r="AI1072">
        <v>2016</v>
      </c>
      <c r="AJ1072">
        <v>9</v>
      </c>
      <c r="AK1072" s="1">
        <v>42650.610127314816</v>
      </c>
      <c r="AL1072" t="s">
        <v>84</v>
      </c>
      <c r="AM1072">
        <v>0</v>
      </c>
      <c r="AN1072" t="s">
        <v>52</v>
      </c>
      <c r="AP1072" t="s">
        <v>52</v>
      </c>
      <c r="AQ1072">
        <v>0</v>
      </c>
      <c r="AS1072">
        <v>0</v>
      </c>
      <c r="AU1072">
        <v>0</v>
      </c>
      <c r="AW1072">
        <v>0</v>
      </c>
      <c r="AY1072" t="s">
        <v>66</v>
      </c>
    </row>
    <row r="1073" spans="1:51" x14ac:dyDescent="0.25">
      <c r="A1073">
        <v>373</v>
      </c>
      <c r="B1073" t="s">
        <v>181</v>
      </c>
      <c r="C1073" t="s">
        <v>252</v>
      </c>
      <c r="D1073" t="s">
        <v>116</v>
      </c>
      <c r="E1073">
        <v>1330833</v>
      </c>
      <c r="F1073" t="s">
        <v>52</v>
      </c>
      <c r="G1073" t="s">
        <v>53</v>
      </c>
      <c r="H1073" t="s">
        <v>54</v>
      </c>
      <c r="I1073">
        <v>378</v>
      </c>
      <c r="J1073" t="s">
        <v>255</v>
      </c>
      <c r="K1073" t="s">
        <v>79</v>
      </c>
      <c r="L1073" t="s">
        <v>70</v>
      </c>
      <c r="M1073" t="s">
        <v>58</v>
      </c>
      <c r="N1073" t="s">
        <v>212</v>
      </c>
      <c r="Q1073" s="5" t="s">
        <v>54</v>
      </c>
      <c r="S1073">
        <v>0</v>
      </c>
      <c r="T1073" s="5">
        <v>0</v>
      </c>
      <c r="V1073">
        <v>0</v>
      </c>
      <c r="X1073" t="s">
        <v>73</v>
      </c>
      <c r="Y1073">
        <v>19060402</v>
      </c>
      <c r="Z1073" t="s">
        <v>74</v>
      </c>
      <c r="AA1073" t="s">
        <v>101</v>
      </c>
      <c r="AB1073" t="s">
        <v>119</v>
      </c>
      <c r="AC1073" t="str">
        <f t="shared" si="16"/>
        <v>Oil &amp; Gas - Ice Roads and Pads</v>
      </c>
      <c r="AD1073" t="s">
        <v>74</v>
      </c>
      <c r="AG1073" t="s">
        <v>54</v>
      </c>
      <c r="AH1073">
        <v>966</v>
      </c>
      <c r="AI1073">
        <v>2016</v>
      </c>
      <c r="AJ1073">
        <v>9</v>
      </c>
      <c r="AK1073" s="1">
        <v>42650.610381944447</v>
      </c>
      <c r="AL1073" t="s">
        <v>84</v>
      </c>
      <c r="AM1073">
        <v>0</v>
      </c>
      <c r="AN1073" t="s">
        <v>52</v>
      </c>
      <c r="AP1073" t="s">
        <v>52</v>
      </c>
      <c r="AQ1073">
        <v>0</v>
      </c>
      <c r="AS1073">
        <v>0</v>
      </c>
      <c r="AU1073">
        <v>0</v>
      </c>
      <c r="AW1073">
        <v>0</v>
      </c>
      <c r="AY1073" t="s">
        <v>66</v>
      </c>
    </row>
    <row r="1074" spans="1:51" x14ac:dyDescent="0.25">
      <c r="A1074">
        <v>373</v>
      </c>
      <c r="B1074" t="s">
        <v>181</v>
      </c>
      <c r="C1074" t="s">
        <v>252</v>
      </c>
      <c r="D1074" t="s">
        <v>116</v>
      </c>
      <c r="E1074">
        <v>1330833</v>
      </c>
      <c r="F1074" t="s">
        <v>52</v>
      </c>
      <c r="G1074" t="s">
        <v>53</v>
      </c>
      <c r="H1074" t="s">
        <v>54</v>
      </c>
      <c r="I1074">
        <v>374</v>
      </c>
      <c r="J1074" t="s">
        <v>256</v>
      </c>
      <c r="K1074" t="s">
        <v>79</v>
      </c>
      <c r="L1074" t="s">
        <v>70</v>
      </c>
      <c r="M1074" t="s">
        <v>58</v>
      </c>
      <c r="N1074" t="s">
        <v>236</v>
      </c>
      <c r="Q1074" s="5" t="s">
        <v>54</v>
      </c>
      <c r="S1074">
        <v>0</v>
      </c>
      <c r="T1074" s="5">
        <v>0</v>
      </c>
      <c r="V1074">
        <v>0</v>
      </c>
      <c r="X1074" t="s">
        <v>73</v>
      </c>
      <c r="Y1074">
        <v>19060402</v>
      </c>
      <c r="Z1074" t="s">
        <v>74</v>
      </c>
      <c r="AA1074" t="s">
        <v>101</v>
      </c>
      <c r="AB1074" t="s">
        <v>119</v>
      </c>
      <c r="AC1074" t="str">
        <f t="shared" si="16"/>
        <v>Oil &amp; Gas - Ice Roads and Pads</v>
      </c>
      <c r="AD1074" t="s">
        <v>74</v>
      </c>
      <c r="AG1074" t="s">
        <v>54</v>
      </c>
      <c r="AH1074">
        <v>969</v>
      </c>
      <c r="AI1074">
        <v>2016</v>
      </c>
      <c r="AJ1074">
        <v>9</v>
      </c>
      <c r="AK1074" s="1">
        <v>42650.610648148147</v>
      </c>
      <c r="AL1074" t="s">
        <v>84</v>
      </c>
      <c r="AM1074">
        <v>0</v>
      </c>
      <c r="AN1074" t="s">
        <v>52</v>
      </c>
      <c r="AP1074" t="s">
        <v>52</v>
      </c>
      <c r="AQ1074">
        <v>0</v>
      </c>
      <c r="AS1074">
        <v>0</v>
      </c>
      <c r="AU1074">
        <v>0</v>
      </c>
      <c r="AW1074">
        <v>0</v>
      </c>
      <c r="AY1074" t="s">
        <v>66</v>
      </c>
    </row>
    <row r="1075" spans="1:51" x14ac:dyDescent="0.25">
      <c r="A1075">
        <v>373</v>
      </c>
      <c r="B1075" t="s">
        <v>181</v>
      </c>
      <c r="C1075" t="s">
        <v>252</v>
      </c>
      <c r="D1075" t="s">
        <v>116</v>
      </c>
      <c r="E1075">
        <v>1330833</v>
      </c>
      <c r="F1075" t="s">
        <v>52</v>
      </c>
      <c r="G1075" t="s">
        <v>53</v>
      </c>
      <c r="H1075" t="s">
        <v>54</v>
      </c>
      <c r="I1075">
        <v>376</v>
      </c>
      <c r="J1075" t="s">
        <v>257</v>
      </c>
      <c r="K1075" t="s">
        <v>79</v>
      </c>
      <c r="L1075" t="s">
        <v>70</v>
      </c>
      <c r="M1075" t="s">
        <v>58</v>
      </c>
      <c r="N1075" t="s">
        <v>236</v>
      </c>
      <c r="Q1075" s="5" t="s">
        <v>54</v>
      </c>
      <c r="S1075">
        <v>0</v>
      </c>
      <c r="T1075" s="5">
        <v>0</v>
      </c>
      <c r="V1075">
        <v>0</v>
      </c>
      <c r="X1075" t="s">
        <v>73</v>
      </c>
      <c r="Y1075">
        <v>19060402</v>
      </c>
      <c r="Z1075" t="s">
        <v>74</v>
      </c>
      <c r="AA1075" t="s">
        <v>101</v>
      </c>
      <c r="AB1075" t="s">
        <v>119</v>
      </c>
      <c r="AC1075" t="str">
        <f t="shared" si="16"/>
        <v>Oil &amp; Gas - Ice Roads and Pads</v>
      </c>
      <c r="AD1075" t="s">
        <v>74</v>
      </c>
      <c r="AG1075" t="s">
        <v>54</v>
      </c>
      <c r="AH1075">
        <v>971</v>
      </c>
      <c r="AI1075">
        <v>2016</v>
      </c>
      <c r="AJ1075">
        <v>9</v>
      </c>
      <c r="AK1075" s="1">
        <v>42650.610833333332</v>
      </c>
      <c r="AL1075" t="s">
        <v>84</v>
      </c>
      <c r="AM1075">
        <v>0</v>
      </c>
      <c r="AN1075" t="s">
        <v>52</v>
      </c>
      <c r="AP1075" t="s">
        <v>52</v>
      </c>
      <c r="AQ1075">
        <v>0</v>
      </c>
      <c r="AS1075">
        <v>0</v>
      </c>
      <c r="AU1075">
        <v>0</v>
      </c>
      <c r="AW1075">
        <v>0</v>
      </c>
      <c r="AY1075" t="s">
        <v>66</v>
      </c>
    </row>
    <row r="1076" spans="1:51" x14ac:dyDescent="0.25">
      <c r="A1076">
        <v>373</v>
      </c>
      <c r="B1076" t="s">
        <v>181</v>
      </c>
      <c r="C1076" t="s">
        <v>252</v>
      </c>
      <c r="D1076" t="s">
        <v>116</v>
      </c>
      <c r="E1076">
        <v>1330833</v>
      </c>
      <c r="F1076" t="s">
        <v>52</v>
      </c>
      <c r="G1076" t="s">
        <v>53</v>
      </c>
      <c r="H1076" t="s">
        <v>54</v>
      </c>
      <c r="I1076">
        <v>377</v>
      </c>
      <c r="J1076" t="s">
        <v>253</v>
      </c>
      <c r="K1076" t="s">
        <v>79</v>
      </c>
      <c r="L1076" t="s">
        <v>70</v>
      </c>
      <c r="M1076" t="s">
        <v>58</v>
      </c>
      <c r="N1076" t="s">
        <v>212</v>
      </c>
      <c r="Q1076" s="5" t="s">
        <v>54</v>
      </c>
      <c r="S1076">
        <v>0</v>
      </c>
      <c r="T1076" s="5">
        <v>0</v>
      </c>
      <c r="V1076">
        <v>0</v>
      </c>
      <c r="X1076" t="s">
        <v>73</v>
      </c>
      <c r="Y1076">
        <v>19060402</v>
      </c>
      <c r="Z1076" t="s">
        <v>74</v>
      </c>
      <c r="AA1076" t="s">
        <v>101</v>
      </c>
      <c r="AB1076" t="s">
        <v>119</v>
      </c>
      <c r="AC1076" t="str">
        <f t="shared" si="16"/>
        <v>Oil &amp; Gas - Ice Roads and Pads</v>
      </c>
      <c r="AD1076" t="s">
        <v>74</v>
      </c>
      <c r="AG1076" t="s">
        <v>54</v>
      </c>
      <c r="AH1076">
        <v>1805</v>
      </c>
      <c r="AI1076">
        <v>2016</v>
      </c>
      <c r="AJ1076">
        <v>10</v>
      </c>
      <c r="AK1076" s="1">
        <v>42748.416666666664</v>
      </c>
      <c r="AL1076" t="s">
        <v>84</v>
      </c>
      <c r="AM1076">
        <v>0</v>
      </c>
      <c r="AN1076" t="s">
        <v>52</v>
      </c>
      <c r="AP1076" t="s">
        <v>52</v>
      </c>
      <c r="AQ1076">
        <v>0</v>
      </c>
      <c r="AR1076" t="s">
        <v>52</v>
      </c>
      <c r="AS1076">
        <v>0</v>
      </c>
      <c r="AT1076" t="s">
        <v>52</v>
      </c>
      <c r="AU1076">
        <v>0</v>
      </c>
      <c r="AV1076" t="s">
        <v>52</v>
      </c>
      <c r="AW1076">
        <v>0</v>
      </c>
      <c r="AX1076" t="s">
        <v>52</v>
      </c>
      <c r="AY1076" t="s">
        <v>66</v>
      </c>
    </row>
    <row r="1077" spans="1:51" x14ac:dyDescent="0.25">
      <c r="A1077">
        <v>373</v>
      </c>
      <c r="B1077" t="s">
        <v>181</v>
      </c>
      <c r="C1077" t="s">
        <v>252</v>
      </c>
      <c r="D1077" t="s">
        <v>116</v>
      </c>
      <c r="E1077">
        <v>1330833</v>
      </c>
      <c r="F1077" t="s">
        <v>52</v>
      </c>
      <c r="G1077" t="s">
        <v>53</v>
      </c>
      <c r="H1077" t="s">
        <v>54</v>
      </c>
      <c r="I1077">
        <v>375</v>
      </c>
      <c r="J1077" t="s">
        <v>254</v>
      </c>
      <c r="K1077" t="s">
        <v>79</v>
      </c>
      <c r="L1077" t="s">
        <v>70</v>
      </c>
      <c r="M1077" t="s">
        <v>58</v>
      </c>
      <c r="N1077" t="s">
        <v>236</v>
      </c>
      <c r="Q1077" s="5" t="s">
        <v>54</v>
      </c>
      <c r="S1077">
        <v>0</v>
      </c>
      <c r="T1077" s="5">
        <v>0</v>
      </c>
      <c r="V1077">
        <v>0</v>
      </c>
      <c r="X1077" t="s">
        <v>73</v>
      </c>
      <c r="Y1077">
        <v>19060402</v>
      </c>
      <c r="Z1077" t="s">
        <v>74</v>
      </c>
      <c r="AA1077" t="s">
        <v>101</v>
      </c>
      <c r="AB1077" t="s">
        <v>119</v>
      </c>
      <c r="AC1077" t="str">
        <f t="shared" si="16"/>
        <v>Oil &amp; Gas - Ice Roads and Pads</v>
      </c>
      <c r="AD1077" t="s">
        <v>74</v>
      </c>
      <c r="AG1077" t="s">
        <v>54</v>
      </c>
      <c r="AH1077">
        <v>1793</v>
      </c>
      <c r="AI1077">
        <v>2016</v>
      </c>
      <c r="AJ1077">
        <v>10</v>
      </c>
      <c r="AK1077" s="1">
        <v>42748.416666666664</v>
      </c>
      <c r="AL1077" t="s">
        <v>84</v>
      </c>
      <c r="AM1077">
        <v>0</v>
      </c>
      <c r="AN1077" t="s">
        <v>52</v>
      </c>
      <c r="AP1077" t="s">
        <v>52</v>
      </c>
      <c r="AQ1077">
        <v>0</v>
      </c>
      <c r="AR1077" t="s">
        <v>52</v>
      </c>
      <c r="AS1077">
        <v>0</v>
      </c>
      <c r="AT1077" t="s">
        <v>52</v>
      </c>
      <c r="AU1077">
        <v>0</v>
      </c>
      <c r="AV1077" t="s">
        <v>52</v>
      </c>
      <c r="AW1077">
        <v>0</v>
      </c>
      <c r="AX1077" t="s">
        <v>52</v>
      </c>
      <c r="AY1077" t="s">
        <v>66</v>
      </c>
    </row>
    <row r="1078" spans="1:51" x14ac:dyDescent="0.25">
      <c r="A1078">
        <v>373</v>
      </c>
      <c r="B1078" t="s">
        <v>181</v>
      </c>
      <c r="C1078" t="s">
        <v>252</v>
      </c>
      <c r="D1078" t="s">
        <v>116</v>
      </c>
      <c r="E1078">
        <v>1330833</v>
      </c>
      <c r="F1078" t="s">
        <v>52</v>
      </c>
      <c r="G1078" t="s">
        <v>53</v>
      </c>
      <c r="H1078" t="s">
        <v>54</v>
      </c>
      <c r="I1078">
        <v>378</v>
      </c>
      <c r="J1078" t="s">
        <v>255</v>
      </c>
      <c r="K1078" t="s">
        <v>79</v>
      </c>
      <c r="L1078" t="s">
        <v>70</v>
      </c>
      <c r="M1078" t="s">
        <v>58</v>
      </c>
      <c r="N1078" t="s">
        <v>212</v>
      </c>
      <c r="Q1078" s="5" t="s">
        <v>54</v>
      </c>
      <c r="S1078">
        <v>0</v>
      </c>
      <c r="T1078" s="5">
        <v>0</v>
      </c>
      <c r="V1078">
        <v>0</v>
      </c>
      <c r="X1078" t="s">
        <v>73</v>
      </c>
      <c r="Y1078">
        <v>19060402</v>
      </c>
      <c r="Z1078" t="s">
        <v>74</v>
      </c>
      <c r="AA1078" t="s">
        <v>101</v>
      </c>
      <c r="AB1078" t="s">
        <v>119</v>
      </c>
      <c r="AC1078" t="str">
        <f t="shared" si="16"/>
        <v>Oil &amp; Gas - Ice Roads and Pads</v>
      </c>
      <c r="AD1078" t="s">
        <v>74</v>
      </c>
      <c r="AG1078" t="s">
        <v>54</v>
      </c>
      <c r="AH1078">
        <v>1796</v>
      </c>
      <c r="AI1078">
        <v>2016</v>
      </c>
      <c r="AJ1078">
        <v>10</v>
      </c>
      <c r="AK1078" s="1">
        <v>42748.416666666664</v>
      </c>
      <c r="AL1078" t="s">
        <v>84</v>
      </c>
      <c r="AM1078">
        <v>0</v>
      </c>
      <c r="AN1078" t="s">
        <v>52</v>
      </c>
      <c r="AP1078" t="s">
        <v>52</v>
      </c>
      <c r="AQ1078">
        <v>0</v>
      </c>
      <c r="AR1078" t="s">
        <v>52</v>
      </c>
      <c r="AS1078">
        <v>0</v>
      </c>
      <c r="AT1078" t="s">
        <v>52</v>
      </c>
      <c r="AU1078">
        <v>0</v>
      </c>
      <c r="AV1078" t="s">
        <v>52</v>
      </c>
      <c r="AW1078">
        <v>0</v>
      </c>
      <c r="AX1078" t="s">
        <v>52</v>
      </c>
      <c r="AY1078" t="s">
        <v>66</v>
      </c>
    </row>
    <row r="1079" spans="1:51" x14ac:dyDescent="0.25">
      <c r="A1079">
        <v>373</v>
      </c>
      <c r="B1079" t="s">
        <v>181</v>
      </c>
      <c r="C1079" t="s">
        <v>252</v>
      </c>
      <c r="D1079" t="s">
        <v>116</v>
      </c>
      <c r="E1079">
        <v>1330833</v>
      </c>
      <c r="F1079" t="s">
        <v>52</v>
      </c>
      <c r="G1079" t="s">
        <v>53</v>
      </c>
      <c r="H1079" t="s">
        <v>54</v>
      </c>
      <c r="I1079">
        <v>374</v>
      </c>
      <c r="J1079" t="s">
        <v>256</v>
      </c>
      <c r="K1079" t="s">
        <v>79</v>
      </c>
      <c r="L1079" t="s">
        <v>70</v>
      </c>
      <c r="M1079" t="s">
        <v>58</v>
      </c>
      <c r="N1079" t="s">
        <v>236</v>
      </c>
      <c r="Q1079" s="5" t="s">
        <v>54</v>
      </c>
      <c r="S1079">
        <v>0</v>
      </c>
      <c r="T1079" s="5">
        <v>0</v>
      </c>
      <c r="V1079">
        <v>0</v>
      </c>
      <c r="X1079" t="s">
        <v>73</v>
      </c>
      <c r="Y1079">
        <v>19060402</v>
      </c>
      <c r="Z1079" t="s">
        <v>74</v>
      </c>
      <c r="AA1079" t="s">
        <v>101</v>
      </c>
      <c r="AB1079" t="s">
        <v>119</v>
      </c>
      <c r="AC1079" t="str">
        <f t="shared" si="16"/>
        <v>Oil &amp; Gas - Ice Roads and Pads</v>
      </c>
      <c r="AD1079" t="s">
        <v>74</v>
      </c>
      <c r="AG1079" t="s">
        <v>54</v>
      </c>
      <c r="AH1079">
        <v>1799</v>
      </c>
      <c r="AI1079">
        <v>2016</v>
      </c>
      <c r="AJ1079">
        <v>10</v>
      </c>
      <c r="AK1079" s="1">
        <v>42748.416666666664</v>
      </c>
      <c r="AL1079" t="s">
        <v>84</v>
      </c>
      <c r="AM1079">
        <v>0</v>
      </c>
      <c r="AN1079" t="s">
        <v>52</v>
      </c>
      <c r="AP1079" t="s">
        <v>52</v>
      </c>
      <c r="AQ1079">
        <v>0</v>
      </c>
      <c r="AR1079" t="s">
        <v>52</v>
      </c>
      <c r="AS1079">
        <v>0</v>
      </c>
      <c r="AT1079" t="s">
        <v>52</v>
      </c>
      <c r="AU1079">
        <v>0</v>
      </c>
      <c r="AV1079" t="s">
        <v>52</v>
      </c>
      <c r="AW1079">
        <v>0</v>
      </c>
      <c r="AX1079" t="s">
        <v>52</v>
      </c>
      <c r="AY1079" t="s">
        <v>66</v>
      </c>
    </row>
    <row r="1080" spans="1:51" x14ac:dyDescent="0.25">
      <c r="A1080">
        <v>373</v>
      </c>
      <c r="B1080" t="s">
        <v>181</v>
      </c>
      <c r="C1080" t="s">
        <v>252</v>
      </c>
      <c r="D1080" t="s">
        <v>116</v>
      </c>
      <c r="E1080">
        <v>1330833</v>
      </c>
      <c r="F1080" t="s">
        <v>52</v>
      </c>
      <c r="G1080" t="s">
        <v>53</v>
      </c>
      <c r="H1080" t="s">
        <v>54</v>
      </c>
      <c r="I1080">
        <v>376</v>
      </c>
      <c r="J1080" t="s">
        <v>257</v>
      </c>
      <c r="K1080" t="s">
        <v>79</v>
      </c>
      <c r="L1080" t="s">
        <v>70</v>
      </c>
      <c r="M1080" t="s">
        <v>58</v>
      </c>
      <c r="N1080" t="s">
        <v>236</v>
      </c>
      <c r="Q1080" s="5" t="s">
        <v>54</v>
      </c>
      <c r="S1080">
        <v>0</v>
      </c>
      <c r="T1080" s="5">
        <v>0</v>
      </c>
      <c r="V1080">
        <v>0</v>
      </c>
      <c r="X1080" t="s">
        <v>73</v>
      </c>
      <c r="Y1080">
        <v>19060402</v>
      </c>
      <c r="Z1080" t="s">
        <v>74</v>
      </c>
      <c r="AA1080" t="s">
        <v>101</v>
      </c>
      <c r="AB1080" t="s">
        <v>119</v>
      </c>
      <c r="AC1080" t="str">
        <f t="shared" si="16"/>
        <v>Oil &amp; Gas - Ice Roads and Pads</v>
      </c>
      <c r="AD1080" t="s">
        <v>74</v>
      </c>
      <c r="AG1080" t="s">
        <v>54</v>
      </c>
      <c r="AH1080">
        <v>1802</v>
      </c>
      <c r="AI1080">
        <v>2016</v>
      </c>
      <c r="AJ1080">
        <v>10</v>
      </c>
      <c r="AK1080" s="1">
        <v>42748.416666666664</v>
      </c>
      <c r="AL1080" t="s">
        <v>84</v>
      </c>
      <c r="AM1080">
        <v>0</v>
      </c>
      <c r="AN1080" t="s">
        <v>52</v>
      </c>
      <c r="AP1080" t="s">
        <v>52</v>
      </c>
      <c r="AQ1080">
        <v>0</v>
      </c>
      <c r="AR1080" t="s">
        <v>52</v>
      </c>
      <c r="AS1080">
        <v>0</v>
      </c>
      <c r="AT1080" t="s">
        <v>52</v>
      </c>
      <c r="AU1080">
        <v>0</v>
      </c>
      <c r="AV1080" t="s">
        <v>52</v>
      </c>
      <c r="AW1080">
        <v>0</v>
      </c>
      <c r="AX1080" t="s">
        <v>52</v>
      </c>
      <c r="AY1080" t="s">
        <v>66</v>
      </c>
    </row>
    <row r="1081" spans="1:51" x14ac:dyDescent="0.25">
      <c r="A1081">
        <v>373</v>
      </c>
      <c r="B1081" t="s">
        <v>181</v>
      </c>
      <c r="C1081" t="s">
        <v>252</v>
      </c>
      <c r="D1081" t="s">
        <v>116</v>
      </c>
      <c r="E1081">
        <v>1330833</v>
      </c>
      <c r="F1081" t="s">
        <v>52</v>
      </c>
      <c r="G1081" t="s">
        <v>53</v>
      </c>
      <c r="H1081" t="s">
        <v>54</v>
      </c>
      <c r="I1081">
        <v>377</v>
      </c>
      <c r="J1081" t="s">
        <v>253</v>
      </c>
      <c r="K1081" t="s">
        <v>79</v>
      </c>
      <c r="L1081" t="s">
        <v>70</v>
      </c>
      <c r="M1081" t="s">
        <v>58</v>
      </c>
      <c r="N1081" t="s">
        <v>212</v>
      </c>
      <c r="Q1081" s="5" t="s">
        <v>54</v>
      </c>
      <c r="S1081">
        <v>0</v>
      </c>
      <c r="T1081" s="5">
        <v>0</v>
      </c>
      <c r="V1081">
        <v>0</v>
      </c>
      <c r="X1081" t="s">
        <v>73</v>
      </c>
      <c r="Y1081">
        <v>19060402</v>
      </c>
      <c r="Z1081" t="s">
        <v>74</v>
      </c>
      <c r="AA1081" t="s">
        <v>101</v>
      </c>
      <c r="AB1081" t="s">
        <v>119</v>
      </c>
      <c r="AC1081" t="str">
        <f t="shared" si="16"/>
        <v>Oil &amp; Gas - Ice Roads and Pads</v>
      </c>
      <c r="AD1081" t="s">
        <v>74</v>
      </c>
      <c r="AG1081" t="s">
        <v>54</v>
      </c>
      <c r="AH1081">
        <v>1806</v>
      </c>
      <c r="AI1081">
        <v>2016</v>
      </c>
      <c r="AJ1081">
        <v>11</v>
      </c>
      <c r="AK1081" s="1">
        <v>42748.415625000001</v>
      </c>
      <c r="AL1081" t="s">
        <v>84</v>
      </c>
      <c r="AM1081">
        <v>0</v>
      </c>
      <c r="AN1081" t="s">
        <v>52</v>
      </c>
      <c r="AP1081" t="s">
        <v>52</v>
      </c>
      <c r="AQ1081">
        <v>0</v>
      </c>
      <c r="AR1081" t="s">
        <v>52</v>
      </c>
      <c r="AS1081">
        <v>0</v>
      </c>
      <c r="AT1081" t="s">
        <v>52</v>
      </c>
      <c r="AU1081">
        <v>0</v>
      </c>
      <c r="AV1081" t="s">
        <v>52</v>
      </c>
      <c r="AW1081">
        <v>0</v>
      </c>
      <c r="AX1081" t="s">
        <v>52</v>
      </c>
      <c r="AY1081" t="s">
        <v>66</v>
      </c>
    </row>
    <row r="1082" spans="1:51" x14ac:dyDescent="0.25">
      <c r="A1082">
        <v>373</v>
      </c>
      <c r="B1082" t="s">
        <v>181</v>
      </c>
      <c r="C1082" t="s">
        <v>252</v>
      </c>
      <c r="D1082" t="s">
        <v>116</v>
      </c>
      <c r="E1082">
        <v>1330833</v>
      </c>
      <c r="F1082" t="s">
        <v>52</v>
      </c>
      <c r="G1082" t="s">
        <v>53</v>
      </c>
      <c r="H1082" t="s">
        <v>54</v>
      </c>
      <c r="I1082">
        <v>375</v>
      </c>
      <c r="J1082" t="s">
        <v>254</v>
      </c>
      <c r="K1082" t="s">
        <v>79</v>
      </c>
      <c r="L1082" t="s">
        <v>70</v>
      </c>
      <c r="M1082" t="s">
        <v>58</v>
      </c>
      <c r="N1082" t="s">
        <v>236</v>
      </c>
      <c r="Q1082" s="5" t="s">
        <v>54</v>
      </c>
      <c r="S1082">
        <v>0</v>
      </c>
      <c r="T1082" s="5">
        <v>0</v>
      </c>
      <c r="V1082">
        <v>0</v>
      </c>
      <c r="X1082" t="s">
        <v>73</v>
      </c>
      <c r="Y1082">
        <v>19060402</v>
      </c>
      <c r="Z1082" t="s">
        <v>74</v>
      </c>
      <c r="AA1082" t="s">
        <v>101</v>
      </c>
      <c r="AB1082" t="s">
        <v>119</v>
      </c>
      <c r="AC1082" t="str">
        <f t="shared" si="16"/>
        <v>Oil &amp; Gas - Ice Roads and Pads</v>
      </c>
      <c r="AD1082" t="s">
        <v>74</v>
      </c>
      <c r="AG1082" t="s">
        <v>54</v>
      </c>
      <c r="AH1082">
        <v>1794</v>
      </c>
      <c r="AI1082">
        <v>2016</v>
      </c>
      <c r="AJ1082">
        <v>11</v>
      </c>
      <c r="AK1082" s="1">
        <v>42748.416666666664</v>
      </c>
      <c r="AL1082" t="s">
        <v>84</v>
      </c>
      <c r="AM1082">
        <v>0</v>
      </c>
      <c r="AN1082" t="s">
        <v>52</v>
      </c>
      <c r="AP1082" t="s">
        <v>52</v>
      </c>
      <c r="AQ1082">
        <v>0</v>
      </c>
      <c r="AR1082" t="s">
        <v>52</v>
      </c>
      <c r="AS1082">
        <v>0</v>
      </c>
      <c r="AT1082" t="s">
        <v>52</v>
      </c>
      <c r="AU1082">
        <v>0</v>
      </c>
      <c r="AV1082" t="s">
        <v>52</v>
      </c>
      <c r="AW1082">
        <v>0</v>
      </c>
      <c r="AX1082" t="s">
        <v>52</v>
      </c>
      <c r="AY1082" t="s">
        <v>66</v>
      </c>
    </row>
    <row r="1083" spans="1:51" x14ac:dyDescent="0.25">
      <c r="A1083">
        <v>373</v>
      </c>
      <c r="B1083" t="s">
        <v>181</v>
      </c>
      <c r="C1083" t="s">
        <v>252</v>
      </c>
      <c r="D1083" t="s">
        <v>116</v>
      </c>
      <c r="E1083">
        <v>1330833</v>
      </c>
      <c r="F1083" t="s">
        <v>52</v>
      </c>
      <c r="G1083" t="s">
        <v>53</v>
      </c>
      <c r="H1083" t="s">
        <v>54</v>
      </c>
      <c r="I1083">
        <v>378</v>
      </c>
      <c r="J1083" t="s">
        <v>255</v>
      </c>
      <c r="K1083" t="s">
        <v>79</v>
      </c>
      <c r="L1083" t="s">
        <v>70</v>
      </c>
      <c r="M1083" t="s">
        <v>58</v>
      </c>
      <c r="N1083" t="s">
        <v>212</v>
      </c>
      <c r="Q1083" s="5" t="s">
        <v>54</v>
      </c>
      <c r="S1083">
        <v>0</v>
      </c>
      <c r="T1083" s="5">
        <v>0</v>
      </c>
      <c r="V1083">
        <v>0</v>
      </c>
      <c r="X1083" t="s">
        <v>73</v>
      </c>
      <c r="Y1083">
        <v>19060402</v>
      </c>
      <c r="Z1083" t="s">
        <v>74</v>
      </c>
      <c r="AA1083" t="s">
        <v>101</v>
      </c>
      <c r="AB1083" t="s">
        <v>119</v>
      </c>
      <c r="AC1083" t="str">
        <f t="shared" si="16"/>
        <v>Oil &amp; Gas - Ice Roads and Pads</v>
      </c>
      <c r="AD1083" t="s">
        <v>74</v>
      </c>
      <c r="AG1083" t="s">
        <v>54</v>
      </c>
      <c r="AH1083">
        <v>1797</v>
      </c>
      <c r="AI1083">
        <v>2016</v>
      </c>
      <c r="AJ1083">
        <v>11</v>
      </c>
      <c r="AK1083" s="1">
        <v>42748.411516203705</v>
      </c>
      <c r="AL1083" t="s">
        <v>84</v>
      </c>
      <c r="AM1083">
        <v>0</v>
      </c>
      <c r="AN1083" t="s">
        <v>52</v>
      </c>
      <c r="AP1083" t="s">
        <v>52</v>
      </c>
      <c r="AQ1083">
        <v>0</v>
      </c>
      <c r="AR1083" t="s">
        <v>52</v>
      </c>
      <c r="AS1083">
        <v>0</v>
      </c>
      <c r="AT1083" t="s">
        <v>52</v>
      </c>
      <c r="AU1083">
        <v>0</v>
      </c>
      <c r="AV1083" t="s">
        <v>52</v>
      </c>
      <c r="AW1083">
        <v>0</v>
      </c>
      <c r="AX1083" t="s">
        <v>52</v>
      </c>
      <c r="AY1083" t="s">
        <v>66</v>
      </c>
    </row>
    <row r="1084" spans="1:51" x14ac:dyDescent="0.25">
      <c r="A1084">
        <v>373</v>
      </c>
      <c r="B1084" t="s">
        <v>181</v>
      </c>
      <c r="C1084" t="s">
        <v>252</v>
      </c>
      <c r="D1084" t="s">
        <v>116</v>
      </c>
      <c r="E1084">
        <v>1330833</v>
      </c>
      <c r="F1084" t="s">
        <v>52</v>
      </c>
      <c r="G1084" t="s">
        <v>53</v>
      </c>
      <c r="H1084" t="s">
        <v>54</v>
      </c>
      <c r="I1084">
        <v>374</v>
      </c>
      <c r="J1084" t="s">
        <v>256</v>
      </c>
      <c r="K1084" t="s">
        <v>79</v>
      </c>
      <c r="L1084" t="s">
        <v>70</v>
      </c>
      <c r="M1084" t="s">
        <v>58</v>
      </c>
      <c r="N1084" t="s">
        <v>236</v>
      </c>
      <c r="Q1084" s="5" t="s">
        <v>54</v>
      </c>
      <c r="S1084">
        <v>0</v>
      </c>
      <c r="T1084" s="5">
        <v>0</v>
      </c>
      <c r="V1084">
        <v>0</v>
      </c>
      <c r="X1084" t="s">
        <v>73</v>
      </c>
      <c r="Y1084">
        <v>19060402</v>
      </c>
      <c r="Z1084" t="s">
        <v>74</v>
      </c>
      <c r="AA1084" t="s">
        <v>101</v>
      </c>
      <c r="AB1084" t="s">
        <v>119</v>
      </c>
      <c r="AC1084" t="str">
        <f t="shared" si="16"/>
        <v>Oil &amp; Gas - Ice Roads and Pads</v>
      </c>
      <c r="AD1084" t="s">
        <v>74</v>
      </c>
      <c r="AG1084" t="s">
        <v>54</v>
      </c>
      <c r="AH1084">
        <v>1800</v>
      </c>
      <c r="AI1084">
        <v>2016</v>
      </c>
      <c r="AJ1084">
        <v>11</v>
      </c>
      <c r="AK1084" s="1">
        <v>42748.41300925926</v>
      </c>
      <c r="AL1084" t="s">
        <v>84</v>
      </c>
      <c r="AM1084">
        <v>0</v>
      </c>
      <c r="AN1084" t="s">
        <v>52</v>
      </c>
      <c r="AP1084" t="s">
        <v>52</v>
      </c>
      <c r="AQ1084">
        <v>0</v>
      </c>
      <c r="AR1084" t="s">
        <v>52</v>
      </c>
      <c r="AS1084">
        <v>0</v>
      </c>
      <c r="AT1084" t="s">
        <v>52</v>
      </c>
      <c r="AU1084">
        <v>0</v>
      </c>
      <c r="AV1084" t="s">
        <v>52</v>
      </c>
      <c r="AW1084">
        <v>0</v>
      </c>
      <c r="AX1084" t="s">
        <v>52</v>
      </c>
      <c r="AY1084" t="s">
        <v>66</v>
      </c>
    </row>
    <row r="1085" spans="1:51" x14ac:dyDescent="0.25">
      <c r="A1085">
        <v>373</v>
      </c>
      <c r="B1085" t="s">
        <v>181</v>
      </c>
      <c r="C1085" t="s">
        <v>252</v>
      </c>
      <c r="D1085" t="s">
        <v>116</v>
      </c>
      <c r="E1085">
        <v>1330833</v>
      </c>
      <c r="F1085" t="s">
        <v>52</v>
      </c>
      <c r="G1085" t="s">
        <v>53</v>
      </c>
      <c r="H1085" t="s">
        <v>54</v>
      </c>
      <c r="I1085">
        <v>376</v>
      </c>
      <c r="J1085" t="s">
        <v>257</v>
      </c>
      <c r="K1085" t="s">
        <v>79</v>
      </c>
      <c r="L1085" t="s">
        <v>70</v>
      </c>
      <c r="M1085" t="s">
        <v>58</v>
      </c>
      <c r="N1085" t="s">
        <v>236</v>
      </c>
      <c r="Q1085" s="5" t="s">
        <v>54</v>
      </c>
      <c r="S1085">
        <v>0</v>
      </c>
      <c r="T1085" s="5">
        <v>0</v>
      </c>
      <c r="V1085">
        <v>0</v>
      </c>
      <c r="X1085" t="s">
        <v>73</v>
      </c>
      <c r="Y1085">
        <v>19060402</v>
      </c>
      <c r="Z1085" t="s">
        <v>74</v>
      </c>
      <c r="AA1085" t="s">
        <v>101</v>
      </c>
      <c r="AB1085" t="s">
        <v>119</v>
      </c>
      <c r="AC1085" t="str">
        <f t="shared" si="16"/>
        <v>Oil &amp; Gas - Ice Roads and Pads</v>
      </c>
      <c r="AD1085" t="s">
        <v>74</v>
      </c>
      <c r="AG1085" t="s">
        <v>54</v>
      </c>
      <c r="AH1085">
        <v>1803</v>
      </c>
      <c r="AI1085">
        <v>2016</v>
      </c>
      <c r="AJ1085">
        <v>11</v>
      </c>
      <c r="AK1085" s="1">
        <v>42748.414351851854</v>
      </c>
      <c r="AL1085" t="s">
        <v>84</v>
      </c>
      <c r="AM1085">
        <v>0</v>
      </c>
      <c r="AN1085" t="s">
        <v>52</v>
      </c>
      <c r="AP1085" t="s">
        <v>52</v>
      </c>
      <c r="AQ1085">
        <v>0</v>
      </c>
      <c r="AR1085" t="s">
        <v>52</v>
      </c>
      <c r="AS1085">
        <v>0</v>
      </c>
      <c r="AT1085" t="s">
        <v>52</v>
      </c>
      <c r="AU1085">
        <v>0</v>
      </c>
      <c r="AV1085" t="s">
        <v>52</v>
      </c>
      <c r="AW1085">
        <v>0</v>
      </c>
      <c r="AX1085" t="s">
        <v>52</v>
      </c>
      <c r="AY1085" t="s">
        <v>66</v>
      </c>
    </row>
    <row r="1086" spans="1:51" x14ac:dyDescent="0.25">
      <c r="A1086">
        <v>373</v>
      </c>
      <c r="B1086" t="s">
        <v>181</v>
      </c>
      <c r="C1086" t="s">
        <v>252</v>
      </c>
      <c r="D1086" t="s">
        <v>116</v>
      </c>
      <c r="E1086">
        <v>1330833</v>
      </c>
      <c r="F1086" t="s">
        <v>52</v>
      </c>
      <c r="G1086" t="s">
        <v>53</v>
      </c>
      <c r="H1086" t="s">
        <v>54</v>
      </c>
      <c r="I1086">
        <v>377</v>
      </c>
      <c r="J1086" t="s">
        <v>253</v>
      </c>
      <c r="K1086" t="s">
        <v>79</v>
      </c>
      <c r="L1086" t="s">
        <v>70</v>
      </c>
      <c r="M1086" t="s">
        <v>58</v>
      </c>
      <c r="N1086" t="s">
        <v>212</v>
      </c>
      <c r="Q1086" s="5" t="s">
        <v>54</v>
      </c>
      <c r="S1086">
        <v>0</v>
      </c>
      <c r="T1086" s="5">
        <v>0</v>
      </c>
      <c r="V1086">
        <v>0</v>
      </c>
      <c r="X1086" t="s">
        <v>73</v>
      </c>
      <c r="Y1086">
        <v>19060402</v>
      </c>
      <c r="Z1086" t="s">
        <v>74</v>
      </c>
      <c r="AA1086" t="s">
        <v>101</v>
      </c>
      <c r="AB1086" t="s">
        <v>119</v>
      </c>
      <c r="AC1086" t="str">
        <f t="shared" si="16"/>
        <v>Oil &amp; Gas - Ice Roads and Pads</v>
      </c>
      <c r="AD1086" t="s">
        <v>74</v>
      </c>
      <c r="AG1086" t="s">
        <v>54</v>
      </c>
      <c r="AH1086">
        <v>1807</v>
      </c>
      <c r="AI1086">
        <v>2016</v>
      </c>
      <c r="AJ1086">
        <v>12</v>
      </c>
      <c r="AK1086" s="1">
        <v>42748.415891203702</v>
      </c>
      <c r="AL1086" t="s">
        <v>84</v>
      </c>
      <c r="AM1086">
        <v>0</v>
      </c>
      <c r="AN1086" t="s">
        <v>52</v>
      </c>
      <c r="AP1086" t="s">
        <v>52</v>
      </c>
      <c r="AQ1086">
        <v>0</v>
      </c>
      <c r="AR1086" t="s">
        <v>52</v>
      </c>
      <c r="AS1086">
        <v>0</v>
      </c>
      <c r="AT1086" t="s">
        <v>52</v>
      </c>
      <c r="AU1086">
        <v>0</v>
      </c>
      <c r="AV1086" t="s">
        <v>52</v>
      </c>
      <c r="AW1086">
        <v>0</v>
      </c>
      <c r="AX1086" t="s">
        <v>52</v>
      </c>
      <c r="AY1086" t="s">
        <v>66</v>
      </c>
    </row>
    <row r="1087" spans="1:51" x14ac:dyDescent="0.25">
      <c r="A1087">
        <v>373</v>
      </c>
      <c r="B1087" t="s">
        <v>181</v>
      </c>
      <c r="C1087" t="s">
        <v>252</v>
      </c>
      <c r="D1087" t="s">
        <v>116</v>
      </c>
      <c r="E1087">
        <v>1330833</v>
      </c>
      <c r="F1087" t="s">
        <v>52</v>
      </c>
      <c r="G1087" t="s">
        <v>53</v>
      </c>
      <c r="H1087" t="s">
        <v>54</v>
      </c>
      <c r="I1087">
        <v>375</v>
      </c>
      <c r="J1087" t="s">
        <v>254</v>
      </c>
      <c r="K1087" t="s">
        <v>79</v>
      </c>
      <c r="L1087" t="s">
        <v>70</v>
      </c>
      <c r="M1087" t="s">
        <v>58</v>
      </c>
      <c r="N1087" t="s">
        <v>236</v>
      </c>
      <c r="Q1087" s="5" t="s">
        <v>54</v>
      </c>
      <c r="S1087">
        <v>0</v>
      </c>
      <c r="T1087" s="5">
        <v>0</v>
      </c>
      <c r="V1087">
        <v>0</v>
      </c>
      <c r="X1087" t="s">
        <v>73</v>
      </c>
      <c r="Y1087">
        <v>19060402</v>
      </c>
      <c r="Z1087" t="s">
        <v>74</v>
      </c>
      <c r="AA1087" t="s">
        <v>101</v>
      </c>
      <c r="AB1087" t="s">
        <v>119</v>
      </c>
      <c r="AC1087" t="str">
        <f t="shared" si="16"/>
        <v>Oil &amp; Gas - Ice Roads and Pads</v>
      </c>
      <c r="AD1087" t="s">
        <v>74</v>
      </c>
      <c r="AG1087" t="s">
        <v>54</v>
      </c>
      <c r="AH1087">
        <v>1795</v>
      </c>
      <c r="AI1087">
        <v>2016</v>
      </c>
      <c r="AJ1087">
        <v>12</v>
      </c>
      <c r="AK1087" s="1">
        <v>42748.410601851851</v>
      </c>
      <c r="AL1087" t="s">
        <v>84</v>
      </c>
      <c r="AM1087">
        <v>0</v>
      </c>
      <c r="AN1087" t="s">
        <v>52</v>
      </c>
      <c r="AP1087" t="s">
        <v>52</v>
      </c>
      <c r="AQ1087">
        <v>0</v>
      </c>
      <c r="AR1087" t="s">
        <v>52</v>
      </c>
      <c r="AS1087">
        <v>0</v>
      </c>
      <c r="AT1087" t="s">
        <v>52</v>
      </c>
      <c r="AU1087">
        <v>0</v>
      </c>
      <c r="AV1087" t="s">
        <v>52</v>
      </c>
      <c r="AW1087">
        <v>0</v>
      </c>
      <c r="AX1087" t="s">
        <v>52</v>
      </c>
      <c r="AY1087" t="s">
        <v>66</v>
      </c>
    </row>
    <row r="1088" spans="1:51" x14ac:dyDescent="0.25">
      <c r="A1088">
        <v>373</v>
      </c>
      <c r="B1088" t="s">
        <v>181</v>
      </c>
      <c r="C1088" t="s">
        <v>252</v>
      </c>
      <c r="D1088" t="s">
        <v>116</v>
      </c>
      <c r="E1088">
        <v>1330833</v>
      </c>
      <c r="F1088" t="s">
        <v>52</v>
      </c>
      <c r="G1088" t="s">
        <v>53</v>
      </c>
      <c r="H1088" t="s">
        <v>54</v>
      </c>
      <c r="I1088">
        <v>378</v>
      </c>
      <c r="J1088" t="s">
        <v>255</v>
      </c>
      <c r="K1088" t="s">
        <v>79</v>
      </c>
      <c r="L1088" t="s">
        <v>70</v>
      </c>
      <c r="M1088" t="s">
        <v>58</v>
      </c>
      <c r="N1088" t="s">
        <v>212</v>
      </c>
      <c r="Q1088" s="5" t="s">
        <v>54</v>
      </c>
      <c r="S1088">
        <v>0</v>
      </c>
      <c r="T1088" s="5">
        <v>0</v>
      </c>
      <c r="V1088">
        <v>0</v>
      </c>
      <c r="X1088" t="s">
        <v>73</v>
      </c>
      <c r="Y1088">
        <v>19060402</v>
      </c>
      <c r="Z1088" t="s">
        <v>74</v>
      </c>
      <c r="AA1088" t="s">
        <v>101</v>
      </c>
      <c r="AB1088" t="s">
        <v>119</v>
      </c>
      <c r="AC1088" t="str">
        <f t="shared" si="16"/>
        <v>Oil &amp; Gas - Ice Roads and Pads</v>
      </c>
      <c r="AD1088" t="s">
        <v>74</v>
      </c>
      <c r="AG1088" t="s">
        <v>54</v>
      </c>
      <c r="AH1088">
        <v>1798</v>
      </c>
      <c r="AI1088">
        <v>2016</v>
      </c>
      <c r="AJ1088">
        <v>12</v>
      </c>
      <c r="AK1088" s="1">
        <v>42748.411793981482</v>
      </c>
      <c r="AL1088" t="s">
        <v>84</v>
      </c>
      <c r="AM1088">
        <v>0</v>
      </c>
      <c r="AN1088" t="s">
        <v>52</v>
      </c>
      <c r="AP1088" t="s">
        <v>52</v>
      </c>
      <c r="AQ1088">
        <v>0</v>
      </c>
      <c r="AR1088" t="s">
        <v>52</v>
      </c>
      <c r="AS1088">
        <v>0</v>
      </c>
      <c r="AT1088" t="s">
        <v>52</v>
      </c>
      <c r="AU1088">
        <v>0</v>
      </c>
      <c r="AV1088" t="s">
        <v>52</v>
      </c>
      <c r="AW1088">
        <v>0</v>
      </c>
      <c r="AX1088" t="s">
        <v>52</v>
      </c>
      <c r="AY1088" t="s">
        <v>66</v>
      </c>
    </row>
    <row r="1089" spans="1:51" x14ac:dyDescent="0.25">
      <c r="A1089">
        <v>373</v>
      </c>
      <c r="B1089" t="s">
        <v>181</v>
      </c>
      <c r="C1089" t="s">
        <v>252</v>
      </c>
      <c r="D1089" t="s">
        <v>116</v>
      </c>
      <c r="E1089">
        <v>1330833</v>
      </c>
      <c r="F1089" t="s">
        <v>52</v>
      </c>
      <c r="G1089" t="s">
        <v>53</v>
      </c>
      <c r="H1089" t="s">
        <v>54</v>
      </c>
      <c r="I1089">
        <v>374</v>
      </c>
      <c r="J1089" t="s">
        <v>256</v>
      </c>
      <c r="K1089" t="s">
        <v>79</v>
      </c>
      <c r="L1089" t="s">
        <v>70</v>
      </c>
      <c r="M1089" t="s">
        <v>58</v>
      </c>
      <c r="N1089" t="s">
        <v>236</v>
      </c>
      <c r="Q1089" s="5" t="s">
        <v>54</v>
      </c>
      <c r="S1089">
        <v>0</v>
      </c>
      <c r="T1089" s="5">
        <v>0</v>
      </c>
      <c r="V1089">
        <v>0</v>
      </c>
      <c r="X1089" t="s">
        <v>73</v>
      </c>
      <c r="Y1089">
        <v>19060402</v>
      </c>
      <c r="Z1089" t="s">
        <v>74</v>
      </c>
      <c r="AA1089" t="s">
        <v>101</v>
      </c>
      <c r="AB1089" t="s">
        <v>119</v>
      </c>
      <c r="AC1089" t="str">
        <f t="shared" si="16"/>
        <v>Oil &amp; Gas - Ice Roads and Pads</v>
      </c>
      <c r="AD1089" t="s">
        <v>74</v>
      </c>
      <c r="AG1089" t="s">
        <v>54</v>
      </c>
      <c r="AH1089">
        <v>1801</v>
      </c>
      <c r="AI1089">
        <v>2016</v>
      </c>
      <c r="AJ1089">
        <v>12</v>
      </c>
      <c r="AK1089" s="1">
        <v>42748.413217592592</v>
      </c>
      <c r="AL1089" t="s">
        <v>84</v>
      </c>
      <c r="AM1089">
        <v>0</v>
      </c>
      <c r="AN1089" t="s">
        <v>52</v>
      </c>
      <c r="AP1089" t="s">
        <v>52</v>
      </c>
      <c r="AQ1089">
        <v>0</v>
      </c>
      <c r="AR1089" t="s">
        <v>52</v>
      </c>
      <c r="AS1089">
        <v>0</v>
      </c>
      <c r="AT1089" t="s">
        <v>52</v>
      </c>
      <c r="AU1089">
        <v>0</v>
      </c>
      <c r="AV1089" t="s">
        <v>52</v>
      </c>
      <c r="AW1089">
        <v>0</v>
      </c>
      <c r="AX1089" t="s">
        <v>52</v>
      </c>
      <c r="AY1089" t="s">
        <v>66</v>
      </c>
    </row>
    <row r="1090" spans="1:51" x14ac:dyDescent="0.25">
      <c r="A1090">
        <v>373</v>
      </c>
      <c r="B1090" t="s">
        <v>181</v>
      </c>
      <c r="C1090" t="s">
        <v>252</v>
      </c>
      <c r="D1090" t="s">
        <v>116</v>
      </c>
      <c r="E1090">
        <v>1330833</v>
      </c>
      <c r="F1090" t="s">
        <v>52</v>
      </c>
      <c r="G1090" t="s">
        <v>53</v>
      </c>
      <c r="H1090" t="s">
        <v>54</v>
      </c>
      <c r="I1090">
        <v>376</v>
      </c>
      <c r="J1090" t="s">
        <v>257</v>
      </c>
      <c r="K1090" t="s">
        <v>79</v>
      </c>
      <c r="L1090" t="s">
        <v>70</v>
      </c>
      <c r="M1090" t="s">
        <v>58</v>
      </c>
      <c r="N1090" t="s">
        <v>236</v>
      </c>
      <c r="Q1090" s="5" t="s">
        <v>54</v>
      </c>
      <c r="S1090">
        <v>0</v>
      </c>
      <c r="T1090" s="5">
        <v>0</v>
      </c>
      <c r="V1090">
        <v>0</v>
      </c>
      <c r="X1090" t="s">
        <v>73</v>
      </c>
      <c r="Y1090">
        <v>19060402</v>
      </c>
      <c r="Z1090" t="s">
        <v>74</v>
      </c>
      <c r="AA1090" t="s">
        <v>101</v>
      </c>
      <c r="AB1090" t="s">
        <v>119</v>
      </c>
      <c r="AC1090" t="str">
        <f t="shared" si="16"/>
        <v>Oil &amp; Gas - Ice Roads and Pads</v>
      </c>
      <c r="AD1090" t="s">
        <v>74</v>
      </c>
      <c r="AG1090" t="s">
        <v>54</v>
      </c>
      <c r="AH1090">
        <v>1804</v>
      </c>
      <c r="AI1090">
        <v>2016</v>
      </c>
      <c r="AJ1090">
        <v>12</v>
      </c>
      <c r="AK1090" s="1">
        <v>42748.414699074077</v>
      </c>
      <c r="AL1090" t="s">
        <v>84</v>
      </c>
      <c r="AM1090">
        <v>0</v>
      </c>
      <c r="AN1090" t="s">
        <v>52</v>
      </c>
      <c r="AP1090" t="s">
        <v>52</v>
      </c>
      <c r="AQ1090">
        <v>0</v>
      </c>
      <c r="AR1090" t="s">
        <v>52</v>
      </c>
      <c r="AS1090">
        <v>0</v>
      </c>
      <c r="AT1090" t="s">
        <v>52</v>
      </c>
      <c r="AU1090">
        <v>0</v>
      </c>
      <c r="AV1090" t="s">
        <v>52</v>
      </c>
      <c r="AW1090">
        <v>0</v>
      </c>
      <c r="AX1090" t="s">
        <v>52</v>
      </c>
      <c r="AY1090" t="s">
        <v>66</v>
      </c>
    </row>
    <row r="1091" spans="1:51" x14ac:dyDescent="0.25">
      <c r="A1091">
        <v>373</v>
      </c>
      <c r="B1091" t="s">
        <v>181</v>
      </c>
      <c r="C1091" t="s">
        <v>252</v>
      </c>
      <c r="D1091" t="s">
        <v>116</v>
      </c>
      <c r="E1091">
        <v>1330833</v>
      </c>
      <c r="F1091" t="s">
        <v>52</v>
      </c>
      <c r="G1091" t="s">
        <v>53</v>
      </c>
      <c r="H1091" t="s">
        <v>54</v>
      </c>
      <c r="I1091">
        <v>377</v>
      </c>
      <c r="J1091" t="s">
        <v>253</v>
      </c>
      <c r="K1091" t="s">
        <v>79</v>
      </c>
      <c r="L1091" t="s">
        <v>70</v>
      </c>
      <c r="M1091" t="s">
        <v>58</v>
      </c>
      <c r="N1091" t="s">
        <v>212</v>
      </c>
      <c r="Q1091" s="5" t="s">
        <v>54</v>
      </c>
      <c r="S1091">
        <v>0</v>
      </c>
      <c r="T1091" s="5">
        <v>0</v>
      </c>
      <c r="V1091">
        <v>0</v>
      </c>
      <c r="X1091" t="s">
        <v>73</v>
      </c>
      <c r="Y1091">
        <v>19060402</v>
      </c>
      <c r="Z1091" t="s">
        <v>74</v>
      </c>
      <c r="AA1091" t="s">
        <v>101</v>
      </c>
      <c r="AB1091" t="s">
        <v>119</v>
      </c>
      <c r="AC1091" t="str">
        <f t="shared" si="16"/>
        <v>Oil &amp; Gas - Ice Roads and Pads</v>
      </c>
      <c r="AD1091" t="s">
        <v>74</v>
      </c>
      <c r="AG1091" t="s">
        <v>54</v>
      </c>
      <c r="AH1091">
        <v>2536</v>
      </c>
      <c r="AI1091">
        <v>2017</v>
      </c>
      <c r="AJ1091">
        <v>1</v>
      </c>
      <c r="AK1091" s="1">
        <v>42852.938703703701</v>
      </c>
      <c r="AL1091" t="s">
        <v>84</v>
      </c>
      <c r="AM1091">
        <v>0</v>
      </c>
      <c r="AN1091" t="s">
        <v>52</v>
      </c>
      <c r="AO1091">
        <v>0</v>
      </c>
      <c r="AP1091" t="s">
        <v>52</v>
      </c>
      <c r="AQ1091">
        <v>0</v>
      </c>
      <c r="AS1091">
        <v>0</v>
      </c>
      <c r="AU1091">
        <v>0</v>
      </c>
      <c r="AW1091">
        <v>0</v>
      </c>
      <c r="AY1091" t="s">
        <v>66</v>
      </c>
    </row>
    <row r="1092" spans="1:51" x14ac:dyDescent="0.25">
      <c r="A1092">
        <v>373</v>
      </c>
      <c r="B1092" t="s">
        <v>181</v>
      </c>
      <c r="C1092" t="s">
        <v>252</v>
      </c>
      <c r="D1092" t="s">
        <v>116</v>
      </c>
      <c r="E1092">
        <v>1330833</v>
      </c>
      <c r="F1092" t="s">
        <v>52</v>
      </c>
      <c r="G1092" t="s">
        <v>53</v>
      </c>
      <c r="H1092" t="s">
        <v>54</v>
      </c>
      <c r="I1092">
        <v>375</v>
      </c>
      <c r="J1092" t="s">
        <v>254</v>
      </c>
      <c r="K1092" t="s">
        <v>79</v>
      </c>
      <c r="L1092" t="s">
        <v>70</v>
      </c>
      <c r="M1092" t="s">
        <v>58</v>
      </c>
      <c r="N1092" t="s">
        <v>236</v>
      </c>
      <c r="Q1092" s="5" t="s">
        <v>54</v>
      </c>
      <c r="S1092">
        <v>0</v>
      </c>
      <c r="T1092" s="5">
        <v>0</v>
      </c>
      <c r="V1092">
        <v>0</v>
      </c>
      <c r="X1092" t="s">
        <v>73</v>
      </c>
      <c r="Y1092">
        <v>19060402</v>
      </c>
      <c r="Z1092" t="s">
        <v>74</v>
      </c>
      <c r="AA1092" t="s">
        <v>101</v>
      </c>
      <c r="AB1092" t="s">
        <v>119</v>
      </c>
      <c r="AC1092" t="str">
        <f t="shared" si="16"/>
        <v>Oil &amp; Gas - Ice Roads and Pads</v>
      </c>
      <c r="AD1092" t="s">
        <v>74</v>
      </c>
      <c r="AG1092" t="s">
        <v>54</v>
      </c>
      <c r="AH1092">
        <v>2524</v>
      </c>
      <c r="AI1092">
        <v>2017</v>
      </c>
      <c r="AJ1092">
        <v>1</v>
      </c>
      <c r="AK1092" s="1">
        <v>42852.932905092595</v>
      </c>
      <c r="AL1092" t="s">
        <v>84</v>
      </c>
      <c r="AM1092">
        <v>0</v>
      </c>
      <c r="AN1092" t="s">
        <v>52</v>
      </c>
      <c r="AO1092">
        <v>0</v>
      </c>
      <c r="AP1092" t="s">
        <v>52</v>
      </c>
      <c r="AQ1092">
        <v>0</v>
      </c>
      <c r="AS1092">
        <v>0</v>
      </c>
      <c r="AU1092">
        <v>0</v>
      </c>
      <c r="AW1092">
        <v>0</v>
      </c>
      <c r="AY1092" t="s">
        <v>66</v>
      </c>
    </row>
    <row r="1093" spans="1:51" x14ac:dyDescent="0.25">
      <c r="A1093">
        <v>373</v>
      </c>
      <c r="B1093" t="s">
        <v>181</v>
      </c>
      <c r="C1093" t="s">
        <v>252</v>
      </c>
      <c r="D1093" t="s">
        <v>116</v>
      </c>
      <c r="E1093">
        <v>1330833</v>
      </c>
      <c r="F1093" t="s">
        <v>52</v>
      </c>
      <c r="G1093" t="s">
        <v>53</v>
      </c>
      <c r="H1093" t="s">
        <v>54</v>
      </c>
      <c r="I1093">
        <v>378</v>
      </c>
      <c r="J1093" t="s">
        <v>255</v>
      </c>
      <c r="K1093" t="s">
        <v>79</v>
      </c>
      <c r="L1093" t="s">
        <v>70</v>
      </c>
      <c r="M1093" t="s">
        <v>58</v>
      </c>
      <c r="N1093" t="s">
        <v>212</v>
      </c>
      <c r="Q1093" s="5" t="s">
        <v>54</v>
      </c>
      <c r="S1093">
        <v>0</v>
      </c>
      <c r="T1093" s="5">
        <v>0</v>
      </c>
      <c r="V1093">
        <v>0</v>
      </c>
      <c r="X1093" t="s">
        <v>73</v>
      </c>
      <c r="Y1093">
        <v>19060402</v>
      </c>
      <c r="Z1093" t="s">
        <v>74</v>
      </c>
      <c r="AA1093" t="s">
        <v>101</v>
      </c>
      <c r="AB1093" t="s">
        <v>119</v>
      </c>
      <c r="AC1093" t="str">
        <f t="shared" si="16"/>
        <v>Oil &amp; Gas - Ice Roads and Pads</v>
      </c>
      <c r="AD1093" t="s">
        <v>74</v>
      </c>
      <c r="AG1093" t="s">
        <v>54</v>
      </c>
      <c r="AH1093">
        <v>2527</v>
      </c>
      <c r="AI1093">
        <v>2017</v>
      </c>
      <c r="AJ1093">
        <v>1</v>
      </c>
      <c r="AK1093" s="1">
        <v>42852.934803240743</v>
      </c>
      <c r="AL1093" t="s">
        <v>84</v>
      </c>
      <c r="AM1093">
        <v>0</v>
      </c>
      <c r="AN1093" t="s">
        <v>52</v>
      </c>
      <c r="AO1093">
        <v>0</v>
      </c>
      <c r="AP1093" t="s">
        <v>52</v>
      </c>
      <c r="AQ1093">
        <v>0</v>
      </c>
      <c r="AS1093">
        <v>0</v>
      </c>
      <c r="AU1093">
        <v>0</v>
      </c>
      <c r="AW1093">
        <v>0</v>
      </c>
      <c r="AY1093" t="s">
        <v>66</v>
      </c>
    </row>
    <row r="1094" spans="1:51" x14ac:dyDescent="0.25">
      <c r="A1094">
        <v>373</v>
      </c>
      <c r="B1094" t="s">
        <v>181</v>
      </c>
      <c r="C1094" t="s">
        <v>252</v>
      </c>
      <c r="D1094" t="s">
        <v>116</v>
      </c>
      <c r="E1094">
        <v>1330833</v>
      </c>
      <c r="F1094" t="s">
        <v>52</v>
      </c>
      <c r="G1094" t="s">
        <v>53</v>
      </c>
      <c r="H1094" t="s">
        <v>54</v>
      </c>
      <c r="I1094">
        <v>374</v>
      </c>
      <c r="J1094" t="s">
        <v>256</v>
      </c>
      <c r="K1094" t="s">
        <v>79</v>
      </c>
      <c r="L1094" t="s">
        <v>70</v>
      </c>
      <c r="M1094" t="s">
        <v>58</v>
      </c>
      <c r="N1094" t="s">
        <v>236</v>
      </c>
      <c r="Q1094" s="5" t="s">
        <v>54</v>
      </c>
      <c r="S1094">
        <v>0</v>
      </c>
      <c r="T1094" s="5">
        <v>0</v>
      </c>
      <c r="V1094">
        <v>0</v>
      </c>
      <c r="X1094" t="s">
        <v>73</v>
      </c>
      <c r="Y1094">
        <v>19060402</v>
      </c>
      <c r="Z1094" t="s">
        <v>74</v>
      </c>
      <c r="AA1094" t="s">
        <v>101</v>
      </c>
      <c r="AB1094" t="s">
        <v>119</v>
      </c>
      <c r="AC1094" t="str">
        <f t="shared" si="16"/>
        <v>Oil &amp; Gas - Ice Roads and Pads</v>
      </c>
      <c r="AD1094" t="s">
        <v>74</v>
      </c>
      <c r="AG1094" t="s">
        <v>54</v>
      </c>
      <c r="AH1094">
        <v>2530</v>
      </c>
      <c r="AI1094">
        <v>2017</v>
      </c>
      <c r="AJ1094">
        <v>1</v>
      </c>
      <c r="AK1094" s="1">
        <v>42852.93582175926</v>
      </c>
      <c r="AL1094" t="s">
        <v>84</v>
      </c>
      <c r="AM1094">
        <v>0</v>
      </c>
      <c r="AN1094" t="s">
        <v>52</v>
      </c>
      <c r="AO1094">
        <v>0</v>
      </c>
      <c r="AP1094" t="s">
        <v>52</v>
      </c>
      <c r="AQ1094">
        <v>0</v>
      </c>
      <c r="AS1094">
        <v>0</v>
      </c>
      <c r="AU1094">
        <v>0</v>
      </c>
      <c r="AW1094">
        <v>0</v>
      </c>
      <c r="AY1094" t="s">
        <v>66</v>
      </c>
    </row>
    <row r="1095" spans="1:51" x14ac:dyDescent="0.25">
      <c r="A1095">
        <v>373</v>
      </c>
      <c r="B1095" t="s">
        <v>181</v>
      </c>
      <c r="C1095" t="s">
        <v>252</v>
      </c>
      <c r="D1095" t="s">
        <v>116</v>
      </c>
      <c r="E1095">
        <v>1330833</v>
      </c>
      <c r="F1095" t="s">
        <v>52</v>
      </c>
      <c r="G1095" t="s">
        <v>53</v>
      </c>
      <c r="H1095" t="s">
        <v>54</v>
      </c>
      <c r="I1095">
        <v>376</v>
      </c>
      <c r="J1095" t="s">
        <v>257</v>
      </c>
      <c r="K1095" t="s">
        <v>79</v>
      </c>
      <c r="L1095" t="s">
        <v>70</v>
      </c>
      <c r="M1095" t="s">
        <v>58</v>
      </c>
      <c r="N1095" t="s">
        <v>236</v>
      </c>
      <c r="Q1095" s="5" t="s">
        <v>54</v>
      </c>
      <c r="S1095">
        <v>0</v>
      </c>
      <c r="T1095" s="5">
        <v>0</v>
      </c>
      <c r="V1095">
        <v>0</v>
      </c>
      <c r="X1095" t="s">
        <v>73</v>
      </c>
      <c r="Y1095">
        <v>19060402</v>
      </c>
      <c r="Z1095" t="s">
        <v>74</v>
      </c>
      <c r="AA1095" t="s">
        <v>101</v>
      </c>
      <c r="AB1095" t="s">
        <v>119</v>
      </c>
      <c r="AC1095" t="str">
        <f t="shared" ref="AC1095:AC1158" si="17">IF(AB1095&lt;&gt;"",_xlfn.CONCAT(AA1095," - ", AB1095),"")</f>
        <v>Oil &amp; Gas - Ice Roads and Pads</v>
      </c>
      <c r="AD1095" t="s">
        <v>74</v>
      </c>
      <c r="AG1095" t="s">
        <v>54</v>
      </c>
      <c r="AH1095">
        <v>2533</v>
      </c>
      <c r="AI1095">
        <v>2017</v>
      </c>
      <c r="AJ1095">
        <v>1</v>
      </c>
      <c r="AK1095" s="1">
        <v>42852.937326388892</v>
      </c>
      <c r="AL1095" t="s">
        <v>84</v>
      </c>
      <c r="AM1095">
        <v>0</v>
      </c>
      <c r="AN1095" t="s">
        <v>52</v>
      </c>
      <c r="AO1095">
        <v>0</v>
      </c>
      <c r="AP1095" t="s">
        <v>52</v>
      </c>
      <c r="AQ1095">
        <v>0</v>
      </c>
      <c r="AS1095">
        <v>0</v>
      </c>
      <c r="AU1095">
        <v>0</v>
      </c>
      <c r="AW1095">
        <v>0</v>
      </c>
      <c r="AY1095" t="s">
        <v>66</v>
      </c>
    </row>
    <row r="1096" spans="1:51" x14ac:dyDescent="0.25">
      <c r="A1096">
        <v>373</v>
      </c>
      <c r="B1096" t="s">
        <v>181</v>
      </c>
      <c r="C1096" t="s">
        <v>252</v>
      </c>
      <c r="D1096" t="s">
        <v>116</v>
      </c>
      <c r="E1096">
        <v>1330833</v>
      </c>
      <c r="F1096" t="s">
        <v>52</v>
      </c>
      <c r="G1096" t="s">
        <v>53</v>
      </c>
      <c r="H1096" t="s">
        <v>54</v>
      </c>
      <c r="I1096">
        <v>377</v>
      </c>
      <c r="J1096" t="s">
        <v>253</v>
      </c>
      <c r="K1096" t="s">
        <v>79</v>
      </c>
      <c r="L1096" t="s">
        <v>70</v>
      </c>
      <c r="M1096" t="s">
        <v>58</v>
      </c>
      <c r="N1096" t="s">
        <v>212</v>
      </c>
      <c r="Q1096" s="5" t="s">
        <v>54</v>
      </c>
      <c r="S1096">
        <v>0</v>
      </c>
      <c r="T1096" s="5">
        <v>0</v>
      </c>
      <c r="V1096">
        <v>0</v>
      </c>
      <c r="X1096" t="s">
        <v>73</v>
      </c>
      <c r="Y1096">
        <v>19060402</v>
      </c>
      <c r="Z1096" t="s">
        <v>74</v>
      </c>
      <c r="AA1096" t="s">
        <v>101</v>
      </c>
      <c r="AB1096" t="s">
        <v>119</v>
      </c>
      <c r="AC1096" t="str">
        <f t="shared" si="17"/>
        <v>Oil &amp; Gas - Ice Roads and Pads</v>
      </c>
      <c r="AD1096" t="s">
        <v>74</v>
      </c>
      <c r="AG1096" t="s">
        <v>54</v>
      </c>
      <c r="AH1096">
        <v>2537</v>
      </c>
      <c r="AI1096">
        <v>2017</v>
      </c>
      <c r="AJ1096">
        <v>2</v>
      </c>
      <c r="AK1096" s="1">
        <v>42852.938854166663</v>
      </c>
      <c r="AL1096" t="s">
        <v>84</v>
      </c>
      <c r="AM1096">
        <v>0</v>
      </c>
      <c r="AN1096" t="s">
        <v>52</v>
      </c>
      <c r="AO1096">
        <v>0</v>
      </c>
      <c r="AP1096" t="s">
        <v>52</v>
      </c>
      <c r="AQ1096">
        <v>0</v>
      </c>
      <c r="AS1096">
        <v>0</v>
      </c>
      <c r="AU1096">
        <v>0</v>
      </c>
      <c r="AW1096">
        <v>0</v>
      </c>
      <c r="AY1096" t="s">
        <v>66</v>
      </c>
    </row>
    <row r="1097" spans="1:51" x14ac:dyDescent="0.25">
      <c r="A1097">
        <v>373</v>
      </c>
      <c r="B1097" t="s">
        <v>181</v>
      </c>
      <c r="C1097" t="s">
        <v>252</v>
      </c>
      <c r="D1097" t="s">
        <v>116</v>
      </c>
      <c r="E1097">
        <v>1330833</v>
      </c>
      <c r="F1097" t="s">
        <v>52</v>
      </c>
      <c r="G1097" t="s">
        <v>53</v>
      </c>
      <c r="H1097" t="s">
        <v>54</v>
      </c>
      <c r="I1097">
        <v>375</v>
      </c>
      <c r="J1097" t="s">
        <v>254</v>
      </c>
      <c r="K1097" t="s">
        <v>79</v>
      </c>
      <c r="L1097" t="s">
        <v>70</v>
      </c>
      <c r="M1097" t="s">
        <v>58</v>
      </c>
      <c r="N1097" t="s">
        <v>236</v>
      </c>
      <c r="Q1097" s="5" t="s">
        <v>54</v>
      </c>
      <c r="S1097">
        <v>0</v>
      </c>
      <c r="T1097" s="5">
        <v>0</v>
      </c>
      <c r="V1097">
        <v>0</v>
      </c>
      <c r="X1097" t="s">
        <v>73</v>
      </c>
      <c r="Y1097">
        <v>19060402</v>
      </c>
      <c r="Z1097" t="s">
        <v>74</v>
      </c>
      <c r="AA1097" t="s">
        <v>101</v>
      </c>
      <c r="AB1097" t="s">
        <v>119</v>
      </c>
      <c r="AC1097" t="str">
        <f t="shared" si="17"/>
        <v>Oil &amp; Gas - Ice Roads and Pads</v>
      </c>
      <c r="AD1097" t="s">
        <v>74</v>
      </c>
      <c r="AG1097" t="s">
        <v>54</v>
      </c>
      <c r="AH1097">
        <v>2525</v>
      </c>
      <c r="AI1097">
        <v>2017</v>
      </c>
      <c r="AJ1097">
        <v>2</v>
      </c>
      <c r="AK1097" s="1">
        <v>42852.933217592596</v>
      </c>
      <c r="AL1097" t="s">
        <v>84</v>
      </c>
      <c r="AM1097">
        <v>0</v>
      </c>
      <c r="AN1097" t="s">
        <v>52</v>
      </c>
      <c r="AO1097">
        <v>0</v>
      </c>
      <c r="AP1097" t="s">
        <v>52</v>
      </c>
      <c r="AQ1097">
        <v>0</v>
      </c>
      <c r="AS1097">
        <v>0</v>
      </c>
      <c r="AU1097">
        <v>0</v>
      </c>
      <c r="AW1097">
        <v>0</v>
      </c>
      <c r="AY1097" t="s">
        <v>66</v>
      </c>
    </row>
    <row r="1098" spans="1:51" x14ac:dyDescent="0.25">
      <c r="A1098">
        <v>373</v>
      </c>
      <c r="B1098" t="s">
        <v>181</v>
      </c>
      <c r="C1098" t="s">
        <v>252</v>
      </c>
      <c r="D1098" t="s">
        <v>116</v>
      </c>
      <c r="E1098">
        <v>1330833</v>
      </c>
      <c r="F1098" t="s">
        <v>52</v>
      </c>
      <c r="G1098" t="s">
        <v>53</v>
      </c>
      <c r="H1098" t="s">
        <v>54</v>
      </c>
      <c r="I1098">
        <v>378</v>
      </c>
      <c r="J1098" t="s">
        <v>255</v>
      </c>
      <c r="K1098" t="s">
        <v>79</v>
      </c>
      <c r="L1098" t="s">
        <v>70</v>
      </c>
      <c r="M1098" t="s">
        <v>58</v>
      </c>
      <c r="N1098" t="s">
        <v>212</v>
      </c>
      <c r="Q1098" s="5" t="s">
        <v>54</v>
      </c>
      <c r="S1098">
        <v>0</v>
      </c>
      <c r="T1098" s="5">
        <v>0</v>
      </c>
      <c r="V1098">
        <v>0</v>
      </c>
      <c r="X1098" t="s">
        <v>73</v>
      </c>
      <c r="Y1098">
        <v>19060402</v>
      </c>
      <c r="Z1098" t="s">
        <v>74</v>
      </c>
      <c r="AA1098" t="s">
        <v>101</v>
      </c>
      <c r="AB1098" t="s">
        <v>119</v>
      </c>
      <c r="AC1098" t="str">
        <f t="shared" si="17"/>
        <v>Oil &amp; Gas - Ice Roads and Pads</v>
      </c>
      <c r="AD1098" t="s">
        <v>74</v>
      </c>
      <c r="AG1098" t="s">
        <v>54</v>
      </c>
      <c r="AH1098">
        <v>2528</v>
      </c>
      <c r="AI1098">
        <v>2017</v>
      </c>
      <c r="AJ1098">
        <v>2</v>
      </c>
      <c r="AK1098" s="1">
        <v>42852.934942129628</v>
      </c>
      <c r="AL1098" t="s">
        <v>84</v>
      </c>
      <c r="AM1098">
        <v>0</v>
      </c>
      <c r="AN1098" t="s">
        <v>52</v>
      </c>
      <c r="AO1098">
        <v>0</v>
      </c>
      <c r="AP1098" t="s">
        <v>52</v>
      </c>
      <c r="AQ1098">
        <v>0</v>
      </c>
      <c r="AS1098">
        <v>0</v>
      </c>
      <c r="AU1098">
        <v>0</v>
      </c>
      <c r="AW1098">
        <v>0</v>
      </c>
      <c r="AY1098" t="s">
        <v>66</v>
      </c>
    </row>
    <row r="1099" spans="1:51" x14ac:dyDescent="0.25">
      <c r="A1099">
        <v>373</v>
      </c>
      <c r="B1099" t="s">
        <v>181</v>
      </c>
      <c r="C1099" t="s">
        <v>252</v>
      </c>
      <c r="D1099" t="s">
        <v>116</v>
      </c>
      <c r="E1099">
        <v>1330833</v>
      </c>
      <c r="F1099" t="s">
        <v>52</v>
      </c>
      <c r="G1099" t="s">
        <v>53</v>
      </c>
      <c r="H1099" t="s">
        <v>54</v>
      </c>
      <c r="I1099">
        <v>374</v>
      </c>
      <c r="J1099" t="s">
        <v>256</v>
      </c>
      <c r="K1099" t="s">
        <v>79</v>
      </c>
      <c r="L1099" t="s">
        <v>70</v>
      </c>
      <c r="M1099" t="s">
        <v>58</v>
      </c>
      <c r="N1099" t="s">
        <v>236</v>
      </c>
      <c r="Q1099" s="5" t="s">
        <v>54</v>
      </c>
      <c r="S1099">
        <v>0</v>
      </c>
      <c r="T1099" s="5">
        <v>0</v>
      </c>
      <c r="V1099">
        <v>0</v>
      </c>
      <c r="X1099" t="s">
        <v>73</v>
      </c>
      <c r="Y1099">
        <v>19060402</v>
      </c>
      <c r="Z1099" t="s">
        <v>74</v>
      </c>
      <c r="AA1099" t="s">
        <v>101</v>
      </c>
      <c r="AB1099" t="s">
        <v>119</v>
      </c>
      <c r="AC1099" t="str">
        <f t="shared" si="17"/>
        <v>Oil &amp; Gas - Ice Roads and Pads</v>
      </c>
      <c r="AD1099" t="s">
        <v>74</v>
      </c>
      <c r="AG1099" t="s">
        <v>54</v>
      </c>
      <c r="AH1099">
        <v>2531</v>
      </c>
      <c r="AI1099">
        <v>2017</v>
      </c>
      <c r="AJ1099">
        <v>2</v>
      </c>
      <c r="AK1099" s="1">
        <v>42852.935995370368</v>
      </c>
      <c r="AL1099" t="s">
        <v>84</v>
      </c>
      <c r="AM1099">
        <v>0</v>
      </c>
      <c r="AN1099" t="s">
        <v>52</v>
      </c>
      <c r="AO1099">
        <v>0</v>
      </c>
      <c r="AP1099" t="s">
        <v>52</v>
      </c>
      <c r="AQ1099">
        <v>0</v>
      </c>
      <c r="AS1099">
        <v>0</v>
      </c>
      <c r="AU1099">
        <v>0</v>
      </c>
      <c r="AW1099">
        <v>0</v>
      </c>
      <c r="AY1099" t="s">
        <v>66</v>
      </c>
    </row>
    <row r="1100" spans="1:51" x14ac:dyDescent="0.25">
      <c r="A1100">
        <v>373</v>
      </c>
      <c r="B1100" t="s">
        <v>181</v>
      </c>
      <c r="C1100" t="s">
        <v>252</v>
      </c>
      <c r="D1100" t="s">
        <v>116</v>
      </c>
      <c r="E1100">
        <v>1330833</v>
      </c>
      <c r="F1100" t="s">
        <v>52</v>
      </c>
      <c r="G1100" t="s">
        <v>53</v>
      </c>
      <c r="H1100" t="s">
        <v>54</v>
      </c>
      <c r="I1100">
        <v>376</v>
      </c>
      <c r="J1100" t="s">
        <v>257</v>
      </c>
      <c r="K1100" t="s">
        <v>79</v>
      </c>
      <c r="L1100" t="s">
        <v>70</v>
      </c>
      <c r="M1100" t="s">
        <v>58</v>
      </c>
      <c r="N1100" t="s">
        <v>236</v>
      </c>
      <c r="Q1100" s="5" t="s">
        <v>54</v>
      </c>
      <c r="S1100">
        <v>0</v>
      </c>
      <c r="T1100" s="5">
        <v>0</v>
      </c>
      <c r="V1100">
        <v>0</v>
      </c>
      <c r="X1100" t="s">
        <v>73</v>
      </c>
      <c r="Y1100">
        <v>19060402</v>
      </c>
      <c r="Z1100" t="s">
        <v>74</v>
      </c>
      <c r="AA1100" t="s">
        <v>101</v>
      </c>
      <c r="AB1100" t="s">
        <v>119</v>
      </c>
      <c r="AC1100" t="str">
        <f t="shared" si="17"/>
        <v>Oil &amp; Gas - Ice Roads and Pads</v>
      </c>
      <c r="AD1100" t="s">
        <v>74</v>
      </c>
      <c r="AG1100" t="s">
        <v>54</v>
      </c>
      <c r="AH1100">
        <v>2534</v>
      </c>
      <c r="AI1100">
        <v>2017</v>
      </c>
      <c r="AJ1100">
        <v>2</v>
      </c>
      <c r="AK1100" s="1">
        <v>42852.937488425923</v>
      </c>
      <c r="AL1100" t="s">
        <v>84</v>
      </c>
      <c r="AM1100">
        <v>0</v>
      </c>
      <c r="AN1100" t="s">
        <v>52</v>
      </c>
      <c r="AO1100">
        <v>0</v>
      </c>
      <c r="AP1100" t="s">
        <v>52</v>
      </c>
      <c r="AQ1100">
        <v>0</v>
      </c>
      <c r="AS1100">
        <v>0</v>
      </c>
      <c r="AU1100">
        <v>0</v>
      </c>
      <c r="AW1100">
        <v>0</v>
      </c>
      <c r="AY1100" t="s">
        <v>66</v>
      </c>
    </row>
    <row r="1101" spans="1:51" x14ac:dyDescent="0.25">
      <c r="A1101">
        <v>373</v>
      </c>
      <c r="B1101" t="s">
        <v>181</v>
      </c>
      <c r="C1101" t="s">
        <v>252</v>
      </c>
      <c r="D1101" t="s">
        <v>116</v>
      </c>
      <c r="E1101">
        <v>1330833</v>
      </c>
      <c r="F1101" t="s">
        <v>52</v>
      </c>
      <c r="G1101" t="s">
        <v>53</v>
      </c>
      <c r="H1101" t="s">
        <v>54</v>
      </c>
      <c r="I1101">
        <v>377</v>
      </c>
      <c r="J1101" t="s">
        <v>253</v>
      </c>
      <c r="K1101" t="s">
        <v>79</v>
      </c>
      <c r="L1101" t="s">
        <v>70</v>
      </c>
      <c r="M1101" t="s">
        <v>58</v>
      </c>
      <c r="N1101" t="s">
        <v>212</v>
      </c>
      <c r="Q1101" s="5" t="s">
        <v>54</v>
      </c>
      <c r="S1101">
        <v>0</v>
      </c>
      <c r="T1101" s="5">
        <v>0</v>
      </c>
      <c r="V1101">
        <v>0</v>
      </c>
      <c r="X1101" t="s">
        <v>73</v>
      </c>
      <c r="Y1101">
        <v>19060402</v>
      </c>
      <c r="Z1101" t="s">
        <v>74</v>
      </c>
      <c r="AA1101" t="s">
        <v>101</v>
      </c>
      <c r="AB1101" t="s">
        <v>119</v>
      </c>
      <c r="AC1101" t="str">
        <f t="shared" si="17"/>
        <v>Oil &amp; Gas - Ice Roads and Pads</v>
      </c>
      <c r="AD1101" t="s">
        <v>74</v>
      </c>
      <c r="AG1101" t="s">
        <v>54</v>
      </c>
      <c r="AH1101">
        <v>2538</v>
      </c>
      <c r="AI1101">
        <v>2017</v>
      </c>
      <c r="AJ1101">
        <v>3</v>
      </c>
      <c r="AK1101" s="1">
        <v>42852.939039351855</v>
      </c>
      <c r="AL1101" t="s">
        <v>84</v>
      </c>
      <c r="AM1101">
        <v>0</v>
      </c>
      <c r="AN1101" t="s">
        <v>52</v>
      </c>
      <c r="AO1101">
        <v>0</v>
      </c>
      <c r="AP1101" t="s">
        <v>52</v>
      </c>
      <c r="AQ1101">
        <v>0</v>
      </c>
      <c r="AS1101">
        <v>0</v>
      </c>
      <c r="AU1101">
        <v>0</v>
      </c>
      <c r="AW1101">
        <v>0</v>
      </c>
      <c r="AY1101" t="s">
        <v>66</v>
      </c>
    </row>
    <row r="1102" spans="1:51" x14ac:dyDescent="0.25">
      <c r="A1102">
        <v>373</v>
      </c>
      <c r="B1102" t="s">
        <v>181</v>
      </c>
      <c r="C1102" t="s">
        <v>252</v>
      </c>
      <c r="D1102" t="s">
        <v>116</v>
      </c>
      <c r="E1102">
        <v>1330833</v>
      </c>
      <c r="F1102" t="s">
        <v>52</v>
      </c>
      <c r="G1102" t="s">
        <v>53</v>
      </c>
      <c r="H1102" t="s">
        <v>54</v>
      </c>
      <c r="I1102">
        <v>375</v>
      </c>
      <c r="J1102" t="s">
        <v>254</v>
      </c>
      <c r="K1102" t="s">
        <v>79</v>
      </c>
      <c r="L1102" t="s">
        <v>70</v>
      </c>
      <c r="M1102" t="s">
        <v>58</v>
      </c>
      <c r="N1102" t="s">
        <v>236</v>
      </c>
      <c r="Q1102" s="5" t="s">
        <v>54</v>
      </c>
      <c r="S1102">
        <v>0</v>
      </c>
      <c r="T1102" s="5">
        <v>0</v>
      </c>
      <c r="V1102">
        <v>0</v>
      </c>
      <c r="X1102" t="s">
        <v>73</v>
      </c>
      <c r="Y1102">
        <v>19060402</v>
      </c>
      <c r="Z1102" t="s">
        <v>74</v>
      </c>
      <c r="AA1102" t="s">
        <v>101</v>
      </c>
      <c r="AB1102" t="s">
        <v>119</v>
      </c>
      <c r="AC1102" t="str">
        <f t="shared" si="17"/>
        <v>Oil &amp; Gas - Ice Roads and Pads</v>
      </c>
      <c r="AD1102" t="s">
        <v>74</v>
      </c>
      <c r="AG1102" t="s">
        <v>54</v>
      </c>
      <c r="AH1102">
        <v>2526</v>
      </c>
      <c r="AI1102">
        <v>2017</v>
      </c>
      <c r="AJ1102">
        <v>3</v>
      </c>
      <c r="AK1102" s="1">
        <v>42852.934016203704</v>
      </c>
      <c r="AL1102" t="s">
        <v>84</v>
      </c>
      <c r="AM1102">
        <v>0</v>
      </c>
      <c r="AN1102" t="s">
        <v>52</v>
      </c>
      <c r="AO1102">
        <v>0</v>
      </c>
      <c r="AP1102" t="s">
        <v>52</v>
      </c>
      <c r="AQ1102">
        <v>0</v>
      </c>
      <c r="AS1102">
        <v>0</v>
      </c>
      <c r="AU1102">
        <v>0</v>
      </c>
      <c r="AW1102">
        <v>0</v>
      </c>
      <c r="AY1102" t="s">
        <v>66</v>
      </c>
    </row>
    <row r="1103" spans="1:51" x14ac:dyDescent="0.25">
      <c r="A1103">
        <v>373</v>
      </c>
      <c r="B1103" t="s">
        <v>181</v>
      </c>
      <c r="C1103" t="s">
        <v>252</v>
      </c>
      <c r="D1103" t="s">
        <v>116</v>
      </c>
      <c r="E1103">
        <v>1330833</v>
      </c>
      <c r="F1103" t="s">
        <v>52</v>
      </c>
      <c r="G1103" t="s">
        <v>53</v>
      </c>
      <c r="H1103" t="s">
        <v>54</v>
      </c>
      <c r="I1103">
        <v>378</v>
      </c>
      <c r="J1103" t="s">
        <v>255</v>
      </c>
      <c r="K1103" t="s">
        <v>79</v>
      </c>
      <c r="L1103" t="s">
        <v>70</v>
      </c>
      <c r="M1103" t="s">
        <v>58</v>
      </c>
      <c r="N1103" t="s">
        <v>212</v>
      </c>
      <c r="Q1103" s="5" t="s">
        <v>54</v>
      </c>
      <c r="S1103">
        <v>0</v>
      </c>
      <c r="T1103" s="5">
        <v>0</v>
      </c>
      <c r="V1103">
        <v>0</v>
      </c>
      <c r="X1103" t="s">
        <v>73</v>
      </c>
      <c r="Y1103">
        <v>19060402</v>
      </c>
      <c r="Z1103" t="s">
        <v>74</v>
      </c>
      <c r="AA1103" t="s">
        <v>101</v>
      </c>
      <c r="AB1103" t="s">
        <v>119</v>
      </c>
      <c r="AC1103" t="str">
        <f t="shared" si="17"/>
        <v>Oil &amp; Gas - Ice Roads and Pads</v>
      </c>
      <c r="AD1103" t="s">
        <v>74</v>
      </c>
      <c r="AG1103" t="s">
        <v>54</v>
      </c>
      <c r="AH1103">
        <v>2529</v>
      </c>
      <c r="AI1103">
        <v>2017</v>
      </c>
      <c r="AJ1103">
        <v>3</v>
      </c>
      <c r="AK1103" s="1">
        <v>42852.935266203705</v>
      </c>
      <c r="AL1103" t="s">
        <v>84</v>
      </c>
      <c r="AM1103">
        <v>0</v>
      </c>
      <c r="AN1103" t="s">
        <v>52</v>
      </c>
      <c r="AO1103">
        <v>0</v>
      </c>
      <c r="AP1103" t="s">
        <v>52</v>
      </c>
      <c r="AQ1103">
        <v>0</v>
      </c>
      <c r="AS1103">
        <v>0</v>
      </c>
      <c r="AU1103">
        <v>0</v>
      </c>
      <c r="AW1103">
        <v>0</v>
      </c>
      <c r="AY1103" t="s">
        <v>66</v>
      </c>
    </row>
    <row r="1104" spans="1:51" x14ac:dyDescent="0.25">
      <c r="A1104">
        <v>373</v>
      </c>
      <c r="B1104" t="s">
        <v>181</v>
      </c>
      <c r="C1104" t="s">
        <v>252</v>
      </c>
      <c r="D1104" t="s">
        <v>116</v>
      </c>
      <c r="E1104">
        <v>1330833</v>
      </c>
      <c r="F1104" t="s">
        <v>52</v>
      </c>
      <c r="G1104" t="s">
        <v>53</v>
      </c>
      <c r="H1104" t="s">
        <v>54</v>
      </c>
      <c r="I1104">
        <v>374</v>
      </c>
      <c r="J1104" t="s">
        <v>256</v>
      </c>
      <c r="K1104" t="s">
        <v>79</v>
      </c>
      <c r="L1104" t="s">
        <v>70</v>
      </c>
      <c r="M1104" t="s">
        <v>58</v>
      </c>
      <c r="N1104" t="s">
        <v>236</v>
      </c>
      <c r="Q1104" s="5" t="s">
        <v>54</v>
      </c>
      <c r="S1104">
        <v>0</v>
      </c>
      <c r="T1104" s="5">
        <v>0</v>
      </c>
      <c r="V1104">
        <v>0</v>
      </c>
      <c r="X1104" t="s">
        <v>73</v>
      </c>
      <c r="Y1104">
        <v>19060402</v>
      </c>
      <c r="Z1104" t="s">
        <v>74</v>
      </c>
      <c r="AA1104" t="s">
        <v>101</v>
      </c>
      <c r="AB1104" t="s">
        <v>119</v>
      </c>
      <c r="AC1104" t="str">
        <f t="shared" si="17"/>
        <v>Oil &amp; Gas - Ice Roads and Pads</v>
      </c>
      <c r="AD1104" t="s">
        <v>74</v>
      </c>
      <c r="AG1104" t="s">
        <v>54</v>
      </c>
      <c r="AH1104">
        <v>2532</v>
      </c>
      <c r="AI1104">
        <v>2017</v>
      </c>
      <c r="AJ1104">
        <v>3</v>
      </c>
      <c r="AK1104" s="1">
        <v>42852.936863425923</v>
      </c>
      <c r="AL1104" t="s">
        <v>84</v>
      </c>
      <c r="AM1104">
        <v>0</v>
      </c>
      <c r="AN1104" t="s">
        <v>52</v>
      </c>
      <c r="AO1104">
        <v>0</v>
      </c>
      <c r="AP1104" t="s">
        <v>52</v>
      </c>
      <c r="AQ1104">
        <v>0</v>
      </c>
      <c r="AS1104">
        <v>0</v>
      </c>
      <c r="AU1104">
        <v>0</v>
      </c>
      <c r="AW1104">
        <v>0</v>
      </c>
      <c r="AY1104" t="s">
        <v>66</v>
      </c>
    </row>
    <row r="1105" spans="1:51" x14ac:dyDescent="0.25">
      <c r="A1105">
        <v>373</v>
      </c>
      <c r="B1105" t="s">
        <v>181</v>
      </c>
      <c r="C1105" t="s">
        <v>252</v>
      </c>
      <c r="D1105" t="s">
        <v>116</v>
      </c>
      <c r="E1105">
        <v>1330833</v>
      </c>
      <c r="F1105" t="s">
        <v>52</v>
      </c>
      <c r="G1105" t="s">
        <v>53</v>
      </c>
      <c r="H1105" t="s">
        <v>54</v>
      </c>
      <c r="I1105">
        <v>376</v>
      </c>
      <c r="J1105" t="s">
        <v>257</v>
      </c>
      <c r="K1105" t="s">
        <v>79</v>
      </c>
      <c r="L1105" t="s">
        <v>70</v>
      </c>
      <c r="M1105" t="s">
        <v>58</v>
      </c>
      <c r="N1105" t="s">
        <v>236</v>
      </c>
      <c r="Q1105" s="5" t="s">
        <v>54</v>
      </c>
      <c r="S1105">
        <v>0</v>
      </c>
      <c r="T1105" s="5">
        <v>0</v>
      </c>
      <c r="V1105">
        <v>0</v>
      </c>
      <c r="X1105" t="s">
        <v>73</v>
      </c>
      <c r="Y1105">
        <v>19060402</v>
      </c>
      <c r="Z1105" t="s">
        <v>74</v>
      </c>
      <c r="AA1105" t="s">
        <v>101</v>
      </c>
      <c r="AB1105" t="s">
        <v>119</v>
      </c>
      <c r="AC1105" t="str">
        <f t="shared" si="17"/>
        <v>Oil &amp; Gas - Ice Roads and Pads</v>
      </c>
      <c r="AD1105" t="s">
        <v>74</v>
      </c>
      <c r="AG1105" t="s">
        <v>54</v>
      </c>
      <c r="AH1105">
        <v>2535</v>
      </c>
      <c r="AI1105">
        <v>2017</v>
      </c>
      <c r="AJ1105">
        <v>3</v>
      </c>
      <c r="AK1105" s="1">
        <v>42852.937615740739</v>
      </c>
      <c r="AL1105" t="s">
        <v>84</v>
      </c>
      <c r="AM1105">
        <v>0</v>
      </c>
      <c r="AN1105" t="s">
        <v>52</v>
      </c>
      <c r="AO1105">
        <v>0</v>
      </c>
      <c r="AP1105" t="s">
        <v>52</v>
      </c>
      <c r="AQ1105">
        <v>0</v>
      </c>
      <c r="AS1105">
        <v>0</v>
      </c>
      <c r="AU1105">
        <v>0</v>
      </c>
      <c r="AW1105">
        <v>0</v>
      </c>
      <c r="AY1105" t="s">
        <v>66</v>
      </c>
    </row>
    <row r="1106" spans="1:51" x14ac:dyDescent="0.25">
      <c r="A1106">
        <v>373</v>
      </c>
      <c r="B1106" t="s">
        <v>181</v>
      </c>
      <c r="C1106" t="s">
        <v>252</v>
      </c>
      <c r="D1106" t="s">
        <v>116</v>
      </c>
      <c r="E1106">
        <v>1330833</v>
      </c>
      <c r="F1106" t="s">
        <v>52</v>
      </c>
      <c r="G1106" t="s">
        <v>53</v>
      </c>
      <c r="H1106" t="s">
        <v>54</v>
      </c>
      <c r="I1106">
        <v>377</v>
      </c>
      <c r="J1106" t="s">
        <v>253</v>
      </c>
      <c r="K1106" t="s">
        <v>79</v>
      </c>
      <c r="L1106" t="s">
        <v>70</v>
      </c>
      <c r="M1106" t="s">
        <v>58</v>
      </c>
      <c r="N1106" t="s">
        <v>212</v>
      </c>
      <c r="Q1106" s="5" t="s">
        <v>54</v>
      </c>
      <c r="S1106">
        <v>0</v>
      </c>
      <c r="T1106" s="5">
        <v>0</v>
      </c>
      <c r="V1106">
        <v>0</v>
      </c>
      <c r="X1106" t="s">
        <v>73</v>
      </c>
      <c r="Y1106">
        <v>19060402</v>
      </c>
      <c r="Z1106" t="s">
        <v>74</v>
      </c>
      <c r="AA1106" t="s">
        <v>101</v>
      </c>
      <c r="AB1106" t="s">
        <v>119</v>
      </c>
      <c r="AC1106" t="str">
        <f t="shared" si="17"/>
        <v>Oil &amp; Gas - Ice Roads and Pads</v>
      </c>
      <c r="AD1106" t="s">
        <v>74</v>
      </c>
      <c r="AG1106" t="s">
        <v>54</v>
      </c>
      <c r="AH1106">
        <v>3197</v>
      </c>
      <c r="AI1106">
        <v>2017</v>
      </c>
      <c r="AJ1106">
        <v>4</v>
      </c>
      <c r="AK1106" s="1">
        <v>42942.877442129633</v>
      </c>
      <c r="AL1106" t="s">
        <v>84</v>
      </c>
      <c r="AM1106">
        <v>0</v>
      </c>
      <c r="AN1106" t="s">
        <v>52</v>
      </c>
      <c r="AO1106">
        <v>0</v>
      </c>
      <c r="AP1106" t="s">
        <v>52</v>
      </c>
      <c r="AQ1106">
        <v>0</v>
      </c>
      <c r="AS1106">
        <v>0</v>
      </c>
      <c r="AU1106">
        <v>0</v>
      </c>
      <c r="AW1106">
        <v>0</v>
      </c>
      <c r="AY1106" t="s">
        <v>66</v>
      </c>
    </row>
    <row r="1107" spans="1:51" x14ac:dyDescent="0.25">
      <c r="A1107">
        <v>373</v>
      </c>
      <c r="B1107" t="s">
        <v>181</v>
      </c>
      <c r="C1107" t="s">
        <v>252</v>
      </c>
      <c r="D1107" t="s">
        <v>116</v>
      </c>
      <c r="E1107">
        <v>1330833</v>
      </c>
      <c r="F1107" t="s">
        <v>52</v>
      </c>
      <c r="G1107" t="s">
        <v>53</v>
      </c>
      <c r="H1107" t="s">
        <v>54</v>
      </c>
      <c r="I1107">
        <v>375</v>
      </c>
      <c r="J1107" t="s">
        <v>254</v>
      </c>
      <c r="K1107" t="s">
        <v>79</v>
      </c>
      <c r="L1107" t="s">
        <v>70</v>
      </c>
      <c r="M1107" t="s">
        <v>58</v>
      </c>
      <c r="N1107" t="s">
        <v>236</v>
      </c>
      <c r="Q1107" s="5" t="s">
        <v>54</v>
      </c>
      <c r="S1107">
        <v>0</v>
      </c>
      <c r="T1107" s="5">
        <v>0</v>
      </c>
      <c r="V1107">
        <v>0</v>
      </c>
      <c r="X1107" t="s">
        <v>73</v>
      </c>
      <c r="Y1107">
        <v>19060402</v>
      </c>
      <c r="Z1107" t="s">
        <v>74</v>
      </c>
      <c r="AA1107" t="s">
        <v>101</v>
      </c>
      <c r="AB1107" t="s">
        <v>119</v>
      </c>
      <c r="AC1107" t="str">
        <f t="shared" si="17"/>
        <v>Oil &amp; Gas - Ice Roads and Pads</v>
      </c>
      <c r="AD1107" t="s">
        <v>74</v>
      </c>
      <c r="AG1107" t="s">
        <v>54</v>
      </c>
      <c r="AH1107">
        <v>3185</v>
      </c>
      <c r="AI1107">
        <v>2017</v>
      </c>
      <c r="AJ1107">
        <v>4</v>
      </c>
      <c r="AK1107" s="1">
        <v>42942.874363425923</v>
      </c>
      <c r="AL1107" t="s">
        <v>84</v>
      </c>
      <c r="AM1107">
        <v>0</v>
      </c>
      <c r="AN1107" t="s">
        <v>52</v>
      </c>
      <c r="AO1107">
        <v>0</v>
      </c>
      <c r="AP1107" t="s">
        <v>52</v>
      </c>
      <c r="AQ1107">
        <v>0</v>
      </c>
      <c r="AS1107">
        <v>0</v>
      </c>
      <c r="AU1107">
        <v>0</v>
      </c>
      <c r="AW1107">
        <v>0</v>
      </c>
      <c r="AY1107" t="s">
        <v>66</v>
      </c>
    </row>
    <row r="1108" spans="1:51" x14ac:dyDescent="0.25">
      <c r="A1108">
        <v>373</v>
      </c>
      <c r="B1108" t="s">
        <v>181</v>
      </c>
      <c r="C1108" t="s">
        <v>252</v>
      </c>
      <c r="D1108" t="s">
        <v>116</v>
      </c>
      <c r="E1108">
        <v>1330833</v>
      </c>
      <c r="F1108" t="s">
        <v>52</v>
      </c>
      <c r="G1108" t="s">
        <v>53</v>
      </c>
      <c r="H1108" t="s">
        <v>54</v>
      </c>
      <c r="I1108">
        <v>378</v>
      </c>
      <c r="J1108" t="s">
        <v>255</v>
      </c>
      <c r="K1108" t="s">
        <v>79</v>
      </c>
      <c r="L1108" t="s">
        <v>70</v>
      </c>
      <c r="M1108" t="s">
        <v>58</v>
      </c>
      <c r="N1108" t="s">
        <v>212</v>
      </c>
      <c r="Q1108" s="5" t="s">
        <v>54</v>
      </c>
      <c r="S1108">
        <v>0</v>
      </c>
      <c r="T1108" s="5">
        <v>0</v>
      </c>
      <c r="V1108">
        <v>0</v>
      </c>
      <c r="X1108" t="s">
        <v>73</v>
      </c>
      <c r="Y1108">
        <v>19060402</v>
      </c>
      <c r="Z1108" t="s">
        <v>74</v>
      </c>
      <c r="AA1108" t="s">
        <v>101</v>
      </c>
      <c r="AB1108" t="s">
        <v>119</v>
      </c>
      <c r="AC1108" t="str">
        <f t="shared" si="17"/>
        <v>Oil &amp; Gas - Ice Roads and Pads</v>
      </c>
      <c r="AD1108" t="s">
        <v>74</v>
      </c>
      <c r="AG1108" t="s">
        <v>54</v>
      </c>
      <c r="AH1108">
        <v>3188</v>
      </c>
      <c r="AI1108">
        <v>2017</v>
      </c>
      <c r="AJ1108">
        <v>4</v>
      </c>
      <c r="AK1108" s="1">
        <v>42942.875416666669</v>
      </c>
      <c r="AL1108" t="s">
        <v>84</v>
      </c>
      <c r="AM1108">
        <v>0</v>
      </c>
      <c r="AN1108" t="s">
        <v>52</v>
      </c>
      <c r="AO1108">
        <v>0</v>
      </c>
      <c r="AP1108" t="s">
        <v>52</v>
      </c>
      <c r="AQ1108">
        <v>0</v>
      </c>
      <c r="AS1108">
        <v>0</v>
      </c>
      <c r="AU1108">
        <v>0</v>
      </c>
      <c r="AW1108">
        <v>0</v>
      </c>
      <c r="AY1108" t="s">
        <v>66</v>
      </c>
    </row>
    <row r="1109" spans="1:51" x14ac:dyDescent="0.25">
      <c r="A1109">
        <v>373</v>
      </c>
      <c r="B1109" t="s">
        <v>181</v>
      </c>
      <c r="C1109" t="s">
        <v>252</v>
      </c>
      <c r="D1109" t="s">
        <v>116</v>
      </c>
      <c r="E1109">
        <v>1330833</v>
      </c>
      <c r="F1109" t="s">
        <v>52</v>
      </c>
      <c r="G1109" t="s">
        <v>53</v>
      </c>
      <c r="H1109" t="s">
        <v>54</v>
      </c>
      <c r="I1109">
        <v>374</v>
      </c>
      <c r="J1109" t="s">
        <v>256</v>
      </c>
      <c r="K1109" t="s">
        <v>79</v>
      </c>
      <c r="L1109" t="s">
        <v>70</v>
      </c>
      <c r="M1109" t="s">
        <v>58</v>
      </c>
      <c r="N1109" t="s">
        <v>236</v>
      </c>
      <c r="Q1109" s="5" t="s">
        <v>54</v>
      </c>
      <c r="S1109">
        <v>0</v>
      </c>
      <c r="T1109" s="5">
        <v>0</v>
      </c>
      <c r="V1109">
        <v>0</v>
      </c>
      <c r="X1109" t="s">
        <v>73</v>
      </c>
      <c r="Y1109">
        <v>19060402</v>
      </c>
      <c r="Z1109" t="s">
        <v>74</v>
      </c>
      <c r="AA1109" t="s">
        <v>101</v>
      </c>
      <c r="AB1109" t="s">
        <v>119</v>
      </c>
      <c r="AC1109" t="str">
        <f t="shared" si="17"/>
        <v>Oil &amp; Gas - Ice Roads and Pads</v>
      </c>
      <c r="AD1109" t="s">
        <v>74</v>
      </c>
      <c r="AG1109" t="s">
        <v>54</v>
      </c>
      <c r="AH1109">
        <v>3191</v>
      </c>
      <c r="AI1109">
        <v>2017</v>
      </c>
      <c r="AJ1109">
        <v>4</v>
      </c>
      <c r="AK1109" s="1">
        <v>42942.876134259262</v>
      </c>
      <c r="AL1109" t="s">
        <v>84</v>
      </c>
      <c r="AM1109">
        <v>0</v>
      </c>
      <c r="AN1109" t="s">
        <v>52</v>
      </c>
      <c r="AO1109">
        <v>0</v>
      </c>
      <c r="AP1109" t="s">
        <v>52</v>
      </c>
      <c r="AQ1109">
        <v>0</v>
      </c>
      <c r="AS1109">
        <v>0</v>
      </c>
      <c r="AU1109">
        <v>0</v>
      </c>
      <c r="AW1109">
        <v>0</v>
      </c>
      <c r="AY1109" t="s">
        <v>66</v>
      </c>
    </row>
    <row r="1110" spans="1:51" x14ac:dyDescent="0.25">
      <c r="A1110">
        <v>373</v>
      </c>
      <c r="B1110" t="s">
        <v>181</v>
      </c>
      <c r="C1110" t="s">
        <v>252</v>
      </c>
      <c r="D1110" t="s">
        <v>116</v>
      </c>
      <c r="E1110">
        <v>1330833</v>
      </c>
      <c r="F1110" t="s">
        <v>52</v>
      </c>
      <c r="G1110" t="s">
        <v>53</v>
      </c>
      <c r="H1110" t="s">
        <v>54</v>
      </c>
      <c r="I1110">
        <v>376</v>
      </c>
      <c r="J1110" t="s">
        <v>257</v>
      </c>
      <c r="K1110" t="s">
        <v>79</v>
      </c>
      <c r="L1110" t="s">
        <v>70</v>
      </c>
      <c r="M1110" t="s">
        <v>58</v>
      </c>
      <c r="N1110" t="s">
        <v>236</v>
      </c>
      <c r="Q1110" s="5" t="s">
        <v>54</v>
      </c>
      <c r="S1110">
        <v>0</v>
      </c>
      <c r="T1110" s="5">
        <v>0</v>
      </c>
      <c r="V1110">
        <v>0</v>
      </c>
      <c r="X1110" t="s">
        <v>73</v>
      </c>
      <c r="Y1110">
        <v>19060402</v>
      </c>
      <c r="Z1110" t="s">
        <v>74</v>
      </c>
      <c r="AA1110" t="s">
        <v>101</v>
      </c>
      <c r="AB1110" t="s">
        <v>119</v>
      </c>
      <c r="AC1110" t="str">
        <f t="shared" si="17"/>
        <v>Oil &amp; Gas - Ice Roads and Pads</v>
      </c>
      <c r="AD1110" t="s">
        <v>74</v>
      </c>
      <c r="AG1110" t="s">
        <v>54</v>
      </c>
      <c r="AH1110">
        <v>3194</v>
      </c>
      <c r="AI1110">
        <v>2017</v>
      </c>
      <c r="AJ1110">
        <v>4</v>
      </c>
      <c r="AK1110" s="1">
        <v>42942.876701388886</v>
      </c>
      <c r="AL1110" t="s">
        <v>84</v>
      </c>
      <c r="AM1110">
        <v>0</v>
      </c>
      <c r="AN1110" t="s">
        <v>52</v>
      </c>
      <c r="AO1110">
        <v>0</v>
      </c>
      <c r="AP1110" t="s">
        <v>52</v>
      </c>
      <c r="AQ1110">
        <v>0</v>
      </c>
      <c r="AS1110">
        <v>0</v>
      </c>
      <c r="AU1110">
        <v>0</v>
      </c>
      <c r="AW1110">
        <v>0</v>
      </c>
      <c r="AY1110" t="s">
        <v>66</v>
      </c>
    </row>
    <row r="1111" spans="1:51" x14ac:dyDescent="0.25">
      <c r="A1111">
        <v>373</v>
      </c>
      <c r="B1111" t="s">
        <v>181</v>
      </c>
      <c r="C1111" t="s">
        <v>252</v>
      </c>
      <c r="D1111" t="s">
        <v>116</v>
      </c>
      <c r="E1111">
        <v>1330833</v>
      </c>
      <c r="F1111" t="s">
        <v>52</v>
      </c>
      <c r="G1111" t="s">
        <v>53</v>
      </c>
      <c r="H1111" t="s">
        <v>54</v>
      </c>
      <c r="I1111">
        <v>377</v>
      </c>
      <c r="J1111" t="s">
        <v>253</v>
      </c>
      <c r="K1111" t="s">
        <v>79</v>
      </c>
      <c r="L1111" t="s">
        <v>70</v>
      </c>
      <c r="M1111" t="s">
        <v>58</v>
      </c>
      <c r="N1111" t="s">
        <v>212</v>
      </c>
      <c r="Q1111" s="5" t="s">
        <v>54</v>
      </c>
      <c r="S1111">
        <v>0</v>
      </c>
      <c r="T1111" s="5">
        <v>0</v>
      </c>
      <c r="V1111">
        <v>0</v>
      </c>
      <c r="X1111" t="s">
        <v>73</v>
      </c>
      <c r="Y1111">
        <v>19060402</v>
      </c>
      <c r="Z1111" t="s">
        <v>74</v>
      </c>
      <c r="AA1111" t="s">
        <v>101</v>
      </c>
      <c r="AB1111" t="s">
        <v>119</v>
      </c>
      <c r="AC1111" t="str">
        <f t="shared" si="17"/>
        <v>Oil &amp; Gas - Ice Roads and Pads</v>
      </c>
      <c r="AD1111" t="s">
        <v>74</v>
      </c>
      <c r="AG1111" t="s">
        <v>54</v>
      </c>
      <c r="AH1111">
        <v>3198</v>
      </c>
      <c r="AI1111">
        <v>2017</v>
      </c>
      <c r="AJ1111">
        <v>5</v>
      </c>
      <c r="AK1111" s="1">
        <v>42942.877569444441</v>
      </c>
      <c r="AL1111" t="s">
        <v>84</v>
      </c>
      <c r="AM1111">
        <v>0</v>
      </c>
      <c r="AN1111" t="s">
        <v>52</v>
      </c>
      <c r="AO1111">
        <v>0</v>
      </c>
      <c r="AP1111" t="s">
        <v>52</v>
      </c>
      <c r="AQ1111">
        <v>0</v>
      </c>
      <c r="AS1111">
        <v>0</v>
      </c>
      <c r="AU1111">
        <v>0</v>
      </c>
      <c r="AW1111">
        <v>0</v>
      </c>
      <c r="AY1111" t="s">
        <v>66</v>
      </c>
    </row>
    <row r="1112" spans="1:51" x14ac:dyDescent="0.25">
      <c r="A1112">
        <v>373</v>
      </c>
      <c r="B1112" t="s">
        <v>181</v>
      </c>
      <c r="C1112" t="s">
        <v>252</v>
      </c>
      <c r="D1112" t="s">
        <v>116</v>
      </c>
      <c r="E1112">
        <v>1330833</v>
      </c>
      <c r="F1112" t="s">
        <v>52</v>
      </c>
      <c r="G1112" t="s">
        <v>53</v>
      </c>
      <c r="H1112" t="s">
        <v>54</v>
      </c>
      <c r="I1112">
        <v>375</v>
      </c>
      <c r="J1112" t="s">
        <v>254</v>
      </c>
      <c r="K1112" t="s">
        <v>79</v>
      </c>
      <c r="L1112" t="s">
        <v>70</v>
      </c>
      <c r="M1112" t="s">
        <v>58</v>
      </c>
      <c r="N1112" t="s">
        <v>236</v>
      </c>
      <c r="Q1112" s="5" t="s">
        <v>54</v>
      </c>
      <c r="S1112">
        <v>0</v>
      </c>
      <c r="T1112" s="5">
        <v>0</v>
      </c>
      <c r="V1112">
        <v>0</v>
      </c>
      <c r="X1112" t="s">
        <v>73</v>
      </c>
      <c r="Y1112">
        <v>19060402</v>
      </c>
      <c r="Z1112" t="s">
        <v>74</v>
      </c>
      <c r="AA1112" t="s">
        <v>101</v>
      </c>
      <c r="AB1112" t="s">
        <v>119</v>
      </c>
      <c r="AC1112" t="str">
        <f t="shared" si="17"/>
        <v>Oil &amp; Gas - Ice Roads and Pads</v>
      </c>
      <c r="AD1112" t="s">
        <v>74</v>
      </c>
      <c r="AG1112" t="s">
        <v>54</v>
      </c>
      <c r="AH1112">
        <v>3186</v>
      </c>
      <c r="AI1112">
        <v>2017</v>
      </c>
      <c r="AJ1112">
        <v>5</v>
      </c>
      <c r="AK1112" s="1">
        <v>42942.874479166669</v>
      </c>
      <c r="AL1112" t="s">
        <v>84</v>
      </c>
      <c r="AM1112">
        <v>0</v>
      </c>
      <c r="AN1112" t="s">
        <v>52</v>
      </c>
      <c r="AO1112">
        <v>0</v>
      </c>
      <c r="AP1112" t="s">
        <v>52</v>
      </c>
      <c r="AQ1112">
        <v>0</v>
      </c>
      <c r="AS1112">
        <v>0</v>
      </c>
      <c r="AU1112">
        <v>0</v>
      </c>
      <c r="AW1112">
        <v>0</v>
      </c>
      <c r="AY1112" t="s">
        <v>66</v>
      </c>
    </row>
    <row r="1113" spans="1:51" x14ac:dyDescent="0.25">
      <c r="A1113">
        <v>373</v>
      </c>
      <c r="B1113" t="s">
        <v>181</v>
      </c>
      <c r="C1113" t="s">
        <v>252</v>
      </c>
      <c r="D1113" t="s">
        <v>116</v>
      </c>
      <c r="E1113">
        <v>1330833</v>
      </c>
      <c r="F1113" t="s">
        <v>52</v>
      </c>
      <c r="G1113" t="s">
        <v>53</v>
      </c>
      <c r="H1113" t="s">
        <v>54</v>
      </c>
      <c r="I1113">
        <v>378</v>
      </c>
      <c r="J1113" t="s">
        <v>255</v>
      </c>
      <c r="K1113" t="s">
        <v>79</v>
      </c>
      <c r="L1113" t="s">
        <v>70</v>
      </c>
      <c r="M1113" t="s">
        <v>58</v>
      </c>
      <c r="N1113" t="s">
        <v>212</v>
      </c>
      <c r="Q1113" s="5" t="s">
        <v>54</v>
      </c>
      <c r="S1113">
        <v>0</v>
      </c>
      <c r="T1113" s="5">
        <v>0</v>
      </c>
      <c r="V1113">
        <v>0</v>
      </c>
      <c r="X1113" t="s">
        <v>73</v>
      </c>
      <c r="Y1113">
        <v>19060402</v>
      </c>
      <c r="Z1113" t="s">
        <v>74</v>
      </c>
      <c r="AA1113" t="s">
        <v>101</v>
      </c>
      <c r="AB1113" t="s">
        <v>119</v>
      </c>
      <c r="AC1113" t="str">
        <f t="shared" si="17"/>
        <v>Oil &amp; Gas - Ice Roads and Pads</v>
      </c>
      <c r="AD1113" t="s">
        <v>74</v>
      </c>
      <c r="AG1113" t="s">
        <v>54</v>
      </c>
      <c r="AH1113">
        <v>3189</v>
      </c>
      <c r="AI1113">
        <v>2017</v>
      </c>
      <c r="AJ1113">
        <v>5</v>
      </c>
      <c r="AK1113" s="1">
        <v>42942.875648148147</v>
      </c>
      <c r="AL1113" t="s">
        <v>84</v>
      </c>
      <c r="AM1113">
        <v>0</v>
      </c>
      <c r="AN1113" t="s">
        <v>52</v>
      </c>
      <c r="AO1113">
        <v>0</v>
      </c>
      <c r="AP1113" t="s">
        <v>52</v>
      </c>
      <c r="AQ1113">
        <v>0</v>
      </c>
      <c r="AS1113">
        <v>0</v>
      </c>
      <c r="AU1113">
        <v>0</v>
      </c>
      <c r="AW1113">
        <v>0</v>
      </c>
      <c r="AY1113" t="s">
        <v>66</v>
      </c>
    </row>
    <row r="1114" spans="1:51" x14ac:dyDescent="0.25">
      <c r="A1114">
        <v>373</v>
      </c>
      <c r="B1114" t="s">
        <v>181</v>
      </c>
      <c r="C1114" t="s">
        <v>252</v>
      </c>
      <c r="D1114" t="s">
        <v>116</v>
      </c>
      <c r="E1114">
        <v>1330833</v>
      </c>
      <c r="F1114" t="s">
        <v>52</v>
      </c>
      <c r="G1114" t="s">
        <v>53</v>
      </c>
      <c r="H1114" t="s">
        <v>54</v>
      </c>
      <c r="I1114">
        <v>374</v>
      </c>
      <c r="J1114" t="s">
        <v>256</v>
      </c>
      <c r="K1114" t="s">
        <v>79</v>
      </c>
      <c r="L1114" t="s">
        <v>70</v>
      </c>
      <c r="M1114" t="s">
        <v>58</v>
      </c>
      <c r="N1114" t="s">
        <v>236</v>
      </c>
      <c r="Q1114" s="5" t="s">
        <v>54</v>
      </c>
      <c r="S1114">
        <v>0</v>
      </c>
      <c r="T1114" s="5">
        <v>0</v>
      </c>
      <c r="V1114">
        <v>0</v>
      </c>
      <c r="X1114" t="s">
        <v>73</v>
      </c>
      <c r="Y1114">
        <v>19060402</v>
      </c>
      <c r="Z1114" t="s">
        <v>74</v>
      </c>
      <c r="AA1114" t="s">
        <v>101</v>
      </c>
      <c r="AB1114" t="s">
        <v>119</v>
      </c>
      <c r="AC1114" t="str">
        <f t="shared" si="17"/>
        <v>Oil &amp; Gas - Ice Roads and Pads</v>
      </c>
      <c r="AD1114" t="s">
        <v>74</v>
      </c>
      <c r="AG1114" t="s">
        <v>54</v>
      </c>
      <c r="AH1114">
        <v>3192</v>
      </c>
      <c r="AI1114">
        <v>2017</v>
      </c>
      <c r="AJ1114">
        <v>5</v>
      </c>
      <c r="AK1114" s="1">
        <v>42942.876273148147</v>
      </c>
      <c r="AL1114" t="s">
        <v>84</v>
      </c>
      <c r="AM1114">
        <v>0</v>
      </c>
      <c r="AN1114" t="s">
        <v>52</v>
      </c>
      <c r="AO1114">
        <v>0</v>
      </c>
      <c r="AP1114" t="s">
        <v>52</v>
      </c>
      <c r="AQ1114">
        <v>0</v>
      </c>
      <c r="AS1114">
        <v>0</v>
      </c>
      <c r="AU1114">
        <v>0</v>
      </c>
      <c r="AW1114">
        <v>0</v>
      </c>
      <c r="AY1114" t="s">
        <v>66</v>
      </c>
    </row>
    <row r="1115" spans="1:51" x14ac:dyDescent="0.25">
      <c r="A1115">
        <v>373</v>
      </c>
      <c r="B1115" t="s">
        <v>181</v>
      </c>
      <c r="C1115" t="s">
        <v>252</v>
      </c>
      <c r="D1115" t="s">
        <v>116</v>
      </c>
      <c r="E1115">
        <v>1330833</v>
      </c>
      <c r="F1115" t="s">
        <v>52</v>
      </c>
      <c r="G1115" t="s">
        <v>53</v>
      </c>
      <c r="H1115" t="s">
        <v>54</v>
      </c>
      <c r="I1115">
        <v>376</v>
      </c>
      <c r="J1115" t="s">
        <v>257</v>
      </c>
      <c r="K1115" t="s">
        <v>79</v>
      </c>
      <c r="L1115" t="s">
        <v>70</v>
      </c>
      <c r="M1115" t="s">
        <v>58</v>
      </c>
      <c r="N1115" t="s">
        <v>236</v>
      </c>
      <c r="Q1115" s="5" t="s">
        <v>54</v>
      </c>
      <c r="S1115">
        <v>0</v>
      </c>
      <c r="T1115" s="5">
        <v>0</v>
      </c>
      <c r="V1115">
        <v>0</v>
      </c>
      <c r="X1115" t="s">
        <v>73</v>
      </c>
      <c r="Y1115">
        <v>19060402</v>
      </c>
      <c r="Z1115" t="s">
        <v>74</v>
      </c>
      <c r="AA1115" t="s">
        <v>101</v>
      </c>
      <c r="AB1115" t="s">
        <v>119</v>
      </c>
      <c r="AC1115" t="str">
        <f t="shared" si="17"/>
        <v>Oil &amp; Gas - Ice Roads and Pads</v>
      </c>
      <c r="AD1115" t="s">
        <v>74</v>
      </c>
      <c r="AG1115" t="s">
        <v>54</v>
      </c>
      <c r="AH1115">
        <v>3195</v>
      </c>
      <c r="AI1115">
        <v>2017</v>
      </c>
      <c r="AJ1115">
        <v>5</v>
      </c>
      <c r="AK1115" s="1">
        <v>42942.876828703702</v>
      </c>
      <c r="AL1115" t="s">
        <v>84</v>
      </c>
      <c r="AM1115">
        <v>0</v>
      </c>
      <c r="AN1115" t="s">
        <v>52</v>
      </c>
      <c r="AO1115">
        <v>0</v>
      </c>
      <c r="AP1115" t="s">
        <v>52</v>
      </c>
      <c r="AQ1115">
        <v>0</v>
      </c>
      <c r="AS1115">
        <v>0</v>
      </c>
      <c r="AU1115">
        <v>0</v>
      </c>
      <c r="AW1115">
        <v>0</v>
      </c>
      <c r="AY1115" t="s">
        <v>66</v>
      </c>
    </row>
    <row r="1116" spans="1:51" x14ac:dyDescent="0.25">
      <c r="A1116">
        <v>373</v>
      </c>
      <c r="B1116" t="s">
        <v>181</v>
      </c>
      <c r="C1116" t="s">
        <v>252</v>
      </c>
      <c r="D1116" t="s">
        <v>116</v>
      </c>
      <c r="E1116">
        <v>1330833</v>
      </c>
      <c r="F1116" t="s">
        <v>52</v>
      </c>
      <c r="G1116" t="s">
        <v>53</v>
      </c>
      <c r="H1116" t="s">
        <v>54</v>
      </c>
      <c r="I1116">
        <v>377</v>
      </c>
      <c r="J1116" t="s">
        <v>253</v>
      </c>
      <c r="K1116" t="s">
        <v>79</v>
      </c>
      <c r="L1116" t="s">
        <v>70</v>
      </c>
      <c r="M1116" t="s">
        <v>58</v>
      </c>
      <c r="N1116" t="s">
        <v>212</v>
      </c>
      <c r="Q1116" s="5" t="s">
        <v>54</v>
      </c>
      <c r="S1116">
        <v>0</v>
      </c>
      <c r="T1116" s="5">
        <v>0</v>
      </c>
      <c r="V1116">
        <v>0</v>
      </c>
      <c r="X1116" t="s">
        <v>73</v>
      </c>
      <c r="Y1116">
        <v>19060402</v>
      </c>
      <c r="Z1116" t="s">
        <v>74</v>
      </c>
      <c r="AA1116" t="s">
        <v>101</v>
      </c>
      <c r="AB1116" t="s">
        <v>119</v>
      </c>
      <c r="AC1116" t="str">
        <f t="shared" si="17"/>
        <v>Oil &amp; Gas - Ice Roads and Pads</v>
      </c>
      <c r="AD1116" t="s">
        <v>74</v>
      </c>
      <c r="AG1116" t="s">
        <v>54</v>
      </c>
      <c r="AH1116">
        <v>3199</v>
      </c>
      <c r="AI1116">
        <v>2017</v>
      </c>
      <c r="AJ1116">
        <v>6</v>
      </c>
      <c r="AK1116" s="1">
        <v>42942.877708333333</v>
      </c>
      <c r="AL1116" t="s">
        <v>84</v>
      </c>
      <c r="AM1116">
        <v>0</v>
      </c>
      <c r="AN1116" t="s">
        <v>52</v>
      </c>
      <c r="AO1116">
        <v>0</v>
      </c>
      <c r="AP1116" t="s">
        <v>52</v>
      </c>
      <c r="AQ1116">
        <v>0</v>
      </c>
      <c r="AS1116">
        <v>0</v>
      </c>
      <c r="AU1116">
        <v>0</v>
      </c>
      <c r="AW1116">
        <v>0</v>
      </c>
      <c r="AY1116" t="s">
        <v>66</v>
      </c>
    </row>
    <row r="1117" spans="1:51" x14ac:dyDescent="0.25">
      <c r="A1117">
        <v>373</v>
      </c>
      <c r="B1117" t="s">
        <v>181</v>
      </c>
      <c r="C1117" t="s">
        <v>252</v>
      </c>
      <c r="D1117" t="s">
        <v>116</v>
      </c>
      <c r="E1117">
        <v>1330833</v>
      </c>
      <c r="F1117" t="s">
        <v>52</v>
      </c>
      <c r="G1117" t="s">
        <v>53</v>
      </c>
      <c r="H1117" t="s">
        <v>54</v>
      </c>
      <c r="I1117">
        <v>375</v>
      </c>
      <c r="J1117" t="s">
        <v>254</v>
      </c>
      <c r="K1117" t="s">
        <v>79</v>
      </c>
      <c r="L1117" t="s">
        <v>70</v>
      </c>
      <c r="M1117" t="s">
        <v>58</v>
      </c>
      <c r="N1117" t="s">
        <v>236</v>
      </c>
      <c r="Q1117" s="5" t="s">
        <v>54</v>
      </c>
      <c r="S1117">
        <v>0</v>
      </c>
      <c r="T1117" s="5">
        <v>0</v>
      </c>
      <c r="V1117">
        <v>0</v>
      </c>
      <c r="X1117" t="s">
        <v>73</v>
      </c>
      <c r="Y1117">
        <v>19060402</v>
      </c>
      <c r="Z1117" t="s">
        <v>74</v>
      </c>
      <c r="AA1117" t="s">
        <v>101</v>
      </c>
      <c r="AB1117" t="s">
        <v>119</v>
      </c>
      <c r="AC1117" t="str">
        <f t="shared" si="17"/>
        <v>Oil &amp; Gas - Ice Roads and Pads</v>
      </c>
      <c r="AD1117" t="s">
        <v>74</v>
      </c>
      <c r="AG1117" t="s">
        <v>54</v>
      </c>
      <c r="AH1117">
        <v>3187</v>
      </c>
      <c r="AI1117">
        <v>2017</v>
      </c>
      <c r="AJ1117">
        <v>6</v>
      </c>
      <c r="AK1117" s="1">
        <v>42942.874641203707</v>
      </c>
      <c r="AL1117" t="s">
        <v>84</v>
      </c>
      <c r="AM1117">
        <v>0</v>
      </c>
      <c r="AN1117" t="s">
        <v>52</v>
      </c>
      <c r="AO1117">
        <v>0</v>
      </c>
      <c r="AP1117" t="s">
        <v>52</v>
      </c>
      <c r="AQ1117">
        <v>0</v>
      </c>
      <c r="AS1117">
        <v>0</v>
      </c>
      <c r="AU1117">
        <v>0</v>
      </c>
      <c r="AW1117">
        <v>0</v>
      </c>
      <c r="AY1117" t="s">
        <v>66</v>
      </c>
    </row>
    <row r="1118" spans="1:51" x14ac:dyDescent="0.25">
      <c r="A1118">
        <v>373</v>
      </c>
      <c r="B1118" t="s">
        <v>181</v>
      </c>
      <c r="C1118" t="s">
        <v>252</v>
      </c>
      <c r="D1118" t="s">
        <v>116</v>
      </c>
      <c r="E1118">
        <v>1330833</v>
      </c>
      <c r="F1118" t="s">
        <v>52</v>
      </c>
      <c r="G1118" t="s">
        <v>53</v>
      </c>
      <c r="H1118" t="s">
        <v>54</v>
      </c>
      <c r="I1118">
        <v>378</v>
      </c>
      <c r="J1118" t="s">
        <v>255</v>
      </c>
      <c r="K1118" t="s">
        <v>79</v>
      </c>
      <c r="L1118" t="s">
        <v>70</v>
      </c>
      <c r="M1118" t="s">
        <v>58</v>
      </c>
      <c r="N1118" t="s">
        <v>212</v>
      </c>
      <c r="Q1118" s="5" t="s">
        <v>54</v>
      </c>
      <c r="S1118">
        <v>0</v>
      </c>
      <c r="T1118" s="5">
        <v>0</v>
      </c>
      <c r="V1118">
        <v>0</v>
      </c>
      <c r="X1118" t="s">
        <v>73</v>
      </c>
      <c r="Y1118">
        <v>19060402</v>
      </c>
      <c r="Z1118" t="s">
        <v>74</v>
      </c>
      <c r="AA1118" t="s">
        <v>101</v>
      </c>
      <c r="AB1118" t="s">
        <v>119</v>
      </c>
      <c r="AC1118" t="str">
        <f t="shared" si="17"/>
        <v>Oil &amp; Gas - Ice Roads and Pads</v>
      </c>
      <c r="AD1118" t="s">
        <v>74</v>
      </c>
      <c r="AG1118" t="s">
        <v>54</v>
      </c>
      <c r="AH1118">
        <v>3190</v>
      </c>
      <c r="AI1118">
        <v>2017</v>
      </c>
      <c r="AJ1118">
        <v>6</v>
      </c>
      <c r="AK1118" s="1">
        <v>42942.875787037039</v>
      </c>
      <c r="AL1118" t="s">
        <v>84</v>
      </c>
      <c r="AM1118">
        <v>0</v>
      </c>
      <c r="AN1118" t="s">
        <v>52</v>
      </c>
      <c r="AO1118">
        <v>0</v>
      </c>
      <c r="AP1118" t="s">
        <v>52</v>
      </c>
      <c r="AQ1118">
        <v>0</v>
      </c>
      <c r="AS1118">
        <v>0</v>
      </c>
      <c r="AU1118">
        <v>0</v>
      </c>
      <c r="AW1118">
        <v>0</v>
      </c>
      <c r="AY1118" t="s">
        <v>66</v>
      </c>
    </row>
    <row r="1119" spans="1:51" x14ac:dyDescent="0.25">
      <c r="A1119">
        <v>373</v>
      </c>
      <c r="B1119" t="s">
        <v>181</v>
      </c>
      <c r="C1119" t="s">
        <v>252</v>
      </c>
      <c r="D1119" t="s">
        <v>116</v>
      </c>
      <c r="E1119">
        <v>1330833</v>
      </c>
      <c r="F1119" t="s">
        <v>52</v>
      </c>
      <c r="G1119" t="s">
        <v>53</v>
      </c>
      <c r="H1119" t="s">
        <v>54</v>
      </c>
      <c r="I1119">
        <v>374</v>
      </c>
      <c r="J1119" t="s">
        <v>256</v>
      </c>
      <c r="K1119" t="s">
        <v>79</v>
      </c>
      <c r="L1119" t="s">
        <v>70</v>
      </c>
      <c r="M1119" t="s">
        <v>58</v>
      </c>
      <c r="N1119" t="s">
        <v>236</v>
      </c>
      <c r="Q1119" s="5" t="s">
        <v>54</v>
      </c>
      <c r="S1119">
        <v>0</v>
      </c>
      <c r="T1119" s="5">
        <v>0</v>
      </c>
      <c r="V1119">
        <v>0</v>
      </c>
      <c r="X1119" t="s">
        <v>73</v>
      </c>
      <c r="Y1119">
        <v>19060402</v>
      </c>
      <c r="Z1119" t="s">
        <v>74</v>
      </c>
      <c r="AA1119" t="s">
        <v>101</v>
      </c>
      <c r="AB1119" t="s">
        <v>119</v>
      </c>
      <c r="AC1119" t="str">
        <f t="shared" si="17"/>
        <v>Oil &amp; Gas - Ice Roads and Pads</v>
      </c>
      <c r="AD1119" t="s">
        <v>74</v>
      </c>
      <c r="AG1119" t="s">
        <v>54</v>
      </c>
      <c r="AH1119">
        <v>3193</v>
      </c>
      <c r="AI1119">
        <v>2017</v>
      </c>
      <c r="AJ1119">
        <v>6</v>
      </c>
      <c r="AK1119" s="1">
        <v>42942.87641203704</v>
      </c>
      <c r="AL1119" t="s">
        <v>84</v>
      </c>
      <c r="AM1119">
        <v>0</v>
      </c>
      <c r="AN1119" t="s">
        <v>52</v>
      </c>
      <c r="AO1119">
        <v>0</v>
      </c>
      <c r="AP1119" t="s">
        <v>52</v>
      </c>
      <c r="AQ1119">
        <v>0</v>
      </c>
      <c r="AS1119">
        <v>0</v>
      </c>
      <c r="AU1119">
        <v>0</v>
      </c>
      <c r="AW1119">
        <v>0</v>
      </c>
      <c r="AY1119" t="s">
        <v>66</v>
      </c>
    </row>
    <row r="1120" spans="1:51" x14ac:dyDescent="0.25">
      <c r="A1120">
        <v>373</v>
      </c>
      <c r="B1120" t="s">
        <v>181</v>
      </c>
      <c r="C1120" t="s">
        <v>252</v>
      </c>
      <c r="D1120" t="s">
        <v>116</v>
      </c>
      <c r="E1120">
        <v>1330833</v>
      </c>
      <c r="F1120" t="s">
        <v>52</v>
      </c>
      <c r="G1120" t="s">
        <v>53</v>
      </c>
      <c r="H1120" t="s">
        <v>54</v>
      </c>
      <c r="I1120">
        <v>376</v>
      </c>
      <c r="J1120" t="s">
        <v>257</v>
      </c>
      <c r="K1120" t="s">
        <v>79</v>
      </c>
      <c r="L1120" t="s">
        <v>70</v>
      </c>
      <c r="M1120" t="s">
        <v>58</v>
      </c>
      <c r="N1120" t="s">
        <v>236</v>
      </c>
      <c r="Q1120" s="5" t="s">
        <v>54</v>
      </c>
      <c r="S1120">
        <v>0</v>
      </c>
      <c r="T1120" s="5">
        <v>0</v>
      </c>
      <c r="V1120">
        <v>0</v>
      </c>
      <c r="X1120" t="s">
        <v>73</v>
      </c>
      <c r="Y1120">
        <v>19060402</v>
      </c>
      <c r="Z1120" t="s">
        <v>74</v>
      </c>
      <c r="AA1120" t="s">
        <v>101</v>
      </c>
      <c r="AB1120" t="s">
        <v>119</v>
      </c>
      <c r="AC1120" t="str">
        <f t="shared" si="17"/>
        <v>Oil &amp; Gas - Ice Roads and Pads</v>
      </c>
      <c r="AD1120" t="s">
        <v>74</v>
      </c>
      <c r="AG1120" t="s">
        <v>54</v>
      </c>
      <c r="AH1120">
        <v>3196</v>
      </c>
      <c r="AI1120">
        <v>2017</v>
      </c>
      <c r="AJ1120">
        <v>6</v>
      </c>
      <c r="AK1120" s="1">
        <v>42942.876967592594</v>
      </c>
      <c r="AL1120" t="s">
        <v>84</v>
      </c>
      <c r="AM1120">
        <v>0</v>
      </c>
      <c r="AN1120" t="s">
        <v>52</v>
      </c>
      <c r="AO1120">
        <v>0</v>
      </c>
      <c r="AP1120" t="s">
        <v>52</v>
      </c>
      <c r="AQ1120">
        <v>0</v>
      </c>
      <c r="AS1120">
        <v>0</v>
      </c>
      <c r="AU1120">
        <v>0</v>
      </c>
      <c r="AW1120">
        <v>0</v>
      </c>
      <c r="AY1120" t="s">
        <v>66</v>
      </c>
    </row>
    <row r="1121" spans="1:51" x14ac:dyDescent="0.25">
      <c r="A1121">
        <v>373</v>
      </c>
      <c r="B1121" t="s">
        <v>181</v>
      </c>
      <c r="C1121" t="s">
        <v>252</v>
      </c>
      <c r="D1121" t="s">
        <v>116</v>
      </c>
      <c r="E1121">
        <v>1330833</v>
      </c>
      <c r="F1121" t="s">
        <v>52</v>
      </c>
      <c r="G1121" t="s">
        <v>53</v>
      </c>
      <c r="H1121" t="s">
        <v>54</v>
      </c>
      <c r="I1121">
        <v>377</v>
      </c>
      <c r="J1121" t="s">
        <v>253</v>
      </c>
      <c r="K1121" t="s">
        <v>79</v>
      </c>
      <c r="L1121" t="s">
        <v>70</v>
      </c>
      <c r="M1121" t="s">
        <v>58</v>
      </c>
      <c r="N1121" t="s">
        <v>212</v>
      </c>
      <c r="Q1121" s="5" t="s">
        <v>54</v>
      </c>
      <c r="S1121">
        <v>0</v>
      </c>
      <c r="T1121" s="5">
        <v>0</v>
      </c>
      <c r="V1121">
        <v>0</v>
      </c>
      <c r="X1121" t="s">
        <v>73</v>
      </c>
      <c r="Y1121">
        <v>19060402</v>
      </c>
      <c r="Z1121" t="s">
        <v>74</v>
      </c>
      <c r="AA1121" t="s">
        <v>101</v>
      </c>
      <c r="AB1121" t="s">
        <v>119</v>
      </c>
      <c r="AC1121" t="str">
        <f t="shared" si="17"/>
        <v>Oil &amp; Gas - Ice Roads and Pads</v>
      </c>
      <c r="AD1121" t="s">
        <v>74</v>
      </c>
      <c r="AG1121" t="s">
        <v>54</v>
      </c>
      <c r="AH1121">
        <v>3595</v>
      </c>
      <c r="AI1121">
        <v>2017</v>
      </c>
      <c r="AJ1121">
        <v>7</v>
      </c>
      <c r="AK1121" s="1">
        <v>43038.822534722225</v>
      </c>
      <c r="AL1121" t="s">
        <v>84</v>
      </c>
      <c r="AM1121">
        <v>0</v>
      </c>
      <c r="AN1121" t="s">
        <v>52</v>
      </c>
      <c r="AO1121">
        <v>0</v>
      </c>
      <c r="AP1121" t="s">
        <v>52</v>
      </c>
      <c r="AQ1121">
        <v>0</v>
      </c>
      <c r="AS1121">
        <v>0</v>
      </c>
      <c r="AU1121">
        <v>0</v>
      </c>
      <c r="AW1121">
        <v>0</v>
      </c>
      <c r="AY1121" t="s">
        <v>66</v>
      </c>
    </row>
    <row r="1122" spans="1:51" x14ac:dyDescent="0.25">
      <c r="A1122">
        <v>373</v>
      </c>
      <c r="B1122" t="s">
        <v>181</v>
      </c>
      <c r="C1122" t="s">
        <v>252</v>
      </c>
      <c r="D1122" t="s">
        <v>116</v>
      </c>
      <c r="E1122">
        <v>1330833</v>
      </c>
      <c r="F1122" t="s">
        <v>52</v>
      </c>
      <c r="G1122" t="s">
        <v>53</v>
      </c>
      <c r="H1122" t="s">
        <v>54</v>
      </c>
      <c r="I1122">
        <v>375</v>
      </c>
      <c r="J1122" t="s">
        <v>254</v>
      </c>
      <c r="K1122" t="s">
        <v>79</v>
      </c>
      <c r="L1122" t="s">
        <v>70</v>
      </c>
      <c r="M1122" t="s">
        <v>58</v>
      </c>
      <c r="N1122" t="s">
        <v>236</v>
      </c>
      <c r="Q1122" s="5" t="s">
        <v>54</v>
      </c>
      <c r="S1122">
        <v>0</v>
      </c>
      <c r="T1122" s="5">
        <v>0</v>
      </c>
      <c r="V1122">
        <v>0</v>
      </c>
      <c r="X1122" t="s">
        <v>73</v>
      </c>
      <c r="Y1122">
        <v>19060402</v>
      </c>
      <c r="Z1122" t="s">
        <v>74</v>
      </c>
      <c r="AA1122" t="s">
        <v>101</v>
      </c>
      <c r="AB1122" t="s">
        <v>119</v>
      </c>
      <c r="AC1122" t="str">
        <f t="shared" si="17"/>
        <v>Oil &amp; Gas - Ice Roads and Pads</v>
      </c>
      <c r="AD1122" t="s">
        <v>74</v>
      </c>
      <c r="AG1122" t="s">
        <v>54</v>
      </c>
      <c r="AH1122">
        <v>3583</v>
      </c>
      <c r="AI1122">
        <v>2017</v>
      </c>
      <c r="AJ1122">
        <v>7</v>
      </c>
      <c r="AK1122" s="1">
        <v>43038.8205787037</v>
      </c>
      <c r="AL1122" t="s">
        <v>84</v>
      </c>
      <c r="AM1122">
        <v>0</v>
      </c>
      <c r="AN1122" t="s">
        <v>52</v>
      </c>
      <c r="AO1122">
        <v>0</v>
      </c>
      <c r="AP1122" t="s">
        <v>52</v>
      </c>
      <c r="AQ1122">
        <v>0</v>
      </c>
      <c r="AS1122">
        <v>0</v>
      </c>
      <c r="AU1122">
        <v>0</v>
      </c>
      <c r="AW1122">
        <v>0</v>
      </c>
      <c r="AY1122" t="s">
        <v>66</v>
      </c>
    </row>
    <row r="1123" spans="1:51" x14ac:dyDescent="0.25">
      <c r="A1123">
        <v>373</v>
      </c>
      <c r="B1123" t="s">
        <v>181</v>
      </c>
      <c r="C1123" t="s">
        <v>252</v>
      </c>
      <c r="D1123" t="s">
        <v>116</v>
      </c>
      <c r="E1123">
        <v>1330833</v>
      </c>
      <c r="F1123" t="s">
        <v>52</v>
      </c>
      <c r="G1123" t="s">
        <v>53</v>
      </c>
      <c r="H1123" t="s">
        <v>54</v>
      </c>
      <c r="I1123">
        <v>378</v>
      </c>
      <c r="J1123" t="s">
        <v>255</v>
      </c>
      <c r="K1123" t="s">
        <v>79</v>
      </c>
      <c r="L1123" t="s">
        <v>70</v>
      </c>
      <c r="M1123" t="s">
        <v>58</v>
      </c>
      <c r="N1123" t="s">
        <v>212</v>
      </c>
      <c r="Q1123" s="5" t="s">
        <v>54</v>
      </c>
      <c r="S1123">
        <v>0</v>
      </c>
      <c r="T1123" s="5">
        <v>0</v>
      </c>
      <c r="V1123">
        <v>0</v>
      </c>
      <c r="X1123" t="s">
        <v>73</v>
      </c>
      <c r="Y1123">
        <v>19060402</v>
      </c>
      <c r="Z1123" t="s">
        <v>74</v>
      </c>
      <c r="AA1123" t="s">
        <v>101</v>
      </c>
      <c r="AB1123" t="s">
        <v>119</v>
      </c>
      <c r="AC1123" t="str">
        <f t="shared" si="17"/>
        <v>Oil &amp; Gas - Ice Roads and Pads</v>
      </c>
      <c r="AD1123" t="s">
        <v>74</v>
      </c>
      <c r="AG1123" t="s">
        <v>54</v>
      </c>
      <c r="AH1123">
        <v>3586</v>
      </c>
      <c r="AI1123">
        <v>2017</v>
      </c>
      <c r="AJ1123">
        <v>7</v>
      </c>
      <c r="AK1123" s="1">
        <v>43038.821076388886</v>
      </c>
      <c r="AL1123" t="s">
        <v>84</v>
      </c>
      <c r="AM1123">
        <v>0</v>
      </c>
      <c r="AN1123" t="s">
        <v>52</v>
      </c>
      <c r="AO1123">
        <v>0</v>
      </c>
      <c r="AP1123" t="s">
        <v>52</v>
      </c>
      <c r="AQ1123">
        <v>0</v>
      </c>
      <c r="AS1123">
        <v>0</v>
      </c>
      <c r="AU1123">
        <v>0</v>
      </c>
      <c r="AW1123">
        <v>0</v>
      </c>
      <c r="AY1123" t="s">
        <v>66</v>
      </c>
    </row>
    <row r="1124" spans="1:51" x14ac:dyDescent="0.25">
      <c r="A1124">
        <v>373</v>
      </c>
      <c r="B1124" t="s">
        <v>181</v>
      </c>
      <c r="C1124" t="s">
        <v>252</v>
      </c>
      <c r="D1124" t="s">
        <v>116</v>
      </c>
      <c r="E1124">
        <v>1330833</v>
      </c>
      <c r="F1124" t="s">
        <v>52</v>
      </c>
      <c r="G1124" t="s">
        <v>53</v>
      </c>
      <c r="H1124" t="s">
        <v>54</v>
      </c>
      <c r="I1124">
        <v>374</v>
      </c>
      <c r="J1124" t="s">
        <v>256</v>
      </c>
      <c r="K1124" t="s">
        <v>79</v>
      </c>
      <c r="L1124" t="s">
        <v>70</v>
      </c>
      <c r="M1124" t="s">
        <v>58</v>
      </c>
      <c r="N1124" t="s">
        <v>236</v>
      </c>
      <c r="Q1124" s="5" t="s">
        <v>54</v>
      </c>
      <c r="S1124">
        <v>0</v>
      </c>
      <c r="T1124" s="5">
        <v>0</v>
      </c>
      <c r="V1124">
        <v>0</v>
      </c>
      <c r="X1124" t="s">
        <v>73</v>
      </c>
      <c r="Y1124">
        <v>19060402</v>
      </c>
      <c r="Z1124" t="s">
        <v>74</v>
      </c>
      <c r="AA1124" t="s">
        <v>101</v>
      </c>
      <c r="AB1124" t="s">
        <v>119</v>
      </c>
      <c r="AC1124" t="str">
        <f t="shared" si="17"/>
        <v>Oil &amp; Gas - Ice Roads and Pads</v>
      </c>
      <c r="AD1124" t="s">
        <v>74</v>
      </c>
      <c r="AG1124" t="s">
        <v>54</v>
      </c>
      <c r="AH1124">
        <v>3589</v>
      </c>
      <c r="AI1124">
        <v>2017</v>
      </c>
      <c r="AJ1124">
        <v>7</v>
      </c>
      <c r="AK1124" s="1">
        <v>43038.821493055555</v>
      </c>
      <c r="AL1124" t="s">
        <v>84</v>
      </c>
      <c r="AM1124">
        <v>0</v>
      </c>
      <c r="AN1124" t="s">
        <v>52</v>
      </c>
      <c r="AO1124">
        <v>0</v>
      </c>
      <c r="AP1124" t="s">
        <v>52</v>
      </c>
      <c r="AQ1124">
        <v>0</v>
      </c>
      <c r="AS1124">
        <v>0</v>
      </c>
      <c r="AU1124">
        <v>0</v>
      </c>
      <c r="AW1124">
        <v>0</v>
      </c>
      <c r="AY1124" t="s">
        <v>66</v>
      </c>
    </row>
    <row r="1125" spans="1:51" x14ac:dyDescent="0.25">
      <c r="A1125">
        <v>373</v>
      </c>
      <c r="B1125" t="s">
        <v>181</v>
      </c>
      <c r="C1125" t="s">
        <v>252</v>
      </c>
      <c r="D1125" t="s">
        <v>116</v>
      </c>
      <c r="E1125">
        <v>1330833</v>
      </c>
      <c r="F1125" t="s">
        <v>52</v>
      </c>
      <c r="G1125" t="s">
        <v>53</v>
      </c>
      <c r="H1125" t="s">
        <v>54</v>
      </c>
      <c r="I1125">
        <v>376</v>
      </c>
      <c r="J1125" t="s">
        <v>257</v>
      </c>
      <c r="K1125" t="s">
        <v>79</v>
      </c>
      <c r="L1125" t="s">
        <v>70</v>
      </c>
      <c r="M1125" t="s">
        <v>58</v>
      </c>
      <c r="N1125" t="s">
        <v>236</v>
      </c>
      <c r="Q1125" s="5" t="s">
        <v>54</v>
      </c>
      <c r="S1125">
        <v>0</v>
      </c>
      <c r="T1125" s="5">
        <v>0</v>
      </c>
      <c r="V1125">
        <v>0</v>
      </c>
      <c r="X1125" t="s">
        <v>73</v>
      </c>
      <c r="Y1125">
        <v>19060402</v>
      </c>
      <c r="Z1125" t="s">
        <v>74</v>
      </c>
      <c r="AA1125" t="s">
        <v>101</v>
      </c>
      <c r="AB1125" t="s">
        <v>119</v>
      </c>
      <c r="AC1125" t="str">
        <f t="shared" si="17"/>
        <v>Oil &amp; Gas - Ice Roads and Pads</v>
      </c>
      <c r="AD1125" t="s">
        <v>74</v>
      </c>
      <c r="AG1125" t="s">
        <v>54</v>
      </c>
      <c r="AH1125">
        <v>3592</v>
      </c>
      <c r="AI1125">
        <v>2017</v>
      </c>
      <c r="AJ1125">
        <v>7</v>
      </c>
      <c r="AK1125" s="1">
        <v>43038.821979166663</v>
      </c>
      <c r="AL1125" t="s">
        <v>84</v>
      </c>
      <c r="AM1125">
        <v>0</v>
      </c>
      <c r="AN1125" t="s">
        <v>52</v>
      </c>
      <c r="AO1125">
        <v>0</v>
      </c>
      <c r="AP1125" t="s">
        <v>52</v>
      </c>
      <c r="AQ1125">
        <v>0</v>
      </c>
      <c r="AS1125">
        <v>0</v>
      </c>
      <c r="AU1125">
        <v>0</v>
      </c>
      <c r="AW1125">
        <v>0</v>
      </c>
      <c r="AY1125" t="s">
        <v>66</v>
      </c>
    </row>
    <row r="1126" spans="1:51" x14ac:dyDescent="0.25">
      <c r="A1126">
        <v>373</v>
      </c>
      <c r="B1126" t="s">
        <v>181</v>
      </c>
      <c r="C1126" t="s">
        <v>252</v>
      </c>
      <c r="D1126" t="s">
        <v>116</v>
      </c>
      <c r="E1126">
        <v>1330833</v>
      </c>
      <c r="F1126" t="s">
        <v>52</v>
      </c>
      <c r="G1126" t="s">
        <v>53</v>
      </c>
      <c r="H1126" t="s">
        <v>54</v>
      </c>
      <c r="I1126">
        <v>377</v>
      </c>
      <c r="J1126" t="s">
        <v>253</v>
      </c>
      <c r="K1126" t="s">
        <v>79</v>
      </c>
      <c r="L1126" t="s">
        <v>70</v>
      </c>
      <c r="M1126" t="s">
        <v>58</v>
      </c>
      <c r="N1126" t="s">
        <v>212</v>
      </c>
      <c r="Q1126" s="5" t="s">
        <v>54</v>
      </c>
      <c r="S1126">
        <v>0</v>
      </c>
      <c r="T1126" s="5">
        <v>0</v>
      </c>
      <c r="V1126">
        <v>0</v>
      </c>
      <c r="X1126" t="s">
        <v>73</v>
      </c>
      <c r="Y1126">
        <v>19060402</v>
      </c>
      <c r="Z1126" t="s">
        <v>74</v>
      </c>
      <c r="AA1126" t="s">
        <v>101</v>
      </c>
      <c r="AB1126" t="s">
        <v>119</v>
      </c>
      <c r="AC1126" t="str">
        <f t="shared" si="17"/>
        <v>Oil &amp; Gas - Ice Roads and Pads</v>
      </c>
      <c r="AD1126" t="s">
        <v>74</v>
      </c>
      <c r="AG1126" t="s">
        <v>54</v>
      </c>
      <c r="AH1126">
        <v>3597</v>
      </c>
      <c r="AI1126">
        <v>2017</v>
      </c>
      <c r="AJ1126">
        <v>8</v>
      </c>
      <c r="AK1126" s="1">
        <v>43038.822893518518</v>
      </c>
      <c r="AL1126" t="s">
        <v>84</v>
      </c>
      <c r="AM1126">
        <v>0</v>
      </c>
      <c r="AN1126" t="s">
        <v>52</v>
      </c>
      <c r="AO1126">
        <v>0</v>
      </c>
      <c r="AP1126" t="s">
        <v>52</v>
      </c>
      <c r="AQ1126">
        <v>0</v>
      </c>
      <c r="AS1126">
        <v>0</v>
      </c>
      <c r="AU1126">
        <v>0</v>
      </c>
      <c r="AW1126">
        <v>0</v>
      </c>
      <c r="AY1126" t="s">
        <v>66</v>
      </c>
    </row>
    <row r="1127" spans="1:51" x14ac:dyDescent="0.25">
      <c r="A1127">
        <v>373</v>
      </c>
      <c r="B1127" t="s">
        <v>181</v>
      </c>
      <c r="C1127" t="s">
        <v>252</v>
      </c>
      <c r="D1127" t="s">
        <v>116</v>
      </c>
      <c r="E1127">
        <v>1330833</v>
      </c>
      <c r="F1127" t="s">
        <v>52</v>
      </c>
      <c r="G1127" t="s">
        <v>53</v>
      </c>
      <c r="H1127" t="s">
        <v>54</v>
      </c>
      <c r="I1127">
        <v>375</v>
      </c>
      <c r="J1127" t="s">
        <v>254</v>
      </c>
      <c r="K1127" t="s">
        <v>79</v>
      </c>
      <c r="L1127" t="s">
        <v>70</v>
      </c>
      <c r="M1127" t="s">
        <v>58</v>
      </c>
      <c r="N1127" t="s">
        <v>236</v>
      </c>
      <c r="Q1127" s="5" t="s">
        <v>54</v>
      </c>
      <c r="S1127">
        <v>0</v>
      </c>
      <c r="T1127" s="5">
        <v>0</v>
      </c>
      <c r="V1127">
        <v>0</v>
      </c>
      <c r="X1127" t="s">
        <v>73</v>
      </c>
      <c r="Y1127">
        <v>19060402</v>
      </c>
      <c r="Z1127" t="s">
        <v>74</v>
      </c>
      <c r="AA1127" t="s">
        <v>101</v>
      </c>
      <c r="AB1127" t="s">
        <v>119</v>
      </c>
      <c r="AC1127" t="str">
        <f t="shared" si="17"/>
        <v>Oil &amp; Gas - Ice Roads and Pads</v>
      </c>
      <c r="AD1127" t="s">
        <v>74</v>
      </c>
      <c r="AG1127" t="s">
        <v>54</v>
      </c>
      <c r="AH1127">
        <v>3584</v>
      </c>
      <c r="AI1127">
        <v>2017</v>
      </c>
      <c r="AJ1127">
        <v>8</v>
      </c>
      <c r="AK1127" s="1">
        <v>43038.820717592593</v>
      </c>
      <c r="AL1127" t="s">
        <v>84</v>
      </c>
      <c r="AM1127">
        <v>0</v>
      </c>
      <c r="AN1127" t="s">
        <v>52</v>
      </c>
      <c r="AO1127">
        <v>0</v>
      </c>
      <c r="AP1127" t="s">
        <v>52</v>
      </c>
      <c r="AQ1127">
        <v>0</v>
      </c>
      <c r="AS1127">
        <v>0</v>
      </c>
      <c r="AU1127">
        <v>0</v>
      </c>
      <c r="AW1127">
        <v>0</v>
      </c>
      <c r="AY1127" t="s">
        <v>66</v>
      </c>
    </row>
    <row r="1128" spans="1:51" x14ac:dyDescent="0.25">
      <c r="A1128">
        <v>373</v>
      </c>
      <c r="B1128" t="s">
        <v>181</v>
      </c>
      <c r="C1128" t="s">
        <v>252</v>
      </c>
      <c r="D1128" t="s">
        <v>116</v>
      </c>
      <c r="E1128">
        <v>1330833</v>
      </c>
      <c r="F1128" t="s">
        <v>52</v>
      </c>
      <c r="G1128" t="s">
        <v>53</v>
      </c>
      <c r="H1128" t="s">
        <v>54</v>
      </c>
      <c r="I1128">
        <v>378</v>
      </c>
      <c r="J1128" t="s">
        <v>255</v>
      </c>
      <c r="K1128" t="s">
        <v>79</v>
      </c>
      <c r="L1128" t="s">
        <v>70</v>
      </c>
      <c r="M1128" t="s">
        <v>58</v>
      </c>
      <c r="N1128" t="s">
        <v>212</v>
      </c>
      <c r="Q1128" s="5" t="s">
        <v>54</v>
      </c>
      <c r="S1128">
        <v>0</v>
      </c>
      <c r="T1128" s="5">
        <v>0</v>
      </c>
      <c r="V1128">
        <v>0</v>
      </c>
      <c r="X1128" t="s">
        <v>73</v>
      </c>
      <c r="Y1128">
        <v>19060402</v>
      </c>
      <c r="Z1128" t="s">
        <v>74</v>
      </c>
      <c r="AA1128" t="s">
        <v>101</v>
      </c>
      <c r="AB1128" t="s">
        <v>119</v>
      </c>
      <c r="AC1128" t="str">
        <f t="shared" si="17"/>
        <v>Oil &amp; Gas - Ice Roads and Pads</v>
      </c>
      <c r="AD1128" t="s">
        <v>74</v>
      </c>
      <c r="AG1128" t="s">
        <v>54</v>
      </c>
      <c r="AH1128">
        <v>3587</v>
      </c>
      <c r="AI1128">
        <v>2017</v>
      </c>
      <c r="AJ1128">
        <v>8</v>
      </c>
      <c r="AK1128" s="1">
        <v>43038.821203703701</v>
      </c>
      <c r="AL1128" t="s">
        <v>84</v>
      </c>
      <c r="AM1128">
        <v>0</v>
      </c>
      <c r="AN1128" t="s">
        <v>52</v>
      </c>
      <c r="AO1128">
        <v>0</v>
      </c>
      <c r="AP1128" t="s">
        <v>52</v>
      </c>
      <c r="AQ1128">
        <v>0</v>
      </c>
      <c r="AS1128">
        <v>0</v>
      </c>
      <c r="AU1128">
        <v>0</v>
      </c>
      <c r="AW1128">
        <v>0</v>
      </c>
      <c r="AY1128" t="s">
        <v>66</v>
      </c>
    </row>
    <row r="1129" spans="1:51" x14ac:dyDescent="0.25">
      <c r="A1129">
        <v>373</v>
      </c>
      <c r="B1129" t="s">
        <v>181</v>
      </c>
      <c r="C1129" t="s">
        <v>252</v>
      </c>
      <c r="D1129" t="s">
        <v>116</v>
      </c>
      <c r="E1129">
        <v>1330833</v>
      </c>
      <c r="F1129" t="s">
        <v>52</v>
      </c>
      <c r="G1129" t="s">
        <v>53</v>
      </c>
      <c r="H1129" t="s">
        <v>54</v>
      </c>
      <c r="I1129">
        <v>374</v>
      </c>
      <c r="J1129" t="s">
        <v>256</v>
      </c>
      <c r="K1129" t="s">
        <v>79</v>
      </c>
      <c r="L1129" t="s">
        <v>70</v>
      </c>
      <c r="M1129" t="s">
        <v>58</v>
      </c>
      <c r="N1129" t="s">
        <v>236</v>
      </c>
      <c r="Q1129" s="5" t="s">
        <v>54</v>
      </c>
      <c r="S1129">
        <v>0</v>
      </c>
      <c r="T1129" s="5">
        <v>0</v>
      </c>
      <c r="V1129">
        <v>0</v>
      </c>
      <c r="X1129" t="s">
        <v>73</v>
      </c>
      <c r="Y1129">
        <v>19060402</v>
      </c>
      <c r="Z1129" t="s">
        <v>74</v>
      </c>
      <c r="AA1129" t="s">
        <v>101</v>
      </c>
      <c r="AB1129" t="s">
        <v>119</v>
      </c>
      <c r="AC1129" t="str">
        <f t="shared" si="17"/>
        <v>Oil &amp; Gas - Ice Roads and Pads</v>
      </c>
      <c r="AD1129" t="s">
        <v>74</v>
      </c>
      <c r="AG1129" t="s">
        <v>54</v>
      </c>
      <c r="AH1129">
        <v>3590</v>
      </c>
      <c r="AI1129">
        <v>2017</v>
      </c>
      <c r="AJ1129">
        <v>8</v>
      </c>
      <c r="AK1129" s="1">
        <v>43038.821643518517</v>
      </c>
      <c r="AL1129" t="s">
        <v>84</v>
      </c>
      <c r="AM1129">
        <v>0</v>
      </c>
      <c r="AN1129" t="s">
        <v>52</v>
      </c>
      <c r="AO1129">
        <v>0</v>
      </c>
      <c r="AP1129" t="s">
        <v>52</v>
      </c>
      <c r="AQ1129">
        <v>0</v>
      </c>
      <c r="AS1129">
        <v>0</v>
      </c>
      <c r="AU1129">
        <v>0</v>
      </c>
      <c r="AW1129">
        <v>0</v>
      </c>
      <c r="AY1129" t="s">
        <v>66</v>
      </c>
    </row>
    <row r="1130" spans="1:51" x14ac:dyDescent="0.25">
      <c r="A1130">
        <v>373</v>
      </c>
      <c r="B1130" t="s">
        <v>181</v>
      </c>
      <c r="C1130" t="s">
        <v>252</v>
      </c>
      <c r="D1130" t="s">
        <v>116</v>
      </c>
      <c r="E1130">
        <v>1330833</v>
      </c>
      <c r="F1130" t="s">
        <v>52</v>
      </c>
      <c r="G1130" t="s">
        <v>53</v>
      </c>
      <c r="H1130" t="s">
        <v>54</v>
      </c>
      <c r="I1130">
        <v>376</v>
      </c>
      <c r="J1130" t="s">
        <v>257</v>
      </c>
      <c r="K1130" t="s">
        <v>79</v>
      </c>
      <c r="L1130" t="s">
        <v>70</v>
      </c>
      <c r="M1130" t="s">
        <v>58</v>
      </c>
      <c r="N1130" t="s">
        <v>236</v>
      </c>
      <c r="Q1130" s="5" t="s">
        <v>54</v>
      </c>
      <c r="S1130">
        <v>0</v>
      </c>
      <c r="T1130" s="5">
        <v>0</v>
      </c>
      <c r="V1130">
        <v>0</v>
      </c>
      <c r="X1130" t="s">
        <v>73</v>
      </c>
      <c r="Y1130">
        <v>19060402</v>
      </c>
      <c r="Z1130" t="s">
        <v>74</v>
      </c>
      <c r="AA1130" t="s">
        <v>101</v>
      </c>
      <c r="AB1130" t="s">
        <v>119</v>
      </c>
      <c r="AC1130" t="str">
        <f t="shared" si="17"/>
        <v>Oil &amp; Gas - Ice Roads and Pads</v>
      </c>
      <c r="AD1130" t="s">
        <v>74</v>
      </c>
      <c r="AG1130" t="s">
        <v>54</v>
      </c>
      <c r="AH1130">
        <v>3593</v>
      </c>
      <c r="AI1130">
        <v>2017</v>
      </c>
      <c r="AJ1130">
        <v>8</v>
      </c>
      <c r="AK1130" s="1">
        <v>43038.822175925925</v>
      </c>
      <c r="AL1130" t="s">
        <v>84</v>
      </c>
      <c r="AM1130">
        <v>0</v>
      </c>
      <c r="AN1130" t="s">
        <v>52</v>
      </c>
      <c r="AO1130">
        <v>0</v>
      </c>
      <c r="AP1130" t="s">
        <v>52</v>
      </c>
      <c r="AQ1130">
        <v>0</v>
      </c>
      <c r="AS1130">
        <v>0</v>
      </c>
      <c r="AU1130">
        <v>0</v>
      </c>
      <c r="AW1130">
        <v>0</v>
      </c>
      <c r="AY1130" t="s">
        <v>66</v>
      </c>
    </row>
    <row r="1131" spans="1:51" x14ac:dyDescent="0.25">
      <c r="A1131">
        <v>373</v>
      </c>
      <c r="B1131" t="s">
        <v>181</v>
      </c>
      <c r="C1131" t="s">
        <v>252</v>
      </c>
      <c r="D1131" t="s">
        <v>116</v>
      </c>
      <c r="E1131">
        <v>1330833</v>
      </c>
      <c r="F1131" t="s">
        <v>52</v>
      </c>
      <c r="G1131" t="s">
        <v>53</v>
      </c>
      <c r="H1131" t="s">
        <v>54</v>
      </c>
      <c r="I1131">
        <v>377</v>
      </c>
      <c r="J1131" t="s">
        <v>253</v>
      </c>
      <c r="K1131" t="s">
        <v>79</v>
      </c>
      <c r="L1131" t="s">
        <v>70</v>
      </c>
      <c r="M1131" t="s">
        <v>58</v>
      </c>
      <c r="N1131" t="s">
        <v>212</v>
      </c>
      <c r="Q1131" s="5" t="s">
        <v>54</v>
      </c>
      <c r="S1131">
        <v>0</v>
      </c>
      <c r="T1131" s="5">
        <v>0</v>
      </c>
      <c r="V1131">
        <v>0</v>
      </c>
      <c r="X1131" t="s">
        <v>73</v>
      </c>
      <c r="Y1131">
        <v>19060402</v>
      </c>
      <c r="Z1131" t="s">
        <v>74</v>
      </c>
      <c r="AA1131" t="s">
        <v>101</v>
      </c>
      <c r="AB1131" t="s">
        <v>119</v>
      </c>
      <c r="AC1131" t="str">
        <f t="shared" si="17"/>
        <v>Oil &amp; Gas - Ice Roads and Pads</v>
      </c>
      <c r="AD1131" t="s">
        <v>74</v>
      </c>
      <c r="AG1131" t="s">
        <v>54</v>
      </c>
      <c r="AH1131">
        <v>3596</v>
      </c>
      <c r="AI1131">
        <v>2017</v>
      </c>
      <c r="AJ1131">
        <v>9</v>
      </c>
      <c r="AK1131" s="1">
        <v>43038.822766203702</v>
      </c>
      <c r="AL1131" t="s">
        <v>84</v>
      </c>
      <c r="AM1131">
        <v>0</v>
      </c>
      <c r="AN1131" t="s">
        <v>52</v>
      </c>
      <c r="AO1131">
        <v>0</v>
      </c>
      <c r="AP1131" t="s">
        <v>52</v>
      </c>
      <c r="AQ1131">
        <v>0</v>
      </c>
      <c r="AS1131">
        <v>0</v>
      </c>
      <c r="AU1131">
        <v>0</v>
      </c>
      <c r="AW1131">
        <v>0</v>
      </c>
      <c r="AY1131" t="s">
        <v>66</v>
      </c>
    </row>
    <row r="1132" spans="1:51" x14ac:dyDescent="0.25">
      <c r="A1132">
        <v>373</v>
      </c>
      <c r="B1132" t="s">
        <v>181</v>
      </c>
      <c r="C1132" t="s">
        <v>252</v>
      </c>
      <c r="D1132" t="s">
        <v>116</v>
      </c>
      <c r="E1132">
        <v>1330833</v>
      </c>
      <c r="F1132" t="s">
        <v>52</v>
      </c>
      <c r="G1132" t="s">
        <v>53</v>
      </c>
      <c r="H1132" t="s">
        <v>54</v>
      </c>
      <c r="I1132">
        <v>375</v>
      </c>
      <c r="J1132" t="s">
        <v>254</v>
      </c>
      <c r="K1132" t="s">
        <v>79</v>
      </c>
      <c r="L1132" t="s">
        <v>70</v>
      </c>
      <c r="M1132" t="s">
        <v>58</v>
      </c>
      <c r="N1132" t="s">
        <v>236</v>
      </c>
      <c r="Q1132" s="5" t="s">
        <v>54</v>
      </c>
      <c r="S1132">
        <v>0</v>
      </c>
      <c r="T1132" s="5">
        <v>0</v>
      </c>
      <c r="V1132">
        <v>0</v>
      </c>
      <c r="X1132" t="s">
        <v>73</v>
      </c>
      <c r="Y1132">
        <v>19060402</v>
      </c>
      <c r="Z1132" t="s">
        <v>74</v>
      </c>
      <c r="AA1132" t="s">
        <v>101</v>
      </c>
      <c r="AB1132" t="s">
        <v>119</v>
      </c>
      <c r="AC1132" t="str">
        <f t="shared" si="17"/>
        <v>Oil &amp; Gas - Ice Roads and Pads</v>
      </c>
      <c r="AD1132" t="s">
        <v>74</v>
      </c>
      <c r="AG1132" t="s">
        <v>54</v>
      </c>
      <c r="AH1132">
        <v>3585</v>
      </c>
      <c r="AI1132">
        <v>2017</v>
      </c>
      <c r="AJ1132">
        <v>9</v>
      </c>
      <c r="AK1132" s="1">
        <v>43038.820844907408</v>
      </c>
      <c r="AL1132" t="s">
        <v>84</v>
      </c>
      <c r="AM1132">
        <v>0</v>
      </c>
      <c r="AN1132" t="s">
        <v>52</v>
      </c>
      <c r="AO1132">
        <v>0</v>
      </c>
      <c r="AP1132" t="s">
        <v>52</v>
      </c>
      <c r="AQ1132">
        <v>0</v>
      </c>
      <c r="AS1132">
        <v>0</v>
      </c>
      <c r="AU1132">
        <v>0</v>
      </c>
      <c r="AW1132">
        <v>0</v>
      </c>
      <c r="AY1132" t="s">
        <v>66</v>
      </c>
    </row>
    <row r="1133" spans="1:51" x14ac:dyDescent="0.25">
      <c r="A1133">
        <v>373</v>
      </c>
      <c r="B1133" t="s">
        <v>181</v>
      </c>
      <c r="C1133" t="s">
        <v>252</v>
      </c>
      <c r="D1133" t="s">
        <v>116</v>
      </c>
      <c r="E1133">
        <v>1330833</v>
      </c>
      <c r="F1133" t="s">
        <v>52</v>
      </c>
      <c r="G1133" t="s">
        <v>53</v>
      </c>
      <c r="H1133" t="s">
        <v>54</v>
      </c>
      <c r="I1133">
        <v>378</v>
      </c>
      <c r="J1133" t="s">
        <v>255</v>
      </c>
      <c r="K1133" t="s">
        <v>79</v>
      </c>
      <c r="L1133" t="s">
        <v>70</v>
      </c>
      <c r="M1133" t="s">
        <v>58</v>
      </c>
      <c r="N1133" t="s">
        <v>212</v>
      </c>
      <c r="Q1133" s="5" t="s">
        <v>54</v>
      </c>
      <c r="S1133">
        <v>0</v>
      </c>
      <c r="T1133" s="5">
        <v>0</v>
      </c>
      <c r="V1133">
        <v>0</v>
      </c>
      <c r="X1133" t="s">
        <v>73</v>
      </c>
      <c r="Y1133">
        <v>19060402</v>
      </c>
      <c r="Z1133" t="s">
        <v>74</v>
      </c>
      <c r="AA1133" t="s">
        <v>101</v>
      </c>
      <c r="AB1133" t="s">
        <v>119</v>
      </c>
      <c r="AC1133" t="str">
        <f t="shared" si="17"/>
        <v>Oil &amp; Gas - Ice Roads and Pads</v>
      </c>
      <c r="AD1133" t="s">
        <v>74</v>
      </c>
      <c r="AG1133" t="s">
        <v>54</v>
      </c>
      <c r="AH1133">
        <v>3588</v>
      </c>
      <c r="AI1133">
        <v>2017</v>
      </c>
      <c r="AJ1133">
        <v>9</v>
      </c>
      <c r="AK1133" s="1">
        <v>43038.821331018517</v>
      </c>
      <c r="AL1133" t="s">
        <v>84</v>
      </c>
      <c r="AM1133">
        <v>0</v>
      </c>
      <c r="AN1133" t="s">
        <v>52</v>
      </c>
      <c r="AO1133">
        <v>0</v>
      </c>
      <c r="AP1133" t="s">
        <v>52</v>
      </c>
      <c r="AQ1133">
        <v>0</v>
      </c>
      <c r="AS1133">
        <v>0</v>
      </c>
      <c r="AU1133">
        <v>0</v>
      </c>
      <c r="AW1133">
        <v>0</v>
      </c>
      <c r="AY1133" t="s">
        <v>66</v>
      </c>
    </row>
    <row r="1134" spans="1:51" x14ac:dyDescent="0.25">
      <c r="A1134">
        <v>373</v>
      </c>
      <c r="B1134" t="s">
        <v>181</v>
      </c>
      <c r="C1134" t="s">
        <v>252</v>
      </c>
      <c r="D1134" t="s">
        <v>116</v>
      </c>
      <c r="E1134">
        <v>1330833</v>
      </c>
      <c r="F1134" t="s">
        <v>52</v>
      </c>
      <c r="G1134" t="s">
        <v>53</v>
      </c>
      <c r="H1134" t="s">
        <v>54</v>
      </c>
      <c r="I1134">
        <v>374</v>
      </c>
      <c r="J1134" t="s">
        <v>256</v>
      </c>
      <c r="K1134" t="s">
        <v>79</v>
      </c>
      <c r="L1134" t="s">
        <v>70</v>
      </c>
      <c r="M1134" t="s">
        <v>58</v>
      </c>
      <c r="N1134" t="s">
        <v>236</v>
      </c>
      <c r="Q1134" s="5" t="s">
        <v>54</v>
      </c>
      <c r="S1134">
        <v>0</v>
      </c>
      <c r="T1134" s="5">
        <v>0</v>
      </c>
      <c r="V1134">
        <v>0</v>
      </c>
      <c r="X1134" t="s">
        <v>73</v>
      </c>
      <c r="Y1134">
        <v>19060402</v>
      </c>
      <c r="Z1134" t="s">
        <v>74</v>
      </c>
      <c r="AA1134" t="s">
        <v>101</v>
      </c>
      <c r="AB1134" t="s">
        <v>119</v>
      </c>
      <c r="AC1134" t="str">
        <f t="shared" si="17"/>
        <v>Oil &amp; Gas - Ice Roads and Pads</v>
      </c>
      <c r="AD1134" t="s">
        <v>74</v>
      </c>
      <c r="AG1134" t="s">
        <v>54</v>
      </c>
      <c r="AH1134">
        <v>3591</v>
      </c>
      <c r="AI1134">
        <v>2017</v>
      </c>
      <c r="AJ1134">
        <v>9</v>
      </c>
      <c r="AK1134" s="1">
        <v>43038.821793981479</v>
      </c>
      <c r="AL1134" t="s">
        <v>84</v>
      </c>
      <c r="AM1134">
        <v>0</v>
      </c>
      <c r="AN1134" t="s">
        <v>52</v>
      </c>
      <c r="AO1134">
        <v>0</v>
      </c>
      <c r="AP1134" t="s">
        <v>52</v>
      </c>
      <c r="AQ1134">
        <v>0</v>
      </c>
      <c r="AS1134">
        <v>0</v>
      </c>
      <c r="AU1134">
        <v>0</v>
      </c>
      <c r="AW1134">
        <v>0</v>
      </c>
      <c r="AY1134" t="s">
        <v>66</v>
      </c>
    </row>
    <row r="1135" spans="1:51" x14ac:dyDescent="0.25">
      <c r="A1135">
        <v>373</v>
      </c>
      <c r="B1135" t="s">
        <v>181</v>
      </c>
      <c r="C1135" t="s">
        <v>252</v>
      </c>
      <c r="D1135" t="s">
        <v>116</v>
      </c>
      <c r="E1135">
        <v>1330833</v>
      </c>
      <c r="F1135" t="s">
        <v>52</v>
      </c>
      <c r="G1135" t="s">
        <v>53</v>
      </c>
      <c r="H1135" t="s">
        <v>54</v>
      </c>
      <c r="I1135">
        <v>376</v>
      </c>
      <c r="J1135" t="s">
        <v>257</v>
      </c>
      <c r="K1135" t="s">
        <v>79</v>
      </c>
      <c r="L1135" t="s">
        <v>70</v>
      </c>
      <c r="M1135" t="s">
        <v>58</v>
      </c>
      <c r="N1135" t="s">
        <v>236</v>
      </c>
      <c r="Q1135" s="5" t="s">
        <v>54</v>
      </c>
      <c r="S1135">
        <v>0</v>
      </c>
      <c r="T1135" s="5">
        <v>0</v>
      </c>
      <c r="V1135">
        <v>0</v>
      </c>
      <c r="X1135" t="s">
        <v>73</v>
      </c>
      <c r="Y1135">
        <v>19060402</v>
      </c>
      <c r="Z1135" t="s">
        <v>74</v>
      </c>
      <c r="AA1135" t="s">
        <v>101</v>
      </c>
      <c r="AB1135" t="s">
        <v>119</v>
      </c>
      <c r="AC1135" t="str">
        <f t="shared" si="17"/>
        <v>Oil &amp; Gas - Ice Roads and Pads</v>
      </c>
      <c r="AD1135" t="s">
        <v>74</v>
      </c>
      <c r="AG1135" t="s">
        <v>54</v>
      </c>
      <c r="AH1135">
        <v>3594</v>
      </c>
      <c r="AI1135">
        <v>2017</v>
      </c>
      <c r="AJ1135">
        <v>9</v>
      </c>
      <c r="AK1135" s="1">
        <v>43038.82230324074</v>
      </c>
      <c r="AL1135" t="s">
        <v>84</v>
      </c>
      <c r="AM1135">
        <v>0</v>
      </c>
      <c r="AN1135" t="s">
        <v>52</v>
      </c>
      <c r="AO1135">
        <v>0</v>
      </c>
      <c r="AP1135" t="s">
        <v>52</v>
      </c>
      <c r="AQ1135">
        <v>0</v>
      </c>
      <c r="AS1135">
        <v>0</v>
      </c>
      <c r="AU1135">
        <v>0</v>
      </c>
      <c r="AW1135">
        <v>0</v>
      </c>
      <c r="AY1135" t="s">
        <v>66</v>
      </c>
    </row>
    <row r="1136" spans="1:51" x14ac:dyDescent="0.25">
      <c r="A1136">
        <v>379</v>
      </c>
      <c r="B1136" t="s">
        <v>181</v>
      </c>
      <c r="C1136" t="s">
        <v>258</v>
      </c>
      <c r="D1136" t="s">
        <v>116</v>
      </c>
      <c r="E1136">
        <v>11392500</v>
      </c>
      <c r="F1136" t="s">
        <v>52</v>
      </c>
      <c r="G1136" t="s">
        <v>53</v>
      </c>
      <c r="H1136" t="s">
        <v>54</v>
      </c>
      <c r="I1136">
        <v>380</v>
      </c>
      <c r="J1136" t="s">
        <v>259</v>
      </c>
      <c r="K1136" t="s">
        <v>79</v>
      </c>
      <c r="L1136" t="s">
        <v>70</v>
      </c>
      <c r="M1136" t="s">
        <v>58</v>
      </c>
      <c r="N1136" t="s">
        <v>260</v>
      </c>
      <c r="Q1136" s="5" t="s">
        <v>54</v>
      </c>
      <c r="S1136">
        <v>0</v>
      </c>
      <c r="T1136" s="5">
        <v>0</v>
      </c>
      <c r="V1136">
        <v>0</v>
      </c>
      <c r="X1136" t="s">
        <v>73</v>
      </c>
      <c r="Y1136">
        <v>19060401</v>
      </c>
      <c r="Z1136" t="s">
        <v>74</v>
      </c>
      <c r="AA1136" t="s">
        <v>101</v>
      </c>
      <c r="AB1136" t="s">
        <v>119</v>
      </c>
      <c r="AC1136" t="str">
        <f t="shared" si="17"/>
        <v>Oil &amp; Gas - Ice Roads and Pads</v>
      </c>
      <c r="AD1136" t="s">
        <v>74</v>
      </c>
      <c r="AG1136" t="s">
        <v>54</v>
      </c>
      <c r="AH1136">
        <v>535</v>
      </c>
      <c r="AI1136">
        <v>2016</v>
      </c>
      <c r="AJ1136">
        <v>4</v>
      </c>
      <c r="AK1136" s="1">
        <v>42573.440844907411</v>
      </c>
      <c r="AL1136" t="s">
        <v>84</v>
      </c>
      <c r="AM1136">
        <v>0</v>
      </c>
      <c r="AN1136" t="s">
        <v>52</v>
      </c>
      <c r="AP1136" t="s">
        <v>52</v>
      </c>
      <c r="AQ1136">
        <v>0</v>
      </c>
      <c r="AS1136">
        <v>0</v>
      </c>
      <c r="AU1136">
        <v>0</v>
      </c>
      <c r="AW1136">
        <v>0</v>
      </c>
      <c r="AY1136" t="s">
        <v>66</v>
      </c>
    </row>
    <row r="1137" spans="1:51" x14ac:dyDescent="0.25">
      <c r="A1137">
        <v>379</v>
      </c>
      <c r="B1137" t="s">
        <v>181</v>
      </c>
      <c r="C1137" t="s">
        <v>258</v>
      </c>
      <c r="D1137" t="s">
        <v>116</v>
      </c>
      <c r="E1137">
        <v>11392500</v>
      </c>
      <c r="F1137" t="s">
        <v>52</v>
      </c>
      <c r="G1137" t="s">
        <v>53</v>
      </c>
      <c r="H1137" t="s">
        <v>54</v>
      </c>
      <c r="I1137">
        <v>380</v>
      </c>
      <c r="J1137" t="s">
        <v>259</v>
      </c>
      <c r="K1137" t="s">
        <v>79</v>
      </c>
      <c r="L1137" t="s">
        <v>70</v>
      </c>
      <c r="M1137" t="s">
        <v>58</v>
      </c>
      <c r="N1137" t="s">
        <v>260</v>
      </c>
      <c r="Q1137" s="5" t="s">
        <v>54</v>
      </c>
      <c r="S1137">
        <v>0</v>
      </c>
      <c r="T1137" s="5">
        <v>0</v>
      </c>
      <c r="V1137">
        <v>0</v>
      </c>
      <c r="X1137" t="s">
        <v>73</v>
      </c>
      <c r="Y1137">
        <v>19060401</v>
      </c>
      <c r="Z1137" t="s">
        <v>74</v>
      </c>
      <c r="AA1137" t="s">
        <v>101</v>
      </c>
      <c r="AB1137" t="s">
        <v>119</v>
      </c>
      <c r="AC1137" t="str">
        <f t="shared" si="17"/>
        <v>Oil &amp; Gas - Ice Roads and Pads</v>
      </c>
      <c r="AD1137" t="s">
        <v>74</v>
      </c>
      <c r="AG1137" t="s">
        <v>54</v>
      </c>
      <c r="AH1137">
        <v>536</v>
      </c>
      <c r="AI1137">
        <v>2016</v>
      </c>
      <c r="AJ1137">
        <v>5</v>
      </c>
      <c r="AK1137" s="1">
        <v>42573.441030092596</v>
      </c>
      <c r="AL1137" t="s">
        <v>84</v>
      </c>
      <c r="AM1137">
        <v>0</v>
      </c>
      <c r="AN1137" t="s">
        <v>52</v>
      </c>
      <c r="AP1137" t="s">
        <v>52</v>
      </c>
      <c r="AQ1137">
        <v>0</v>
      </c>
      <c r="AS1137">
        <v>0</v>
      </c>
      <c r="AU1137">
        <v>0</v>
      </c>
      <c r="AW1137">
        <v>0</v>
      </c>
      <c r="AY1137" t="s">
        <v>66</v>
      </c>
    </row>
    <row r="1138" spans="1:51" x14ac:dyDescent="0.25">
      <c r="A1138">
        <v>379</v>
      </c>
      <c r="B1138" t="s">
        <v>181</v>
      </c>
      <c r="C1138" t="s">
        <v>258</v>
      </c>
      <c r="D1138" t="s">
        <v>116</v>
      </c>
      <c r="E1138">
        <v>11392500</v>
      </c>
      <c r="F1138" t="s">
        <v>52</v>
      </c>
      <c r="G1138" t="s">
        <v>53</v>
      </c>
      <c r="H1138" t="s">
        <v>54</v>
      </c>
      <c r="I1138">
        <v>380</v>
      </c>
      <c r="J1138" t="s">
        <v>259</v>
      </c>
      <c r="K1138" t="s">
        <v>79</v>
      </c>
      <c r="L1138" t="s">
        <v>70</v>
      </c>
      <c r="M1138" t="s">
        <v>58</v>
      </c>
      <c r="N1138" t="s">
        <v>260</v>
      </c>
      <c r="Q1138" s="5" t="s">
        <v>54</v>
      </c>
      <c r="S1138">
        <v>0</v>
      </c>
      <c r="T1138" s="5">
        <v>0</v>
      </c>
      <c r="V1138">
        <v>0</v>
      </c>
      <c r="X1138" t="s">
        <v>73</v>
      </c>
      <c r="Y1138">
        <v>19060401</v>
      </c>
      <c r="Z1138" t="s">
        <v>74</v>
      </c>
      <c r="AA1138" t="s">
        <v>101</v>
      </c>
      <c r="AB1138" t="s">
        <v>119</v>
      </c>
      <c r="AC1138" t="str">
        <f t="shared" si="17"/>
        <v>Oil &amp; Gas - Ice Roads and Pads</v>
      </c>
      <c r="AD1138" t="s">
        <v>74</v>
      </c>
      <c r="AG1138" t="s">
        <v>54</v>
      </c>
      <c r="AH1138">
        <v>537</v>
      </c>
      <c r="AI1138">
        <v>2016</v>
      </c>
      <c r="AJ1138">
        <v>6</v>
      </c>
      <c r="AK1138" s="1">
        <v>42573.441180555557</v>
      </c>
      <c r="AL1138" t="s">
        <v>84</v>
      </c>
      <c r="AM1138">
        <v>0</v>
      </c>
      <c r="AN1138" t="s">
        <v>52</v>
      </c>
      <c r="AP1138" t="s">
        <v>52</v>
      </c>
      <c r="AQ1138">
        <v>0</v>
      </c>
      <c r="AS1138">
        <v>0</v>
      </c>
      <c r="AU1138">
        <v>0</v>
      </c>
      <c r="AW1138">
        <v>0</v>
      </c>
      <c r="AY1138" t="s">
        <v>66</v>
      </c>
    </row>
    <row r="1139" spans="1:51" x14ac:dyDescent="0.25">
      <c r="A1139">
        <v>379</v>
      </c>
      <c r="B1139" t="s">
        <v>181</v>
      </c>
      <c r="C1139" t="s">
        <v>258</v>
      </c>
      <c r="D1139" t="s">
        <v>116</v>
      </c>
      <c r="E1139">
        <v>11392500</v>
      </c>
      <c r="F1139" t="s">
        <v>52</v>
      </c>
      <c r="G1139" t="s">
        <v>53</v>
      </c>
      <c r="H1139" t="s">
        <v>54</v>
      </c>
      <c r="I1139">
        <v>380</v>
      </c>
      <c r="J1139" t="s">
        <v>259</v>
      </c>
      <c r="K1139" t="s">
        <v>79</v>
      </c>
      <c r="L1139" t="s">
        <v>70</v>
      </c>
      <c r="M1139" t="s">
        <v>58</v>
      </c>
      <c r="N1139" t="s">
        <v>260</v>
      </c>
      <c r="Q1139" s="5" t="s">
        <v>54</v>
      </c>
      <c r="S1139">
        <v>0</v>
      </c>
      <c r="T1139" s="5">
        <v>0</v>
      </c>
      <c r="V1139">
        <v>0</v>
      </c>
      <c r="X1139" t="s">
        <v>73</v>
      </c>
      <c r="Y1139">
        <v>19060401</v>
      </c>
      <c r="Z1139" t="s">
        <v>74</v>
      </c>
      <c r="AA1139" t="s">
        <v>101</v>
      </c>
      <c r="AB1139" t="s">
        <v>119</v>
      </c>
      <c r="AC1139" t="str">
        <f t="shared" si="17"/>
        <v>Oil &amp; Gas - Ice Roads and Pads</v>
      </c>
      <c r="AD1139" t="s">
        <v>74</v>
      </c>
      <c r="AG1139" t="s">
        <v>54</v>
      </c>
      <c r="AH1139">
        <v>976</v>
      </c>
      <c r="AI1139">
        <v>2016</v>
      </c>
      <c r="AJ1139">
        <v>7</v>
      </c>
      <c r="AK1139" s="1">
        <v>42650.611597222225</v>
      </c>
      <c r="AL1139" t="s">
        <v>84</v>
      </c>
      <c r="AM1139">
        <v>0</v>
      </c>
      <c r="AN1139" t="s">
        <v>52</v>
      </c>
      <c r="AP1139" t="s">
        <v>52</v>
      </c>
      <c r="AQ1139">
        <v>0</v>
      </c>
      <c r="AS1139">
        <v>0</v>
      </c>
      <c r="AU1139">
        <v>0</v>
      </c>
      <c r="AW1139">
        <v>0</v>
      </c>
      <c r="AY1139" t="s">
        <v>66</v>
      </c>
    </row>
    <row r="1140" spans="1:51" x14ac:dyDescent="0.25">
      <c r="A1140">
        <v>379</v>
      </c>
      <c r="B1140" t="s">
        <v>181</v>
      </c>
      <c r="C1140" t="s">
        <v>258</v>
      </c>
      <c r="D1140" t="s">
        <v>116</v>
      </c>
      <c r="E1140">
        <v>11392500</v>
      </c>
      <c r="F1140" t="s">
        <v>52</v>
      </c>
      <c r="G1140" t="s">
        <v>53</v>
      </c>
      <c r="H1140" t="s">
        <v>54</v>
      </c>
      <c r="I1140">
        <v>380</v>
      </c>
      <c r="J1140" t="s">
        <v>259</v>
      </c>
      <c r="K1140" t="s">
        <v>79</v>
      </c>
      <c r="L1140" t="s">
        <v>70</v>
      </c>
      <c r="M1140" t="s">
        <v>58</v>
      </c>
      <c r="N1140" t="s">
        <v>260</v>
      </c>
      <c r="Q1140" s="5" t="s">
        <v>54</v>
      </c>
      <c r="S1140">
        <v>0</v>
      </c>
      <c r="T1140" s="5">
        <v>0</v>
      </c>
      <c r="V1140">
        <v>0</v>
      </c>
      <c r="X1140" t="s">
        <v>73</v>
      </c>
      <c r="Y1140">
        <v>19060401</v>
      </c>
      <c r="Z1140" t="s">
        <v>74</v>
      </c>
      <c r="AA1140" t="s">
        <v>101</v>
      </c>
      <c r="AB1140" t="s">
        <v>119</v>
      </c>
      <c r="AC1140" t="str">
        <f t="shared" si="17"/>
        <v>Oil &amp; Gas - Ice Roads and Pads</v>
      </c>
      <c r="AD1140" t="s">
        <v>74</v>
      </c>
      <c r="AG1140" t="s">
        <v>54</v>
      </c>
      <c r="AH1140">
        <v>977</v>
      </c>
      <c r="AI1140">
        <v>2016</v>
      </c>
      <c r="AJ1140">
        <v>8</v>
      </c>
      <c r="AK1140" s="1">
        <v>42650.611712962964</v>
      </c>
      <c r="AL1140" t="s">
        <v>84</v>
      </c>
      <c r="AM1140">
        <v>0</v>
      </c>
      <c r="AN1140" t="s">
        <v>52</v>
      </c>
      <c r="AP1140" t="s">
        <v>52</v>
      </c>
      <c r="AQ1140">
        <v>0</v>
      </c>
      <c r="AS1140">
        <v>0</v>
      </c>
      <c r="AU1140">
        <v>0</v>
      </c>
      <c r="AW1140">
        <v>0</v>
      </c>
      <c r="AY1140" t="s">
        <v>66</v>
      </c>
    </row>
    <row r="1141" spans="1:51" x14ac:dyDescent="0.25">
      <c r="A1141">
        <v>379</v>
      </c>
      <c r="B1141" t="s">
        <v>181</v>
      </c>
      <c r="C1141" t="s">
        <v>258</v>
      </c>
      <c r="D1141" t="s">
        <v>116</v>
      </c>
      <c r="E1141">
        <v>11392500</v>
      </c>
      <c r="F1141" t="s">
        <v>52</v>
      </c>
      <c r="G1141" t="s">
        <v>53</v>
      </c>
      <c r="H1141" t="s">
        <v>54</v>
      </c>
      <c r="I1141">
        <v>380</v>
      </c>
      <c r="J1141" t="s">
        <v>259</v>
      </c>
      <c r="K1141" t="s">
        <v>79</v>
      </c>
      <c r="L1141" t="s">
        <v>70</v>
      </c>
      <c r="M1141" t="s">
        <v>58</v>
      </c>
      <c r="N1141" t="s">
        <v>260</v>
      </c>
      <c r="Q1141" s="5" t="s">
        <v>54</v>
      </c>
      <c r="S1141">
        <v>0</v>
      </c>
      <c r="T1141" s="5">
        <v>0</v>
      </c>
      <c r="V1141">
        <v>0</v>
      </c>
      <c r="X1141" t="s">
        <v>73</v>
      </c>
      <c r="Y1141">
        <v>19060401</v>
      </c>
      <c r="Z1141" t="s">
        <v>74</v>
      </c>
      <c r="AA1141" t="s">
        <v>101</v>
      </c>
      <c r="AB1141" t="s">
        <v>119</v>
      </c>
      <c r="AC1141" t="str">
        <f t="shared" si="17"/>
        <v>Oil &amp; Gas - Ice Roads and Pads</v>
      </c>
      <c r="AD1141" t="s">
        <v>74</v>
      </c>
      <c r="AG1141" t="s">
        <v>54</v>
      </c>
      <c r="AH1141">
        <v>978</v>
      </c>
      <c r="AI1141">
        <v>2016</v>
      </c>
      <c r="AJ1141">
        <v>9</v>
      </c>
      <c r="AK1141" s="1">
        <v>42650.611817129633</v>
      </c>
      <c r="AL1141" t="s">
        <v>84</v>
      </c>
      <c r="AM1141">
        <v>0</v>
      </c>
      <c r="AN1141" t="s">
        <v>52</v>
      </c>
      <c r="AP1141" t="s">
        <v>52</v>
      </c>
      <c r="AQ1141">
        <v>0</v>
      </c>
      <c r="AS1141">
        <v>0</v>
      </c>
      <c r="AU1141">
        <v>0</v>
      </c>
      <c r="AW1141">
        <v>0</v>
      </c>
      <c r="AY1141" t="s">
        <v>66</v>
      </c>
    </row>
    <row r="1142" spans="1:51" x14ac:dyDescent="0.25">
      <c r="A1142">
        <v>379</v>
      </c>
      <c r="B1142" t="s">
        <v>181</v>
      </c>
      <c r="C1142" t="s">
        <v>258</v>
      </c>
      <c r="D1142" t="s">
        <v>116</v>
      </c>
      <c r="E1142">
        <v>11392500</v>
      </c>
      <c r="F1142" t="s">
        <v>52</v>
      </c>
      <c r="G1142" t="s">
        <v>53</v>
      </c>
      <c r="H1142" t="s">
        <v>54</v>
      </c>
      <c r="I1142">
        <v>380</v>
      </c>
      <c r="J1142" t="s">
        <v>259</v>
      </c>
      <c r="K1142" t="s">
        <v>79</v>
      </c>
      <c r="L1142" t="s">
        <v>70</v>
      </c>
      <c r="M1142" t="s">
        <v>58</v>
      </c>
      <c r="N1142" t="s">
        <v>260</v>
      </c>
      <c r="Q1142" s="5" t="s">
        <v>54</v>
      </c>
      <c r="S1142">
        <v>0</v>
      </c>
      <c r="T1142" s="5">
        <v>0</v>
      </c>
      <c r="V1142">
        <v>0</v>
      </c>
      <c r="X1142" t="s">
        <v>73</v>
      </c>
      <c r="Y1142">
        <v>19060401</v>
      </c>
      <c r="Z1142" t="s">
        <v>74</v>
      </c>
      <c r="AA1142" t="s">
        <v>101</v>
      </c>
      <c r="AB1142" t="s">
        <v>119</v>
      </c>
      <c r="AC1142" t="str">
        <f t="shared" si="17"/>
        <v>Oil &amp; Gas - Ice Roads and Pads</v>
      </c>
      <c r="AD1142" t="s">
        <v>74</v>
      </c>
      <c r="AG1142" t="s">
        <v>54</v>
      </c>
      <c r="AH1142">
        <v>1682</v>
      </c>
      <c r="AI1142">
        <v>2016</v>
      </c>
      <c r="AJ1142">
        <v>10</v>
      </c>
      <c r="AK1142" s="1">
        <v>42745.46980324074</v>
      </c>
      <c r="AL1142" t="s">
        <v>84</v>
      </c>
      <c r="AM1142">
        <v>0</v>
      </c>
      <c r="AN1142" t="s">
        <v>52</v>
      </c>
      <c r="AP1142" t="s">
        <v>52</v>
      </c>
      <c r="AQ1142">
        <v>0</v>
      </c>
      <c r="AS1142">
        <v>0</v>
      </c>
      <c r="AU1142">
        <v>0</v>
      </c>
      <c r="AW1142">
        <v>0</v>
      </c>
      <c r="AY1142" t="s">
        <v>66</v>
      </c>
    </row>
    <row r="1143" spans="1:51" x14ac:dyDescent="0.25">
      <c r="A1143">
        <v>379</v>
      </c>
      <c r="B1143" t="s">
        <v>181</v>
      </c>
      <c r="C1143" t="s">
        <v>258</v>
      </c>
      <c r="D1143" t="s">
        <v>116</v>
      </c>
      <c r="E1143">
        <v>11392500</v>
      </c>
      <c r="F1143" t="s">
        <v>52</v>
      </c>
      <c r="G1143" t="s">
        <v>53</v>
      </c>
      <c r="H1143" t="s">
        <v>54</v>
      </c>
      <c r="I1143">
        <v>380</v>
      </c>
      <c r="J1143" t="s">
        <v>259</v>
      </c>
      <c r="K1143" t="s">
        <v>79</v>
      </c>
      <c r="L1143" t="s">
        <v>70</v>
      </c>
      <c r="M1143" t="s">
        <v>58</v>
      </c>
      <c r="N1143" t="s">
        <v>260</v>
      </c>
      <c r="Q1143" s="5" t="s">
        <v>54</v>
      </c>
      <c r="S1143">
        <v>0</v>
      </c>
      <c r="T1143" s="5">
        <v>0</v>
      </c>
      <c r="V1143">
        <v>0</v>
      </c>
      <c r="X1143" t="s">
        <v>73</v>
      </c>
      <c r="Y1143">
        <v>19060401</v>
      </c>
      <c r="Z1143" t="s">
        <v>74</v>
      </c>
      <c r="AA1143" t="s">
        <v>101</v>
      </c>
      <c r="AB1143" t="s">
        <v>119</v>
      </c>
      <c r="AC1143" t="str">
        <f t="shared" si="17"/>
        <v>Oil &amp; Gas - Ice Roads and Pads</v>
      </c>
      <c r="AD1143" t="s">
        <v>74</v>
      </c>
      <c r="AG1143" t="s">
        <v>54</v>
      </c>
      <c r="AH1143">
        <v>1683</v>
      </c>
      <c r="AI1143">
        <v>2016</v>
      </c>
      <c r="AJ1143">
        <v>11</v>
      </c>
      <c r="AK1143" s="1">
        <v>42745.469918981478</v>
      </c>
      <c r="AL1143" t="s">
        <v>84</v>
      </c>
      <c r="AM1143">
        <v>0</v>
      </c>
      <c r="AN1143" t="s">
        <v>52</v>
      </c>
      <c r="AP1143" t="s">
        <v>52</v>
      </c>
      <c r="AQ1143">
        <v>0</v>
      </c>
      <c r="AS1143">
        <v>0</v>
      </c>
      <c r="AU1143">
        <v>0</v>
      </c>
      <c r="AW1143">
        <v>0</v>
      </c>
      <c r="AY1143" t="s">
        <v>66</v>
      </c>
    </row>
    <row r="1144" spans="1:51" x14ac:dyDescent="0.25">
      <c r="A1144">
        <v>379</v>
      </c>
      <c r="B1144" t="s">
        <v>181</v>
      </c>
      <c r="C1144" t="s">
        <v>258</v>
      </c>
      <c r="D1144" t="s">
        <v>116</v>
      </c>
      <c r="E1144">
        <v>11392500</v>
      </c>
      <c r="F1144" t="s">
        <v>52</v>
      </c>
      <c r="G1144" t="s">
        <v>53</v>
      </c>
      <c r="H1144" t="s">
        <v>54</v>
      </c>
      <c r="I1144">
        <v>380</v>
      </c>
      <c r="J1144" t="s">
        <v>259</v>
      </c>
      <c r="K1144" t="s">
        <v>79</v>
      </c>
      <c r="L1144" t="s">
        <v>70</v>
      </c>
      <c r="M1144" t="s">
        <v>58</v>
      </c>
      <c r="N1144" t="s">
        <v>260</v>
      </c>
      <c r="Q1144" s="5" t="s">
        <v>54</v>
      </c>
      <c r="S1144">
        <v>0</v>
      </c>
      <c r="T1144" s="5">
        <v>0</v>
      </c>
      <c r="V1144">
        <v>0</v>
      </c>
      <c r="X1144" t="s">
        <v>73</v>
      </c>
      <c r="Y1144">
        <v>19060401</v>
      </c>
      <c r="Z1144" t="s">
        <v>74</v>
      </c>
      <c r="AA1144" t="s">
        <v>101</v>
      </c>
      <c r="AB1144" t="s">
        <v>119</v>
      </c>
      <c r="AC1144" t="str">
        <f t="shared" si="17"/>
        <v>Oil &amp; Gas - Ice Roads and Pads</v>
      </c>
      <c r="AD1144" t="s">
        <v>74</v>
      </c>
      <c r="AG1144" t="s">
        <v>54</v>
      </c>
      <c r="AH1144">
        <v>1684</v>
      </c>
      <c r="AI1144">
        <v>2016</v>
      </c>
      <c r="AJ1144">
        <v>12</v>
      </c>
      <c r="AK1144" s="1">
        <v>42745.470023148147</v>
      </c>
      <c r="AL1144" t="s">
        <v>84</v>
      </c>
      <c r="AM1144">
        <v>0</v>
      </c>
      <c r="AN1144" t="s">
        <v>52</v>
      </c>
      <c r="AP1144" t="s">
        <v>52</v>
      </c>
      <c r="AQ1144">
        <v>0</v>
      </c>
      <c r="AS1144">
        <v>0</v>
      </c>
      <c r="AU1144">
        <v>0</v>
      </c>
      <c r="AW1144">
        <v>0</v>
      </c>
      <c r="AY1144" t="s">
        <v>66</v>
      </c>
    </row>
    <row r="1145" spans="1:51" x14ac:dyDescent="0.25">
      <c r="A1145">
        <v>379</v>
      </c>
      <c r="B1145" t="s">
        <v>181</v>
      </c>
      <c r="C1145" t="s">
        <v>258</v>
      </c>
      <c r="D1145" t="s">
        <v>116</v>
      </c>
      <c r="E1145">
        <v>11392500</v>
      </c>
      <c r="F1145" t="s">
        <v>52</v>
      </c>
      <c r="G1145" t="s">
        <v>53</v>
      </c>
      <c r="H1145" t="s">
        <v>54</v>
      </c>
      <c r="I1145">
        <v>380</v>
      </c>
      <c r="J1145" t="s">
        <v>259</v>
      </c>
      <c r="K1145" t="s">
        <v>79</v>
      </c>
      <c r="L1145" t="s">
        <v>70</v>
      </c>
      <c r="M1145" t="s">
        <v>58</v>
      </c>
      <c r="N1145" t="s">
        <v>260</v>
      </c>
      <c r="Q1145" s="5" t="s">
        <v>54</v>
      </c>
      <c r="S1145">
        <v>0</v>
      </c>
      <c r="T1145" s="5">
        <v>0</v>
      </c>
      <c r="V1145">
        <v>0</v>
      </c>
      <c r="X1145" t="s">
        <v>73</v>
      </c>
      <c r="Y1145">
        <v>19060401</v>
      </c>
      <c r="Z1145" t="s">
        <v>74</v>
      </c>
      <c r="AA1145" t="s">
        <v>101</v>
      </c>
      <c r="AB1145" t="s">
        <v>119</v>
      </c>
      <c r="AC1145" t="str">
        <f t="shared" si="17"/>
        <v>Oil &amp; Gas - Ice Roads and Pads</v>
      </c>
      <c r="AD1145" t="s">
        <v>74</v>
      </c>
      <c r="AG1145" t="s">
        <v>54</v>
      </c>
      <c r="AH1145">
        <v>2539</v>
      </c>
      <c r="AI1145">
        <v>2017</v>
      </c>
      <c r="AJ1145">
        <v>1</v>
      </c>
      <c r="AK1145" s="1">
        <v>42852.940706018519</v>
      </c>
      <c r="AL1145" t="s">
        <v>84</v>
      </c>
      <c r="AM1145">
        <v>0</v>
      </c>
      <c r="AN1145" t="s">
        <v>52</v>
      </c>
      <c r="AO1145">
        <v>0</v>
      </c>
      <c r="AP1145" t="s">
        <v>52</v>
      </c>
      <c r="AQ1145">
        <v>0</v>
      </c>
      <c r="AS1145">
        <v>0</v>
      </c>
      <c r="AU1145">
        <v>0</v>
      </c>
      <c r="AW1145">
        <v>0</v>
      </c>
      <c r="AY1145" t="s">
        <v>66</v>
      </c>
    </row>
    <row r="1146" spans="1:51" x14ac:dyDescent="0.25">
      <c r="A1146">
        <v>379</v>
      </c>
      <c r="B1146" t="s">
        <v>181</v>
      </c>
      <c r="C1146" t="s">
        <v>258</v>
      </c>
      <c r="D1146" t="s">
        <v>116</v>
      </c>
      <c r="E1146">
        <v>11392500</v>
      </c>
      <c r="F1146" t="s">
        <v>52</v>
      </c>
      <c r="G1146" t="s">
        <v>53</v>
      </c>
      <c r="H1146" t="s">
        <v>54</v>
      </c>
      <c r="I1146">
        <v>380</v>
      </c>
      <c r="J1146" t="s">
        <v>259</v>
      </c>
      <c r="K1146" t="s">
        <v>79</v>
      </c>
      <c r="L1146" t="s">
        <v>70</v>
      </c>
      <c r="M1146" t="s">
        <v>58</v>
      </c>
      <c r="N1146" t="s">
        <v>260</v>
      </c>
      <c r="Q1146" s="5" t="s">
        <v>54</v>
      </c>
      <c r="S1146">
        <v>0</v>
      </c>
      <c r="T1146" s="5">
        <v>0</v>
      </c>
      <c r="V1146">
        <v>0</v>
      </c>
      <c r="X1146" t="s">
        <v>73</v>
      </c>
      <c r="Y1146">
        <v>19060401</v>
      </c>
      <c r="Z1146" t="s">
        <v>74</v>
      </c>
      <c r="AA1146" t="s">
        <v>101</v>
      </c>
      <c r="AB1146" t="s">
        <v>119</v>
      </c>
      <c r="AC1146" t="str">
        <f t="shared" si="17"/>
        <v>Oil &amp; Gas - Ice Roads and Pads</v>
      </c>
      <c r="AD1146" t="s">
        <v>74</v>
      </c>
      <c r="AG1146" t="s">
        <v>54</v>
      </c>
      <c r="AH1146">
        <v>2540</v>
      </c>
      <c r="AI1146">
        <v>2017</v>
      </c>
      <c r="AJ1146">
        <v>2</v>
      </c>
      <c r="AK1146" s="1">
        <v>42852.940983796296</v>
      </c>
      <c r="AL1146" t="s">
        <v>84</v>
      </c>
      <c r="AM1146">
        <v>0</v>
      </c>
      <c r="AN1146" t="s">
        <v>52</v>
      </c>
      <c r="AO1146">
        <v>0</v>
      </c>
      <c r="AP1146" t="s">
        <v>52</v>
      </c>
      <c r="AQ1146">
        <v>0</v>
      </c>
      <c r="AS1146">
        <v>0</v>
      </c>
      <c r="AU1146">
        <v>0</v>
      </c>
      <c r="AW1146">
        <v>0</v>
      </c>
      <c r="AY1146" t="s">
        <v>66</v>
      </c>
    </row>
    <row r="1147" spans="1:51" x14ac:dyDescent="0.25">
      <c r="A1147">
        <v>379</v>
      </c>
      <c r="B1147" t="s">
        <v>181</v>
      </c>
      <c r="C1147" t="s">
        <v>258</v>
      </c>
      <c r="D1147" t="s">
        <v>116</v>
      </c>
      <c r="E1147">
        <v>11392500</v>
      </c>
      <c r="F1147" t="s">
        <v>52</v>
      </c>
      <c r="G1147" t="s">
        <v>53</v>
      </c>
      <c r="H1147" t="s">
        <v>54</v>
      </c>
      <c r="I1147">
        <v>380</v>
      </c>
      <c r="J1147" t="s">
        <v>259</v>
      </c>
      <c r="K1147" t="s">
        <v>79</v>
      </c>
      <c r="L1147" t="s">
        <v>70</v>
      </c>
      <c r="M1147" t="s">
        <v>58</v>
      </c>
      <c r="N1147" t="s">
        <v>260</v>
      </c>
      <c r="Q1147" s="5" t="s">
        <v>54</v>
      </c>
      <c r="S1147">
        <v>0</v>
      </c>
      <c r="T1147" s="5">
        <v>0</v>
      </c>
      <c r="V1147">
        <v>0</v>
      </c>
      <c r="X1147" t="s">
        <v>73</v>
      </c>
      <c r="Y1147">
        <v>19060401</v>
      </c>
      <c r="Z1147" t="s">
        <v>74</v>
      </c>
      <c r="AA1147" t="s">
        <v>101</v>
      </c>
      <c r="AB1147" t="s">
        <v>119</v>
      </c>
      <c r="AC1147" t="str">
        <f t="shared" si="17"/>
        <v>Oil &amp; Gas - Ice Roads and Pads</v>
      </c>
      <c r="AD1147" t="s">
        <v>74</v>
      </c>
      <c r="AG1147" t="s">
        <v>54</v>
      </c>
      <c r="AH1147">
        <v>2541</v>
      </c>
      <c r="AI1147">
        <v>2017</v>
      </c>
      <c r="AJ1147">
        <v>3</v>
      </c>
      <c r="AK1147" s="1">
        <v>42852.94121527778</v>
      </c>
      <c r="AL1147" t="s">
        <v>84</v>
      </c>
      <c r="AM1147">
        <v>0</v>
      </c>
      <c r="AN1147" t="s">
        <v>52</v>
      </c>
      <c r="AO1147">
        <v>0</v>
      </c>
      <c r="AP1147" t="s">
        <v>52</v>
      </c>
      <c r="AQ1147">
        <v>0</v>
      </c>
      <c r="AS1147">
        <v>0</v>
      </c>
      <c r="AU1147">
        <v>0</v>
      </c>
      <c r="AW1147">
        <v>0</v>
      </c>
      <c r="AY1147" t="s">
        <v>66</v>
      </c>
    </row>
    <row r="1148" spans="1:51" x14ac:dyDescent="0.25">
      <c r="A1148">
        <v>379</v>
      </c>
      <c r="B1148" t="s">
        <v>181</v>
      </c>
      <c r="C1148" t="s">
        <v>258</v>
      </c>
      <c r="D1148" t="s">
        <v>116</v>
      </c>
      <c r="E1148">
        <v>11392500</v>
      </c>
      <c r="F1148" t="s">
        <v>52</v>
      </c>
      <c r="G1148" t="s">
        <v>53</v>
      </c>
      <c r="H1148" t="s">
        <v>54</v>
      </c>
      <c r="I1148">
        <v>380</v>
      </c>
      <c r="J1148" t="s">
        <v>259</v>
      </c>
      <c r="K1148" t="s">
        <v>79</v>
      </c>
      <c r="L1148" t="s">
        <v>70</v>
      </c>
      <c r="M1148" t="s">
        <v>58</v>
      </c>
      <c r="N1148" t="s">
        <v>260</v>
      </c>
      <c r="Q1148" s="5" t="s">
        <v>54</v>
      </c>
      <c r="S1148">
        <v>0</v>
      </c>
      <c r="T1148" s="5">
        <v>0</v>
      </c>
      <c r="V1148">
        <v>0</v>
      </c>
      <c r="X1148" t="s">
        <v>73</v>
      </c>
      <c r="Y1148">
        <v>19060401</v>
      </c>
      <c r="Z1148" t="s">
        <v>74</v>
      </c>
      <c r="AA1148" t="s">
        <v>101</v>
      </c>
      <c r="AB1148" t="s">
        <v>119</v>
      </c>
      <c r="AC1148" t="str">
        <f t="shared" si="17"/>
        <v>Oil &amp; Gas - Ice Roads and Pads</v>
      </c>
      <c r="AD1148" t="s">
        <v>74</v>
      </c>
      <c r="AG1148" t="s">
        <v>54</v>
      </c>
      <c r="AH1148">
        <v>3200</v>
      </c>
      <c r="AI1148">
        <v>2017</v>
      </c>
      <c r="AJ1148">
        <v>4</v>
      </c>
      <c r="AK1148" s="1">
        <v>42942.878206018519</v>
      </c>
      <c r="AL1148" t="s">
        <v>84</v>
      </c>
      <c r="AM1148">
        <v>0</v>
      </c>
      <c r="AN1148" t="s">
        <v>52</v>
      </c>
      <c r="AO1148">
        <v>0</v>
      </c>
      <c r="AP1148" t="s">
        <v>52</v>
      </c>
      <c r="AQ1148">
        <v>0</v>
      </c>
      <c r="AS1148">
        <v>0</v>
      </c>
      <c r="AU1148">
        <v>0</v>
      </c>
      <c r="AW1148">
        <v>0</v>
      </c>
      <c r="AY1148" t="s">
        <v>66</v>
      </c>
    </row>
    <row r="1149" spans="1:51" x14ac:dyDescent="0.25">
      <c r="A1149">
        <v>379</v>
      </c>
      <c r="B1149" t="s">
        <v>181</v>
      </c>
      <c r="C1149" t="s">
        <v>258</v>
      </c>
      <c r="D1149" t="s">
        <v>116</v>
      </c>
      <c r="E1149">
        <v>11392500</v>
      </c>
      <c r="F1149" t="s">
        <v>52</v>
      </c>
      <c r="G1149" t="s">
        <v>53</v>
      </c>
      <c r="H1149" t="s">
        <v>54</v>
      </c>
      <c r="I1149">
        <v>380</v>
      </c>
      <c r="J1149" t="s">
        <v>259</v>
      </c>
      <c r="K1149" t="s">
        <v>79</v>
      </c>
      <c r="L1149" t="s">
        <v>70</v>
      </c>
      <c r="M1149" t="s">
        <v>58</v>
      </c>
      <c r="N1149" t="s">
        <v>260</v>
      </c>
      <c r="Q1149" s="5" t="s">
        <v>54</v>
      </c>
      <c r="S1149">
        <v>0</v>
      </c>
      <c r="T1149" s="5">
        <v>0</v>
      </c>
      <c r="V1149">
        <v>0</v>
      </c>
      <c r="X1149" t="s">
        <v>73</v>
      </c>
      <c r="Y1149">
        <v>19060401</v>
      </c>
      <c r="Z1149" t="s">
        <v>74</v>
      </c>
      <c r="AA1149" t="s">
        <v>101</v>
      </c>
      <c r="AB1149" t="s">
        <v>119</v>
      </c>
      <c r="AC1149" t="str">
        <f t="shared" si="17"/>
        <v>Oil &amp; Gas - Ice Roads and Pads</v>
      </c>
      <c r="AD1149" t="s">
        <v>74</v>
      </c>
      <c r="AG1149" t="s">
        <v>54</v>
      </c>
      <c r="AH1149">
        <v>3201</v>
      </c>
      <c r="AI1149">
        <v>2017</v>
      </c>
      <c r="AJ1149">
        <v>5</v>
      </c>
      <c r="AK1149" s="1">
        <v>42942.878391203703</v>
      </c>
      <c r="AL1149" t="s">
        <v>84</v>
      </c>
      <c r="AM1149">
        <v>0</v>
      </c>
      <c r="AN1149" t="s">
        <v>52</v>
      </c>
      <c r="AO1149">
        <v>0</v>
      </c>
      <c r="AP1149" t="s">
        <v>52</v>
      </c>
      <c r="AQ1149">
        <v>0</v>
      </c>
      <c r="AS1149">
        <v>0</v>
      </c>
      <c r="AU1149">
        <v>0</v>
      </c>
      <c r="AW1149">
        <v>0</v>
      </c>
      <c r="AY1149" t="s">
        <v>66</v>
      </c>
    </row>
    <row r="1150" spans="1:51" x14ac:dyDescent="0.25">
      <c r="A1150">
        <v>379</v>
      </c>
      <c r="B1150" t="s">
        <v>181</v>
      </c>
      <c r="C1150" t="s">
        <v>258</v>
      </c>
      <c r="D1150" t="s">
        <v>116</v>
      </c>
      <c r="E1150">
        <v>11392500</v>
      </c>
      <c r="F1150" t="s">
        <v>52</v>
      </c>
      <c r="G1150" t="s">
        <v>53</v>
      </c>
      <c r="H1150" t="s">
        <v>54</v>
      </c>
      <c r="I1150">
        <v>380</v>
      </c>
      <c r="J1150" t="s">
        <v>259</v>
      </c>
      <c r="K1150" t="s">
        <v>79</v>
      </c>
      <c r="L1150" t="s">
        <v>70</v>
      </c>
      <c r="M1150" t="s">
        <v>58</v>
      </c>
      <c r="N1150" t="s">
        <v>260</v>
      </c>
      <c r="Q1150" s="5" t="s">
        <v>54</v>
      </c>
      <c r="S1150">
        <v>0</v>
      </c>
      <c r="T1150" s="5">
        <v>0</v>
      </c>
      <c r="V1150">
        <v>0</v>
      </c>
      <c r="X1150" t="s">
        <v>73</v>
      </c>
      <c r="Y1150">
        <v>19060401</v>
      </c>
      <c r="Z1150" t="s">
        <v>74</v>
      </c>
      <c r="AA1150" t="s">
        <v>101</v>
      </c>
      <c r="AB1150" t="s">
        <v>119</v>
      </c>
      <c r="AC1150" t="str">
        <f t="shared" si="17"/>
        <v>Oil &amp; Gas - Ice Roads and Pads</v>
      </c>
      <c r="AD1150" t="s">
        <v>74</v>
      </c>
      <c r="AG1150" t="s">
        <v>54</v>
      </c>
      <c r="AH1150">
        <v>3202</v>
      </c>
      <c r="AI1150">
        <v>2017</v>
      </c>
      <c r="AJ1150">
        <v>6</v>
      </c>
      <c r="AK1150" s="1">
        <v>42942.878564814811</v>
      </c>
      <c r="AL1150" t="s">
        <v>84</v>
      </c>
      <c r="AM1150">
        <v>0</v>
      </c>
      <c r="AN1150" t="s">
        <v>52</v>
      </c>
      <c r="AO1150">
        <v>0</v>
      </c>
      <c r="AP1150" t="s">
        <v>52</v>
      </c>
      <c r="AQ1150">
        <v>0</v>
      </c>
      <c r="AS1150">
        <v>0</v>
      </c>
      <c r="AU1150">
        <v>0</v>
      </c>
      <c r="AW1150">
        <v>0</v>
      </c>
      <c r="AY1150" t="s">
        <v>66</v>
      </c>
    </row>
    <row r="1151" spans="1:51" x14ac:dyDescent="0.25">
      <c r="A1151">
        <v>379</v>
      </c>
      <c r="B1151" t="s">
        <v>181</v>
      </c>
      <c r="C1151" t="s">
        <v>258</v>
      </c>
      <c r="D1151" t="s">
        <v>116</v>
      </c>
      <c r="E1151">
        <v>11392500</v>
      </c>
      <c r="F1151" t="s">
        <v>52</v>
      </c>
      <c r="G1151" t="s">
        <v>53</v>
      </c>
      <c r="H1151" t="s">
        <v>54</v>
      </c>
      <c r="I1151">
        <v>380</v>
      </c>
      <c r="J1151" t="s">
        <v>259</v>
      </c>
      <c r="K1151" t="s">
        <v>79</v>
      </c>
      <c r="L1151" t="s">
        <v>70</v>
      </c>
      <c r="M1151" t="s">
        <v>58</v>
      </c>
      <c r="N1151" t="s">
        <v>260</v>
      </c>
      <c r="Q1151" s="5" t="s">
        <v>54</v>
      </c>
      <c r="S1151">
        <v>0</v>
      </c>
      <c r="T1151" s="5">
        <v>0</v>
      </c>
      <c r="V1151">
        <v>0</v>
      </c>
      <c r="X1151" t="s">
        <v>73</v>
      </c>
      <c r="Y1151">
        <v>19060401</v>
      </c>
      <c r="Z1151" t="s">
        <v>74</v>
      </c>
      <c r="AA1151" t="s">
        <v>101</v>
      </c>
      <c r="AB1151" t="s">
        <v>119</v>
      </c>
      <c r="AC1151" t="str">
        <f t="shared" si="17"/>
        <v>Oil &amp; Gas - Ice Roads and Pads</v>
      </c>
      <c r="AD1151" t="s">
        <v>74</v>
      </c>
      <c r="AG1151" t="s">
        <v>54</v>
      </c>
      <c r="AH1151">
        <v>3598</v>
      </c>
      <c r="AI1151">
        <v>2017</v>
      </c>
      <c r="AJ1151">
        <v>7</v>
      </c>
      <c r="AK1151" s="1">
        <v>43038.823692129627</v>
      </c>
      <c r="AL1151" t="s">
        <v>84</v>
      </c>
      <c r="AM1151">
        <v>0</v>
      </c>
      <c r="AN1151" t="s">
        <v>52</v>
      </c>
      <c r="AO1151">
        <v>0</v>
      </c>
      <c r="AP1151" t="s">
        <v>52</v>
      </c>
      <c r="AQ1151">
        <v>0</v>
      </c>
      <c r="AS1151">
        <v>0</v>
      </c>
      <c r="AU1151">
        <v>0</v>
      </c>
      <c r="AW1151">
        <v>0</v>
      </c>
      <c r="AY1151" t="s">
        <v>66</v>
      </c>
    </row>
    <row r="1152" spans="1:51" x14ac:dyDescent="0.25">
      <c r="A1152">
        <v>379</v>
      </c>
      <c r="B1152" t="s">
        <v>181</v>
      </c>
      <c r="C1152" t="s">
        <v>258</v>
      </c>
      <c r="D1152" t="s">
        <v>116</v>
      </c>
      <c r="E1152">
        <v>11392500</v>
      </c>
      <c r="F1152" t="s">
        <v>52</v>
      </c>
      <c r="G1152" t="s">
        <v>53</v>
      </c>
      <c r="H1152" t="s">
        <v>54</v>
      </c>
      <c r="I1152">
        <v>380</v>
      </c>
      <c r="J1152" t="s">
        <v>259</v>
      </c>
      <c r="K1152" t="s">
        <v>79</v>
      </c>
      <c r="L1152" t="s">
        <v>70</v>
      </c>
      <c r="M1152" t="s">
        <v>58</v>
      </c>
      <c r="N1152" t="s">
        <v>260</v>
      </c>
      <c r="Q1152" s="5" t="s">
        <v>54</v>
      </c>
      <c r="S1152">
        <v>0</v>
      </c>
      <c r="T1152" s="5">
        <v>0</v>
      </c>
      <c r="V1152">
        <v>0</v>
      </c>
      <c r="X1152" t="s">
        <v>73</v>
      </c>
      <c r="Y1152">
        <v>19060401</v>
      </c>
      <c r="Z1152" t="s">
        <v>74</v>
      </c>
      <c r="AA1152" t="s">
        <v>101</v>
      </c>
      <c r="AB1152" t="s">
        <v>119</v>
      </c>
      <c r="AC1152" t="str">
        <f t="shared" si="17"/>
        <v>Oil &amp; Gas - Ice Roads and Pads</v>
      </c>
      <c r="AD1152" t="s">
        <v>74</v>
      </c>
      <c r="AG1152" t="s">
        <v>54</v>
      </c>
      <c r="AH1152">
        <v>3599</v>
      </c>
      <c r="AI1152">
        <v>2017</v>
      </c>
      <c r="AJ1152">
        <v>8</v>
      </c>
      <c r="AK1152" s="1">
        <v>43038.823819444442</v>
      </c>
      <c r="AL1152" t="s">
        <v>84</v>
      </c>
      <c r="AM1152">
        <v>0</v>
      </c>
      <c r="AN1152" t="s">
        <v>52</v>
      </c>
      <c r="AO1152">
        <v>0</v>
      </c>
      <c r="AP1152" t="s">
        <v>52</v>
      </c>
      <c r="AQ1152">
        <v>0</v>
      </c>
      <c r="AS1152">
        <v>0</v>
      </c>
      <c r="AU1152">
        <v>0</v>
      </c>
      <c r="AW1152">
        <v>0</v>
      </c>
      <c r="AY1152" t="s">
        <v>66</v>
      </c>
    </row>
    <row r="1153" spans="1:51" x14ac:dyDescent="0.25">
      <c r="A1153">
        <v>379</v>
      </c>
      <c r="B1153" t="s">
        <v>181</v>
      </c>
      <c r="C1153" t="s">
        <v>258</v>
      </c>
      <c r="D1153" t="s">
        <v>116</v>
      </c>
      <c r="E1153">
        <v>11392500</v>
      </c>
      <c r="F1153" t="s">
        <v>52</v>
      </c>
      <c r="G1153" t="s">
        <v>53</v>
      </c>
      <c r="H1153" t="s">
        <v>54</v>
      </c>
      <c r="I1153">
        <v>380</v>
      </c>
      <c r="J1153" t="s">
        <v>259</v>
      </c>
      <c r="K1153" t="s">
        <v>79</v>
      </c>
      <c r="L1153" t="s">
        <v>70</v>
      </c>
      <c r="M1153" t="s">
        <v>58</v>
      </c>
      <c r="N1153" t="s">
        <v>260</v>
      </c>
      <c r="Q1153" s="5" t="s">
        <v>54</v>
      </c>
      <c r="S1153">
        <v>0</v>
      </c>
      <c r="T1153" s="5">
        <v>0</v>
      </c>
      <c r="V1153">
        <v>0</v>
      </c>
      <c r="X1153" t="s">
        <v>73</v>
      </c>
      <c r="Y1153">
        <v>19060401</v>
      </c>
      <c r="Z1153" t="s">
        <v>74</v>
      </c>
      <c r="AA1153" t="s">
        <v>101</v>
      </c>
      <c r="AB1153" t="s">
        <v>119</v>
      </c>
      <c r="AC1153" t="str">
        <f t="shared" si="17"/>
        <v>Oil &amp; Gas - Ice Roads and Pads</v>
      </c>
      <c r="AD1153" t="s">
        <v>74</v>
      </c>
      <c r="AG1153" t="s">
        <v>54</v>
      </c>
      <c r="AH1153">
        <v>3600</v>
      </c>
      <c r="AI1153">
        <v>2017</v>
      </c>
      <c r="AJ1153">
        <v>9</v>
      </c>
      <c r="AK1153" s="1">
        <v>43038.823935185188</v>
      </c>
      <c r="AL1153" t="s">
        <v>84</v>
      </c>
      <c r="AM1153">
        <v>0</v>
      </c>
      <c r="AN1153" t="s">
        <v>52</v>
      </c>
      <c r="AO1153">
        <v>0</v>
      </c>
      <c r="AP1153" t="s">
        <v>52</v>
      </c>
      <c r="AQ1153">
        <v>0</v>
      </c>
      <c r="AS1153">
        <v>0</v>
      </c>
      <c r="AU1153">
        <v>0</v>
      </c>
      <c r="AW1153">
        <v>0</v>
      </c>
      <c r="AY1153" t="s">
        <v>66</v>
      </c>
    </row>
    <row r="1154" spans="1:51" x14ac:dyDescent="0.25">
      <c r="A1154">
        <v>2281</v>
      </c>
      <c r="B1154" t="s">
        <v>181</v>
      </c>
      <c r="C1154" t="s">
        <v>261</v>
      </c>
      <c r="D1154" t="s">
        <v>51</v>
      </c>
      <c r="E1154">
        <v>7908414</v>
      </c>
      <c r="F1154" t="s">
        <v>52</v>
      </c>
      <c r="G1154" t="s">
        <v>53</v>
      </c>
      <c r="H1154" t="s">
        <v>54</v>
      </c>
      <c r="I1154">
        <v>2282</v>
      </c>
      <c r="J1154" t="s">
        <v>262</v>
      </c>
      <c r="K1154" t="s">
        <v>56</v>
      </c>
      <c r="L1154" t="s">
        <v>57</v>
      </c>
      <c r="M1154" t="s">
        <v>58</v>
      </c>
      <c r="N1154" t="s">
        <v>59</v>
      </c>
      <c r="O1154" t="s">
        <v>60</v>
      </c>
      <c r="P1154" t="s">
        <v>263</v>
      </c>
      <c r="Q1154" s="5" t="s">
        <v>54</v>
      </c>
      <c r="R1154" t="s">
        <v>264</v>
      </c>
      <c r="S1154">
        <v>344</v>
      </c>
      <c r="T1154" s="5">
        <v>336</v>
      </c>
      <c r="U1154" t="s">
        <v>265</v>
      </c>
      <c r="V1154">
        <v>0</v>
      </c>
      <c r="W1154" t="s">
        <v>62</v>
      </c>
      <c r="X1154" t="s">
        <v>63</v>
      </c>
      <c r="Y1154">
        <v>19020302</v>
      </c>
      <c r="Z1154" t="s">
        <v>64</v>
      </c>
      <c r="AC1154" t="str">
        <f t="shared" si="17"/>
        <v/>
      </c>
      <c r="AD1154" t="s">
        <v>64</v>
      </c>
      <c r="AG1154" t="s">
        <v>54</v>
      </c>
      <c r="AH1154">
        <v>3010</v>
      </c>
      <c r="AI1154">
        <v>2017</v>
      </c>
      <c r="AJ1154">
        <v>4</v>
      </c>
      <c r="AK1154" s="1">
        <v>42929.319467592592</v>
      </c>
      <c r="AL1154" t="s">
        <v>65</v>
      </c>
      <c r="AM1154">
        <v>2865600</v>
      </c>
      <c r="AN1154" t="s">
        <v>52</v>
      </c>
      <c r="AO1154">
        <v>99360</v>
      </c>
      <c r="AQ1154">
        <v>0</v>
      </c>
      <c r="AS1154">
        <v>0</v>
      </c>
      <c r="AU1154">
        <v>0</v>
      </c>
      <c r="AW1154">
        <v>0</v>
      </c>
      <c r="AY1154" t="s">
        <v>66</v>
      </c>
    </row>
    <row r="1155" spans="1:51" x14ac:dyDescent="0.25">
      <c r="A1155">
        <v>2281</v>
      </c>
      <c r="B1155" t="s">
        <v>181</v>
      </c>
      <c r="C1155" t="s">
        <v>261</v>
      </c>
      <c r="D1155" t="s">
        <v>51</v>
      </c>
      <c r="E1155">
        <v>7908414</v>
      </c>
      <c r="F1155" t="s">
        <v>52</v>
      </c>
      <c r="G1155" t="s">
        <v>53</v>
      </c>
      <c r="H1155" t="s">
        <v>54</v>
      </c>
      <c r="I1155">
        <v>2282</v>
      </c>
      <c r="J1155" t="s">
        <v>262</v>
      </c>
      <c r="K1155" t="s">
        <v>56</v>
      </c>
      <c r="L1155" t="s">
        <v>57</v>
      </c>
      <c r="M1155" t="s">
        <v>58</v>
      </c>
      <c r="N1155" t="s">
        <v>59</v>
      </c>
      <c r="O1155" t="s">
        <v>60</v>
      </c>
      <c r="P1155" t="s">
        <v>263</v>
      </c>
      <c r="Q1155" s="5" t="s">
        <v>54</v>
      </c>
      <c r="R1155" t="s">
        <v>264</v>
      </c>
      <c r="S1155">
        <v>344</v>
      </c>
      <c r="T1155" s="5">
        <v>336</v>
      </c>
      <c r="U1155" t="s">
        <v>265</v>
      </c>
      <c r="V1155">
        <v>0</v>
      </c>
      <c r="W1155" t="s">
        <v>62</v>
      </c>
      <c r="X1155" t="s">
        <v>63</v>
      </c>
      <c r="Y1155">
        <v>19020302</v>
      </c>
      <c r="Z1155" t="s">
        <v>64</v>
      </c>
      <c r="AC1155" t="str">
        <f t="shared" si="17"/>
        <v/>
      </c>
      <c r="AD1155" t="s">
        <v>64</v>
      </c>
      <c r="AG1155" t="s">
        <v>54</v>
      </c>
      <c r="AH1155">
        <v>3011</v>
      </c>
      <c r="AI1155">
        <v>2017</v>
      </c>
      <c r="AJ1155">
        <v>5</v>
      </c>
      <c r="AK1155" s="1">
        <v>42929.319826388892</v>
      </c>
      <c r="AL1155" t="s">
        <v>65</v>
      </c>
      <c r="AM1155">
        <v>2989440</v>
      </c>
      <c r="AN1155" t="s">
        <v>52</v>
      </c>
      <c r="AO1155">
        <v>99360</v>
      </c>
      <c r="AQ1155">
        <v>0</v>
      </c>
      <c r="AS1155">
        <v>0</v>
      </c>
      <c r="AU1155">
        <v>0</v>
      </c>
      <c r="AW1155">
        <v>0</v>
      </c>
      <c r="AY1155" t="s">
        <v>66</v>
      </c>
    </row>
    <row r="1156" spans="1:51" x14ac:dyDescent="0.25">
      <c r="A1156">
        <v>2281</v>
      </c>
      <c r="B1156" t="s">
        <v>181</v>
      </c>
      <c r="C1156" t="s">
        <v>261</v>
      </c>
      <c r="D1156" t="s">
        <v>51</v>
      </c>
      <c r="E1156">
        <v>7908414</v>
      </c>
      <c r="F1156" t="s">
        <v>52</v>
      </c>
      <c r="G1156" t="s">
        <v>53</v>
      </c>
      <c r="H1156" t="s">
        <v>54</v>
      </c>
      <c r="I1156">
        <v>2282</v>
      </c>
      <c r="J1156" t="s">
        <v>262</v>
      </c>
      <c r="K1156" t="s">
        <v>56</v>
      </c>
      <c r="L1156" t="s">
        <v>57</v>
      </c>
      <c r="M1156" t="s">
        <v>58</v>
      </c>
      <c r="N1156" t="s">
        <v>59</v>
      </c>
      <c r="O1156" t="s">
        <v>60</v>
      </c>
      <c r="P1156" t="s">
        <v>263</v>
      </c>
      <c r="Q1156" s="5" t="s">
        <v>54</v>
      </c>
      <c r="R1156" t="s">
        <v>264</v>
      </c>
      <c r="S1156">
        <v>344</v>
      </c>
      <c r="T1156" s="5">
        <v>336</v>
      </c>
      <c r="U1156" t="s">
        <v>265</v>
      </c>
      <c r="V1156">
        <v>0</v>
      </c>
      <c r="W1156" t="s">
        <v>62</v>
      </c>
      <c r="X1156" t="s">
        <v>63</v>
      </c>
      <c r="Y1156">
        <v>19020302</v>
      </c>
      <c r="Z1156" t="s">
        <v>64</v>
      </c>
      <c r="AC1156" t="str">
        <f t="shared" si="17"/>
        <v/>
      </c>
      <c r="AD1156" t="s">
        <v>64</v>
      </c>
      <c r="AG1156" t="s">
        <v>54</v>
      </c>
      <c r="AH1156">
        <v>3012</v>
      </c>
      <c r="AI1156">
        <v>2017</v>
      </c>
      <c r="AJ1156">
        <v>6</v>
      </c>
      <c r="AK1156" s="1">
        <v>42929.320173611108</v>
      </c>
      <c r="AL1156" t="s">
        <v>65</v>
      </c>
      <c r="AM1156">
        <v>2827872</v>
      </c>
      <c r="AN1156" t="s">
        <v>52</v>
      </c>
      <c r="AO1156">
        <v>106560</v>
      </c>
      <c r="AQ1156">
        <v>0</v>
      </c>
      <c r="AS1156">
        <v>0</v>
      </c>
      <c r="AU1156">
        <v>0</v>
      </c>
      <c r="AW1156">
        <v>0</v>
      </c>
      <c r="AY1156" t="s">
        <v>66</v>
      </c>
    </row>
    <row r="1157" spans="1:51" x14ac:dyDescent="0.25">
      <c r="A1157">
        <v>408</v>
      </c>
      <c r="B1157" t="s">
        <v>181</v>
      </c>
      <c r="C1157" t="s">
        <v>266</v>
      </c>
      <c r="D1157" t="s">
        <v>267</v>
      </c>
      <c r="E1157">
        <v>1535000</v>
      </c>
      <c r="F1157" t="s">
        <v>52</v>
      </c>
      <c r="G1157" t="s">
        <v>53</v>
      </c>
      <c r="H1157" t="s">
        <v>54</v>
      </c>
      <c r="I1157">
        <v>412</v>
      </c>
      <c r="J1157" t="s">
        <v>268</v>
      </c>
      <c r="K1157" t="s">
        <v>79</v>
      </c>
      <c r="L1157" t="s">
        <v>70</v>
      </c>
      <c r="M1157" t="s">
        <v>58</v>
      </c>
      <c r="N1157" t="s">
        <v>269</v>
      </c>
      <c r="Q1157" s="5" t="s">
        <v>54</v>
      </c>
      <c r="S1157">
        <v>0</v>
      </c>
      <c r="T1157" s="5">
        <v>0</v>
      </c>
      <c r="V1157">
        <v>0</v>
      </c>
      <c r="X1157" t="s">
        <v>73</v>
      </c>
      <c r="Y1157">
        <v>19060501</v>
      </c>
      <c r="Z1157" t="s">
        <v>74</v>
      </c>
      <c r="AA1157" t="s">
        <v>101</v>
      </c>
      <c r="AB1157" t="s">
        <v>119</v>
      </c>
      <c r="AC1157" t="str">
        <f t="shared" si="17"/>
        <v>Oil &amp; Gas - Ice Roads and Pads</v>
      </c>
      <c r="AD1157" t="s">
        <v>74</v>
      </c>
      <c r="AG1157" t="s">
        <v>54</v>
      </c>
      <c r="AH1157">
        <v>720</v>
      </c>
      <c r="AI1157">
        <v>2016</v>
      </c>
      <c r="AJ1157">
        <v>4</v>
      </c>
      <c r="AK1157" s="1">
        <v>42586.674490740741</v>
      </c>
      <c r="AL1157" t="s">
        <v>84</v>
      </c>
      <c r="AM1157">
        <v>0</v>
      </c>
      <c r="AN1157" t="s">
        <v>52</v>
      </c>
      <c r="AP1157" t="s">
        <v>52</v>
      </c>
      <c r="AQ1157">
        <v>0</v>
      </c>
      <c r="AS1157">
        <v>0</v>
      </c>
      <c r="AU1157">
        <v>0</v>
      </c>
      <c r="AW1157">
        <v>0</v>
      </c>
      <c r="AY1157" t="s">
        <v>66</v>
      </c>
    </row>
    <row r="1158" spans="1:51" x14ac:dyDescent="0.25">
      <c r="A1158">
        <v>408</v>
      </c>
      <c r="B1158" t="s">
        <v>181</v>
      </c>
      <c r="C1158" t="s">
        <v>266</v>
      </c>
      <c r="D1158" t="s">
        <v>267</v>
      </c>
      <c r="E1158">
        <v>1535000</v>
      </c>
      <c r="F1158" t="s">
        <v>52</v>
      </c>
      <c r="G1158" t="s">
        <v>53</v>
      </c>
      <c r="H1158" t="s">
        <v>54</v>
      </c>
      <c r="I1158">
        <v>410</v>
      </c>
      <c r="J1158" t="s">
        <v>270</v>
      </c>
      <c r="K1158" t="s">
        <v>79</v>
      </c>
      <c r="L1158" t="s">
        <v>70</v>
      </c>
      <c r="M1158" t="s">
        <v>58</v>
      </c>
      <c r="N1158" t="s">
        <v>271</v>
      </c>
      <c r="Q1158" s="5" t="s">
        <v>54</v>
      </c>
      <c r="S1158">
        <v>0</v>
      </c>
      <c r="T1158" s="5">
        <v>0</v>
      </c>
      <c r="V1158">
        <v>0</v>
      </c>
      <c r="X1158" t="s">
        <v>73</v>
      </c>
      <c r="Y1158">
        <v>19060403</v>
      </c>
      <c r="Z1158" t="s">
        <v>74</v>
      </c>
      <c r="AA1158" t="s">
        <v>101</v>
      </c>
      <c r="AB1158" t="s">
        <v>119</v>
      </c>
      <c r="AC1158" t="str">
        <f t="shared" si="17"/>
        <v>Oil &amp; Gas - Ice Roads and Pads</v>
      </c>
      <c r="AD1158" t="s">
        <v>74</v>
      </c>
      <c r="AG1158" t="s">
        <v>54</v>
      </c>
      <c r="AH1158">
        <v>711</v>
      </c>
      <c r="AI1158">
        <v>2016</v>
      </c>
      <c r="AJ1158">
        <v>4</v>
      </c>
      <c r="AK1158" s="1">
        <v>42586.673032407409</v>
      </c>
      <c r="AL1158" t="s">
        <v>84</v>
      </c>
      <c r="AM1158">
        <v>0</v>
      </c>
      <c r="AN1158" t="s">
        <v>52</v>
      </c>
      <c r="AP1158" t="s">
        <v>52</v>
      </c>
      <c r="AQ1158">
        <v>0</v>
      </c>
      <c r="AS1158">
        <v>0</v>
      </c>
      <c r="AU1158">
        <v>0</v>
      </c>
      <c r="AW1158">
        <v>0</v>
      </c>
      <c r="AY1158" t="s">
        <v>66</v>
      </c>
    </row>
    <row r="1159" spans="1:51" x14ac:dyDescent="0.25">
      <c r="A1159">
        <v>408</v>
      </c>
      <c r="B1159" t="s">
        <v>181</v>
      </c>
      <c r="C1159" t="s">
        <v>266</v>
      </c>
      <c r="D1159" t="s">
        <v>267</v>
      </c>
      <c r="E1159">
        <v>1535000</v>
      </c>
      <c r="F1159" t="s">
        <v>52</v>
      </c>
      <c r="G1159" t="s">
        <v>53</v>
      </c>
      <c r="H1159" t="s">
        <v>54</v>
      </c>
      <c r="I1159">
        <v>409</v>
      </c>
      <c r="J1159" t="s">
        <v>272</v>
      </c>
      <c r="K1159" t="s">
        <v>79</v>
      </c>
      <c r="L1159" t="s">
        <v>70</v>
      </c>
      <c r="M1159" t="s">
        <v>58</v>
      </c>
      <c r="N1159" t="s">
        <v>273</v>
      </c>
      <c r="Q1159" s="5" t="s">
        <v>54</v>
      </c>
      <c r="S1159">
        <v>0</v>
      </c>
      <c r="T1159" s="5">
        <v>0</v>
      </c>
      <c r="V1159">
        <v>0</v>
      </c>
      <c r="X1159" t="s">
        <v>73</v>
      </c>
      <c r="Y1159">
        <v>19060403</v>
      </c>
      <c r="Z1159" t="s">
        <v>74</v>
      </c>
      <c r="AA1159" t="s">
        <v>101</v>
      </c>
      <c r="AB1159" t="s">
        <v>119</v>
      </c>
      <c r="AC1159" t="str">
        <f t="shared" ref="AC1159:AC1222" si="18">IF(AB1159&lt;&gt;"",_xlfn.CONCAT(AA1159," - ", AB1159),"")</f>
        <v>Oil &amp; Gas - Ice Roads and Pads</v>
      </c>
      <c r="AD1159" t="s">
        <v>74</v>
      </c>
      <c r="AG1159" t="s">
        <v>54</v>
      </c>
      <c r="AH1159">
        <v>538</v>
      </c>
      <c r="AI1159">
        <v>2016</v>
      </c>
      <c r="AJ1159">
        <v>4</v>
      </c>
      <c r="AK1159" s="1">
        <v>42573.441469907404</v>
      </c>
      <c r="AL1159" t="s">
        <v>84</v>
      </c>
      <c r="AM1159">
        <v>0</v>
      </c>
      <c r="AN1159" t="s">
        <v>52</v>
      </c>
      <c r="AP1159" t="s">
        <v>52</v>
      </c>
      <c r="AQ1159">
        <v>0</v>
      </c>
      <c r="AR1159" t="s">
        <v>52</v>
      </c>
      <c r="AS1159">
        <v>0</v>
      </c>
      <c r="AT1159" t="s">
        <v>52</v>
      </c>
      <c r="AU1159">
        <v>0</v>
      </c>
      <c r="AV1159" t="s">
        <v>52</v>
      </c>
      <c r="AW1159">
        <v>0</v>
      </c>
      <c r="AX1159" t="s">
        <v>52</v>
      </c>
      <c r="AY1159" t="s">
        <v>66</v>
      </c>
    </row>
    <row r="1160" spans="1:51" x14ac:dyDescent="0.25">
      <c r="A1160">
        <v>408</v>
      </c>
      <c r="B1160" t="s">
        <v>181</v>
      </c>
      <c r="C1160" t="s">
        <v>266</v>
      </c>
      <c r="D1160" t="s">
        <v>267</v>
      </c>
      <c r="E1160">
        <v>1535000</v>
      </c>
      <c r="F1160" t="s">
        <v>52</v>
      </c>
      <c r="G1160" t="s">
        <v>53</v>
      </c>
      <c r="H1160" t="s">
        <v>54</v>
      </c>
      <c r="I1160">
        <v>411</v>
      </c>
      <c r="J1160" t="s">
        <v>274</v>
      </c>
      <c r="K1160" t="s">
        <v>79</v>
      </c>
      <c r="L1160" t="s">
        <v>70</v>
      </c>
      <c r="M1160" t="s">
        <v>58</v>
      </c>
      <c r="N1160" t="s">
        <v>275</v>
      </c>
      <c r="Q1160" s="5" t="s">
        <v>54</v>
      </c>
      <c r="S1160">
        <v>0</v>
      </c>
      <c r="T1160" s="5">
        <v>0</v>
      </c>
      <c r="V1160">
        <v>0</v>
      </c>
      <c r="X1160" t="s">
        <v>73</v>
      </c>
      <c r="Y1160">
        <v>19060403</v>
      </c>
      <c r="Z1160" t="s">
        <v>74</v>
      </c>
      <c r="AA1160" t="s">
        <v>101</v>
      </c>
      <c r="AB1160" t="s">
        <v>119</v>
      </c>
      <c r="AC1160" t="str">
        <f t="shared" si="18"/>
        <v>Oil &amp; Gas - Ice Roads and Pads</v>
      </c>
      <c r="AD1160" t="s">
        <v>74</v>
      </c>
      <c r="AG1160" t="s">
        <v>54</v>
      </c>
      <c r="AH1160">
        <v>714</v>
      </c>
      <c r="AI1160">
        <v>2016</v>
      </c>
      <c r="AJ1160">
        <v>4</v>
      </c>
      <c r="AK1160" s="1">
        <v>42586.673587962963</v>
      </c>
      <c r="AL1160" t="s">
        <v>84</v>
      </c>
      <c r="AM1160">
        <v>0</v>
      </c>
      <c r="AN1160" t="s">
        <v>52</v>
      </c>
      <c r="AP1160" t="s">
        <v>52</v>
      </c>
      <c r="AQ1160">
        <v>0</v>
      </c>
      <c r="AS1160">
        <v>0</v>
      </c>
      <c r="AU1160">
        <v>0</v>
      </c>
      <c r="AW1160">
        <v>0</v>
      </c>
      <c r="AY1160" t="s">
        <v>66</v>
      </c>
    </row>
    <row r="1161" spans="1:51" x14ac:dyDescent="0.25">
      <c r="A1161">
        <v>408</v>
      </c>
      <c r="B1161" t="s">
        <v>181</v>
      </c>
      <c r="C1161" t="s">
        <v>266</v>
      </c>
      <c r="D1161" t="s">
        <v>267</v>
      </c>
      <c r="E1161">
        <v>1535000</v>
      </c>
      <c r="F1161" t="s">
        <v>52</v>
      </c>
      <c r="G1161" t="s">
        <v>53</v>
      </c>
      <c r="H1161" t="s">
        <v>54</v>
      </c>
      <c r="I1161">
        <v>413</v>
      </c>
      <c r="J1161" t="s">
        <v>276</v>
      </c>
      <c r="K1161" t="s">
        <v>79</v>
      </c>
      <c r="L1161" t="s">
        <v>70</v>
      </c>
      <c r="M1161" t="s">
        <v>58</v>
      </c>
      <c r="N1161" t="s">
        <v>277</v>
      </c>
      <c r="Q1161" s="5" t="s">
        <v>54</v>
      </c>
      <c r="S1161">
        <v>0</v>
      </c>
      <c r="T1161" s="5">
        <v>0</v>
      </c>
      <c r="V1161">
        <v>0</v>
      </c>
      <c r="X1161" t="s">
        <v>73</v>
      </c>
      <c r="Y1161">
        <v>19060501</v>
      </c>
      <c r="Z1161" t="s">
        <v>74</v>
      </c>
      <c r="AA1161" t="s">
        <v>101</v>
      </c>
      <c r="AB1161" t="s">
        <v>119</v>
      </c>
      <c r="AC1161" t="str">
        <f t="shared" si="18"/>
        <v>Oil &amp; Gas - Ice Roads and Pads</v>
      </c>
      <c r="AD1161" t="s">
        <v>74</v>
      </c>
      <c r="AG1161" t="s">
        <v>54</v>
      </c>
      <c r="AH1161">
        <v>717</v>
      </c>
      <c r="AI1161">
        <v>2016</v>
      </c>
      <c r="AJ1161">
        <v>4</v>
      </c>
      <c r="AK1161" s="1">
        <v>42586.674074074072</v>
      </c>
      <c r="AL1161" t="s">
        <v>84</v>
      </c>
      <c r="AM1161">
        <v>0</v>
      </c>
      <c r="AN1161" t="s">
        <v>52</v>
      </c>
      <c r="AP1161" t="s">
        <v>52</v>
      </c>
      <c r="AQ1161">
        <v>0</v>
      </c>
      <c r="AS1161">
        <v>0</v>
      </c>
      <c r="AU1161">
        <v>0</v>
      </c>
      <c r="AW1161">
        <v>0</v>
      </c>
      <c r="AY1161" t="s">
        <v>66</v>
      </c>
    </row>
    <row r="1162" spans="1:51" x14ac:dyDescent="0.25">
      <c r="A1162">
        <v>408</v>
      </c>
      <c r="B1162" t="s">
        <v>181</v>
      </c>
      <c r="C1162" t="s">
        <v>266</v>
      </c>
      <c r="D1162" t="s">
        <v>267</v>
      </c>
      <c r="E1162">
        <v>1535000</v>
      </c>
      <c r="F1162" t="s">
        <v>52</v>
      </c>
      <c r="G1162" t="s">
        <v>53</v>
      </c>
      <c r="H1162" t="s">
        <v>54</v>
      </c>
      <c r="I1162">
        <v>412</v>
      </c>
      <c r="J1162" t="s">
        <v>268</v>
      </c>
      <c r="K1162" t="s">
        <v>79</v>
      </c>
      <c r="L1162" t="s">
        <v>70</v>
      </c>
      <c r="M1162" t="s">
        <v>58</v>
      </c>
      <c r="N1162" t="s">
        <v>269</v>
      </c>
      <c r="Q1162" s="5" t="s">
        <v>54</v>
      </c>
      <c r="S1162">
        <v>0</v>
      </c>
      <c r="T1162" s="5">
        <v>0</v>
      </c>
      <c r="V1162">
        <v>0</v>
      </c>
      <c r="X1162" t="s">
        <v>73</v>
      </c>
      <c r="Y1162">
        <v>19060501</v>
      </c>
      <c r="Z1162" t="s">
        <v>74</v>
      </c>
      <c r="AA1162" t="s">
        <v>101</v>
      </c>
      <c r="AB1162" t="s">
        <v>119</v>
      </c>
      <c r="AC1162" t="str">
        <f t="shared" si="18"/>
        <v>Oil &amp; Gas - Ice Roads and Pads</v>
      </c>
      <c r="AD1162" t="s">
        <v>74</v>
      </c>
      <c r="AG1162" t="s">
        <v>54</v>
      </c>
      <c r="AH1162">
        <v>721</v>
      </c>
      <c r="AI1162">
        <v>2016</v>
      </c>
      <c r="AJ1162">
        <v>5</v>
      </c>
      <c r="AK1162" s="1">
        <v>42586.67460648148</v>
      </c>
      <c r="AL1162" t="s">
        <v>84</v>
      </c>
      <c r="AM1162">
        <v>0</v>
      </c>
      <c r="AN1162" t="s">
        <v>52</v>
      </c>
      <c r="AP1162" t="s">
        <v>52</v>
      </c>
      <c r="AQ1162">
        <v>0</v>
      </c>
      <c r="AS1162">
        <v>0</v>
      </c>
      <c r="AU1162">
        <v>0</v>
      </c>
      <c r="AW1162">
        <v>0</v>
      </c>
      <c r="AY1162" t="s">
        <v>66</v>
      </c>
    </row>
    <row r="1163" spans="1:51" x14ac:dyDescent="0.25">
      <c r="A1163">
        <v>408</v>
      </c>
      <c r="B1163" t="s">
        <v>181</v>
      </c>
      <c r="C1163" t="s">
        <v>266</v>
      </c>
      <c r="D1163" t="s">
        <v>267</v>
      </c>
      <c r="E1163">
        <v>1535000</v>
      </c>
      <c r="F1163" t="s">
        <v>52</v>
      </c>
      <c r="G1163" t="s">
        <v>53</v>
      </c>
      <c r="H1163" t="s">
        <v>54</v>
      </c>
      <c r="I1163">
        <v>410</v>
      </c>
      <c r="J1163" t="s">
        <v>270</v>
      </c>
      <c r="K1163" t="s">
        <v>79</v>
      </c>
      <c r="L1163" t="s">
        <v>70</v>
      </c>
      <c r="M1163" t="s">
        <v>58</v>
      </c>
      <c r="N1163" t="s">
        <v>271</v>
      </c>
      <c r="Q1163" s="5" t="s">
        <v>54</v>
      </c>
      <c r="S1163">
        <v>0</v>
      </c>
      <c r="T1163" s="5">
        <v>0</v>
      </c>
      <c r="V1163">
        <v>0</v>
      </c>
      <c r="X1163" t="s">
        <v>73</v>
      </c>
      <c r="Y1163">
        <v>19060403</v>
      </c>
      <c r="Z1163" t="s">
        <v>74</v>
      </c>
      <c r="AA1163" t="s">
        <v>101</v>
      </c>
      <c r="AB1163" t="s">
        <v>119</v>
      </c>
      <c r="AC1163" t="str">
        <f t="shared" si="18"/>
        <v>Oil &amp; Gas - Ice Roads and Pads</v>
      </c>
      <c r="AD1163" t="s">
        <v>74</v>
      </c>
      <c r="AG1163" t="s">
        <v>54</v>
      </c>
      <c r="AH1163">
        <v>712</v>
      </c>
      <c r="AI1163">
        <v>2016</v>
      </c>
      <c r="AJ1163">
        <v>5</v>
      </c>
      <c r="AK1163" s="1">
        <v>42586.673194444447</v>
      </c>
      <c r="AL1163" t="s">
        <v>84</v>
      </c>
      <c r="AM1163">
        <v>0</v>
      </c>
      <c r="AN1163" t="s">
        <v>52</v>
      </c>
      <c r="AP1163" t="s">
        <v>52</v>
      </c>
      <c r="AQ1163">
        <v>0</v>
      </c>
      <c r="AS1163">
        <v>0</v>
      </c>
      <c r="AU1163">
        <v>0</v>
      </c>
      <c r="AW1163">
        <v>0</v>
      </c>
      <c r="AY1163" t="s">
        <v>66</v>
      </c>
    </row>
    <row r="1164" spans="1:51" x14ac:dyDescent="0.25">
      <c r="A1164">
        <v>408</v>
      </c>
      <c r="B1164" t="s">
        <v>181</v>
      </c>
      <c r="C1164" t="s">
        <v>266</v>
      </c>
      <c r="D1164" t="s">
        <v>267</v>
      </c>
      <c r="E1164">
        <v>1535000</v>
      </c>
      <c r="F1164" t="s">
        <v>52</v>
      </c>
      <c r="G1164" t="s">
        <v>53</v>
      </c>
      <c r="H1164" t="s">
        <v>54</v>
      </c>
      <c r="I1164">
        <v>409</v>
      </c>
      <c r="J1164" t="s">
        <v>272</v>
      </c>
      <c r="K1164" t="s">
        <v>79</v>
      </c>
      <c r="L1164" t="s">
        <v>70</v>
      </c>
      <c r="M1164" t="s">
        <v>58</v>
      </c>
      <c r="N1164" t="s">
        <v>273</v>
      </c>
      <c r="Q1164" s="5" t="s">
        <v>54</v>
      </c>
      <c r="S1164">
        <v>0</v>
      </c>
      <c r="T1164" s="5">
        <v>0</v>
      </c>
      <c r="V1164">
        <v>0</v>
      </c>
      <c r="X1164" t="s">
        <v>73</v>
      </c>
      <c r="Y1164">
        <v>19060403</v>
      </c>
      <c r="Z1164" t="s">
        <v>74</v>
      </c>
      <c r="AA1164" t="s">
        <v>101</v>
      </c>
      <c r="AB1164" t="s">
        <v>119</v>
      </c>
      <c r="AC1164" t="str">
        <f t="shared" si="18"/>
        <v>Oil &amp; Gas - Ice Roads and Pads</v>
      </c>
      <c r="AD1164" t="s">
        <v>74</v>
      </c>
      <c r="AG1164" t="s">
        <v>54</v>
      </c>
      <c r="AH1164">
        <v>539</v>
      </c>
      <c r="AI1164">
        <v>2016</v>
      </c>
      <c r="AJ1164">
        <v>5</v>
      </c>
      <c r="AK1164" s="1">
        <v>42573.441631944443</v>
      </c>
      <c r="AL1164" t="s">
        <v>84</v>
      </c>
      <c r="AM1164">
        <v>0</v>
      </c>
      <c r="AN1164" t="s">
        <v>52</v>
      </c>
      <c r="AP1164" t="s">
        <v>52</v>
      </c>
      <c r="AQ1164">
        <v>0</v>
      </c>
      <c r="AS1164">
        <v>0</v>
      </c>
      <c r="AU1164">
        <v>0</v>
      </c>
      <c r="AW1164">
        <v>0</v>
      </c>
      <c r="AY1164" t="s">
        <v>66</v>
      </c>
    </row>
    <row r="1165" spans="1:51" x14ac:dyDescent="0.25">
      <c r="A1165">
        <v>408</v>
      </c>
      <c r="B1165" t="s">
        <v>181</v>
      </c>
      <c r="C1165" t="s">
        <v>266</v>
      </c>
      <c r="D1165" t="s">
        <v>267</v>
      </c>
      <c r="E1165">
        <v>1535000</v>
      </c>
      <c r="F1165" t="s">
        <v>52</v>
      </c>
      <c r="G1165" t="s">
        <v>53</v>
      </c>
      <c r="H1165" t="s">
        <v>54</v>
      </c>
      <c r="I1165">
        <v>411</v>
      </c>
      <c r="J1165" t="s">
        <v>274</v>
      </c>
      <c r="K1165" t="s">
        <v>79</v>
      </c>
      <c r="L1165" t="s">
        <v>70</v>
      </c>
      <c r="M1165" t="s">
        <v>58</v>
      </c>
      <c r="N1165" t="s">
        <v>275</v>
      </c>
      <c r="Q1165" s="5" t="s">
        <v>54</v>
      </c>
      <c r="S1165">
        <v>0</v>
      </c>
      <c r="T1165" s="5">
        <v>0</v>
      </c>
      <c r="V1165">
        <v>0</v>
      </c>
      <c r="X1165" t="s">
        <v>73</v>
      </c>
      <c r="Y1165">
        <v>19060403</v>
      </c>
      <c r="Z1165" t="s">
        <v>74</v>
      </c>
      <c r="AA1165" t="s">
        <v>101</v>
      </c>
      <c r="AB1165" t="s">
        <v>119</v>
      </c>
      <c r="AC1165" t="str">
        <f t="shared" si="18"/>
        <v>Oil &amp; Gas - Ice Roads and Pads</v>
      </c>
      <c r="AD1165" t="s">
        <v>74</v>
      </c>
      <c r="AG1165" t="s">
        <v>54</v>
      </c>
      <c r="AH1165">
        <v>715</v>
      </c>
      <c r="AI1165">
        <v>2016</v>
      </c>
      <c r="AJ1165">
        <v>5</v>
      </c>
      <c r="AK1165" s="1">
        <v>42586.673715277779</v>
      </c>
      <c r="AL1165" t="s">
        <v>84</v>
      </c>
      <c r="AM1165">
        <v>0</v>
      </c>
      <c r="AN1165" t="s">
        <v>52</v>
      </c>
      <c r="AP1165" t="s">
        <v>52</v>
      </c>
      <c r="AQ1165">
        <v>0</v>
      </c>
      <c r="AS1165">
        <v>0</v>
      </c>
      <c r="AU1165">
        <v>0</v>
      </c>
      <c r="AW1165">
        <v>0</v>
      </c>
      <c r="AY1165" t="s">
        <v>66</v>
      </c>
    </row>
    <row r="1166" spans="1:51" x14ac:dyDescent="0.25">
      <c r="A1166">
        <v>408</v>
      </c>
      <c r="B1166" t="s">
        <v>181</v>
      </c>
      <c r="C1166" t="s">
        <v>266</v>
      </c>
      <c r="D1166" t="s">
        <v>267</v>
      </c>
      <c r="E1166">
        <v>1535000</v>
      </c>
      <c r="F1166" t="s">
        <v>52</v>
      </c>
      <c r="G1166" t="s">
        <v>53</v>
      </c>
      <c r="H1166" t="s">
        <v>54</v>
      </c>
      <c r="I1166">
        <v>413</v>
      </c>
      <c r="J1166" t="s">
        <v>276</v>
      </c>
      <c r="K1166" t="s">
        <v>79</v>
      </c>
      <c r="L1166" t="s">
        <v>70</v>
      </c>
      <c r="M1166" t="s">
        <v>58</v>
      </c>
      <c r="N1166" t="s">
        <v>277</v>
      </c>
      <c r="Q1166" s="5" t="s">
        <v>54</v>
      </c>
      <c r="S1166">
        <v>0</v>
      </c>
      <c r="T1166" s="5">
        <v>0</v>
      </c>
      <c r="V1166">
        <v>0</v>
      </c>
      <c r="X1166" t="s">
        <v>73</v>
      </c>
      <c r="Y1166">
        <v>19060501</v>
      </c>
      <c r="Z1166" t="s">
        <v>74</v>
      </c>
      <c r="AA1166" t="s">
        <v>101</v>
      </c>
      <c r="AB1166" t="s">
        <v>119</v>
      </c>
      <c r="AC1166" t="str">
        <f t="shared" si="18"/>
        <v>Oil &amp; Gas - Ice Roads and Pads</v>
      </c>
      <c r="AD1166" t="s">
        <v>74</v>
      </c>
      <c r="AG1166" t="s">
        <v>54</v>
      </c>
      <c r="AH1166">
        <v>718</v>
      </c>
      <c r="AI1166">
        <v>2016</v>
      </c>
      <c r="AJ1166">
        <v>5</v>
      </c>
      <c r="AK1166" s="1">
        <v>42586.674201388887</v>
      </c>
      <c r="AL1166" t="s">
        <v>84</v>
      </c>
      <c r="AM1166">
        <v>0</v>
      </c>
      <c r="AN1166" t="s">
        <v>52</v>
      </c>
      <c r="AP1166" t="s">
        <v>52</v>
      </c>
      <c r="AQ1166">
        <v>0</v>
      </c>
      <c r="AS1166">
        <v>0</v>
      </c>
      <c r="AU1166">
        <v>0</v>
      </c>
      <c r="AW1166">
        <v>0</v>
      </c>
      <c r="AY1166" t="s">
        <v>66</v>
      </c>
    </row>
    <row r="1167" spans="1:51" x14ac:dyDescent="0.25">
      <c r="A1167">
        <v>408</v>
      </c>
      <c r="B1167" t="s">
        <v>181</v>
      </c>
      <c r="C1167" t="s">
        <v>266</v>
      </c>
      <c r="D1167" t="s">
        <v>267</v>
      </c>
      <c r="E1167">
        <v>1535000</v>
      </c>
      <c r="F1167" t="s">
        <v>52</v>
      </c>
      <c r="G1167" t="s">
        <v>53</v>
      </c>
      <c r="H1167" t="s">
        <v>54</v>
      </c>
      <c r="I1167">
        <v>412</v>
      </c>
      <c r="J1167" t="s">
        <v>268</v>
      </c>
      <c r="K1167" t="s">
        <v>79</v>
      </c>
      <c r="L1167" t="s">
        <v>70</v>
      </c>
      <c r="M1167" t="s">
        <v>58</v>
      </c>
      <c r="N1167" t="s">
        <v>269</v>
      </c>
      <c r="Q1167" s="5" t="s">
        <v>54</v>
      </c>
      <c r="S1167">
        <v>0</v>
      </c>
      <c r="T1167" s="5">
        <v>0</v>
      </c>
      <c r="V1167">
        <v>0</v>
      </c>
      <c r="X1167" t="s">
        <v>73</v>
      </c>
      <c r="Y1167">
        <v>19060501</v>
      </c>
      <c r="Z1167" t="s">
        <v>74</v>
      </c>
      <c r="AA1167" t="s">
        <v>101</v>
      </c>
      <c r="AB1167" t="s">
        <v>119</v>
      </c>
      <c r="AC1167" t="str">
        <f t="shared" si="18"/>
        <v>Oil &amp; Gas - Ice Roads and Pads</v>
      </c>
      <c r="AD1167" t="s">
        <v>74</v>
      </c>
      <c r="AG1167" t="s">
        <v>54</v>
      </c>
      <c r="AH1167">
        <v>722</v>
      </c>
      <c r="AI1167">
        <v>2016</v>
      </c>
      <c r="AJ1167">
        <v>6</v>
      </c>
      <c r="AK1167" s="1">
        <v>42586.674733796295</v>
      </c>
      <c r="AL1167" t="s">
        <v>84</v>
      </c>
      <c r="AM1167">
        <v>0</v>
      </c>
      <c r="AN1167" t="s">
        <v>52</v>
      </c>
      <c r="AP1167" t="s">
        <v>52</v>
      </c>
      <c r="AQ1167">
        <v>0</v>
      </c>
      <c r="AS1167">
        <v>0</v>
      </c>
      <c r="AU1167">
        <v>0</v>
      </c>
      <c r="AW1167">
        <v>0</v>
      </c>
      <c r="AY1167" t="s">
        <v>66</v>
      </c>
    </row>
    <row r="1168" spans="1:51" x14ac:dyDescent="0.25">
      <c r="A1168">
        <v>408</v>
      </c>
      <c r="B1168" t="s">
        <v>181</v>
      </c>
      <c r="C1168" t="s">
        <v>266</v>
      </c>
      <c r="D1168" t="s">
        <v>267</v>
      </c>
      <c r="E1168">
        <v>1535000</v>
      </c>
      <c r="F1168" t="s">
        <v>52</v>
      </c>
      <c r="G1168" t="s">
        <v>53</v>
      </c>
      <c r="H1168" t="s">
        <v>54</v>
      </c>
      <c r="I1168">
        <v>410</v>
      </c>
      <c r="J1168" t="s">
        <v>270</v>
      </c>
      <c r="K1168" t="s">
        <v>79</v>
      </c>
      <c r="L1168" t="s">
        <v>70</v>
      </c>
      <c r="M1168" t="s">
        <v>58</v>
      </c>
      <c r="N1168" t="s">
        <v>271</v>
      </c>
      <c r="Q1168" s="5" t="s">
        <v>54</v>
      </c>
      <c r="S1168">
        <v>0</v>
      </c>
      <c r="T1168" s="5">
        <v>0</v>
      </c>
      <c r="V1168">
        <v>0</v>
      </c>
      <c r="X1168" t="s">
        <v>73</v>
      </c>
      <c r="Y1168">
        <v>19060403</v>
      </c>
      <c r="Z1168" t="s">
        <v>74</v>
      </c>
      <c r="AA1168" t="s">
        <v>101</v>
      </c>
      <c r="AB1168" t="s">
        <v>119</v>
      </c>
      <c r="AC1168" t="str">
        <f t="shared" si="18"/>
        <v>Oil &amp; Gas - Ice Roads and Pads</v>
      </c>
      <c r="AD1168" t="s">
        <v>74</v>
      </c>
      <c r="AG1168" t="s">
        <v>54</v>
      </c>
      <c r="AH1168">
        <v>713</v>
      </c>
      <c r="AI1168">
        <v>2016</v>
      </c>
      <c r="AJ1168">
        <v>6</v>
      </c>
      <c r="AK1168" s="1">
        <v>42586.673368055555</v>
      </c>
      <c r="AL1168" t="s">
        <v>84</v>
      </c>
      <c r="AM1168">
        <v>0</v>
      </c>
      <c r="AN1168" t="s">
        <v>52</v>
      </c>
      <c r="AP1168" t="s">
        <v>52</v>
      </c>
      <c r="AQ1168">
        <v>0</v>
      </c>
      <c r="AS1168">
        <v>0</v>
      </c>
      <c r="AU1168">
        <v>0</v>
      </c>
      <c r="AW1168">
        <v>0</v>
      </c>
      <c r="AY1168" t="s">
        <v>66</v>
      </c>
    </row>
    <row r="1169" spans="1:51" x14ac:dyDescent="0.25">
      <c r="A1169">
        <v>408</v>
      </c>
      <c r="B1169" t="s">
        <v>181</v>
      </c>
      <c r="C1169" t="s">
        <v>266</v>
      </c>
      <c r="D1169" t="s">
        <v>267</v>
      </c>
      <c r="E1169">
        <v>1535000</v>
      </c>
      <c r="F1169" t="s">
        <v>52</v>
      </c>
      <c r="G1169" t="s">
        <v>53</v>
      </c>
      <c r="H1169" t="s">
        <v>54</v>
      </c>
      <c r="I1169">
        <v>409</v>
      </c>
      <c r="J1169" t="s">
        <v>272</v>
      </c>
      <c r="K1169" t="s">
        <v>79</v>
      </c>
      <c r="L1169" t="s">
        <v>70</v>
      </c>
      <c r="M1169" t="s">
        <v>58</v>
      </c>
      <c r="N1169" t="s">
        <v>273</v>
      </c>
      <c r="Q1169" s="5" t="s">
        <v>54</v>
      </c>
      <c r="S1169">
        <v>0</v>
      </c>
      <c r="T1169" s="5">
        <v>0</v>
      </c>
      <c r="V1169">
        <v>0</v>
      </c>
      <c r="X1169" t="s">
        <v>73</v>
      </c>
      <c r="Y1169">
        <v>19060403</v>
      </c>
      <c r="Z1169" t="s">
        <v>74</v>
      </c>
      <c r="AA1169" t="s">
        <v>101</v>
      </c>
      <c r="AB1169" t="s">
        <v>119</v>
      </c>
      <c r="AC1169" t="str">
        <f t="shared" si="18"/>
        <v>Oil &amp; Gas - Ice Roads and Pads</v>
      </c>
      <c r="AD1169" t="s">
        <v>74</v>
      </c>
      <c r="AG1169" t="s">
        <v>54</v>
      </c>
      <c r="AH1169">
        <v>540</v>
      </c>
      <c r="AI1169">
        <v>2016</v>
      </c>
      <c r="AJ1169">
        <v>6</v>
      </c>
      <c r="AK1169" s="1">
        <v>42573.441805555558</v>
      </c>
      <c r="AL1169" t="s">
        <v>84</v>
      </c>
      <c r="AM1169">
        <v>0</v>
      </c>
      <c r="AN1169" t="s">
        <v>52</v>
      </c>
      <c r="AP1169" t="s">
        <v>52</v>
      </c>
      <c r="AQ1169">
        <v>0</v>
      </c>
      <c r="AS1169">
        <v>0</v>
      </c>
      <c r="AU1169">
        <v>0</v>
      </c>
      <c r="AW1169">
        <v>0</v>
      </c>
      <c r="AY1169" t="s">
        <v>66</v>
      </c>
    </row>
    <row r="1170" spans="1:51" x14ac:dyDescent="0.25">
      <c r="A1170">
        <v>408</v>
      </c>
      <c r="B1170" t="s">
        <v>181</v>
      </c>
      <c r="C1170" t="s">
        <v>266</v>
      </c>
      <c r="D1170" t="s">
        <v>267</v>
      </c>
      <c r="E1170">
        <v>1535000</v>
      </c>
      <c r="F1170" t="s">
        <v>52</v>
      </c>
      <c r="G1170" t="s">
        <v>53</v>
      </c>
      <c r="H1170" t="s">
        <v>54</v>
      </c>
      <c r="I1170">
        <v>411</v>
      </c>
      <c r="J1170" t="s">
        <v>274</v>
      </c>
      <c r="K1170" t="s">
        <v>79</v>
      </c>
      <c r="L1170" t="s">
        <v>70</v>
      </c>
      <c r="M1170" t="s">
        <v>58</v>
      </c>
      <c r="N1170" t="s">
        <v>275</v>
      </c>
      <c r="Q1170" s="5" t="s">
        <v>54</v>
      </c>
      <c r="S1170">
        <v>0</v>
      </c>
      <c r="T1170" s="5">
        <v>0</v>
      </c>
      <c r="V1170">
        <v>0</v>
      </c>
      <c r="X1170" t="s">
        <v>73</v>
      </c>
      <c r="Y1170">
        <v>19060403</v>
      </c>
      <c r="Z1170" t="s">
        <v>74</v>
      </c>
      <c r="AA1170" t="s">
        <v>101</v>
      </c>
      <c r="AB1170" t="s">
        <v>119</v>
      </c>
      <c r="AC1170" t="str">
        <f t="shared" si="18"/>
        <v>Oil &amp; Gas - Ice Roads and Pads</v>
      </c>
      <c r="AD1170" t="s">
        <v>74</v>
      </c>
      <c r="AG1170" t="s">
        <v>54</v>
      </c>
      <c r="AH1170">
        <v>716</v>
      </c>
      <c r="AI1170">
        <v>2016</v>
      </c>
      <c r="AJ1170">
        <v>6</v>
      </c>
      <c r="AK1170" s="1">
        <v>42586.673842592594</v>
      </c>
      <c r="AL1170" t="s">
        <v>84</v>
      </c>
      <c r="AM1170">
        <v>0</v>
      </c>
      <c r="AN1170" t="s">
        <v>52</v>
      </c>
      <c r="AP1170" t="s">
        <v>52</v>
      </c>
      <c r="AQ1170">
        <v>0</v>
      </c>
      <c r="AS1170">
        <v>0</v>
      </c>
      <c r="AU1170">
        <v>0</v>
      </c>
      <c r="AW1170">
        <v>0</v>
      </c>
      <c r="AY1170" t="s">
        <v>66</v>
      </c>
    </row>
    <row r="1171" spans="1:51" x14ac:dyDescent="0.25">
      <c r="A1171">
        <v>408</v>
      </c>
      <c r="B1171" t="s">
        <v>181</v>
      </c>
      <c r="C1171" t="s">
        <v>266</v>
      </c>
      <c r="D1171" t="s">
        <v>267</v>
      </c>
      <c r="E1171">
        <v>1535000</v>
      </c>
      <c r="F1171" t="s">
        <v>52</v>
      </c>
      <c r="G1171" t="s">
        <v>53</v>
      </c>
      <c r="H1171" t="s">
        <v>54</v>
      </c>
      <c r="I1171">
        <v>413</v>
      </c>
      <c r="J1171" t="s">
        <v>276</v>
      </c>
      <c r="K1171" t="s">
        <v>79</v>
      </c>
      <c r="L1171" t="s">
        <v>70</v>
      </c>
      <c r="M1171" t="s">
        <v>58</v>
      </c>
      <c r="N1171" t="s">
        <v>277</v>
      </c>
      <c r="Q1171" s="5" t="s">
        <v>54</v>
      </c>
      <c r="S1171">
        <v>0</v>
      </c>
      <c r="T1171" s="5">
        <v>0</v>
      </c>
      <c r="V1171">
        <v>0</v>
      </c>
      <c r="X1171" t="s">
        <v>73</v>
      </c>
      <c r="Y1171">
        <v>19060501</v>
      </c>
      <c r="Z1171" t="s">
        <v>74</v>
      </c>
      <c r="AA1171" t="s">
        <v>101</v>
      </c>
      <c r="AB1171" t="s">
        <v>119</v>
      </c>
      <c r="AC1171" t="str">
        <f t="shared" si="18"/>
        <v>Oil &amp; Gas - Ice Roads and Pads</v>
      </c>
      <c r="AD1171" t="s">
        <v>74</v>
      </c>
      <c r="AG1171" t="s">
        <v>54</v>
      </c>
      <c r="AH1171">
        <v>719</v>
      </c>
      <c r="AI1171">
        <v>2016</v>
      </c>
      <c r="AJ1171">
        <v>6</v>
      </c>
      <c r="AK1171" s="1">
        <v>42586.674328703702</v>
      </c>
      <c r="AL1171" t="s">
        <v>84</v>
      </c>
      <c r="AM1171">
        <v>0</v>
      </c>
      <c r="AN1171" t="s">
        <v>52</v>
      </c>
      <c r="AP1171" t="s">
        <v>52</v>
      </c>
      <c r="AQ1171">
        <v>0</v>
      </c>
      <c r="AS1171">
        <v>0</v>
      </c>
      <c r="AU1171">
        <v>0</v>
      </c>
      <c r="AW1171">
        <v>0</v>
      </c>
      <c r="AY1171" t="s">
        <v>66</v>
      </c>
    </row>
    <row r="1172" spans="1:51" x14ac:dyDescent="0.25">
      <c r="A1172">
        <v>408</v>
      </c>
      <c r="B1172" t="s">
        <v>181</v>
      </c>
      <c r="C1172" t="s">
        <v>266</v>
      </c>
      <c r="D1172" t="s">
        <v>267</v>
      </c>
      <c r="E1172">
        <v>1535000</v>
      </c>
      <c r="F1172" t="s">
        <v>52</v>
      </c>
      <c r="G1172" t="s">
        <v>53</v>
      </c>
      <c r="H1172" t="s">
        <v>54</v>
      </c>
      <c r="I1172">
        <v>412</v>
      </c>
      <c r="J1172" t="s">
        <v>268</v>
      </c>
      <c r="K1172" t="s">
        <v>79</v>
      </c>
      <c r="L1172" t="s">
        <v>70</v>
      </c>
      <c r="M1172" t="s">
        <v>58</v>
      </c>
      <c r="N1172" t="s">
        <v>269</v>
      </c>
      <c r="Q1172" s="5" t="s">
        <v>54</v>
      </c>
      <c r="S1172">
        <v>0</v>
      </c>
      <c r="T1172" s="5">
        <v>0</v>
      </c>
      <c r="V1172">
        <v>0</v>
      </c>
      <c r="X1172" t="s">
        <v>73</v>
      </c>
      <c r="Y1172">
        <v>19060501</v>
      </c>
      <c r="Z1172" t="s">
        <v>74</v>
      </c>
      <c r="AA1172" t="s">
        <v>101</v>
      </c>
      <c r="AB1172" t="s">
        <v>119</v>
      </c>
      <c r="AC1172" t="str">
        <f t="shared" si="18"/>
        <v>Oil &amp; Gas - Ice Roads and Pads</v>
      </c>
      <c r="AD1172" t="s">
        <v>74</v>
      </c>
      <c r="AG1172" t="s">
        <v>54</v>
      </c>
      <c r="AH1172">
        <v>991</v>
      </c>
      <c r="AI1172">
        <v>2016</v>
      </c>
      <c r="AJ1172">
        <v>7</v>
      </c>
      <c r="AK1172" s="1">
        <v>42650.613252314812</v>
      </c>
      <c r="AL1172" t="s">
        <v>84</v>
      </c>
      <c r="AM1172">
        <v>0</v>
      </c>
      <c r="AN1172" t="s">
        <v>52</v>
      </c>
      <c r="AP1172" t="s">
        <v>52</v>
      </c>
      <c r="AQ1172">
        <v>0</v>
      </c>
      <c r="AS1172">
        <v>0</v>
      </c>
      <c r="AU1172">
        <v>0</v>
      </c>
      <c r="AW1172">
        <v>0</v>
      </c>
      <c r="AY1172" t="s">
        <v>66</v>
      </c>
    </row>
    <row r="1173" spans="1:51" x14ac:dyDescent="0.25">
      <c r="A1173">
        <v>408</v>
      </c>
      <c r="B1173" t="s">
        <v>181</v>
      </c>
      <c r="C1173" t="s">
        <v>266</v>
      </c>
      <c r="D1173" t="s">
        <v>267</v>
      </c>
      <c r="E1173">
        <v>1535000</v>
      </c>
      <c r="F1173" t="s">
        <v>52</v>
      </c>
      <c r="G1173" t="s">
        <v>53</v>
      </c>
      <c r="H1173" t="s">
        <v>54</v>
      </c>
      <c r="I1173">
        <v>410</v>
      </c>
      <c r="J1173" t="s">
        <v>270</v>
      </c>
      <c r="K1173" t="s">
        <v>79</v>
      </c>
      <c r="L1173" t="s">
        <v>70</v>
      </c>
      <c r="M1173" t="s">
        <v>58</v>
      </c>
      <c r="N1173" t="s">
        <v>271</v>
      </c>
      <c r="Q1173" s="5" t="s">
        <v>54</v>
      </c>
      <c r="S1173">
        <v>0</v>
      </c>
      <c r="T1173" s="5">
        <v>0</v>
      </c>
      <c r="V1173">
        <v>0</v>
      </c>
      <c r="X1173" t="s">
        <v>73</v>
      </c>
      <c r="Y1173">
        <v>19060403</v>
      </c>
      <c r="Z1173" t="s">
        <v>74</v>
      </c>
      <c r="AA1173" t="s">
        <v>101</v>
      </c>
      <c r="AB1173" t="s">
        <v>119</v>
      </c>
      <c r="AC1173" t="str">
        <f t="shared" si="18"/>
        <v>Oil &amp; Gas - Ice Roads and Pads</v>
      </c>
      <c r="AD1173" t="s">
        <v>74</v>
      </c>
      <c r="AG1173" t="s">
        <v>54</v>
      </c>
      <c r="AH1173">
        <v>979</v>
      </c>
      <c r="AI1173">
        <v>2016</v>
      </c>
      <c r="AJ1173">
        <v>7</v>
      </c>
      <c r="AK1173" s="1">
        <v>42650.612175925926</v>
      </c>
      <c r="AL1173" t="s">
        <v>84</v>
      </c>
      <c r="AM1173">
        <v>0</v>
      </c>
      <c r="AN1173" t="s">
        <v>52</v>
      </c>
      <c r="AP1173" t="s">
        <v>52</v>
      </c>
      <c r="AQ1173">
        <v>0</v>
      </c>
      <c r="AS1173">
        <v>0</v>
      </c>
      <c r="AU1173">
        <v>0</v>
      </c>
      <c r="AW1173">
        <v>0</v>
      </c>
      <c r="AY1173" t="s">
        <v>66</v>
      </c>
    </row>
    <row r="1174" spans="1:51" x14ac:dyDescent="0.25">
      <c r="A1174">
        <v>408</v>
      </c>
      <c r="B1174" t="s">
        <v>181</v>
      </c>
      <c r="C1174" t="s">
        <v>266</v>
      </c>
      <c r="D1174" t="s">
        <v>267</v>
      </c>
      <c r="E1174">
        <v>1535000</v>
      </c>
      <c r="F1174" t="s">
        <v>52</v>
      </c>
      <c r="G1174" t="s">
        <v>53</v>
      </c>
      <c r="H1174" t="s">
        <v>54</v>
      </c>
      <c r="I1174">
        <v>409</v>
      </c>
      <c r="J1174" t="s">
        <v>272</v>
      </c>
      <c r="K1174" t="s">
        <v>79</v>
      </c>
      <c r="L1174" t="s">
        <v>70</v>
      </c>
      <c r="M1174" t="s">
        <v>58</v>
      </c>
      <c r="N1174" t="s">
        <v>273</v>
      </c>
      <c r="Q1174" s="5" t="s">
        <v>54</v>
      </c>
      <c r="S1174">
        <v>0</v>
      </c>
      <c r="T1174" s="5">
        <v>0</v>
      </c>
      <c r="V1174">
        <v>0</v>
      </c>
      <c r="X1174" t="s">
        <v>73</v>
      </c>
      <c r="Y1174">
        <v>19060403</v>
      </c>
      <c r="Z1174" t="s">
        <v>74</v>
      </c>
      <c r="AA1174" t="s">
        <v>101</v>
      </c>
      <c r="AB1174" t="s">
        <v>119</v>
      </c>
      <c r="AC1174" t="str">
        <f t="shared" si="18"/>
        <v>Oil &amp; Gas - Ice Roads and Pads</v>
      </c>
      <c r="AD1174" t="s">
        <v>74</v>
      </c>
      <c r="AG1174" t="s">
        <v>54</v>
      </c>
      <c r="AH1174">
        <v>982</v>
      </c>
      <c r="AI1174">
        <v>2016</v>
      </c>
      <c r="AJ1174">
        <v>7</v>
      </c>
      <c r="AK1174" s="1">
        <v>42650.612442129626</v>
      </c>
      <c r="AL1174" t="s">
        <v>84</v>
      </c>
      <c r="AM1174">
        <v>0</v>
      </c>
      <c r="AN1174" t="s">
        <v>52</v>
      </c>
      <c r="AP1174" t="s">
        <v>52</v>
      </c>
      <c r="AQ1174">
        <v>0</v>
      </c>
      <c r="AS1174">
        <v>0</v>
      </c>
      <c r="AU1174">
        <v>0</v>
      </c>
      <c r="AW1174">
        <v>0</v>
      </c>
      <c r="AY1174" t="s">
        <v>66</v>
      </c>
    </row>
    <row r="1175" spans="1:51" x14ac:dyDescent="0.25">
      <c r="A1175">
        <v>408</v>
      </c>
      <c r="B1175" t="s">
        <v>181</v>
      </c>
      <c r="C1175" t="s">
        <v>266</v>
      </c>
      <c r="D1175" t="s">
        <v>267</v>
      </c>
      <c r="E1175">
        <v>1535000</v>
      </c>
      <c r="F1175" t="s">
        <v>52</v>
      </c>
      <c r="G1175" t="s">
        <v>53</v>
      </c>
      <c r="H1175" t="s">
        <v>54</v>
      </c>
      <c r="I1175">
        <v>411</v>
      </c>
      <c r="J1175" t="s">
        <v>274</v>
      </c>
      <c r="K1175" t="s">
        <v>79</v>
      </c>
      <c r="L1175" t="s">
        <v>70</v>
      </c>
      <c r="M1175" t="s">
        <v>58</v>
      </c>
      <c r="N1175" t="s">
        <v>275</v>
      </c>
      <c r="Q1175" s="5" t="s">
        <v>54</v>
      </c>
      <c r="S1175">
        <v>0</v>
      </c>
      <c r="T1175" s="5">
        <v>0</v>
      </c>
      <c r="V1175">
        <v>0</v>
      </c>
      <c r="X1175" t="s">
        <v>73</v>
      </c>
      <c r="Y1175">
        <v>19060403</v>
      </c>
      <c r="Z1175" t="s">
        <v>74</v>
      </c>
      <c r="AA1175" t="s">
        <v>101</v>
      </c>
      <c r="AB1175" t="s">
        <v>119</v>
      </c>
      <c r="AC1175" t="str">
        <f t="shared" si="18"/>
        <v>Oil &amp; Gas - Ice Roads and Pads</v>
      </c>
      <c r="AD1175" t="s">
        <v>74</v>
      </c>
      <c r="AG1175" t="s">
        <v>54</v>
      </c>
      <c r="AH1175">
        <v>985</v>
      </c>
      <c r="AI1175">
        <v>2016</v>
      </c>
      <c r="AJ1175">
        <v>7</v>
      </c>
      <c r="AK1175" s="1">
        <v>42650.612708333334</v>
      </c>
      <c r="AL1175" t="s">
        <v>84</v>
      </c>
      <c r="AM1175">
        <v>0</v>
      </c>
      <c r="AN1175" t="s">
        <v>52</v>
      </c>
      <c r="AP1175" t="s">
        <v>52</v>
      </c>
      <c r="AQ1175">
        <v>0</v>
      </c>
      <c r="AS1175">
        <v>0</v>
      </c>
      <c r="AU1175">
        <v>0</v>
      </c>
      <c r="AW1175">
        <v>0</v>
      </c>
      <c r="AY1175" t="s">
        <v>66</v>
      </c>
    </row>
    <row r="1176" spans="1:51" x14ac:dyDescent="0.25">
      <c r="A1176">
        <v>408</v>
      </c>
      <c r="B1176" t="s">
        <v>181</v>
      </c>
      <c r="C1176" t="s">
        <v>266</v>
      </c>
      <c r="D1176" t="s">
        <v>267</v>
      </c>
      <c r="E1176">
        <v>1535000</v>
      </c>
      <c r="F1176" t="s">
        <v>52</v>
      </c>
      <c r="G1176" t="s">
        <v>53</v>
      </c>
      <c r="H1176" t="s">
        <v>54</v>
      </c>
      <c r="I1176">
        <v>413</v>
      </c>
      <c r="J1176" t="s">
        <v>276</v>
      </c>
      <c r="K1176" t="s">
        <v>79</v>
      </c>
      <c r="L1176" t="s">
        <v>70</v>
      </c>
      <c r="M1176" t="s">
        <v>58</v>
      </c>
      <c r="N1176" t="s">
        <v>277</v>
      </c>
      <c r="Q1176" s="5" t="s">
        <v>54</v>
      </c>
      <c r="S1176">
        <v>0</v>
      </c>
      <c r="T1176" s="5">
        <v>0</v>
      </c>
      <c r="V1176">
        <v>0</v>
      </c>
      <c r="X1176" t="s">
        <v>73</v>
      </c>
      <c r="Y1176">
        <v>19060501</v>
      </c>
      <c r="Z1176" t="s">
        <v>74</v>
      </c>
      <c r="AA1176" t="s">
        <v>101</v>
      </c>
      <c r="AB1176" t="s">
        <v>119</v>
      </c>
      <c r="AC1176" t="str">
        <f t="shared" si="18"/>
        <v>Oil &amp; Gas - Ice Roads and Pads</v>
      </c>
      <c r="AD1176" t="s">
        <v>74</v>
      </c>
      <c r="AG1176" t="s">
        <v>54</v>
      </c>
      <c r="AH1176">
        <v>988</v>
      </c>
      <c r="AI1176">
        <v>2016</v>
      </c>
      <c r="AJ1176">
        <v>7</v>
      </c>
      <c r="AK1176" s="1">
        <v>42650.612986111111</v>
      </c>
      <c r="AL1176" t="s">
        <v>84</v>
      </c>
      <c r="AM1176">
        <v>0</v>
      </c>
      <c r="AN1176" t="s">
        <v>52</v>
      </c>
      <c r="AP1176" t="s">
        <v>52</v>
      </c>
      <c r="AQ1176">
        <v>0</v>
      </c>
      <c r="AS1176">
        <v>0</v>
      </c>
      <c r="AU1176">
        <v>0</v>
      </c>
      <c r="AW1176">
        <v>0</v>
      </c>
      <c r="AY1176" t="s">
        <v>66</v>
      </c>
    </row>
    <row r="1177" spans="1:51" x14ac:dyDescent="0.25">
      <c r="A1177">
        <v>408</v>
      </c>
      <c r="B1177" t="s">
        <v>181</v>
      </c>
      <c r="C1177" t="s">
        <v>266</v>
      </c>
      <c r="D1177" t="s">
        <v>267</v>
      </c>
      <c r="E1177">
        <v>1535000</v>
      </c>
      <c r="F1177" t="s">
        <v>52</v>
      </c>
      <c r="G1177" t="s">
        <v>53</v>
      </c>
      <c r="H1177" t="s">
        <v>54</v>
      </c>
      <c r="I1177">
        <v>412</v>
      </c>
      <c r="J1177" t="s">
        <v>268</v>
      </c>
      <c r="K1177" t="s">
        <v>79</v>
      </c>
      <c r="L1177" t="s">
        <v>70</v>
      </c>
      <c r="M1177" t="s">
        <v>58</v>
      </c>
      <c r="N1177" t="s">
        <v>269</v>
      </c>
      <c r="Q1177" s="5" t="s">
        <v>54</v>
      </c>
      <c r="S1177">
        <v>0</v>
      </c>
      <c r="T1177" s="5">
        <v>0</v>
      </c>
      <c r="V1177">
        <v>0</v>
      </c>
      <c r="X1177" t="s">
        <v>73</v>
      </c>
      <c r="Y1177">
        <v>19060501</v>
      </c>
      <c r="Z1177" t="s">
        <v>74</v>
      </c>
      <c r="AA1177" t="s">
        <v>101</v>
      </c>
      <c r="AB1177" t="s">
        <v>119</v>
      </c>
      <c r="AC1177" t="str">
        <f t="shared" si="18"/>
        <v>Oil &amp; Gas - Ice Roads and Pads</v>
      </c>
      <c r="AD1177" t="s">
        <v>74</v>
      </c>
      <c r="AG1177" t="s">
        <v>54</v>
      </c>
      <c r="AH1177">
        <v>992</v>
      </c>
      <c r="AI1177">
        <v>2016</v>
      </c>
      <c r="AJ1177">
        <v>8</v>
      </c>
      <c r="AK1177" s="1">
        <v>42650.613344907404</v>
      </c>
      <c r="AL1177" t="s">
        <v>84</v>
      </c>
      <c r="AM1177">
        <v>0</v>
      </c>
      <c r="AN1177" t="s">
        <v>52</v>
      </c>
      <c r="AP1177" t="s">
        <v>52</v>
      </c>
      <c r="AQ1177">
        <v>0</v>
      </c>
      <c r="AS1177">
        <v>0</v>
      </c>
      <c r="AU1177">
        <v>0</v>
      </c>
      <c r="AW1177">
        <v>0</v>
      </c>
      <c r="AY1177" t="s">
        <v>66</v>
      </c>
    </row>
    <row r="1178" spans="1:51" x14ac:dyDescent="0.25">
      <c r="A1178">
        <v>408</v>
      </c>
      <c r="B1178" t="s">
        <v>181</v>
      </c>
      <c r="C1178" t="s">
        <v>266</v>
      </c>
      <c r="D1178" t="s">
        <v>267</v>
      </c>
      <c r="E1178">
        <v>1535000</v>
      </c>
      <c r="F1178" t="s">
        <v>52</v>
      </c>
      <c r="G1178" t="s">
        <v>53</v>
      </c>
      <c r="H1178" t="s">
        <v>54</v>
      </c>
      <c r="I1178">
        <v>410</v>
      </c>
      <c r="J1178" t="s">
        <v>270</v>
      </c>
      <c r="K1178" t="s">
        <v>79</v>
      </c>
      <c r="L1178" t="s">
        <v>70</v>
      </c>
      <c r="M1178" t="s">
        <v>58</v>
      </c>
      <c r="N1178" t="s">
        <v>271</v>
      </c>
      <c r="Q1178" s="5" t="s">
        <v>54</v>
      </c>
      <c r="S1178">
        <v>0</v>
      </c>
      <c r="T1178" s="5">
        <v>0</v>
      </c>
      <c r="V1178">
        <v>0</v>
      </c>
      <c r="X1178" t="s">
        <v>73</v>
      </c>
      <c r="Y1178">
        <v>19060403</v>
      </c>
      <c r="Z1178" t="s">
        <v>74</v>
      </c>
      <c r="AA1178" t="s">
        <v>101</v>
      </c>
      <c r="AB1178" t="s">
        <v>119</v>
      </c>
      <c r="AC1178" t="str">
        <f t="shared" si="18"/>
        <v>Oil &amp; Gas - Ice Roads and Pads</v>
      </c>
      <c r="AD1178" t="s">
        <v>74</v>
      </c>
      <c r="AG1178" t="s">
        <v>54</v>
      </c>
      <c r="AH1178">
        <v>980</v>
      </c>
      <c r="AI1178">
        <v>2016</v>
      </c>
      <c r="AJ1178">
        <v>8</v>
      </c>
      <c r="AK1178" s="1">
        <v>42650.612256944441</v>
      </c>
      <c r="AL1178" t="s">
        <v>84</v>
      </c>
      <c r="AM1178">
        <v>0</v>
      </c>
      <c r="AN1178" t="s">
        <v>52</v>
      </c>
      <c r="AP1178" t="s">
        <v>52</v>
      </c>
      <c r="AQ1178">
        <v>0</v>
      </c>
      <c r="AS1178">
        <v>0</v>
      </c>
      <c r="AU1178">
        <v>0</v>
      </c>
      <c r="AW1178">
        <v>0</v>
      </c>
      <c r="AY1178" t="s">
        <v>66</v>
      </c>
    </row>
    <row r="1179" spans="1:51" x14ac:dyDescent="0.25">
      <c r="A1179">
        <v>408</v>
      </c>
      <c r="B1179" t="s">
        <v>181</v>
      </c>
      <c r="C1179" t="s">
        <v>266</v>
      </c>
      <c r="D1179" t="s">
        <v>267</v>
      </c>
      <c r="E1179">
        <v>1535000</v>
      </c>
      <c r="F1179" t="s">
        <v>52</v>
      </c>
      <c r="G1179" t="s">
        <v>53</v>
      </c>
      <c r="H1179" t="s">
        <v>54</v>
      </c>
      <c r="I1179">
        <v>409</v>
      </c>
      <c r="J1179" t="s">
        <v>272</v>
      </c>
      <c r="K1179" t="s">
        <v>79</v>
      </c>
      <c r="L1179" t="s">
        <v>70</v>
      </c>
      <c r="M1179" t="s">
        <v>58</v>
      </c>
      <c r="N1179" t="s">
        <v>273</v>
      </c>
      <c r="Q1179" s="5" t="s">
        <v>54</v>
      </c>
      <c r="S1179">
        <v>0</v>
      </c>
      <c r="T1179" s="5">
        <v>0</v>
      </c>
      <c r="V1179">
        <v>0</v>
      </c>
      <c r="X1179" t="s">
        <v>73</v>
      </c>
      <c r="Y1179">
        <v>19060403</v>
      </c>
      <c r="Z1179" t="s">
        <v>74</v>
      </c>
      <c r="AA1179" t="s">
        <v>101</v>
      </c>
      <c r="AB1179" t="s">
        <v>119</v>
      </c>
      <c r="AC1179" t="str">
        <f t="shared" si="18"/>
        <v>Oil &amp; Gas - Ice Roads and Pads</v>
      </c>
      <c r="AD1179" t="s">
        <v>74</v>
      </c>
      <c r="AG1179" t="s">
        <v>54</v>
      </c>
      <c r="AH1179">
        <v>983</v>
      </c>
      <c r="AI1179">
        <v>2016</v>
      </c>
      <c r="AJ1179">
        <v>8</v>
      </c>
      <c r="AK1179" s="1">
        <v>42650.612534722219</v>
      </c>
      <c r="AL1179" t="s">
        <v>84</v>
      </c>
      <c r="AM1179">
        <v>0</v>
      </c>
      <c r="AN1179" t="s">
        <v>52</v>
      </c>
      <c r="AP1179" t="s">
        <v>52</v>
      </c>
      <c r="AQ1179">
        <v>0</v>
      </c>
      <c r="AS1179">
        <v>0</v>
      </c>
      <c r="AU1179">
        <v>0</v>
      </c>
      <c r="AW1179">
        <v>0</v>
      </c>
      <c r="AY1179" t="s">
        <v>66</v>
      </c>
    </row>
    <row r="1180" spans="1:51" x14ac:dyDescent="0.25">
      <c r="A1180">
        <v>408</v>
      </c>
      <c r="B1180" t="s">
        <v>181</v>
      </c>
      <c r="C1180" t="s">
        <v>266</v>
      </c>
      <c r="D1180" t="s">
        <v>267</v>
      </c>
      <c r="E1180">
        <v>1535000</v>
      </c>
      <c r="F1180" t="s">
        <v>52</v>
      </c>
      <c r="G1180" t="s">
        <v>53</v>
      </c>
      <c r="H1180" t="s">
        <v>54</v>
      </c>
      <c r="I1180">
        <v>411</v>
      </c>
      <c r="J1180" t="s">
        <v>274</v>
      </c>
      <c r="K1180" t="s">
        <v>79</v>
      </c>
      <c r="L1180" t="s">
        <v>70</v>
      </c>
      <c r="M1180" t="s">
        <v>58</v>
      </c>
      <c r="N1180" t="s">
        <v>275</v>
      </c>
      <c r="Q1180" s="5" t="s">
        <v>54</v>
      </c>
      <c r="S1180">
        <v>0</v>
      </c>
      <c r="T1180" s="5">
        <v>0</v>
      </c>
      <c r="V1180">
        <v>0</v>
      </c>
      <c r="X1180" t="s">
        <v>73</v>
      </c>
      <c r="Y1180">
        <v>19060403</v>
      </c>
      <c r="Z1180" t="s">
        <v>74</v>
      </c>
      <c r="AA1180" t="s">
        <v>101</v>
      </c>
      <c r="AB1180" t="s">
        <v>119</v>
      </c>
      <c r="AC1180" t="str">
        <f t="shared" si="18"/>
        <v>Oil &amp; Gas - Ice Roads and Pads</v>
      </c>
      <c r="AD1180" t="s">
        <v>74</v>
      </c>
      <c r="AG1180" t="s">
        <v>54</v>
      </c>
      <c r="AH1180">
        <v>986</v>
      </c>
      <c r="AI1180">
        <v>2016</v>
      </c>
      <c r="AJ1180">
        <v>8</v>
      </c>
      <c r="AK1180" s="1">
        <v>42650.61278935185</v>
      </c>
      <c r="AL1180" t="s">
        <v>84</v>
      </c>
      <c r="AM1180">
        <v>0</v>
      </c>
      <c r="AN1180" t="s">
        <v>52</v>
      </c>
      <c r="AP1180" t="s">
        <v>52</v>
      </c>
      <c r="AQ1180">
        <v>0</v>
      </c>
      <c r="AS1180">
        <v>0</v>
      </c>
      <c r="AU1180">
        <v>0</v>
      </c>
      <c r="AW1180">
        <v>0</v>
      </c>
      <c r="AY1180" t="s">
        <v>66</v>
      </c>
    </row>
    <row r="1181" spans="1:51" x14ac:dyDescent="0.25">
      <c r="A1181">
        <v>408</v>
      </c>
      <c r="B1181" t="s">
        <v>181</v>
      </c>
      <c r="C1181" t="s">
        <v>266</v>
      </c>
      <c r="D1181" t="s">
        <v>267</v>
      </c>
      <c r="E1181">
        <v>1535000</v>
      </c>
      <c r="F1181" t="s">
        <v>52</v>
      </c>
      <c r="G1181" t="s">
        <v>53</v>
      </c>
      <c r="H1181" t="s">
        <v>54</v>
      </c>
      <c r="I1181">
        <v>413</v>
      </c>
      <c r="J1181" t="s">
        <v>276</v>
      </c>
      <c r="K1181" t="s">
        <v>79</v>
      </c>
      <c r="L1181" t="s">
        <v>70</v>
      </c>
      <c r="M1181" t="s">
        <v>58</v>
      </c>
      <c r="N1181" t="s">
        <v>277</v>
      </c>
      <c r="Q1181" s="5" t="s">
        <v>54</v>
      </c>
      <c r="S1181">
        <v>0</v>
      </c>
      <c r="T1181" s="5">
        <v>0</v>
      </c>
      <c r="V1181">
        <v>0</v>
      </c>
      <c r="X1181" t="s">
        <v>73</v>
      </c>
      <c r="Y1181">
        <v>19060501</v>
      </c>
      <c r="Z1181" t="s">
        <v>74</v>
      </c>
      <c r="AA1181" t="s">
        <v>101</v>
      </c>
      <c r="AB1181" t="s">
        <v>119</v>
      </c>
      <c r="AC1181" t="str">
        <f t="shared" si="18"/>
        <v>Oil &amp; Gas - Ice Roads and Pads</v>
      </c>
      <c r="AD1181" t="s">
        <v>74</v>
      </c>
      <c r="AG1181" t="s">
        <v>54</v>
      </c>
      <c r="AH1181">
        <v>989</v>
      </c>
      <c r="AI1181">
        <v>2016</v>
      </c>
      <c r="AJ1181">
        <v>8</v>
      </c>
      <c r="AK1181" s="1">
        <v>42650.613067129627</v>
      </c>
      <c r="AL1181" t="s">
        <v>84</v>
      </c>
      <c r="AM1181">
        <v>0</v>
      </c>
      <c r="AN1181" t="s">
        <v>52</v>
      </c>
      <c r="AP1181" t="s">
        <v>52</v>
      </c>
      <c r="AQ1181">
        <v>0</v>
      </c>
      <c r="AS1181">
        <v>0</v>
      </c>
      <c r="AU1181">
        <v>0</v>
      </c>
      <c r="AW1181">
        <v>0</v>
      </c>
      <c r="AY1181" t="s">
        <v>66</v>
      </c>
    </row>
    <row r="1182" spans="1:51" x14ac:dyDescent="0.25">
      <c r="A1182">
        <v>408</v>
      </c>
      <c r="B1182" t="s">
        <v>181</v>
      </c>
      <c r="C1182" t="s">
        <v>266</v>
      </c>
      <c r="D1182" t="s">
        <v>267</v>
      </c>
      <c r="E1182">
        <v>1535000</v>
      </c>
      <c r="F1182" t="s">
        <v>52</v>
      </c>
      <c r="G1182" t="s">
        <v>53</v>
      </c>
      <c r="H1182" t="s">
        <v>54</v>
      </c>
      <c r="I1182">
        <v>412</v>
      </c>
      <c r="J1182" t="s">
        <v>268</v>
      </c>
      <c r="K1182" t="s">
        <v>79</v>
      </c>
      <c r="L1182" t="s">
        <v>70</v>
      </c>
      <c r="M1182" t="s">
        <v>58</v>
      </c>
      <c r="N1182" t="s">
        <v>269</v>
      </c>
      <c r="Q1182" s="5" t="s">
        <v>54</v>
      </c>
      <c r="S1182">
        <v>0</v>
      </c>
      <c r="T1182" s="5">
        <v>0</v>
      </c>
      <c r="V1182">
        <v>0</v>
      </c>
      <c r="X1182" t="s">
        <v>73</v>
      </c>
      <c r="Y1182">
        <v>19060501</v>
      </c>
      <c r="Z1182" t="s">
        <v>74</v>
      </c>
      <c r="AA1182" t="s">
        <v>101</v>
      </c>
      <c r="AB1182" t="s">
        <v>119</v>
      </c>
      <c r="AC1182" t="str">
        <f t="shared" si="18"/>
        <v>Oil &amp; Gas - Ice Roads and Pads</v>
      </c>
      <c r="AD1182" t="s">
        <v>74</v>
      </c>
      <c r="AG1182" t="s">
        <v>54</v>
      </c>
      <c r="AH1182">
        <v>993</v>
      </c>
      <c r="AI1182">
        <v>2016</v>
      </c>
      <c r="AJ1182">
        <v>9</v>
      </c>
      <c r="AK1182" s="1">
        <v>42650.61341435185</v>
      </c>
      <c r="AL1182" t="s">
        <v>84</v>
      </c>
      <c r="AM1182">
        <v>0</v>
      </c>
      <c r="AN1182" t="s">
        <v>52</v>
      </c>
      <c r="AP1182" t="s">
        <v>52</v>
      </c>
      <c r="AQ1182">
        <v>0</v>
      </c>
      <c r="AS1182">
        <v>0</v>
      </c>
      <c r="AU1182">
        <v>0</v>
      </c>
      <c r="AW1182">
        <v>0</v>
      </c>
      <c r="AY1182" t="s">
        <v>66</v>
      </c>
    </row>
    <row r="1183" spans="1:51" x14ac:dyDescent="0.25">
      <c r="A1183">
        <v>408</v>
      </c>
      <c r="B1183" t="s">
        <v>181</v>
      </c>
      <c r="C1183" t="s">
        <v>266</v>
      </c>
      <c r="D1183" t="s">
        <v>267</v>
      </c>
      <c r="E1183">
        <v>1535000</v>
      </c>
      <c r="F1183" t="s">
        <v>52</v>
      </c>
      <c r="G1183" t="s">
        <v>53</v>
      </c>
      <c r="H1183" t="s">
        <v>54</v>
      </c>
      <c r="I1183">
        <v>410</v>
      </c>
      <c r="J1183" t="s">
        <v>270</v>
      </c>
      <c r="K1183" t="s">
        <v>79</v>
      </c>
      <c r="L1183" t="s">
        <v>70</v>
      </c>
      <c r="M1183" t="s">
        <v>58</v>
      </c>
      <c r="N1183" t="s">
        <v>271</v>
      </c>
      <c r="Q1183" s="5" t="s">
        <v>54</v>
      </c>
      <c r="S1183">
        <v>0</v>
      </c>
      <c r="T1183" s="5">
        <v>0</v>
      </c>
      <c r="V1183">
        <v>0</v>
      </c>
      <c r="X1183" t="s">
        <v>73</v>
      </c>
      <c r="Y1183">
        <v>19060403</v>
      </c>
      <c r="Z1183" t="s">
        <v>74</v>
      </c>
      <c r="AA1183" t="s">
        <v>101</v>
      </c>
      <c r="AB1183" t="s">
        <v>119</v>
      </c>
      <c r="AC1183" t="str">
        <f t="shared" si="18"/>
        <v>Oil &amp; Gas - Ice Roads and Pads</v>
      </c>
      <c r="AD1183" t="s">
        <v>74</v>
      </c>
      <c r="AG1183" t="s">
        <v>54</v>
      </c>
      <c r="AH1183">
        <v>981</v>
      </c>
      <c r="AI1183">
        <v>2016</v>
      </c>
      <c r="AJ1183">
        <v>9</v>
      </c>
      <c r="AK1183" s="1">
        <v>42650.612337962964</v>
      </c>
      <c r="AL1183" t="s">
        <v>84</v>
      </c>
      <c r="AM1183">
        <v>0</v>
      </c>
      <c r="AN1183" t="s">
        <v>52</v>
      </c>
      <c r="AP1183" t="s">
        <v>52</v>
      </c>
      <c r="AQ1183">
        <v>0</v>
      </c>
      <c r="AS1183">
        <v>0</v>
      </c>
      <c r="AU1183">
        <v>0</v>
      </c>
      <c r="AW1183">
        <v>0</v>
      </c>
      <c r="AY1183" t="s">
        <v>66</v>
      </c>
    </row>
    <row r="1184" spans="1:51" x14ac:dyDescent="0.25">
      <c r="A1184">
        <v>408</v>
      </c>
      <c r="B1184" t="s">
        <v>181</v>
      </c>
      <c r="C1184" t="s">
        <v>266</v>
      </c>
      <c r="D1184" t="s">
        <v>267</v>
      </c>
      <c r="E1184">
        <v>1535000</v>
      </c>
      <c r="F1184" t="s">
        <v>52</v>
      </c>
      <c r="G1184" t="s">
        <v>53</v>
      </c>
      <c r="H1184" t="s">
        <v>54</v>
      </c>
      <c r="I1184">
        <v>409</v>
      </c>
      <c r="J1184" t="s">
        <v>272</v>
      </c>
      <c r="K1184" t="s">
        <v>79</v>
      </c>
      <c r="L1184" t="s">
        <v>70</v>
      </c>
      <c r="M1184" t="s">
        <v>58</v>
      </c>
      <c r="N1184" t="s">
        <v>273</v>
      </c>
      <c r="Q1184" s="5" t="s">
        <v>54</v>
      </c>
      <c r="S1184">
        <v>0</v>
      </c>
      <c r="T1184" s="5">
        <v>0</v>
      </c>
      <c r="V1184">
        <v>0</v>
      </c>
      <c r="X1184" t="s">
        <v>73</v>
      </c>
      <c r="Y1184">
        <v>19060403</v>
      </c>
      <c r="Z1184" t="s">
        <v>74</v>
      </c>
      <c r="AA1184" t="s">
        <v>101</v>
      </c>
      <c r="AB1184" t="s">
        <v>119</v>
      </c>
      <c r="AC1184" t="str">
        <f t="shared" si="18"/>
        <v>Oil &amp; Gas - Ice Roads and Pads</v>
      </c>
      <c r="AD1184" t="s">
        <v>74</v>
      </c>
      <c r="AG1184" t="s">
        <v>54</v>
      </c>
      <c r="AH1184">
        <v>984</v>
      </c>
      <c r="AI1184">
        <v>2016</v>
      </c>
      <c r="AJ1184">
        <v>9</v>
      </c>
      <c r="AK1184" s="1">
        <v>42650.612604166665</v>
      </c>
      <c r="AL1184" t="s">
        <v>84</v>
      </c>
      <c r="AM1184">
        <v>0</v>
      </c>
      <c r="AN1184" t="s">
        <v>52</v>
      </c>
      <c r="AP1184" t="s">
        <v>52</v>
      </c>
      <c r="AQ1184">
        <v>0</v>
      </c>
      <c r="AS1184">
        <v>0</v>
      </c>
      <c r="AU1184">
        <v>0</v>
      </c>
      <c r="AW1184">
        <v>0</v>
      </c>
      <c r="AY1184" t="s">
        <v>66</v>
      </c>
    </row>
    <row r="1185" spans="1:51" x14ac:dyDescent="0.25">
      <c r="A1185">
        <v>408</v>
      </c>
      <c r="B1185" t="s">
        <v>181</v>
      </c>
      <c r="C1185" t="s">
        <v>266</v>
      </c>
      <c r="D1185" t="s">
        <v>267</v>
      </c>
      <c r="E1185">
        <v>1535000</v>
      </c>
      <c r="F1185" t="s">
        <v>52</v>
      </c>
      <c r="G1185" t="s">
        <v>53</v>
      </c>
      <c r="H1185" t="s">
        <v>54</v>
      </c>
      <c r="I1185">
        <v>411</v>
      </c>
      <c r="J1185" t="s">
        <v>274</v>
      </c>
      <c r="K1185" t="s">
        <v>79</v>
      </c>
      <c r="L1185" t="s">
        <v>70</v>
      </c>
      <c r="M1185" t="s">
        <v>58</v>
      </c>
      <c r="N1185" t="s">
        <v>275</v>
      </c>
      <c r="Q1185" s="5" t="s">
        <v>54</v>
      </c>
      <c r="S1185">
        <v>0</v>
      </c>
      <c r="T1185" s="5">
        <v>0</v>
      </c>
      <c r="V1185">
        <v>0</v>
      </c>
      <c r="X1185" t="s">
        <v>73</v>
      </c>
      <c r="Y1185">
        <v>19060403</v>
      </c>
      <c r="Z1185" t="s">
        <v>74</v>
      </c>
      <c r="AA1185" t="s">
        <v>101</v>
      </c>
      <c r="AB1185" t="s">
        <v>119</v>
      </c>
      <c r="AC1185" t="str">
        <f t="shared" si="18"/>
        <v>Oil &amp; Gas - Ice Roads and Pads</v>
      </c>
      <c r="AD1185" t="s">
        <v>74</v>
      </c>
      <c r="AG1185" t="s">
        <v>54</v>
      </c>
      <c r="AH1185">
        <v>987</v>
      </c>
      <c r="AI1185">
        <v>2016</v>
      </c>
      <c r="AJ1185">
        <v>9</v>
      </c>
      <c r="AK1185" s="1">
        <v>42650.612881944442</v>
      </c>
      <c r="AL1185" t="s">
        <v>84</v>
      </c>
      <c r="AM1185">
        <v>0</v>
      </c>
      <c r="AN1185" t="s">
        <v>52</v>
      </c>
      <c r="AP1185" t="s">
        <v>52</v>
      </c>
      <c r="AQ1185">
        <v>0</v>
      </c>
      <c r="AS1185">
        <v>0</v>
      </c>
      <c r="AU1185">
        <v>0</v>
      </c>
      <c r="AW1185">
        <v>0</v>
      </c>
      <c r="AY1185" t="s">
        <v>66</v>
      </c>
    </row>
    <row r="1186" spans="1:51" x14ac:dyDescent="0.25">
      <c r="A1186">
        <v>408</v>
      </c>
      <c r="B1186" t="s">
        <v>181</v>
      </c>
      <c r="C1186" t="s">
        <v>266</v>
      </c>
      <c r="D1186" t="s">
        <v>267</v>
      </c>
      <c r="E1186">
        <v>1535000</v>
      </c>
      <c r="F1186" t="s">
        <v>52</v>
      </c>
      <c r="G1186" t="s">
        <v>53</v>
      </c>
      <c r="H1186" t="s">
        <v>54</v>
      </c>
      <c r="I1186">
        <v>413</v>
      </c>
      <c r="J1186" t="s">
        <v>276</v>
      </c>
      <c r="K1186" t="s">
        <v>79</v>
      </c>
      <c r="L1186" t="s">
        <v>70</v>
      </c>
      <c r="M1186" t="s">
        <v>58</v>
      </c>
      <c r="N1186" t="s">
        <v>277</v>
      </c>
      <c r="Q1186" s="5" t="s">
        <v>54</v>
      </c>
      <c r="S1186">
        <v>0</v>
      </c>
      <c r="T1186" s="5">
        <v>0</v>
      </c>
      <c r="V1186">
        <v>0</v>
      </c>
      <c r="X1186" t="s">
        <v>73</v>
      </c>
      <c r="Y1186">
        <v>19060501</v>
      </c>
      <c r="Z1186" t="s">
        <v>74</v>
      </c>
      <c r="AA1186" t="s">
        <v>101</v>
      </c>
      <c r="AB1186" t="s">
        <v>119</v>
      </c>
      <c r="AC1186" t="str">
        <f t="shared" si="18"/>
        <v>Oil &amp; Gas - Ice Roads and Pads</v>
      </c>
      <c r="AD1186" t="s">
        <v>74</v>
      </c>
      <c r="AG1186" t="s">
        <v>54</v>
      </c>
      <c r="AH1186">
        <v>990</v>
      </c>
      <c r="AI1186">
        <v>2016</v>
      </c>
      <c r="AJ1186">
        <v>9</v>
      </c>
      <c r="AK1186" s="1">
        <v>42650.61314814815</v>
      </c>
      <c r="AL1186" t="s">
        <v>84</v>
      </c>
      <c r="AM1186">
        <v>0</v>
      </c>
      <c r="AN1186" t="s">
        <v>52</v>
      </c>
      <c r="AP1186" t="s">
        <v>52</v>
      </c>
      <c r="AQ1186">
        <v>0</v>
      </c>
      <c r="AS1186">
        <v>0</v>
      </c>
      <c r="AU1186">
        <v>0</v>
      </c>
      <c r="AW1186">
        <v>0</v>
      </c>
      <c r="AY1186" t="s">
        <v>66</v>
      </c>
    </row>
    <row r="1187" spans="1:51" x14ac:dyDescent="0.25">
      <c r="A1187">
        <v>408</v>
      </c>
      <c r="B1187" t="s">
        <v>181</v>
      </c>
      <c r="C1187" t="s">
        <v>266</v>
      </c>
      <c r="D1187" t="s">
        <v>267</v>
      </c>
      <c r="E1187">
        <v>1535000</v>
      </c>
      <c r="F1187" t="s">
        <v>52</v>
      </c>
      <c r="G1187" t="s">
        <v>53</v>
      </c>
      <c r="H1187" t="s">
        <v>54</v>
      </c>
      <c r="I1187">
        <v>412</v>
      </c>
      <c r="J1187" t="s">
        <v>268</v>
      </c>
      <c r="K1187" t="s">
        <v>79</v>
      </c>
      <c r="L1187" t="s">
        <v>70</v>
      </c>
      <c r="M1187" t="s">
        <v>58</v>
      </c>
      <c r="N1187" t="s">
        <v>269</v>
      </c>
      <c r="Q1187" s="5" t="s">
        <v>54</v>
      </c>
      <c r="S1187">
        <v>0</v>
      </c>
      <c r="T1187" s="5">
        <v>0</v>
      </c>
      <c r="V1187">
        <v>0</v>
      </c>
      <c r="X1187" t="s">
        <v>73</v>
      </c>
      <c r="Y1187">
        <v>19060501</v>
      </c>
      <c r="Z1187" t="s">
        <v>74</v>
      </c>
      <c r="AA1187" t="s">
        <v>101</v>
      </c>
      <c r="AB1187" t="s">
        <v>119</v>
      </c>
      <c r="AC1187" t="str">
        <f t="shared" si="18"/>
        <v>Oil &amp; Gas - Ice Roads and Pads</v>
      </c>
      <c r="AD1187" t="s">
        <v>74</v>
      </c>
      <c r="AG1187" t="s">
        <v>54</v>
      </c>
      <c r="AH1187">
        <v>1697</v>
      </c>
      <c r="AI1187">
        <v>2016</v>
      </c>
      <c r="AJ1187">
        <v>10</v>
      </c>
      <c r="AK1187" s="1">
        <v>42745.471886574072</v>
      </c>
      <c r="AL1187" t="s">
        <v>84</v>
      </c>
      <c r="AM1187">
        <v>0</v>
      </c>
      <c r="AN1187" t="s">
        <v>52</v>
      </c>
      <c r="AP1187" t="s">
        <v>52</v>
      </c>
      <c r="AQ1187">
        <v>0</v>
      </c>
      <c r="AS1187">
        <v>0</v>
      </c>
      <c r="AU1187">
        <v>0</v>
      </c>
      <c r="AW1187">
        <v>0</v>
      </c>
      <c r="AY1187" t="s">
        <v>66</v>
      </c>
    </row>
    <row r="1188" spans="1:51" x14ac:dyDescent="0.25">
      <c r="A1188">
        <v>408</v>
      </c>
      <c r="B1188" t="s">
        <v>181</v>
      </c>
      <c r="C1188" t="s">
        <v>266</v>
      </c>
      <c r="D1188" t="s">
        <v>267</v>
      </c>
      <c r="E1188">
        <v>1535000</v>
      </c>
      <c r="F1188" t="s">
        <v>52</v>
      </c>
      <c r="G1188" t="s">
        <v>53</v>
      </c>
      <c r="H1188" t="s">
        <v>54</v>
      </c>
      <c r="I1188">
        <v>410</v>
      </c>
      <c r="J1188" t="s">
        <v>270</v>
      </c>
      <c r="K1188" t="s">
        <v>79</v>
      </c>
      <c r="L1188" t="s">
        <v>70</v>
      </c>
      <c r="M1188" t="s">
        <v>58</v>
      </c>
      <c r="N1188" t="s">
        <v>271</v>
      </c>
      <c r="Q1188" s="5" t="s">
        <v>54</v>
      </c>
      <c r="S1188">
        <v>0</v>
      </c>
      <c r="T1188" s="5">
        <v>0</v>
      </c>
      <c r="V1188">
        <v>0</v>
      </c>
      <c r="X1188" t="s">
        <v>73</v>
      </c>
      <c r="Y1188">
        <v>19060403</v>
      </c>
      <c r="Z1188" t="s">
        <v>74</v>
      </c>
      <c r="AA1188" t="s">
        <v>101</v>
      </c>
      <c r="AB1188" t="s">
        <v>119</v>
      </c>
      <c r="AC1188" t="str">
        <f t="shared" si="18"/>
        <v>Oil &amp; Gas - Ice Roads and Pads</v>
      </c>
      <c r="AD1188" t="s">
        <v>74</v>
      </c>
      <c r="AG1188" t="s">
        <v>54</v>
      </c>
      <c r="AH1188">
        <v>1685</v>
      </c>
      <c r="AI1188">
        <v>2016</v>
      </c>
      <c r="AJ1188">
        <v>10</v>
      </c>
      <c r="AK1188" s="1">
        <v>42745.470173611109</v>
      </c>
      <c r="AL1188" t="s">
        <v>84</v>
      </c>
      <c r="AM1188">
        <v>0</v>
      </c>
      <c r="AN1188" t="s">
        <v>52</v>
      </c>
      <c r="AP1188" t="s">
        <v>52</v>
      </c>
      <c r="AQ1188">
        <v>0</v>
      </c>
      <c r="AS1188">
        <v>0</v>
      </c>
      <c r="AU1188">
        <v>0</v>
      </c>
      <c r="AW1188">
        <v>0</v>
      </c>
      <c r="AY1188" t="s">
        <v>66</v>
      </c>
    </row>
    <row r="1189" spans="1:51" x14ac:dyDescent="0.25">
      <c r="A1189">
        <v>408</v>
      </c>
      <c r="B1189" t="s">
        <v>181</v>
      </c>
      <c r="C1189" t="s">
        <v>266</v>
      </c>
      <c r="D1189" t="s">
        <v>267</v>
      </c>
      <c r="E1189">
        <v>1535000</v>
      </c>
      <c r="F1189" t="s">
        <v>52</v>
      </c>
      <c r="G1189" t="s">
        <v>53</v>
      </c>
      <c r="H1189" t="s">
        <v>54</v>
      </c>
      <c r="I1189">
        <v>409</v>
      </c>
      <c r="J1189" t="s">
        <v>272</v>
      </c>
      <c r="K1189" t="s">
        <v>79</v>
      </c>
      <c r="L1189" t="s">
        <v>70</v>
      </c>
      <c r="M1189" t="s">
        <v>58</v>
      </c>
      <c r="N1189" t="s">
        <v>273</v>
      </c>
      <c r="Q1189" s="5" t="s">
        <v>54</v>
      </c>
      <c r="S1189">
        <v>0</v>
      </c>
      <c r="T1189" s="5">
        <v>0</v>
      </c>
      <c r="V1189">
        <v>0</v>
      </c>
      <c r="X1189" t="s">
        <v>73</v>
      </c>
      <c r="Y1189">
        <v>19060403</v>
      </c>
      <c r="Z1189" t="s">
        <v>74</v>
      </c>
      <c r="AA1189" t="s">
        <v>101</v>
      </c>
      <c r="AB1189" t="s">
        <v>119</v>
      </c>
      <c r="AC1189" t="str">
        <f t="shared" si="18"/>
        <v>Oil &amp; Gas - Ice Roads and Pads</v>
      </c>
      <c r="AD1189" t="s">
        <v>74</v>
      </c>
      <c r="AG1189" t="s">
        <v>54</v>
      </c>
      <c r="AH1189">
        <v>1688</v>
      </c>
      <c r="AI1189">
        <v>2016</v>
      </c>
      <c r="AJ1189">
        <v>10</v>
      </c>
      <c r="AK1189" s="1">
        <v>42745.470486111109</v>
      </c>
      <c r="AL1189" t="s">
        <v>84</v>
      </c>
      <c r="AM1189">
        <v>0</v>
      </c>
      <c r="AN1189" t="s">
        <v>52</v>
      </c>
      <c r="AP1189" t="s">
        <v>52</v>
      </c>
      <c r="AQ1189">
        <v>0</v>
      </c>
      <c r="AS1189">
        <v>0</v>
      </c>
      <c r="AU1189">
        <v>0</v>
      </c>
      <c r="AW1189">
        <v>0</v>
      </c>
      <c r="AY1189" t="s">
        <v>66</v>
      </c>
    </row>
    <row r="1190" spans="1:51" x14ac:dyDescent="0.25">
      <c r="A1190">
        <v>408</v>
      </c>
      <c r="B1190" t="s">
        <v>181</v>
      </c>
      <c r="C1190" t="s">
        <v>266</v>
      </c>
      <c r="D1190" t="s">
        <v>267</v>
      </c>
      <c r="E1190">
        <v>1535000</v>
      </c>
      <c r="F1190" t="s">
        <v>52</v>
      </c>
      <c r="G1190" t="s">
        <v>53</v>
      </c>
      <c r="H1190" t="s">
        <v>54</v>
      </c>
      <c r="I1190">
        <v>411</v>
      </c>
      <c r="J1190" t="s">
        <v>274</v>
      </c>
      <c r="K1190" t="s">
        <v>79</v>
      </c>
      <c r="L1190" t="s">
        <v>70</v>
      </c>
      <c r="M1190" t="s">
        <v>58</v>
      </c>
      <c r="N1190" t="s">
        <v>275</v>
      </c>
      <c r="Q1190" s="5" t="s">
        <v>54</v>
      </c>
      <c r="S1190">
        <v>0</v>
      </c>
      <c r="T1190" s="5">
        <v>0</v>
      </c>
      <c r="V1190">
        <v>0</v>
      </c>
      <c r="X1190" t="s">
        <v>73</v>
      </c>
      <c r="Y1190">
        <v>19060403</v>
      </c>
      <c r="Z1190" t="s">
        <v>74</v>
      </c>
      <c r="AA1190" t="s">
        <v>101</v>
      </c>
      <c r="AB1190" t="s">
        <v>119</v>
      </c>
      <c r="AC1190" t="str">
        <f t="shared" si="18"/>
        <v>Oil &amp; Gas - Ice Roads and Pads</v>
      </c>
      <c r="AD1190" t="s">
        <v>74</v>
      </c>
      <c r="AG1190" t="s">
        <v>54</v>
      </c>
      <c r="AH1190">
        <v>1691</v>
      </c>
      <c r="AI1190">
        <v>2016</v>
      </c>
      <c r="AJ1190">
        <v>10</v>
      </c>
      <c r="AK1190" s="1">
        <v>42745.470914351848</v>
      </c>
      <c r="AL1190" t="s">
        <v>84</v>
      </c>
      <c r="AM1190">
        <v>0</v>
      </c>
      <c r="AN1190" t="s">
        <v>52</v>
      </c>
      <c r="AP1190" t="s">
        <v>52</v>
      </c>
      <c r="AQ1190">
        <v>0</v>
      </c>
      <c r="AS1190">
        <v>0</v>
      </c>
      <c r="AU1190">
        <v>0</v>
      </c>
      <c r="AW1190">
        <v>0</v>
      </c>
      <c r="AY1190" t="s">
        <v>66</v>
      </c>
    </row>
    <row r="1191" spans="1:51" x14ac:dyDescent="0.25">
      <c r="A1191">
        <v>408</v>
      </c>
      <c r="B1191" t="s">
        <v>181</v>
      </c>
      <c r="C1191" t="s">
        <v>266</v>
      </c>
      <c r="D1191" t="s">
        <v>267</v>
      </c>
      <c r="E1191">
        <v>1535000</v>
      </c>
      <c r="F1191" t="s">
        <v>52</v>
      </c>
      <c r="G1191" t="s">
        <v>53</v>
      </c>
      <c r="H1191" t="s">
        <v>54</v>
      </c>
      <c r="I1191">
        <v>413</v>
      </c>
      <c r="J1191" t="s">
        <v>276</v>
      </c>
      <c r="K1191" t="s">
        <v>79</v>
      </c>
      <c r="L1191" t="s">
        <v>70</v>
      </c>
      <c r="M1191" t="s">
        <v>58</v>
      </c>
      <c r="N1191" t="s">
        <v>277</v>
      </c>
      <c r="Q1191" s="5" t="s">
        <v>54</v>
      </c>
      <c r="S1191">
        <v>0</v>
      </c>
      <c r="T1191" s="5">
        <v>0</v>
      </c>
      <c r="V1191">
        <v>0</v>
      </c>
      <c r="X1191" t="s">
        <v>73</v>
      </c>
      <c r="Y1191">
        <v>19060501</v>
      </c>
      <c r="Z1191" t="s">
        <v>74</v>
      </c>
      <c r="AA1191" t="s">
        <v>101</v>
      </c>
      <c r="AB1191" t="s">
        <v>119</v>
      </c>
      <c r="AC1191" t="str">
        <f t="shared" si="18"/>
        <v>Oil &amp; Gas - Ice Roads and Pads</v>
      </c>
      <c r="AD1191" t="s">
        <v>74</v>
      </c>
      <c r="AG1191" t="s">
        <v>54</v>
      </c>
      <c r="AH1191">
        <v>1694</v>
      </c>
      <c r="AI1191">
        <v>2016</v>
      </c>
      <c r="AJ1191">
        <v>10</v>
      </c>
      <c r="AK1191" s="1">
        <v>42745.471342592595</v>
      </c>
      <c r="AL1191" t="s">
        <v>84</v>
      </c>
      <c r="AM1191">
        <v>0</v>
      </c>
      <c r="AN1191" t="s">
        <v>52</v>
      </c>
      <c r="AP1191" t="s">
        <v>52</v>
      </c>
      <c r="AQ1191">
        <v>0</v>
      </c>
      <c r="AS1191">
        <v>0</v>
      </c>
      <c r="AU1191">
        <v>0</v>
      </c>
      <c r="AW1191">
        <v>0</v>
      </c>
      <c r="AY1191" t="s">
        <v>66</v>
      </c>
    </row>
    <row r="1192" spans="1:51" x14ac:dyDescent="0.25">
      <c r="A1192">
        <v>408</v>
      </c>
      <c r="B1192" t="s">
        <v>181</v>
      </c>
      <c r="C1192" t="s">
        <v>266</v>
      </c>
      <c r="D1192" t="s">
        <v>267</v>
      </c>
      <c r="E1192">
        <v>1535000</v>
      </c>
      <c r="F1192" t="s">
        <v>52</v>
      </c>
      <c r="G1192" t="s">
        <v>53</v>
      </c>
      <c r="H1192" t="s">
        <v>54</v>
      </c>
      <c r="I1192">
        <v>412</v>
      </c>
      <c r="J1192" t="s">
        <v>268</v>
      </c>
      <c r="K1192" t="s">
        <v>79</v>
      </c>
      <c r="L1192" t="s">
        <v>70</v>
      </c>
      <c r="M1192" t="s">
        <v>58</v>
      </c>
      <c r="N1192" t="s">
        <v>269</v>
      </c>
      <c r="Q1192" s="5" t="s">
        <v>54</v>
      </c>
      <c r="S1192">
        <v>0</v>
      </c>
      <c r="T1192" s="5">
        <v>0</v>
      </c>
      <c r="V1192">
        <v>0</v>
      </c>
      <c r="X1192" t="s">
        <v>73</v>
      </c>
      <c r="Y1192">
        <v>19060501</v>
      </c>
      <c r="Z1192" t="s">
        <v>74</v>
      </c>
      <c r="AA1192" t="s">
        <v>101</v>
      </c>
      <c r="AB1192" t="s">
        <v>119</v>
      </c>
      <c r="AC1192" t="str">
        <f t="shared" si="18"/>
        <v>Oil &amp; Gas - Ice Roads and Pads</v>
      </c>
      <c r="AD1192" t="s">
        <v>74</v>
      </c>
      <c r="AG1192" t="s">
        <v>54</v>
      </c>
      <c r="AH1192">
        <v>1698</v>
      </c>
      <c r="AI1192">
        <v>2016</v>
      </c>
      <c r="AJ1192">
        <v>11</v>
      </c>
      <c r="AK1192" s="1">
        <v>42745.471990740742</v>
      </c>
      <c r="AL1192" t="s">
        <v>84</v>
      </c>
      <c r="AM1192">
        <v>0</v>
      </c>
      <c r="AN1192" t="s">
        <v>52</v>
      </c>
      <c r="AP1192" t="s">
        <v>52</v>
      </c>
      <c r="AQ1192">
        <v>0</v>
      </c>
      <c r="AS1192">
        <v>0</v>
      </c>
      <c r="AU1192">
        <v>0</v>
      </c>
      <c r="AW1192">
        <v>0</v>
      </c>
      <c r="AY1192" t="s">
        <v>66</v>
      </c>
    </row>
    <row r="1193" spans="1:51" x14ac:dyDescent="0.25">
      <c r="A1193">
        <v>408</v>
      </c>
      <c r="B1193" t="s">
        <v>181</v>
      </c>
      <c r="C1193" t="s">
        <v>266</v>
      </c>
      <c r="D1193" t="s">
        <v>267</v>
      </c>
      <c r="E1193">
        <v>1535000</v>
      </c>
      <c r="F1193" t="s">
        <v>52</v>
      </c>
      <c r="G1193" t="s">
        <v>53</v>
      </c>
      <c r="H1193" t="s">
        <v>54</v>
      </c>
      <c r="I1193">
        <v>410</v>
      </c>
      <c r="J1193" t="s">
        <v>270</v>
      </c>
      <c r="K1193" t="s">
        <v>79</v>
      </c>
      <c r="L1193" t="s">
        <v>70</v>
      </c>
      <c r="M1193" t="s">
        <v>58</v>
      </c>
      <c r="N1193" t="s">
        <v>271</v>
      </c>
      <c r="Q1193" s="5" t="s">
        <v>54</v>
      </c>
      <c r="S1193">
        <v>0</v>
      </c>
      <c r="T1193" s="5">
        <v>0</v>
      </c>
      <c r="V1193">
        <v>0</v>
      </c>
      <c r="X1193" t="s">
        <v>73</v>
      </c>
      <c r="Y1193">
        <v>19060403</v>
      </c>
      <c r="Z1193" t="s">
        <v>74</v>
      </c>
      <c r="AA1193" t="s">
        <v>101</v>
      </c>
      <c r="AB1193" t="s">
        <v>119</v>
      </c>
      <c r="AC1193" t="str">
        <f t="shared" si="18"/>
        <v>Oil &amp; Gas - Ice Roads and Pads</v>
      </c>
      <c r="AD1193" t="s">
        <v>74</v>
      </c>
      <c r="AG1193" t="s">
        <v>54</v>
      </c>
      <c r="AH1193">
        <v>1686</v>
      </c>
      <c r="AI1193">
        <v>2016</v>
      </c>
      <c r="AJ1193">
        <v>11</v>
      </c>
      <c r="AK1193" s="1">
        <v>42745.470266203702</v>
      </c>
      <c r="AL1193" t="s">
        <v>84</v>
      </c>
      <c r="AM1193">
        <v>0</v>
      </c>
      <c r="AN1193" t="s">
        <v>52</v>
      </c>
      <c r="AP1193" t="s">
        <v>52</v>
      </c>
      <c r="AQ1193">
        <v>0</v>
      </c>
      <c r="AS1193">
        <v>0</v>
      </c>
      <c r="AU1193">
        <v>0</v>
      </c>
      <c r="AW1193">
        <v>0</v>
      </c>
      <c r="AY1193" t="s">
        <v>66</v>
      </c>
    </row>
    <row r="1194" spans="1:51" x14ac:dyDescent="0.25">
      <c r="A1194">
        <v>408</v>
      </c>
      <c r="B1194" t="s">
        <v>181</v>
      </c>
      <c r="C1194" t="s">
        <v>266</v>
      </c>
      <c r="D1194" t="s">
        <v>267</v>
      </c>
      <c r="E1194">
        <v>1535000</v>
      </c>
      <c r="F1194" t="s">
        <v>52</v>
      </c>
      <c r="G1194" t="s">
        <v>53</v>
      </c>
      <c r="H1194" t="s">
        <v>54</v>
      </c>
      <c r="I1194">
        <v>409</v>
      </c>
      <c r="J1194" t="s">
        <v>272</v>
      </c>
      <c r="K1194" t="s">
        <v>79</v>
      </c>
      <c r="L1194" t="s">
        <v>70</v>
      </c>
      <c r="M1194" t="s">
        <v>58</v>
      </c>
      <c r="N1194" t="s">
        <v>273</v>
      </c>
      <c r="Q1194" s="5" t="s">
        <v>54</v>
      </c>
      <c r="S1194">
        <v>0</v>
      </c>
      <c r="T1194" s="5">
        <v>0</v>
      </c>
      <c r="V1194">
        <v>0</v>
      </c>
      <c r="X1194" t="s">
        <v>73</v>
      </c>
      <c r="Y1194">
        <v>19060403</v>
      </c>
      <c r="Z1194" t="s">
        <v>74</v>
      </c>
      <c r="AA1194" t="s">
        <v>101</v>
      </c>
      <c r="AB1194" t="s">
        <v>119</v>
      </c>
      <c r="AC1194" t="str">
        <f t="shared" si="18"/>
        <v>Oil &amp; Gas - Ice Roads and Pads</v>
      </c>
      <c r="AD1194" t="s">
        <v>74</v>
      </c>
      <c r="AG1194" t="s">
        <v>54</v>
      </c>
      <c r="AH1194">
        <v>1689</v>
      </c>
      <c r="AI1194">
        <v>2016</v>
      </c>
      <c r="AJ1194">
        <v>11</v>
      </c>
      <c r="AK1194" s="1">
        <v>42745.470590277779</v>
      </c>
      <c r="AL1194" t="s">
        <v>84</v>
      </c>
      <c r="AM1194">
        <v>0</v>
      </c>
      <c r="AN1194" t="s">
        <v>52</v>
      </c>
      <c r="AP1194" t="s">
        <v>52</v>
      </c>
      <c r="AQ1194">
        <v>0</v>
      </c>
      <c r="AS1194">
        <v>0</v>
      </c>
      <c r="AU1194">
        <v>0</v>
      </c>
      <c r="AW1194">
        <v>0</v>
      </c>
      <c r="AY1194" t="s">
        <v>66</v>
      </c>
    </row>
    <row r="1195" spans="1:51" x14ac:dyDescent="0.25">
      <c r="A1195">
        <v>408</v>
      </c>
      <c r="B1195" t="s">
        <v>181</v>
      </c>
      <c r="C1195" t="s">
        <v>266</v>
      </c>
      <c r="D1195" t="s">
        <v>267</v>
      </c>
      <c r="E1195">
        <v>1535000</v>
      </c>
      <c r="F1195" t="s">
        <v>52</v>
      </c>
      <c r="G1195" t="s">
        <v>53</v>
      </c>
      <c r="H1195" t="s">
        <v>54</v>
      </c>
      <c r="I1195">
        <v>411</v>
      </c>
      <c r="J1195" t="s">
        <v>274</v>
      </c>
      <c r="K1195" t="s">
        <v>79</v>
      </c>
      <c r="L1195" t="s">
        <v>70</v>
      </c>
      <c r="M1195" t="s">
        <v>58</v>
      </c>
      <c r="N1195" t="s">
        <v>275</v>
      </c>
      <c r="Q1195" s="5" t="s">
        <v>54</v>
      </c>
      <c r="S1195">
        <v>0</v>
      </c>
      <c r="T1195" s="5">
        <v>0</v>
      </c>
      <c r="V1195">
        <v>0</v>
      </c>
      <c r="X1195" t="s">
        <v>73</v>
      </c>
      <c r="Y1195">
        <v>19060403</v>
      </c>
      <c r="Z1195" t="s">
        <v>74</v>
      </c>
      <c r="AA1195" t="s">
        <v>101</v>
      </c>
      <c r="AB1195" t="s">
        <v>119</v>
      </c>
      <c r="AC1195" t="str">
        <f t="shared" si="18"/>
        <v>Oil &amp; Gas - Ice Roads and Pads</v>
      </c>
      <c r="AD1195" t="s">
        <v>74</v>
      </c>
      <c r="AG1195" t="s">
        <v>54</v>
      </c>
      <c r="AH1195">
        <v>1692</v>
      </c>
      <c r="AI1195">
        <v>2016</v>
      </c>
      <c r="AJ1195">
        <v>11</v>
      </c>
      <c r="AK1195" s="1">
        <v>42745.471006944441</v>
      </c>
      <c r="AL1195" t="s">
        <v>84</v>
      </c>
      <c r="AM1195">
        <v>0</v>
      </c>
      <c r="AN1195" t="s">
        <v>52</v>
      </c>
      <c r="AP1195" t="s">
        <v>52</v>
      </c>
      <c r="AQ1195">
        <v>0</v>
      </c>
      <c r="AS1195">
        <v>0</v>
      </c>
      <c r="AU1195">
        <v>0</v>
      </c>
      <c r="AW1195">
        <v>0</v>
      </c>
      <c r="AY1195" t="s">
        <v>66</v>
      </c>
    </row>
    <row r="1196" spans="1:51" x14ac:dyDescent="0.25">
      <c r="A1196">
        <v>408</v>
      </c>
      <c r="B1196" t="s">
        <v>181</v>
      </c>
      <c r="C1196" t="s">
        <v>266</v>
      </c>
      <c r="D1196" t="s">
        <v>267</v>
      </c>
      <c r="E1196">
        <v>1535000</v>
      </c>
      <c r="F1196" t="s">
        <v>52</v>
      </c>
      <c r="G1196" t="s">
        <v>53</v>
      </c>
      <c r="H1196" t="s">
        <v>54</v>
      </c>
      <c r="I1196">
        <v>413</v>
      </c>
      <c r="J1196" t="s">
        <v>276</v>
      </c>
      <c r="K1196" t="s">
        <v>79</v>
      </c>
      <c r="L1196" t="s">
        <v>70</v>
      </c>
      <c r="M1196" t="s">
        <v>58</v>
      </c>
      <c r="N1196" t="s">
        <v>277</v>
      </c>
      <c r="Q1196" s="5" t="s">
        <v>54</v>
      </c>
      <c r="S1196">
        <v>0</v>
      </c>
      <c r="T1196" s="5">
        <v>0</v>
      </c>
      <c r="V1196">
        <v>0</v>
      </c>
      <c r="X1196" t="s">
        <v>73</v>
      </c>
      <c r="Y1196">
        <v>19060501</v>
      </c>
      <c r="Z1196" t="s">
        <v>74</v>
      </c>
      <c r="AA1196" t="s">
        <v>101</v>
      </c>
      <c r="AB1196" t="s">
        <v>119</v>
      </c>
      <c r="AC1196" t="str">
        <f t="shared" si="18"/>
        <v>Oil &amp; Gas - Ice Roads and Pads</v>
      </c>
      <c r="AD1196" t="s">
        <v>74</v>
      </c>
      <c r="AG1196" t="s">
        <v>54</v>
      </c>
      <c r="AH1196">
        <v>1695</v>
      </c>
      <c r="AI1196">
        <v>2016</v>
      </c>
      <c r="AJ1196">
        <v>11</v>
      </c>
      <c r="AK1196" s="1">
        <v>42745.471446759257</v>
      </c>
      <c r="AL1196" t="s">
        <v>84</v>
      </c>
      <c r="AM1196">
        <v>0</v>
      </c>
      <c r="AN1196" t="s">
        <v>52</v>
      </c>
      <c r="AP1196" t="s">
        <v>52</v>
      </c>
      <c r="AQ1196">
        <v>0</v>
      </c>
      <c r="AS1196">
        <v>0</v>
      </c>
      <c r="AU1196">
        <v>0</v>
      </c>
      <c r="AW1196">
        <v>0</v>
      </c>
      <c r="AY1196" t="s">
        <v>66</v>
      </c>
    </row>
    <row r="1197" spans="1:51" x14ac:dyDescent="0.25">
      <c r="A1197">
        <v>408</v>
      </c>
      <c r="B1197" t="s">
        <v>181</v>
      </c>
      <c r="C1197" t="s">
        <v>266</v>
      </c>
      <c r="D1197" t="s">
        <v>267</v>
      </c>
      <c r="E1197">
        <v>1535000</v>
      </c>
      <c r="F1197" t="s">
        <v>52</v>
      </c>
      <c r="G1197" t="s">
        <v>53</v>
      </c>
      <c r="H1197" t="s">
        <v>54</v>
      </c>
      <c r="I1197">
        <v>412</v>
      </c>
      <c r="J1197" t="s">
        <v>268</v>
      </c>
      <c r="K1197" t="s">
        <v>79</v>
      </c>
      <c r="L1197" t="s">
        <v>70</v>
      </c>
      <c r="M1197" t="s">
        <v>58</v>
      </c>
      <c r="N1197" t="s">
        <v>269</v>
      </c>
      <c r="Q1197" s="5" t="s">
        <v>54</v>
      </c>
      <c r="S1197">
        <v>0</v>
      </c>
      <c r="T1197" s="5">
        <v>0</v>
      </c>
      <c r="V1197">
        <v>0</v>
      </c>
      <c r="X1197" t="s">
        <v>73</v>
      </c>
      <c r="Y1197">
        <v>19060501</v>
      </c>
      <c r="Z1197" t="s">
        <v>74</v>
      </c>
      <c r="AA1197" t="s">
        <v>101</v>
      </c>
      <c r="AB1197" t="s">
        <v>119</v>
      </c>
      <c r="AC1197" t="str">
        <f t="shared" si="18"/>
        <v>Oil &amp; Gas - Ice Roads and Pads</v>
      </c>
      <c r="AD1197" t="s">
        <v>74</v>
      </c>
      <c r="AG1197" t="s">
        <v>54</v>
      </c>
      <c r="AH1197">
        <v>1699</v>
      </c>
      <c r="AI1197">
        <v>2016</v>
      </c>
      <c r="AJ1197">
        <v>12</v>
      </c>
      <c r="AK1197" s="1">
        <v>42745.472094907411</v>
      </c>
      <c r="AL1197" t="s">
        <v>84</v>
      </c>
      <c r="AM1197">
        <v>0</v>
      </c>
      <c r="AN1197" t="s">
        <v>52</v>
      </c>
      <c r="AP1197" t="s">
        <v>52</v>
      </c>
      <c r="AQ1197">
        <v>0</v>
      </c>
      <c r="AS1197">
        <v>0</v>
      </c>
      <c r="AU1197">
        <v>0</v>
      </c>
      <c r="AW1197">
        <v>0</v>
      </c>
      <c r="AY1197" t="s">
        <v>66</v>
      </c>
    </row>
    <row r="1198" spans="1:51" x14ac:dyDescent="0.25">
      <c r="A1198">
        <v>408</v>
      </c>
      <c r="B1198" t="s">
        <v>181</v>
      </c>
      <c r="C1198" t="s">
        <v>266</v>
      </c>
      <c r="D1198" t="s">
        <v>267</v>
      </c>
      <c r="E1198">
        <v>1535000</v>
      </c>
      <c r="F1198" t="s">
        <v>52</v>
      </c>
      <c r="G1198" t="s">
        <v>53</v>
      </c>
      <c r="H1198" t="s">
        <v>54</v>
      </c>
      <c r="I1198">
        <v>410</v>
      </c>
      <c r="J1198" t="s">
        <v>270</v>
      </c>
      <c r="K1198" t="s">
        <v>79</v>
      </c>
      <c r="L1198" t="s">
        <v>70</v>
      </c>
      <c r="M1198" t="s">
        <v>58</v>
      </c>
      <c r="N1198" t="s">
        <v>271</v>
      </c>
      <c r="Q1198" s="5" t="s">
        <v>54</v>
      </c>
      <c r="S1198">
        <v>0</v>
      </c>
      <c r="T1198" s="5">
        <v>0</v>
      </c>
      <c r="V1198">
        <v>0</v>
      </c>
      <c r="X1198" t="s">
        <v>73</v>
      </c>
      <c r="Y1198">
        <v>19060403</v>
      </c>
      <c r="Z1198" t="s">
        <v>74</v>
      </c>
      <c r="AA1198" t="s">
        <v>101</v>
      </c>
      <c r="AB1198" t="s">
        <v>119</v>
      </c>
      <c r="AC1198" t="str">
        <f t="shared" si="18"/>
        <v>Oil &amp; Gas - Ice Roads and Pads</v>
      </c>
      <c r="AD1198" t="s">
        <v>74</v>
      </c>
      <c r="AG1198" t="s">
        <v>54</v>
      </c>
      <c r="AH1198">
        <v>1687</v>
      </c>
      <c r="AI1198">
        <v>2016</v>
      </c>
      <c r="AJ1198">
        <v>12</v>
      </c>
      <c r="AK1198" s="1">
        <v>42745.470358796294</v>
      </c>
      <c r="AL1198" t="s">
        <v>84</v>
      </c>
      <c r="AM1198">
        <v>0</v>
      </c>
      <c r="AN1198" t="s">
        <v>52</v>
      </c>
      <c r="AP1198" t="s">
        <v>52</v>
      </c>
      <c r="AQ1198">
        <v>0</v>
      </c>
      <c r="AS1198">
        <v>0</v>
      </c>
      <c r="AU1198">
        <v>0</v>
      </c>
      <c r="AW1198">
        <v>0</v>
      </c>
      <c r="AY1198" t="s">
        <v>66</v>
      </c>
    </row>
    <row r="1199" spans="1:51" x14ac:dyDescent="0.25">
      <c r="A1199">
        <v>408</v>
      </c>
      <c r="B1199" t="s">
        <v>181</v>
      </c>
      <c r="C1199" t="s">
        <v>266</v>
      </c>
      <c r="D1199" t="s">
        <v>267</v>
      </c>
      <c r="E1199">
        <v>1535000</v>
      </c>
      <c r="F1199" t="s">
        <v>52</v>
      </c>
      <c r="G1199" t="s">
        <v>53</v>
      </c>
      <c r="H1199" t="s">
        <v>54</v>
      </c>
      <c r="I1199">
        <v>409</v>
      </c>
      <c r="J1199" t="s">
        <v>272</v>
      </c>
      <c r="K1199" t="s">
        <v>79</v>
      </c>
      <c r="L1199" t="s">
        <v>70</v>
      </c>
      <c r="M1199" t="s">
        <v>58</v>
      </c>
      <c r="N1199" t="s">
        <v>273</v>
      </c>
      <c r="Q1199" s="5" t="s">
        <v>54</v>
      </c>
      <c r="S1199">
        <v>0</v>
      </c>
      <c r="T1199" s="5">
        <v>0</v>
      </c>
      <c r="V1199">
        <v>0</v>
      </c>
      <c r="X1199" t="s">
        <v>73</v>
      </c>
      <c r="Y1199">
        <v>19060403</v>
      </c>
      <c r="Z1199" t="s">
        <v>74</v>
      </c>
      <c r="AA1199" t="s">
        <v>101</v>
      </c>
      <c r="AB1199" t="s">
        <v>119</v>
      </c>
      <c r="AC1199" t="str">
        <f t="shared" si="18"/>
        <v>Oil &amp; Gas - Ice Roads and Pads</v>
      </c>
      <c r="AD1199" t="s">
        <v>74</v>
      </c>
      <c r="AG1199" t="s">
        <v>54</v>
      </c>
      <c r="AH1199">
        <v>1690</v>
      </c>
      <c r="AI1199">
        <v>2016</v>
      </c>
      <c r="AJ1199">
        <v>12</v>
      </c>
      <c r="AK1199" s="1">
        <v>42745.470682870371</v>
      </c>
      <c r="AL1199" t="s">
        <v>84</v>
      </c>
      <c r="AM1199">
        <v>0</v>
      </c>
      <c r="AN1199" t="s">
        <v>52</v>
      </c>
      <c r="AP1199" t="s">
        <v>52</v>
      </c>
      <c r="AQ1199">
        <v>0</v>
      </c>
      <c r="AS1199">
        <v>0</v>
      </c>
      <c r="AU1199">
        <v>0</v>
      </c>
      <c r="AW1199">
        <v>0</v>
      </c>
      <c r="AY1199" t="s">
        <v>66</v>
      </c>
    </row>
    <row r="1200" spans="1:51" x14ac:dyDescent="0.25">
      <c r="A1200">
        <v>408</v>
      </c>
      <c r="B1200" t="s">
        <v>181</v>
      </c>
      <c r="C1200" t="s">
        <v>266</v>
      </c>
      <c r="D1200" t="s">
        <v>267</v>
      </c>
      <c r="E1200">
        <v>1535000</v>
      </c>
      <c r="F1200" t="s">
        <v>52</v>
      </c>
      <c r="G1200" t="s">
        <v>53</v>
      </c>
      <c r="H1200" t="s">
        <v>54</v>
      </c>
      <c r="I1200">
        <v>411</v>
      </c>
      <c r="J1200" t="s">
        <v>274</v>
      </c>
      <c r="K1200" t="s">
        <v>79</v>
      </c>
      <c r="L1200" t="s">
        <v>70</v>
      </c>
      <c r="M1200" t="s">
        <v>58</v>
      </c>
      <c r="N1200" t="s">
        <v>275</v>
      </c>
      <c r="Q1200" s="5" t="s">
        <v>54</v>
      </c>
      <c r="S1200">
        <v>0</v>
      </c>
      <c r="T1200" s="5">
        <v>0</v>
      </c>
      <c r="V1200">
        <v>0</v>
      </c>
      <c r="X1200" t="s">
        <v>73</v>
      </c>
      <c r="Y1200">
        <v>19060403</v>
      </c>
      <c r="Z1200" t="s">
        <v>74</v>
      </c>
      <c r="AA1200" t="s">
        <v>101</v>
      </c>
      <c r="AB1200" t="s">
        <v>119</v>
      </c>
      <c r="AC1200" t="str">
        <f t="shared" si="18"/>
        <v>Oil &amp; Gas - Ice Roads and Pads</v>
      </c>
      <c r="AD1200" t="s">
        <v>74</v>
      </c>
      <c r="AG1200" t="s">
        <v>54</v>
      </c>
      <c r="AH1200">
        <v>1693</v>
      </c>
      <c r="AI1200">
        <v>2016</v>
      </c>
      <c r="AJ1200">
        <v>12</v>
      </c>
      <c r="AK1200" s="1">
        <v>42745.47111111111</v>
      </c>
      <c r="AL1200" t="s">
        <v>84</v>
      </c>
      <c r="AM1200">
        <v>0</v>
      </c>
      <c r="AN1200" t="s">
        <v>52</v>
      </c>
      <c r="AP1200" t="s">
        <v>52</v>
      </c>
      <c r="AQ1200">
        <v>0</v>
      </c>
      <c r="AS1200">
        <v>0</v>
      </c>
      <c r="AU1200">
        <v>0</v>
      </c>
      <c r="AW1200">
        <v>0</v>
      </c>
      <c r="AY1200" t="s">
        <v>66</v>
      </c>
    </row>
    <row r="1201" spans="1:51" x14ac:dyDescent="0.25">
      <c r="A1201">
        <v>408</v>
      </c>
      <c r="B1201" t="s">
        <v>181</v>
      </c>
      <c r="C1201" t="s">
        <v>266</v>
      </c>
      <c r="D1201" t="s">
        <v>267</v>
      </c>
      <c r="E1201">
        <v>1535000</v>
      </c>
      <c r="F1201" t="s">
        <v>52</v>
      </c>
      <c r="G1201" t="s">
        <v>53</v>
      </c>
      <c r="H1201" t="s">
        <v>54</v>
      </c>
      <c r="I1201">
        <v>413</v>
      </c>
      <c r="J1201" t="s">
        <v>276</v>
      </c>
      <c r="K1201" t="s">
        <v>79</v>
      </c>
      <c r="L1201" t="s">
        <v>70</v>
      </c>
      <c r="M1201" t="s">
        <v>58</v>
      </c>
      <c r="N1201" t="s">
        <v>277</v>
      </c>
      <c r="Q1201" s="5" t="s">
        <v>54</v>
      </c>
      <c r="S1201">
        <v>0</v>
      </c>
      <c r="T1201" s="5">
        <v>0</v>
      </c>
      <c r="V1201">
        <v>0</v>
      </c>
      <c r="X1201" t="s">
        <v>73</v>
      </c>
      <c r="Y1201">
        <v>19060501</v>
      </c>
      <c r="Z1201" t="s">
        <v>74</v>
      </c>
      <c r="AA1201" t="s">
        <v>101</v>
      </c>
      <c r="AB1201" t="s">
        <v>119</v>
      </c>
      <c r="AC1201" t="str">
        <f t="shared" si="18"/>
        <v>Oil &amp; Gas - Ice Roads and Pads</v>
      </c>
      <c r="AD1201" t="s">
        <v>74</v>
      </c>
      <c r="AG1201" t="s">
        <v>54</v>
      </c>
      <c r="AH1201">
        <v>1696</v>
      </c>
      <c r="AI1201">
        <v>2016</v>
      </c>
      <c r="AJ1201">
        <v>12</v>
      </c>
      <c r="AK1201" s="1">
        <v>42745.471712962964</v>
      </c>
      <c r="AL1201" t="s">
        <v>84</v>
      </c>
      <c r="AM1201">
        <v>0</v>
      </c>
      <c r="AN1201" t="s">
        <v>52</v>
      </c>
      <c r="AP1201" t="s">
        <v>52</v>
      </c>
      <c r="AQ1201">
        <v>0</v>
      </c>
      <c r="AS1201">
        <v>0</v>
      </c>
      <c r="AU1201">
        <v>0</v>
      </c>
      <c r="AW1201">
        <v>0</v>
      </c>
      <c r="AY1201" t="s">
        <v>66</v>
      </c>
    </row>
    <row r="1202" spans="1:51" x14ac:dyDescent="0.25">
      <c r="A1202">
        <v>408</v>
      </c>
      <c r="B1202" t="s">
        <v>181</v>
      </c>
      <c r="C1202" t="s">
        <v>266</v>
      </c>
      <c r="D1202" t="s">
        <v>267</v>
      </c>
      <c r="E1202">
        <v>1535000</v>
      </c>
      <c r="F1202" t="s">
        <v>52</v>
      </c>
      <c r="G1202" t="s">
        <v>53</v>
      </c>
      <c r="H1202" t="s">
        <v>54</v>
      </c>
      <c r="I1202">
        <v>412</v>
      </c>
      <c r="J1202" t="s">
        <v>268</v>
      </c>
      <c r="K1202" t="s">
        <v>79</v>
      </c>
      <c r="L1202" t="s">
        <v>70</v>
      </c>
      <c r="M1202" t="s">
        <v>58</v>
      </c>
      <c r="N1202" t="s">
        <v>269</v>
      </c>
      <c r="Q1202" s="5" t="s">
        <v>54</v>
      </c>
      <c r="S1202">
        <v>0</v>
      </c>
      <c r="T1202" s="5">
        <v>0</v>
      </c>
      <c r="V1202">
        <v>0</v>
      </c>
      <c r="X1202" t="s">
        <v>73</v>
      </c>
      <c r="Y1202">
        <v>19060501</v>
      </c>
      <c r="Z1202" t="s">
        <v>74</v>
      </c>
      <c r="AA1202" t="s">
        <v>101</v>
      </c>
      <c r="AB1202" t="s">
        <v>119</v>
      </c>
      <c r="AC1202" t="str">
        <f t="shared" si="18"/>
        <v>Oil &amp; Gas - Ice Roads and Pads</v>
      </c>
      <c r="AD1202" t="s">
        <v>74</v>
      </c>
      <c r="AG1202" t="s">
        <v>54</v>
      </c>
      <c r="AH1202">
        <v>2554</v>
      </c>
      <c r="AI1202">
        <v>2017</v>
      </c>
      <c r="AJ1202">
        <v>1</v>
      </c>
      <c r="AK1202" s="1">
        <v>42852.948252314818</v>
      </c>
      <c r="AL1202" t="s">
        <v>84</v>
      </c>
      <c r="AM1202">
        <v>0</v>
      </c>
      <c r="AN1202" t="s">
        <v>52</v>
      </c>
      <c r="AO1202">
        <v>0</v>
      </c>
      <c r="AP1202" t="s">
        <v>52</v>
      </c>
      <c r="AQ1202">
        <v>0</v>
      </c>
      <c r="AS1202">
        <v>0</v>
      </c>
      <c r="AU1202">
        <v>0</v>
      </c>
      <c r="AW1202">
        <v>0</v>
      </c>
      <c r="AY1202" t="s">
        <v>66</v>
      </c>
    </row>
    <row r="1203" spans="1:51" x14ac:dyDescent="0.25">
      <c r="A1203">
        <v>408</v>
      </c>
      <c r="B1203" t="s">
        <v>181</v>
      </c>
      <c r="C1203" t="s">
        <v>266</v>
      </c>
      <c r="D1203" t="s">
        <v>267</v>
      </c>
      <c r="E1203">
        <v>1535000</v>
      </c>
      <c r="F1203" t="s">
        <v>52</v>
      </c>
      <c r="G1203" t="s">
        <v>53</v>
      </c>
      <c r="H1203" t="s">
        <v>54</v>
      </c>
      <c r="I1203">
        <v>410</v>
      </c>
      <c r="J1203" t="s">
        <v>270</v>
      </c>
      <c r="K1203" t="s">
        <v>79</v>
      </c>
      <c r="L1203" t="s">
        <v>70</v>
      </c>
      <c r="M1203" t="s">
        <v>58</v>
      </c>
      <c r="N1203" t="s">
        <v>271</v>
      </c>
      <c r="Q1203" s="5" t="s">
        <v>54</v>
      </c>
      <c r="S1203">
        <v>0</v>
      </c>
      <c r="T1203" s="5">
        <v>0</v>
      </c>
      <c r="V1203">
        <v>0</v>
      </c>
      <c r="X1203" t="s">
        <v>73</v>
      </c>
      <c r="Y1203">
        <v>19060403</v>
      </c>
      <c r="Z1203" t="s">
        <v>74</v>
      </c>
      <c r="AA1203" t="s">
        <v>101</v>
      </c>
      <c r="AB1203" t="s">
        <v>119</v>
      </c>
      <c r="AC1203" t="str">
        <f t="shared" si="18"/>
        <v>Oil &amp; Gas - Ice Roads and Pads</v>
      </c>
      <c r="AD1203" t="s">
        <v>74</v>
      </c>
      <c r="AG1203" t="s">
        <v>54</v>
      </c>
      <c r="AH1203">
        <v>2542</v>
      </c>
      <c r="AI1203">
        <v>2017</v>
      </c>
      <c r="AJ1203">
        <v>1</v>
      </c>
      <c r="AK1203" s="1">
        <v>42852.942280092589</v>
      </c>
      <c r="AL1203" t="s">
        <v>84</v>
      </c>
      <c r="AM1203">
        <v>0</v>
      </c>
      <c r="AN1203" t="s">
        <v>52</v>
      </c>
      <c r="AO1203">
        <v>0</v>
      </c>
      <c r="AP1203" t="s">
        <v>52</v>
      </c>
      <c r="AQ1203">
        <v>0</v>
      </c>
      <c r="AS1203">
        <v>0</v>
      </c>
      <c r="AU1203">
        <v>0</v>
      </c>
      <c r="AW1203">
        <v>0</v>
      </c>
      <c r="AY1203" t="s">
        <v>66</v>
      </c>
    </row>
    <row r="1204" spans="1:51" x14ac:dyDescent="0.25">
      <c r="A1204">
        <v>408</v>
      </c>
      <c r="B1204" t="s">
        <v>181</v>
      </c>
      <c r="C1204" t="s">
        <v>266</v>
      </c>
      <c r="D1204" t="s">
        <v>267</v>
      </c>
      <c r="E1204">
        <v>1535000</v>
      </c>
      <c r="F1204" t="s">
        <v>52</v>
      </c>
      <c r="G1204" t="s">
        <v>53</v>
      </c>
      <c r="H1204" t="s">
        <v>54</v>
      </c>
      <c r="I1204">
        <v>409</v>
      </c>
      <c r="J1204" t="s">
        <v>272</v>
      </c>
      <c r="K1204" t="s">
        <v>79</v>
      </c>
      <c r="L1204" t="s">
        <v>70</v>
      </c>
      <c r="M1204" t="s">
        <v>58</v>
      </c>
      <c r="N1204" t="s">
        <v>273</v>
      </c>
      <c r="Q1204" s="5" t="s">
        <v>54</v>
      </c>
      <c r="S1204">
        <v>0</v>
      </c>
      <c r="T1204" s="5">
        <v>0</v>
      </c>
      <c r="V1204">
        <v>0</v>
      </c>
      <c r="X1204" t="s">
        <v>73</v>
      </c>
      <c r="Y1204">
        <v>19060403</v>
      </c>
      <c r="Z1204" t="s">
        <v>74</v>
      </c>
      <c r="AA1204" t="s">
        <v>101</v>
      </c>
      <c r="AB1204" t="s">
        <v>119</v>
      </c>
      <c r="AC1204" t="str">
        <f t="shared" si="18"/>
        <v>Oil &amp; Gas - Ice Roads and Pads</v>
      </c>
      <c r="AD1204" t="s">
        <v>74</v>
      </c>
      <c r="AG1204" t="s">
        <v>54</v>
      </c>
      <c r="AH1204">
        <v>2545</v>
      </c>
      <c r="AI1204">
        <v>2017</v>
      </c>
      <c r="AJ1204">
        <v>1</v>
      </c>
      <c r="AK1204" s="1">
        <v>42852.944027777776</v>
      </c>
      <c r="AL1204" t="s">
        <v>84</v>
      </c>
      <c r="AM1204">
        <v>0</v>
      </c>
      <c r="AN1204" t="s">
        <v>52</v>
      </c>
      <c r="AO1204">
        <v>0</v>
      </c>
      <c r="AP1204" t="s">
        <v>52</v>
      </c>
      <c r="AQ1204">
        <v>0</v>
      </c>
      <c r="AS1204">
        <v>0</v>
      </c>
      <c r="AU1204">
        <v>0</v>
      </c>
      <c r="AW1204">
        <v>0</v>
      </c>
      <c r="AY1204" t="s">
        <v>66</v>
      </c>
    </row>
    <row r="1205" spans="1:51" x14ac:dyDescent="0.25">
      <c r="A1205">
        <v>408</v>
      </c>
      <c r="B1205" t="s">
        <v>181</v>
      </c>
      <c r="C1205" t="s">
        <v>266</v>
      </c>
      <c r="D1205" t="s">
        <v>267</v>
      </c>
      <c r="E1205">
        <v>1535000</v>
      </c>
      <c r="F1205" t="s">
        <v>52</v>
      </c>
      <c r="G1205" t="s">
        <v>53</v>
      </c>
      <c r="H1205" t="s">
        <v>54</v>
      </c>
      <c r="I1205">
        <v>411</v>
      </c>
      <c r="J1205" t="s">
        <v>274</v>
      </c>
      <c r="K1205" t="s">
        <v>79</v>
      </c>
      <c r="L1205" t="s">
        <v>70</v>
      </c>
      <c r="M1205" t="s">
        <v>58</v>
      </c>
      <c r="N1205" t="s">
        <v>275</v>
      </c>
      <c r="Q1205" s="5" t="s">
        <v>54</v>
      </c>
      <c r="S1205">
        <v>0</v>
      </c>
      <c r="T1205" s="5">
        <v>0</v>
      </c>
      <c r="V1205">
        <v>0</v>
      </c>
      <c r="X1205" t="s">
        <v>73</v>
      </c>
      <c r="Y1205">
        <v>19060403</v>
      </c>
      <c r="Z1205" t="s">
        <v>74</v>
      </c>
      <c r="AA1205" t="s">
        <v>101</v>
      </c>
      <c r="AB1205" t="s">
        <v>119</v>
      </c>
      <c r="AC1205" t="str">
        <f t="shared" si="18"/>
        <v>Oil &amp; Gas - Ice Roads and Pads</v>
      </c>
      <c r="AD1205" t="s">
        <v>74</v>
      </c>
      <c r="AG1205" t="s">
        <v>54</v>
      </c>
      <c r="AH1205">
        <v>2548</v>
      </c>
      <c r="AI1205">
        <v>2017</v>
      </c>
      <c r="AJ1205">
        <v>1</v>
      </c>
      <c r="AK1205" s="1">
        <v>42852.945960648147</v>
      </c>
      <c r="AL1205" t="s">
        <v>84</v>
      </c>
      <c r="AM1205">
        <v>0</v>
      </c>
      <c r="AN1205" t="s">
        <v>52</v>
      </c>
      <c r="AO1205">
        <v>0</v>
      </c>
      <c r="AP1205" t="s">
        <v>52</v>
      </c>
      <c r="AQ1205">
        <v>0</v>
      </c>
      <c r="AS1205">
        <v>0</v>
      </c>
      <c r="AU1205">
        <v>0</v>
      </c>
      <c r="AW1205">
        <v>0</v>
      </c>
      <c r="AY1205" t="s">
        <v>66</v>
      </c>
    </row>
    <row r="1206" spans="1:51" x14ac:dyDescent="0.25">
      <c r="A1206">
        <v>408</v>
      </c>
      <c r="B1206" t="s">
        <v>181</v>
      </c>
      <c r="C1206" t="s">
        <v>266</v>
      </c>
      <c r="D1206" t="s">
        <v>267</v>
      </c>
      <c r="E1206">
        <v>1535000</v>
      </c>
      <c r="F1206" t="s">
        <v>52</v>
      </c>
      <c r="G1206" t="s">
        <v>53</v>
      </c>
      <c r="H1206" t="s">
        <v>54</v>
      </c>
      <c r="I1206">
        <v>413</v>
      </c>
      <c r="J1206" t="s">
        <v>276</v>
      </c>
      <c r="K1206" t="s">
        <v>79</v>
      </c>
      <c r="L1206" t="s">
        <v>70</v>
      </c>
      <c r="M1206" t="s">
        <v>58</v>
      </c>
      <c r="N1206" t="s">
        <v>277</v>
      </c>
      <c r="Q1206" s="5" t="s">
        <v>54</v>
      </c>
      <c r="S1206">
        <v>0</v>
      </c>
      <c r="T1206" s="5">
        <v>0</v>
      </c>
      <c r="V1206">
        <v>0</v>
      </c>
      <c r="X1206" t="s">
        <v>73</v>
      </c>
      <c r="Y1206">
        <v>19060501</v>
      </c>
      <c r="Z1206" t="s">
        <v>74</v>
      </c>
      <c r="AA1206" t="s">
        <v>101</v>
      </c>
      <c r="AB1206" t="s">
        <v>119</v>
      </c>
      <c r="AC1206" t="str">
        <f t="shared" si="18"/>
        <v>Oil &amp; Gas - Ice Roads and Pads</v>
      </c>
      <c r="AD1206" t="s">
        <v>74</v>
      </c>
      <c r="AG1206" t="s">
        <v>54</v>
      </c>
      <c r="AH1206">
        <v>2551</v>
      </c>
      <c r="AI1206">
        <v>2017</v>
      </c>
      <c r="AJ1206">
        <v>1</v>
      </c>
      <c r="AK1206" s="1">
        <v>42852.94771990741</v>
      </c>
      <c r="AL1206" t="s">
        <v>84</v>
      </c>
      <c r="AM1206">
        <v>0</v>
      </c>
      <c r="AN1206" t="s">
        <v>52</v>
      </c>
      <c r="AO1206">
        <v>0</v>
      </c>
      <c r="AP1206" t="s">
        <v>52</v>
      </c>
      <c r="AQ1206">
        <v>0</v>
      </c>
      <c r="AS1206">
        <v>0</v>
      </c>
      <c r="AU1206">
        <v>0</v>
      </c>
      <c r="AW1206">
        <v>0</v>
      </c>
      <c r="AY1206" t="s">
        <v>66</v>
      </c>
    </row>
    <row r="1207" spans="1:51" x14ac:dyDescent="0.25">
      <c r="A1207">
        <v>408</v>
      </c>
      <c r="B1207" t="s">
        <v>181</v>
      </c>
      <c r="C1207" t="s">
        <v>266</v>
      </c>
      <c r="D1207" t="s">
        <v>267</v>
      </c>
      <c r="E1207">
        <v>1535000</v>
      </c>
      <c r="F1207" t="s">
        <v>52</v>
      </c>
      <c r="G1207" t="s">
        <v>53</v>
      </c>
      <c r="H1207" t="s">
        <v>54</v>
      </c>
      <c r="I1207">
        <v>412</v>
      </c>
      <c r="J1207" t="s">
        <v>268</v>
      </c>
      <c r="K1207" t="s">
        <v>79</v>
      </c>
      <c r="L1207" t="s">
        <v>70</v>
      </c>
      <c r="M1207" t="s">
        <v>58</v>
      </c>
      <c r="N1207" t="s">
        <v>269</v>
      </c>
      <c r="Q1207" s="5" t="s">
        <v>54</v>
      </c>
      <c r="S1207">
        <v>0</v>
      </c>
      <c r="T1207" s="5">
        <v>0</v>
      </c>
      <c r="V1207">
        <v>0</v>
      </c>
      <c r="X1207" t="s">
        <v>73</v>
      </c>
      <c r="Y1207">
        <v>19060501</v>
      </c>
      <c r="Z1207" t="s">
        <v>74</v>
      </c>
      <c r="AA1207" t="s">
        <v>101</v>
      </c>
      <c r="AB1207" t="s">
        <v>119</v>
      </c>
      <c r="AC1207" t="str">
        <f t="shared" si="18"/>
        <v>Oil &amp; Gas - Ice Roads and Pads</v>
      </c>
      <c r="AD1207" t="s">
        <v>74</v>
      </c>
      <c r="AG1207" t="s">
        <v>54</v>
      </c>
      <c r="AH1207">
        <v>2555</v>
      </c>
      <c r="AI1207">
        <v>2017</v>
      </c>
      <c r="AJ1207">
        <v>2</v>
      </c>
      <c r="AK1207" s="1">
        <v>42852.948784722219</v>
      </c>
      <c r="AL1207" t="s">
        <v>84</v>
      </c>
      <c r="AM1207">
        <v>0</v>
      </c>
      <c r="AN1207" t="s">
        <v>52</v>
      </c>
      <c r="AO1207">
        <v>0</v>
      </c>
      <c r="AP1207" t="s">
        <v>52</v>
      </c>
      <c r="AQ1207">
        <v>0</v>
      </c>
      <c r="AS1207">
        <v>0</v>
      </c>
      <c r="AU1207">
        <v>0</v>
      </c>
      <c r="AW1207">
        <v>0</v>
      </c>
      <c r="AY1207" t="s">
        <v>66</v>
      </c>
    </row>
    <row r="1208" spans="1:51" x14ac:dyDescent="0.25">
      <c r="A1208">
        <v>408</v>
      </c>
      <c r="B1208" t="s">
        <v>181</v>
      </c>
      <c r="C1208" t="s">
        <v>266</v>
      </c>
      <c r="D1208" t="s">
        <v>267</v>
      </c>
      <c r="E1208">
        <v>1535000</v>
      </c>
      <c r="F1208" t="s">
        <v>52</v>
      </c>
      <c r="G1208" t="s">
        <v>53</v>
      </c>
      <c r="H1208" t="s">
        <v>54</v>
      </c>
      <c r="I1208">
        <v>410</v>
      </c>
      <c r="J1208" t="s">
        <v>270</v>
      </c>
      <c r="K1208" t="s">
        <v>79</v>
      </c>
      <c r="L1208" t="s">
        <v>70</v>
      </c>
      <c r="M1208" t="s">
        <v>58</v>
      </c>
      <c r="N1208" t="s">
        <v>271</v>
      </c>
      <c r="Q1208" s="5" t="s">
        <v>54</v>
      </c>
      <c r="S1208">
        <v>0</v>
      </c>
      <c r="T1208" s="5">
        <v>0</v>
      </c>
      <c r="V1208">
        <v>0</v>
      </c>
      <c r="X1208" t="s">
        <v>73</v>
      </c>
      <c r="Y1208">
        <v>19060403</v>
      </c>
      <c r="Z1208" t="s">
        <v>74</v>
      </c>
      <c r="AA1208" t="s">
        <v>101</v>
      </c>
      <c r="AB1208" t="s">
        <v>119</v>
      </c>
      <c r="AC1208" t="str">
        <f t="shared" si="18"/>
        <v>Oil &amp; Gas - Ice Roads and Pads</v>
      </c>
      <c r="AD1208" t="s">
        <v>74</v>
      </c>
      <c r="AG1208" t="s">
        <v>54</v>
      </c>
      <c r="AH1208">
        <v>2543</v>
      </c>
      <c r="AI1208">
        <v>2017</v>
      </c>
      <c r="AJ1208">
        <v>2</v>
      </c>
      <c r="AK1208" s="1">
        <v>42852.942442129628</v>
      </c>
      <c r="AL1208" t="s">
        <v>84</v>
      </c>
      <c r="AM1208">
        <v>0</v>
      </c>
      <c r="AN1208" t="s">
        <v>52</v>
      </c>
      <c r="AO1208">
        <v>0</v>
      </c>
      <c r="AP1208" t="s">
        <v>52</v>
      </c>
      <c r="AQ1208">
        <v>0</v>
      </c>
      <c r="AS1208">
        <v>0</v>
      </c>
      <c r="AU1208">
        <v>0</v>
      </c>
      <c r="AW1208">
        <v>0</v>
      </c>
      <c r="AY1208" t="s">
        <v>66</v>
      </c>
    </row>
    <row r="1209" spans="1:51" x14ac:dyDescent="0.25">
      <c r="A1209">
        <v>408</v>
      </c>
      <c r="B1209" t="s">
        <v>181</v>
      </c>
      <c r="C1209" t="s">
        <v>266</v>
      </c>
      <c r="D1209" t="s">
        <v>267</v>
      </c>
      <c r="E1209">
        <v>1535000</v>
      </c>
      <c r="F1209" t="s">
        <v>52</v>
      </c>
      <c r="G1209" t="s">
        <v>53</v>
      </c>
      <c r="H1209" t="s">
        <v>54</v>
      </c>
      <c r="I1209">
        <v>409</v>
      </c>
      <c r="J1209" t="s">
        <v>272</v>
      </c>
      <c r="K1209" t="s">
        <v>79</v>
      </c>
      <c r="L1209" t="s">
        <v>70</v>
      </c>
      <c r="M1209" t="s">
        <v>58</v>
      </c>
      <c r="N1209" t="s">
        <v>273</v>
      </c>
      <c r="Q1209" s="5" t="s">
        <v>54</v>
      </c>
      <c r="S1209">
        <v>0</v>
      </c>
      <c r="T1209" s="5">
        <v>0</v>
      </c>
      <c r="V1209">
        <v>0</v>
      </c>
      <c r="X1209" t="s">
        <v>73</v>
      </c>
      <c r="Y1209">
        <v>19060403</v>
      </c>
      <c r="Z1209" t="s">
        <v>74</v>
      </c>
      <c r="AA1209" t="s">
        <v>101</v>
      </c>
      <c r="AB1209" t="s">
        <v>119</v>
      </c>
      <c r="AC1209" t="str">
        <f t="shared" si="18"/>
        <v>Oil &amp; Gas - Ice Roads and Pads</v>
      </c>
      <c r="AD1209" t="s">
        <v>74</v>
      </c>
      <c r="AG1209" t="s">
        <v>54</v>
      </c>
      <c r="AH1209">
        <v>2546</v>
      </c>
      <c r="AI1209">
        <v>2017</v>
      </c>
      <c r="AJ1209">
        <v>2</v>
      </c>
      <c r="AK1209" s="1">
        <v>42852.944374999999</v>
      </c>
      <c r="AL1209" t="s">
        <v>84</v>
      </c>
      <c r="AM1209">
        <v>0</v>
      </c>
      <c r="AN1209" t="s">
        <v>52</v>
      </c>
      <c r="AO1209">
        <v>0</v>
      </c>
      <c r="AP1209" t="s">
        <v>52</v>
      </c>
      <c r="AQ1209">
        <v>0</v>
      </c>
      <c r="AS1209">
        <v>0</v>
      </c>
      <c r="AU1209">
        <v>0</v>
      </c>
      <c r="AW1209">
        <v>0</v>
      </c>
      <c r="AY1209" t="s">
        <v>66</v>
      </c>
    </row>
    <row r="1210" spans="1:51" x14ac:dyDescent="0.25">
      <c r="A1210">
        <v>408</v>
      </c>
      <c r="B1210" t="s">
        <v>181</v>
      </c>
      <c r="C1210" t="s">
        <v>266</v>
      </c>
      <c r="D1210" t="s">
        <v>267</v>
      </c>
      <c r="E1210">
        <v>1535000</v>
      </c>
      <c r="F1210" t="s">
        <v>52</v>
      </c>
      <c r="G1210" t="s">
        <v>53</v>
      </c>
      <c r="H1210" t="s">
        <v>54</v>
      </c>
      <c r="I1210">
        <v>411</v>
      </c>
      <c r="J1210" t="s">
        <v>274</v>
      </c>
      <c r="K1210" t="s">
        <v>79</v>
      </c>
      <c r="L1210" t="s">
        <v>70</v>
      </c>
      <c r="M1210" t="s">
        <v>58</v>
      </c>
      <c r="N1210" t="s">
        <v>275</v>
      </c>
      <c r="Q1210" s="5" t="s">
        <v>54</v>
      </c>
      <c r="S1210">
        <v>0</v>
      </c>
      <c r="T1210" s="5">
        <v>0</v>
      </c>
      <c r="V1210">
        <v>0</v>
      </c>
      <c r="X1210" t="s">
        <v>73</v>
      </c>
      <c r="Y1210">
        <v>19060403</v>
      </c>
      <c r="Z1210" t="s">
        <v>74</v>
      </c>
      <c r="AA1210" t="s">
        <v>101</v>
      </c>
      <c r="AB1210" t="s">
        <v>119</v>
      </c>
      <c r="AC1210" t="str">
        <f t="shared" si="18"/>
        <v>Oil &amp; Gas - Ice Roads and Pads</v>
      </c>
      <c r="AD1210" t="s">
        <v>74</v>
      </c>
      <c r="AG1210" t="s">
        <v>54</v>
      </c>
      <c r="AH1210">
        <v>2549</v>
      </c>
      <c r="AI1210">
        <v>2017</v>
      </c>
      <c r="AJ1210">
        <v>2</v>
      </c>
      <c r="AK1210" s="1">
        <v>42852.94636574074</v>
      </c>
      <c r="AL1210" t="s">
        <v>84</v>
      </c>
      <c r="AM1210">
        <v>0</v>
      </c>
      <c r="AN1210" t="s">
        <v>52</v>
      </c>
      <c r="AO1210">
        <v>0</v>
      </c>
      <c r="AP1210" t="s">
        <v>52</v>
      </c>
      <c r="AQ1210">
        <v>0</v>
      </c>
      <c r="AS1210">
        <v>0</v>
      </c>
      <c r="AU1210">
        <v>0</v>
      </c>
      <c r="AW1210">
        <v>0</v>
      </c>
      <c r="AY1210" t="s">
        <v>66</v>
      </c>
    </row>
    <row r="1211" spans="1:51" x14ac:dyDescent="0.25">
      <c r="A1211">
        <v>408</v>
      </c>
      <c r="B1211" t="s">
        <v>181</v>
      </c>
      <c r="C1211" t="s">
        <v>266</v>
      </c>
      <c r="D1211" t="s">
        <v>267</v>
      </c>
      <c r="E1211">
        <v>1535000</v>
      </c>
      <c r="F1211" t="s">
        <v>52</v>
      </c>
      <c r="G1211" t="s">
        <v>53</v>
      </c>
      <c r="H1211" t="s">
        <v>54</v>
      </c>
      <c r="I1211">
        <v>413</v>
      </c>
      <c r="J1211" t="s">
        <v>276</v>
      </c>
      <c r="K1211" t="s">
        <v>79</v>
      </c>
      <c r="L1211" t="s">
        <v>70</v>
      </c>
      <c r="M1211" t="s">
        <v>58</v>
      </c>
      <c r="N1211" t="s">
        <v>277</v>
      </c>
      <c r="Q1211" s="5" t="s">
        <v>54</v>
      </c>
      <c r="S1211">
        <v>0</v>
      </c>
      <c r="T1211" s="5">
        <v>0</v>
      </c>
      <c r="V1211">
        <v>0</v>
      </c>
      <c r="X1211" t="s">
        <v>73</v>
      </c>
      <c r="Y1211">
        <v>19060501</v>
      </c>
      <c r="Z1211" t="s">
        <v>74</v>
      </c>
      <c r="AA1211" t="s">
        <v>101</v>
      </c>
      <c r="AB1211" t="s">
        <v>119</v>
      </c>
      <c r="AC1211" t="str">
        <f t="shared" si="18"/>
        <v>Oil &amp; Gas - Ice Roads and Pads</v>
      </c>
      <c r="AD1211" t="s">
        <v>74</v>
      </c>
      <c r="AG1211" t="s">
        <v>54</v>
      </c>
      <c r="AH1211">
        <v>2552</v>
      </c>
      <c r="AI1211">
        <v>2017</v>
      </c>
      <c r="AJ1211">
        <v>2</v>
      </c>
      <c r="AK1211" s="1">
        <v>42852.947835648149</v>
      </c>
      <c r="AL1211" t="s">
        <v>84</v>
      </c>
      <c r="AM1211">
        <v>0</v>
      </c>
      <c r="AN1211" t="s">
        <v>52</v>
      </c>
      <c r="AO1211">
        <v>0</v>
      </c>
      <c r="AP1211" t="s">
        <v>52</v>
      </c>
      <c r="AQ1211">
        <v>0</v>
      </c>
      <c r="AS1211">
        <v>0</v>
      </c>
      <c r="AU1211">
        <v>0</v>
      </c>
      <c r="AW1211">
        <v>0</v>
      </c>
      <c r="AY1211" t="s">
        <v>66</v>
      </c>
    </row>
    <row r="1212" spans="1:51" x14ac:dyDescent="0.25">
      <c r="A1212">
        <v>408</v>
      </c>
      <c r="B1212" t="s">
        <v>181</v>
      </c>
      <c r="C1212" t="s">
        <v>266</v>
      </c>
      <c r="D1212" t="s">
        <v>267</v>
      </c>
      <c r="E1212">
        <v>1535000</v>
      </c>
      <c r="F1212" t="s">
        <v>52</v>
      </c>
      <c r="G1212" t="s">
        <v>53</v>
      </c>
      <c r="H1212" t="s">
        <v>54</v>
      </c>
      <c r="I1212">
        <v>412</v>
      </c>
      <c r="J1212" t="s">
        <v>268</v>
      </c>
      <c r="K1212" t="s">
        <v>79</v>
      </c>
      <c r="L1212" t="s">
        <v>70</v>
      </c>
      <c r="M1212" t="s">
        <v>58</v>
      </c>
      <c r="N1212" t="s">
        <v>269</v>
      </c>
      <c r="Q1212" s="5" t="s">
        <v>54</v>
      </c>
      <c r="S1212">
        <v>0</v>
      </c>
      <c r="T1212" s="5">
        <v>0</v>
      </c>
      <c r="V1212">
        <v>0</v>
      </c>
      <c r="X1212" t="s">
        <v>73</v>
      </c>
      <c r="Y1212">
        <v>19060501</v>
      </c>
      <c r="Z1212" t="s">
        <v>74</v>
      </c>
      <c r="AA1212" t="s">
        <v>101</v>
      </c>
      <c r="AB1212" t="s">
        <v>119</v>
      </c>
      <c r="AC1212" t="str">
        <f t="shared" si="18"/>
        <v>Oil &amp; Gas - Ice Roads and Pads</v>
      </c>
      <c r="AD1212" t="s">
        <v>74</v>
      </c>
      <c r="AG1212" t="s">
        <v>54</v>
      </c>
      <c r="AH1212">
        <v>2556</v>
      </c>
      <c r="AI1212">
        <v>2017</v>
      </c>
      <c r="AJ1212">
        <v>3</v>
      </c>
      <c r="AK1212" s="1">
        <v>42852.949143518519</v>
      </c>
      <c r="AL1212" t="s">
        <v>84</v>
      </c>
      <c r="AM1212">
        <v>0</v>
      </c>
      <c r="AN1212" t="s">
        <v>52</v>
      </c>
      <c r="AO1212">
        <v>0</v>
      </c>
      <c r="AP1212" t="s">
        <v>52</v>
      </c>
      <c r="AQ1212">
        <v>0</v>
      </c>
      <c r="AS1212">
        <v>0</v>
      </c>
      <c r="AU1212">
        <v>0</v>
      </c>
      <c r="AW1212">
        <v>0</v>
      </c>
      <c r="AY1212" t="s">
        <v>66</v>
      </c>
    </row>
    <row r="1213" spans="1:51" x14ac:dyDescent="0.25">
      <c r="A1213">
        <v>408</v>
      </c>
      <c r="B1213" t="s">
        <v>181</v>
      </c>
      <c r="C1213" t="s">
        <v>266</v>
      </c>
      <c r="D1213" t="s">
        <v>267</v>
      </c>
      <c r="E1213">
        <v>1535000</v>
      </c>
      <c r="F1213" t="s">
        <v>52</v>
      </c>
      <c r="G1213" t="s">
        <v>53</v>
      </c>
      <c r="H1213" t="s">
        <v>54</v>
      </c>
      <c r="I1213">
        <v>410</v>
      </c>
      <c r="J1213" t="s">
        <v>270</v>
      </c>
      <c r="K1213" t="s">
        <v>79</v>
      </c>
      <c r="L1213" t="s">
        <v>70</v>
      </c>
      <c r="M1213" t="s">
        <v>58</v>
      </c>
      <c r="N1213" t="s">
        <v>271</v>
      </c>
      <c r="Q1213" s="5" t="s">
        <v>54</v>
      </c>
      <c r="S1213">
        <v>0</v>
      </c>
      <c r="T1213" s="5">
        <v>0</v>
      </c>
      <c r="V1213">
        <v>0</v>
      </c>
      <c r="X1213" t="s">
        <v>73</v>
      </c>
      <c r="Y1213">
        <v>19060403</v>
      </c>
      <c r="Z1213" t="s">
        <v>74</v>
      </c>
      <c r="AA1213" t="s">
        <v>101</v>
      </c>
      <c r="AB1213" t="s">
        <v>119</v>
      </c>
      <c r="AC1213" t="str">
        <f t="shared" si="18"/>
        <v>Oil &amp; Gas - Ice Roads and Pads</v>
      </c>
      <c r="AD1213" t="s">
        <v>74</v>
      </c>
      <c r="AG1213" t="s">
        <v>54</v>
      </c>
      <c r="AH1213">
        <v>2544</v>
      </c>
      <c r="AI1213">
        <v>2017</v>
      </c>
      <c r="AJ1213">
        <v>3</v>
      </c>
      <c r="AK1213" s="1">
        <v>42852.943425925929</v>
      </c>
      <c r="AL1213" t="s">
        <v>84</v>
      </c>
      <c r="AM1213">
        <v>0</v>
      </c>
      <c r="AN1213" t="s">
        <v>52</v>
      </c>
      <c r="AO1213">
        <v>0</v>
      </c>
      <c r="AP1213" t="s">
        <v>52</v>
      </c>
      <c r="AQ1213">
        <v>0</v>
      </c>
      <c r="AS1213">
        <v>0</v>
      </c>
      <c r="AU1213">
        <v>0</v>
      </c>
      <c r="AW1213">
        <v>0</v>
      </c>
      <c r="AY1213" t="s">
        <v>66</v>
      </c>
    </row>
    <row r="1214" spans="1:51" x14ac:dyDescent="0.25">
      <c r="A1214">
        <v>408</v>
      </c>
      <c r="B1214" t="s">
        <v>181</v>
      </c>
      <c r="C1214" t="s">
        <v>266</v>
      </c>
      <c r="D1214" t="s">
        <v>267</v>
      </c>
      <c r="E1214">
        <v>1535000</v>
      </c>
      <c r="F1214" t="s">
        <v>52</v>
      </c>
      <c r="G1214" t="s">
        <v>53</v>
      </c>
      <c r="H1214" t="s">
        <v>54</v>
      </c>
      <c r="I1214">
        <v>409</v>
      </c>
      <c r="J1214" t="s">
        <v>272</v>
      </c>
      <c r="K1214" t="s">
        <v>79</v>
      </c>
      <c r="L1214" t="s">
        <v>70</v>
      </c>
      <c r="M1214" t="s">
        <v>58</v>
      </c>
      <c r="N1214" t="s">
        <v>273</v>
      </c>
      <c r="Q1214" s="5" t="s">
        <v>54</v>
      </c>
      <c r="S1214">
        <v>0</v>
      </c>
      <c r="T1214" s="5">
        <v>0</v>
      </c>
      <c r="V1214">
        <v>0</v>
      </c>
      <c r="X1214" t="s">
        <v>73</v>
      </c>
      <c r="Y1214">
        <v>19060403</v>
      </c>
      <c r="Z1214" t="s">
        <v>74</v>
      </c>
      <c r="AA1214" t="s">
        <v>101</v>
      </c>
      <c r="AB1214" t="s">
        <v>119</v>
      </c>
      <c r="AC1214" t="str">
        <f t="shared" si="18"/>
        <v>Oil &amp; Gas - Ice Roads and Pads</v>
      </c>
      <c r="AD1214" t="s">
        <v>74</v>
      </c>
      <c r="AG1214" t="s">
        <v>54</v>
      </c>
      <c r="AH1214">
        <v>2547</v>
      </c>
      <c r="AI1214">
        <v>2017</v>
      </c>
      <c r="AJ1214">
        <v>3</v>
      </c>
      <c r="AK1214" s="1">
        <v>42852.944537037038</v>
      </c>
      <c r="AL1214" t="s">
        <v>84</v>
      </c>
      <c r="AM1214">
        <v>0</v>
      </c>
      <c r="AN1214" t="s">
        <v>52</v>
      </c>
      <c r="AO1214">
        <v>0</v>
      </c>
      <c r="AP1214" t="s">
        <v>52</v>
      </c>
      <c r="AQ1214">
        <v>0</v>
      </c>
      <c r="AS1214">
        <v>0</v>
      </c>
      <c r="AU1214">
        <v>0</v>
      </c>
      <c r="AW1214">
        <v>0</v>
      </c>
      <c r="AY1214" t="s">
        <v>66</v>
      </c>
    </row>
    <row r="1215" spans="1:51" x14ac:dyDescent="0.25">
      <c r="A1215">
        <v>408</v>
      </c>
      <c r="B1215" t="s">
        <v>181</v>
      </c>
      <c r="C1215" t="s">
        <v>266</v>
      </c>
      <c r="D1215" t="s">
        <v>267</v>
      </c>
      <c r="E1215">
        <v>1535000</v>
      </c>
      <c r="F1215" t="s">
        <v>52</v>
      </c>
      <c r="G1215" t="s">
        <v>53</v>
      </c>
      <c r="H1215" t="s">
        <v>54</v>
      </c>
      <c r="I1215">
        <v>411</v>
      </c>
      <c r="J1215" t="s">
        <v>274</v>
      </c>
      <c r="K1215" t="s">
        <v>79</v>
      </c>
      <c r="L1215" t="s">
        <v>70</v>
      </c>
      <c r="M1215" t="s">
        <v>58</v>
      </c>
      <c r="N1215" t="s">
        <v>275</v>
      </c>
      <c r="Q1215" s="5" t="s">
        <v>54</v>
      </c>
      <c r="S1215">
        <v>0</v>
      </c>
      <c r="T1215" s="5">
        <v>0</v>
      </c>
      <c r="V1215">
        <v>0</v>
      </c>
      <c r="X1215" t="s">
        <v>73</v>
      </c>
      <c r="Y1215">
        <v>19060403</v>
      </c>
      <c r="Z1215" t="s">
        <v>74</v>
      </c>
      <c r="AA1215" t="s">
        <v>101</v>
      </c>
      <c r="AB1215" t="s">
        <v>119</v>
      </c>
      <c r="AC1215" t="str">
        <f t="shared" si="18"/>
        <v>Oil &amp; Gas - Ice Roads and Pads</v>
      </c>
      <c r="AD1215" t="s">
        <v>74</v>
      </c>
      <c r="AG1215" t="s">
        <v>54</v>
      </c>
      <c r="AH1215">
        <v>2550</v>
      </c>
      <c r="AI1215">
        <v>2017</v>
      </c>
      <c r="AJ1215">
        <v>3</v>
      </c>
      <c r="AK1215" s="1">
        <v>42852.946689814817</v>
      </c>
      <c r="AL1215" t="s">
        <v>84</v>
      </c>
      <c r="AM1215">
        <v>0</v>
      </c>
      <c r="AN1215" t="s">
        <v>52</v>
      </c>
      <c r="AO1215">
        <v>0</v>
      </c>
      <c r="AP1215" t="s">
        <v>52</v>
      </c>
      <c r="AQ1215">
        <v>0</v>
      </c>
      <c r="AS1215">
        <v>0</v>
      </c>
      <c r="AU1215">
        <v>0</v>
      </c>
      <c r="AW1215">
        <v>0</v>
      </c>
      <c r="AY1215" t="s">
        <v>66</v>
      </c>
    </row>
    <row r="1216" spans="1:51" x14ac:dyDescent="0.25">
      <c r="A1216">
        <v>408</v>
      </c>
      <c r="B1216" t="s">
        <v>181</v>
      </c>
      <c r="C1216" t="s">
        <v>266</v>
      </c>
      <c r="D1216" t="s">
        <v>267</v>
      </c>
      <c r="E1216">
        <v>1535000</v>
      </c>
      <c r="F1216" t="s">
        <v>52</v>
      </c>
      <c r="G1216" t="s">
        <v>53</v>
      </c>
      <c r="H1216" t="s">
        <v>54</v>
      </c>
      <c r="I1216">
        <v>413</v>
      </c>
      <c r="J1216" t="s">
        <v>276</v>
      </c>
      <c r="K1216" t="s">
        <v>79</v>
      </c>
      <c r="L1216" t="s">
        <v>70</v>
      </c>
      <c r="M1216" t="s">
        <v>58</v>
      </c>
      <c r="N1216" t="s">
        <v>277</v>
      </c>
      <c r="Q1216" s="5" t="s">
        <v>54</v>
      </c>
      <c r="S1216">
        <v>0</v>
      </c>
      <c r="T1216" s="5">
        <v>0</v>
      </c>
      <c r="V1216">
        <v>0</v>
      </c>
      <c r="X1216" t="s">
        <v>73</v>
      </c>
      <c r="Y1216">
        <v>19060501</v>
      </c>
      <c r="Z1216" t="s">
        <v>74</v>
      </c>
      <c r="AA1216" t="s">
        <v>101</v>
      </c>
      <c r="AB1216" t="s">
        <v>119</v>
      </c>
      <c r="AC1216" t="str">
        <f t="shared" si="18"/>
        <v>Oil &amp; Gas - Ice Roads and Pads</v>
      </c>
      <c r="AD1216" t="s">
        <v>74</v>
      </c>
      <c r="AG1216" t="s">
        <v>54</v>
      </c>
      <c r="AH1216">
        <v>2553</v>
      </c>
      <c r="AI1216">
        <v>2017</v>
      </c>
      <c r="AJ1216">
        <v>3</v>
      </c>
      <c r="AK1216" s="1">
        <v>42852.947974537034</v>
      </c>
      <c r="AL1216" t="s">
        <v>84</v>
      </c>
      <c r="AM1216">
        <v>0</v>
      </c>
      <c r="AN1216" t="s">
        <v>52</v>
      </c>
      <c r="AO1216">
        <v>0</v>
      </c>
      <c r="AP1216" t="s">
        <v>52</v>
      </c>
      <c r="AQ1216">
        <v>0</v>
      </c>
      <c r="AS1216">
        <v>0</v>
      </c>
      <c r="AU1216">
        <v>0</v>
      </c>
      <c r="AW1216">
        <v>0</v>
      </c>
      <c r="AY1216" t="s">
        <v>66</v>
      </c>
    </row>
    <row r="1217" spans="1:51" x14ac:dyDescent="0.25">
      <c r="A1217">
        <v>408</v>
      </c>
      <c r="B1217" t="s">
        <v>181</v>
      </c>
      <c r="C1217" t="s">
        <v>266</v>
      </c>
      <c r="D1217" t="s">
        <v>267</v>
      </c>
      <c r="E1217">
        <v>1535000</v>
      </c>
      <c r="F1217" t="s">
        <v>52</v>
      </c>
      <c r="G1217" t="s">
        <v>53</v>
      </c>
      <c r="H1217" t="s">
        <v>54</v>
      </c>
      <c r="I1217">
        <v>412</v>
      </c>
      <c r="J1217" t="s">
        <v>268</v>
      </c>
      <c r="K1217" t="s">
        <v>79</v>
      </c>
      <c r="L1217" t="s">
        <v>70</v>
      </c>
      <c r="M1217" t="s">
        <v>58</v>
      </c>
      <c r="N1217" t="s">
        <v>269</v>
      </c>
      <c r="Q1217" s="5" t="s">
        <v>54</v>
      </c>
      <c r="S1217">
        <v>0</v>
      </c>
      <c r="T1217" s="5">
        <v>0</v>
      </c>
      <c r="V1217">
        <v>0</v>
      </c>
      <c r="X1217" t="s">
        <v>73</v>
      </c>
      <c r="Y1217">
        <v>19060501</v>
      </c>
      <c r="Z1217" t="s">
        <v>74</v>
      </c>
      <c r="AA1217" t="s">
        <v>101</v>
      </c>
      <c r="AB1217" t="s">
        <v>119</v>
      </c>
      <c r="AC1217" t="str">
        <f t="shared" si="18"/>
        <v>Oil &amp; Gas - Ice Roads and Pads</v>
      </c>
      <c r="AD1217" t="s">
        <v>74</v>
      </c>
      <c r="AG1217" t="s">
        <v>54</v>
      </c>
      <c r="AH1217">
        <v>3215</v>
      </c>
      <c r="AI1217">
        <v>2017</v>
      </c>
      <c r="AJ1217">
        <v>4</v>
      </c>
      <c r="AK1217" s="1">
        <v>42942.88144675926</v>
      </c>
      <c r="AL1217" t="s">
        <v>84</v>
      </c>
      <c r="AM1217">
        <v>0</v>
      </c>
      <c r="AN1217" t="s">
        <v>52</v>
      </c>
      <c r="AO1217">
        <v>0</v>
      </c>
      <c r="AP1217" t="s">
        <v>52</v>
      </c>
      <c r="AQ1217">
        <v>0</v>
      </c>
      <c r="AS1217">
        <v>0</v>
      </c>
      <c r="AU1217">
        <v>0</v>
      </c>
      <c r="AW1217">
        <v>0</v>
      </c>
      <c r="AY1217" t="s">
        <v>66</v>
      </c>
    </row>
    <row r="1218" spans="1:51" x14ac:dyDescent="0.25">
      <c r="A1218">
        <v>408</v>
      </c>
      <c r="B1218" t="s">
        <v>181</v>
      </c>
      <c r="C1218" t="s">
        <v>266</v>
      </c>
      <c r="D1218" t="s">
        <v>267</v>
      </c>
      <c r="E1218">
        <v>1535000</v>
      </c>
      <c r="F1218" t="s">
        <v>52</v>
      </c>
      <c r="G1218" t="s">
        <v>53</v>
      </c>
      <c r="H1218" t="s">
        <v>54</v>
      </c>
      <c r="I1218">
        <v>410</v>
      </c>
      <c r="J1218" t="s">
        <v>270</v>
      </c>
      <c r="K1218" t="s">
        <v>79</v>
      </c>
      <c r="L1218" t="s">
        <v>70</v>
      </c>
      <c r="M1218" t="s">
        <v>58</v>
      </c>
      <c r="N1218" t="s">
        <v>271</v>
      </c>
      <c r="Q1218" s="5" t="s">
        <v>54</v>
      </c>
      <c r="S1218">
        <v>0</v>
      </c>
      <c r="T1218" s="5">
        <v>0</v>
      </c>
      <c r="V1218">
        <v>0</v>
      </c>
      <c r="X1218" t="s">
        <v>73</v>
      </c>
      <c r="Y1218">
        <v>19060403</v>
      </c>
      <c r="Z1218" t="s">
        <v>74</v>
      </c>
      <c r="AA1218" t="s">
        <v>101</v>
      </c>
      <c r="AB1218" t="s">
        <v>119</v>
      </c>
      <c r="AC1218" t="str">
        <f t="shared" si="18"/>
        <v>Oil &amp; Gas - Ice Roads and Pads</v>
      </c>
      <c r="AD1218" t="s">
        <v>74</v>
      </c>
      <c r="AG1218" t="s">
        <v>54</v>
      </c>
      <c r="AH1218">
        <v>3203</v>
      </c>
      <c r="AI1218">
        <v>2017</v>
      </c>
      <c r="AJ1218">
        <v>4</v>
      </c>
      <c r="AK1218" s="1">
        <v>42942.879328703704</v>
      </c>
      <c r="AL1218" t="s">
        <v>84</v>
      </c>
      <c r="AM1218">
        <v>0</v>
      </c>
      <c r="AN1218" t="s">
        <v>52</v>
      </c>
      <c r="AO1218">
        <v>0</v>
      </c>
      <c r="AP1218" t="s">
        <v>52</v>
      </c>
      <c r="AQ1218">
        <v>0</v>
      </c>
      <c r="AS1218">
        <v>0</v>
      </c>
      <c r="AU1218">
        <v>0</v>
      </c>
      <c r="AW1218">
        <v>0</v>
      </c>
      <c r="AY1218" t="s">
        <v>66</v>
      </c>
    </row>
    <row r="1219" spans="1:51" x14ac:dyDescent="0.25">
      <c r="A1219">
        <v>408</v>
      </c>
      <c r="B1219" t="s">
        <v>181</v>
      </c>
      <c r="C1219" t="s">
        <v>266</v>
      </c>
      <c r="D1219" t="s">
        <v>267</v>
      </c>
      <c r="E1219">
        <v>1535000</v>
      </c>
      <c r="F1219" t="s">
        <v>52</v>
      </c>
      <c r="G1219" t="s">
        <v>53</v>
      </c>
      <c r="H1219" t="s">
        <v>54</v>
      </c>
      <c r="I1219">
        <v>409</v>
      </c>
      <c r="J1219" t="s">
        <v>272</v>
      </c>
      <c r="K1219" t="s">
        <v>79</v>
      </c>
      <c r="L1219" t="s">
        <v>70</v>
      </c>
      <c r="M1219" t="s">
        <v>58</v>
      </c>
      <c r="N1219" t="s">
        <v>273</v>
      </c>
      <c r="Q1219" s="5" t="s">
        <v>54</v>
      </c>
      <c r="S1219">
        <v>0</v>
      </c>
      <c r="T1219" s="5">
        <v>0</v>
      </c>
      <c r="V1219">
        <v>0</v>
      </c>
      <c r="X1219" t="s">
        <v>73</v>
      </c>
      <c r="Y1219">
        <v>19060403</v>
      </c>
      <c r="Z1219" t="s">
        <v>74</v>
      </c>
      <c r="AA1219" t="s">
        <v>101</v>
      </c>
      <c r="AB1219" t="s">
        <v>119</v>
      </c>
      <c r="AC1219" t="str">
        <f t="shared" si="18"/>
        <v>Oil &amp; Gas - Ice Roads and Pads</v>
      </c>
      <c r="AD1219" t="s">
        <v>74</v>
      </c>
      <c r="AG1219" t="s">
        <v>54</v>
      </c>
      <c r="AH1219">
        <v>3206</v>
      </c>
      <c r="AI1219">
        <v>2017</v>
      </c>
      <c r="AJ1219">
        <v>4</v>
      </c>
      <c r="AK1219" s="1">
        <v>42942.880069444444</v>
      </c>
      <c r="AL1219" t="s">
        <v>84</v>
      </c>
      <c r="AM1219">
        <v>0</v>
      </c>
      <c r="AN1219" t="s">
        <v>52</v>
      </c>
      <c r="AO1219">
        <v>0</v>
      </c>
      <c r="AP1219" t="s">
        <v>52</v>
      </c>
      <c r="AQ1219">
        <v>0</v>
      </c>
      <c r="AS1219">
        <v>0</v>
      </c>
      <c r="AU1219">
        <v>0</v>
      </c>
      <c r="AW1219">
        <v>0</v>
      </c>
      <c r="AY1219" t="s">
        <v>66</v>
      </c>
    </row>
    <row r="1220" spans="1:51" x14ac:dyDescent="0.25">
      <c r="A1220">
        <v>408</v>
      </c>
      <c r="B1220" t="s">
        <v>181</v>
      </c>
      <c r="C1220" t="s">
        <v>266</v>
      </c>
      <c r="D1220" t="s">
        <v>267</v>
      </c>
      <c r="E1220">
        <v>1535000</v>
      </c>
      <c r="F1220" t="s">
        <v>52</v>
      </c>
      <c r="G1220" t="s">
        <v>53</v>
      </c>
      <c r="H1220" t="s">
        <v>54</v>
      </c>
      <c r="I1220">
        <v>411</v>
      </c>
      <c r="J1220" t="s">
        <v>274</v>
      </c>
      <c r="K1220" t="s">
        <v>79</v>
      </c>
      <c r="L1220" t="s">
        <v>70</v>
      </c>
      <c r="M1220" t="s">
        <v>58</v>
      </c>
      <c r="N1220" t="s">
        <v>275</v>
      </c>
      <c r="Q1220" s="5" t="s">
        <v>54</v>
      </c>
      <c r="S1220">
        <v>0</v>
      </c>
      <c r="T1220" s="5">
        <v>0</v>
      </c>
      <c r="V1220">
        <v>0</v>
      </c>
      <c r="X1220" t="s">
        <v>73</v>
      </c>
      <c r="Y1220">
        <v>19060403</v>
      </c>
      <c r="Z1220" t="s">
        <v>74</v>
      </c>
      <c r="AA1220" t="s">
        <v>101</v>
      </c>
      <c r="AB1220" t="s">
        <v>119</v>
      </c>
      <c r="AC1220" t="str">
        <f t="shared" si="18"/>
        <v>Oil &amp; Gas - Ice Roads and Pads</v>
      </c>
      <c r="AD1220" t="s">
        <v>74</v>
      </c>
      <c r="AG1220" t="s">
        <v>54</v>
      </c>
      <c r="AH1220">
        <v>3209</v>
      </c>
      <c r="AI1220">
        <v>2017</v>
      </c>
      <c r="AJ1220">
        <v>4</v>
      </c>
      <c r="AK1220" s="1">
        <v>42942.880509259259</v>
      </c>
      <c r="AL1220" t="s">
        <v>84</v>
      </c>
      <c r="AM1220">
        <v>0</v>
      </c>
      <c r="AN1220" t="s">
        <v>52</v>
      </c>
      <c r="AO1220">
        <v>0</v>
      </c>
      <c r="AP1220" t="s">
        <v>52</v>
      </c>
      <c r="AQ1220">
        <v>0</v>
      </c>
      <c r="AS1220">
        <v>0</v>
      </c>
      <c r="AU1220">
        <v>0</v>
      </c>
      <c r="AW1220">
        <v>0</v>
      </c>
      <c r="AY1220" t="s">
        <v>66</v>
      </c>
    </row>
    <row r="1221" spans="1:51" x14ac:dyDescent="0.25">
      <c r="A1221">
        <v>408</v>
      </c>
      <c r="B1221" t="s">
        <v>181</v>
      </c>
      <c r="C1221" t="s">
        <v>266</v>
      </c>
      <c r="D1221" t="s">
        <v>267</v>
      </c>
      <c r="E1221">
        <v>1535000</v>
      </c>
      <c r="F1221" t="s">
        <v>52</v>
      </c>
      <c r="G1221" t="s">
        <v>53</v>
      </c>
      <c r="H1221" t="s">
        <v>54</v>
      </c>
      <c r="I1221">
        <v>413</v>
      </c>
      <c r="J1221" t="s">
        <v>276</v>
      </c>
      <c r="K1221" t="s">
        <v>79</v>
      </c>
      <c r="L1221" t="s">
        <v>70</v>
      </c>
      <c r="M1221" t="s">
        <v>58</v>
      </c>
      <c r="N1221" t="s">
        <v>277</v>
      </c>
      <c r="Q1221" s="5" t="s">
        <v>54</v>
      </c>
      <c r="S1221">
        <v>0</v>
      </c>
      <c r="T1221" s="5">
        <v>0</v>
      </c>
      <c r="V1221">
        <v>0</v>
      </c>
      <c r="X1221" t="s">
        <v>73</v>
      </c>
      <c r="Y1221">
        <v>19060501</v>
      </c>
      <c r="Z1221" t="s">
        <v>74</v>
      </c>
      <c r="AA1221" t="s">
        <v>101</v>
      </c>
      <c r="AB1221" t="s">
        <v>119</v>
      </c>
      <c r="AC1221" t="str">
        <f t="shared" si="18"/>
        <v>Oil &amp; Gas - Ice Roads and Pads</v>
      </c>
      <c r="AD1221" t="s">
        <v>74</v>
      </c>
      <c r="AG1221" t="s">
        <v>54</v>
      </c>
      <c r="AH1221">
        <v>3212</v>
      </c>
      <c r="AI1221">
        <v>2017</v>
      </c>
      <c r="AJ1221">
        <v>4</v>
      </c>
      <c r="AK1221" s="1">
        <v>42942.881006944444</v>
      </c>
      <c r="AL1221" t="s">
        <v>84</v>
      </c>
      <c r="AM1221">
        <v>0</v>
      </c>
      <c r="AN1221" t="s">
        <v>52</v>
      </c>
      <c r="AO1221">
        <v>0</v>
      </c>
      <c r="AP1221" t="s">
        <v>52</v>
      </c>
      <c r="AQ1221">
        <v>0</v>
      </c>
      <c r="AS1221">
        <v>0</v>
      </c>
      <c r="AU1221">
        <v>0</v>
      </c>
      <c r="AW1221">
        <v>0</v>
      </c>
      <c r="AY1221" t="s">
        <v>66</v>
      </c>
    </row>
    <row r="1222" spans="1:51" x14ac:dyDescent="0.25">
      <c r="A1222">
        <v>408</v>
      </c>
      <c r="B1222" t="s">
        <v>181</v>
      </c>
      <c r="C1222" t="s">
        <v>266</v>
      </c>
      <c r="D1222" t="s">
        <v>267</v>
      </c>
      <c r="E1222">
        <v>1535000</v>
      </c>
      <c r="F1222" t="s">
        <v>52</v>
      </c>
      <c r="G1222" t="s">
        <v>53</v>
      </c>
      <c r="H1222" t="s">
        <v>54</v>
      </c>
      <c r="I1222">
        <v>412</v>
      </c>
      <c r="J1222" t="s">
        <v>268</v>
      </c>
      <c r="K1222" t="s">
        <v>79</v>
      </c>
      <c r="L1222" t="s">
        <v>70</v>
      </c>
      <c r="M1222" t="s">
        <v>58</v>
      </c>
      <c r="N1222" t="s">
        <v>269</v>
      </c>
      <c r="Q1222" s="5" t="s">
        <v>54</v>
      </c>
      <c r="S1222">
        <v>0</v>
      </c>
      <c r="T1222" s="5">
        <v>0</v>
      </c>
      <c r="V1222">
        <v>0</v>
      </c>
      <c r="X1222" t="s">
        <v>73</v>
      </c>
      <c r="Y1222">
        <v>19060501</v>
      </c>
      <c r="Z1222" t="s">
        <v>74</v>
      </c>
      <c r="AA1222" t="s">
        <v>101</v>
      </c>
      <c r="AB1222" t="s">
        <v>119</v>
      </c>
      <c r="AC1222" t="str">
        <f t="shared" si="18"/>
        <v>Oil &amp; Gas - Ice Roads and Pads</v>
      </c>
      <c r="AD1222" t="s">
        <v>74</v>
      </c>
      <c r="AG1222" t="s">
        <v>54</v>
      </c>
      <c r="AH1222">
        <v>3216</v>
      </c>
      <c r="AI1222">
        <v>2017</v>
      </c>
      <c r="AJ1222">
        <v>5</v>
      </c>
      <c r="AK1222" s="1">
        <v>42942.881550925929</v>
      </c>
      <c r="AL1222" t="s">
        <v>84</v>
      </c>
      <c r="AM1222">
        <v>0</v>
      </c>
      <c r="AN1222" t="s">
        <v>52</v>
      </c>
      <c r="AO1222">
        <v>0</v>
      </c>
      <c r="AP1222" t="s">
        <v>52</v>
      </c>
      <c r="AQ1222">
        <v>0</v>
      </c>
      <c r="AS1222">
        <v>0</v>
      </c>
      <c r="AU1222">
        <v>0</v>
      </c>
      <c r="AW1222">
        <v>0</v>
      </c>
      <c r="AY1222" t="s">
        <v>66</v>
      </c>
    </row>
    <row r="1223" spans="1:51" x14ac:dyDescent="0.25">
      <c r="A1223">
        <v>408</v>
      </c>
      <c r="B1223" t="s">
        <v>181</v>
      </c>
      <c r="C1223" t="s">
        <v>266</v>
      </c>
      <c r="D1223" t="s">
        <v>267</v>
      </c>
      <c r="E1223">
        <v>1535000</v>
      </c>
      <c r="F1223" t="s">
        <v>52</v>
      </c>
      <c r="G1223" t="s">
        <v>53</v>
      </c>
      <c r="H1223" t="s">
        <v>54</v>
      </c>
      <c r="I1223">
        <v>410</v>
      </c>
      <c r="J1223" t="s">
        <v>270</v>
      </c>
      <c r="K1223" t="s">
        <v>79</v>
      </c>
      <c r="L1223" t="s">
        <v>70</v>
      </c>
      <c r="M1223" t="s">
        <v>58</v>
      </c>
      <c r="N1223" t="s">
        <v>271</v>
      </c>
      <c r="Q1223" s="5" t="s">
        <v>54</v>
      </c>
      <c r="S1223">
        <v>0</v>
      </c>
      <c r="T1223" s="5">
        <v>0</v>
      </c>
      <c r="V1223">
        <v>0</v>
      </c>
      <c r="X1223" t="s">
        <v>73</v>
      </c>
      <c r="Y1223">
        <v>19060403</v>
      </c>
      <c r="Z1223" t="s">
        <v>74</v>
      </c>
      <c r="AA1223" t="s">
        <v>101</v>
      </c>
      <c r="AB1223" t="s">
        <v>119</v>
      </c>
      <c r="AC1223" t="str">
        <f t="shared" ref="AC1223:AC1286" si="19">IF(AB1223&lt;&gt;"",_xlfn.CONCAT(AA1223," - ", AB1223),"")</f>
        <v>Oil &amp; Gas - Ice Roads and Pads</v>
      </c>
      <c r="AD1223" t="s">
        <v>74</v>
      </c>
      <c r="AG1223" t="s">
        <v>54</v>
      </c>
      <c r="AH1223">
        <v>3204</v>
      </c>
      <c r="AI1223">
        <v>2017</v>
      </c>
      <c r="AJ1223">
        <v>5</v>
      </c>
      <c r="AK1223" s="1">
        <v>42942.879583333335</v>
      </c>
      <c r="AL1223" t="s">
        <v>84</v>
      </c>
      <c r="AM1223">
        <v>0</v>
      </c>
      <c r="AN1223" t="s">
        <v>52</v>
      </c>
      <c r="AO1223">
        <v>0</v>
      </c>
      <c r="AP1223" t="s">
        <v>52</v>
      </c>
      <c r="AQ1223">
        <v>0</v>
      </c>
      <c r="AS1223">
        <v>0</v>
      </c>
      <c r="AU1223">
        <v>0</v>
      </c>
      <c r="AW1223">
        <v>0</v>
      </c>
      <c r="AY1223" t="s">
        <v>66</v>
      </c>
    </row>
    <row r="1224" spans="1:51" x14ac:dyDescent="0.25">
      <c r="A1224">
        <v>408</v>
      </c>
      <c r="B1224" t="s">
        <v>181</v>
      </c>
      <c r="C1224" t="s">
        <v>266</v>
      </c>
      <c r="D1224" t="s">
        <v>267</v>
      </c>
      <c r="E1224">
        <v>1535000</v>
      </c>
      <c r="F1224" t="s">
        <v>52</v>
      </c>
      <c r="G1224" t="s">
        <v>53</v>
      </c>
      <c r="H1224" t="s">
        <v>54</v>
      </c>
      <c r="I1224">
        <v>409</v>
      </c>
      <c r="J1224" t="s">
        <v>272</v>
      </c>
      <c r="K1224" t="s">
        <v>79</v>
      </c>
      <c r="L1224" t="s">
        <v>70</v>
      </c>
      <c r="M1224" t="s">
        <v>58</v>
      </c>
      <c r="N1224" t="s">
        <v>273</v>
      </c>
      <c r="Q1224" s="5" t="s">
        <v>54</v>
      </c>
      <c r="S1224">
        <v>0</v>
      </c>
      <c r="T1224" s="5">
        <v>0</v>
      </c>
      <c r="V1224">
        <v>0</v>
      </c>
      <c r="X1224" t="s">
        <v>73</v>
      </c>
      <c r="Y1224">
        <v>19060403</v>
      </c>
      <c r="Z1224" t="s">
        <v>74</v>
      </c>
      <c r="AA1224" t="s">
        <v>101</v>
      </c>
      <c r="AB1224" t="s">
        <v>119</v>
      </c>
      <c r="AC1224" t="str">
        <f t="shared" si="19"/>
        <v>Oil &amp; Gas - Ice Roads and Pads</v>
      </c>
      <c r="AD1224" t="s">
        <v>74</v>
      </c>
      <c r="AG1224" t="s">
        <v>54</v>
      </c>
      <c r="AH1224">
        <v>3207</v>
      </c>
      <c r="AI1224">
        <v>2017</v>
      </c>
      <c r="AJ1224">
        <v>5</v>
      </c>
      <c r="AK1224" s="1">
        <v>42942.880173611113</v>
      </c>
      <c r="AL1224" t="s">
        <v>84</v>
      </c>
      <c r="AM1224">
        <v>0</v>
      </c>
      <c r="AN1224" t="s">
        <v>52</v>
      </c>
      <c r="AO1224">
        <v>0</v>
      </c>
      <c r="AP1224" t="s">
        <v>52</v>
      </c>
      <c r="AQ1224">
        <v>0</v>
      </c>
      <c r="AS1224">
        <v>0</v>
      </c>
      <c r="AU1224">
        <v>0</v>
      </c>
      <c r="AW1224">
        <v>0</v>
      </c>
      <c r="AY1224" t="s">
        <v>66</v>
      </c>
    </row>
    <row r="1225" spans="1:51" x14ac:dyDescent="0.25">
      <c r="A1225">
        <v>408</v>
      </c>
      <c r="B1225" t="s">
        <v>181</v>
      </c>
      <c r="C1225" t="s">
        <v>266</v>
      </c>
      <c r="D1225" t="s">
        <v>267</v>
      </c>
      <c r="E1225">
        <v>1535000</v>
      </c>
      <c r="F1225" t="s">
        <v>52</v>
      </c>
      <c r="G1225" t="s">
        <v>53</v>
      </c>
      <c r="H1225" t="s">
        <v>54</v>
      </c>
      <c r="I1225">
        <v>411</v>
      </c>
      <c r="J1225" t="s">
        <v>274</v>
      </c>
      <c r="K1225" t="s">
        <v>79</v>
      </c>
      <c r="L1225" t="s">
        <v>70</v>
      </c>
      <c r="M1225" t="s">
        <v>58</v>
      </c>
      <c r="N1225" t="s">
        <v>275</v>
      </c>
      <c r="Q1225" s="5" t="s">
        <v>54</v>
      </c>
      <c r="S1225">
        <v>0</v>
      </c>
      <c r="T1225" s="5">
        <v>0</v>
      </c>
      <c r="V1225">
        <v>0</v>
      </c>
      <c r="X1225" t="s">
        <v>73</v>
      </c>
      <c r="Y1225">
        <v>19060403</v>
      </c>
      <c r="Z1225" t="s">
        <v>74</v>
      </c>
      <c r="AA1225" t="s">
        <v>101</v>
      </c>
      <c r="AB1225" t="s">
        <v>119</v>
      </c>
      <c r="AC1225" t="str">
        <f t="shared" si="19"/>
        <v>Oil &amp; Gas - Ice Roads and Pads</v>
      </c>
      <c r="AD1225" t="s">
        <v>74</v>
      </c>
      <c r="AG1225" t="s">
        <v>54</v>
      </c>
      <c r="AH1225">
        <v>3210</v>
      </c>
      <c r="AI1225">
        <v>2017</v>
      </c>
      <c r="AJ1225">
        <v>5</v>
      </c>
      <c r="AK1225" s="1">
        <v>42942.880601851852</v>
      </c>
      <c r="AL1225" t="s">
        <v>84</v>
      </c>
      <c r="AM1225">
        <v>0</v>
      </c>
      <c r="AN1225" t="s">
        <v>52</v>
      </c>
      <c r="AO1225">
        <v>0</v>
      </c>
      <c r="AP1225" t="s">
        <v>52</v>
      </c>
      <c r="AQ1225">
        <v>0</v>
      </c>
      <c r="AS1225">
        <v>0</v>
      </c>
      <c r="AU1225">
        <v>0</v>
      </c>
      <c r="AW1225">
        <v>0</v>
      </c>
      <c r="AY1225" t="s">
        <v>66</v>
      </c>
    </row>
    <row r="1226" spans="1:51" x14ac:dyDescent="0.25">
      <c r="A1226">
        <v>408</v>
      </c>
      <c r="B1226" t="s">
        <v>181</v>
      </c>
      <c r="C1226" t="s">
        <v>266</v>
      </c>
      <c r="D1226" t="s">
        <v>267</v>
      </c>
      <c r="E1226">
        <v>1535000</v>
      </c>
      <c r="F1226" t="s">
        <v>52</v>
      </c>
      <c r="G1226" t="s">
        <v>53</v>
      </c>
      <c r="H1226" t="s">
        <v>54</v>
      </c>
      <c r="I1226">
        <v>413</v>
      </c>
      <c r="J1226" t="s">
        <v>276</v>
      </c>
      <c r="K1226" t="s">
        <v>79</v>
      </c>
      <c r="L1226" t="s">
        <v>70</v>
      </c>
      <c r="M1226" t="s">
        <v>58</v>
      </c>
      <c r="N1226" t="s">
        <v>277</v>
      </c>
      <c r="Q1226" s="5" t="s">
        <v>54</v>
      </c>
      <c r="S1226">
        <v>0</v>
      </c>
      <c r="T1226" s="5">
        <v>0</v>
      </c>
      <c r="V1226">
        <v>0</v>
      </c>
      <c r="X1226" t="s">
        <v>73</v>
      </c>
      <c r="Y1226">
        <v>19060501</v>
      </c>
      <c r="Z1226" t="s">
        <v>74</v>
      </c>
      <c r="AA1226" t="s">
        <v>101</v>
      </c>
      <c r="AB1226" t="s">
        <v>119</v>
      </c>
      <c r="AC1226" t="str">
        <f t="shared" si="19"/>
        <v>Oil &amp; Gas - Ice Roads and Pads</v>
      </c>
      <c r="AD1226" t="s">
        <v>74</v>
      </c>
      <c r="AG1226" t="s">
        <v>54</v>
      </c>
      <c r="AH1226">
        <v>3213</v>
      </c>
      <c r="AI1226">
        <v>2017</v>
      </c>
      <c r="AJ1226">
        <v>5</v>
      </c>
      <c r="AK1226" s="1">
        <v>42942.881157407406</v>
      </c>
      <c r="AL1226" t="s">
        <v>84</v>
      </c>
      <c r="AM1226">
        <v>0</v>
      </c>
      <c r="AN1226" t="s">
        <v>52</v>
      </c>
      <c r="AO1226">
        <v>0</v>
      </c>
      <c r="AP1226" t="s">
        <v>52</v>
      </c>
      <c r="AQ1226">
        <v>0</v>
      </c>
      <c r="AS1226">
        <v>0</v>
      </c>
      <c r="AU1226">
        <v>0</v>
      </c>
      <c r="AW1226">
        <v>0</v>
      </c>
      <c r="AY1226" t="s">
        <v>66</v>
      </c>
    </row>
    <row r="1227" spans="1:51" x14ac:dyDescent="0.25">
      <c r="A1227">
        <v>408</v>
      </c>
      <c r="B1227" t="s">
        <v>181</v>
      </c>
      <c r="C1227" t="s">
        <v>266</v>
      </c>
      <c r="D1227" t="s">
        <v>267</v>
      </c>
      <c r="E1227">
        <v>1535000</v>
      </c>
      <c r="F1227" t="s">
        <v>52</v>
      </c>
      <c r="G1227" t="s">
        <v>53</v>
      </c>
      <c r="H1227" t="s">
        <v>54</v>
      </c>
      <c r="I1227">
        <v>412</v>
      </c>
      <c r="J1227" t="s">
        <v>268</v>
      </c>
      <c r="K1227" t="s">
        <v>79</v>
      </c>
      <c r="L1227" t="s">
        <v>70</v>
      </c>
      <c r="M1227" t="s">
        <v>58</v>
      </c>
      <c r="N1227" t="s">
        <v>269</v>
      </c>
      <c r="Q1227" s="5" t="s">
        <v>54</v>
      </c>
      <c r="S1227">
        <v>0</v>
      </c>
      <c r="T1227" s="5">
        <v>0</v>
      </c>
      <c r="V1227">
        <v>0</v>
      </c>
      <c r="X1227" t="s">
        <v>73</v>
      </c>
      <c r="Y1227">
        <v>19060501</v>
      </c>
      <c r="Z1227" t="s">
        <v>74</v>
      </c>
      <c r="AA1227" t="s">
        <v>101</v>
      </c>
      <c r="AB1227" t="s">
        <v>119</v>
      </c>
      <c r="AC1227" t="str">
        <f t="shared" si="19"/>
        <v>Oil &amp; Gas - Ice Roads and Pads</v>
      </c>
      <c r="AD1227" t="s">
        <v>74</v>
      </c>
      <c r="AG1227" t="s">
        <v>54</v>
      </c>
      <c r="AH1227">
        <v>3217</v>
      </c>
      <c r="AI1227">
        <v>2017</v>
      </c>
      <c r="AJ1227">
        <v>6</v>
      </c>
      <c r="AK1227" s="1">
        <v>42942.881678240738</v>
      </c>
      <c r="AL1227" t="s">
        <v>84</v>
      </c>
      <c r="AM1227">
        <v>0</v>
      </c>
      <c r="AN1227" t="s">
        <v>52</v>
      </c>
      <c r="AO1227">
        <v>0</v>
      </c>
      <c r="AP1227" t="s">
        <v>52</v>
      </c>
      <c r="AQ1227">
        <v>0</v>
      </c>
      <c r="AS1227">
        <v>0</v>
      </c>
      <c r="AU1227">
        <v>0</v>
      </c>
      <c r="AW1227">
        <v>0</v>
      </c>
      <c r="AY1227" t="s">
        <v>66</v>
      </c>
    </row>
    <row r="1228" spans="1:51" x14ac:dyDescent="0.25">
      <c r="A1228">
        <v>408</v>
      </c>
      <c r="B1228" t="s">
        <v>181</v>
      </c>
      <c r="C1228" t="s">
        <v>266</v>
      </c>
      <c r="D1228" t="s">
        <v>267</v>
      </c>
      <c r="E1228">
        <v>1535000</v>
      </c>
      <c r="F1228" t="s">
        <v>52</v>
      </c>
      <c r="G1228" t="s">
        <v>53</v>
      </c>
      <c r="H1228" t="s">
        <v>54</v>
      </c>
      <c r="I1228">
        <v>410</v>
      </c>
      <c r="J1228" t="s">
        <v>270</v>
      </c>
      <c r="K1228" t="s">
        <v>79</v>
      </c>
      <c r="L1228" t="s">
        <v>70</v>
      </c>
      <c r="M1228" t="s">
        <v>58</v>
      </c>
      <c r="N1228" t="s">
        <v>271</v>
      </c>
      <c r="Q1228" s="5" t="s">
        <v>54</v>
      </c>
      <c r="S1228">
        <v>0</v>
      </c>
      <c r="T1228" s="5">
        <v>0</v>
      </c>
      <c r="V1228">
        <v>0</v>
      </c>
      <c r="X1228" t="s">
        <v>73</v>
      </c>
      <c r="Y1228">
        <v>19060403</v>
      </c>
      <c r="Z1228" t="s">
        <v>74</v>
      </c>
      <c r="AA1228" t="s">
        <v>101</v>
      </c>
      <c r="AB1228" t="s">
        <v>119</v>
      </c>
      <c r="AC1228" t="str">
        <f t="shared" si="19"/>
        <v>Oil &amp; Gas - Ice Roads and Pads</v>
      </c>
      <c r="AD1228" t="s">
        <v>74</v>
      </c>
      <c r="AG1228" t="s">
        <v>54</v>
      </c>
      <c r="AH1228">
        <v>3205</v>
      </c>
      <c r="AI1228">
        <v>2017</v>
      </c>
      <c r="AJ1228">
        <v>6</v>
      </c>
      <c r="AK1228" s="1">
        <v>42942.879849537036</v>
      </c>
      <c r="AL1228" t="s">
        <v>84</v>
      </c>
      <c r="AM1228">
        <v>0</v>
      </c>
      <c r="AN1228" t="s">
        <v>52</v>
      </c>
      <c r="AO1228">
        <v>0</v>
      </c>
      <c r="AP1228" t="s">
        <v>52</v>
      </c>
      <c r="AQ1228">
        <v>0</v>
      </c>
      <c r="AS1228">
        <v>0</v>
      </c>
      <c r="AU1228">
        <v>0</v>
      </c>
      <c r="AW1228">
        <v>0</v>
      </c>
      <c r="AY1228" t="s">
        <v>66</v>
      </c>
    </row>
    <row r="1229" spans="1:51" x14ac:dyDescent="0.25">
      <c r="A1229">
        <v>408</v>
      </c>
      <c r="B1229" t="s">
        <v>181</v>
      </c>
      <c r="C1229" t="s">
        <v>266</v>
      </c>
      <c r="D1229" t="s">
        <v>267</v>
      </c>
      <c r="E1229">
        <v>1535000</v>
      </c>
      <c r="F1229" t="s">
        <v>52</v>
      </c>
      <c r="G1229" t="s">
        <v>53</v>
      </c>
      <c r="H1229" t="s">
        <v>54</v>
      </c>
      <c r="I1229">
        <v>409</v>
      </c>
      <c r="J1229" t="s">
        <v>272</v>
      </c>
      <c r="K1229" t="s">
        <v>79</v>
      </c>
      <c r="L1229" t="s">
        <v>70</v>
      </c>
      <c r="M1229" t="s">
        <v>58</v>
      </c>
      <c r="N1229" t="s">
        <v>273</v>
      </c>
      <c r="Q1229" s="5" t="s">
        <v>54</v>
      </c>
      <c r="S1229">
        <v>0</v>
      </c>
      <c r="T1229" s="5">
        <v>0</v>
      </c>
      <c r="V1229">
        <v>0</v>
      </c>
      <c r="X1229" t="s">
        <v>73</v>
      </c>
      <c r="Y1229">
        <v>19060403</v>
      </c>
      <c r="Z1229" t="s">
        <v>74</v>
      </c>
      <c r="AA1229" t="s">
        <v>101</v>
      </c>
      <c r="AB1229" t="s">
        <v>119</v>
      </c>
      <c r="AC1229" t="str">
        <f t="shared" si="19"/>
        <v>Oil &amp; Gas - Ice Roads and Pads</v>
      </c>
      <c r="AD1229" t="s">
        <v>74</v>
      </c>
      <c r="AG1229" t="s">
        <v>54</v>
      </c>
      <c r="AH1229">
        <v>3208</v>
      </c>
      <c r="AI1229">
        <v>2017</v>
      </c>
      <c r="AJ1229">
        <v>6</v>
      </c>
      <c r="AK1229" s="1">
        <v>42942.880300925928</v>
      </c>
      <c r="AL1229" t="s">
        <v>84</v>
      </c>
      <c r="AM1229">
        <v>0</v>
      </c>
      <c r="AN1229" t="s">
        <v>52</v>
      </c>
      <c r="AO1229">
        <v>0</v>
      </c>
      <c r="AP1229" t="s">
        <v>52</v>
      </c>
      <c r="AQ1229">
        <v>0</v>
      </c>
      <c r="AS1229">
        <v>0</v>
      </c>
      <c r="AU1229">
        <v>0</v>
      </c>
      <c r="AW1229">
        <v>0</v>
      </c>
      <c r="AY1229" t="s">
        <v>66</v>
      </c>
    </row>
    <row r="1230" spans="1:51" x14ac:dyDescent="0.25">
      <c r="A1230">
        <v>408</v>
      </c>
      <c r="B1230" t="s">
        <v>181</v>
      </c>
      <c r="C1230" t="s">
        <v>266</v>
      </c>
      <c r="D1230" t="s">
        <v>267</v>
      </c>
      <c r="E1230">
        <v>1535000</v>
      </c>
      <c r="F1230" t="s">
        <v>52</v>
      </c>
      <c r="G1230" t="s">
        <v>53</v>
      </c>
      <c r="H1230" t="s">
        <v>54</v>
      </c>
      <c r="I1230">
        <v>411</v>
      </c>
      <c r="J1230" t="s">
        <v>274</v>
      </c>
      <c r="K1230" t="s">
        <v>79</v>
      </c>
      <c r="L1230" t="s">
        <v>70</v>
      </c>
      <c r="M1230" t="s">
        <v>58</v>
      </c>
      <c r="N1230" t="s">
        <v>275</v>
      </c>
      <c r="Q1230" s="5" t="s">
        <v>54</v>
      </c>
      <c r="S1230">
        <v>0</v>
      </c>
      <c r="T1230" s="5">
        <v>0</v>
      </c>
      <c r="V1230">
        <v>0</v>
      </c>
      <c r="X1230" t="s">
        <v>73</v>
      </c>
      <c r="Y1230">
        <v>19060403</v>
      </c>
      <c r="Z1230" t="s">
        <v>74</v>
      </c>
      <c r="AA1230" t="s">
        <v>101</v>
      </c>
      <c r="AB1230" t="s">
        <v>119</v>
      </c>
      <c r="AC1230" t="str">
        <f t="shared" si="19"/>
        <v>Oil &amp; Gas - Ice Roads and Pads</v>
      </c>
      <c r="AD1230" t="s">
        <v>74</v>
      </c>
      <c r="AG1230" t="s">
        <v>54</v>
      </c>
      <c r="AH1230">
        <v>3211</v>
      </c>
      <c r="AI1230">
        <v>2017</v>
      </c>
      <c r="AJ1230">
        <v>6</v>
      </c>
      <c r="AK1230" s="1">
        <v>42942.88076388889</v>
      </c>
      <c r="AL1230" t="s">
        <v>84</v>
      </c>
      <c r="AM1230">
        <v>0</v>
      </c>
      <c r="AN1230" t="s">
        <v>52</v>
      </c>
      <c r="AO1230">
        <v>0</v>
      </c>
      <c r="AP1230" t="s">
        <v>52</v>
      </c>
      <c r="AQ1230">
        <v>0</v>
      </c>
      <c r="AS1230">
        <v>0</v>
      </c>
      <c r="AU1230">
        <v>0</v>
      </c>
      <c r="AW1230">
        <v>0</v>
      </c>
      <c r="AY1230" t="s">
        <v>66</v>
      </c>
    </row>
    <row r="1231" spans="1:51" x14ac:dyDescent="0.25">
      <c r="A1231">
        <v>408</v>
      </c>
      <c r="B1231" t="s">
        <v>181</v>
      </c>
      <c r="C1231" t="s">
        <v>266</v>
      </c>
      <c r="D1231" t="s">
        <v>267</v>
      </c>
      <c r="E1231">
        <v>1535000</v>
      </c>
      <c r="F1231" t="s">
        <v>52</v>
      </c>
      <c r="G1231" t="s">
        <v>53</v>
      </c>
      <c r="H1231" t="s">
        <v>54</v>
      </c>
      <c r="I1231">
        <v>413</v>
      </c>
      <c r="J1231" t="s">
        <v>276</v>
      </c>
      <c r="K1231" t="s">
        <v>79</v>
      </c>
      <c r="L1231" t="s">
        <v>70</v>
      </c>
      <c r="M1231" t="s">
        <v>58</v>
      </c>
      <c r="N1231" t="s">
        <v>277</v>
      </c>
      <c r="Q1231" s="5" t="s">
        <v>54</v>
      </c>
      <c r="S1231">
        <v>0</v>
      </c>
      <c r="T1231" s="5">
        <v>0</v>
      </c>
      <c r="V1231">
        <v>0</v>
      </c>
      <c r="X1231" t="s">
        <v>73</v>
      </c>
      <c r="Y1231">
        <v>19060501</v>
      </c>
      <c r="Z1231" t="s">
        <v>74</v>
      </c>
      <c r="AA1231" t="s">
        <v>101</v>
      </c>
      <c r="AB1231" t="s">
        <v>119</v>
      </c>
      <c r="AC1231" t="str">
        <f t="shared" si="19"/>
        <v>Oil &amp; Gas - Ice Roads and Pads</v>
      </c>
      <c r="AD1231" t="s">
        <v>74</v>
      </c>
      <c r="AG1231" t="s">
        <v>54</v>
      </c>
      <c r="AH1231">
        <v>3214</v>
      </c>
      <c r="AI1231">
        <v>2017</v>
      </c>
      <c r="AJ1231">
        <v>6</v>
      </c>
      <c r="AK1231" s="1">
        <v>42942.881249999999</v>
      </c>
      <c r="AL1231" t="s">
        <v>84</v>
      </c>
      <c r="AM1231">
        <v>0</v>
      </c>
      <c r="AN1231" t="s">
        <v>52</v>
      </c>
      <c r="AO1231">
        <v>0</v>
      </c>
      <c r="AP1231" t="s">
        <v>52</v>
      </c>
      <c r="AQ1231">
        <v>0</v>
      </c>
      <c r="AS1231">
        <v>0</v>
      </c>
      <c r="AU1231">
        <v>0</v>
      </c>
      <c r="AW1231">
        <v>0</v>
      </c>
      <c r="AY1231" t="s">
        <v>66</v>
      </c>
    </row>
    <row r="1232" spans="1:51" x14ac:dyDescent="0.25">
      <c r="A1232">
        <v>408</v>
      </c>
      <c r="B1232" t="s">
        <v>181</v>
      </c>
      <c r="C1232" t="s">
        <v>266</v>
      </c>
      <c r="D1232" t="s">
        <v>267</v>
      </c>
      <c r="E1232">
        <v>1535000</v>
      </c>
      <c r="F1232" t="s">
        <v>52</v>
      </c>
      <c r="G1232" t="s">
        <v>53</v>
      </c>
      <c r="H1232" t="s">
        <v>54</v>
      </c>
      <c r="I1232">
        <v>412</v>
      </c>
      <c r="J1232" t="s">
        <v>268</v>
      </c>
      <c r="K1232" t="s">
        <v>79</v>
      </c>
      <c r="L1232" t="s">
        <v>70</v>
      </c>
      <c r="M1232" t="s">
        <v>58</v>
      </c>
      <c r="N1232" t="s">
        <v>269</v>
      </c>
      <c r="Q1232" s="5" t="s">
        <v>54</v>
      </c>
      <c r="S1232">
        <v>0</v>
      </c>
      <c r="T1232" s="5">
        <v>0</v>
      </c>
      <c r="V1232">
        <v>0</v>
      </c>
      <c r="X1232" t="s">
        <v>73</v>
      </c>
      <c r="Y1232">
        <v>19060501</v>
      </c>
      <c r="Z1232" t="s">
        <v>74</v>
      </c>
      <c r="AA1232" t="s">
        <v>101</v>
      </c>
      <c r="AB1232" t="s">
        <v>119</v>
      </c>
      <c r="AC1232" t="str">
        <f t="shared" si="19"/>
        <v>Oil &amp; Gas - Ice Roads and Pads</v>
      </c>
      <c r="AD1232" t="s">
        <v>74</v>
      </c>
      <c r="AG1232" t="s">
        <v>54</v>
      </c>
      <c r="AH1232">
        <v>3613</v>
      </c>
      <c r="AI1232">
        <v>2017</v>
      </c>
      <c r="AJ1232">
        <v>7</v>
      </c>
      <c r="AK1232" s="1">
        <v>43038.826296296298</v>
      </c>
      <c r="AL1232" t="s">
        <v>84</v>
      </c>
      <c r="AM1232">
        <v>0</v>
      </c>
      <c r="AN1232" t="s">
        <v>52</v>
      </c>
      <c r="AO1232">
        <v>0</v>
      </c>
      <c r="AP1232" t="s">
        <v>52</v>
      </c>
      <c r="AQ1232">
        <v>0</v>
      </c>
      <c r="AS1232">
        <v>0</v>
      </c>
      <c r="AU1232">
        <v>0</v>
      </c>
      <c r="AW1232">
        <v>0</v>
      </c>
      <c r="AY1232" t="s">
        <v>66</v>
      </c>
    </row>
    <row r="1233" spans="1:51" x14ac:dyDescent="0.25">
      <c r="A1233">
        <v>408</v>
      </c>
      <c r="B1233" t="s">
        <v>181</v>
      </c>
      <c r="C1233" t="s">
        <v>266</v>
      </c>
      <c r="D1233" t="s">
        <v>267</v>
      </c>
      <c r="E1233">
        <v>1535000</v>
      </c>
      <c r="F1233" t="s">
        <v>52</v>
      </c>
      <c r="G1233" t="s">
        <v>53</v>
      </c>
      <c r="H1233" t="s">
        <v>54</v>
      </c>
      <c r="I1233">
        <v>410</v>
      </c>
      <c r="J1233" t="s">
        <v>270</v>
      </c>
      <c r="K1233" t="s">
        <v>79</v>
      </c>
      <c r="L1233" t="s">
        <v>70</v>
      </c>
      <c r="M1233" t="s">
        <v>58</v>
      </c>
      <c r="N1233" t="s">
        <v>271</v>
      </c>
      <c r="Q1233" s="5" t="s">
        <v>54</v>
      </c>
      <c r="S1233">
        <v>0</v>
      </c>
      <c r="T1233" s="5">
        <v>0</v>
      </c>
      <c r="V1233">
        <v>0</v>
      </c>
      <c r="X1233" t="s">
        <v>73</v>
      </c>
      <c r="Y1233">
        <v>19060403</v>
      </c>
      <c r="Z1233" t="s">
        <v>74</v>
      </c>
      <c r="AA1233" t="s">
        <v>101</v>
      </c>
      <c r="AB1233" t="s">
        <v>119</v>
      </c>
      <c r="AC1233" t="str">
        <f t="shared" si="19"/>
        <v>Oil &amp; Gas - Ice Roads and Pads</v>
      </c>
      <c r="AD1233" t="s">
        <v>74</v>
      </c>
      <c r="AG1233" t="s">
        <v>54</v>
      </c>
      <c r="AH1233">
        <v>3601</v>
      </c>
      <c r="AI1233">
        <v>2017</v>
      </c>
      <c r="AJ1233">
        <v>7</v>
      </c>
      <c r="AK1233" s="1">
        <v>43038.824537037035</v>
      </c>
      <c r="AL1233" t="s">
        <v>84</v>
      </c>
      <c r="AM1233">
        <v>0</v>
      </c>
      <c r="AN1233" t="s">
        <v>52</v>
      </c>
      <c r="AO1233">
        <v>0</v>
      </c>
      <c r="AP1233" t="s">
        <v>52</v>
      </c>
      <c r="AQ1233">
        <v>0</v>
      </c>
      <c r="AS1233">
        <v>0</v>
      </c>
      <c r="AU1233">
        <v>0</v>
      </c>
      <c r="AW1233">
        <v>0</v>
      </c>
      <c r="AY1233" t="s">
        <v>66</v>
      </c>
    </row>
    <row r="1234" spans="1:51" x14ac:dyDescent="0.25">
      <c r="A1234">
        <v>408</v>
      </c>
      <c r="B1234" t="s">
        <v>181</v>
      </c>
      <c r="C1234" t="s">
        <v>266</v>
      </c>
      <c r="D1234" t="s">
        <v>267</v>
      </c>
      <c r="E1234">
        <v>1535000</v>
      </c>
      <c r="F1234" t="s">
        <v>52</v>
      </c>
      <c r="G1234" t="s">
        <v>53</v>
      </c>
      <c r="H1234" t="s">
        <v>54</v>
      </c>
      <c r="I1234">
        <v>409</v>
      </c>
      <c r="J1234" t="s">
        <v>272</v>
      </c>
      <c r="K1234" t="s">
        <v>79</v>
      </c>
      <c r="L1234" t="s">
        <v>70</v>
      </c>
      <c r="M1234" t="s">
        <v>58</v>
      </c>
      <c r="N1234" t="s">
        <v>273</v>
      </c>
      <c r="Q1234" s="5" t="s">
        <v>54</v>
      </c>
      <c r="S1234">
        <v>0</v>
      </c>
      <c r="T1234" s="5">
        <v>0</v>
      </c>
      <c r="V1234">
        <v>0</v>
      </c>
      <c r="X1234" t="s">
        <v>73</v>
      </c>
      <c r="Y1234">
        <v>19060403</v>
      </c>
      <c r="Z1234" t="s">
        <v>74</v>
      </c>
      <c r="AA1234" t="s">
        <v>101</v>
      </c>
      <c r="AB1234" t="s">
        <v>119</v>
      </c>
      <c r="AC1234" t="str">
        <f t="shared" si="19"/>
        <v>Oil &amp; Gas - Ice Roads and Pads</v>
      </c>
      <c r="AD1234" t="s">
        <v>74</v>
      </c>
      <c r="AG1234" t="s">
        <v>54</v>
      </c>
      <c r="AH1234">
        <v>3604</v>
      </c>
      <c r="AI1234">
        <v>2017</v>
      </c>
      <c r="AJ1234">
        <v>7</v>
      </c>
      <c r="AK1234" s="1">
        <v>43038.825023148151</v>
      </c>
      <c r="AL1234" t="s">
        <v>84</v>
      </c>
      <c r="AM1234">
        <v>0</v>
      </c>
      <c r="AN1234" t="s">
        <v>52</v>
      </c>
      <c r="AO1234">
        <v>0</v>
      </c>
      <c r="AP1234" t="s">
        <v>52</v>
      </c>
      <c r="AQ1234">
        <v>0</v>
      </c>
      <c r="AS1234">
        <v>0</v>
      </c>
      <c r="AU1234">
        <v>0</v>
      </c>
      <c r="AW1234">
        <v>0</v>
      </c>
      <c r="AY1234" t="s">
        <v>66</v>
      </c>
    </row>
    <row r="1235" spans="1:51" x14ac:dyDescent="0.25">
      <c r="A1235">
        <v>408</v>
      </c>
      <c r="B1235" t="s">
        <v>181</v>
      </c>
      <c r="C1235" t="s">
        <v>266</v>
      </c>
      <c r="D1235" t="s">
        <v>267</v>
      </c>
      <c r="E1235">
        <v>1535000</v>
      </c>
      <c r="F1235" t="s">
        <v>52</v>
      </c>
      <c r="G1235" t="s">
        <v>53</v>
      </c>
      <c r="H1235" t="s">
        <v>54</v>
      </c>
      <c r="I1235">
        <v>411</v>
      </c>
      <c r="J1235" t="s">
        <v>274</v>
      </c>
      <c r="K1235" t="s">
        <v>79</v>
      </c>
      <c r="L1235" t="s">
        <v>70</v>
      </c>
      <c r="M1235" t="s">
        <v>58</v>
      </c>
      <c r="N1235" t="s">
        <v>275</v>
      </c>
      <c r="Q1235" s="5" t="s">
        <v>54</v>
      </c>
      <c r="S1235">
        <v>0</v>
      </c>
      <c r="T1235" s="5">
        <v>0</v>
      </c>
      <c r="V1235">
        <v>0</v>
      </c>
      <c r="X1235" t="s">
        <v>73</v>
      </c>
      <c r="Y1235">
        <v>19060403</v>
      </c>
      <c r="Z1235" t="s">
        <v>74</v>
      </c>
      <c r="AA1235" t="s">
        <v>101</v>
      </c>
      <c r="AB1235" t="s">
        <v>119</v>
      </c>
      <c r="AC1235" t="str">
        <f t="shared" si="19"/>
        <v>Oil &amp; Gas - Ice Roads and Pads</v>
      </c>
      <c r="AD1235" t="s">
        <v>74</v>
      </c>
      <c r="AG1235" t="s">
        <v>54</v>
      </c>
      <c r="AH1235">
        <v>3607</v>
      </c>
      <c r="AI1235">
        <v>2017</v>
      </c>
      <c r="AJ1235">
        <v>7</v>
      </c>
      <c r="AK1235" s="1">
        <v>43038.825439814813</v>
      </c>
      <c r="AL1235" t="s">
        <v>84</v>
      </c>
      <c r="AM1235">
        <v>0</v>
      </c>
      <c r="AN1235" t="s">
        <v>52</v>
      </c>
      <c r="AO1235">
        <v>0</v>
      </c>
      <c r="AP1235" t="s">
        <v>52</v>
      </c>
      <c r="AQ1235">
        <v>0</v>
      </c>
      <c r="AS1235">
        <v>0</v>
      </c>
      <c r="AU1235">
        <v>0</v>
      </c>
      <c r="AW1235">
        <v>0</v>
      </c>
      <c r="AY1235" t="s">
        <v>66</v>
      </c>
    </row>
    <row r="1236" spans="1:51" x14ac:dyDescent="0.25">
      <c r="A1236">
        <v>408</v>
      </c>
      <c r="B1236" t="s">
        <v>181</v>
      </c>
      <c r="C1236" t="s">
        <v>266</v>
      </c>
      <c r="D1236" t="s">
        <v>267</v>
      </c>
      <c r="E1236">
        <v>1535000</v>
      </c>
      <c r="F1236" t="s">
        <v>52</v>
      </c>
      <c r="G1236" t="s">
        <v>53</v>
      </c>
      <c r="H1236" t="s">
        <v>54</v>
      </c>
      <c r="I1236">
        <v>413</v>
      </c>
      <c r="J1236" t="s">
        <v>276</v>
      </c>
      <c r="K1236" t="s">
        <v>79</v>
      </c>
      <c r="L1236" t="s">
        <v>70</v>
      </c>
      <c r="M1236" t="s">
        <v>58</v>
      </c>
      <c r="N1236" t="s">
        <v>277</v>
      </c>
      <c r="Q1236" s="5" t="s">
        <v>54</v>
      </c>
      <c r="S1236">
        <v>0</v>
      </c>
      <c r="T1236" s="5">
        <v>0</v>
      </c>
      <c r="V1236">
        <v>0</v>
      </c>
      <c r="X1236" t="s">
        <v>73</v>
      </c>
      <c r="Y1236">
        <v>19060501</v>
      </c>
      <c r="Z1236" t="s">
        <v>74</v>
      </c>
      <c r="AA1236" t="s">
        <v>101</v>
      </c>
      <c r="AB1236" t="s">
        <v>119</v>
      </c>
      <c r="AC1236" t="str">
        <f t="shared" si="19"/>
        <v>Oil &amp; Gas - Ice Roads and Pads</v>
      </c>
      <c r="AD1236" t="s">
        <v>74</v>
      </c>
      <c r="AG1236" t="s">
        <v>54</v>
      </c>
      <c r="AH1236">
        <v>3610</v>
      </c>
      <c r="AI1236">
        <v>2017</v>
      </c>
      <c r="AJ1236">
        <v>7</v>
      </c>
      <c r="AK1236" s="1">
        <v>43038.825914351852</v>
      </c>
      <c r="AL1236" t="s">
        <v>84</v>
      </c>
      <c r="AM1236">
        <v>0</v>
      </c>
      <c r="AN1236" t="s">
        <v>52</v>
      </c>
      <c r="AO1236">
        <v>0</v>
      </c>
      <c r="AP1236" t="s">
        <v>52</v>
      </c>
      <c r="AQ1236">
        <v>0</v>
      </c>
      <c r="AS1236">
        <v>0</v>
      </c>
      <c r="AU1236">
        <v>0</v>
      </c>
      <c r="AW1236">
        <v>0</v>
      </c>
      <c r="AY1236" t="s">
        <v>66</v>
      </c>
    </row>
    <row r="1237" spans="1:51" x14ac:dyDescent="0.25">
      <c r="A1237">
        <v>408</v>
      </c>
      <c r="B1237" t="s">
        <v>181</v>
      </c>
      <c r="C1237" t="s">
        <v>266</v>
      </c>
      <c r="D1237" t="s">
        <v>267</v>
      </c>
      <c r="E1237">
        <v>1535000</v>
      </c>
      <c r="F1237" t="s">
        <v>52</v>
      </c>
      <c r="G1237" t="s">
        <v>53</v>
      </c>
      <c r="H1237" t="s">
        <v>54</v>
      </c>
      <c r="I1237">
        <v>412</v>
      </c>
      <c r="J1237" t="s">
        <v>268</v>
      </c>
      <c r="K1237" t="s">
        <v>79</v>
      </c>
      <c r="L1237" t="s">
        <v>70</v>
      </c>
      <c r="M1237" t="s">
        <v>58</v>
      </c>
      <c r="N1237" t="s">
        <v>269</v>
      </c>
      <c r="Q1237" s="5" t="s">
        <v>54</v>
      </c>
      <c r="S1237">
        <v>0</v>
      </c>
      <c r="T1237" s="5">
        <v>0</v>
      </c>
      <c r="V1237">
        <v>0</v>
      </c>
      <c r="X1237" t="s">
        <v>73</v>
      </c>
      <c r="Y1237">
        <v>19060501</v>
      </c>
      <c r="Z1237" t="s">
        <v>74</v>
      </c>
      <c r="AA1237" t="s">
        <v>101</v>
      </c>
      <c r="AB1237" t="s">
        <v>119</v>
      </c>
      <c r="AC1237" t="str">
        <f t="shared" si="19"/>
        <v>Oil &amp; Gas - Ice Roads and Pads</v>
      </c>
      <c r="AD1237" t="s">
        <v>74</v>
      </c>
      <c r="AG1237" t="s">
        <v>54</v>
      </c>
      <c r="AH1237">
        <v>3614</v>
      </c>
      <c r="AI1237">
        <v>2017</v>
      </c>
      <c r="AJ1237">
        <v>8</v>
      </c>
      <c r="AK1237" s="1">
        <v>43038.826435185183</v>
      </c>
      <c r="AL1237" t="s">
        <v>84</v>
      </c>
      <c r="AM1237">
        <v>0</v>
      </c>
      <c r="AN1237" t="s">
        <v>52</v>
      </c>
      <c r="AO1237">
        <v>0</v>
      </c>
      <c r="AP1237" t="s">
        <v>52</v>
      </c>
      <c r="AQ1237">
        <v>0</v>
      </c>
      <c r="AS1237">
        <v>0</v>
      </c>
      <c r="AU1237">
        <v>0</v>
      </c>
      <c r="AW1237">
        <v>0</v>
      </c>
      <c r="AY1237" t="s">
        <v>66</v>
      </c>
    </row>
    <row r="1238" spans="1:51" x14ac:dyDescent="0.25">
      <c r="A1238">
        <v>408</v>
      </c>
      <c r="B1238" t="s">
        <v>181</v>
      </c>
      <c r="C1238" t="s">
        <v>266</v>
      </c>
      <c r="D1238" t="s">
        <v>267</v>
      </c>
      <c r="E1238">
        <v>1535000</v>
      </c>
      <c r="F1238" t="s">
        <v>52</v>
      </c>
      <c r="G1238" t="s">
        <v>53</v>
      </c>
      <c r="H1238" t="s">
        <v>54</v>
      </c>
      <c r="I1238">
        <v>410</v>
      </c>
      <c r="J1238" t="s">
        <v>270</v>
      </c>
      <c r="K1238" t="s">
        <v>79</v>
      </c>
      <c r="L1238" t="s">
        <v>70</v>
      </c>
      <c r="M1238" t="s">
        <v>58</v>
      </c>
      <c r="N1238" t="s">
        <v>271</v>
      </c>
      <c r="Q1238" s="5" t="s">
        <v>54</v>
      </c>
      <c r="S1238">
        <v>0</v>
      </c>
      <c r="T1238" s="5">
        <v>0</v>
      </c>
      <c r="V1238">
        <v>0</v>
      </c>
      <c r="X1238" t="s">
        <v>73</v>
      </c>
      <c r="Y1238">
        <v>19060403</v>
      </c>
      <c r="Z1238" t="s">
        <v>74</v>
      </c>
      <c r="AA1238" t="s">
        <v>101</v>
      </c>
      <c r="AB1238" t="s">
        <v>119</v>
      </c>
      <c r="AC1238" t="str">
        <f t="shared" si="19"/>
        <v>Oil &amp; Gas - Ice Roads and Pads</v>
      </c>
      <c r="AD1238" t="s">
        <v>74</v>
      </c>
      <c r="AG1238" t="s">
        <v>54</v>
      </c>
      <c r="AH1238">
        <v>3602</v>
      </c>
      <c r="AI1238">
        <v>2017</v>
      </c>
      <c r="AJ1238">
        <v>8</v>
      </c>
      <c r="AK1238" s="1">
        <v>43038.824687499997</v>
      </c>
      <c r="AL1238" t="s">
        <v>84</v>
      </c>
      <c r="AM1238">
        <v>0</v>
      </c>
      <c r="AN1238" t="s">
        <v>52</v>
      </c>
      <c r="AO1238">
        <v>0</v>
      </c>
      <c r="AP1238" t="s">
        <v>52</v>
      </c>
      <c r="AQ1238">
        <v>0</v>
      </c>
      <c r="AS1238">
        <v>0</v>
      </c>
      <c r="AU1238">
        <v>0</v>
      </c>
      <c r="AW1238">
        <v>0</v>
      </c>
      <c r="AY1238" t="s">
        <v>66</v>
      </c>
    </row>
    <row r="1239" spans="1:51" x14ac:dyDescent="0.25">
      <c r="A1239">
        <v>408</v>
      </c>
      <c r="B1239" t="s">
        <v>181</v>
      </c>
      <c r="C1239" t="s">
        <v>266</v>
      </c>
      <c r="D1239" t="s">
        <v>267</v>
      </c>
      <c r="E1239">
        <v>1535000</v>
      </c>
      <c r="F1239" t="s">
        <v>52</v>
      </c>
      <c r="G1239" t="s">
        <v>53</v>
      </c>
      <c r="H1239" t="s">
        <v>54</v>
      </c>
      <c r="I1239">
        <v>409</v>
      </c>
      <c r="J1239" t="s">
        <v>272</v>
      </c>
      <c r="K1239" t="s">
        <v>79</v>
      </c>
      <c r="L1239" t="s">
        <v>70</v>
      </c>
      <c r="M1239" t="s">
        <v>58</v>
      </c>
      <c r="N1239" t="s">
        <v>273</v>
      </c>
      <c r="Q1239" s="5" t="s">
        <v>54</v>
      </c>
      <c r="S1239">
        <v>0</v>
      </c>
      <c r="T1239" s="5">
        <v>0</v>
      </c>
      <c r="V1239">
        <v>0</v>
      </c>
      <c r="X1239" t="s">
        <v>73</v>
      </c>
      <c r="Y1239">
        <v>19060403</v>
      </c>
      <c r="Z1239" t="s">
        <v>74</v>
      </c>
      <c r="AA1239" t="s">
        <v>101</v>
      </c>
      <c r="AB1239" t="s">
        <v>119</v>
      </c>
      <c r="AC1239" t="str">
        <f t="shared" si="19"/>
        <v>Oil &amp; Gas - Ice Roads and Pads</v>
      </c>
      <c r="AD1239" t="s">
        <v>74</v>
      </c>
      <c r="AG1239" t="s">
        <v>54</v>
      </c>
      <c r="AH1239">
        <v>3605</v>
      </c>
      <c r="AI1239">
        <v>2017</v>
      </c>
      <c r="AJ1239">
        <v>8</v>
      </c>
      <c r="AK1239" s="1">
        <v>43038.825150462966</v>
      </c>
      <c r="AL1239" t="s">
        <v>84</v>
      </c>
      <c r="AM1239">
        <v>0</v>
      </c>
      <c r="AN1239" t="s">
        <v>52</v>
      </c>
      <c r="AO1239">
        <v>0</v>
      </c>
      <c r="AP1239" t="s">
        <v>52</v>
      </c>
      <c r="AQ1239">
        <v>0</v>
      </c>
      <c r="AS1239">
        <v>0</v>
      </c>
      <c r="AU1239">
        <v>0</v>
      </c>
      <c r="AW1239">
        <v>0</v>
      </c>
      <c r="AY1239" t="s">
        <v>66</v>
      </c>
    </row>
    <row r="1240" spans="1:51" x14ac:dyDescent="0.25">
      <c r="A1240">
        <v>408</v>
      </c>
      <c r="B1240" t="s">
        <v>181</v>
      </c>
      <c r="C1240" t="s">
        <v>266</v>
      </c>
      <c r="D1240" t="s">
        <v>267</v>
      </c>
      <c r="E1240">
        <v>1535000</v>
      </c>
      <c r="F1240" t="s">
        <v>52</v>
      </c>
      <c r="G1240" t="s">
        <v>53</v>
      </c>
      <c r="H1240" t="s">
        <v>54</v>
      </c>
      <c r="I1240">
        <v>411</v>
      </c>
      <c r="J1240" t="s">
        <v>274</v>
      </c>
      <c r="K1240" t="s">
        <v>79</v>
      </c>
      <c r="L1240" t="s">
        <v>70</v>
      </c>
      <c r="M1240" t="s">
        <v>58</v>
      </c>
      <c r="N1240" t="s">
        <v>275</v>
      </c>
      <c r="Q1240" s="5" t="s">
        <v>54</v>
      </c>
      <c r="S1240">
        <v>0</v>
      </c>
      <c r="T1240" s="5">
        <v>0</v>
      </c>
      <c r="V1240">
        <v>0</v>
      </c>
      <c r="X1240" t="s">
        <v>73</v>
      </c>
      <c r="Y1240">
        <v>19060403</v>
      </c>
      <c r="Z1240" t="s">
        <v>74</v>
      </c>
      <c r="AA1240" t="s">
        <v>101</v>
      </c>
      <c r="AB1240" t="s">
        <v>119</v>
      </c>
      <c r="AC1240" t="str">
        <f t="shared" si="19"/>
        <v>Oil &amp; Gas - Ice Roads and Pads</v>
      </c>
      <c r="AD1240" t="s">
        <v>74</v>
      </c>
      <c r="AG1240" t="s">
        <v>54</v>
      </c>
      <c r="AH1240">
        <v>3608</v>
      </c>
      <c r="AI1240">
        <v>2017</v>
      </c>
      <c r="AJ1240">
        <v>8</v>
      </c>
      <c r="AK1240" s="1">
        <v>43038.825543981482</v>
      </c>
      <c r="AL1240" t="s">
        <v>84</v>
      </c>
      <c r="AM1240">
        <v>0</v>
      </c>
      <c r="AN1240" t="s">
        <v>52</v>
      </c>
      <c r="AO1240">
        <v>0</v>
      </c>
      <c r="AP1240" t="s">
        <v>52</v>
      </c>
      <c r="AQ1240">
        <v>0</v>
      </c>
      <c r="AS1240">
        <v>0</v>
      </c>
      <c r="AU1240">
        <v>0</v>
      </c>
      <c r="AW1240">
        <v>0</v>
      </c>
      <c r="AY1240" t="s">
        <v>66</v>
      </c>
    </row>
    <row r="1241" spans="1:51" x14ac:dyDescent="0.25">
      <c r="A1241">
        <v>408</v>
      </c>
      <c r="B1241" t="s">
        <v>181</v>
      </c>
      <c r="C1241" t="s">
        <v>266</v>
      </c>
      <c r="D1241" t="s">
        <v>267</v>
      </c>
      <c r="E1241">
        <v>1535000</v>
      </c>
      <c r="F1241" t="s">
        <v>52</v>
      </c>
      <c r="G1241" t="s">
        <v>53</v>
      </c>
      <c r="H1241" t="s">
        <v>54</v>
      </c>
      <c r="I1241">
        <v>413</v>
      </c>
      <c r="J1241" t="s">
        <v>276</v>
      </c>
      <c r="K1241" t="s">
        <v>79</v>
      </c>
      <c r="L1241" t="s">
        <v>70</v>
      </c>
      <c r="M1241" t="s">
        <v>58</v>
      </c>
      <c r="N1241" t="s">
        <v>277</v>
      </c>
      <c r="Q1241" s="5" t="s">
        <v>54</v>
      </c>
      <c r="S1241">
        <v>0</v>
      </c>
      <c r="T1241" s="5">
        <v>0</v>
      </c>
      <c r="V1241">
        <v>0</v>
      </c>
      <c r="X1241" t="s">
        <v>73</v>
      </c>
      <c r="Y1241">
        <v>19060501</v>
      </c>
      <c r="Z1241" t="s">
        <v>74</v>
      </c>
      <c r="AA1241" t="s">
        <v>101</v>
      </c>
      <c r="AB1241" t="s">
        <v>119</v>
      </c>
      <c r="AC1241" t="str">
        <f t="shared" si="19"/>
        <v>Oil &amp; Gas - Ice Roads and Pads</v>
      </c>
      <c r="AD1241" t="s">
        <v>74</v>
      </c>
      <c r="AG1241" t="s">
        <v>54</v>
      </c>
      <c r="AH1241">
        <v>3611</v>
      </c>
      <c r="AI1241">
        <v>2017</v>
      </c>
      <c r="AJ1241">
        <v>8</v>
      </c>
      <c r="AK1241" s="1">
        <v>43038.826018518521</v>
      </c>
      <c r="AL1241" t="s">
        <v>84</v>
      </c>
      <c r="AM1241">
        <v>0</v>
      </c>
      <c r="AN1241" t="s">
        <v>52</v>
      </c>
      <c r="AO1241">
        <v>0</v>
      </c>
      <c r="AP1241" t="s">
        <v>52</v>
      </c>
      <c r="AQ1241">
        <v>0</v>
      </c>
      <c r="AS1241">
        <v>0</v>
      </c>
      <c r="AU1241">
        <v>0</v>
      </c>
      <c r="AW1241">
        <v>0</v>
      </c>
      <c r="AY1241" t="s">
        <v>66</v>
      </c>
    </row>
    <row r="1242" spans="1:51" x14ac:dyDescent="0.25">
      <c r="A1242">
        <v>408</v>
      </c>
      <c r="B1242" t="s">
        <v>181</v>
      </c>
      <c r="C1242" t="s">
        <v>266</v>
      </c>
      <c r="D1242" t="s">
        <v>267</v>
      </c>
      <c r="E1242">
        <v>1535000</v>
      </c>
      <c r="F1242" t="s">
        <v>52</v>
      </c>
      <c r="G1242" t="s">
        <v>53</v>
      </c>
      <c r="H1242" t="s">
        <v>54</v>
      </c>
      <c r="I1242">
        <v>412</v>
      </c>
      <c r="J1242" t="s">
        <v>268</v>
      </c>
      <c r="K1242" t="s">
        <v>79</v>
      </c>
      <c r="L1242" t="s">
        <v>70</v>
      </c>
      <c r="M1242" t="s">
        <v>58</v>
      </c>
      <c r="N1242" t="s">
        <v>269</v>
      </c>
      <c r="Q1242" s="5" t="s">
        <v>54</v>
      </c>
      <c r="S1242">
        <v>0</v>
      </c>
      <c r="T1242" s="5">
        <v>0</v>
      </c>
      <c r="V1242">
        <v>0</v>
      </c>
      <c r="X1242" t="s">
        <v>73</v>
      </c>
      <c r="Y1242">
        <v>19060501</v>
      </c>
      <c r="Z1242" t="s">
        <v>74</v>
      </c>
      <c r="AA1242" t="s">
        <v>101</v>
      </c>
      <c r="AB1242" t="s">
        <v>119</v>
      </c>
      <c r="AC1242" t="str">
        <f t="shared" si="19"/>
        <v>Oil &amp; Gas - Ice Roads and Pads</v>
      </c>
      <c r="AD1242" t="s">
        <v>74</v>
      </c>
      <c r="AG1242" t="s">
        <v>54</v>
      </c>
      <c r="AH1242">
        <v>3615</v>
      </c>
      <c r="AI1242">
        <v>2017</v>
      </c>
      <c r="AJ1242">
        <v>9</v>
      </c>
      <c r="AK1242" s="1">
        <v>43038.826550925929</v>
      </c>
      <c r="AL1242" t="s">
        <v>84</v>
      </c>
      <c r="AM1242">
        <v>0</v>
      </c>
      <c r="AN1242" t="s">
        <v>52</v>
      </c>
      <c r="AO1242">
        <v>0</v>
      </c>
      <c r="AP1242" t="s">
        <v>52</v>
      </c>
      <c r="AQ1242">
        <v>0</v>
      </c>
      <c r="AS1242">
        <v>0</v>
      </c>
      <c r="AU1242">
        <v>0</v>
      </c>
      <c r="AW1242">
        <v>0</v>
      </c>
      <c r="AY1242" t="s">
        <v>66</v>
      </c>
    </row>
    <row r="1243" spans="1:51" x14ac:dyDescent="0.25">
      <c r="A1243">
        <v>408</v>
      </c>
      <c r="B1243" t="s">
        <v>181</v>
      </c>
      <c r="C1243" t="s">
        <v>266</v>
      </c>
      <c r="D1243" t="s">
        <v>267</v>
      </c>
      <c r="E1243">
        <v>1535000</v>
      </c>
      <c r="F1243" t="s">
        <v>52</v>
      </c>
      <c r="G1243" t="s">
        <v>53</v>
      </c>
      <c r="H1243" t="s">
        <v>54</v>
      </c>
      <c r="I1243">
        <v>410</v>
      </c>
      <c r="J1243" t="s">
        <v>270</v>
      </c>
      <c r="K1243" t="s">
        <v>79</v>
      </c>
      <c r="L1243" t="s">
        <v>70</v>
      </c>
      <c r="M1243" t="s">
        <v>58</v>
      </c>
      <c r="N1243" t="s">
        <v>271</v>
      </c>
      <c r="Q1243" s="5" t="s">
        <v>54</v>
      </c>
      <c r="S1243">
        <v>0</v>
      </c>
      <c r="T1243" s="5">
        <v>0</v>
      </c>
      <c r="V1243">
        <v>0</v>
      </c>
      <c r="X1243" t="s">
        <v>73</v>
      </c>
      <c r="Y1243">
        <v>19060403</v>
      </c>
      <c r="Z1243" t="s">
        <v>74</v>
      </c>
      <c r="AA1243" t="s">
        <v>101</v>
      </c>
      <c r="AB1243" t="s">
        <v>119</v>
      </c>
      <c r="AC1243" t="str">
        <f t="shared" si="19"/>
        <v>Oil &amp; Gas - Ice Roads and Pads</v>
      </c>
      <c r="AD1243" t="s">
        <v>74</v>
      </c>
      <c r="AG1243" t="s">
        <v>54</v>
      </c>
      <c r="AH1243">
        <v>3603</v>
      </c>
      <c r="AI1243">
        <v>2017</v>
      </c>
      <c r="AJ1243">
        <v>9</v>
      </c>
      <c r="AK1243" s="1">
        <v>43038.824803240743</v>
      </c>
      <c r="AL1243" t="s">
        <v>84</v>
      </c>
      <c r="AM1243">
        <v>0</v>
      </c>
      <c r="AN1243" t="s">
        <v>52</v>
      </c>
      <c r="AO1243">
        <v>0</v>
      </c>
      <c r="AP1243" t="s">
        <v>52</v>
      </c>
      <c r="AQ1243">
        <v>0</v>
      </c>
      <c r="AS1243">
        <v>0</v>
      </c>
      <c r="AU1243">
        <v>0</v>
      </c>
      <c r="AW1243">
        <v>0</v>
      </c>
      <c r="AY1243" t="s">
        <v>66</v>
      </c>
    </row>
    <row r="1244" spans="1:51" x14ac:dyDescent="0.25">
      <c r="A1244">
        <v>408</v>
      </c>
      <c r="B1244" t="s">
        <v>181</v>
      </c>
      <c r="C1244" t="s">
        <v>266</v>
      </c>
      <c r="D1244" t="s">
        <v>267</v>
      </c>
      <c r="E1244">
        <v>1535000</v>
      </c>
      <c r="F1244" t="s">
        <v>52</v>
      </c>
      <c r="G1244" t="s">
        <v>53</v>
      </c>
      <c r="H1244" t="s">
        <v>54</v>
      </c>
      <c r="I1244">
        <v>409</v>
      </c>
      <c r="J1244" t="s">
        <v>272</v>
      </c>
      <c r="K1244" t="s">
        <v>79</v>
      </c>
      <c r="L1244" t="s">
        <v>70</v>
      </c>
      <c r="M1244" t="s">
        <v>58</v>
      </c>
      <c r="N1244" t="s">
        <v>273</v>
      </c>
      <c r="Q1244" s="5" t="s">
        <v>54</v>
      </c>
      <c r="S1244">
        <v>0</v>
      </c>
      <c r="T1244" s="5">
        <v>0</v>
      </c>
      <c r="V1244">
        <v>0</v>
      </c>
      <c r="X1244" t="s">
        <v>73</v>
      </c>
      <c r="Y1244">
        <v>19060403</v>
      </c>
      <c r="Z1244" t="s">
        <v>74</v>
      </c>
      <c r="AA1244" t="s">
        <v>101</v>
      </c>
      <c r="AB1244" t="s">
        <v>119</v>
      </c>
      <c r="AC1244" t="str">
        <f t="shared" si="19"/>
        <v>Oil &amp; Gas - Ice Roads and Pads</v>
      </c>
      <c r="AD1244" t="s">
        <v>74</v>
      </c>
      <c r="AG1244" t="s">
        <v>54</v>
      </c>
      <c r="AH1244">
        <v>3606</v>
      </c>
      <c r="AI1244">
        <v>2017</v>
      </c>
      <c r="AJ1244">
        <v>9</v>
      </c>
      <c r="AK1244" s="1">
        <v>43038.825277777774</v>
      </c>
      <c r="AL1244" t="s">
        <v>84</v>
      </c>
      <c r="AM1244">
        <v>0</v>
      </c>
      <c r="AN1244" t="s">
        <v>52</v>
      </c>
      <c r="AO1244">
        <v>0</v>
      </c>
      <c r="AP1244" t="s">
        <v>52</v>
      </c>
      <c r="AQ1244">
        <v>0</v>
      </c>
      <c r="AS1244">
        <v>0</v>
      </c>
      <c r="AU1244">
        <v>0</v>
      </c>
      <c r="AW1244">
        <v>0</v>
      </c>
      <c r="AY1244" t="s">
        <v>66</v>
      </c>
    </row>
    <row r="1245" spans="1:51" x14ac:dyDescent="0.25">
      <c r="A1245">
        <v>408</v>
      </c>
      <c r="B1245" t="s">
        <v>181</v>
      </c>
      <c r="C1245" t="s">
        <v>266</v>
      </c>
      <c r="D1245" t="s">
        <v>267</v>
      </c>
      <c r="E1245">
        <v>1535000</v>
      </c>
      <c r="F1245" t="s">
        <v>52</v>
      </c>
      <c r="G1245" t="s">
        <v>53</v>
      </c>
      <c r="H1245" t="s">
        <v>54</v>
      </c>
      <c r="I1245">
        <v>411</v>
      </c>
      <c r="J1245" t="s">
        <v>274</v>
      </c>
      <c r="K1245" t="s">
        <v>79</v>
      </c>
      <c r="L1245" t="s">
        <v>70</v>
      </c>
      <c r="M1245" t="s">
        <v>58</v>
      </c>
      <c r="N1245" t="s">
        <v>275</v>
      </c>
      <c r="Q1245" s="5" t="s">
        <v>54</v>
      </c>
      <c r="S1245">
        <v>0</v>
      </c>
      <c r="T1245" s="5">
        <v>0</v>
      </c>
      <c r="V1245">
        <v>0</v>
      </c>
      <c r="X1245" t="s">
        <v>73</v>
      </c>
      <c r="Y1245">
        <v>19060403</v>
      </c>
      <c r="Z1245" t="s">
        <v>74</v>
      </c>
      <c r="AA1245" t="s">
        <v>101</v>
      </c>
      <c r="AB1245" t="s">
        <v>119</v>
      </c>
      <c r="AC1245" t="str">
        <f t="shared" si="19"/>
        <v>Oil &amp; Gas - Ice Roads and Pads</v>
      </c>
      <c r="AD1245" t="s">
        <v>74</v>
      </c>
      <c r="AG1245" t="s">
        <v>54</v>
      </c>
      <c r="AH1245">
        <v>3609</v>
      </c>
      <c r="AI1245">
        <v>2017</v>
      </c>
      <c r="AJ1245">
        <v>9</v>
      </c>
      <c r="AK1245" s="1">
        <v>43038.825682870367</v>
      </c>
      <c r="AL1245" t="s">
        <v>84</v>
      </c>
      <c r="AM1245">
        <v>0</v>
      </c>
      <c r="AN1245" t="s">
        <v>52</v>
      </c>
      <c r="AO1245">
        <v>0</v>
      </c>
      <c r="AP1245" t="s">
        <v>52</v>
      </c>
      <c r="AQ1245">
        <v>0</v>
      </c>
      <c r="AS1245">
        <v>0</v>
      </c>
      <c r="AU1245">
        <v>0</v>
      </c>
      <c r="AW1245">
        <v>0</v>
      </c>
      <c r="AY1245" t="s">
        <v>66</v>
      </c>
    </row>
    <row r="1246" spans="1:51" x14ac:dyDescent="0.25">
      <c r="A1246">
        <v>408</v>
      </c>
      <c r="B1246" t="s">
        <v>181</v>
      </c>
      <c r="C1246" t="s">
        <v>266</v>
      </c>
      <c r="D1246" t="s">
        <v>267</v>
      </c>
      <c r="E1246">
        <v>1535000</v>
      </c>
      <c r="F1246" t="s">
        <v>52</v>
      </c>
      <c r="G1246" t="s">
        <v>53</v>
      </c>
      <c r="H1246" t="s">
        <v>54</v>
      </c>
      <c r="I1246">
        <v>413</v>
      </c>
      <c r="J1246" t="s">
        <v>276</v>
      </c>
      <c r="K1246" t="s">
        <v>79</v>
      </c>
      <c r="L1246" t="s">
        <v>70</v>
      </c>
      <c r="M1246" t="s">
        <v>58</v>
      </c>
      <c r="N1246" t="s">
        <v>277</v>
      </c>
      <c r="Q1246" s="5" t="s">
        <v>54</v>
      </c>
      <c r="S1246">
        <v>0</v>
      </c>
      <c r="T1246" s="5">
        <v>0</v>
      </c>
      <c r="V1246">
        <v>0</v>
      </c>
      <c r="X1246" t="s">
        <v>73</v>
      </c>
      <c r="Y1246">
        <v>19060501</v>
      </c>
      <c r="Z1246" t="s">
        <v>74</v>
      </c>
      <c r="AA1246" t="s">
        <v>101</v>
      </c>
      <c r="AB1246" t="s">
        <v>119</v>
      </c>
      <c r="AC1246" t="str">
        <f t="shared" si="19"/>
        <v>Oil &amp; Gas - Ice Roads and Pads</v>
      </c>
      <c r="AD1246" t="s">
        <v>74</v>
      </c>
      <c r="AG1246" t="s">
        <v>54</v>
      </c>
      <c r="AH1246">
        <v>3612</v>
      </c>
      <c r="AI1246">
        <v>2017</v>
      </c>
      <c r="AJ1246">
        <v>9</v>
      </c>
      <c r="AK1246" s="1">
        <v>43038.82613425926</v>
      </c>
      <c r="AL1246" t="s">
        <v>84</v>
      </c>
      <c r="AM1246">
        <v>0</v>
      </c>
      <c r="AN1246" t="s">
        <v>52</v>
      </c>
      <c r="AO1246">
        <v>0</v>
      </c>
      <c r="AP1246" t="s">
        <v>52</v>
      </c>
      <c r="AQ1246">
        <v>0</v>
      </c>
      <c r="AS1246">
        <v>0</v>
      </c>
      <c r="AU1246">
        <v>0</v>
      </c>
      <c r="AW1246">
        <v>0</v>
      </c>
      <c r="AY1246" t="s">
        <v>66</v>
      </c>
    </row>
    <row r="1247" spans="1:51" x14ac:dyDescent="0.25">
      <c r="A1247">
        <v>408</v>
      </c>
      <c r="B1247" t="s">
        <v>181</v>
      </c>
      <c r="C1247" t="s">
        <v>266</v>
      </c>
      <c r="D1247" t="s">
        <v>267</v>
      </c>
      <c r="E1247">
        <v>1535000</v>
      </c>
      <c r="F1247" t="s">
        <v>52</v>
      </c>
      <c r="G1247" t="s">
        <v>53</v>
      </c>
      <c r="H1247" t="s">
        <v>54</v>
      </c>
      <c r="I1247">
        <v>412</v>
      </c>
      <c r="J1247" t="s">
        <v>268</v>
      </c>
      <c r="K1247" t="s">
        <v>79</v>
      </c>
      <c r="L1247" t="s">
        <v>70</v>
      </c>
      <c r="M1247" t="s">
        <v>58</v>
      </c>
      <c r="N1247" t="s">
        <v>269</v>
      </c>
      <c r="Q1247" s="5" t="s">
        <v>54</v>
      </c>
      <c r="S1247">
        <v>0</v>
      </c>
      <c r="T1247" s="5">
        <v>0</v>
      </c>
      <c r="V1247">
        <v>0</v>
      </c>
      <c r="X1247" t="s">
        <v>73</v>
      </c>
      <c r="Y1247">
        <v>19060501</v>
      </c>
      <c r="Z1247" t="s">
        <v>74</v>
      </c>
      <c r="AA1247" t="s">
        <v>101</v>
      </c>
      <c r="AB1247" t="s">
        <v>119</v>
      </c>
      <c r="AC1247" t="str">
        <f t="shared" si="19"/>
        <v>Oil &amp; Gas - Ice Roads and Pads</v>
      </c>
      <c r="AD1247" t="s">
        <v>74</v>
      </c>
      <c r="AG1247" t="s">
        <v>54</v>
      </c>
      <c r="AH1247">
        <v>3946</v>
      </c>
      <c r="AI1247">
        <v>2017</v>
      </c>
      <c r="AJ1247">
        <v>10</v>
      </c>
      <c r="AK1247" s="1">
        <v>43118.471817129626</v>
      </c>
      <c r="AL1247" t="s">
        <v>84</v>
      </c>
      <c r="AM1247">
        <v>0</v>
      </c>
      <c r="AN1247" t="s">
        <v>52</v>
      </c>
      <c r="AO1247">
        <v>0</v>
      </c>
      <c r="AP1247" t="s">
        <v>52</v>
      </c>
      <c r="AQ1247">
        <v>0</v>
      </c>
      <c r="AS1247">
        <v>0</v>
      </c>
      <c r="AU1247">
        <v>0</v>
      </c>
      <c r="AW1247">
        <v>0</v>
      </c>
      <c r="AY1247" t="s">
        <v>66</v>
      </c>
    </row>
    <row r="1248" spans="1:51" x14ac:dyDescent="0.25">
      <c r="A1248">
        <v>408</v>
      </c>
      <c r="B1248" t="s">
        <v>181</v>
      </c>
      <c r="C1248" t="s">
        <v>266</v>
      </c>
      <c r="D1248" t="s">
        <v>267</v>
      </c>
      <c r="E1248">
        <v>1535000</v>
      </c>
      <c r="F1248" t="s">
        <v>52</v>
      </c>
      <c r="G1248" t="s">
        <v>53</v>
      </c>
      <c r="H1248" t="s">
        <v>54</v>
      </c>
      <c r="I1248">
        <v>410</v>
      </c>
      <c r="J1248" t="s">
        <v>270</v>
      </c>
      <c r="K1248" t="s">
        <v>79</v>
      </c>
      <c r="L1248" t="s">
        <v>70</v>
      </c>
      <c r="M1248" t="s">
        <v>58</v>
      </c>
      <c r="N1248" t="s">
        <v>271</v>
      </c>
      <c r="Q1248" s="5" t="s">
        <v>54</v>
      </c>
      <c r="S1248">
        <v>0</v>
      </c>
      <c r="T1248" s="5">
        <v>0</v>
      </c>
      <c r="V1248">
        <v>0</v>
      </c>
      <c r="X1248" t="s">
        <v>73</v>
      </c>
      <c r="Y1248">
        <v>19060403</v>
      </c>
      <c r="Z1248" t="s">
        <v>74</v>
      </c>
      <c r="AA1248" t="s">
        <v>101</v>
      </c>
      <c r="AB1248" t="s">
        <v>119</v>
      </c>
      <c r="AC1248" t="str">
        <f t="shared" si="19"/>
        <v>Oil &amp; Gas - Ice Roads and Pads</v>
      </c>
      <c r="AD1248" t="s">
        <v>74</v>
      </c>
      <c r="AG1248" t="s">
        <v>54</v>
      </c>
      <c r="AH1248">
        <v>3934</v>
      </c>
      <c r="AI1248">
        <v>2017</v>
      </c>
      <c r="AJ1248">
        <v>10</v>
      </c>
      <c r="AK1248" s="1">
        <v>43118.469409722224</v>
      </c>
      <c r="AL1248" t="s">
        <v>84</v>
      </c>
      <c r="AM1248">
        <v>0</v>
      </c>
      <c r="AN1248" t="s">
        <v>52</v>
      </c>
      <c r="AO1248">
        <v>0</v>
      </c>
      <c r="AP1248" t="s">
        <v>52</v>
      </c>
      <c r="AQ1248">
        <v>0</v>
      </c>
      <c r="AS1248">
        <v>0</v>
      </c>
      <c r="AU1248">
        <v>0</v>
      </c>
      <c r="AW1248">
        <v>0</v>
      </c>
      <c r="AY1248" t="s">
        <v>66</v>
      </c>
    </row>
    <row r="1249" spans="1:51" x14ac:dyDescent="0.25">
      <c r="A1249">
        <v>408</v>
      </c>
      <c r="B1249" t="s">
        <v>181</v>
      </c>
      <c r="C1249" t="s">
        <v>266</v>
      </c>
      <c r="D1249" t="s">
        <v>267</v>
      </c>
      <c r="E1249">
        <v>1535000</v>
      </c>
      <c r="F1249" t="s">
        <v>52</v>
      </c>
      <c r="G1249" t="s">
        <v>53</v>
      </c>
      <c r="H1249" t="s">
        <v>54</v>
      </c>
      <c r="I1249">
        <v>409</v>
      </c>
      <c r="J1249" t="s">
        <v>272</v>
      </c>
      <c r="K1249" t="s">
        <v>79</v>
      </c>
      <c r="L1249" t="s">
        <v>70</v>
      </c>
      <c r="M1249" t="s">
        <v>58</v>
      </c>
      <c r="N1249" t="s">
        <v>273</v>
      </c>
      <c r="Q1249" s="5" t="s">
        <v>54</v>
      </c>
      <c r="S1249">
        <v>0</v>
      </c>
      <c r="T1249" s="5">
        <v>0</v>
      </c>
      <c r="V1249">
        <v>0</v>
      </c>
      <c r="X1249" t="s">
        <v>73</v>
      </c>
      <c r="Y1249">
        <v>19060403</v>
      </c>
      <c r="Z1249" t="s">
        <v>74</v>
      </c>
      <c r="AA1249" t="s">
        <v>101</v>
      </c>
      <c r="AB1249" t="s">
        <v>119</v>
      </c>
      <c r="AC1249" t="str">
        <f t="shared" si="19"/>
        <v>Oil &amp; Gas - Ice Roads and Pads</v>
      </c>
      <c r="AD1249" t="s">
        <v>74</v>
      </c>
      <c r="AG1249" t="s">
        <v>54</v>
      </c>
      <c r="AH1249">
        <v>3937</v>
      </c>
      <c r="AI1249">
        <v>2017</v>
      </c>
      <c r="AJ1249">
        <v>10</v>
      </c>
      <c r="AK1249" s="1">
        <v>43118.469965277778</v>
      </c>
      <c r="AL1249" t="s">
        <v>84</v>
      </c>
      <c r="AM1249">
        <v>0</v>
      </c>
      <c r="AN1249" t="s">
        <v>52</v>
      </c>
      <c r="AO1249">
        <v>0</v>
      </c>
      <c r="AP1249" t="s">
        <v>52</v>
      </c>
      <c r="AQ1249">
        <v>0</v>
      </c>
      <c r="AS1249">
        <v>0</v>
      </c>
      <c r="AU1249">
        <v>0</v>
      </c>
      <c r="AW1249">
        <v>0</v>
      </c>
      <c r="AY1249" t="s">
        <v>66</v>
      </c>
    </row>
    <row r="1250" spans="1:51" x14ac:dyDescent="0.25">
      <c r="A1250">
        <v>408</v>
      </c>
      <c r="B1250" t="s">
        <v>181</v>
      </c>
      <c r="C1250" t="s">
        <v>266</v>
      </c>
      <c r="D1250" t="s">
        <v>267</v>
      </c>
      <c r="E1250">
        <v>1535000</v>
      </c>
      <c r="F1250" t="s">
        <v>52</v>
      </c>
      <c r="G1250" t="s">
        <v>53</v>
      </c>
      <c r="H1250" t="s">
        <v>54</v>
      </c>
      <c r="I1250">
        <v>411</v>
      </c>
      <c r="J1250" t="s">
        <v>274</v>
      </c>
      <c r="K1250" t="s">
        <v>79</v>
      </c>
      <c r="L1250" t="s">
        <v>70</v>
      </c>
      <c r="M1250" t="s">
        <v>58</v>
      </c>
      <c r="N1250" t="s">
        <v>275</v>
      </c>
      <c r="Q1250" s="5" t="s">
        <v>54</v>
      </c>
      <c r="S1250">
        <v>0</v>
      </c>
      <c r="T1250" s="5">
        <v>0</v>
      </c>
      <c r="V1250">
        <v>0</v>
      </c>
      <c r="X1250" t="s">
        <v>73</v>
      </c>
      <c r="Y1250">
        <v>19060403</v>
      </c>
      <c r="Z1250" t="s">
        <v>74</v>
      </c>
      <c r="AA1250" t="s">
        <v>101</v>
      </c>
      <c r="AB1250" t="s">
        <v>119</v>
      </c>
      <c r="AC1250" t="str">
        <f t="shared" si="19"/>
        <v>Oil &amp; Gas - Ice Roads and Pads</v>
      </c>
      <c r="AD1250" t="s">
        <v>74</v>
      </c>
      <c r="AG1250" t="s">
        <v>54</v>
      </c>
      <c r="AH1250">
        <v>3940</v>
      </c>
      <c r="AI1250">
        <v>2017</v>
      </c>
      <c r="AJ1250">
        <v>10</v>
      </c>
      <c r="AK1250" s="1">
        <v>43118.470555555556</v>
      </c>
      <c r="AL1250" t="s">
        <v>84</v>
      </c>
      <c r="AM1250">
        <v>0</v>
      </c>
      <c r="AN1250" t="s">
        <v>52</v>
      </c>
      <c r="AO1250">
        <v>0</v>
      </c>
      <c r="AP1250" t="s">
        <v>52</v>
      </c>
      <c r="AQ1250">
        <v>0</v>
      </c>
      <c r="AS1250">
        <v>0</v>
      </c>
      <c r="AU1250">
        <v>0</v>
      </c>
      <c r="AW1250">
        <v>0</v>
      </c>
      <c r="AY1250" t="s">
        <v>66</v>
      </c>
    </row>
    <row r="1251" spans="1:51" x14ac:dyDescent="0.25">
      <c r="A1251">
        <v>408</v>
      </c>
      <c r="B1251" t="s">
        <v>181</v>
      </c>
      <c r="C1251" t="s">
        <v>266</v>
      </c>
      <c r="D1251" t="s">
        <v>267</v>
      </c>
      <c r="E1251">
        <v>1535000</v>
      </c>
      <c r="F1251" t="s">
        <v>52</v>
      </c>
      <c r="G1251" t="s">
        <v>53</v>
      </c>
      <c r="H1251" t="s">
        <v>54</v>
      </c>
      <c r="I1251">
        <v>413</v>
      </c>
      <c r="J1251" t="s">
        <v>276</v>
      </c>
      <c r="K1251" t="s">
        <v>79</v>
      </c>
      <c r="L1251" t="s">
        <v>70</v>
      </c>
      <c r="M1251" t="s">
        <v>58</v>
      </c>
      <c r="N1251" t="s">
        <v>277</v>
      </c>
      <c r="Q1251" s="5" t="s">
        <v>54</v>
      </c>
      <c r="S1251">
        <v>0</v>
      </c>
      <c r="T1251" s="5">
        <v>0</v>
      </c>
      <c r="V1251">
        <v>0</v>
      </c>
      <c r="X1251" t="s">
        <v>73</v>
      </c>
      <c r="Y1251">
        <v>19060501</v>
      </c>
      <c r="Z1251" t="s">
        <v>74</v>
      </c>
      <c r="AA1251" t="s">
        <v>101</v>
      </c>
      <c r="AB1251" t="s">
        <v>119</v>
      </c>
      <c r="AC1251" t="str">
        <f t="shared" si="19"/>
        <v>Oil &amp; Gas - Ice Roads and Pads</v>
      </c>
      <c r="AD1251" t="s">
        <v>74</v>
      </c>
      <c r="AG1251" t="s">
        <v>54</v>
      </c>
      <c r="AH1251">
        <v>3943</v>
      </c>
      <c r="AI1251">
        <v>2017</v>
      </c>
      <c r="AJ1251">
        <v>10</v>
      </c>
      <c r="AK1251" s="1">
        <v>43118.471250000002</v>
      </c>
      <c r="AL1251" t="s">
        <v>84</v>
      </c>
      <c r="AM1251">
        <v>0</v>
      </c>
      <c r="AN1251" t="s">
        <v>52</v>
      </c>
      <c r="AO1251">
        <v>0</v>
      </c>
      <c r="AP1251" t="s">
        <v>52</v>
      </c>
      <c r="AQ1251">
        <v>0</v>
      </c>
      <c r="AS1251">
        <v>0</v>
      </c>
      <c r="AU1251">
        <v>0</v>
      </c>
      <c r="AW1251">
        <v>0</v>
      </c>
      <c r="AY1251" t="s">
        <v>66</v>
      </c>
    </row>
    <row r="1252" spans="1:51" x14ac:dyDescent="0.25">
      <c r="A1252">
        <v>408</v>
      </c>
      <c r="B1252" t="s">
        <v>181</v>
      </c>
      <c r="C1252" t="s">
        <v>266</v>
      </c>
      <c r="D1252" t="s">
        <v>267</v>
      </c>
      <c r="E1252">
        <v>1535000</v>
      </c>
      <c r="F1252" t="s">
        <v>52</v>
      </c>
      <c r="G1252" t="s">
        <v>53</v>
      </c>
      <c r="H1252" t="s">
        <v>54</v>
      </c>
      <c r="I1252">
        <v>412</v>
      </c>
      <c r="J1252" t="s">
        <v>268</v>
      </c>
      <c r="K1252" t="s">
        <v>79</v>
      </c>
      <c r="L1252" t="s">
        <v>70</v>
      </c>
      <c r="M1252" t="s">
        <v>58</v>
      </c>
      <c r="N1252" t="s">
        <v>269</v>
      </c>
      <c r="Q1252" s="5" t="s">
        <v>54</v>
      </c>
      <c r="S1252">
        <v>0</v>
      </c>
      <c r="T1252" s="5">
        <v>0</v>
      </c>
      <c r="V1252">
        <v>0</v>
      </c>
      <c r="X1252" t="s">
        <v>73</v>
      </c>
      <c r="Y1252">
        <v>19060501</v>
      </c>
      <c r="Z1252" t="s">
        <v>74</v>
      </c>
      <c r="AA1252" t="s">
        <v>101</v>
      </c>
      <c r="AB1252" t="s">
        <v>119</v>
      </c>
      <c r="AC1252" t="str">
        <f t="shared" si="19"/>
        <v>Oil &amp; Gas - Ice Roads and Pads</v>
      </c>
      <c r="AD1252" t="s">
        <v>74</v>
      </c>
      <c r="AG1252" t="s">
        <v>54</v>
      </c>
      <c r="AH1252">
        <v>3947</v>
      </c>
      <c r="AI1252">
        <v>2017</v>
      </c>
      <c r="AJ1252">
        <v>11</v>
      </c>
      <c r="AK1252" s="1">
        <v>43118.471967592595</v>
      </c>
      <c r="AL1252" t="s">
        <v>84</v>
      </c>
      <c r="AM1252">
        <v>0</v>
      </c>
      <c r="AN1252" t="s">
        <v>52</v>
      </c>
      <c r="AO1252">
        <v>0</v>
      </c>
      <c r="AP1252" t="s">
        <v>52</v>
      </c>
      <c r="AQ1252">
        <v>0</v>
      </c>
      <c r="AS1252">
        <v>0</v>
      </c>
      <c r="AU1252">
        <v>0</v>
      </c>
      <c r="AW1252">
        <v>0</v>
      </c>
      <c r="AY1252" t="s">
        <v>66</v>
      </c>
    </row>
    <row r="1253" spans="1:51" x14ac:dyDescent="0.25">
      <c r="A1253">
        <v>408</v>
      </c>
      <c r="B1253" t="s">
        <v>181</v>
      </c>
      <c r="C1253" t="s">
        <v>266</v>
      </c>
      <c r="D1253" t="s">
        <v>267</v>
      </c>
      <c r="E1253">
        <v>1535000</v>
      </c>
      <c r="F1253" t="s">
        <v>52</v>
      </c>
      <c r="G1253" t="s">
        <v>53</v>
      </c>
      <c r="H1253" t="s">
        <v>54</v>
      </c>
      <c r="I1253">
        <v>410</v>
      </c>
      <c r="J1253" t="s">
        <v>270</v>
      </c>
      <c r="K1253" t="s">
        <v>79</v>
      </c>
      <c r="L1253" t="s">
        <v>70</v>
      </c>
      <c r="M1253" t="s">
        <v>58</v>
      </c>
      <c r="N1253" t="s">
        <v>271</v>
      </c>
      <c r="Q1253" s="5" t="s">
        <v>54</v>
      </c>
      <c r="S1253">
        <v>0</v>
      </c>
      <c r="T1253" s="5">
        <v>0</v>
      </c>
      <c r="V1253">
        <v>0</v>
      </c>
      <c r="X1253" t="s">
        <v>73</v>
      </c>
      <c r="Y1253">
        <v>19060403</v>
      </c>
      <c r="Z1253" t="s">
        <v>74</v>
      </c>
      <c r="AA1253" t="s">
        <v>101</v>
      </c>
      <c r="AB1253" t="s">
        <v>119</v>
      </c>
      <c r="AC1253" t="str">
        <f t="shared" si="19"/>
        <v>Oil &amp; Gas - Ice Roads and Pads</v>
      </c>
      <c r="AD1253" t="s">
        <v>74</v>
      </c>
      <c r="AG1253" t="s">
        <v>54</v>
      </c>
      <c r="AH1253">
        <v>3935</v>
      </c>
      <c r="AI1253">
        <v>2017</v>
      </c>
      <c r="AJ1253">
        <v>11</v>
      </c>
      <c r="AK1253" s="1">
        <v>43118.469571759262</v>
      </c>
      <c r="AL1253" t="s">
        <v>84</v>
      </c>
      <c r="AM1253">
        <v>0</v>
      </c>
      <c r="AN1253" t="s">
        <v>52</v>
      </c>
      <c r="AO1253">
        <v>0</v>
      </c>
      <c r="AP1253" t="s">
        <v>52</v>
      </c>
      <c r="AQ1253">
        <v>0</v>
      </c>
      <c r="AS1253">
        <v>0</v>
      </c>
      <c r="AU1253">
        <v>0</v>
      </c>
      <c r="AW1253">
        <v>0</v>
      </c>
      <c r="AY1253" t="s">
        <v>66</v>
      </c>
    </row>
    <row r="1254" spans="1:51" x14ac:dyDescent="0.25">
      <c r="A1254">
        <v>408</v>
      </c>
      <c r="B1254" t="s">
        <v>181</v>
      </c>
      <c r="C1254" t="s">
        <v>266</v>
      </c>
      <c r="D1254" t="s">
        <v>267</v>
      </c>
      <c r="E1254">
        <v>1535000</v>
      </c>
      <c r="F1254" t="s">
        <v>52</v>
      </c>
      <c r="G1254" t="s">
        <v>53</v>
      </c>
      <c r="H1254" t="s">
        <v>54</v>
      </c>
      <c r="I1254">
        <v>409</v>
      </c>
      <c r="J1254" t="s">
        <v>272</v>
      </c>
      <c r="K1254" t="s">
        <v>79</v>
      </c>
      <c r="L1254" t="s">
        <v>70</v>
      </c>
      <c r="M1254" t="s">
        <v>58</v>
      </c>
      <c r="N1254" t="s">
        <v>273</v>
      </c>
      <c r="Q1254" s="5" t="s">
        <v>54</v>
      </c>
      <c r="S1254">
        <v>0</v>
      </c>
      <c r="T1254" s="5">
        <v>0</v>
      </c>
      <c r="V1254">
        <v>0</v>
      </c>
      <c r="X1254" t="s">
        <v>73</v>
      </c>
      <c r="Y1254">
        <v>19060403</v>
      </c>
      <c r="Z1254" t="s">
        <v>74</v>
      </c>
      <c r="AA1254" t="s">
        <v>101</v>
      </c>
      <c r="AB1254" t="s">
        <v>119</v>
      </c>
      <c r="AC1254" t="str">
        <f t="shared" si="19"/>
        <v>Oil &amp; Gas - Ice Roads and Pads</v>
      </c>
      <c r="AD1254" t="s">
        <v>74</v>
      </c>
      <c r="AG1254" t="s">
        <v>54</v>
      </c>
      <c r="AH1254">
        <v>3938</v>
      </c>
      <c r="AI1254">
        <v>2017</v>
      </c>
      <c r="AJ1254">
        <v>11</v>
      </c>
      <c r="AK1254" s="1">
        <v>43118.470138888886</v>
      </c>
      <c r="AL1254" t="s">
        <v>84</v>
      </c>
      <c r="AM1254">
        <v>0</v>
      </c>
      <c r="AN1254" t="s">
        <v>52</v>
      </c>
      <c r="AO1254">
        <v>0</v>
      </c>
      <c r="AP1254" t="s">
        <v>52</v>
      </c>
      <c r="AQ1254">
        <v>0</v>
      </c>
      <c r="AS1254">
        <v>0</v>
      </c>
      <c r="AU1254">
        <v>0</v>
      </c>
      <c r="AW1254">
        <v>0</v>
      </c>
      <c r="AY1254" t="s">
        <v>66</v>
      </c>
    </row>
    <row r="1255" spans="1:51" x14ac:dyDescent="0.25">
      <c r="A1255">
        <v>408</v>
      </c>
      <c r="B1255" t="s">
        <v>181</v>
      </c>
      <c r="C1255" t="s">
        <v>266</v>
      </c>
      <c r="D1255" t="s">
        <v>267</v>
      </c>
      <c r="E1255">
        <v>1535000</v>
      </c>
      <c r="F1255" t="s">
        <v>52</v>
      </c>
      <c r="G1255" t="s">
        <v>53</v>
      </c>
      <c r="H1255" t="s">
        <v>54</v>
      </c>
      <c r="I1255">
        <v>411</v>
      </c>
      <c r="J1255" t="s">
        <v>274</v>
      </c>
      <c r="K1255" t="s">
        <v>79</v>
      </c>
      <c r="L1255" t="s">
        <v>70</v>
      </c>
      <c r="M1255" t="s">
        <v>58</v>
      </c>
      <c r="N1255" t="s">
        <v>275</v>
      </c>
      <c r="Q1255" s="5" t="s">
        <v>54</v>
      </c>
      <c r="S1255">
        <v>0</v>
      </c>
      <c r="T1255" s="5">
        <v>0</v>
      </c>
      <c r="V1255">
        <v>0</v>
      </c>
      <c r="X1255" t="s">
        <v>73</v>
      </c>
      <c r="Y1255">
        <v>19060403</v>
      </c>
      <c r="Z1255" t="s">
        <v>74</v>
      </c>
      <c r="AA1255" t="s">
        <v>101</v>
      </c>
      <c r="AB1255" t="s">
        <v>119</v>
      </c>
      <c r="AC1255" t="str">
        <f t="shared" si="19"/>
        <v>Oil &amp; Gas - Ice Roads and Pads</v>
      </c>
      <c r="AD1255" t="s">
        <v>74</v>
      </c>
      <c r="AG1255" t="s">
        <v>54</v>
      </c>
      <c r="AH1255">
        <v>3941</v>
      </c>
      <c r="AI1255">
        <v>2017</v>
      </c>
      <c r="AJ1255">
        <v>11</v>
      </c>
      <c r="AK1255" s="1">
        <v>43118.470775462964</v>
      </c>
      <c r="AL1255" t="s">
        <v>84</v>
      </c>
      <c r="AM1255">
        <v>0</v>
      </c>
      <c r="AN1255" t="s">
        <v>52</v>
      </c>
      <c r="AO1255">
        <v>0</v>
      </c>
      <c r="AP1255" t="s">
        <v>52</v>
      </c>
      <c r="AQ1255">
        <v>0</v>
      </c>
      <c r="AS1255">
        <v>0</v>
      </c>
      <c r="AU1255">
        <v>0</v>
      </c>
      <c r="AW1255">
        <v>0</v>
      </c>
      <c r="AY1255" t="s">
        <v>66</v>
      </c>
    </row>
    <row r="1256" spans="1:51" x14ac:dyDescent="0.25">
      <c r="A1256">
        <v>408</v>
      </c>
      <c r="B1256" t="s">
        <v>181</v>
      </c>
      <c r="C1256" t="s">
        <v>266</v>
      </c>
      <c r="D1256" t="s">
        <v>267</v>
      </c>
      <c r="E1256">
        <v>1535000</v>
      </c>
      <c r="F1256" t="s">
        <v>52</v>
      </c>
      <c r="G1256" t="s">
        <v>53</v>
      </c>
      <c r="H1256" t="s">
        <v>54</v>
      </c>
      <c r="I1256">
        <v>413</v>
      </c>
      <c r="J1256" t="s">
        <v>276</v>
      </c>
      <c r="K1256" t="s">
        <v>79</v>
      </c>
      <c r="L1256" t="s">
        <v>70</v>
      </c>
      <c r="M1256" t="s">
        <v>58</v>
      </c>
      <c r="N1256" t="s">
        <v>277</v>
      </c>
      <c r="Q1256" s="5" t="s">
        <v>54</v>
      </c>
      <c r="S1256">
        <v>0</v>
      </c>
      <c r="T1256" s="5">
        <v>0</v>
      </c>
      <c r="V1256">
        <v>0</v>
      </c>
      <c r="X1256" t="s">
        <v>73</v>
      </c>
      <c r="Y1256">
        <v>19060501</v>
      </c>
      <c r="Z1256" t="s">
        <v>74</v>
      </c>
      <c r="AA1256" t="s">
        <v>101</v>
      </c>
      <c r="AB1256" t="s">
        <v>119</v>
      </c>
      <c r="AC1256" t="str">
        <f t="shared" si="19"/>
        <v>Oil &amp; Gas - Ice Roads and Pads</v>
      </c>
      <c r="AD1256" t="s">
        <v>74</v>
      </c>
      <c r="AG1256" t="s">
        <v>54</v>
      </c>
      <c r="AH1256">
        <v>3944</v>
      </c>
      <c r="AI1256">
        <v>2017</v>
      </c>
      <c r="AJ1256">
        <v>11</v>
      </c>
      <c r="AK1256" s="1">
        <v>43118.471400462964</v>
      </c>
      <c r="AL1256" t="s">
        <v>84</v>
      </c>
      <c r="AM1256">
        <v>0</v>
      </c>
      <c r="AN1256" t="s">
        <v>52</v>
      </c>
      <c r="AO1256">
        <v>0</v>
      </c>
      <c r="AP1256" t="s">
        <v>52</v>
      </c>
      <c r="AQ1256">
        <v>0</v>
      </c>
      <c r="AS1256">
        <v>0</v>
      </c>
      <c r="AU1256">
        <v>0</v>
      </c>
      <c r="AW1256">
        <v>0</v>
      </c>
      <c r="AY1256" t="s">
        <v>66</v>
      </c>
    </row>
    <row r="1257" spans="1:51" x14ac:dyDescent="0.25">
      <c r="A1257">
        <v>408</v>
      </c>
      <c r="B1257" t="s">
        <v>181</v>
      </c>
      <c r="C1257" t="s">
        <v>266</v>
      </c>
      <c r="D1257" t="s">
        <v>267</v>
      </c>
      <c r="E1257">
        <v>1535000</v>
      </c>
      <c r="F1257" t="s">
        <v>52</v>
      </c>
      <c r="G1257" t="s">
        <v>53</v>
      </c>
      <c r="H1257" t="s">
        <v>54</v>
      </c>
      <c r="I1257">
        <v>412</v>
      </c>
      <c r="J1257" t="s">
        <v>268</v>
      </c>
      <c r="K1257" t="s">
        <v>79</v>
      </c>
      <c r="L1257" t="s">
        <v>70</v>
      </c>
      <c r="M1257" t="s">
        <v>58</v>
      </c>
      <c r="N1257" t="s">
        <v>269</v>
      </c>
      <c r="Q1257" s="5" t="s">
        <v>54</v>
      </c>
      <c r="S1257">
        <v>0</v>
      </c>
      <c r="T1257" s="5">
        <v>0</v>
      </c>
      <c r="V1257">
        <v>0</v>
      </c>
      <c r="X1257" t="s">
        <v>73</v>
      </c>
      <c r="Y1257">
        <v>19060501</v>
      </c>
      <c r="Z1257" t="s">
        <v>74</v>
      </c>
      <c r="AA1257" t="s">
        <v>101</v>
      </c>
      <c r="AB1257" t="s">
        <v>119</v>
      </c>
      <c r="AC1257" t="str">
        <f t="shared" si="19"/>
        <v>Oil &amp; Gas - Ice Roads and Pads</v>
      </c>
      <c r="AD1257" t="s">
        <v>74</v>
      </c>
      <c r="AG1257" t="s">
        <v>54</v>
      </c>
      <c r="AH1257">
        <v>3948</v>
      </c>
      <c r="AI1257">
        <v>2017</v>
      </c>
      <c r="AJ1257">
        <v>12</v>
      </c>
      <c r="AK1257" s="1">
        <v>43118.47210648148</v>
      </c>
      <c r="AL1257" t="s">
        <v>84</v>
      </c>
      <c r="AM1257">
        <v>0</v>
      </c>
      <c r="AN1257" t="s">
        <v>52</v>
      </c>
      <c r="AO1257">
        <v>0</v>
      </c>
      <c r="AP1257" t="s">
        <v>52</v>
      </c>
      <c r="AQ1257">
        <v>0</v>
      </c>
      <c r="AS1257">
        <v>0</v>
      </c>
      <c r="AU1257">
        <v>0</v>
      </c>
      <c r="AW1257">
        <v>0</v>
      </c>
      <c r="AY1257" t="s">
        <v>66</v>
      </c>
    </row>
    <row r="1258" spans="1:51" x14ac:dyDescent="0.25">
      <c r="A1258">
        <v>408</v>
      </c>
      <c r="B1258" t="s">
        <v>181</v>
      </c>
      <c r="C1258" t="s">
        <v>266</v>
      </c>
      <c r="D1258" t="s">
        <v>267</v>
      </c>
      <c r="E1258">
        <v>1535000</v>
      </c>
      <c r="F1258" t="s">
        <v>52</v>
      </c>
      <c r="G1258" t="s">
        <v>53</v>
      </c>
      <c r="H1258" t="s">
        <v>54</v>
      </c>
      <c r="I1258">
        <v>413</v>
      </c>
      <c r="J1258" t="s">
        <v>276</v>
      </c>
      <c r="K1258" t="s">
        <v>79</v>
      </c>
      <c r="L1258" t="s">
        <v>70</v>
      </c>
      <c r="M1258" t="s">
        <v>58</v>
      </c>
      <c r="N1258" t="s">
        <v>277</v>
      </c>
      <c r="Q1258" s="5" t="s">
        <v>54</v>
      </c>
      <c r="S1258">
        <v>0</v>
      </c>
      <c r="T1258" s="5">
        <v>0</v>
      </c>
      <c r="V1258">
        <v>0</v>
      </c>
      <c r="X1258" t="s">
        <v>73</v>
      </c>
      <c r="Y1258">
        <v>19060501</v>
      </c>
      <c r="Z1258" t="s">
        <v>74</v>
      </c>
      <c r="AA1258" t="s">
        <v>101</v>
      </c>
      <c r="AB1258" t="s">
        <v>119</v>
      </c>
      <c r="AC1258" t="str">
        <f t="shared" si="19"/>
        <v>Oil &amp; Gas - Ice Roads and Pads</v>
      </c>
      <c r="AD1258" t="s">
        <v>74</v>
      </c>
      <c r="AG1258" t="s">
        <v>54</v>
      </c>
      <c r="AH1258">
        <v>3945</v>
      </c>
      <c r="AI1258">
        <v>2017</v>
      </c>
      <c r="AJ1258">
        <v>12</v>
      </c>
      <c r="AK1258" s="1">
        <v>43118.471574074072</v>
      </c>
      <c r="AL1258" t="s">
        <v>84</v>
      </c>
      <c r="AM1258">
        <v>0</v>
      </c>
      <c r="AN1258" t="s">
        <v>52</v>
      </c>
      <c r="AO1258">
        <v>0</v>
      </c>
      <c r="AP1258" t="s">
        <v>52</v>
      </c>
      <c r="AQ1258">
        <v>0</v>
      </c>
      <c r="AS1258">
        <v>0</v>
      </c>
      <c r="AU1258">
        <v>0</v>
      </c>
      <c r="AW1258">
        <v>0</v>
      </c>
      <c r="AY1258" t="s">
        <v>66</v>
      </c>
    </row>
    <row r="1259" spans="1:51" x14ac:dyDescent="0.25">
      <c r="A1259">
        <v>408</v>
      </c>
      <c r="B1259" t="s">
        <v>181</v>
      </c>
      <c r="C1259" t="s">
        <v>266</v>
      </c>
      <c r="D1259" t="s">
        <v>267</v>
      </c>
      <c r="E1259">
        <v>1535000</v>
      </c>
      <c r="F1259" t="s">
        <v>52</v>
      </c>
      <c r="G1259" t="s">
        <v>53</v>
      </c>
      <c r="H1259" t="s">
        <v>54</v>
      </c>
      <c r="I1259">
        <v>411</v>
      </c>
      <c r="J1259" t="s">
        <v>274</v>
      </c>
      <c r="K1259" t="s">
        <v>79</v>
      </c>
      <c r="L1259" t="s">
        <v>70</v>
      </c>
      <c r="M1259" t="s">
        <v>58</v>
      </c>
      <c r="N1259" t="s">
        <v>275</v>
      </c>
      <c r="Q1259" s="5" t="s">
        <v>54</v>
      </c>
      <c r="S1259">
        <v>0</v>
      </c>
      <c r="T1259" s="5">
        <v>0</v>
      </c>
      <c r="V1259">
        <v>0</v>
      </c>
      <c r="X1259" t="s">
        <v>73</v>
      </c>
      <c r="Y1259">
        <v>19060403</v>
      </c>
      <c r="Z1259" t="s">
        <v>74</v>
      </c>
      <c r="AA1259" t="s">
        <v>101</v>
      </c>
      <c r="AB1259" t="s">
        <v>119</v>
      </c>
      <c r="AC1259" t="str">
        <f t="shared" si="19"/>
        <v>Oil &amp; Gas - Ice Roads and Pads</v>
      </c>
      <c r="AD1259" t="s">
        <v>74</v>
      </c>
      <c r="AG1259" t="s">
        <v>54</v>
      </c>
      <c r="AH1259">
        <v>3942</v>
      </c>
      <c r="AI1259">
        <v>2017</v>
      </c>
      <c r="AJ1259">
        <v>12</v>
      </c>
      <c r="AK1259" s="1">
        <v>43118.470937500002</v>
      </c>
      <c r="AL1259" t="s">
        <v>84</v>
      </c>
      <c r="AM1259">
        <v>0</v>
      </c>
      <c r="AN1259" t="s">
        <v>52</v>
      </c>
      <c r="AO1259">
        <v>0</v>
      </c>
      <c r="AP1259" t="s">
        <v>52</v>
      </c>
      <c r="AQ1259">
        <v>0</v>
      </c>
      <c r="AS1259">
        <v>0</v>
      </c>
      <c r="AU1259">
        <v>0</v>
      </c>
      <c r="AW1259">
        <v>0</v>
      </c>
      <c r="AY1259" t="s">
        <v>66</v>
      </c>
    </row>
    <row r="1260" spans="1:51" x14ac:dyDescent="0.25">
      <c r="A1260">
        <v>408</v>
      </c>
      <c r="B1260" t="s">
        <v>181</v>
      </c>
      <c r="C1260" t="s">
        <v>266</v>
      </c>
      <c r="D1260" t="s">
        <v>267</v>
      </c>
      <c r="E1260">
        <v>1535000</v>
      </c>
      <c r="F1260" t="s">
        <v>52</v>
      </c>
      <c r="G1260" t="s">
        <v>53</v>
      </c>
      <c r="H1260" t="s">
        <v>54</v>
      </c>
      <c r="I1260">
        <v>409</v>
      </c>
      <c r="J1260" t="s">
        <v>272</v>
      </c>
      <c r="K1260" t="s">
        <v>79</v>
      </c>
      <c r="L1260" t="s">
        <v>70</v>
      </c>
      <c r="M1260" t="s">
        <v>58</v>
      </c>
      <c r="N1260" t="s">
        <v>273</v>
      </c>
      <c r="Q1260" s="5" t="s">
        <v>54</v>
      </c>
      <c r="S1260">
        <v>0</v>
      </c>
      <c r="T1260" s="5">
        <v>0</v>
      </c>
      <c r="V1260">
        <v>0</v>
      </c>
      <c r="X1260" t="s">
        <v>73</v>
      </c>
      <c r="Y1260">
        <v>19060403</v>
      </c>
      <c r="Z1260" t="s">
        <v>74</v>
      </c>
      <c r="AA1260" t="s">
        <v>101</v>
      </c>
      <c r="AB1260" t="s">
        <v>119</v>
      </c>
      <c r="AC1260" t="str">
        <f t="shared" si="19"/>
        <v>Oil &amp; Gas - Ice Roads and Pads</v>
      </c>
      <c r="AD1260" t="s">
        <v>74</v>
      </c>
      <c r="AG1260" t="s">
        <v>54</v>
      </c>
      <c r="AH1260">
        <v>3939</v>
      </c>
      <c r="AI1260">
        <v>2017</v>
      </c>
      <c r="AJ1260">
        <v>12</v>
      </c>
      <c r="AK1260" s="1">
        <v>43118.470347222225</v>
      </c>
      <c r="AL1260" t="s">
        <v>84</v>
      </c>
      <c r="AM1260">
        <v>0</v>
      </c>
      <c r="AN1260" t="s">
        <v>52</v>
      </c>
      <c r="AO1260">
        <v>0</v>
      </c>
      <c r="AP1260" t="s">
        <v>52</v>
      </c>
      <c r="AQ1260">
        <v>0</v>
      </c>
      <c r="AS1260">
        <v>0</v>
      </c>
      <c r="AU1260">
        <v>0</v>
      </c>
      <c r="AW1260">
        <v>0</v>
      </c>
      <c r="AY1260" t="s">
        <v>66</v>
      </c>
    </row>
    <row r="1261" spans="1:51" x14ac:dyDescent="0.25">
      <c r="A1261">
        <v>408</v>
      </c>
      <c r="B1261" t="s">
        <v>181</v>
      </c>
      <c r="C1261" t="s">
        <v>266</v>
      </c>
      <c r="D1261" t="s">
        <v>267</v>
      </c>
      <c r="E1261">
        <v>1535000</v>
      </c>
      <c r="F1261" t="s">
        <v>52</v>
      </c>
      <c r="G1261" t="s">
        <v>53</v>
      </c>
      <c r="H1261" t="s">
        <v>54</v>
      </c>
      <c r="I1261">
        <v>410</v>
      </c>
      <c r="J1261" t="s">
        <v>270</v>
      </c>
      <c r="K1261" t="s">
        <v>79</v>
      </c>
      <c r="L1261" t="s">
        <v>70</v>
      </c>
      <c r="M1261" t="s">
        <v>58</v>
      </c>
      <c r="N1261" t="s">
        <v>271</v>
      </c>
      <c r="Q1261" s="5" t="s">
        <v>54</v>
      </c>
      <c r="S1261">
        <v>0</v>
      </c>
      <c r="T1261" s="5">
        <v>0</v>
      </c>
      <c r="V1261">
        <v>0</v>
      </c>
      <c r="X1261" t="s">
        <v>73</v>
      </c>
      <c r="Y1261">
        <v>19060403</v>
      </c>
      <c r="Z1261" t="s">
        <v>74</v>
      </c>
      <c r="AA1261" t="s">
        <v>101</v>
      </c>
      <c r="AB1261" t="s">
        <v>119</v>
      </c>
      <c r="AC1261" t="str">
        <f t="shared" si="19"/>
        <v>Oil &amp; Gas - Ice Roads and Pads</v>
      </c>
      <c r="AD1261" t="s">
        <v>74</v>
      </c>
      <c r="AG1261" t="s">
        <v>54</v>
      </c>
      <c r="AH1261">
        <v>3936</v>
      </c>
      <c r="AI1261">
        <v>2017</v>
      </c>
      <c r="AJ1261">
        <v>12</v>
      </c>
      <c r="AK1261" s="1">
        <v>43118.469722222224</v>
      </c>
      <c r="AL1261" t="s">
        <v>84</v>
      </c>
      <c r="AM1261">
        <v>0</v>
      </c>
      <c r="AN1261" t="s">
        <v>52</v>
      </c>
      <c r="AO1261">
        <v>0</v>
      </c>
      <c r="AP1261" t="s">
        <v>52</v>
      </c>
      <c r="AQ1261">
        <v>0</v>
      </c>
      <c r="AS1261">
        <v>0</v>
      </c>
      <c r="AU1261">
        <v>0</v>
      </c>
      <c r="AW1261">
        <v>0</v>
      </c>
      <c r="AY1261" t="s">
        <v>66</v>
      </c>
    </row>
    <row r="1262" spans="1:51" x14ac:dyDescent="0.25">
      <c r="A1262">
        <v>381</v>
      </c>
      <c r="B1262" t="s">
        <v>181</v>
      </c>
      <c r="C1262" t="s">
        <v>278</v>
      </c>
      <c r="D1262" t="s">
        <v>116</v>
      </c>
      <c r="E1262">
        <v>808333</v>
      </c>
      <c r="F1262" t="s">
        <v>52</v>
      </c>
      <c r="G1262" t="s">
        <v>53</v>
      </c>
      <c r="H1262" t="s">
        <v>54</v>
      </c>
      <c r="I1262">
        <v>382</v>
      </c>
      <c r="J1262" t="s">
        <v>279</v>
      </c>
      <c r="K1262" t="s">
        <v>79</v>
      </c>
      <c r="L1262" t="s">
        <v>70</v>
      </c>
      <c r="M1262" t="s">
        <v>58</v>
      </c>
      <c r="N1262" t="s">
        <v>280</v>
      </c>
      <c r="Q1262" s="5" t="s">
        <v>54</v>
      </c>
      <c r="S1262">
        <v>0</v>
      </c>
      <c r="T1262" s="5">
        <v>0</v>
      </c>
      <c r="V1262">
        <v>0</v>
      </c>
      <c r="X1262" t="s">
        <v>73</v>
      </c>
      <c r="Y1262">
        <v>19060403</v>
      </c>
      <c r="Z1262" t="s">
        <v>74</v>
      </c>
      <c r="AA1262" t="s">
        <v>101</v>
      </c>
      <c r="AB1262" t="s">
        <v>119</v>
      </c>
      <c r="AC1262" t="str">
        <f t="shared" si="19"/>
        <v>Oil &amp; Gas - Ice Roads and Pads</v>
      </c>
      <c r="AD1262" t="s">
        <v>74</v>
      </c>
      <c r="AG1262" t="s">
        <v>54</v>
      </c>
      <c r="AH1262">
        <v>541</v>
      </c>
      <c r="AI1262">
        <v>2016</v>
      </c>
      <c r="AJ1262">
        <v>4</v>
      </c>
      <c r="AK1262" s="1">
        <v>42573.442210648151</v>
      </c>
      <c r="AL1262" t="s">
        <v>84</v>
      </c>
      <c r="AM1262">
        <v>0</v>
      </c>
      <c r="AN1262" t="s">
        <v>52</v>
      </c>
      <c r="AP1262" t="s">
        <v>52</v>
      </c>
      <c r="AQ1262">
        <v>0</v>
      </c>
      <c r="AS1262">
        <v>0</v>
      </c>
      <c r="AU1262">
        <v>0</v>
      </c>
      <c r="AW1262">
        <v>0</v>
      </c>
      <c r="AY1262" t="s">
        <v>66</v>
      </c>
    </row>
    <row r="1263" spans="1:51" x14ac:dyDescent="0.25">
      <c r="A1263">
        <v>381</v>
      </c>
      <c r="B1263" t="s">
        <v>181</v>
      </c>
      <c r="C1263" t="s">
        <v>278</v>
      </c>
      <c r="D1263" t="s">
        <v>116</v>
      </c>
      <c r="E1263">
        <v>808333</v>
      </c>
      <c r="F1263" t="s">
        <v>52</v>
      </c>
      <c r="G1263" t="s">
        <v>53</v>
      </c>
      <c r="H1263" t="s">
        <v>54</v>
      </c>
      <c r="I1263">
        <v>383</v>
      </c>
      <c r="J1263" t="s">
        <v>281</v>
      </c>
      <c r="K1263" t="s">
        <v>79</v>
      </c>
      <c r="L1263" t="s">
        <v>70</v>
      </c>
      <c r="M1263" t="s">
        <v>58</v>
      </c>
      <c r="N1263" t="s">
        <v>282</v>
      </c>
      <c r="Q1263" s="5" t="s">
        <v>54</v>
      </c>
      <c r="S1263">
        <v>0</v>
      </c>
      <c r="T1263" s="5">
        <v>0</v>
      </c>
      <c r="V1263">
        <v>0</v>
      </c>
      <c r="X1263" t="s">
        <v>73</v>
      </c>
      <c r="Y1263">
        <v>19060403</v>
      </c>
      <c r="Z1263" t="s">
        <v>74</v>
      </c>
      <c r="AA1263" t="s">
        <v>101</v>
      </c>
      <c r="AB1263" t="s">
        <v>119</v>
      </c>
      <c r="AC1263" t="str">
        <f t="shared" si="19"/>
        <v>Oil &amp; Gas - Ice Roads and Pads</v>
      </c>
      <c r="AD1263" t="s">
        <v>74</v>
      </c>
      <c r="AG1263" t="s">
        <v>54</v>
      </c>
      <c r="AH1263">
        <v>733</v>
      </c>
      <c r="AI1263">
        <v>2016</v>
      </c>
      <c r="AJ1263">
        <v>4</v>
      </c>
      <c r="AK1263" s="1">
        <v>42586.676759259259</v>
      </c>
      <c r="AL1263" t="s">
        <v>84</v>
      </c>
      <c r="AM1263">
        <v>0</v>
      </c>
      <c r="AN1263" t="s">
        <v>52</v>
      </c>
      <c r="AP1263" t="s">
        <v>52</v>
      </c>
      <c r="AQ1263">
        <v>0</v>
      </c>
      <c r="AS1263">
        <v>0</v>
      </c>
      <c r="AU1263">
        <v>0</v>
      </c>
      <c r="AW1263">
        <v>0</v>
      </c>
      <c r="AY1263" t="s">
        <v>66</v>
      </c>
    </row>
    <row r="1264" spans="1:51" x14ac:dyDescent="0.25">
      <c r="A1264">
        <v>381</v>
      </c>
      <c r="B1264" t="s">
        <v>181</v>
      </c>
      <c r="C1264" t="s">
        <v>278</v>
      </c>
      <c r="D1264" t="s">
        <v>116</v>
      </c>
      <c r="E1264">
        <v>808333</v>
      </c>
      <c r="F1264" t="s">
        <v>52</v>
      </c>
      <c r="G1264" t="s">
        <v>53</v>
      </c>
      <c r="H1264" t="s">
        <v>54</v>
      </c>
      <c r="I1264">
        <v>384</v>
      </c>
      <c r="J1264" t="s">
        <v>283</v>
      </c>
      <c r="K1264" t="s">
        <v>79</v>
      </c>
      <c r="L1264" t="s">
        <v>70</v>
      </c>
      <c r="M1264" t="s">
        <v>58</v>
      </c>
      <c r="N1264" t="s">
        <v>284</v>
      </c>
      <c r="Q1264" s="5" t="s">
        <v>54</v>
      </c>
      <c r="S1264">
        <v>0</v>
      </c>
      <c r="T1264" s="5">
        <v>0</v>
      </c>
      <c r="V1264">
        <v>0</v>
      </c>
      <c r="X1264" t="s">
        <v>73</v>
      </c>
      <c r="Y1264">
        <v>19060403</v>
      </c>
      <c r="Z1264" t="s">
        <v>74</v>
      </c>
      <c r="AA1264" t="s">
        <v>101</v>
      </c>
      <c r="AB1264" t="s">
        <v>119</v>
      </c>
      <c r="AC1264" t="str">
        <f t="shared" si="19"/>
        <v>Oil &amp; Gas - Ice Roads and Pads</v>
      </c>
      <c r="AD1264" t="s">
        <v>74</v>
      </c>
      <c r="AG1264" t="s">
        <v>54</v>
      </c>
      <c r="AH1264">
        <v>729</v>
      </c>
      <c r="AI1264">
        <v>2016</v>
      </c>
      <c r="AJ1264">
        <v>4</v>
      </c>
      <c r="AK1264" s="1">
        <v>42586.676134259258</v>
      </c>
      <c r="AL1264" t="s">
        <v>84</v>
      </c>
      <c r="AM1264">
        <v>0</v>
      </c>
      <c r="AN1264" t="s">
        <v>52</v>
      </c>
      <c r="AP1264" t="s">
        <v>52</v>
      </c>
      <c r="AQ1264">
        <v>0</v>
      </c>
      <c r="AS1264">
        <v>0</v>
      </c>
      <c r="AU1264">
        <v>0</v>
      </c>
      <c r="AW1264">
        <v>0</v>
      </c>
      <c r="AY1264" t="s">
        <v>66</v>
      </c>
    </row>
    <row r="1265" spans="1:51" x14ac:dyDescent="0.25">
      <c r="A1265">
        <v>381</v>
      </c>
      <c r="B1265" t="s">
        <v>181</v>
      </c>
      <c r="C1265" t="s">
        <v>278</v>
      </c>
      <c r="D1265" t="s">
        <v>116</v>
      </c>
      <c r="E1265">
        <v>808333</v>
      </c>
      <c r="F1265" t="s">
        <v>52</v>
      </c>
      <c r="G1265" t="s">
        <v>53</v>
      </c>
      <c r="H1265" t="s">
        <v>54</v>
      </c>
      <c r="I1265">
        <v>386</v>
      </c>
      <c r="J1265" t="s">
        <v>285</v>
      </c>
      <c r="K1265" t="s">
        <v>79</v>
      </c>
      <c r="L1265" t="s">
        <v>70</v>
      </c>
      <c r="M1265" t="s">
        <v>58</v>
      </c>
      <c r="N1265" t="s">
        <v>286</v>
      </c>
      <c r="Q1265" s="5" t="s">
        <v>54</v>
      </c>
      <c r="S1265">
        <v>0</v>
      </c>
      <c r="T1265" s="5">
        <v>0</v>
      </c>
      <c r="V1265">
        <v>0</v>
      </c>
      <c r="X1265" t="s">
        <v>73</v>
      </c>
      <c r="Y1265">
        <v>19060403</v>
      </c>
      <c r="Z1265" t="s">
        <v>74</v>
      </c>
      <c r="AA1265" t="s">
        <v>101</v>
      </c>
      <c r="AB1265" t="s">
        <v>119</v>
      </c>
      <c r="AC1265" t="str">
        <f t="shared" si="19"/>
        <v>Oil &amp; Gas - Ice Roads and Pads</v>
      </c>
      <c r="AD1265" t="s">
        <v>74</v>
      </c>
      <c r="AG1265" t="s">
        <v>54</v>
      </c>
      <c r="AH1265">
        <v>726</v>
      </c>
      <c r="AI1265">
        <v>2016</v>
      </c>
      <c r="AJ1265">
        <v>4</v>
      </c>
      <c r="AK1265" s="1">
        <v>42586.675706018519</v>
      </c>
      <c r="AL1265" t="s">
        <v>84</v>
      </c>
      <c r="AM1265">
        <v>0</v>
      </c>
      <c r="AN1265" t="s">
        <v>52</v>
      </c>
      <c r="AP1265" t="s">
        <v>52</v>
      </c>
      <c r="AQ1265">
        <v>0</v>
      </c>
      <c r="AS1265">
        <v>0</v>
      </c>
      <c r="AU1265">
        <v>0</v>
      </c>
      <c r="AW1265">
        <v>0</v>
      </c>
      <c r="AY1265" t="s">
        <v>66</v>
      </c>
    </row>
    <row r="1266" spans="1:51" x14ac:dyDescent="0.25">
      <c r="A1266">
        <v>381</v>
      </c>
      <c r="B1266" t="s">
        <v>181</v>
      </c>
      <c r="C1266" t="s">
        <v>278</v>
      </c>
      <c r="D1266" t="s">
        <v>116</v>
      </c>
      <c r="E1266">
        <v>808333</v>
      </c>
      <c r="F1266" t="s">
        <v>52</v>
      </c>
      <c r="G1266" t="s">
        <v>53</v>
      </c>
      <c r="H1266" t="s">
        <v>54</v>
      </c>
      <c r="I1266">
        <v>385</v>
      </c>
      <c r="J1266" t="s">
        <v>287</v>
      </c>
      <c r="K1266" t="s">
        <v>79</v>
      </c>
      <c r="L1266" t="s">
        <v>70</v>
      </c>
      <c r="M1266" t="s">
        <v>58</v>
      </c>
      <c r="N1266" t="s">
        <v>288</v>
      </c>
      <c r="Q1266" s="5" t="s">
        <v>54</v>
      </c>
      <c r="S1266">
        <v>0</v>
      </c>
      <c r="T1266" s="5">
        <v>0</v>
      </c>
      <c r="V1266">
        <v>0</v>
      </c>
      <c r="X1266" t="s">
        <v>73</v>
      </c>
      <c r="Y1266">
        <v>19060403</v>
      </c>
      <c r="Z1266" t="s">
        <v>74</v>
      </c>
      <c r="AA1266" t="s">
        <v>101</v>
      </c>
      <c r="AB1266" t="s">
        <v>119</v>
      </c>
      <c r="AC1266" t="str">
        <f t="shared" si="19"/>
        <v>Oil &amp; Gas - Ice Roads and Pads</v>
      </c>
      <c r="AD1266" t="s">
        <v>74</v>
      </c>
      <c r="AG1266" t="s">
        <v>54</v>
      </c>
      <c r="AH1266">
        <v>723</v>
      </c>
      <c r="AI1266">
        <v>2016</v>
      </c>
      <c r="AJ1266">
        <v>4</v>
      </c>
      <c r="AK1266" s="1">
        <v>42586.675196759257</v>
      </c>
      <c r="AL1266" t="s">
        <v>84</v>
      </c>
      <c r="AM1266">
        <v>0</v>
      </c>
      <c r="AN1266" t="s">
        <v>52</v>
      </c>
      <c r="AP1266" t="s">
        <v>52</v>
      </c>
      <c r="AQ1266">
        <v>0</v>
      </c>
      <c r="AS1266">
        <v>0</v>
      </c>
      <c r="AU1266">
        <v>0</v>
      </c>
      <c r="AW1266">
        <v>0</v>
      </c>
      <c r="AY1266" t="s">
        <v>66</v>
      </c>
    </row>
    <row r="1267" spans="1:51" x14ac:dyDescent="0.25">
      <c r="A1267">
        <v>381</v>
      </c>
      <c r="B1267" t="s">
        <v>181</v>
      </c>
      <c r="C1267" t="s">
        <v>278</v>
      </c>
      <c r="D1267" t="s">
        <v>116</v>
      </c>
      <c r="E1267">
        <v>808333</v>
      </c>
      <c r="F1267" t="s">
        <v>52</v>
      </c>
      <c r="G1267" t="s">
        <v>53</v>
      </c>
      <c r="H1267" t="s">
        <v>54</v>
      </c>
      <c r="I1267">
        <v>382</v>
      </c>
      <c r="J1267" t="s">
        <v>279</v>
      </c>
      <c r="K1267" t="s">
        <v>79</v>
      </c>
      <c r="L1267" t="s">
        <v>70</v>
      </c>
      <c r="M1267" t="s">
        <v>58</v>
      </c>
      <c r="N1267" t="s">
        <v>280</v>
      </c>
      <c r="Q1267" s="5" t="s">
        <v>54</v>
      </c>
      <c r="S1267">
        <v>0</v>
      </c>
      <c r="T1267" s="5">
        <v>0</v>
      </c>
      <c r="V1267">
        <v>0</v>
      </c>
      <c r="X1267" t="s">
        <v>73</v>
      </c>
      <c r="Y1267">
        <v>19060403</v>
      </c>
      <c r="Z1267" t="s">
        <v>74</v>
      </c>
      <c r="AA1267" t="s">
        <v>101</v>
      </c>
      <c r="AB1267" t="s">
        <v>119</v>
      </c>
      <c r="AC1267" t="str">
        <f t="shared" si="19"/>
        <v>Oil &amp; Gas - Ice Roads and Pads</v>
      </c>
      <c r="AD1267" t="s">
        <v>74</v>
      </c>
      <c r="AG1267" t="s">
        <v>54</v>
      </c>
      <c r="AH1267">
        <v>542</v>
      </c>
      <c r="AI1267">
        <v>2016</v>
      </c>
      <c r="AJ1267">
        <v>5</v>
      </c>
      <c r="AK1267" s="1">
        <v>42573.442384259259</v>
      </c>
      <c r="AL1267" t="s">
        <v>84</v>
      </c>
      <c r="AM1267">
        <v>0</v>
      </c>
      <c r="AN1267" t="s">
        <v>52</v>
      </c>
      <c r="AP1267" t="s">
        <v>52</v>
      </c>
      <c r="AQ1267">
        <v>0</v>
      </c>
      <c r="AS1267">
        <v>0</v>
      </c>
      <c r="AU1267">
        <v>0</v>
      </c>
      <c r="AW1267">
        <v>0</v>
      </c>
      <c r="AY1267" t="s">
        <v>66</v>
      </c>
    </row>
    <row r="1268" spans="1:51" x14ac:dyDescent="0.25">
      <c r="A1268">
        <v>381</v>
      </c>
      <c r="B1268" t="s">
        <v>181</v>
      </c>
      <c r="C1268" t="s">
        <v>278</v>
      </c>
      <c r="D1268" t="s">
        <v>116</v>
      </c>
      <c r="E1268">
        <v>808333</v>
      </c>
      <c r="F1268" t="s">
        <v>52</v>
      </c>
      <c r="G1268" t="s">
        <v>53</v>
      </c>
      <c r="H1268" t="s">
        <v>54</v>
      </c>
      <c r="I1268">
        <v>383</v>
      </c>
      <c r="J1268" t="s">
        <v>281</v>
      </c>
      <c r="K1268" t="s">
        <v>79</v>
      </c>
      <c r="L1268" t="s">
        <v>70</v>
      </c>
      <c r="M1268" t="s">
        <v>58</v>
      </c>
      <c r="N1268" t="s">
        <v>282</v>
      </c>
      <c r="Q1268" s="5" t="s">
        <v>54</v>
      </c>
      <c r="S1268">
        <v>0</v>
      </c>
      <c r="T1268" s="5">
        <v>0</v>
      </c>
      <c r="V1268">
        <v>0</v>
      </c>
      <c r="X1268" t="s">
        <v>73</v>
      </c>
      <c r="Y1268">
        <v>19060403</v>
      </c>
      <c r="Z1268" t="s">
        <v>74</v>
      </c>
      <c r="AA1268" t="s">
        <v>101</v>
      </c>
      <c r="AB1268" t="s">
        <v>119</v>
      </c>
      <c r="AC1268" t="str">
        <f t="shared" si="19"/>
        <v>Oil &amp; Gas - Ice Roads and Pads</v>
      </c>
      <c r="AD1268" t="s">
        <v>74</v>
      </c>
      <c r="AG1268" t="s">
        <v>54</v>
      </c>
      <c r="AH1268">
        <v>734</v>
      </c>
      <c r="AI1268">
        <v>2016</v>
      </c>
      <c r="AJ1268">
        <v>5</v>
      </c>
      <c r="AK1268" s="1">
        <v>42586.676932870374</v>
      </c>
      <c r="AL1268" t="s">
        <v>84</v>
      </c>
      <c r="AM1268">
        <v>0</v>
      </c>
      <c r="AN1268" t="s">
        <v>52</v>
      </c>
      <c r="AP1268" t="s">
        <v>52</v>
      </c>
      <c r="AQ1268">
        <v>0</v>
      </c>
      <c r="AS1268">
        <v>0</v>
      </c>
      <c r="AU1268">
        <v>0</v>
      </c>
      <c r="AW1268">
        <v>0</v>
      </c>
      <c r="AY1268" t="s">
        <v>66</v>
      </c>
    </row>
    <row r="1269" spans="1:51" x14ac:dyDescent="0.25">
      <c r="A1269">
        <v>381</v>
      </c>
      <c r="B1269" t="s">
        <v>181</v>
      </c>
      <c r="C1269" t="s">
        <v>278</v>
      </c>
      <c r="D1269" t="s">
        <v>116</v>
      </c>
      <c r="E1269">
        <v>808333</v>
      </c>
      <c r="F1269" t="s">
        <v>52</v>
      </c>
      <c r="G1269" t="s">
        <v>53</v>
      </c>
      <c r="H1269" t="s">
        <v>54</v>
      </c>
      <c r="I1269">
        <v>384</v>
      </c>
      <c r="J1269" t="s">
        <v>283</v>
      </c>
      <c r="K1269" t="s">
        <v>79</v>
      </c>
      <c r="L1269" t="s">
        <v>70</v>
      </c>
      <c r="M1269" t="s">
        <v>58</v>
      </c>
      <c r="N1269" t="s">
        <v>284</v>
      </c>
      <c r="Q1269" s="5" t="s">
        <v>54</v>
      </c>
      <c r="S1269">
        <v>0</v>
      </c>
      <c r="T1269" s="5">
        <v>0</v>
      </c>
      <c r="V1269">
        <v>0</v>
      </c>
      <c r="X1269" t="s">
        <v>73</v>
      </c>
      <c r="Y1269">
        <v>19060403</v>
      </c>
      <c r="Z1269" t="s">
        <v>74</v>
      </c>
      <c r="AA1269" t="s">
        <v>101</v>
      </c>
      <c r="AB1269" t="s">
        <v>119</v>
      </c>
      <c r="AC1269" t="str">
        <f t="shared" si="19"/>
        <v>Oil &amp; Gas - Ice Roads and Pads</v>
      </c>
      <c r="AD1269" t="s">
        <v>74</v>
      </c>
      <c r="AG1269" t="s">
        <v>54</v>
      </c>
      <c r="AH1269">
        <v>730</v>
      </c>
      <c r="AI1269">
        <v>2016</v>
      </c>
      <c r="AJ1269">
        <v>5</v>
      </c>
      <c r="AK1269" s="1">
        <v>42586.676307870373</v>
      </c>
      <c r="AL1269" t="s">
        <v>84</v>
      </c>
      <c r="AM1269">
        <v>0</v>
      </c>
      <c r="AN1269" t="s">
        <v>52</v>
      </c>
      <c r="AP1269" t="s">
        <v>52</v>
      </c>
      <c r="AQ1269">
        <v>0</v>
      </c>
      <c r="AS1269">
        <v>0</v>
      </c>
      <c r="AU1269">
        <v>0</v>
      </c>
      <c r="AW1269">
        <v>0</v>
      </c>
      <c r="AY1269" t="s">
        <v>66</v>
      </c>
    </row>
    <row r="1270" spans="1:51" x14ac:dyDescent="0.25">
      <c r="A1270">
        <v>381</v>
      </c>
      <c r="B1270" t="s">
        <v>181</v>
      </c>
      <c r="C1270" t="s">
        <v>278</v>
      </c>
      <c r="D1270" t="s">
        <v>116</v>
      </c>
      <c r="E1270">
        <v>808333</v>
      </c>
      <c r="F1270" t="s">
        <v>52</v>
      </c>
      <c r="G1270" t="s">
        <v>53</v>
      </c>
      <c r="H1270" t="s">
        <v>54</v>
      </c>
      <c r="I1270">
        <v>386</v>
      </c>
      <c r="J1270" t="s">
        <v>285</v>
      </c>
      <c r="K1270" t="s">
        <v>79</v>
      </c>
      <c r="L1270" t="s">
        <v>70</v>
      </c>
      <c r="M1270" t="s">
        <v>58</v>
      </c>
      <c r="N1270" t="s">
        <v>286</v>
      </c>
      <c r="Q1270" s="5" t="s">
        <v>54</v>
      </c>
      <c r="S1270">
        <v>0</v>
      </c>
      <c r="T1270" s="5">
        <v>0</v>
      </c>
      <c r="V1270">
        <v>0</v>
      </c>
      <c r="X1270" t="s">
        <v>73</v>
      </c>
      <c r="Y1270">
        <v>19060403</v>
      </c>
      <c r="Z1270" t="s">
        <v>74</v>
      </c>
      <c r="AA1270" t="s">
        <v>101</v>
      </c>
      <c r="AB1270" t="s">
        <v>119</v>
      </c>
      <c r="AC1270" t="str">
        <f t="shared" si="19"/>
        <v>Oil &amp; Gas - Ice Roads and Pads</v>
      </c>
      <c r="AD1270" t="s">
        <v>74</v>
      </c>
      <c r="AG1270" t="s">
        <v>54</v>
      </c>
      <c r="AH1270">
        <v>727</v>
      </c>
      <c r="AI1270">
        <v>2016</v>
      </c>
      <c r="AJ1270">
        <v>5</v>
      </c>
      <c r="AK1270" s="1">
        <v>42586.675856481481</v>
      </c>
      <c r="AL1270" t="s">
        <v>84</v>
      </c>
      <c r="AM1270">
        <v>0</v>
      </c>
      <c r="AN1270" t="s">
        <v>52</v>
      </c>
      <c r="AP1270" t="s">
        <v>52</v>
      </c>
      <c r="AQ1270">
        <v>0</v>
      </c>
      <c r="AS1270">
        <v>0</v>
      </c>
      <c r="AU1270">
        <v>0</v>
      </c>
      <c r="AW1270">
        <v>0</v>
      </c>
      <c r="AY1270" t="s">
        <v>66</v>
      </c>
    </row>
    <row r="1271" spans="1:51" x14ac:dyDescent="0.25">
      <c r="A1271">
        <v>381</v>
      </c>
      <c r="B1271" t="s">
        <v>181</v>
      </c>
      <c r="C1271" t="s">
        <v>278</v>
      </c>
      <c r="D1271" t="s">
        <v>116</v>
      </c>
      <c r="E1271">
        <v>808333</v>
      </c>
      <c r="F1271" t="s">
        <v>52</v>
      </c>
      <c r="G1271" t="s">
        <v>53</v>
      </c>
      <c r="H1271" t="s">
        <v>54</v>
      </c>
      <c r="I1271">
        <v>385</v>
      </c>
      <c r="J1271" t="s">
        <v>287</v>
      </c>
      <c r="K1271" t="s">
        <v>79</v>
      </c>
      <c r="L1271" t="s">
        <v>70</v>
      </c>
      <c r="M1271" t="s">
        <v>58</v>
      </c>
      <c r="N1271" t="s">
        <v>288</v>
      </c>
      <c r="Q1271" s="5" t="s">
        <v>54</v>
      </c>
      <c r="S1271">
        <v>0</v>
      </c>
      <c r="T1271" s="5">
        <v>0</v>
      </c>
      <c r="V1271">
        <v>0</v>
      </c>
      <c r="X1271" t="s">
        <v>73</v>
      </c>
      <c r="Y1271">
        <v>19060403</v>
      </c>
      <c r="Z1271" t="s">
        <v>74</v>
      </c>
      <c r="AA1271" t="s">
        <v>101</v>
      </c>
      <c r="AB1271" t="s">
        <v>119</v>
      </c>
      <c r="AC1271" t="str">
        <f t="shared" si="19"/>
        <v>Oil &amp; Gas - Ice Roads and Pads</v>
      </c>
      <c r="AD1271" t="s">
        <v>74</v>
      </c>
      <c r="AG1271" t="s">
        <v>54</v>
      </c>
      <c r="AH1271">
        <v>724</v>
      </c>
      <c r="AI1271">
        <v>2016</v>
      </c>
      <c r="AJ1271">
        <v>5</v>
      </c>
      <c r="AK1271" s="1">
        <v>42586.675370370373</v>
      </c>
      <c r="AL1271" t="s">
        <v>84</v>
      </c>
      <c r="AM1271">
        <v>0</v>
      </c>
      <c r="AN1271" t="s">
        <v>52</v>
      </c>
      <c r="AP1271" t="s">
        <v>52</v>
      </c>
      <c r="AQ1271">
        <v>0</v>
      </c>
      <c r="AS1271">
        <v>0</v>
      </c>
      <c r="AU1271">
        <v>0</v>
      </c>
      <c r="AW1271">
        <v>0</v>
      </c>
      <c r="AY1271" t="s">
        <v>66</v>
      </c>
    </row>
    <row r="1272" spans="1:51" x14ac:dyDescent="0.25">
      <c r="A1272">
        <v>381</v>
      </c>
      <c r="B1272" t="s">
        <v>181</v>
      </c>
      <c r="C1272" t="s">
        <v>278</v>
      </c>
      <c r="D1272" t="s">
        <v>116</v>
      </c>
      <c r="E1272">
        <v>808333</v>
      </c>
      <c r="F1272" t="s">
        <v>52</v>
      </c>
      <c r="G1272" t="s">
        <v>53</v>
      </c>
      <c r="H1272" t="s">
        <v>54</v>
      </c>
      <c r="I1272">
        <v>382</v>
      </c>
      <c r="J1272" t="s">
        <v>279</v>
      </c>
      <c r="K1272" t="s">
        <v>79</v>
      </c>
      <c r="L1272" t="s">
        <v>70</v>
      </c>
      <c r="M1272" t="s">
        <v>58</v>
      </c>
      <c r="N1272" t="s">
        <v>280</v>
      </c>
      <c r="Q1272" s="5" t="s">
        <v>54</v>
      </c>
      <c r="S1272">
        <v>0</v>
      </c>
      <c r="T1272" s="5">
        <v>0</v>
      </c>
      <c r="V1272">
        <v>0</v>
      </c>
      <c r="X1272" t="s">
        <v>73</v>
      </c>
      <c r="Y1272">
        <v>19060403</v>
      </c>
      <c r="Z1272" t="s">
        <v>74</v>
      </c>
      <c r="AA1272" t="s">
        <v>101</v>
      </c>
      <c r="AB1272" t="s">
        <v>119</v>
      </c>
      <c r="AC1272" t="str">
        <f t="shared" si="19"/>
        <v>Oil &amp; Gas - Ice Roads and Pads</v>
      </c>
      <c r="AD1272" t="s">
        <v>74</v>
      </c>
      <c r="AG1272" t="s">
        <v>54</v>
      </c>
      <c r="AH1272">
        <v>543</v>
      </c>
      <c r="AI1272">
        <v>2016</v>
      </c>
      <c r="AJ1272">
        <v>6</v>
      </c>
      <c r="AK1272" s="1">
        <v>42573.442546296297</v>
      </c>
      <c r="AL1272" t="s">
        <v>84</v>
      </c>
      <c r="AM1272">
        <v>0</v>
      </c>
      <c r="AN1272" t="s">
        <v>52</v>
      </c>
      <c r="AP1272" t="s">
        <v>52</v>
      </c>
      <c r="AQ1272">
        <v>0</v>
      </c>
      <c r="AS1272">
        <v>0</v>
      </c>
      <c r="AU1272">
        <v>0</v>
      </c>
      <c r="AW1272">
        <v>0</v>
      </c>
      <c r="AY1272" t="s">
        <v>66</v>
      </c>
    </row>
    <row r="1273" spans="1:51" x14ac:dyDescent="0.25">
      <c r="A1273">
        <v>381</v>
      </c>
      <c r="B1273" t="s">
        <v>181</v>
      </c>
      <c r="C1273" t="s">
        <v>278</v>
      </c>
      <c r="D1273" t="s">
        <v>116</v>
      </c>
      <c r="E1273">
        <v>808333</v>
      </c>
      <c r="F1273" t="s">
        <v>52</v>
      </c>
      <c r="G1273" t="s">
        <v>53</v>
      </c>
      <c r="H1273" t="s">
        <v>54</v>
      </c>
      <c r="I1273">
        <v>383</v>
      </c>
      <c r="J1273" t="s">
        <v>281</v>
      </c>
      <c r="K1273" t="s">
        <v>79</v>
      </c>
      <c r="L1273" t="s">
        <v>70</v>
      </c>
      <c r="M1273" t="s">
        <v>58</v>
      </c>
      <c r="N1273" t="s">
        <v>282</v>
      </c>
      <c r="Q1273" s="5" t="s">
        <v>54</v>
      </c>
      <c r="S1273">
        <v>0</v>
      </c>
      <c r="T1273" s="5">
        <v>0</v>
      </c>
      <c r="V1273">
        <v>0</v>
      </c>
      <c r="X1273" t="s">
        <v>73</v>
      </c>
      <c r="Y1273">
        <v>19060403</v>
      </c>
      <c r="Z1273" t="s">
        <v>74</v>
      </c>
      <c r="AA1273" t="s">
        <v>101</v>
      </c>
      <c r="AB1273" t="s">
        <v>119</v>
      </c>
      <c r="AC1273" t="str">
        <f t="shared" si="19"/>
        <v>Oil &amp; Gas - Ice Roads and Pads</v>
      </c>
      <c r="AD1273" t="s">
        <v>74</v>
      </c>
      <c r="AG1273" t="s">
        <v>54</v>
      </c>
      <c r="AH1273">
        <v>732</v>
      </c>
      <c r="AI1273">
        <v>2016</v>
      </c>
      <c r="AJ1273">
        <v>6</v>
      </c>
      <c r="AK1273" s="1">
        <v>42586.67659722222</v>
      </c>
      <c r="AL1273" t="s">
        <v>84</v>
      </c>
      <c r="AM1273">
        <v>0</v>
      </c>
      <c r="AN1273" t="s">
        <v>52</v>
      </c>
      <c r="AP1273" t="s">
        <v>52</v>
      </c>
      <c r="AQ1273">
        <v>0</v>
      </c>
      <c r="AR1273" t="s">
        <v>52</v>
      </c>
      <c r="AS1273">
        <v>0</v>
      </c>
      <c r="AT1273" t="s">
        <v>52</v>
      </c>
      <c r="AU1273">
        <v>0</v>
      </c>
      <c r="AV1273" t="s">
        <v>52</v>
      </c>
      <c r="AW1273">
        <v>0</v>
      </c>
      <c r="AX1273" t="s">
        <v>52</v>
      </c>
      <c r="AY1273" t="s">
        <v>66</v>
      </c>
    </row>
    <row r="1274" spans="1:51" x14ac:dyDescent="0.25">
      <c r="A1274">
        <v>381</v>
      </c>
      <c r="B1274" t="s">
        <v>181</v>
      </c>
      <c r="C1274" t="s">
        <v>278</v>
      </c>
      <c r="D1274" t="s">
        <v>116</v>
      </c>
      <c r="E1274">
        <v>808333</v>
      </c>
      <c r="F1274" t="s">
        <v>52</v>
      </c>
      <c r="G1274" t="s">
        <v>53</v>
      </c>
      <c r="H1274" t="s">
        <v>54</v>
      </c>
      <c r="I1274">
        <v>384</v>
      </c>
      <c r="J1274" t="s">
        <v>283</v>
      </c>
      <c r="K1274" t="s">
        <v>79</v>
      </c>
      <c r="L1274" t="s">
        <v>70</v>
      </c>
      <c r="M1274" t="s">
        <v>58</v>
      </c>
      <c r="N1274" t="s">
        <v>284</v>
      </c>
      <c r="Q1274" s="5" t="s">
        <v>54</v>
      </c>
      <c r="S1274">
        <v>0</v>
      </c>
      <c r="T1274" s="5">
        <v>0</v>
      </c>
      <c r="V1274">
        <v>0</v>
      </c>
      <c r="X1274" t="s">
        <v>73</v>
      </c>
      <c r="Y1274">
        <v>19060403</v>
      </c>
      <c r="Z1274" t="s">
        <v>74</v>
      </c>
      <c r="AA1274" t="s">
        <v>101</v>
      </c>
      <c r="AB1274" t="s">
        <v>119</v>
      </c>
      <c r="AC1274" t="str">
        <f t="shared" si="19"/>
        <v>Oil &amp; Gas - Ice Roads and Pads</v>
      </c>
      <c r="AD1274" t="s">
        <v>74</v>
      </c>
      <c r="AG1274" t="s">
        <v>54</v>
      </c>
      <c r="AH1274">
        <v>731</v>
      </c>
      <c r="AI1274">
        <v>2016</v>
      </c>
      <c r="AJ1274">
        <v>6</v>
      </c>
      <c r="AK1274" s="1">
        <v>42586.676446759258</v>
      </c>
      <c r="AL1274" t="s">
        <v>84</v>
      </c>
      <c r="AM1274">
        <v>0</v>
      </c>
      <c r="AN1274" t="s">
        <v>52</v>
      </c>
      <c r="AP1274" t="s">
        <v>52</v>
      </c>
      <c r="AQ1274">
        <v>0</v>
      </c>
      <c r="AS1274">
        <v>0</v>
      </c>
      <c r="AU1274">
        <v>0</v>
      </c>
      <c r="AW1274">
        <v>0</v>
      </c>
      <c r="AY1274" t="s">
        <v>66</v>
      </c>
    </row>
    <row r="1275" spans="1:51" x14ac:dyDescent="0.25">
      <c r="A1275">
        <v>381</v>
      </c>
      <c r="B1275" t="s">
        <v>181</v>
      </c>
      <c r="C1275" t="s">
        <v>278</v>
      </c>
      <c r="D1275" t="s">
        <v>116</v>
      </c>
      <c r="E1275">
        <v>808333</v>
      </c>
      <c r="F1275" t="s">
        <v>52</v>
      </c>
      <c r="G1275" t="s">
        <v>53</v>
      </c>
      <c r="H1275" t="s">
        <v>54</v>
      </c>
      <c r="I1275">
        <v>386</v>
      </c>
      <c r="J1275" t="s">
        <v>285</v>
      </c>
      <c r="K1275" t="s">
        <v>79</v>
      </c>
      <c r="L1275" t="s">
        <v>70</v>
      </c>
      <c r="M1275" t="s">
        <v>58</v>
      </c>
      <c r="N1275" t="s">
        <v>286</v>
      </c>
      <c r="Q1275" s="5" t="s">
        <v>54</v>
      </c>
      <c r="S1275">
        <v>0</v>
      </c>
      <c r="T1275" s="5">
        <v>0</v>
      </c>
      <c r="V1275">
        <v>0</v>
      </c>
      <c r="X1275" t="s">
        <v>73</v>
      </c>
      <c r="Y1275">
        <v>19060403</v>
      </c>
      <c r="Z1275" t="s">
        <v>74</v>
      </c>
      <c r="AA1275" t="s">
        <v>101</v>
      </c>
      <c r="AB1275" t="s">
        <v>119</v>
      </c>
      <c r="AC1275" t="str">
        <f t="shared" si="19"/>
        <v>Oil &amp; Gas - Ice Roads and Pads</v>
      </c>
      <c r="AD1275" t="s">
        <v>74</v>
      </c>
      <c r="AG1275" t="s">
        <v>54</v>
      </c>
      <c r="AH1275">
        <v>728</v>
      </c>
      <c r="AI1275">
        <v>2016</v>
      </c>
      <c r="AJ1275">
        <v>6</v>
      </c>
      <c r="AK1275" s="1">
        <v>42586.675995370373</v>
      </c>
      <c r="AL1275" t="s">
        <v>84</v>
      </c>
      <c r="AM1275">
        <v>0</v>
      </c>
      <c r="AN1275" t="s">
        <v>52</v>
      </c>
      <c r="AP1275" t="s">
        <v>52</v>
      </c>
      <c r="AQ1275">
        <v>0</v>
      </c>
      <c r="AS1275">
        <v>0</v>
      </c>
      <c r="AU1275">
        <v>0</v>
      </c>
      <c r="AW1275">
        <v>0</v>
      </c>
      <c r="AY1275" t="s">
        <v>66</v>
      </c>
    </row>
    <row r="1276" spans="1:51" x14ac:dyDescent="0.25">
      <c r="A1276">
        <v>381</v>
      </c>
      <c r="B1276" t="s">
        <v>181</v>
      </c>
      <c r="C1276" t="s">
        <v>278</v>
      </c>
      <c r="D1276" t="s">
        <v>116</v>
      </c>
      <c r="E1276">
        <v>808333</v>
      </c>
      <c r="F1276" t="s">
        <v>52</v>
      </c>
      <c r="G1276" t="s">
        <v>53</v>
      </c>
      <c r="H1276" t="s">
        <v>54</v>
      </c>
      <c r="I1276">
        <v>385</v>
      </c>
      <c r="J1276" t="s">
        <v>287</v>
      </c>
      <c r="K1276" t="s">
        <v>79</v>
      </c>
      <c r="L1276" t="s">
        <v>70</v>
      </c>
      <c r="M1276" t="s">
        <v>58</v>
      </c>
      <c r="N1276" t="s">
        <v>288</v>
      </c>
      <c r="Q1276" s="5" t="s">
        <v>54</v>
      </c>
      <c r="S1276">
        <v>0</v>
      </c>
      <c r="T1276" s="5">
        <v>0</v>
      </c>
      <c r="V1276">
        <v>0</v>
      </c>
      <c r="X1276" t="s">
        <v>73</v>
      </c>
      <c r="Y1276">
        <v>19060403</v>
      </c>
      <c r="Z1276" t="s">
        <v>74</v>
      </c>
      <c r="AA1276" t="s">
        <v>101</v>
      </c>
      <c r="AB1276" t="s">
        <v>119</v>
      </c>
      <c r="AC1276" t="str">
        <f t="shared" si="19"/>
        <v>Oil &amp; Gas - Ice Roads and Pads</v>
      </c>
      <c r="AD1276" t="s">
        <v>74</v>
      </c>
      <c r="AG1276" t="s">
        <v>54</v>
      </c>
      <c r="AH1276">
        <v>725</v>
      </c>
      <c r="AI1276">
        <v>2016</v>
      </c>
      <c r="AJ1276">
        <v>6</v>
      </c>
      <c r="AK1276" s="1">
        <v>42586.675509259258</v>
      </c>
      <c r="AL1276" t="s">
        <v>84</v>
      </c>
      <c r="AM1276">
        <v>0</v>
      </c>
      <c r="AN1276" t="s">
        <v>52</v>
      </c>
      <c r="AP1276" t="s">
        <v>52</v>
      </c>
      <c r="AQ1276">
        <v>0</v>
      </c>
      <c r="AS1276">
        <v>0</v>
      </c>
      <c r="AU1276">
        <v>0</v>
      </c>
      <c r="AW1276">
        <v>0</v>
      </c>
      <c r="AY1276" t="s">
        <v>66</v>
      </c>
    </row>
    <row r="1277" spans="1:51" x14ac:dyDescent="0.25">
      <c r="A1277">
        <v>381</v>
      </c>
      <c r="B1277" t="s">
        <v>181</v>
      </c>
      <c r="C1277" t="s">
        <v>278</v>
      </c>
      <c r="D1277" t="s">
        <v>116</v>
      </c>
      <c r="E1277">
        <v>808333</v>
      </c>
      <c r="F1277" t="s">
        <v>52</v>
      </c>
      <c r="G1277" t="s">
        <v>53</v>
      </c>
      <c r="H1277" t="s">
        <v>54</v>
      </c>
      <c r="I1277">
        <v>382</v>
      </c>
      <c r="J1277" t="s">
        <v>279</v>
      </c>
      <c r="K1277" t="s">
        <v>79</v>
      </c>
      <c r="L1277" t="s">
        <v>70</v>
      </c>
      <c r="M1277" t="s">
        <v>58</v>
      </c>
      <c r="N1277" t="s">
        <v>280</v>
      </c>
      <c r="Q1277" s="5" t="s">
        <v>54</v>
      </c>
      <c r="S1277">
        <v>0</v>
      </c>
      <c r="T1277" s="5">
        <v>0</v>
      </c>
      <c r="V1277">
        <v>0</v>
      </c>
      <c r="X1277" t="s">
        <v>73</v>
      </c>
      <c r="Y1277">
        <v>19060403</v>
      </c>
      <c r="Z1277" t="s">
        <v>74</v>
      </c>
      <c r="AA1277" t="s">
        <v>101</v>
      </c>
      <c r="AB1277" t="s">
        <v>119</v>
      </c>
      <c r="AC1277" t="str">
        <f t="shared" si="19"/>
        <v>Oil &amp; Gas - Ice Roads and Pads</v>
      </c>
      <c r="AD1277" t="s">
        <v>74</v>
      </c>
      <c r="AG1277" t="s">
        <v>54</v>
      </c>
      <c r="AH1277">
        <v>1006</v>
      </c>
      <c r="AI1277">
        <v>2016</v>
      </c>
      <c r="AJ1277">
        <v>7</v>
      </c>
      <c r="AK1277" s="1">
        <v>42650.614918981482</v>
      </c>
      <c r="AL1277" t="s">
        <v>84</v>
      </c>
      <c r="AM1277">
        <v>0</v>
      </c>
      <c r="AN1277" t="s">
        <v>52</v>
      </c>
      <c r="AP1277" t="s">
        <v>52</v>
      </c>
      <c r="AQ1277">
        <v>0</v>
      </c>
      <c r="AS1277">
        <v>0</v>
      </c>
      <c r="AU1277">
        <v>0</v>
      </c>
      <c r="AW1277">
        <v>0</v>
      </c>
      <c r="AY1277" t="s">
        <v>66</v>
      </c>
    </row>
    <row r="1278" spans="1:51" x14ac:dyDescent="0.25">
      <c r="A1278">
        <v>381</v>
      </c>
      <c r="B1278" t="s">
        <v>181</v>
      </c>
      <c r="C1278" t="s">
        <v>278</v>
      </c>
      <c r="D1278" t="s">
        <v>116</v>
      </c>
      <c r="E1278">
        <v>808333</v>
      </c>
      <c r="F1278" t="s">
        <v>52</v>
      </c>
      <c r="G1278" t="s">
        <v>53</v>
      </c>
      <c r="H1278" t="s">
        <v>54</v>
      </c>
      <c r="I1278">
        <v>383</v>
      </c>
      <c r="J1278" t="s">
        <v>281</v>
      </c>
      <c r="K1278" t="s">
        <v>79</v>
      </c>
      <c r="L1278" t="s">
        <v>70</v>
      </c>
      <c r="M1278" t="s">
        <v>58</v>
      </c>
      <c r="N1278" t="s">
        <v>282</v>
      </c>
      <c r="Q1278" s="5" t="s">
        <v>54</v>
      </c>
      <c r="S1278">
        <v>0</v>
      </c>
      <c r="T1278" s="5">
        <v>0</v>
      </c>
      <c r="V1278">
        <v>0</v>
      </c>
      <c r="X1278" t="s">
        <v>73</v>
      </c>
      <c r="Y1278">
        <v>19060403</v>
      </c>
      <c r="Z1278" t="s">
        <v>74</v>
      </c>
      <c r="AA1278" t="s">
        <v>101</v>
      </c>
      <c r="AB1278" t="s">
        <v>119</v>
      </c>
      <c r="AC1278" t="str">
        <f t="shared" si="19"/>
        <v>Oil &amp; Gas - Ice Roads and Pads</v>
      </c>
      <c r="AD1278" t="s">
        <v>74</v>
      </c>
      <c r="AG1278" t="s">
        <v>54</v>
      </c>
      <c r="AH1278">
        <v>994</v>
      </c>
      <c r="AI1278">
        <v>2016</v>
      </c>
      <c r="AJ1278">
        <v>7</v>
      </c>
      <c r="AK1278" s="1">
        <v>42650.613854166666</v>
      </c>
      <c r="AL1278" t="s">
        <v>84</v>
      </c>
      <c r="AM1278">
        <v>0</v>
      </c>
      <c r="AN1278" t="s">
        <v>52</v>
      </c>
      <c r="AP1278" t="s">
        <v>52</v>
      </c>
      <c r="AQ1278">
        <v>0</v>
      </c>
      <c r="AS1278">
        <v>0</v>
      </c>
      <c r="AU1278">
        <v>0</v>
      </c>
      <c r="AW1278">
        <v>0</v>
      </c>
      <c r="AY1278" t="s">
        <v>66</v>
      </c>
    </row>
    <row r="1279" spans="1:51" x14ac:dyDescent="0.25">
      <c r="A1279">
        <v>381</v>
      </c>
      <c r="B1279" t="s">
        <v>181</v>
      </c>
      <c r="C1279" t="s">
        <v>278</v>
      </c>
      <c r="D1279" t="s">
        <v>116</v>
      </c>
      <c r="E1279">
        <v>808333</v>
      </c>
      <c r="F1279" t="s">
        <v>52</v>
      </c>
      <c r="G1279" t="s">
        <v>53</v>
      </c>
      <c r="H1279" t="s">
        <v>54</v>
      </c>
      <c r="I1279">
        <v>384</v>
      </c>
      <c r="J1279" t="s">
        <v>283</v>
      </c>
      <c r="K1279" t="s">
        <v>79</v>
      </c>
      <c r="L1279" t="s">
        <v>70</v>
      </c>
      <c r="M1279" t="s">
        <v>58</v>
      </c>
      <c r="N1279" t="s">
        <v>284</v>
      </c>
      <c r="Q1279" s="5" t="s">
        <v>54</v>
      </c>
      <c r="S1279">
        <v>0</v>
      </c>
      <c r="T1279" s="5">
        <v>0</v>
      </c>
      <c r="V1279">
        <v>0</v>
      </c>
      <c r="X1279" t="s">
        <v>73</v>
      </c>
      <c r="Y1279">
        <v>19060403</v>
      </c>
      <c r="Z1279" t="s">
        <v>74</v>
      </c>
      <c r="AA1279" t="s">
        <v>101</v>
      </c>
      <c r="AB1279" t="s">
        <v>119</v>
      </c>
      <c r="AC1279" t="str">
        <f t="shared" si="19"/>
        <v>Oil &amp; Gas - Ice Roads and Pads</v>
      </c>
      <c r="AD1279" t="s">
        <v>74</v>
      </c>
      <c r="AG1279" t="s">
        <v>54</v>
      </c>
      <c r="AH1279">
        <v>997</v>
      </c>
      <c r="AI1279">
        <v>2016</v>
      </c>
      <c r="AJ1279">
        <v>7</v>
      </c>
      <c r="AK1279" s="1">
        <v>42650.614131944443</v>
      </c>
      <c r="AL1279" t="s">
        <v>84</v>
      </c>
      <c r="AM1279">
        <v>0</v>
      </c>
      <c r="AN1279" t="s">
        <v>52</v>
      </c>
      <c r="AP1279" t="s">
        <v>52</v>
      </c>
      <c r="AQ1279">
        <v>0</v>
      </c>
      <c r="AS1279">
        <v>0</v>
      </c>
      <c r="AU1279">
        <v>0</v>
      </c>
      <c r="AW1279">
        <v>0</v>
      </c>
      <c r="AY1279" t="s">
        <v>66</v>
      </c>
    </row>
    <row r="1280" spans="1:51" x14ac:dyDescent="0.25">
      <c r="A1280">
        <v>381</v>
      </c>
      <c r="B1280" t="s">
        <v>181</v>
      </c>
      <c r="C1280" t="s">
        <v>278</v>
      </c>
      <c r="D1280" t="s">
        <v>116</v>
      </c>
      <c r="E1280">
        <v>808333</v>
      </c>
      <c r="F1280" t="s">
        <v>52</v>
      </c>
      <c r="G1280" t="s">
        <v>53</v>
      </c>
      <c r="H1280" t="s">
        <v>54</v>
      </c>
      <c r="I1280">
        <v>386</v>
      </c>
      <c r="J1280" t="s">
        <v>285</v>
      </c>
      <c r="K1280" t="s">
        <v>79</v>
      </c>
      <c r="L1280" t="s">
        <v>70</v>
      </c>
      <c r="M1280" t="s">
        <v>58</v>
      </c>
      <c r="N1280" t="s">
        <v>286</v>
      </c>
      <c r="Q1280" s="5" t="s">
        <v>54</v>
      </c>
      <c r="S1280">
        <v>0</v>
      </c>
      <c r="T1280" s="5">
        <v>0</v>
      </c>
      <c r="V1280">
        <v>0</v>
      </c>
      <c r="X1280" t="s">
        <v>73</v>
      </c>
      <c r="Y1280">
        <v>19060403</v>
      </c>
      <c r="Z1280" t="s">
        <v>74</v>
      </c>
      <c r="AA1280" t="s">
        <v>101</v>
      </c>
      <c r="AB1280" t="s">
        <v>119</v>
      </c>
      <c r="AC1280" t="str">
        <f t="shared" si="19"/>
        <v>Oil &amp; Gas - Ice Roads and Pads</v>
      </c>
      <c r="AD1280" t="s">
        <v>74</v>
      </c>
      <c r="AG1280" t="s">
        <v>54</v>
      </c>
      <c r="AH1280">
        <v>1000</v>
      </c>
      <c r="AI1280">
        <v>2016</v>
      </c>
      <c r="AJ1280">
        <v>7</v>
      </c>
      <c r="AK1280" s="1">
        <v>42650.614386574074</v>
      </c>
      <c r="AL1280" t="s">
        <v>84</v>
      </c>
      <c r="AM1280">
        <v>0</v>
      </c>
      <c r="AN1280" t="s">
        <v>52</v>
      </c>
      <c r="AP1280" t="s">
        <v>52</v>
      </c>
      <c r="AQ1280">
        <v>0</v>
      </c>
      <c r="AS1280">
        <v>0</v>
      </c>
      <c r="AU1280">
        <v>0</v>
      </c>
      <c r="AW1280">
        <v>0</v>
      </c>
      <c r="AY1280" t="s">
        <v>66</v>
      </c>
    </row>
    <row r="1281" spans="1:51" x14ac:dyDescent="0.25">
      <c r="A1281">
        <v>381</v>
      </c>
      <c r="B1281" t="s">
        <v>181</v>
      </c>
      <c r="C1281" t="s">
        <v>278</v>
      </c>
      <c r="D1281" t="s">
        <v>116</v>
      </c>
      <c r="E1281">
        <v>808333</v>
      </c>
      <c r="F1281" t="s">
        <v>52</v>
      </c>
      <c r="G1281" t="s">
        <v>53</v>
      </c>
      <c r="H1281" t="s">
        <v>54</v>
      </c>
      <c r="I1281">
        <v>385</v>
      </c>
      <c r="J1281" t="s">
        <v>287</v>
      </c>
      <c r="K1281" t="s">
        <v>79</v>
      </c>
      <c r="L1281" t="s">
        <v>70</v>
      </c>
      <c r="M1281" t="s">
        <v>58</v>
      </c>
      <c r="N1281" t="s">
        <v>288</v>
      </c>
      <c r="Q1281" s="5" t="s">
        <v>54</v>
      </c>
      <c r="S1281">
        <v>0</v>
      </c>
      <c r="T1281" s="5">
        <v>0</v>
      </c>
      <c r="V1281">
        <v>0</v>
      </c>
      <c r="X1281" t="s">
        <v>73</v>
      </c>
      <c r="Y1281">
        <v>19060403</v>
      </c>
      <c r="Z1281" t="s">
        <v>74</v>
      </c>
      <c r="AA1281" t="s">
        <v>101</v>
      </c>
      <c r="AB1281" t="s">
        <v>119</v>
      </c>
      <c r="AC1281" t="str">
        <f t="shared" si="19"/>
        <v>Oil &amp; Gas - Ice Roads and Pads</v>
      </c>
      <c r="AD1281" t="s">
        <v>74</v>
      </c>
      <c r="AG1281" t="s">
        <v>54</v>
      </c>
      <c r="AH1281">
        <v>1003</v>
      </c>
      <c r="AI1281">
        <v>2016</v>
      </c>
      <c r="AJ1281">
        <v>7</v>
      </c>
      <c r="AK1281" s="1">
        <v>42650.614652777775</v>
      </c>
      <c r="AL1281" t="s">
        <v>84</v>
      </c>
      <c r="AM1281">
        <v>0</v>
      </c>
      <c r="AN1281" t="s">
        <v>52</v>
      </c>
      <c r="AP1281" t="s">
        <v>52</v>
      </c>
      <c r="AQ1281">
        <v>0</v>
      </c>
      <c r="AS1281">
        <v>0</v>
      </c>
      <c r="AU1281">
        <v>0</v>
      </c>
      <c r="AW1281">
        <v>0</v>
      </c>
      <c r="AY1281" t="s">
        <v>66</v>
      </c>
    </row>
    <row r="1282" spans="1:51" x14ac:dyDescent="0.25">
      <c r="A1282">
        <v>381</v>
      </c>
      <c r="B1282" t="s">
        <v>181</v>
      </c>
      <c r="C1282" t="s">
        <v>278</v>
      </c>
      <c r="D1282" t="s">
        <v>116</v>
      </c>
      <c r="E1282">
        <v>808333</v>
      </c>
      <c r="F1282" t="s">
        <v>52</v>
      </c>
      <c r="G1282" t="s">
        <v>53</v>
      </c>
      <c r="H1282" t="s">
        <v>54</v>
      </c>
      <c r="I1282">
        <v>382</v>
      </c>
      <c r="J1282" t="s">
        <v>279</v>
      </c>
      <c r="K1282" t="s">
        <v>79</v>
      </c>
      <c r="L1282" t="s">
        <v>70</v>
      </c>
      <c r="M1282" t="s">
        <v>58</v>
      </c>
      <c r="N1282" t="s">
        <v>280</v>
      </c>
      <c r="Q1282" s="5" t="s">
        <v>54</v>
      </c>
      <c r="S1282">
        <v>0</v>
      </c>
      <c r="T1282" s="5">
        <v>0</v>
      </c>
      <c r="V1282">
        <v>0</v>
      </c>
      <c r="X1282" t="s">
        <v>73</v>
      </c>
      <c r="Y1282">
        <v>19060403</v>
      </c>
      <c r="Z1282" t="s">
        <v>74</v>
      </c>
      <c r="AA1282" t="s">
        <v>101</v>
      </c>
      <c r="AB1282" t="s">
        <v>119</v>
      </c>
      <c r="AC1282" t="str">
        <f t="shared" si="19"/>
        <v>Oil &amp; Gas - Ice Roads and Pads</v>
      </c>
      <c r="AD1282" t="s">
        <v>74</v>
      </c>
      <c r="AG1282" t="s">
        <v>54</v>
      </c>
      <c r="AH1282">
        <v>1007</v>
      </c>
      <c r="AI1282">
        <v>2016</v>
      </c>
      <c r="AJ1282">
        <v>8</v>
      </c>
      <c r="AK1282" s="1">
        <v>42650.614988425928</v>
      </c>
      <c r="AL1282" t="s">
        <v>84</v>
      </c>
      <c r="AM1282">
        <v>0</v>
      </c>
      <c r="AN1282" t="s">
        <v>52</v>
      </c>
      <c r="AP1282" t="s">
        <v>52</v>
      </c>
      <c r="AQ1282">
        <v>0</v>
      </c>
      <c r="AS1282">
        <v>0</v>
      </c>
      <c r="AU1282">
        <v>0</v>
      </c>
      <c r="AW1282">
        <v>0</v>
      </c>
      <c r="AY1282" t="s">
        <v>66</v>
      </c>
    </row>
    <row r="1283" spans="1:51" x14ac:dyDescent="0.25">
      <c r="A1283">
        <v>381</v>
      </c>
      <c r="B1283" t="s">
        <v>181</v>
      </c>
      <c r="C1283" t="s">
        <v>278</v>
      </c>
      <c r="D1283" t="s">
        <v>116</v>
      </c>
      <c r="E1283">
        <v>808333</v>
      </c>
      <c r="F1283" t="s">
        <v>52</v>
      </c>
      <c r="G1283" t="s">
        <v>53</v>
      </c>
      <c r="H1283" t="s">
        <v>54</v>
      </c>
      <c r="I1283">
        <v>383</v>
      </c>
      <c r="J1283" t="s">
        <v>281</v>
      </c>
      <c r="K1283" t="s">
        <v>79</v>
      </c>
      <c r="L1283" t="s">
        <v>70</v>
      </c>
      <c r="M1283" t="s">
        <v>58</v>
      </c>
      <c r="N1283" t="s">
        <v>282</v>
      </c>
      <c r="Q1283" s="5" t="s">
        <v>54</v>
      </c>
      <c r="S1283">
        <v>0</v>
      </c>
      <c r="T1283" s="5">
        <v>0</v>
      </c>
      <c r="V1283">
        <v>0</v>
      </c>
      <c r="X1283" t="s">
        <v>73</v>
      </c>
      <c r="Y1283">
        <v>19060403</v>
      </c>
      <c r="Z1283" t="s">
        <v>74</v>
      </c>
      <c r="AA1283" t="s">
        <v>101</v>
      </c>
      <c r="AB1283" t="s">
        <v>119</v>
      </c>
      <c r="AC1283" t="str">
        <f t="shared" si="19"/>
        <v>Oil &amp; Gas - Ice Roads and Pads</v>
      </c>
      <c r="AD1283" t="s">
        <v>74</v>
      </c>
      <c r="AG1283" t="s">
        <v>54</v>
      </c>
      <c r="AH1283">
        <v>995</v>
      </c>
      <c r="AI1283">
        <v>2016</v>
      </c>
      <c r="AJ1283">
        <v>8</v>
      </c>
      <c r="AK1283" s="1">
        <v>42650.613923611112</v>
      </c>
      <c r="AL1283" t="s">
        <v>84</v>
      </c>
      <c r="AM1283">
        <v>0</v>
      </c>
      <c r="AN1283" t="s">
        <v>52</v>
      </c>
      <c r="AP1283" t="s">
        <v>52</v>
      </c>
      <c r="AQ1283">
        <v>0</v>
      </c>
      <c r="AS1283">
        <v>0</v>
      </c>
      <c r="AU1283">
        <v>0</v>
      </c>
      <c r="AW1283">
        <v>0</v>
      </c>
      <c r="AY1283" t="s">
        <v>66</v>
      </c>
    </row>
    <row r="1284" spans="1:51" x14ac:dyDescent="0.25">
      <c r="A1284">
        <v>381</v>
      </c>
      <c r="B1284" t="s">
        <v>181</v>
      </c>
      <c r="C1284" t="s">
        <v>278</v>
      </c>
      <c r="D1284" t="s">
        <v>116</v>
      </c>
      <c r="E1284">
        <v>808333</v>
      </c>
      <c r="F1284" t="s">
        <v>52</v>
      </c>
      <c r="G1284" t="s">
        <v>53</v>
      </c>
      <c r="H1284" t="s">
        <v>54</v>
      </c>
      <c r="I1284">
        <v>384</v>
      </c>
      <c r="J1284" t="s">
        <v>283</v>
      </c>
      <c r="K1284" t="s">
        <v>79</v>
      </c>
      <c r="L1284" t="s">
        <v>70</v>
      </c>
      <c r="M1284" t="s">
        <v>58</v>
      </c>
      <c r="N1284" t="s">
        <v>284</v>
      </c>
      <c r="Q1284" s="5" t="s">
        <v>54</v>
      </c>
      <c r="S1284">
        <v>0</v>
      </c>
      <c r="T1284" s="5">
        <v>0</v>
      </c>
      <c r="V1284">
        <v>0</v>
      </c>
      <c r="X1284" t="s">
        <v>73</v>
      </c>
      <c r="Y1284">
        <v>19060403</v>
      </c>
      <c r="Z1284" t="s">
        <v>74</v>
      </c>
      <c r="AA1284" t="s">
        <v>101</v>
      </c>
      <c r="AB1284" t="s">
        <v>119</v>
      </c>
      <c r="AC1284" t="str">
        <f t="shared" si="19"/>
        <v>Oil &amp; Gas - Ice Roads and Pads</v>
      </c>
      <c r="AD1284" t="s">
        <v>74</v>
      </c>
      <c r="AG1284" t="s">
        <v>54</v>
      </c>
      <c r="AH1284">
        <v>998</v>
      </c>
      <c r="AI1284">
        <v>2016</v>
      </c>
      <c r="AJ1284">
        <v>8</v>
      </c>
      <c r="AK1284" s="1">
        <v>42650.614201388889</v>
      </c>
      <c r="AL1284" t="s">
        <v>84</v>
      </c>
      <c r="AM1284">
        <v>0</v>
      </c>
      <c r="AN1284" t="s">
        <v>52</v>
      </c>
      <c r="AP1284" t="s">
        <v>52</v>
      </c>
      <c r="AQ1284">
        <v>0</v>
      </c>
      <c r="AS1284">
        <v>0</v>
      </c>
      <c r="AU1284">
        <v>0</v>
      </c>
      <c r="AW1284">
        <v>0</v>
      </c>
      <c r="AY1284" t="s">
        <v>66</v>
      </c>
    </row>
    <row r="1285" spans="1:51" x14ac:dyDescent="0.25">
      <c r="A1285">
        <v>381</v>
      </c>
      <c r="B1285" t="s">
        <v>181</v>
      </c>
      <c r="C1285" t="s">
        <v>278</v>
      </c>
      <c r="D1285" t="s">
        <v>116</v>
      </c>
      <c r="E1285">
        <v>808333</v>
      </c>
      <c r="F1285" t="s">
        <v>52</v>
      </c>
      <c r="G1285" t="s">
        <v>53</v>
      </c>
      <c r="H1285" t="s">
        <v>54</v>
      </c>
      <c r="I1285">
        <v>386</v>
      </c>
      <c r="J1285" t="s">
        <v>285</v>
      </c>
      <c r="K1285" t="s">
        <v>79</v>
      </c>
      <c r="L1285" t="s">
        <v>70</v>
      </c>
      <c r="M1285" t="s">
        <v>58</v>
      </c>
      <c r="N1285" t="s">
        <v>286</v>
      </c>
      <c r="Q1285" s="5" t="s">
        <v>54</v>
      </c>
      <c r="S1285">
        <v>0</v>
      </c>
      <c r="T1285" s="5">
        <v>0</v>
      </c>
      <c r="V1285">
        <v>0</v>
      </c>
      <c r="X1285" t="s">
        <v>73</v>
      </c>
      <c r="Y1285">
        <v>19060403</v>
      </c>
      <c r="Z1285" t="s">
        <v>74</v>
      </c>
      <c r="AA1285" t="s">
        <v>101</v>
      </c>
      <c r="AB1285" t="s">
        <v>119</v>
      </c>
      <c r="AC1285" t="str">
        <f t="shared" si="19"/>
        <v>Oil &amp; Gas - Ice Roads and Pads</v>
      </c>
      <c r="AD1285" t="s">
        <v>74</v>
      </c>
      <c r="AG1285" t="s">
        <v>54</v>
      </c>
      <c r="AH1285">
        <v>1001</v>
      </c>
      <c r="AI1285">
        <v>2016</v>
      </c>
      <c r="AJ1285">
        <v>8</v>
      </c>
      <c r="AK1285" s="1">
        <v>42650.614479166667</v>
      </c>
      <c r="AL1285" t="s">
        <v>84</v>
      </c>
      <c r="AM1285">
        <v>0</v>
      </c>
      <c r="AN1285" t="s">
        <v>52</v>
      </c>
      <c r="AP1285" t="s">
        <v>52</v>
      </c>
      <c r="AQ1285">
        <v>0</v>
      </c>
      <c r="AS1285">
        <v>0</v>
      </c>
      <c r="AU1285">
        <v>0</v>
      </c>
      <c r="AW1285">
        <v>0</v>
      </c>
      <c r="AY1285" t="s">
        <v>66</v>
      </c>
    </row>
    <row r="1286" spans="1:51" x14ac:dyDescent="0.25">
      <c r="A1286">
        <v>381</v>
      </c>
      <c r="B1286" t="s">
        <v>181</v>
      </c>
      <c r="C1286" t="s">
        <v>278</v>
      </c>
      <c r="D1286" t="s">
        <v>116</v>
      </c>
      <c r="E1286">
        <v>808333</v>
      </c>
      <c r="F1286" t="s">
        <v>52</v>
      </c>
      <c r="G1286" t="s">
        <v>53</v>
      </c>
      <c r="H1286" t="s">
        <v>54</v>
      </c>
      <c r="I1286">
        <v>385</v>
      </c>
      <c r="J1286" t="s">
        <v>287</v>
      </c>
      <c r="K1286" t="s">
        <v>79</v>
      </c>
      <c r="L1286" t="s">
        <v>70</v>
      </c>
      <c r="M1286" t="s">
        <v>58</v>
      </c>
      <c r="N1286" t="s">
        <v>288</v>
      </c>
      <c r="Q1286" s="5" t="s">
        <v>54</v>
      </c>
      <c r="S1286">
        <v>0</v>
      </c>
      <c r="T1286" s="5">
        <v>0</v>
      </c>
      <c r="V1286">
        <v>0</v>
      </c>
      <c r="X1286" t="s">
        <v>73</v>
      </c>
      <c r="Y1286">
        <v>19060403</v>
      </c>
      <c r="Z1286" t="s">
        <v>74</v>
      </c>
      <c r="AA1286" t="s">
        <v>101</v>
      </c>
      <c r="AB1286" t="s">
        <v>119</v>
      </c>
      <c r="AC1286" t="str">
        <f t="shared" si="19"/>
        <v>Oil &amp; Gas - Ice Roads and Pads</v>
      </c>
      <c r="AD1286" t="s">
        <v>74</v>
      </c>
      <c r="AG1286" t="s">
        <v>54</v>
      </c>
      <c r="AH1286">
        <v>1004</v>
      </c>
      <c r="AI1286">
        <v>2016</v>
      </c>
      <c r="AJ1286">
        <v>8</v>
      </c>
      <c r="AK1286" s="1">
        <v>42650.614733796298</v>
      </c>
      <c r="AL1286" t="s">
        <v>84</v>
      </c>
      <c r="AM1286">
        <v>0</v>
      </c>
      <c r="AN1286" t="s">
        <v>52</v>
      </c>
      <c r="AP1286" t="s">
        <v>52</v>
      </c>
      <c r="AQ1286">
        <v>0</v>
      </c>
      <c r="AS1286">
        <v>0</v>
      </c>
      <c r="AU1286">
        <v>0</v>
      </c>
      <c r="AW1286">
        <v>0</v>
      </c>
      <c r="AY1286" t="s">
        <v>66</v>
      </c>
    </row>
    <row r="1287" spans="1:51" x14ac:dyDescent="0.25">
      <c r="A1287">
        <v>381</v>
      </c>
      <c r="B1287" t="s">
        <v>181</v>
      </c>
      <c r="C1287" t="s">
        <v>278</v>
      </c>
      <c r="D1287" t="s">
        <v>116</v>
      </c>
      <c r="E1287">
        <v>808333</v>
      </c>
      <c r="F1287" t="s">
        <v>52</v>
      </c>
      <c r="G1287" t="s">
        <v>53</v>
      </c>
      <c r="H1287" t="s">
        <v>54</v>
      </c>
      <c r="I1287">
        <v>382</v>
      </c>
      <c r="J1287" t="s">
        <v>279</v>
      </c>
      <c r="K1287" t="s">
        <v>79</v>
      </c>
      <c r="L1287" t="s">
        <v>70</v>
      </c>
      <c r="M1287" t="s">
        <v>58</v>
      </c>
      <c r="N1287" t="s">
        <v>280</v>
      </c>
      <c r="Q1287" s="5" t="s">
        <v>54</v>
      </c>
      <c r="S1287">
        <v>0</v>
      </c>
      <c r="T1287" s="5">
        <v>0</v>
      </c>
      <c r="V1287">
        <v>0</v>
      </c>
      <c r="X1287" t="s">
        <v>73</v>
      </c>
      <c r="Y1287">
        <v>19060403</v>
      </c>
      <c r="Z1287" t="s">
        <v>74</v>
      </c>
      <c r="AA1287" t="s">
        <v>101</v>
      </c>
      <c r="AB1287" t="s">
        <v>119</v>
      </c>
      <c r="AC1287" t="str">
        <f t="shared" ref="AC1287:AC1350" si="20">IF(AB1287&lt;&gt;"",_xlfn.CONCAT(AA1287," - ", AB1287),"")</f>
        <v>Oil &amp; Gas - Ice Roads and Pads</v>
      </c>
      <c r="AD1287" t="s">
        <v>74</v>
      </c>
      <c r="AG1287" t="s">
        <v>54</v>
      </c>
      <c r="AH1287">
        <v>1008</v>
      </c>
      <c r="AI1287">
        <v>2016</v>
      </c>
      <c r="AJ1287">
        <v>9</v>
      </c>
      <c r="AK1287" s="1">
        <v>42650.615057870367</v>
      </c>
      <c r="AL1287" t="s">
        <v>84</v>
      </c>
      <c r="AM1287">
        <v>0</v>
      </c>
      <c r="AN1287" t="s">
        <v>52</v>
      </c>
      <c r="AP1287" t="s">
        <v>52</v>
      </c>
      <c r="AQ1287">
        <v>0</v>
      </c>
      <c r="AS1287">
        <v>0</v>
      </c>
      <c r="AU1287">
        <v>0</v>
      </c>
      <c r="AW1287">
        <v>0</v>
      </c>
      <c r="AY1287" t="s">
        <v>66</v>
      </c>
    </row>
    <row r="1288" spans="1:51" x14ac:dyDescent="0.25">
      <c r="A1288">
        <v>381</v>
      </c>
      <c r="B1288" t="s">
        <v>181</v>
      </c>
      <c r="C1288" t="s">
        <v>278</v>
      </c>
      <c r="D1288" t="s">
        <v>116</v>
      </c>
      <c r="E1288">
        <v>808333</v>
      </c>
      <c r="F1288" t="s">
        <v>52</v>
      </c>
      <c r="G1288" t="s">
        <v>53</v>
      </c>
      <c r="H1288" t="s">
        <v>54</v>
      </c>
      <c r="I1288">
        <v>383</v>
      </c>
      <c r="J1288" t="s">
        <v>281</v>
      </c>
      <c r="K1288" t="s">
        <v>79</v>
      </c>
      <c r="L1288" t="s">
        <v>70</v>
      </c>
      <c r="M1288" t="s">
        <v>58</v>
      </c>
      <c r="N1288" t="s">
        <v>282</v>
      </c>
      <c r="Q1288" s="5" t="s">
        <v>54</v>
      </c>
      <c r="S1288">
        <v>0</v>
      </c>
      <c r="T1288" s="5">
        <v>0</v>
      </c>
      <c r="V1288">
        <v>0</v>
      </c>
      <c r="X1288" t="s">
        <v>73</v>
      </c>
      <c r="Y1288">
        <v>19060403</v>
      </c>
      <c r="Z1288" t="s">
        <v>74</v>
      </c>
      <c r="AA1288" t="s">
        <v>101</v>
      </c>
      <c r="AB1288" t="s">
        <v>119</v>
      </c>
      <c r="AC1288" t="str">
        <f t="shared" si="20"/>
        <v>Oil &amp; Gas - Ice Roads and Pads</v>
      </c>
      <c r="AD1288" t="s">
        <v>74</v>
      </c>
      <c r="AG1288" t="s">
        <v>54</v>
      </c>
      <c r="AH1288">
        <v>996</v>
      </c>
      <c r="AI1288">
        <v>2016</v>
      </c>
      <c r="AJ1288">
        <v>9</v>
      </c>
      <c r="AK1288" s="1">
        <v>42650.614004629628</v>
      </c>
      <c r="AL1288" t="s">
        <v>84</v>
      </c>
      <c r="AM1288">
        <v>0</v>
      </c>
      <c r="AN1288" t="s">
        <v>52</v>
      </c>
      <c r="AP1288" t="s">
        <v>52</v>
      </c>
      <c r="AQ1288">
        <v>0</v>
      </c>
      <c r="AS1288">
        <v>0</v>
      </c>
      <c r="AU1288">
        <v>0</v>
      </c>
      <c r="AW1288">
        <v>0</v>
      </c>
      <c r="AY1288" t="s">
        <v>66</v>
      </c>
    </row>
    <row r="1289" spans="1:51" x14ac:dyDescent="0.25">
      <c r="A1289">
        <v>381</v>
      </c>
      <c r="B1289" t="s">
        <v>181</v>
      </c>
      <c r="C1289" t="s">
        <v>278</v>
      </c>
      <c r="D1289" t="s">
        <v>116</v>
      </c>
      <c r="E1289">
        <v>808333</v>
      </c>
      <c r="F1289" t="s">
        <v>52</v>
      </c>
      <c r="G1289" t="s">
        <v>53</v>
      </c>
      <c r="H1289" t="s">
        <v>54</v>
      </c>
      <c r="I1289">
        <v>384</v>
      </c>
      <c r="J1289" t="s">
        <v>283</v>
      </c>
      <c r="K1289" t="s">
        <v>79</v>
      </c>
      <c r="L1289" t="s">
        <v>70</v>
      </c>
      <c r="M1289" t="s">
        <v>58</v>
      </c>
      <c r="N1289" t="s">
        <v>284</v>
      </c>
      <c r="Q1289" s="5" t="s">
        <v>54</v>
      </c>
      <c r="S1289">
        <v>0</v>
      </c>
      <c r="T1289" s="5">
        <v>0</v>
      </c>
      <c r="V1289">
        <v>0</v>
      </c>
      <c r="X1289" t="s">
        <v>73</v>
      </c>
      <c r="Y1289">
        <v>19060403</v>
      </c>
      <c r="Z1289" t="s">
        <v>74</v>
      </c>
      <c r="AA1289" t="s">
        <v>101</v>
      </c>
      <c r="AB1289" t="s">
        <v>119</v>
      </c>
      <c r="AC1289" t="str">
        <f t="shared" si="20"/>
        <v>Oil &amp; Gas - Ice Roads and Pads</v>
      </c>
      <c r="AD1289" t="s">
        <v>74</v>
      </c>
      <c r="AG1289" t="s">
        <v>54</v>
      </c>
      <c r="AH1289">
        <v>999</v>
      </c>
      <c r="AI1289">
        <v>2016</v>
      </c>
      <c r="AJ1289">
        <v>9</v>
      </c>
      <c r="AK1289" s="1">
        <v>42650.614282407405</v>
      </c>
      <c r="AL1289" t="s">
        <v>84</v>
      </c>
      <c r="AM1289">
        <v>0</v>
      </c>
      <c r="AN1289" t="s">
        <v>52</v>
      </c>
      <c r="AP1289" t="s">
        <v>52</v>
      </c>
      <c r="AQ1289">
        <v>0</v>
      </c>
      <c r="AS1289">
        <v>0</v>
      </c>
      <c r="AU1289">
        <v>0</v>
      </c>
      <c r="AW1289">
        <v>0</v>
      </c>
      <c r="AY1289" t="s">
        <v>66</v>
      </c>
    </row>
    <row r="1290" spans="1:51" x14ac:dyDescent="0.25">
      <c r="A1290">
        <v>381</v>
      </c>
      <c r="B1290" t="s">
        <v>181</v>
      </c>
      <c r="C1290" t="s">
        <v>278</v>
      </c>
      <c r="D1290" t="s">
        <v>116</v>
      </c>
      <c r="E1290">
        <v>808333</v>
      </c>
      <c r="F1290" t="s">
        <v>52</v>
      </c>
      <c r="G1290" t="s">
        <v>53</v>
      </c>
      <c r="H1290" t="s">
        <v>54</v>
      </c>
      <c r="I1290">
        <v>386</v>
      </c>
      <c r="J1290" t="s">
        <v>285</v>
      </c>
      <c r="K1290" t="s">
        <v>79</v>
      </c>
      <c r="L1290" t="s">
        <v>70</v>
      </c>
      <c r="M1290" t="s">
        <v>58</v>
      </c>
      <c r="N1290" t="s">
        <v>286</v>
      </c>
      <c r="Q1290" s="5" t="s">
        <v>54</v>
      </c>
      <c r="S1290">
        <v>0</v>
      </c>
      <c r="T1290" s="5">
        <v>0</v>
      </c>
      <c r="V1290">
        <v>0</v>
      </c>
      <c r="X1290" t="s">
        <v>73</v>
      </c>
      <c r="Y1290">
        <v>19060403</v>
      </c>
      <c r="Z1290" t="s">
        <v>74</v>
      </c>
      <c r="AA1290" t="s">
        <v>101</v>
      </c>
      <c r="AB1290" t="s">
        <v>119</v>
      </c>
      <c r="AC1290" t="str">
        <f t="shared" si="20"/>
        <v>Oil &amp; Gas - Ice Roads and Pads</v>
      </c>
      <c r="AD1290" t="s">
        <v>74</v>
      </c>
      <c r="AG1290" t="s">
        <v>54</v>
      </c>
      <c r="AH1290">
        <v>1002</v>
      </c>
      <c r="AI1290">
        <v>2016</v>
      </c>
      <c r="AJ1290">
        <v>9</v>
      </c>
      <c r="AK1290" s="1">
        <v>42650.614560185182</v>
      </c>
      <c r="AL1290" t="s">
        <v>84</v>
      </c>
      <c r="AM1290">
        <v>0</v>
      </c>
      <c r="AN1290" t="s">
        <v>52</v>
      </c>
      <c r="AP1290" t="s">
        <v>52</v>
      </c>
      <c r="AQ1290">
        <v>0</v>
      </c>
      <c r="AS1290">
        <v>0</v>
      </c>
      <c r="AU1290">
        <v>0</v>
      </c>
      <c r="AW1290">
        <v>0</v>
      </c>
      <c r="AY1290" t="s">
        <v>66</v>
      </c>
    </row>
    <row r="1291" spans="1:51" x14ac:dyDescent="0.25">
      <c r="A1291">
        <v>381</v>
      </c>
      <c r="B1291" t="s">
        <v>181</v>
      </c>
      <c r="C1291" t="s">
        <v>278</v>
      </c>
      <c r="D1291" t="s">
        <v>116</v>
      </c>
      <c r="E1291">
        <v>808333</v>
      </c>
      <c r="F1291" t="s">
        <v>52</v>
      </c>
      <c r="G1291" t="s">
        <v>53</v>
      </c>
      <c r="H1291" t="s">
        <v>54</v>
      </c>
      <c r="I1291">
        <v>385</v>
      </c>
      <c r="J1291" t="s">
        <v>287</v>
      </c>
      <c r="K1291" t="s">
        <v>79</v>
      </c>
      <c r="L1291" t="s">
        <v>70</v>
      </c>
      <c r="M1291" t="s">
        <v>58</v>
      </c>
      <c r="N1291" t="s">
        <v>288</v>
      </c>
      <c r="Q1291" s="5" t="s">
        <v>54</v>
      </c>
      <c r="S1291">
        <v>0</v>
      </c>
      <c r="T1291" s="5">
        <v>0</v>
      </c>
      <c r="V1291">
        <v>0</v>
      </c>
      <c r="X1291" t="s">
        <v>73</v>
      </c>
      <c r="Y1291">
        <v>19060403</v>
      </c>
      <c r="Z1291" t="s">
        <v>74</v>
      </c>
      <c r="AA1291" t="s">
        <v>101</v>
      </c>
      <c r="AB1291" t="s">
        <v>119</v>
      </c>
      <c r="AC1291" t="str">
        <f t="shared" si="20"/>
        <v>Oil &amp; Gas - Ice Roads and Pads</v>
      </c>
      <c r="AD1291" t="s">
        <v>74</v>
      </c>
      <c r="AG1291" t="s">
        <v>54</v>
      </c>
      <c r="AH1291">
        <v>1005</v>
      </c>
      <c r="AI1291">
        <v>2016</v>
      </c>
      <c r="AJ1291">
        <v>9</v>
      </c>
      <c r="AK1291" s="1">
        <v>42650.614814814813</v>
      </c>
      <c r="AL1291" t="s">
        <v>84</v>
      </c>
      <c r="AM1291">
        <v>0</v>
      </c>
      <c r="AN1291" t="s">
        <v>52</v>
      </c>
      <c r="AP1291" t="s">
        <v>52</v>
      </c>
      <c r="AQ1291">
        <v>0</v>
      </c>
      <c r="AS1291">
        <v>0</v>
      </c>
      <c r="AU1291">
        <v>0</v>
      </c>
      <c r="AW1291">
        <v>0</v>
      </c>
      <c r="AY1291" t="s">
        <v>66</v>
      </c>
    </row>
    <row r="1292" spans="1:51" x14ac:dyDescent="0.25">
      <c r="A1292">
        <v>381</v>
      </c>
      <c r="B1292" t="s">
        <v>181</v>
      </c>
      <c r="C1292" t="s">
        <v>278</v>
      </c>
      <c r="D1292" t="s">
        <v>116</v>
      </c>
      <c r="E1292">
        <v>808333</v>
      </c>
      <c r="F1292" t="s">
        <v>52</v>
      </c>
      <c r="G1292" t="s">
        <v>53</v>
      </c>
      <c r="H1292" t="s">
        <v>54</v>
      </c>
      <c r="I1292">
        <v>382</v>
      </c>
      <c r="J1292" t="s">
        <v>279</v>
      </c>
      <c r="K1292" t="s">
        <v>79</v>
      </c>
      <c r="L1292" t="s">
        <v>70</v>
      </c>
      <c r="M1292" t="s">
        <v>58</v>
      </c>
      <c r="N1292" t="s">
        <v>280</v>
      </c>
      <c r="Q1292" s="5" t="s">
        <v>54</v>
      </c>
      <c r="S1292">
        <v>0</v>
      </c>
      <c r="T1292" s="5">
        <v>0</v>
      </c>
      <c r="V1292">
        <v>0</v>
      </c>
      <c r="X1292" t="s">
        <v>73</v>
      </c>
      <c r="Y1292">
        <v>19060403</v>
      </c>
      <c r="Z1292" t="s">
        <v>74</v>
      </c>
      <c r="AA1292" t="s">
        <v>101</v>
      </c>
      <c r="AB1292" t="s">
        <v>119</v>
      </c>
      <c r="AC1292" t="str">
        <f t="shared" si="20"/>
        <v>Oil &amp; Gas - Ice Roads and Pads</v>
      </c>
      <c r="AD1292" t="s">
        <v>74</v>
      </c>
      <c r="AG1292" t="s">
        <v>54</v>
      </c>
      <c r="AH1292">
        <v>1714</v>
      </c>
      <c r="AI1292">
        <v>2016</v>
      </c>
      <c r="AJ1292">
        <v>10</v>
      </c>
      <c r="AK1292" s="1">
        <v>42745.475057870368</v>
      </c>
      <c r="AL1292" t="s">
        <v>84</v>
      </c>
      <c r="AM1292">
        <v>0</v>
      </c>
      <c r="AN1292" t="s">
        <v>52</v>
      </c>
      <c r="AP1292" t="s">
        <v>52</v>
      </c>
      <c r="AQ1292">
        <v>0</v>
      </c>
      <c r="AS1292">
        <v>0</v>
      </c>
      <c r="AU1292">
        <v>0</v>
      </c>
      <c r="AW1292">
        <v>0</v>
      </c>
      <c r="AY1292" t="s">
        <v>66</v>
      </c>
    </row>
    <row r="1293" spans="1:51" x14ac:dyDescent="0.25">
      <c r="A1293">
        <v>381</v>
      </c>
      <c r="B1293" t="s">
        <v>181</v>
      </c>
      <c r="C1293" t="s">
        <v>278</v>
      </c>
      <c r="D1293" t="s">
        <v>116</v>
      </c>
      <c r="E1293">
        <v>808333</v>
      </c>
      <c r="F1293" t="s">
        <v>52</v>
      </c>
      <c r="G1293" t="s">
        <v>53</v>
      </c>
      <c r="H1293" t="s">
        <v>54</v>
      </c>
      <c r="I1293">
        <v>383</v>
      </c>
      <c r="J1293" t="s">
        <v>281</v>
      </c>
      <c r="K1293" t="s">
        <v>79</v>
      </c>
      <c r="L1293" t="s">
        <v>70</v>
      </c>
      <c r="M1293" t="s">
        <v>58</v>
      </c>
      <c r="N1293" t="s">
        <v>282</v>
      </c>
      <c r="Q1293" s="5" t="s">
        <v>54</v>
      </c>
      <c r="S1293">
        <v>0</v>
      </c>
      <c r="T1293" s="5">
        <v>0</v>
      </c>
      <c r="V1293">
        <v>0</v>
      </c>
      <c r="X1293" t="s">
        <v>73</v>
      </c>
      <c r="Y1293">
        <v>19060403</v>
      </c>
      <c r="Z1293" t="s">
        <v>74</v>
      </c>
      <c r="AA1293" t="s">
        <v>101</v>
      </c>
      <c r="AB1293" t="s">
        <v>119</v>
      </c>
      <c r="AC1293" t="str">
        <f t="shared" si="20"/>
        <v>Oil &amp; Gas - Ice Roads and Pads</v>
      </c>
      <c r="AD1293" t="s">
        <v>74</v>
      </c>
      <c r="AG1293" t="s">
        <v>54</v>
      </c>
      <c r="AH1293">
        <v>1700</v>
      </c>
      <c r="AI1293">
        <v>2016</v>
      </c>
      <c r="AJ1293">
        <v>10</v>
      </c>
      <c r="AK1293" s="1">
        <v>42745.473368055558</v>
      </c>
      <c r="AL1293" t="s">
        <v>84</v>
      </c>
      <c r="AM1293">
        <v>0</v>
      </c>
      <c r="AN1293" t="s">
        <v>52</v>
      </c>
      <c r="AP1293" t="s">
        <v>52</v>
      </c>
      <c r="AQ1293">
        <v>0</v>
      </c>
      <c r="AS1293">
        <v>0</v>
      </c>
      <c r="AU1293">
        <v>0</v>
      </c>
      <c r="AW1293">
        <v>0</v>
      </c>
      <c r="AY1293" t="s">
        <v>66</v>
      </c>
    </row>
    <row r="1294" spans="1:51" x14ac:dyDescent="0.25">
      <c r="A1294">
        <v>381</v>
      </c>
      <c r="B1294" t="s">
        <v>181</v>
      </c>
      <c r="C1294" t="s">
        <v>278</v>
      </c>
      <c r="D1294" t="s">
        <v>116</v>
      </c>
      <c r="E1294">
        <v>808333</v>
      </c>
      <c r="F1294" t="s">
        <v>52</v>
      </c>
      <c r="G1294" t="s">
        <v>53</v>
      </c>
      <c r="H1294" t="s">
        <v>54</v>
      </c>
      <c r="I1294">
        <v>384</v>
      </c>
      <c r="J1294" t="s">
        <v>283</v>
      </c>
      <c r="K1294" t="s">
        <v>79</v>
      </c>
      <c r="L1294" t="s">
        <v>70</v>
      </c>
      <c r="M1294" t="s">
        <v>58</v>
      </c>
      <c r="N1294" t="s">
        <v>284</v>
      </c>
      <c r="Q1294" s="5" t="s">
        <v>54</v>
      </c>
      <c r="S1294">
        <v>0</v>
      </c>
      <c r="T1294" s="5">
        <v>0</v>
      </c>
      <c r="V1294">
        <v>0</v>
      </c>
      <c r="X1294" t="s">
        <v>73</v>
      </c>
      <c r="Y1294">
        <v>19060403</v>
      </c>
      <c r="Z1294" t="s">
        <v>74</v>
      </c>
      <c r="AA1294" t="s">
        <v>101</v>
      </c>
      <c r="AB1294" t="s">
        <v>119</v>
      </c>
      <c r="AC1294" t="str">
        <f t="shared" si="20"/>
        <v>Oil &amp; Gas - Ice Roads and Pads</v>
      </c>
      <c r="AD1294" t="s">
        <v>74</v>
      </c>
      <c r="AG1294" t="s">
        <v>54</v>
      </c>
      <c r="AH1294">
        <v>1703</v>
      </c>
      <c r="AI1294">
        <v>2016</v>
      </c>
      <c r="AJ1294">
        <v>10</v>
      </c>
      <c r="AK1294" s="1">
        <v>42745.473692129628</v>
      </c>
      <c r="AL1294" t="s">
        <v>84</v>
      </c>
      <c r="AM1294">
        <v>0</v>
      </c>
      <c r="AN1294" t="s">
        <v>52</v>
      </c>
      <c r="AP1294" t="s">
        <v>52</v>
      </c>
      <c r="AQ1294">
        <v>0</v>
      </c>
      <c r="AS1294">
        <v>0</v>
      </c>
      <c r="AU1294">
        <v>0</v>
      </c>
      <c r="AW1294">
        <v>0</v>
      </c>
      <c r="AY1294" t="s">
        <v>66</v>
      </c>
    </row>
    <row r="1295" spans="1:51" x14ac:dyDescent="0.25">
      <c r="A1295">
        <v>381</v>
      </c>
      <c r="B1295" t="s">
        <v>181</v>
      </c>
      <c r="C1295" t="s">
        <v>278</v>
      </c>
      <c r="D1295" t="s">
        <v>116</v>
      </c>
      <c r="E1295">
        <v>808333</v>
      </c>
      <c r="F1295" t="s">
        <v>52</v>
      </c>
      <c r="G1295" t="s">
        <v>53</v>
      </c>
      <c r="H1295" t="s">
        <v>54</v>
      </c>
      <c r="I1295">
        <v>386</v>
      </c>
      <c r="J1295" t="s">
        <v>285</v>
      </c>
      <c r="K1295" t="s">
        <v>79</v>
      </c>
      <c r="L1295" t="s">
        <v>70</v>
      </c>
      <c r="M1295" t="s">
        <v>58</v>
      </c>
      <c r="N1295" t="s">
        <v>286</v>
      </c>
      <c r="Q1295" s="5" t="s">
        <v>54</v>
      </c>
      <c r="S1295">
        <v>0</v>
      </c>
      <c r="T1295" s="5">
        <v>0</v>
      </c>
      <c r="V1295">
        <v>0</v>
      </c>
      <c r="X1295" t="s">
        <v>73</v>
      </c>
      <c r="Y1295">
        <v>19060403</v>
      </c>
      <c r="Z1295" t="s">
        <v>74</v>
      </c>
      <c r="AA1295" t="s">
        <v>101</v>
      </c>
      <c r="AB1295" t="s">
        <v>119</v>
      </c>
      <c r="AC1295" t="str">
        <f t="shared" si="20"/>
        <v>Oil &amp; Gas - Ice Roads and Pads</v>
      </c>
      <c r="AD1295" t="s">
        <v>74</v>
      </c>
      <c r="AG1295" t="s">
        <v>54</v>
      </c>
      <c r="AH1295">
        <v>1706</v>
      </c>
      <c r="AI1295">
        <v>2016</v>
      </c>
      <c r="AJ1295">
        <v>10</v>
      </c>
      <c r="AK1295" s="1">
        <v>42745.474027777775</v>
      </c>
      <c r="AL1295" t="s">
        <v>84</v>
      </c>
      <c r="AM1295">
        <v>0</v>
      </c>
      <c r="AN1295" t="s">
        <v>52</v>
      </c>
      <c r="AP1295" t="s">
        <v>52</v>
      </c>
      <c r="AQ1295">
        <v>0</v>
      </c>
      <c r="AS1295">
        <v>0</v>
      </c>
      <c r="AU1295">
        <v>0</v>
      </c>
      <c r="AW1295">
        <v>0</v>
      </c>
      <c r="AY1295" t="s">
        <v>66</v>
      </c>
    </row>
    <row r="1296" spans="1:51" x14ac:dyDescent="0.25">
      <c r="A1296">
        <v>381</v>
      </c>
      <c r="B1296" t="s">
        <v>181</v>
      </c>
      <c r="C1296" t="s">
        <v>278</v>
      </c>
      <c r="D1296" t="s">
        <v>116</v>
      </c>
      <c r="E1296">
        <v>808333</v>
      </c>
      <c r="F1296" t="s">
        <v>52</v>
      </c>
      <c r="G1296" t="s">
        <v>53</v>
      </c>
      <c r="H1296" t="s">
        <v>54</v>
      </c>
      <c r="I1296">
        <v>385</v>
      </c>
      <c r="J1296" t="s">
        <v>287</v>
      </c>
      <c r="K1296" t="s">
        <v>79</v>
      </c>
      <c r="L1296" t="s">
        <v>70</v>
      </c>
      <c r="M1296" t="s">
        <v>58</v>
      </c>
      <c r="N1296" t="s">
        <v>288</v>
      </c>
      <c r="Q1296" s="5" t="s">
        <v>54</v>
      </c>
      <c r="S1296">
        <v>0</v>
      </c>
      <c r="T1296" s="5">
        <v>0</v>
      </c>
      <c r="V1296">
        <v>0</v>
      </c>
      <c r="X1296" t="s">
        <v>73</v>
      </c>
      <c r="Y1296">
        <v>19060403</v>
      </c>
      <c r="Z1296" t="s">
        <v>74</v>
      </c>
      <c r="AA1296" t="s">
        <v>101</v>
      </c>
      <c r="AB1296" t="s">
        <v>119</v>
      </c>
      <c r="AC1296" t="str">
        <f t="shared" si="20"/>
        <v>Oil &amp; Gas - Ice Roads and Pads</v>
      </c>
      <c r="AD1296" t="s">
        <v>74</v>
      </c>
      <c r="AG1296" t="s">
        <v>54</v>
      </c>
      <c r="AH1296">
        <v>1709</v>
      </c>
      <c r="AI1296">
        <v>2016</v>
      </c>
      <c r="AJ1296">
        <v>10</v>
      </c>
      <c r="AK1296" s="1">
        <v>42745.474351851852</v>
      </c>
      <c r="AL1296" t="s">
        <v>84</v>
      </c>
      <c r="AM1296">
        <v>0</v>
      </c>
      <c r="AN1296" t="s">
        <v>52</v>
      </c>
      <c r="AP1296" t="s">
        <v>52</v>
      </c>
      <c r="AQ1296">
        <v>0</v>
      </c>
      <c r="AS1296">
        <v>0</v>
      </c>
      <c r="AU1296">
        <v>0</v>
      </c>
      <c r="AW1296">
        <v>0</v>
      </c>
      <c r="AY1296" t="s">
        <v>66</v>
      </c>
    </row>
    <row r="1297" spans="1:51" x14ac:dyDescent="0.25">
      <c r="A1297">
        <v>381</v>
      </c>
      <c r="B1297" t="s">
        <v>181</v>
      </c>
      <c r="C1297" t="s">
        <v>278</v>
      </c>
      <c r="D1297" t="s">
        <v>116</v>
      </c>
      <c r="E1297">
        <v>808333</v>
      </c>
      <c r="F1297" t="s">
        <v>52</v>
      </c>
      <c r="G1297" t="s">
        <v>53</v>
      </c>
      <c r="H1297" t="s">
        <v>54</v>
      </c>
      <c r="I1297">
        <v>382</v>
      </c>
      <c r="J1297" t="s">
        <v>279</v>
      </c>
      <c r="K1297" t="s">
        <v>79</v>
      </c>
      <c r="L1297" t="s">
        <v>70</v>
      </c>
      <c r="M1297" t="s">
        <v>58</v>
      </c>
      <c r="N1297" t="s">
        <v>280</v>
      </c>
      <c r="Q1297" s="5" t="s">
        <v>54</v>
      </c>
      <c r="S1297">
        <v>0</v>
      </c>
      <c r="T1297" s="5">
        <v>0</v>
      </c>
      <c r="V1297">
        <v>0</v>
      </c>
      <c r="X1297" t="s">
        <v>73</v>
      </c>
      <c r="Y1297">
        <v>19060403</v>
      </c>
      <c r="Z1297" t="s">
        <v>74</v>
      </c>
      <c r="AA1297" t="s">
        <v>101</v>
      </c>
      <c r="AB1297" t="s">
        <v>119</v>
      </c>
      <c r="AC1297" t="str">
        <f t="shared" si="20"/>
        <v>Oil &amp; Gas - Ice Roads and Pads</v>
      </c>
      <c r="AD1297" t="s">
        <v>74</v>
      </c>
      <c r="AG1297" t="s">
        <v>54</v>
      </c>
      <c r="AH1297">
        <v>1713</v>
      </c>
      <c r="AI1297">
        <v>2016</v>
      </c>
      <c r="AJ1297">
        <v>11</v>
      </c>
      <c r="AK1297" s="1">
        <v>42745.474953703706</v>
      </c>
      <c r="AL1297" t="s">
        <v>84</v>
      </c>
      <c r="AM1297">
        <v>0</v>
      </c>
      <c r="AN1297" t="s">
        <v>52</v>
      </c>
      <c r="AP1297" t="s">
        <v>52</v>
      </c>
      <c r="AQ1297">
        <v>0</v>
      </c>
      <c r="AS1297">
        <v>0</v>
      </c>
      <c r="AU1297">
        <v>0</v>
      </c>
      <c r="AW1297">
        <v>0</v>
      </c>
      <c r="AY1297" t="s">
        <v>66</v>
      </c>
    </row>
    <row r="1298" spans="1:51" x14ac:dyDescent="0.25">
      <c r="A1298">
        <v>381</v>
      </c>
      <c r="B1298" t="s">
        <v>181</v>
      </c>
      <c r="C1298" t="s">
        <v>278</v>
      </c>
      <c r="D1298" t="s">
        <v>116</v>
      </c>
      <c r="E1298">
        <v>808333</v>
      </c>
      <c r="F1298" t="s">
        <v>52</v>
      </c>
      <c r="G1298" t="s">
        <v>53</v>
      </c>
      <c r="H1298" t="s">
        <v>54</v>
      </c>
      <c r="I1298">
        <v>383</v>
      </c>
      <c r="J1298" t="s">
        <v>281</v>
      </c>
      <c r="K1298" t="s">
        <v>79</v>
      </c>
      <c r="L1298" t="s">
        <v>70</v>
      </c>
      <c r="M1298" t="s">
        <v>58</v>
      </c>
      <c r="N1298" t="s">
        <v>282</v>
      </c>
      <c r="Q1298" s="5" t="s">
        <v>54</v>
      </c>
      <c r="S1298">
        <v>0</v>
      </c>
      <c r="T1298" s="5">
        <v>0</v>
      </c>
      <c r="V1298">
        <v>0</v>
      </c>
      <c r="X1298" t="s">
        <v>73</v>
      </c>
      <c r="Y1298">
        <v>19060403</v>
      </c>
      <c r="Z1298" t="s">
        <v>74</v>
      </c>
      <c r="AA1298" t="s">
        <v>101</v>
      </c>
      <c r="AB1298" t="s">
        <v>119</v>
      </c>
      <c r="AC1298" t="str">
        <f t="shared" si="20"/>
        <v>Oil &amp; Gas - Ice Roads and Pads</v>
      </c>
      <c r="AD1298" t="s">
        <v>74</v>
      </c>
      <c r="AG1298" t="s">
        <v>54</v>
      </c>
      <c r="AH1298">
        <v>1701</v>
      </c>
      <c r="AI1298">
        <v>2016</v>
      </c>
      <c r="AJ1298">
        <v>11</v>
      </c>
      <c r="AK1298" s="1">
        <v>42745.473460648151</v>
      </c>
      <c r="AL1298" t="s">
        <v>84</v>
      </c>
      <c r="AM1298">
        <v>0</v>
      </c>
      <c r="AN1298" t="s">
        <v>52</v>
      </c>
      <c r="AP1298" t="s">
        <v>52</v>
      </c>
      <c r="AQ1298">
        <v>0</v>
      </c>
      <c r="AS1298">
        <v>0</v>
      </c>
      <c r="AU1298">
        <v>0</v>
      </c>
      <c r="AW1298">
        <v>0</v>
      </c>
      <c r="AY1298" t="s">
        <v>66</v>
      </c>
    </row>
    <row r="1299" spans="1:51" x14ac:dyDescent="0.25">
      <c r="A1299">
        <v>381</v>
      </c>
      <c r="B1299" t="s">
        <v>181</v>
      </c>
      <c r="C1299" t="s">
        <v>278</v>
      </c>
      <c r="D1299" t="s">
        <v>116</v>
      </c>
      <c r="E1299">
        <v>808333</v>
      </c>
      <c r="F1299" t="s">
        <v>52</v>
      </c>
      <c r="G1299" t="s">
        <v>53</v>
      </c>
      <c r="H1299" t="s">
        <v>54</v>
      </c>
      <c r="I1299">
        <v>384</v>
      </c>
      <c r="J1299" t="s">
        <v>283</v>
      </c>
      <c r="K1299" t="s">
        <v>79</v>
      </c>
      <c r="L1299" t="s">
        <v>70</v>
      </c>
      <c r="M1299" t="s">
        <v>58</v>
      </c>
      <c r="N1299" t="s">
        <v>284</v>
      </c>
      <c r="Q1299" s="5" t="s">
        <v>54</v>
      </c>
      <c r="S1299">
        <v>0</v>
      </c>
      <c r="T1299" s="5">
        <v>0</v>
      </c>
      <c r="V1299">
        <v>0</v>
      </c>
      <c r="X1299" t="s">
        <v>73</v>
      </c>
      <c r="Y1299">
        <v>19060403</v>
      </c>
      <c r="Z1299" t="s">
        <v>74</v>
      </c>
      <c r="AA1299" t="s">
        <v>101</v>
      </c>
      <c r="AB1299" t="s">
        <v>119</v>
      </c>
      <c r="AC1299" t="str">
        <f t="shared" si="20"/>
        <v>Oil &amp; Gas - Ice Roads and Pads</v>
      </c>
      <c r="AD1299" t="s">
        <v>74</v>
      </c>
      <c r="AG1299" t="s">
        <v>54</v>
      </c>
      <c r="AH1299">
        <v>1704</v>
      </c>
      <c r="AI1299">
        <v>2016</v>
      </c>
      <c r="AJ1299">
        <v>11</v>
      </c>
      <c r="AK1299" s="1">
        <v>42745.473796296297</v>
      </c>
      <c r="AL1299" t="s">
        <v>84</v>
      </c>
      <c r="AM1299">
        <v>0</v>
      </c>
      <c r="AN1299" t="s">
        <v>52</v>
      </c>
      <c r="AP1299" t="s">
        <v>52</v>
      </c>
      <c r="AQ1299">
        <v>0</v>
      </c>
      <c r="AS1299">
        <v>0</v>
      </c>
      <c r="AU1299">
        <v>0</v>
      </c>
      <c r="AW1299">
        <v>0</v>
      </c>
      <c r="AY1299" t="s">
        <v>66</v>
      </c>
    </row>
    <row r="1300" spans="1:51" x14ac:dyDescent="0.25">
      <c r="A1300">
        <v>381</v>
      </c>
      <c r="B1300" t="s">
        <v>181</v>
      </c>
      <c r="C1300" t="s">
        <v>278</v>
      </c>
      <c r="D1300" t="s">
        <v>116</v>
      </c>
      <c r="E1300">
        <v>808333</v>
      </c>
      <c r="F1300" t="s">
        <v>52</v>
      </c>
      <c r="G1300" t="s">
        <v>53</v>
      </c>
      <c r="H1300" t="s">
        <v>54</v>
      </c>
      <c r="I1300">
        <v>386</v>
      </c>
      <c r="J1300" t="s">
        <v>285</v>
      </c>
      <c r="K1300" t="s">
        <v>79</v>
      </c>
      <c r="L1300" t="s">
        <v>70</v>
      </c>
      <c r="M1300" t="s">
        <v>58</v>
      </c>
      <c r="N1300" t="s">
        <v>286</v>
      </c>
      <c r="Q1300" s="5" t="s">
        <v>54</v>
      </c>
      <c r="S1300">
        <v>0</v>
      </c>
      <c r="T1300" s="5">
        <v>0</v>
      </c>
      <c r="V1300">
        <v>0</v>
      </c>
      <c r="X1300" t="s">
        <v>73</v>
      </c>
      <c r="Y1300">
        <v>19060403</v>
      </c>
      <c r="Z1300" t="s">
        <v>74</v>
      </c>
      <c r="AA1300" t="s">
        <v>101</v>
      </c>
      <c r="AB1300" t="s">
        <v>119</v>
      </c>
      <c r="AC1300" t="str">
        <f t="shared" si="20"/>
        <v>Oil &amp; Gas - Ice Roads and Pads</v>
      </c>
      <c r="AD1300" t="s">
        <v>74</v>
      </c>
      <c r="AG1300" t="s">
        <v>54</v>
      </c>
      <c r="AH1300">
        <v>1707</v>
      </c>
      <c r="AI1300">
        <v>2016</v>
      </c>
      <c r="AJ1300">
        <v>11</v>
      </c>
      <c r="AK1300" s="1">
        <v>42745.474120370367</v>
      </c>
      <c r="AL1300" t="s">
        <v>84</v>
      </c>
      <c r="AM1300">
        <v>0</v>
      </c>
      <c r="AN1300" t="s">
        <v>52</v>
      </c>
      <c r="AP1300" t="s">
        <v>52</v>
      </c>
      <c r="AQ1300">
        <v>0</v>
      </c>
      <c r="AS1300">
        <v>0</v>
      </c>
      <c r="AU1300">
        <v>0</v>
      </c>
      <c r="AW1300">
        <v>0</v>
      </c>
      <c r="AY1300" t="s">
        <v>66</v>
      </c>
    </row>
    <row r="1301" spans="1:51" x14ac:dyDescent="0.25">
      <c r="A1301">
        <v>381</v>
      </c>
      <c r="B1301" t="s">
        <v>181</v>
      </c>
      <c r="C1301" t="s">
        <v>278</v>
      </c>
      <c r="D1301" t="s">
        <v>116</v>
      </c>
      <c r="E1301">
        <v>808333</v>
      </c>
      <c r="F1301" t="s">
        <v>52</v>
      </c>
      <c r="G1301" t="s">
        <v>53</v>
      </c>
      <c r="H1301" t="s">
        <v>54</v>
      </c>
      <c r="I1301">
        <v>385</v>
      </c>
      <c r="J1301" t="s">
        <v>287</v>
      </c>
      <c r="K1301" t="s">
        <v>79</v>
      </c>
      <c r="L1301" t="s">
        <v>70</v>
      </c>
      <c r="M1301" t="s">
        <v>58</v>
      </c>
      <c r="N1301" t="s">
        <v>288</v>
      </c>
      <c r="Q1301" s="5" t="s">
        <v>54</v>
      </c>
      <c r="S1301">
        <v>0</v>
      </c>
      <c r="T1301" s="5">
        <v>0</v>
      </c>
      <c r="V1301">
        <v>0</v>
      </c>
      <c r="X1301" t="s">
        <v>73</v>
      </c>
      <c r="Y1301">
        <v>19060403</v>
      </c>
      <c r="Z1301" t="s">
        <v>74</v>
      </c>
      <c r="AA1301" t="s">
        <v>101</v>
      </c>
      <c r="AB1301" t="s">
        <v>119</v>
      </c>
      <c r="AC1301" t="str">
        <f t="shared" si="20"/>
        <v>Oil &amp; Gas - Ice Roads and Pads</v>
      </c>
      <c r="AD1301" t="s">
        <v>74</v>
      </c>
      <c r="AG1301" t="s">
        <v>54</v>
      </c>
      <c r="AH1301">
        <v>1710</v>
      </c>
      <c r="AI1301">
        <v>2016</v>
      </c>
      <c r="AJ1301">
        <v>11</v>
      </c>
      <c r="AK1301" s="1">
        <v>42745.474456018521</v>
      </c>
      <c r="AL1301" t="s">
        <v>84</v>
      </c>
      <c r="AM1301">
        <v>0</v>
      </c>
      <c r="AN1301" t="s">
        <v>52</v>
      </c>
      <c r="AP1301" t="s">
        <v>52</v>
      </c>
      <c r="AQ1301">
        <v>0</v>
      </c>
      <c r="AS1301">
        <v>0</v>
      </c>
      <c r="AU1301">
        <v>0</v>
      </c>
      <c r="AW1301">
        <v>0</v>
      </c>
      <c r="AY1301" t="s">
        <v>66</v>
      </c>
    </row>
    <row r="1302" spans="1:51" x14ac:dyDescent="0.25">
      <c r="A1302">
        <v>381</v>
      </c>
      <c r="B1302" t="s">
        <v>181</v>
      </c>
      <c r="C1302" t="s">
        <v>278</v>
      </c>
      <c r="D1302" t="s">
        <v>116</v>
      </c>
      <c r="E1302">
        <v>808333</v>
      </c>
      <c r="F1302" t="s">
        <v>52</v>
      </c>
      <c r="G1302" t="s">
        <v>53</v>
      </c>
      <c r="H1302" t="s">
        <v>54</v>
      </c>
      <c r="I1302">
        <v>382</v>
      </c>
      <c r="J1302" t="s">
        <v>279</v>
      </c>
      <c r="K1302" t="s">
        <v>79</v>
      </c>
      <c r="L1302" t="s">
        <v>70</v>
      </c>
      <c r="M1302" t="s">
        <v>58</v>
      </c>
      <c r="N1302" t="s">
        <v>280</v>
      </c>
      <c r="Q1302" s="5" t="s">
        <v>54</v>
      </c>
      <c r="S1302">
        <v>0</v>
      </c>
      <c r="T1302" s="5">
        <v>0</v>
      </c>
      <c r="V1302">
        <v>0</v>
      </c>
      <c r="X1302" t="s">
        <v>73</v>
      </c>
      <c r="Y1302">
        <v>19060403</v>
      </c>
      <c r="Z1302" t="s">
        <v>74</v>
      </c>
      <c r="AA1302" t="s">
        <v>101</v>
      </c>
      <c r="AB1302" t="s">
        <v>119</v>
      </c>
      <c r="AC1302" t="str">
        <f t="shared" si="20"/>
        <v>Oil &amp; Gas - Ice Roads and Pads</v>
      </c>
      <c r="AD1302" t="s">
        <v>74</v>
      </c>
      <c r="AG1302" t="s">
        <v>54</v>
      </c>
      <c r="AH1302">
        <v>1712</v>
      </c>
      <c r="AI1302">
        <v>2016</v>
      </c>
      <c r="AJ1302">
        <v>12</v>
      </c>
      <c r="AK1302" s="1">
        <v>42745.474814814814</v>
      </c>
      <c r="AL1302" t="s">
        <v>84</v>
      </c>
      <c r="AM1302">
        <v>0</v>
      </c>
      <c r="AN1302" t="s">
        <v>52</v>
      </c>
      <c r="AP1302" t="s">
        <v>52</v>
      </c>
      <c r="AQ1302">
        <v>0</v>
      </c>
      <c r="AS1302">
        <v>0</v>
      </c>
      <c r="AU1302">
        <v>0</v>
      </c>
      <c r="AW1302">
        <v>0</v>
      </c>
      <c r="AY1302" t="s">
        <v>66</v>
      </c>
    </row>
    <row r="1303" spans="1:51" x14ac:dyDescent="0.25">
      <c r="A1303">
        <v>381</v>
      </c>
      <c r="B1303" t="s">
        <v>181</v>
      </c>
      <c r="C1303" t="s">
        <v>278</v>
      </c>
      <c r="D1303" t="s">
        <v>116</v>
      </c>
      <c r="E1303">
        <v>808333</v>
      </c>
      <c r="F1303" t="s">
        <v>52</v>
      </c>
      <c r="G1303" t="s">
        <v>53</v>
      </c>
      <c r="H1303" t="s">
        <v>54</v>
      </c>
      <c r="I1303">
        <v>383</v>
      </c>
      <c r="J1303" t="s">
        <v>281</v>
      </c>
      <c r="K1303" t="s">
        <v>79</v>
      </c>
      <c r="L1303" t="s">
        <v>70</v>
      </c>
      <c r="M1303" t="s">
        <v>58</v>
      </c>
      <c r="N1303" t="s">
        <v>282</v>
      </c>
      <c r="Q1303" s="5" t="s">
        <v>54</v>
      </c>
      <c r="S1303">
        <v>0</v>
      </c>
      <c r="T1303" s="5">
        <v>0</v>
      </c>
      <c r="V1303">
        <v>0</v>
      </c>
      <c r="X1303" t="s">
        <v>73</v>
      </c>
      <c r="Y1303">
        <v>19060403</v>
      </c>
      <c r="Z1303" t="s">
        <v>74</v>
      </c>
      <c r="AA1303" t="s">
        <v>101</v>
      </c>
      <c r="AB1303" t="s">
        <v>119</v>
      </c>
      <c r="AC1303" t="str">
        <f t="shared" si="20"/>
        <v>Oil &amp; Gas - Ice Roads and Pads</v>
      </c>
      <c r="AD1303" t="s">
        <v>74</v>
      </c>
      <c r="AG1303" t="s">
        <v>54</v>
      </c>
      <c r="AH1303">
        <v>1702</v>
      </c>
      <c r="AI1303">
        <v>2016</v>
      </c>
      <c r="AJ1303">
        <v>12</v>
      </c>
      <c r="AK1303" s="1">
        <v>42745.473553240743</v>
      </c>
      <c r="AL1303" t="s">
        <v>84</v>
      </c>
      <c r="AM1303">
        <v>0</v>
      </c>
      <c r="AN1303" t="s">
        <v>52</v>
      </c>
      <c r="AP1303" t="s">
        <v>52</v>
      </c>
      <c r="AQ1303">
        <v>0</v>
      </c>
      <c r="AS1303">
        <v>0</v>
      </c>
      <c r="AU1303">
        <v>0</v>
      </c>
      <c r="AW1303">
        <v>0</v>
      </c>
      <c r="AY1303" t="s">
        <v>66</v>
      </c>
    </row>
    <row r="1304" spans="1:51" x14ac:dyDescent="0.25">
      <c r="A1304">
        <v>381</v>
      </c>
      <c r="B1304" t="s">
        <v>181</v>
      </c>
      <c r="C1304" t="s">
        <v>278</v>
      </c>
      <c r="D1304" t="s">
        <v>116</v>
      </c>
      <c r="E1304">
        <v>808333</v>
      </c>
      <c r="F1304" t="s">
        <v>52</v>
      </c>
      <c r="G1304" t="s">
        <v>53</v>
      </c>
      <c r="H1304" t="s">
        <v>54</v>
      </c>
      <c r="I1304">
        <v>384</v>
      </c>
      <c r="J1304" t="s">
        <v>283</v>
      </c>
      <c r="K1304" t="s">
        <v>79</v>
      </c>
      <c r="L1304" t="s">
        <v>70</v>
      </c>
      <c r="M1304" t="s">
        <v>58</v>
      </c>
      <c r="N1304" t="s">
        <v>284</v>
      </c>
      <c r="Q1304" s="5" t="s">
        <v>54</v>
      </c>
      <c r="S1304">
        <v>0</v>
      </c>
      <c r="T1304" s="5">
        <v>0</v>
      </c>
      <c r="V1304">
        <v>0</v>
      </c>
      <c r="X1304" t="s">
        <v>73</v>
      </c>
      <c r="Y1304">
        <v>19060403</v>
      </c>
      <c r="Z1304" t="s">
        <v>74</v>
      </c>
      <c r="AA1304" t="s">
        <v>101</v>
      </c>
      <c r="AB1304" t="s">
        <v>119</v>
      </c>
      <c r="AC1304" t="str">
        <f t="shared" si="20"/>
        <v>Oil &amp; Gas - Ice Roads and Pads</v>
      </c>
      <c r="AD1304" t="s">
        <v>74</v>
      </c>
      <c r="AG1304" t="s">
        <v>54</v>
      </c>
      <c r="AH1304">
        <v>1705</v>
      </c>
      <c r="AI1304">
        <v>2016</v>
      </c>
      <c r="AJ1304">
        <v>12</v>
      </c>
      <c r="AK1304" s="1">
        <v>42745.47388888889</v>
      </c>
      <c r="AL1304" t="s">
        <v>84</v>
      </c>
      <c r="AM1304">
        <v>0</v>
      </c>
      <c r="AN1304" t="s">
        <v>52</v>
      </c>
      <c r="AP1304" t="s">
        <v>52</v>
      </c>
      <c r="AQ1304">
        <v>0</v>
      </c>
      <c r="AS1304">
        <v>0</v>
      </c>
      <c r="AU1304">
        <v>0</v>
      </c>
      <c r="AW1304">
        <v>0</v>
      </c>
      <c r="AY1304" t="s">
        <v>66</v>
      </c>
    </row>
    <row r="1305" spans="1:51" x14ac:dyDescent="0.25">
      <c r="A1305">
        <v>381</v>
      </c>
      <c r="B1305" t="s">
        <v>181</v>
      </c>
      <c r="C1305" t="s">
        <v>278</v>
      </c>
      <c r="D1305" t="s">
        <v>116</v>
      </c>
      <c r="E1305">
        <v>808333</v>
      </c>
      <c r="F1305" t="s">
        <v>52</v>
      </c>
      <c r="G1305" t="s">
        <v>53</v>
      </c>
      <c r="H1305" t="s">
        <v>54</v>
      </c>
      <c r="I1305">
        <v>386</v>
      </c>
      <c r="J1305" t="s">
        <v>285</v>
      </c>
      <c r="K1305" t="s">
        <v>79</v>
      </c>
      <c r="L1305" t="s">
        <v>70</v>
      </c>
      <c r="M1305" t="s">
        <v>58</v>
      </c>
      <c r="N1305" t="s">
        <v>286</v>
      </c>
      <c r="Q1305" s="5" t="s">
        <v>54</v>
      </c>
      <c r="S1305">
        <v>0</v>
      </c>
      <c r="T1305" s="5">
        <v>0</v>
      </c>
      <c r="V1305">
        <v>0</v>
      </c>
      <c r="X1305" t="s">
        <v>73</v>
      </c>
      <c r="Y1305">
        <v>19060403</v>
      </c>
      <c r="Z1305" t="s">
        <v>74</v>
      </c>
      <c r="AA1305" t="s">
        <v>101</v>
      </c>
      <c r="AB1305" t="s">
        <v>119</v>
      </c>
      <c r="AC1305" t="str">
        <f t="shared" si="20"/>
        <v>Oil &amp; Gas - Ice Roads and Pads</v>
      </c>
      <c r="AD1305" t="s">
        <v>74</v>
      </c>
      <c r="AG1305" t="s">
        <v>54</v>
      </c>
      <c r="AH1305">
        <v>1708</v>
      </c>
      <c r="AI1305">
        <v>2016</v>
      </c>
      <c r="AJ1305">
        <v>12</v>
      </c>
      <c r="AK1305" s="1">
        <v>42745.474224537036</v>
      </c>
      <c r="AL1305" t="s">
        <v>84</v>
      </c>
      <c r="AM1305">
        <v>0</v>
      </c>
      <c r="AN1305" t="s">
        <v>52</v>
      </c>
      <c r="AP1305" t="s">
        <v>52</v>
      </c>
      <c r="AQ1305">
        <v>0</v>
      </c>
      <c r="AS1305">
        <v>0</v>
      </c>
      <c r="AU1305">
        <v>0</v>
      </c>
      <c r="AW1305">
        <v>0</v>
      </c>
      <c r="AY1305" t="s">
        <v>66</v>
      </c>
    </row>
    <row r="1306" spans="1:51" x14ac:dyDescent="0.25">
      <c r="A1306">
        <v>381</v>
      </c>
      <c r="B1306" t="s">
        <v>181</v>
      </c>
      <c r="C1306" t="s">
        <v>278</v>
      </c>
      <c r="D1306" t="s">
        <v>116</v>
      </c>
      <c r="E1306">
        <v>808333</v>
      </c>
      <c r="F1306" t="s">
        <v>52</v>
      </c>
      <c r="G1306" t="s">
        <v>53</v>
      </c>
      <c r="H1306" t="s">
        <v>54</v>
      </c>
      <c r="I1306">
        <v>385</v>
      </c>
      <c r="J1306" t="s">
        <v>287</v>
      </c>
      <c r="K1306" t="s">
        <v>79</v>
      </c>
      <c r="L1306" t="s">
        <v>70</v>
      </c>
      <c r="M1306" t="s">
        <v>58</v>
      </c>
      <c r="N1306" t="s">
        <v>288</v>
      </c>
      <c r="Q1306" s="5" t="s">
        <v>54</v>
      </c>
      <c r="S1306">
        <v>0</v>
      </c>
      <c r="T1306" s="5">
        <v>0</v>
      </c>
      <c r="V1306">
        <v>0</v>
      </c>
      <c r="X1306" t="s">
        <v>73</v>
      </c>
      <c r="Y1306">
        <v>19060403</v>
      </c>
      <c r="Z1306" t="s">
        <v>74</v>
      </c>
      <c r="AA1306" t="s">
        <v>101</v>
      </c>
      <c r="AB1306" t="s">
        <v>119</v>
      </c>
      <c r="AC1306" t="str">
        <f t="shared" si="20"/>
        <v>Oil &amp; Gas - Ice Roads and Pads</v>
      </c>
      <c r="AD1306" t="s">
        <v>74</v>
      </c>
      <c r="AG1306" t="s">
        <v>54</v>
      </c>
      <c r="AH1306">
        <v>1711</v>
      </c>
      <c r="AI1306">
        <v>2016</v>
      </c>
      <c r="AJ1306">
        <v>12</v>
      </c>
      <c r="AK1306" s="1">
        <v>42745.474560185183</v>
      </c>
      <c r="AL1306" t="s">
        <v>84</v>
      </c>
      <c r="AM1306">
        <v>0</v>
      </c>
      <c r="AN1306" t="s">
        <v>52</v>
      </c>
      <c r="AP1306" t="s">
        <v>52</v>
      </c>
      <c r="AQ1306">
        <v>0</v>
      </c>
      <c r="AS1306">
        <v>0</v>
      </c>
      <c r="AU1306">
        <v>0</v>
      </c>
      <c r="AW1306">
        <v>0</v>
      </c>
      <c r="AY1306" t="s">
        <v>66</v>
      </c>
    </row>
    <row r="1307" spans="1:51" x14ac:dyDescent="0.25">
      <c r="A1307">
        <v>381</v>
      </c>
      <c r="B1307" t="s">
        <v>181</v>
      </c>
      <c r="C1307" t="s">
        <v>278</v>
      </c>
      <c r="D1307" t="s">
        <v>116</v>
      </c>
      <c r="E1307">
        <v>808333</v>
      </c>
      <c r="F1307" t="s">
        <v>52</v>
      </c>
      <c r="G1307" t="s">
        <v>53</v>
      </c>
      <c r="H1307" t="s">
        <v>54</v>
      </c>
      <c r="I1307">
        <v>382</v>
      </c>
      <c r="J1307" t="s">
        <v>279</v>
      </c>
      <c r="K1307" t="s">
        <v>79</v>
      </c>
      <c r="L1307" t="s">
        <v>70</v>
      </c>
      <c r="M1307" t="s">
        <v>58</v>
      </c>
      <c r="N1307" t="s">
        <v>280</v>
      </c>
      <c r="Q1307" s="5" t="s">
        <v>54</v>
      </c>
      <c r="S1307">
        <v>0</v>
      </c>
      <c r="T1307" s="5">
        <v>0</v>
      </c>
      <c r="V1307">
        <v>0</v>
      </c>
      <c r="X1307" t="s">
        <v>73</v>
      </c>
      <c r="Y1307">
        <v>19060403</v>
      </c>
      <c r="Z1307" t="s">
        <v>74</v>
      </c>
      <c r="AA1307" t="s">
        <v>101</v>
      </c>
      <c r="AB1307" t="s">
        <v>119</v>
      </c>
      <c r="AC1307" t="str">
        <f t="shared" si="20"/>
        <v>Oil &amp; Gas - Ice Roads and Pads</v>
      </c>
      <c r="AD1307" t="s">
        <v>74</v>
      </c>
      <c r="AG1307" t="s">
        <v>54</v>
      </c>
      <c r="AH1307">
        <v>2557</v>
      </c>
      <c r="AI1307">
        <v>2017</v>
      </c>
      <c r="AJ1307">
        <v>1</v>
      </c>
      <c r="AK1307" s="1">
        <v>42852.949988425928</v>
      </c>
      <c r="AL1307" t="s">
        <v>84</v>
      </c>
      <c r="AM1307">
        <v>0</v>
      </c>
      <c r="AN1307" t="s">
        <v>52</v>
      </c>
      <c r="AO1307">
        <v>0</v>
      </c>
      <c r="AP1307" t="s">
        <v>52</v>
      </c>
      <c r="AQ1307">
        <v>0</v>
      </c>
      <c r="AS1307">
        <v>0</v>
      </c>
      <c r="AU1307">
        <v>0</v>
      </c>
      <c r="AW1307">
        <v>0</v>
      </c>
      <c r="AY1307" t="s">
        <v>66</v>
      </c>
    </row>
    <row r="1308" spans="1:51" x14ac:dyDescent="0.25">
      <c r="A1308">
        <v>381</v>
      </c>
      <c r="B1308" t="s">
        <v>181</v>
      </c>
      <c r="C1308" t="s">
        <v>278</v>
      </c>
      <c r="D1308" t="s">
        <v>116</v>
      </c>
      <c r="E1308">
        <v>808333</v>
      </c>
      <c r="F1308" t="s">
        <v>52</v>
      </c>
      <c r="G1308" t="s">
        <v>53</v>
      </c>
      <c r="H1308" t="s">
        <v>54</v>
      </c>
      <c r="I1308">
        <v>383</v>
      </c>
      <c r="J1308" t="s">
        <v>281</v>
      </c>
      <c r="K1308" t="s">
        <v>79</v>
      </c>
      <c r="L1308" t="s">
        <v>70</v>
      </c>
      <c r="M1308" t="s">
        <v>58</v>
      </c>
      <c r="N1308" t="s">
        <v>282</v>
      </c>
      <c r="Q1308" s="5" t="s">
        <v>54</v>
      </c>
      <c r="S1308">
        <v>0</v>
      </c>
      <c r="T1308" s="5">
        <v>0</v>
      </c>
      <c r="V1308">
        <v>0</v>
      </c>
      <c r="X1308" t="s">
        <v>73</v>
      </c>
      <c r="Y1308">
        <v>19060403</v>
      </c>
      <c r="Z1308" t="s">
        <v>74</v>
      </c>
      <c r="AA1308" t="s">
        <v>101</v>
      </c>
      <c r="AB1308" t="s">
        <v>119</v>
      </c>
      <c r="AC1308" t="str">
        <f t="shared" si="20"/>
        <v>Oil &amp; Gas - Ice Roads and Pads</v>
      </c>
      <c r="AD1308" t="s">
        <v>74</v>
      </c>
      <c r="AG1308" t="s">
        <v>54</v>
      </c>
      <c r="AH1308">
        <v>2560</v>
      </c>
      <c r="AI1308">
        <v>2017</v>
      </c>
      <c r="AJ1308">
        <v>1</v>
      </c>
      <c r="AK1308" s="1">
        <v>42852.951099537036</v>
      </c>
      <c r="AL1308" t="s">
        <v>84</v>
      </c>
      <c r="AM1308">
        <v>0</v>
      </c>
      <c r="AN1308" t="s">
        <v>52</v>
      </c>
      <c r="AO1308">
        <v>0</v>
      </c>
      <c r="AP1308" t="s">
        <v>52</v>
      </c>
      <c r="AQ1308">
        <v>0</v>
      </c>
      <c r="AS1308">
        <v>0</v>
      </c>
      <c r="AU1308">
        <v>0</v>
      </c>
      <c r="AW1308">
        <v>0</v>
      </c>
      <c r="AY1308" t="s">
        <v>66</v>
      </c>
    </row>
    <row r="1309" spans="1:51" x14ac:dyDescent="0.25">
      <c r="A1309">
        <v>381</v>
      </c>
      <c r="B1309" t="s">
        <v>181</v>
      </c>
      <c r="C1309" t="s">
        <v>278</v>
      </c>
      <c r="D1309" t="s">
        <v>116</v>
      </c>
      <c r="E1309">
        <v>808333</v>
      </c>
      <c r="F1309" t="s">
        <v>52</v>
      </c>
      <c r="G1309" t="s">
        <v>53</v>
      </c>
      <c r="H1309" t="s">
        <v>54</v>
      </c>
      <c r="I1309">
        <v>382</v>
      </c>
      <c r="J1309" t="s">
        <v>279</v>
      </c>
      <c r="K1309" t="s">
        <v>79</v>
      </c>
      <c r="L1309" t="s">
        <v>70</v>
      </c>
      <c r="M1309" t="s">
        <v>58</v>
      </c>
      <c r="N1309" t="s">
        <v>280</v>
      </c>
      <c r="Q1309" s="5" t="s">
        <v>54</v>
      </c>
      <c r="S1309">
        <v>0</v>
      </c>
      <c r="T1309" s="5">
        <v>0</v>
      </c>
      <c r="V1309">
        <v>0</v>
      </c>
      <c r="X1309" t="s">
        <v>73</v>
      </c>
      <c r="Y1309">
        <v>19060403</v>
      </c>
      <c r="Z1309" t="s">
        <v>74</v>
      </c>
      <c r="AA1309" t="s">
        <v>101</v>
      </c>
      <c r="AB1309" t="s">
        <v>119</v>
      </c>
      <c r="AC1309" t="str">
        <f t="shared" si="20"/>
        <v>Oil &amp; Gas - Ice Roads and Pads</v>
      </c>
      <c r="AD1309" t="s">
        <v>74</v>
      </c>
      <c r="AG1309" t="s">
        <v>54</v>
      </c>
      <c r="AH1309">
        <v>2558</v>
      </c>
      <c r="AI1309">
        <v>2017</v>
      </c>
      <c r="AJ1309">
        <v>2</v>
      </c>
      <c r="AK1309" s="1">
        <v>42852.950312499997</v>
      </c>
      <c r="AL1309" t="s">
        <v>84</v>
      </c>
      <c r="AM1309">
        <v>0</v>
      </c>
      <c r="AN1309" t="s">
        <v>52</v>
      </c>
      <c r="AO1309">
        <v>0</v>
      </c>
      <c r="AP1309" t="s">
        <v>52</v>
      </c>
      <c r="AQ1309">
        <v>0</v>
      </c>
      <c r="AS1309">
        <v>0</v>
      </c>
      <c r="AU1309">
        <v>0</v>
      </c>
      <c r="AW1309">
        <v>0</v>
      </c>
      <c r="AY1309" t="s">
        <v>66</v>
      </c>
    </row>
    <row r="1310" spans="1:51" x14ac:dyDescent="0.25">
      <c r="A1310">
        <v>381</v>
      </c>
      <c r="B1310" t="s">
        <v>181</v>
      </c>
      <c r="C1310" t="s">
        <v>278</v>
      </c>
      <c r="D1310" t="s">
        <v>116</v>
      </c>
      <c r="E1310">
        <v>808333</v>
      </c>
      <c r="F1310" t="s">
        <v>52</v>
      </c>
      <c r="G1310" t="s">
        <v>53</v>
      </c>
      <c r="H1310" t="s">
        <v>54</v>
      </c>
      <c r="I1310">
        <v>383</v>
      </c>
      <c r="J1310" t="s">
        <v>281</v>
      </c>
      <c r="K1310" t="s">
        <v>79</v>
      </c>
      <c r="L1310" t="s">
        <v>70</v>
      </c>
      <c r="M1310" t="s">
        <v>58</v>
      </c>
      <c r="N1310" t="s">
        <v>282</v>
      </c>
      <c r="Q1310" s="5" t="s">
        <v>54</v>
      </c>
      <c r="S1310">
        <v>0</v>
      </c>
      <c r="T1310" s="5">
        <v>0</v>
      </c>
      <c r="V1310">
        <v>0</v>
      </c>
      <c r="X1310" t="s">
        <v>73</v>
      </c>
      <c r="Y1310">
        <v>19060403</v>
      </c>
      <c r="Z1310" t="s">
        <v>74</v>
      </c>
      <c r="AA1310" t="s">
        <v>101</v>
      </c>
      <c r="AB1310" t="s">
        <v>119</v>
      </c>
      <c r="AC1310" t="str">
        <f t="shared" si="20"/>
        <v>Oil &amp; Gas - Ice Roads and Pads</v>
      </c>
      <c r="AD1310" t="s">
        <v>74</v>
      </c>
      <c r="AG1310" t="s">
        <v>54</v>
      </c>
      <c r="AH1310">
        <v>2561</v>
      </c>
      <c r="AI1310">
        <v>2017</v>
      </c>
      <c r="AJ1310">
        <v>2</v>
      </c>
      <c r="AK1310" s="1">
        <v>42852.951296296298</v>
      </c>
      <c r="AL1310" t="s">
        <v>84</v>
      </c>
      <c r="AM1310">
        <v>0</v>
      </c>
      <c r="AN1310" t="s">
        <v>52</v>
      </c>
      <c r="AO1310">
        <v>0</v>
      </c>
      <c r="AP1310" t="s">
        <v>52</v>
      </c>
      <c r="AQ1310">
        <v>0</v>
      </c>
      <c r="AS1310">
        <v>0</v>
      </c>
      <c r="AU1310">
        <v>0</v>
      </c>
      <c r="AW1310">
        <v>0</v>
      </c>
      <c r="AY1310" t="s">
        <v>66</v>
      </c>
    </row>
    <row r="1311" spans="1:51" x14ac:dyDescent="0.25">
      <c r="A1311">
        <v>381</v>
      </c>
      <c r="B1311" t="s">
        <v>181</v>
      </c>
      <c r="C1311" t="s">
        <v>278</v>
      </c>
      <c r="D1311" t="s">
        <v>116</v>
      </c>
      <c r="E1311">
        <v>808333</v>
      </c>
      <c r="F1311" t="s">
        <v>52</v>
      </c>
      <c r="G1311" t="s">
        <v>53</v>
      </c>
      <c r="H1311" t="s">
        <v>54</v>
      </c>
      <c r="I1311">
        <v>382</v>
      </c>
      <c r="J1311" t="s">
        <v>279</v>
      </c>
      <c r="K1311" t="s">
        <v>79</v>
      </c>
      <c r="L1311" t="s">
        <v>70</v>
      </c>
      <c r="M1311" t="s">
        <v>58</v>
      </c>
      <c r="N1311" t="s">
        <v>280</v>
      </c>
      <c r="Q1311" s="5" t="s">
        <v>54</v>
      </c>
      <c r="S1311">
        <v>0</v>
      </c>
      <c r="T1311" s="5">
        <v>0</v>
      </c>
      <c r="V1311">
        <v>0</v>
      </c>
      <c r="X1311" t="s">
        <v>73</v>
      </c>
      <c r="Y1311">
        <v>19060403</v>
      </c>
      <c r="Z1311" t="s">
        <v>74</v>
      </c>
      <c r="AA1311" t="s">
        <v>101</v>
      </c>
      <c r="AB1311" t="s">
        <v>119</v>
      </c>
      <c r="AC1311" t="str">
        <f t="shared" si="20"/>
        <v>Oil &amp; Gas - Ice Roads and Pads</v>
      </c>
      <c r="AD1311" t="s">
        <v>74</v>
      </c>
      <c r="AG1311" t="s">
        <v>54</v>
      </c>
      <c r="AH1311">
        <v>2559</v>
      </c>
      <c r="AI1311">
        <v>2017</v>
      </c>
      <c r="AJ1311">
        <v>3</v>
      </c>
      <c r="AK1311" s="1">
        <v>42852.950590277775</v>
      </c>
      <c r="AL1311" t="s">
        <v>84</v>
      </c>
      <c r="AM1311">
        <v>0</v>
      </c>
      <c r="AN1311" t="s">
        <v>52</v>
      </c>
      <c r="AO1311">
        <v>0</v>
      </c>
      <c r="AP1311" t="s">
        <v>52</v>
      </c>
      <c r="AQ1311">
        <v>0</v>
      </c>
      <c r="AS1311">
        <v>0</v>
      </c>
      <c r="AU1311">
        <v>0</v>
      </c>
      <c r="AW1311">
        <v>0</v>
      </c>
      <c r="AY1311" t="s">
        <v>66</v>
      </c>
    </row>
    <row r="1312" spans="1:51" x14ac:dyDescent="0.25">
      <c r="A1312">
        <v>381</v>
      </c>
      <c r="B1312" t="s">
        <v>181</v>
      </c>
      <c r="C1312" t="s">
        <v>278</v>
      </c>
      <c r="D1312" t="s">
        <v>116</v>
      </c>
      <c r="E1312">
        <v>808333</v>
      </c>
      <c r="F1312" t="s">
        <v>52</v>
      </c>
      <c r="G1312" t="s">
        <v>53</v>
      </c>
      <c r="H1312" t="s">
        <v>54</v>
      </c>
      <c r="I1312">
        <v>383</v>
      </c>
      <c r="J1312" t="s">
        <v>281</v>
      </c>
      <c r="K1312" t="s">
        <v>79</v>
      </c>
      <c r="L1312" t="s">
        <v>70</v>
      </c>
      <c r="M1312" t="s">
        <v>58</v>
      </c>
      <c r="N1312" t="s">
        <v>282</v>
      </c>
      <c r="Q1312" s="5" t="s">
        <v>54</v>
      </c>
      <c r="S1312">
        <v>0</v>
      </c>
      <c r="T1312" s="5">
        <v>0</v>
      </c>
      <c r="V1312">
        <v>0</v>
      </c>
      <c r="X1312" t="s">
        <v>73</v>
      </c>
      <c r="Y1312">
        <v>19060403</v>
      </c>
      <c r="Z1312" t="s">
        <v>74</v>
      </c>
      <c r="AA1312" t="s">
        <v>101</v>
      </c>
      <c r="AB1312" t="s">
        <v>119</v>
      </c>
      <c r="AC1312" t="str">
        <f t="shared" si="20"/>
        <v>Oil &amp; Gas - Ice Roads and Pads</v>
      </c>
      <c r="AD1312" t="s">
        <v>74</v>
      </c>
      <c r="AG1312" t="s">
        <v>54</v>
      </c>
      <c r="AH1312">
        <v>2562</v>
      </c>
      <c r="AI1312">
        <v>2017</v>
      </c>
      <c r="AJ1312">
        <v>3</v>
      </c>
      <c r="AK1312" s="1">
        <v>42852.951458333337</v>
      </c>
      <c r="AL1312" t="s">
        <v>84</v>
      </c>
      <c r="AM1312">
        <v>0</v>
      </c>
      <c r="AN1312" t="s">
        <v>52</v>
      </c>
      <c r="AO1312">
        <v>0</v>
      </c>
      <c r="AP1312" t="s">
        <v>52</v>
      </c>
      <c r="AQ1312">
        <v>0</v>
      </c>
      <c r="AS1312">
        <v>0</v>
      </c>
      <c r="AU1312">
        <v>0</v>
      </c>
      <c r="AW1312">
        <v>0</v>
      </c>
      <c r="AY1312" t="s">
        <v>66</v>
      </c>
    </row>
    <row r="1313" spans="1:51" x14ac:dyDescent="0.25">
      <c r="A1313">
        <v>381</v>
      </c>
      <c r="B1313" t="s">
        <v>181</v>
      </c>
      <c r="C1313" t="s">
        <v>278</v>
      </c>
      <c r="D1313" t="s">
        <v>116</v>
      </c>
      <c r="E1313">
        <v>808333</v>
      </c>
      <c r="F1313" t="s">
        <v>52</v>
      </c>
      <c r="G1313" t="s">
        <v>53</v>
      </c>
      <c r="H1313" t="s">
        <v>54</v>
      </c>
      <c r="I1313">
        <v>382</v>
      </c>
      <c r="J1313" t="s">
        <v>279</v>
      </c>
      <c r="K1313" t="s">
        <v>79</v>
      </c>
      <c r="L1313" t="s">
        <v>70</v>
      </c>
      <c r="M1313" t="s">
        <v>58</v>
      </c>
      <c r="N1313" t="s">
        <v>280</v>
      </c>
      <c r="Q1313" s="5" t="s">
        <v>54</v>
      </c>
      <c r="S1313">
        <v>0</v>
      </c>
      <c r="T1313" s="5">
        <v>0</v>
      </c>
      <c r="V1313">
        <v>0</v>
      </c>
      <c r="X1313" t="s">
        <v>73</v>
      </c>
      <c r="Y1313">
        <v>19060403</v>
      </c>
      <c r="Z1313" t="s">
        <v>74</v>
      </c>
      <c r="AA1313" t="s">
        <v>101</v>
      </c>
      <c r="AB1313" t="s">
        <v>119</v>
      </c>
      <c r="AC1313" t="str">
        <f t="shared" si="20"/>
        <v>Oil &amp; Gas - Ice Roads and Pads</v>
      </c>
      <c r="AD1313" t="s">
        <v>74</v>
      </c>
      <c r="AG1313" t="s">
        <v>54</v>
      </c>
      <c r="AH1313">
        <v>3230</v>
      </c>
      <c r="AI1313">
        <v>2017</v>
      </c>
      <c r="AJ1313">
        <v>4</v>
      </c>
      <c r="AK1313" s="1">
        <v>42942.884189814817</v>
      </c>
      <c r="AL1313" t="s">
        <v>84</v>
      </c>
      <c r="AM1313">
        <v>0</v>
      </c>
      <c r="AN1313" t="s">
        <v>52</v>
      </c>
      <c r="AO1313">
        <v>0</v>
      </c>
      <c r="AP1313" t="s">
        <v>52</v>
      </c>
      <c r="AQ1313">
        <v>0</v>
      </c>
      <c r="AS1313">
        <v>0</v>
      </c>
      <c r="AU1313">
        <v>0</v>
      </c>
      <c r="AW1313">
        <v>0</v>
      </c>
      <c r="AY1313" t="s">
        <v>66</v>
      </c>
    </row>
    <row r="1314" spans="1:51" x14ac:dyDescent="0.25">
      <c r="A1314">
        <v>381</v>
      </c>
      <c r="B1314" t="s">
        <v>181</v>
      </c>
      <c r="C1314" t="s">
        <v>278</v>
      </c>
      <c r="D1314" t="s">
        <v>116</v>
      </c>
      <c r="E1314">
        <v>808333</v>
      </c>
      <c r="F1314" t="s">
        <v>52</v>
      </c>
      <c r="G1314" t="s">
        <v>53</v>
      </c>
      <c r="H1314" t="s">
        <v>54</v>
      </c>
      <c r="I1314">
        <v>383</v>
      </c>
      <c r="J1314" t="s">
        <v>281</v>
      </c>
      <c r="K1314" t="s">
        <v>79</v>
      </c>
      <c r="L1314" t="s">
        <v>70</v>
      </c>
      <c r="M1314" t="s">
        <v>58</v>
      </c>
      <c r="N1314" t="s">
        <v>282</v>
      </c>
      <c r="Q1314" s="5" t="s">
        <v>54</v>
      </c>
      <c r="S1314">
        <v>0</v>
      </c>
      <c r="T1314" s="5">
        <v>0</v>
      </c>
      <c r="V1314">
        <v>0</v>
      </c>
      <c r="X1314" t="s">
        <v>73</v>
      </c>
      <c r="Y1314">
        <v>19060403</v>
      </c>
      <c r="Z1314" t="s">
        <v>74</v>
      </c>
      <c r="AA1314" t="s">
        <v>101</v>
      </c>
      <c r="AB1314" t="s">
        <v>119</v>
      </c>
      <c r="AC1314" t="str">
        <f t="shared" si="20"/>
        <v>Oil &amp; Gas - Ice Roads and Pads</v>
      </c>
      <c r="AD1314" t="s">
        <v>74</v>
      </c>
      <c r="AG1314" t="s">
        <v>54</v>
      </c>
      <c r="AH1314">
        <v>3218</v>
      </c>
      <c r="AI1314">
        <v>2017</v>
      </c>
      <c r="AJ1314">
        <v>4</v>
      </c>
      <c r="AK1314" s="1">
        <v>42942.882314814815</v>
      </c>
      <c r="AL1314" t="s">
        <v>84</v>
      </c>
      <c r="AM1314">
        <v>0</v>
      </c>
      <c r="AN1314" t="s">
        <v>52</v>
      </c>
      <c r="AO1314">
        <v>0</v>
      </c>
      <c r="AP1314" t="s">
        <v>52</v>
      </c>
      <c r="AQ1314">
        <v>0</v>
      </c>
      <c r="AS1314">
        <v>0</v>
      </c>
      <c r="AU1314">
        <v>0</v>
      </c>
      <c r="AW1314">
        <v>0</v>
      </c>
      <c r="AY1314" t="s">
        <v>66</v>
      </c>
    </row>
    <row r="1315" spans="1:51" x14ac:dyDescent="0.25">
      <c r="A1315">
        <v>381</v>
      </c>
      <c r="B1315" t="s">
        <v>181</v>
      </c>
      <c r="C1315" t="s">
        <v>278</v>
      </c>
      <c r="D1315" t="s">
        <v>116</v>
      </c>
      <c r="E1315">
        <v>808333</v>
      </c>
      <c r="F1315" t="s">
        <v>52</v>
      </c>
      <c r="G1315" t="s">
        <v>53</v>
      </c>
      <c r="H1315" t="s">
        <v>54</v>
      </c>
      <c r="I1315">
        <v>384</v>
      </c>
      <c r="J1315" t="s">
        <v>283</v>
      </c>
      <c r="K1315" t="s">
        <v>79</v>
      </c>
      <c r="L1315" t="s">
        <v>70</v>
      </c>
      <c r="M1315" t="s">
        <v>58</v>
      </c>
      <c r="N1315" t="s">
        <v>284</v>
      </c>
      <c r="Q1315" s="5" t="s">
        <v>54</v>
      </c>
      <c r="S1315">
        <v>0</v>
      </c>
      <c r="T1315" s="5">
        <v>0</v>
      </c>
      <c r="V1315">
        <v>0</v>
      </c>
      <c r="X1315" t="s">
        <v>73</v>
      </c>
      <c r="Y1315">
        <v>19060403</v>
      </c>
      <c r="Z1315" t="s">
        <v>74</v>
      </c>
      <c r="AA1315" t="s">
        <v>101</v>
      </c>
      <c r="AB1315" t="s">
        <v>119</v>
      </c>
      <c r="AC1315" t="str">
        <f t="shared" si="20"/>
        <v>Oil &amp; Gas - Ice Roads and Pads</v>
      </c>
      <c r="AD1315" t="s">
        <v>74</v>
      </c>
      <c r="AG1315" t="s">
        <v>54</v>
      </c>
      <c r="AH1315">
        <v>3221</v>
      </c>
      <c r="AI1315">
        <v>2017</v>
      </c>
      <c r="AJ1315">
        <v>4</v>
      </c>
      <c r="AK1315" s="1">
        <v>42942.882800925923</v>
      </c>
      <c r="AL1315" t="s">
        <v>84</v>
      </c>
      <c r="AM1315">
        <v>0</v>
      </c>
      <c r="AN1315" t="s">
        <v>52</v>
      </c>
      <c r="AO1315">
        <v>0</v>
      </c>
      <c r="AP1315" t="s">
        <v>52</v>
      </c>
      <c r="AQ1315">
        <v>0</v>
      </c>
      <c r="AS1315">
        <v>0</v>
      </c>
      <c r="AU1315">
        <v>0</v>
      </c>
      <c r="AW1315">
        <v>0</v>
      </c>
      <c r="AY1315" t="s">
        <v>66</v>
      </c>
    </row>
    <row r="1316" spans="1:51" x14ac:dyDescent="0.25">
      <c r="A1316">
        <v>381</v>
      </c>
      <c r="B1316" t="s">
        <v>181</v>
      </c>
      <c r="C1316" t="s">
        <v>278</v>
      </c>
      <c r="D1316" t="s">
        <v>116</v>
      </c>
      <c r="E1316">
        <v>808333</v>
      </c>
      <c r="F1316" t="s">
        <v>52</v>
      </c>
      <c r="G1316" t="s">
        <v>53</v>
      </c>
      <c r="H1316" t="s">
        <v>54</v>
      </c>
      <c r="I1316">
        <v>386</v>
      </c>
      <c r="J1316" t="s">
        <v>285</v>
      </c>
      <c r="K1316" t="s">
        <v>79</v>
      </c>
      <c r="L1316" t="s">
        <v>70</v>
      </c>
      <c r="M1316" t="s">
        <v>58</v>
      </c>
      <c r="N1316" t="s">
        <v>286</v>
      </c>
      <c r="Q1316" s="5" t="s">
        <v>54</v>
      </c>
      <c r="S1316">
        <v>0</v>
      </c>
      <c r="T1316" s="5">
        <v>0</v>
      </c>
      <c r="V1316">
        <v>0</v>
      </c>
      <c r="X1316" t="s">
        <v>73</v>
      </c>
      <c r="Y1316">
        <v>19060403</v>
      </c>
      <c r="Z1316" t="s">
        <v>74</v>
      </c>
      <c r="AA1316" t="s">
        <v>101</v>
      </c>
      <c r="AB1316" t="s">
        <v>119</v>
      </c>
      <c r="AC1316" t="str">
        <f t="shared" si="20"/>
        <v>Oil &amp; Gas - Ice Roads and Pads</v>
      </c>
      <c r="AD1316" t="s">
        <v>74</v>
      </c>
      <c r="AG1316" t="s">
        <v>54</v>
      </c>
      <c r="AH1316">
        <v>3224</v>
      </c>
      <c r="AI1316">
        <v>2017</v>
      </c>
      <c r="AJ1316">
        <v>4</v>
      </c>
      <c r="AK1316" s="1">
        <v>42942.883310185185</v>
      </c>
      <c r="AL1316" t="s">
        <v>84</v>
      </c>
      <c r="AM1316">
        <v>0</v>
      </c>
      <c r="AN1316" t="s">
        <v>52</v>
      </c>
      <c r="AO1316">
        <v>0</v>
      </c>
      <c r="AP1316" t="s">
        <v>52</v>
      </c>
      <c r="AQ1316">
        <v>0</v>
      </c>
      <c r="AS1316">
        <v>0</v>
      </c>
      <c r="AU1316">
        <v>0</v>
      </c>
      <c r="AW1316">
        <v>0</v>
      </c>
      <c r="AY1316" t="s">
        <v>66</v>
      </c>
    </row>
    <row r="1317" spans="1:51" x14ac:dyDescent="0.25">
      <c r="A1317">
        <v>381</v>
      </c>
      <c r="B1317" t="s">
        <v>181</v>
      </c>
      <c r="C1317" t="s">
        <v>278</v>
      </c>
      <c r="D1317" t="s">
        <v>116</v>
      </c>
      <c r="E1317">
        <v>808333</v>
      </c>
      <c r="F1317" t="s">
        <v>52</v>
      </c>
      <c r="G1317" t="s">
        <v>53</v>
      </c>
      <c r="H1317" t="s">
        <v>54</v>
      </c>
      <c r="I1317">
        <v>385</v>
      </c>
      <c r="J1317" t="s">
        <v>287</v>
      </c>
      <c r="K1317" t="s">
        <v>79</v>
      </c>
      <c r="L1317" t="s">
        <v>70</v>
      </c>
      <c r="M1317" t="s">
        <v>58</v>
      </c>
      <c r="N1317" t="s">
        <v>288</v>
      </c>
      <c r="Q1317" s="5" t="s">
        <v>54</v>
      </c>
      <c r="S1317">
        <v>0</v>
      </c>
      <c r="T1317" s="5">
        <v>0</v>
      </c>
      <c r="V1317">
        <v>0</v>
      </c>
      <c r="X1317" t="s">
        <v>73</v>
      </c>
      <c r="Y1317">
        <v>19060403</v>
      </c>
      <c r="Z1317" t="s">
        <v>74</v>
      </c>
      <c r="AA1317" t="s">
        <v>101</v>
      </c>
      <c r="AB1317" t="s">
        <v>119</v>
      </c>
      <c r="AC1317" t="str">
        <f t="shared" si="20"/>
        <v>Oil &amp; Gas - Ice Roads and Pads</v>
      </c>
      <c r="AD1317" t="s">
        <v>74</v>
      </c>
      <c r="AG1317" t="s">
        <v>54</v>
      </c>
      <c r="AH1317">
        <v>3227</v>
      </c>
      <c r="AI1317">
        <v>2017</v>
      </c>
      <c r="AJ1317">
        <v>4</v>
      </c>
      <c r="AK1317" s="1">
        <v>42942.883738425924</v>
      </c>
      <c r="AL1317" t="s">
        <v>84</v>
      </c>
      <c r="AM1317">
        <v>0</v>
      </c>
      <c r="AN1317" t="s">
        <v>52</v>
      </c>
      <c r="AO1317">
        <v>0</v>
      </c>
      <c r="AP1317" t="s">
        <v>52</v>
      </c>
      <c r="AQ1317">
        <v>0</v>
      </c>
      <c r="AS1317">
        <v>0</v>
      </c>
      <c r="AU1317">
        <v>0</v>
      </c>
      <c r="AW1317">
        <v>0</v>
      </c>
      <c r="AY1317" t="s">
        <v>66</v>
      </c>
    </row>
    <row r="1318" spans="1:51" x14ac:dyDescent="0.25">
      <c r="A1318">
        <v>381</v>
      </c>
      <c r="B1318" t="s">
        <v>181</v>
      </c>
      <c r="C1318" t="s">
        <v>278</v>
      </c>
      <c r="D1318" t="s">
        <v>116</v>
      </c>
      <c r="E1318">
        <v>808333</v>
      </c>
      <c r="F1318" t="s">
        <v>52</v>
      </c>
      <c r="G1318" t="s">
        <v>53</v>
      </c>
      <c r="H1318" t="s">
        <v>54</v>
      </c>
      <c r="I1318">
        <v>382</v>
      </c>
      <c r="J1318" t="s">
        <v>279</v>
      </c>
      <c r="K1318" t="s">
        <v>79</v>
      </c>
      <c r="L1318" t="s">
        <v>70</v>
      </c>
      <c r="M1318" t="s">
        <v>58</v>
      </c>
      <c r="N1318" t="s">
        <v>280</v>
      </c>
      <c r="Q1318" s="5" t="s">
        <v>54</v>
      </c>
      <c r="S1318">
        <v>0</v>
      </c>
      <c r="T1318" s="5">
        <v>0</v>
      </c>
      <c r="V1318">
        <v>0</v>
      </c>
      <c r="X1318" t="s">
        <v>73</v>
      </c>
      <c r="Y1318">
        <v>19060403</v>
      </c>
      <c r="Z1318" t="s">
        <v>74</v>
      </c>
      <c r="AA1318" t="s">
        <v>101</v>
      </c>
      <c r="AB1318" t="s">
        <v>119</v>
      </c>
      <c r="AC1318" t="str">
        <f t="shared" si="20"/>
        <v>Oil &amp; Gas - Ice Roads and Pads</v>
      </c>
      <c r="AD1318" t="s">
        <v>74</v>
      </c>
      <c r="AG1318" t="s">
        <v>54</v>
      </c>
      <c r="AH1318">
        <v>3231</v>
      </c>
      <c r="AI1318">
        <v>2017</v>
      </c>
      <c r="AJ1318">
        <v>5</v>
      </c>
      <c r="AK1318" s="1">
        <v>42942.884328703702</v>
      </c>
      <c r="AL1318" t="s">
        <v>84</v>
      </c>
      <c r="AM1318">
        <v>0</v>
      </c>
      <c r="AN1318" t="s">
        <v>52</v>
      </c>
      <c r="AO1318">
        <v>0</v>
      </c>
      <c r="AP1318" t="s">
        <v>52</v>
      </c>
      <c r="AQ1318">
        <v>0</v>
      </c>
      <c r="AS1318">
        <v>0</v>
      </c>
      <c r="AU1318">
        <v>0</v>
      </c>
      <c r="AW1318">
        <v>0</v>
      </c>
      <c r="AY1318" t="s">
        <v>66</v>
      </c>
    </row>
    <row r="1319" spans="1:51" x14ac:dyDescent="0.25">
      <c r="A1319">
        <v>381</v>
      </c>
      <c r="B1319" t="s">
        <v>181</v>
      </c>
      <c r="C1319" t="s">
        <v>278</v>
      </c>
      <c r="D1319" t="s">
        <v>116</v>
      </c>
      <c r="E1319">
        <v>808333</v>
      </c>
      <c r="F1319" t="s">
        <v>52</v>
      </c>
      <c r="G1319" t="s">
        <v>53</v>
      </c>
      <c r="H1319" t="s">
        <v>54</v>
      </c>
      <c r="I1319">
        <v>383</v>
      </c>
      <c r="J1319" t="s">
        <v>281</v>
      </c>
      <c r="K1319" t="s">
        <v>79</v>
      </c>
      <c r="L1319" t="s">
        <v>70</v>
      </c>
      <c r="M1319" t="s">
        <v>58</v>
      </c>
      <c r="N1319" t="s">
        <v>282</v>
      </c>
      <c r="Q1319" s="5" t="s">
        <v>54</v>
      </c>
      <c r="S1319">
        <v>0</v>
      </c>
      <c r="T1319" s="5">
        <v>0</v>
      </c>
      <c r="V1319">
        <v>0</v>
      </c>
      <c r="X1319" t="s">
        <v>73</v>
      </c>
      <c r="Y1319">
        <v>19060403</v>
      </c>
      <c r="Z1319" t="s">
        <v>74</v>
      </c>
      <c r="AA1319" t="s">
        <v>101</v>
      </c>
      <c r="AB1319" t="s">
        <v>119</v>
      </c>
      <c r="AC1319" t="str">
        <f t="shared" si="20"/>
        <v>Oil &amp; Gas - Ice Roads and Pads</v>
      </c>
      <c r="AD1319" t="s">
        <v>74</v>
      </c>
      <c r="AG1319" t="s">
        <v>54</v>
      </c>
      <c r="AH1319">
        <v>3219</v>
      </c>
      <c r="AI1319">
        <v>2017</v>
      </c>
      <c r="AJ1319">
        <v>5</v>
      </c>
      <c r="AK1319" s="1">
        <v>42942.882476851853</v>
      </c>
      <c r="AL1319" t="s">
        <v>84</v>
      </c>
      <c r="AM1319">
        <v>0</v>
      </c>
      <c r="AN1319" t="s">
        <v>52</v>
      </c>
      <c r="AO1319">
        <v>0</v>
      </c>
      <c r="AP1319" t="s">
        <v>52</v>
      </c>
      <c r="AQ1319">
        <v>0</v>
      </c>
      <c r="AS1319">
        <v>0</v>
      </c>
      <c r="AU1319">
        <v>0</v>
      </c>
      <c r="AW1319">
        <v>0</v>
      </c>
      <c r="AY1319" t="s">
        <v>66</v>
      </c>
    </row>
    <row r="1320" spans="1:51" x14ac:dyDescent="0.25">
      <c r="A1320">
        <v>381</v>
      </c>
      <c r="B1320" t="s">
        <v>181</v>
      </c>
      <c r="C1320" t="s">
        <v>278</v>
      </c>
      <c r="D1320" t="s">
        <v>116</v>
      </c>
      <c r="E1320">
        <v>808333</v>
      </c>
      <c r="F1320" t="s">
        <v>52</v>
      </c>
      <c r="G1320" t="s">
        <v>53</v>
      </c>
      <c r="H1320" t="s">
        <v>54</v>
      </c>
      <c r="I1320">
        <v>384</v>
      </c>
      <c r="J1320" t="s">
        <v>283</v>
      </c>
      <c r="K1320" t="s">
        <v>79</v>
      </c>
      <c r="L1320" t="s">
        <v>70</v>
      </c>
      <c r="M1320" t="s">
        <v>58</v>
      </c>
      <c r="N1320" t="s">
        <v>284</v>
      </c>
      <c r="Q1320" s="5" t="s">
        <v>54</v>
      </c>
      <c r="S1320">
        <v>0</v>
      </c>
      <c r="T1320" s="5">
        <v>0</v>
      </c>
      <c r="V1320">
        <v>0</v>
      </c>
      <c r="X1320" t="s">
        <v>73</v>
      </c>
      <c r="Y1320">
        <v>19060403</v>
      </c>
      <c r="Z1320" t="s">
        <v>74</v>
      </c>
      <c r="AA1320" t="s">
        <v>101</v>
      </c>
      <c r="AB1320" t="s">
        <v>119</v>
      </c>
      <c r="AC1320" t="str">
        <f t="shared" si="20"/>
        <v>Oil &amp; Gas - Ice Roads and Pads</v>
      </c>
      <c r="AD1320" t="s">
        <v>74</v>
      </c>
      <c r="AG1320" t="s">
        <v>54</v>
      </c>
      <c r="AH1320">
        <v>3222</v>
      </c>
      <c r="AI1320">
        <v>2017</v>
      </c>
      <c r="AJ1320">
        <v>5</v>
      </c>
      <c r="AK1320" s="1">
        <v>42942.882997685185</v>
      </c>
      <c r="AL1320" t="s">
        <v>84</v>
      </c>
      <c r="AM1320">
        <v>0</v>
      </c>
      <c r="AN1320" t="s">
        <v>52</v>
      </c>
      <c r="AO1320">
        <v>0</v>
      </c>
      <c r="AP1320" t="s">
        <v>52</v>
      </c>
      <c r="AQ1320">
        <v>0</v>
      </c>
      <c r="AS1320">
        <v>0</v>
      </c>
      <c r="AU1320">
        <v>0</v>
      </c>
      <c r="AW1320">
        <v>0</v>
      </c>
      <c r="AY1320" t="s">
        <v>66</v>
      </c>
    </row>
    <row r="1321" spans="1:51" x14ac:dyDescent="0.25">
      <c r="A1321">
        <v>381</v>
      </c>
      <c r="B1321" t="s">
        <v>181</v>
      </c>
      <c r="C1321" t="s">
        <v>278</v>
      </c>
      <c r="D1321" t="s">
        <v>116</v>
      </c>
      <c r="E1321">
        <v>808333</v>
      </c>
      <c r="F1321" t="s">
        <v>52</v>
      </c>
      <c r="G1321" t="s">
        <v>53</v>
      </c>
      <c r="H1321" t="s">
        <v>54</v>
      </c>
      <c r="I1321">
        <v>386</v>
      </c>
      <c r="J1321" t="s">
        <v>285</v>
      </c>
      <c r="K1321" t="s">
        <v>79</v>
      </c>
      <c r="L1321" t="s">
        <v>70</v>
      </c>
      <c r="M1321" t="s">
        <v>58</v>
      </c>
      <c r="N1321" t="s">
        <v>286</v>
      </c>
      <c r="Q1321" s="5" t="s">
        <v>54</v>
      </c>
      <c r="S1321">
        <v>0</v>
      </c>
      <c r="T1321" s="5">
        <v>0</v>
      </c>
      <c r="V1321">
        <v>0</v>
      </c>
      <c r="X1321" t="s">
        <v>73</v>
      </c>
      <c r="Y1321">
        <v>19060403</v>
      </c>
      <c r="Z1321" t="s">
        <v>74</v>
      </c>
      <c r="AA1321" t="s">
        <v>101</v>
      </c>
      <c r="AB1321" t="s">
        <v>119</v>
      </c>
      <c r="AC1321" t="str">
        <f t="shared" si="20"/>
        <v>Oil &amp; Gas - Ice Roads and Pads</v>
      </c>
      <c r="AD1321" t="s">
        <v>74</v>
      </c>
      <c r="AG1321" t="s">
        <v>54</v>
      </c>
      <c r="AH1321">
        <v>3225</v>
      </c>
      <c r="AI1321">
        <v>2017</v>
      </c>
      <c r="AJ1321">
        <v>5</v>
      </c>
      <c r="AK1321" s="1">
        <v>42942.883414351854</v>
      </c>
      <c r="AL1321" t="s">
        <v>84</v>
      </c>
      <c r="AM1321">
        <v>0</v>
      </c>
      <c r="AN1321" t="s">
        <v>52</v>
      </c>
      <c r="AO1321">
        <v>0</v>
      </c>
      <c r="AP1321" t="s">
        <v>52</v>
      </c>
      <c r="AQ1321">
        <v>0</v>
      </c>
      <c r="AS1321">
        <v>0</v>
      </c>
      <c r="AU1321">
        <v>0</v>
      </c>
      <c r="AW1321">
        <v>0</v>
      </c>
      <c r="AY1321" t="s">
        <v>66</v>
      </c>
    </row>
    <row r="1322" spans="1:51" x14ac:dyDescent="0.25">
      <c r="A1322">
        <v>381</v>
      </c>
      <c r="B1322" t="s">
        <v>181</v>
      </c>
      <c r="C1322" t="s">
        <v>278</v>
      </c>
      <c r="D1322" t="s">
        <v>116</v>
      </c>
      <c r="E1322">
        <v>808333</v>
      </c>
      <c r="F1322" t="s">
        <v>52</v>
      </c>
      <c r="G1322" t="s">
        <v>53</v>
      </c>
      <c r="H1322" t="s">
        <v>54</v>
      </c>
      <c r="I1322">
        <v>385</v>
      </c>
      <c r="J1322" t="s">
        <v>287</v>
      </c>
      <c r="K1322" t="s">
        <v>79</v>
      </c>
      <c r="L1322" t="s">
        <v>70</v>
      </c>
      <c r="M1322" t="s">
        <v>58</v>
      </c>
      <c r="N1322" t="s">
        <v>288</v>
      </c>
      <c r="Q1322" s="5" t="s">
        <v>54</v>
      </c>
      <c r="S1322">
        <v>0</v>
      </c>
      <c r="T1322" s="5">
        <v>0</v>
      </c>
      <c r="V1322">
        <v>0</v>
      </c>
      <c r="X1322" t="s">
        <v>73</v>
      </c>
      <c r="Y1322">
        <v>19060403</v>
      </c>
      <c r="Z1322" t="s">
        <v>74</v>
      </c>
      <c r="AA1322" t="s">
        <v>101</v>
      </c>
      <c r="AB1322" t="s">
        <v>119</v>
      </c>
      <c r="AC1322" t="str">
        <f t="shared" si="20"/>
        <v>Oil &amp; Gas - Ice Roads and Pads</v>
      </c>
      <c r="AD1322" t="s">
        <v>74</v>
      </c>
      <c r="AG1322" t="s">
        <v>54</v>
      </c>
      <c r="AH1322">
        <v>3228</v>
      </c>
      <c r="AI1322">
        <v>2017</v>
      </c>
      <c r="AJ1322">
        <v>5</v>
      </c>
      <c r="AK1322" s="1">
        <v>42942.883877314816</v>
      </c>
      <c r="AL1322" t="s">
        <v>84</v>
      </c>
      <c r="AM1322">
        <v>0</v>
      </c>
      <c r="AN1322" t="s">
        <v>52</v>
      </c>
      <c r="AO1322">
        <v>0</v>
      </c>
      <c r="AP1322" t="s">
        <v>52</v>
      </c>
      <c r="AQ1322">
        <v>0</v>
      </c>
      <c r="AS1322">
        <v>0</v>
      </c>
      <c r="AU1322">
        <v>0</v>
      </c>
      <c r="AW1322">
        <v>0</v>
      </c>
      <c r="AY1322" t="s">
        <v>66</v>
      </c>
    </row>
    <row r="1323" spans="1:51" x14ac:dyDescent="0.25">
      <c r="A1323">
        <v>381</v>
      </c>
      <c r="B1323" t="s">
        <v>181</v>
      </c>
      <c r="C1323" t="s">
        <v>278</v>
      </c>
      <c r="D1323" t="s">
        <v>116</v>
      </c>
      <c r="E1323">
        <v>808333</v>
      </c>
      <c r="F1323" t="s">
        <v>52</v>
      </c>
      <c r="G1323" t="s">
        <v>53</v>
      </c>
      <c r="H1323" t="s">
        <v>54</v>
      </c>
      <c r="I1323">
        <v>382</v>
      </c>
      <c r="J1323" t="s">
        <v>279</v>
      </c>
      <c r="K1323" t="s">
        <v>79</v>
      </c>
      <c r="L1323" t="s">
        <v>70</v>
      </c>
      <c r="M1323" t="s">
        <v>58</v>
      </c>
      <c r="N1323" t="s">
        <v>280</v>
      </c>
      <c r="Q1323" s="5" t="s">
        <v>54</v>
      </c>
      <c r="S1323">
        <v>0</v>
      </c>
      <c r="T1323" s="5">
        <v>0</v>
      </c>
      <c r="V1323">
        <v>0</v>
      </c>
      <c r="X1323" t="s">
        <v>73</v>
      </c>
      <c r="Y1323">
        <v>19060403</v>
      </c>
      <c r="Z1323" t="s">
        <v>74</v>
      </c>
      <c r="AA1323" t="s">
        <v>101</v>
      </c>
      <c r="AB1323" t="s">
        <v>119</v>
      </c>
      <c r="AC1323" t="str">
        <f t="shared" si="20"/>
        <v>Oil &amp; Gas - Ice Roads and Pads</v>
      </c>
      <c r="AD1323" t="s">
        <v>74</v>
      </c>
      <c r="AG1323" t="s">
        <v>54</v>
      </c>
      <c r="AH1323">
        <v>3235</v>
      </c>
      <c r="AI1323">
        <v>2017</v>
      </c>
      <c r="AJ1323">
        <v>5</v>
      </c>
      <c r="AK1323" s="1">
        <v>42942.887523148151</v>
      </c>
      <c r="AL1323" t="s">
        <v>84</v>
      </c>
      <c r="AM1323">
        <v>0</v>
      </c>
      <c r="AN1323" t="s">
        <v>52</v>
      </c>
      <c r="AO1323">
        <v>0</v>
      </c>
      <c r="AP1323" t="s">
        <v>52</v>
      </c>
      <c r="AQ1323">
        <v>0</v>
      </c>
      <c r="AS1323">
        <v>0</v>
      </c>
      <c r="AU1323">
        <v>0</v>
      </c>
      <c r="AW1323">
        <v>0</v>
      </c>
      <c r="AY1323" t="s">
        <v>66</v>
      </c>
    </row>
    <row r="1324" spans="1:51" x14ac:dyDescent="0.25">
      <c r="A1324">
        <v>381</v>
      </c>
      <c r="B1324" t="s">
        <v>181</v>
      </c>
      <c r="C1324" t="s">
        <v>278</v>
      </c>
      <c r="D1324" t="s">
        <v>116</v>
      </c>
      <c r="E1324">
        <v>808333</v>
      </c>
      <c r="F1324" t="s">
        <v>52</v>
      </c>
      <c r="G1324" t="s">
        <v>53</v>
      </c>
      <c r="H1324" t="s">
        <v>54</v>
      </c>
      <c r="I1324">
        <v>382</v>
      </c>
      <c r="J1324" t="s">
        <v>279</v>
      </c>
      <c r="K1324" t="s">
        <v>79</v>
      </c>
      <c r="L1324" t="s">
        <v>70</v>
      </c>
      <c r="M1324" t="s">
        <v>58</v>
      </c>
      <c r="N1324" t="s">
        <v>280</v>
      </c>
      <c r="Q1324" s="5" t="s">
        <v>54</v>
      </c>
      <c r="S1324">
        <v>0</v>
      </c>
      <c r="T1324" s="5">
        <v>0</v>
      </c>
      <c r="V1324">
        <v>0</v>
      </c>
      <c r="X1324" t="s">
        <v>73</v>
      </c>
      <c r="Y1324">
        <v>19060403</v>
      </c>
      <c r="Z1324" t="s">
        <v>74</v>
      </c>
      <c r="AA1324" t="s">
        <v>101</v>
      </c>
      <c r="AB1324" t="s">
        <v>119</v>
      </c>
      <c r="AC1324" t="str">
        <f t="shared" si="20"/>
        <v>Oil &amp; Gas - Ice Roads and Pads</v>
      </c>
      <c r="AD1324" t="s">
        <v>74</v>
      </c>
      <c r="AG1324" t="s">
        <v>54</v>
      </c>
      <c r="AH1324">
        <v>3232</v>
      </c>
      <c r="AI1324">
        <v>2017</v>
      </c>
      <c r="AJ1324">
        <v>6</v>
      </c>
      <c r="AK1324" s="1">
        <v>42942.886805555558</v>
      </c>
      <c r="AL1324" t="s">
        <v>84</v>
      </c>
      <c r="AM1324">
        <v>0</v>
      </c>
      <c r="AN1324" t="s">
        <v>52</v>
      </c>
      <c r="AO1324">
        <v>0</v>
      </c>
      <c r="AP1324" t="s">
        <v>52</v>
      </c>
      <c r="AQ1324">
        <v>0</v>
      </c>
      <c r="AS1324">
        <v>0</v>
      </c>
      <c r="AU1324">
        <v>0</v>
      </c>
      <c r="AW1324">
        <v>0</v>
      </c>
      <c r="AY1324" t="s">
        <v>66</v>
      </c>
    </row>
    <row r="1325" spans="1:51" x14ac:dyDescent="0.25">
      <c r="A1325">
        <v>381</v>
      </c>
      <c r="B1325" t="s">
        <v>181</v>
      </c>
      <c r="C1325" t="s">
        <v>278</v>
      </c>
      <c r="D1325" t="s">
        <v>116</v>
      </c>
      <c r="E1325">
        <v>808333</v>
      </c>
      <c r="F1325" t="s">
        <v>52</v>
      </c>
      <c r="G1325" t="s">
        <v>53</v>
      </c>
      <c r="H1325" t="s">
        <v>54</v>
      </c>
      <c r="I1325">
        <v>383</v>
      </c>
      <c r="J1325" t="s">
        <v>281</v>
      </c>
      <c r="K1325" t="s">
        <v>79</v>
      </c>
      <c r="L1325" t="s">
        <v>70</v>
      </c>
      <c r="M1325" t="s">
        <v>58</v>
      </c>
      <c r="N1325" t="s">
        <v>282</v>
      </c>
      <c r="Q1325" s="5" t="s">
        <v>54</v>
      </c>
      <c r="S1325">
        <v>0</v>
      </c>
      <c r="T1325" s="5">
        <v>0</v>
      </c>
      <c r="V1325">
        <v>0</v>
      </c>
      <c r="X1325" t="s">
        <v>73</v>
      </c>
      <c r="Y1325">
        <v>19060403</v>
      </c>
      <c r="Z1325" t="s">
        <v>74</v>
      </c>
      <c r="AA1325" t="s">
        <v>101</v>
      </c>
      <c r="AB1325" t="s">
        <v>119</v>
      </c>
      <c r="AC1325" t="str">
        <f t="shared" si="20"/>
        <v>Oil &amp; Gas - Ice Roads and Pads</v>
      </c>
      <c r="AD1325" t="s">
        <v>74</v>
      </c>
      <c r="AG1325" t="s">
        <v>54</v>
      </c>
      <c r="AH1325">
        <v>3220</v>
      </c>
      <c r="AI1325">
        <v>2017</v>
      </c>
      <c r="AJ1325">
        <v>6</v>
      </c>
      <c r="AK1325" s="1">
        <v>42942.882638888892</v>
      </c>
      <c r="AL1325" t="s">
        <v>84</v>
      </c>
      <c r="AM1325">
        <v>0</v>
      </c>
      <c r="AN1325" t="s">
        <v>52</v>
      </c>
      <c r="AO1325">
        <v>0</v>
      </c>
      <c r="AP1325" t="s">
        <v>52</v>
      </c>
      <c r="AQ1325">
        <v>0</v>
      </c>
      <c r="AS1325">
        <v>0</v>
      </c>
      <c r="AU1325">
        <v>0</v>
      </c>
      <c r="AW1325">
        <v>0</v>
      </c>
      <c r="AY1325" t="s">
        <v>66</v>
      </c>
    </row>
    <row r="1326" spans="1:51" x14ac:dyDescent="0.25">
      <c r="A1326">
        <v>381</v>
      </c>
      <c r="B1326" t="s">
        <v>181</v>
      </c>
      <c r="C1326" t="s">
        <v>278</v>
      </c>
      <c r="D1326" t="s">
        <v>116</v>
      </c>
      <c r="E1326">
        <v>808333</v>
      </c>
      <c r="F1326" t="s">
        <v>52</v>
      </c>
      <c r="G1326" t="s">
        <v>53</v>
      </c>
      <c r="H1326" t="s">
        <v>54</v>
      </c>
      <c r="I1326">
        <v>384</v>
      </c>
      <c r="J1326" t="s">
        <v>283</v>
      </c>
      <c r="K1326" t="s">
        <v>79</v>
      </c>
      <c r="L1326" t="s">
        <v>70</v>
      </c>
      <c r="M1326" t="s">
        <v>58</v>
      </c>
      <c r="N1326" t="s">
        <v>284</v>
      </c>
      <c r="Q1326" s="5" t="s">
        <v>54</v>
      </c>
      <c r="S1326">
        <v>0</v>
      </c>
      <c r="T1326" s="5">
        <v>0</v>
      </c>
      <c r="V1326">
        <v>0</v>
      </c>
      <c r="X1326" t="s">
        <v>73</v>
      </c>
      <c r="Y1326">
        <v>19060403</v>
      </c>
      <c r="Z1326" t="s">
        <v>74</v>
      </c>
      <c r="AA1326" t="s">
        <v>101</v>
      </c>
      <c r="AB1326" t="s">
        <v>119</v>
      </c>
      <c r="AC1326" t="str">
        <f t="shared" si="20"/>
        <v>Oil &amp; Gas - Ice Roads and Pads</v>
      </c>
      <c r="AD1326" t="s">
        <v>74</v>
      </c>
      <c r="AG1326" t="s">
        <v>54</v>
      </c>
      <c r="AH1326">
        <v>3223</v>
      </c>
      <c r="AI1326">
        <v>2017</v>
      </c>
      <c r="AJ1326">
        <v>6</v>
      </c>
      <c r="AK1326" s="1">
        <v>42942.883101851854</v>
      </c>
      <c r="AL1326" t="s">
        <v>84</v>
      </c>
      <c r="AM1326">
        <v>0</v>
      </c>
      <c r="AN1326" t="s">
        <v>52</v>
      </c>
      <c r="AO1326">
        <v>0</v>
      </c>
      <c r="AP1326" t="s">
        <v>52</v>
      </c>
      <c r="AQ1326">
        <v>0</v>
      </c>
      <c r="AS1326">
        <v>0</v>
      </c>
      <c r="AU1326">
        <v>0</v>
      </c>
      <c r="AW1326">
        <v>0</v>
      </c>
      <c r="AY1326" t="s">
        <v>66</v>
      </c>
    </row>
    <row r="1327" spans="1:51" x14ac:dyDescent="0.25">
      <c r="A1327">
        <v>381</v>
      </c>
      <c r="B1327" t="s">
        <v>181</v>
      </c>
      <c r="C1327" t="s">
        <v>278</v>
      </c>
      <c r="D1327" t="s">
        <v>116</v>
      </c>
      <c r="E1327">
        <v>808333</v>
      </c>
      <c r="F1327" t="s">
        <v>52</v>
      </c>
      <c r="G1327" t="s">
        <v>53</v>
      </c>
      <c r="H1327" t="s">
        <v>54</v>
      </c>
      <c r="I1327">
        <v>386</v>
      </c>
      <c r="J1327" t="s">
        <v>285</v>
      </c>
      <c r="K1327" t="s">
        <v>79</v>
      </c>
      <c r="L1327" t="s">
        <v>70</v>
      </c>
      <c r="M1327" t="s">
        <v>58</v>
      </c>
      <c r="N1327" t="s">
        <v>286</v>
      </c>
      <c r="Q1327" s="5" t="s">
        <v>54</v>
      </c>
      <c r="S1327">
        <v>0</v>
      </c>
      <c r="T1327" s="5">
        <v>0</v>
      </c>
      <c r="V1327">
        <v>0</v>
      </c>
      <c r="X1327" t="s">
        <v>73</v>
      </c>
      <c r="Y1327">
        <v>19060403</v>
      </c>
      <c r="Z1327" t="s">
        <v>74</v>
      </c>
      <c r="AA1327" t="s">
        <v>101</v>
      </c>
      <c r="AB1327" t="s">
        <v>119</v>
      </c>
      <c r="AC1327" t="str">
        <f t="shared" si="20"/>
        <v>Oil &amp; Gas - Ice Roads and Pads</v>
      </c>
      <c r="AD1327" t="s">
        <v>74</v>
      </c>
      <c r="AG1327" t="s">
        <v>54</v>
      </c>
      <c r="AH1327">
        <v>3226</v>
      </c>
      <c r="AI1327">
        <v>2017</v>
      </c>
      <c r="AJ1327">
        <v>6</v>
      </c>
      <c r="AK1327" s="1">
        <v>42942.88354166667</v>
      </c>
      <c r="AL1327" t="s">
        <v>84</v>
      </c>
      <c r="AM1327">
        <v>0</v>
      </c>
      <c r="AN1327" t="s">
        <v>52</v>
      </c>
      <c r="AO1327">
        <v>0</v>
      </c>
      <c r="AP1327" t="s">
        <v>52</v>
      </c>
      <c r="AQ1327">
        <v>0</v>
      </c>
      <c r="AS1327">
        <v>0</v>
      </c>
      <c r="AU1327">
        <v>0</v>
      </c>
      <c r="AW1327">
        <v>0</v>
      </c>
      <c r="AY1327" t="s">
        <v>66</v>
      </c>
    </row>
    <row r="1328" spans="1:51" x14ac:dyDescent="0.25">
      <c r="A1328">
        <v>381</v>
      </c>
      <c r="B1328" t="s">
        <v>181</v>
      </c>
      <c r="C1328" t="s">
        <v>278</v>
      </c>
      <c r="D1328" t="s">
        <v>116</v>
      </c>
      <c r="E1328">
        <v>808333</v>
      </c>
      <c r="F1328" t="s">
        <v>52</v>
      </c>
      <c r="G1328" t="s">
        <v>53</v>
      </c>
      <c r="H1328" t="s">
        <v>54</v>
      </c>
      <c r="I1328">
        <v>385</v>
      </c>
      <c r="J1328" t="s">
        <v>287</v>
      </c>
      <c r="K1328" t="s">
        <v>79</v>
      </c>
      <c r="L1328" t="s">
        <v>70</v>
      </c>
      <c r="M1328" t="s">
        <v>58</v>
      </c>
      <c r="N1328" t="s">
        <v>288</v>
      </c>
      <c r="Q1328" s="5" t="s">
        <v>54</v>
      </c>
      <c r="S1328">
        <v>0</v>
      </c>
      <c r="T1328" s="5">
        <v>0</v>
      </c>
      <c r="V1328">
        <v>0</v>
      </c>
      <c r="X1328" t="s">
        <v>73</v>
      </c>
      <c r="Y1328">
        <v>19060403</v>
      </c>
      <c r="Z1328" t="s">
        <v>74</v>
      </c>
      <c r="AA1328" t="s">
        <v>101</v>
      </c>
      <c r="AB1328" t="s">
        <v>119</v>
      </c>
      <c r="AC1328" t="str">
        <f t="shared" si="20"/>
        <v>Oil &amp; Gas - Ice Roads and Pads</v>
      </c>
      <c r="AD1328" t="s">
        <v>74</v>
      </c>
      <c r="AG1328" t="s">
        <v>54</v>
      </c>
      <c r="AH1328">
        <v>3229</v>
      </c>
      <c r="AI1328">
        <v>2017</v>
      </c>
      <c r="AJ1328">
        <v>6</v>
      </c>
      <c r="AK1328" s="1">
        <v>42942.883981481478</v>
      </c>
      <c r="AL1328" t="s">
        <v>84</v>
      </c>
      <c r="AM1328">
        <v>0</v>
      </c>
      <c r="AN1328" t="s">
        <v>52</v>
      </c>
      <c r="AO1328">
        <v>0</v>
      </c>
      <c r="AP1328" t="s">
        <v>52</v>
      </c>
      <c r="AQ1328">
        <v>0</v>
      </c>
      <c r="AS1328">
        <v>0</v>
      </c>
      <c r="AU1328">
        <v>0</v>
      </c>
      <c r="AW1328">
        <v>0</v>
      </c>
      <c r="AY1328" t="s">
        <v>66</v>
      </c>
    </row>
    <row r="1329" spans="1:51" x14ac:dyDescent="0.25">
      <c r="A1329">
        <v>381</v>
      </c>
      <c r="B1329" t="s">
        <v>181</v>
      </c>
      <c r="C1329" t="s">
        <v>278</v>
      </c>
      <c r="D1329" t="s">
        <v>116</v>
      </c>
      <c r="E1329">
        <v>808333</v>
      </c>
      <c r="F1329" t="s">
        <v>52</v>
      </c>
      <c r="G1329" t="s">
        <v>53</v>
      </c>
      <c r="H1329" t="s">
        <v>54</v>
      </c>
      <c r="I1329">
        <v>382</v>
      </c>
      <c r="J1329" t="s">
        <v>279</v>
      </c>
      <c r="K1329" t="s">
        <v>79</v>
      </c>
      <c r="L1329" t="s">
        <v>70</v>
      </c>
      <c r="M1329" t="s">
        <v>58</v>
      </c>
      <c r="N1329" t="s">
        <v>280</v>
      </c>
      <c r="Q1329" s="5" t="s">
        <v>54</v>
      </c>
      <c r="S1329">
        <v>0</v>
      </c>
      <c r="T1329" s="5">
        <v>0</v>
      </c>
      <c r="V1329">
        <v>0</v>
      </c>
      <c r="X1329" t="s">
        <v>73</v>
      </c>
      <c r="Y1329">
        <v>19060403</v>
      </c>
      <c r="Z1329" t="s">
        <v>74</v>
      </c>
      <c r="AA1329" t="s">
        <v>101</v>
      </c>
      <c r="AB1329" t="s">
        <v>119</v>
      </c>
      <c r="AC1329" t="str">
        <f t="shared" si="20"/>
        <v>Oil &amp; Gas - Ice Roads and Pads</v>
      </c>
      <c r="AD1329" t="s">
        <v>74</v>
      </c>
      <c r="AG1329" t="s">
        <v>54</v>
      </c>
      <c r="AH1329">
        <v>3234</v>
      </c>
      <c r="AI1329">
        <v>2017</v>
      </c>
      <c r="AJ1329">
        <v>6</v>
      </c>
      <c r="AK1329" s="1">
        <v>42942.887048611112</v>
      </c>
      <c r="AL1329" t="s">
        <v>84</v>
      </c>
      <c r="AM1329">
        <v>0</v>
      </c>
      <c r="AN1329" t="s">
        <v>52</v>
      </c>
      <c r="AO1329">
        <v>0</v>
      </c>
      <c r="AP1329" t="s">
        <v>52</v>
      </c>
      <c r="AQ1329">
        <v>0</v>
      </c>
      <c r="AS1329">
        <v>0</v>
      </c>
      <c r="AU1329">
        <v>0</v>
      </c>
      <c r="AW1329">
        <v>0</v>
      </c>
      <c r="AY1329" t="s">
        <v>66</v>
      </c>
    </row>
    <row r="1330" spans="1:51" x14ac:dyDescent="0.25">
      <c r="A1330">
        <v>381</v>
      </c>
      <c r="B1330" t="s">
        <v>181</v>
      </c>
      <c r="C1330" t="s">
        <v>278</v>
      </c>
      <c r="D1330" t="s">
        <v>116</v>
      </c>
      <c r="E1330">
        <v>808333</v>
      </c>
      <c r="F1330" t="s">
        <v>52</v>
      </c>
      <c r="G1330" t="s">
        <v>53</v>
      </c>
      <c r="H1330" t="s">
        <v>54</v>
      </c>
      <c r="I1330">
        <v>382</v>
      </c>
      <c r="J1330" t="s">
        <v>279</v>
      </c>
      <c r="K1330" t="s">
        <v>79</v>
      </c>
      <c r="L1330" t="s">
        <v>70</v>
      </c>
      <c r="M1330" t="s">
        <v>58</v>
      </c>
      <c r="N1330" t="s">
        <v>280</v>
      </c>
      <c r="Q1330" s="5" t="s">
        <v>54</v>
      </c>
      <c r="S1330">
        <v>0</v>
      </c>
      <c r="T1330" s="5">
        <v>0</v>
      </c>
      <c r="V1330">
        <v>0</v>
      </c>
      <c r="X1330" t="s">
        <v>73</v>
      </c>
      <c r="Y1330">
        <v>19060403</v>
      </c>
      <c r="Z1330" t="s">
        <v>74</v>
      </c>
      <c r="AA1330" t="s">
        <v>101</v>
      </c>
      <c r="AB1330" t="s">
        <v>119</v>
      </c>
      <c r="AC1330" t="str">
        <f t="shared" si="20"/>
        <v>Oil &amp; Gas - Ice Roads and Pads</v>
      </c>
      <c r="AD1330" t="s">
        <v>74</v>
      </c>
      <c r="AG1330" t="s">
        <v>54</v>
      </c>
      <c r="AH1330">
        <v>3233</v>
      </c>
      <c r="AI1330">
        <v>2017</v>
      </c>
      <c r="AJ1330">
        <v>6</v>
      </c>
      <c r="AK1330" s="1">
        <v>42942.886805555558</v>
      </c>
      <c r="AL1330" t="s">
        <v>84</v>
      </c>
      <c r="AM1330">
        <v>0</v>
      </c>
      <c r="AN1330" t="s">
        <v>52</v>
      </c>
      <c r="AO1330">
        <v>0</v>
      </c>
      <c r="AP1330" t="s">
        <v>52</v>
      </c>
      <c r="AQ1330">
        <v>0</v>
      </c>
      <c r="AS1330">
        <v>0</v>
      </c>
      <c r="AU1330">
        <v>0</v>
      </c>
      <c r="AW1330">
        <v>0</v>
      </c>
      <c r="AY1330" t="s">
        <v>66</v>
      </c>
    </row>
    <row r="1331" spans="1:51" x14ac:dyDescent="0.25">
      <c r="A1331">
        <v>387</v>
      </c>
      <c r="B1331" t="s">
        <v>181</v>
      </c>
      <c r="C1331" t="s">
        <v>289</v>
      </c>
      <c r="D1331" t="s">
        <v>116</v>
      </c>
      <c r="E1331">
        <v>1141667</v>
      </c>
      <c r="F1331" t="s">
        <v>52</v>
      </c>
      <c r="G1331" t="s">
        <v>53</v>
      </c>
      <c r="H1331" t="s">
        <v>54</v>
      </c>
      <c r="I1331">
        <v>388</v>
      </c>
      <c r="J1331" t="s">
        <v>290</v>
      </c>
      <c r="K1331" t="s">
        <v>79</v>
      </c>
      <c r="L1331" t="s">
        <v>70</v>
      </c>
      <c r="M1331" t="s">
        <v>58</v>
      </c>
      <c r="N1331" t="s">
        <v>291</v>
      </c>
      <c r="Q1331" s="5" t="s">
        <v>54</v>
      </c>
      <c r="S1331">
        <v>0</v>
      </c>
      <c r="T1331" s="5">
        <v>0</v>
      </c>
      <c r="V1331">
        <v>0</v>
      </c>
      <c r="X1331" t="s">
        <v>73</v>
      </c>
      <c r="Y1331">
        <v>19060403</v>
      </c>
      <c r="Z1331" t="s">
        <v>74</v>
      </c>
      <c r="AA1331" t="s">
        <v>101</v>
      </c>
      <c r="AB1331" t="s">
        <v>119</v>
      </c>
      <c r="AC1331" t="str">
        <f t="shared" si="20"/>
        <v>Oil &amp; Gas - Ice Roads and Pads</v>
      </c>
      <c r="AD1331" t="s">
        <v>74</v>
      </c>
      <c r="AG1331" t="s">
        <v>54</v>
      </c>
      <c r="AH1331">
        <v>544</v>
      </c>
      <c r="AI1331">
        <v>2016</v>
      </c>
      <c r="AJ1331">
        <v>4</v>
      </c>
      <c r="AK1331" s="1">
        <v>42573.442881944444</v>
      </c>
      <c r="AL1331" t="s">
        <v>84</v>
      </c>
      <c r="AM1331">
        <v>0</v>
      </c>
      <c r="AN1331" t="s">
        <v>52</v>
      </c>
      <c r="AP1331" t="s">
        <v>52</v>
      </c>
      <c r="AQ1331">
        <v>0</v>
      </c>
      <c r="AS1331">
        <v>0</v>
      </c>
      <c r="AU1331">
        <v>0</v>
      </c>
      <c r="AW1331">
        <v>0</v>
      </c>
      <c r="AY1331" t="s">
        <v>66</v>
      </c>
    </row>
    <row r="1332" spans="1:51" x14ac:dyDescent="0.25">
      <c r="A1332">
        <v>387</v>
      </c>
      <c r="B1332" t="s">
        <v>181</v>
      </c>
      <c r="C1332" t="s">
        <v>289</v>
      </c>
      <c r="D1332" t="s">
        <v>116</v>
      </c>
      <c r="E1332">
        <v>1141667</v>
      </c>
      <c r="F1332" t="s">
        <v>52</v>
      </c>
      <c r="G1332" t="s">
        <v>53</v>
      </c>
      <c r="H1332" t="s">
        <v>54</v>
      </c>
      <c r="I1332">
        <v>389</v>
      </c>
      <c r="J1332" t="s">
        <v>292</v>
      </c>
      <c r="K1332" t="s">
        <v>79</v>
      </c>
      <c r="L1332" t="s">
        <v>70</v>
      </c>
      <c r="M1332" t="s">
        <v>58</v>
      </c>
      <c r="N1332" t="s">
        <v>293</v>
      </c>
      <c r="Q1332" s="5" t="s">
        <v>54</v>
      </c>
      <c r="S1332">
        <v>0</v>
      </c>
      <c r="T1332" s="5">
        <v>0</v>
      </c>
      <c r="V1332">
        <v>0</v>
      </c>
      <c r="X1332" t="s">
        <v>73</v>
      </c>
      <c r="Y1332">
        <v>19060403</v>
      </c>
      <c r="Z1332" t="s">
        <v>74</v>
      </c>
      <c r="AA1332" t="s">
        <v>101</v>
      </c>
      <c r="AB1332" t="s">
        <v>119</v>
      </c>
      <c r="AC1332" t="str">
        <f t="shared" si="20"/>
        <v>Oil &amp; Gas - Ice Roads and Pads</v>
      </c>
      <c r="AD1332" t="s">
        <v>74</v>
      </c>
      <c r="AG1332" t="s">
        <v>54</v>
      </c>
      <c r="AH1332">
        <v>738</v>
      </c>
      <c r="AI1332">
        <v>2016</v>
      </c>
      <c r="AJ1332">
        <v>4</v>
      </c>
      <c r="AK1332" s="1">
        <v>42586.678148148145</v>
      </c>
      <c r="AL1332" t="s">
        <v>84</v>
      </c>
      <c r="AM1332">
        <v>0</v>
      </c>
      <c r="AN1332" t="s">
        <v>52</v>
      </c>
      <c r="AP1332" t="s">
        <v>52</v>
      </c>
      <c r="AQ1332">
        <v>0</v>
      </c>
      <c r="AS1332">
        <v>0</v>
      </c>
      <c r="AU1332">
        <v>0</v>
      </c>
      <c r="AW1332">
        <v>0</v>
      </c>
      <c r="AY1332" t="s">
        <v>66</v>
      </c>
    </row>
    <row r="1333" spans="1:51" x14ac:dyDescent="0.25">
      <c r="A1333">
        <v>387</v>
      </c>
      <c r="B1333" t="s">
        <v>181</v>
      </c>
      <c r="C1333" t="s">
        <v>289</v>
      </c>
      <c r="D1333" t="s">
        <v>116</v>
      </c>
      <c r="E1333">
        <v>1141667</v>
      </c>
      <c r="F1333" t="s">
        <v>52</v>
      </c>
      <c r="G1333" t="s">
        <v>53</v>
      </c>
      <c r="H1333" t="s">
        <v>54</v>
      </c>
      <c r="I1333">
        <v>390</v>
      </c>
      <c r="J1333" t="s">
        <v>294</v>
      </c>
      <c r="K1333" t="s">
        <v>79</v>
      </c>
      <c r="L1333" t="s">
        <v>70</v>
      </c>
      <c r="M1333" t="s">
        <v>58</v>
      </c>
      <c r="N1333" t="s">
        <v>295</v>
      </c>
      <c r="Q1333" s="5" t="s">
        <v>54</v>
      </c>
      <c r="S1333">
        <v>0</v>
      </c>
      <c r="T1333" s="5">
        <v>0</v>
      </c>
      <c r="V1333">
        <v>0</v>
      </c>
      <c r="X1333" t="s">
        <v>73</v>
      </c>
      <c r="Y1333">
        <v>19060403</v>
      </c>
      <c r="Z1333" t="s">
        <v>74</v>
      </c>
      <c r="AA1333" t="s">
        <v>101</v>
      </c>
      <c r="AB1333" t="s">
        <v>119</v>
      </c>
      <c r="AC1333" t="str">
        <f t="shared" si="20"/>
        <v>Oil &amp; Gas - Ice Roads and Pads</v>
      </c>
      <c r="AD1333" t="s">
        <v>74</v>
      </c>
      <c r="AG1333" t="s">
        <v>54</v>
      </c>
      <c r="AH1333">
        <v>735</v>
      </c>
      <c r="AI1333">
        <v>2016</v>
      </c>
      <c r="AJ1333">
        <v>4</v>
      </c>
      <c r="AK1333" s="1">
        <v>42586.677708333336</v>
      </c>
      <c r="AL1333" t="s">
        <v>84</v>
      </c>
      <c r="AM1333">
        <v>0</v>
      </c>
      <c r="AN1333" t="s">
        <v>52</v>
      </c>
      <c r="AP1333" t="s">
        <v>52</v>
      </c>
      <c r="AQ1333">
        <v>0</v>
      </c>
      <c r="AS1333">
        <v>0</v>
      </c>
      <c r="AU1333">
        <v>0</v>
      </c>
      <c r="AW1333">
        <v>0</v>
      </c>
      <c r="AY1333" t="s">
        <v>66</v>
      </c>
    </row>
    <row r="1334" spans="1:51" x14ac:dyDescent="0.25">
      <c r="A1334">
        <v>387</v>
      </c>
      <c r="B1334" t="s">
        <v>181</v>
      </c>
      <c r="C1334" t="s">
        <v>289</v>
      </c>
      <c r="D1334" t="s">
        <v>116</v>
      </c>
      <c r="E1334">
        <v>1141667</v>
      </c>
      <c r="F1334" t="s">
        <v>52</v>
      </c>
      <c r="G1334" t="s">
        <v>53</v>
      </c>
      <c r="H1334" t="s">
        <v>54</v>
      </c>
      <c r="I1334">
        <v>388</v>
      </c>
      <c r="J1334" t="s">
        <v>290</v>
      </c>
      <c r="K1334" t="s">
        <v>79</v>
      </c>
      <c r="L1334" t="s">
        <v>70</v>
      </c>
      <c r="M1334" t="s">
        <v>58</v>
      </c>
      <c r="N1334" t="s">
        <v>291</v>
      </c>
      <c r="Q1334" s="5" t="s">
        <v>54</v>
      </c>
      <c r="S1334">
        <v>0</v>
      </c>
      <c r="T1334" s="5">
        <v>0</v>
      </c>
      <c r="V1334">
        <v>0</v>
      </c>
      <c r="X1334" t="s">
        <v>73</v>
      </c>
      <c r="Y1334">
        <v>19060403</v>
      </c>
      <c r="Z1334" t="s">
        <v>74</v>
      </c>
      <c r="AA1334" t="s">
        <v>101</v>
      </c>
      <c r="AB1334" t="s">
        <v>119</v>
      </c>
      <c r="AC1334" t="str">
        <f t="shared" si="20"/>
        <v>Oil &amp; Gas - Ice Roads and Pads</v>
      </c>
      <c r="AD1334" t="s">
        <v>74</v>
      </c>
      <c r="AG1334" t="s">
        <v>54</v>
      </c>
      <c r="AH1334">
        <v>545</v>
      </c>
      <c r="AI1334">
        <v>2016</v>
      </c>
      <c r="AJ1334">
        <v>5</v>
      </c>
      <c r="AK1334" s="1">
        <v>42573.443055555559</v>
      </c>
      <c r="AL1334" t="s">
        <v>84</v>
      </c>
      <c r="AM1334">
        <v>0</v>
      </c>
      <c r="AN1334" t="s">
        <v>52</v>
      </c>
      <c r="AP1334" t="s">
        <v>52</v>
      </c>
      <c r="AQ1334">
        <v>0</v>
      </c>
      <c r="AS1334">
        <v>0</v>
      </c>
      <c r="AU1334">
        <v>0</v>
      </c>
      <c r="AW1334">
        <v>0</v>
      </c>
      <c r="AY1334" t="s">
        <v>66</v>
      </c>
    </row>
    <row r="1335" spans="1:51" x14ac:dyDescent="0.25">
      <c r="A1335">
        <v>387</v>
      </c>
      <c r="B1335" t="s">
        <v>181</v>
      </c>
      <c r="C1335" t="s">
        <v>289</v>
      </c>
      <c r="D1335" t="s">
        <v>116</v>
      </c>
      <c r="E1335">
        <v>1141667</v>
      </c>
      <c r="F1335" t="s">
        <v>52</v>
      </c>
      <c r="G1335" t="s">
        <v>53</v>
      </c>
      <c r="H1335" t="s">
        <v>54</v>
      </c>
      <c r="I1335">
        <v>389</v>
      </c>
      <c r="J1335" t="s">
        <v>292</v>
      </c>
      <c r="K1335" t="s">
        <v>79</v>
      </c>
      <c r="L1335" t="s">
        <v>70</v>
      </c>
      <c r="M1335" t="s">
        <v>58</v>
      </c>
      <c r="N1335" t="s">
        <v>293</v>
      </c>
      <c r="Q1335" s="5" t="s">
        <v>54</v>
      </c>
      <c r="S1335">
        <v>0</v>
      </c>
      <c r="T1335" s="5">
        <v>0</v>
      </c>
      <c r="V1335">
        <v>0</v>
      </c>
      <c r="X1335" t="s">
        <v>73</v>
      </c>
      <c r="Y1335">
        <v>19060403</v>
      </c>
      <c r="Z1335" t="s">
        <v>74</v>
      </c>
      <c r="AA1335" t="s">
        <v>101</v>
      </c>
      <c r="AB1335" t="s">
        <v>119</v>
      </c>
      <c r="AC1335" t="str">
        <f t="shared" si="20"/>
        <v>Oil &amp; Gas - Ice Roads and Pads</v>
      </c>
      <c r="AD1335" t="s">
        <v>74</v>
      </c>
      <c r="AG1335" t="s">
        <v>54</v>
      </c>
      <c r="AH1335">
        <v>739</v>
      </c>
      <c r="AI1335">
        <v>2016</v>
      </c>
      <c r="AJ1335">
        <v>5</v>
      </c>
      <c r="AK1335" s="1">
        <v>42586.678287037037</v>
      </c>
      <c r="AL1335" t="s">
        <v>84</v>
      </c>
      <c r="AM1335">
        <v>0</v>
      </c>
      <c r="AN1335" t="s">
        <v>52</v>
      </c>
      <c r="AP1335" t="s">
        <v>52</v>
      </c>
      <c r="AQ1335">
        <v>0</v>
      </c>
      <c r="AS1335">
        <v>0</v>
      </c>
      <c r="AU1335">
        <v>0</v>
      </c>
      <c r="AW1335">
        <v>0</v>
      </c>
      <c r="AY1335" t="s">
        <v>66</v>
      </c>
    </row>
    <row r="1336" spans="1:51" x14ac:dyDescent="0.25">
      <c r="A1336">
        <v>387</v>
      </c>
      <c r="B1336" t="s">
        <v>181</v>
      </c>
      <c r="C1336" t="s">
        <v>289</v>
      </c>
      <c r="D1336" t="s">
        <v>116</v>
      </c>
      <c r="E1336">
        <v>1141667</v>
      </c>
      <c r="F1336" t="s">
        <v>52</v>
      </c>
      <c r="G1336" t="s">
        <v>53</v>
      </c>
      <c r="H1336" t="s">
        <v>54</v>
      </c>
      <c r="I1336">
        <v>390</v>
      </c>
      <c r="J1336" t="s">
        <v>294</v>
      </c>
      <c r="K1336" t="s">
        <v>79</v>
      </c>
      <c r="L1336" t="s">
        <v>70</v>
      </c>
      <c r="M1336" t="s">
        <v>58</v>
      </c>
      <c r="N1336" t="s">
        <v>295</v>
      </c>
      <c r="Q1336" s="5" t="s">
        <v>54</v>
      </c>
      <c r="S1336">
        <v>0</v>
      </c>
      <c r="T1336" s="5">
        <v>0</v>
      </c>
      <c r="V1336">
        <v>0</v>
      </c>
      <c r="X1336" t="s">
        <v>73</v>
      </c>
      <c r="Y1336">
        <v>19060403</v>
      </c>
      <c r="Z1336" t="s">
        <v>74</v>
      </c>
      <c r="AA1336" t="s">
        <v>101</v>
      </c>
      <c r="AB1336" t="s">
        <v>119</v>
      </c>
      <c r="AC1336" t="str">
        <f t="shared" si="20"/>
        <v>Oil &amp; Gas - Ice Roads and Pads</v>
      </c>
      <c r="AD1336" t="s">
        <v>74</v>
      </c>
      <c r="AG1336" t="s">
        <v>54</v>
      </c>
      <c r="AH1336">
        <v>736</v>
      </c>
      <c r="AI1336">
        <v>2016</v>
      </c>
      <c r="AJ1336">
        <v>5</v>
      </c>
      <c r="AK1336" s="1">
        <v>42586.677847222221</v>
      </c>
      <c r="AL1336" t="s">
        <v>84</v>
      </c>
      <c r="AM1336">
        <v>0</v>
      </c>
      <c r="AN1336" t="s">
        <v>52</v>
      </c>
      <c r="AP1336" t="s">
        <v>52</v>
      </c>
      <c r="AQ1336">
        <v>0</v>
      </c>
      <c r="AS1336">
        <v>0</v>
      </c>
      <c r="AU1336">
        <v>0</v>
      </c>
      <c r="AW1336">
        <v>0</v>
      </c>
      <c r="AY1336" t="s">
        <v>66</v>
      </c>
    </row>
    <row r="1337" spans="1:51" x14ac:dyDescent="0.25">
      <c r="A1337">
        <v>387</v>
      </c>
      <c r="B1337" t="s">
        <v>181</v>
      </c>
      <c r="C1337" t="s">
        <v>289</v>
      </c>
      <c r="D1337" t="s">
        <v>116</v>
      </c>
      <c r="E1337">
        <v>1141667</v>
      </c>
      <c r="F1337" t="s">
        <v>52</v>
      </c>
      <c r="G1337" t="s">
        <v>53</v>
      </c>
      <c r="H1337" t="s">
        <v>54</v>
      </c>
      <c r="I1337">
        <v>388</v>
      </c>
      <c r="J1337" t="s">
        <v>290</v>
      </c>
      <c r="K1337" t="s">
        <v>79</v>
      </c>
      <c r="L1337" t="s">
        <v>70</v>
      </c>
      <c r="M1337" t="s">
        <v>58</v>
      </c>
      <c r="N1337" t="s">
        <v>291</v>
      </c>
      <c r="Q1337" s="5" t="s">
        <v>54</v>
      </c>
      <c r="S1337">
        <v>0</v>
      </c>
      <c r="T1337" s="5">
        <v>0</v>
      </c>
      <c r="V1337">
        <v>0</v>
      </c>
      <c r="X1337" t="s">
        <v>73</v>
      </c>
      <c r="Y1337">
        <v>19060403</v>
      </c>
      <c r="Z1337" t="s">
        <v>74</v>
      </c>
      <c r="AA1337" t="s">
        <v>101</v>
      </c>
      <c r="AB1337" t="s">
        <v>119</v>
      </c>
      <c r="AC1337" t="str">
        <f t="shared" si="20"/>
        <v>Oil &amp; Gas - Ice Roads and Pads</v>
      </c>
      <c r="AD1337" t="s">
        <v>74</v>
      </c>
      <c r="AG1337" t="s">
        <v>54</v>
      </c>
      <c r="AH1337">
        <v>546</v>
      </c>
      <c r="AI1337">
        <v>2016</v>
      </c>
      <c r="AJ1337">
        <v>6</v>
      </c>
      <c r="AK1337" s="1">
        <v>42573.443206018521</v>
      </c>
      <c r="AL1337" t="s">
        <v>84</v>
      </c>
      <c r="AM1337">
        <v>0</v>
      </c>
      <c r="AN1337" t="s">
        <v>52</v>
      </c>
      <c r="AP1337" t="s">
        <v>52</v>
      </c>
      <c r="AQ1337">
        <v>0</v>
      </c>
      <c r="AS1337">
        <v>0</v>
      </c>
      <c r="AU1337">
        <v>0</v>
      </c>
      <c r="AW1337">
        <v>0</v>
      </c>
      <c r="AY1337" t="s">
        <v>66</v>
      </c>
    </row>
    <row r="1338" spans="1:51" x14ac:dyDescent="0.25">
      <c r="A1338">
        <v>387</v>
      </c>
      <c r="B1338" t="s">
        <v>181</v>
      </c>
      <c r="C1338" t="s">
        <v>289</v>
      </c>
      <c r="D1338" t="s">
        <v>116</v>
      </c>
      <c r="E1338">
        <v>1141667</v>
      </c>
      <c r="F1338" t="s">
        <v>52</v>
      </c>
      <c r="G1338" t="s">
        <v>53</v>
      </c>
      <c r="H1338" t="s">
        <v>54</v>
      </c>
      <c r="I1338">
        <v>389</v>
      </c>
      <c r="J1338" t="s">
        <v>292</v>
      </c>
      <c r="K1338" t="s">
        <v>79</v>
      </c>
      <c r="L1338" t="s">
        <v>70</v>
      </c>
      <c r="M1338" t="s">
        <v>58</v>
      </c>
      <c r="N1338" t="s">
        <v>293</v>
      </c>
      <c r="Q1338" s="5" t="s">
        <v>54</v>
      </c>
      <c r="S1338">
        <v>0</v>
      </c>
      <c r="T1338" s="5">
        <v>0</v>
      </c>
      <c r="V1338">
        <v>0</v>
      </c>
      <c r="X1338" t="s">
        <v>73</v>
      </c>
      <c r="Y1338">
        <v>19060403</v>
      </c>
      <c r="Z1338" t="s">
        <v>74</v>
      </c>
      <c r="AA1338" t="s">
        <v>101</v>
      </c>
      <c r="AB1338" t="s">
        <v>119</v>
      </c>
      <c r="AC1338" t="str">
        <f t="shared" si="20"/>
        <v>Oil &amp; Gas - Ice Roads and Pads</v>
      </c>
      <c r="AD1338" t="s">
        <v>74</v>
      </c>
      <c r="AG1338" t="s">
        <v>54</v>
      </c>
      <c r="AH1338">
        <v>740</v>
      </c>
      <c r="AI1338">
        <v>2016</v>
      </c>
      <c r="AJ1338">
        <v>6</v>
      </c>
      <c r="AK1338" s="1">
        <v>42586.678425925929</v>
      </c>
      <c r="AL1338" t="s">
        <v>84</v>
      </c>
      <c r="AM1338">
        <v>0</v>
      </c>
      <c r="AN1338" t="s">
        <v>52</v>
      </c>
      <c r="AP1338" t="s">
        <v>52</v>
      </c>
      <c r="AQ1338">
        <v>0</v>
      </c>
      <c r="AS1338">
        <v>0</v>
      </c>
      <c r="AU1338">
        <v>0</v>
      </c>
      <c r="AW1338">
        <v>0</v>
      </c>
      <c r="AY1338" t="s">
        <v>66</v>
      </c>
    </row>
    <row r="1339" spans="1:51" x14ac:dyDescent="0.25">
      <c r="A1339">
        <v>387</v>
      </c>
      <c r="B1339" t="s">
        <v>181</v>
      </c>
      <c r="C1339" t="s">
        <v>289</v>
      </c>
      <c r="D1339" t="s">
        <v>116</v>
      </c>
      <c r="E1339">
        <v>1141667</v>
      </c>
      <c r="F1339" t="s">
        <v>52</v>
      </c>
      <c r="G1339" t="s">
        <v>53</v>
      </c>
      <c r="H1339" t="s">
        <v>54</v>
      </c>
      <c r="I1339">
        <v>390</v>
      </c>
      <c r="J1339" t="s">
        <v>294</v>
      </c>
      <c r="K1339" t="s">
        <v>79</v>
      </c>
      <c r="L1339" t="s">
        <v>70</v>
      </c>
      <c r="M1339" t="s">
        <v>58</v>
      </c>
      <c r="N1339" t="s">
        <v>295</v>
      </c>
      <c r="Q1339" s="5" t="s">
        <v>54</v>
      </c>
      <c r="S1339">
        <v>0</v>
      </c>
      <c r="T1339" s="5">
        <v>0</v>
      </c>
      <c r="V1339">
        <v>0</v>
      </c>
      <c r="X1339" t="s">
        <v>73</v>
      </c>
      <c r="Y1339">
        <v>19060403</v>
      </c>
      <c r="Z1339" t="s">
        <v>74</v>
      </c>
      <c r="AA1339" t="s">
        <v>101</v>
      </c>
      <c r="AB1339" t="s">
        <v>119</v>
      </c>
      <c r="AC1339" t="str">
        <f t="shared" si="20"/>
        <v>Oil &amp; Gas - Ice Roads and Pads</v>
      </c>
      <c r="AD1339" t="s">
        <v>74</v>
      </c>
      <c r="AG1339" t="s">
        <v>54</v>
      </c>
      <c r="AH1339">
        <v>737</v>
      </c>
      <c r="AI1339">
        <v>2016</v>
      </c>
      <c r="AJ1339">
        <v>6</v>
      </c>
      <c r="AK1339" s="1">
        <v>42586.677997685183</v>
      </c>
      <c r="AL1339" t="s">
        <v>84</v>
      </c>
      <c r="AM1339">
        <v>0</v>
      </c>
      <c r="AN1339" t="s">
        <v>52</v>
      </c>
      <c r="AP1339" t="s">
        <v>52</v>
      </c>
      <c r="AQ1339">
        <v>0</v>
      </c>
      <c r="AS1339">
        <v>0</v>
      </c>
      <c r="AU1339">
        <v>0</v>
      </c>
      <c r="AW1339">
        <v>0</v>
      </c>
      <c r="AY1339" t="s">
        <v>66</v>
      </c>
    </row>
    <row r="1340" spans="1:51" x14ac:dyDescent="0.25">
      <c r="A1340">
        <v>387</v>
      </c>
      <c r="B1340" t="s">
        <v>181</v>
      </c>
      <c r="C1340" t="s">
        <v>289</v>
      </c>
      <c r="D1340" t="s">
        <v>116</v>
      </c>
      <c r="E1340">
        <v>1141667</v>
      </c>
      <c r="F1340" t="s">
        <v>52</v>
      </c>
      <c r="G1340" t="s">
        <v>53</v>
      </c>
      <c r="H1340" t="s">
        <v>54</v>
      </c>
      <c r="I1340">
        <v>388</v>
      </c>
      <c r="J1340" t="s">
        <v>290</v>
      </c>
      <c r="K1340" t="s">
        <v>79</v>
      </c>
      <c r="L1340" t="s">
        <v>70</v>
      </c>
      <c r="M1340" t="s">
        <v>58</v>
      </c>
      <c r="N1340" t="s">
        <v>291</v>
      </c>
      <c r="Q1340" s="5" t="s">
        <v>54</v>
      </c>
      <c r="S1340">
        <v>0</v>
      </c>
      <c r="T1340" s="5">
        <v>0</v>
      </c>
      <c r="V1340">
        <v>0</v>
      </c>
      <c r="X1340" t="s">
        <v>73</v>
      </c>
      <c r="Y1340">
        <v>19060403</v>
      </c>
      <c r="Z1340" t="s">
        <v>74</v>
      </c>
      <c r="AA1340" t="s">
        <v>101</v>
      </c>
      <c r="AB1340" t="s">
        <v>119</v>
      </c>
      <c r="AC1340" t="str">
        <f t="shared" si="20"/>
        <v>Oil &amp; Gas - Ice Roads and Pads</v>
      </c>
      <c r="AD1340" t="s">
        <v>74</v>
      </c>
      <c r="AG1340" t="s">
        <v>54</v>
      </c>
      <c r="AH1340">
        <v>1015</v>
      </c>
      <c r="AI1340">
        <v>2016</v>
      </c>
      <c r="AJ1340">
        <v>7</v>
      </c>
      <c r="AK1340" s="1">
        <v>42650.615925925929</v>
      </c>
      <c r="AL1340" t="s">
        <v>84</v>
      </c>
      <c r="AM1340">
        <v>0</v>
      </c>
      <c r="AN1340" t="s">
        <v>52</v>
      </c>
      <c r="AP1340" t="s">
        <v>52</v>
      </c>
      <c r="AQ1340">
        <v>0</v>
      </c>
      <c r="AS1340">
        <v>0</v>
      </c>
      <c r="AU1340">
        <v>0</v>
      </c>
      <c r="AW1340">
        <v>0</v>
      </c>
      <c r="AY1340" t="s">
        <v>66</v>
      </c>
    </row>
    <row r="1341" spans="1:51" x14ac:dyDescent="0.25">
      <c r="A1341">
        <v>387</v>
      </c>
      <c r="B1341" t="s">
        <v>181</v>
      </c>
      <c r="C1341" t="s">
        <v>289</v>
      </c>
      <c r="D1341" t="s">
        <v>116</v>
      </c>
      <c r="E1341">
        <v>1141667</v>
      </c>
      <c r="F1341" t="s">
        <v>52</v>
      </c>
      <c r="G1341" t="s">
        <v>53</v>
      </c>
      <c r="H1341" t="s">
        <v>54</v>
      </c>
      <c r="I1341">
        <v>389</v>
      </c>
      <c r="J1341" t="s">
        <v>292</v>
      </c>
      <c r="K1341" t="s">
        <v>79</v>
      </c>
      <c r="L1341" t="s">
        <v>70</v>
      </c>
      <c r="M1341" t="s">
        <v>58</v>
      </c>
      <c r="N1341" t="s">
        <v>293</v>
      </c>
      <c r="Q1341" s="5" t="s">
        <v>54</v>
      </c>
      <c r="S1341">
        <v>0</v>
      </c>
      <c r="T1341" s="5">
        <v>0</v>
      </c>
      <c r="V1341">
        <v>0</v>
      </c>
      <c r="X1341" t="s">
        <v>73</v>
      </c>
      <c r="Y1341">
        <v>19060403</v>
      </c>
      <c r="Z1341" t="s">
        <v>74</v>
      </c>
      <c r="AA1341" t="s">
        <v>101</v>
      </c>
      <c r="AB1341" t="s">
        <v>119</v>
      </c>
      <c r="AC1341" t="str">
        <f t="shared" si="20"/>
        <v>Oil &amp; Gas - Ice Roads and Pads</v>
      </c>
      <c r="AD1341" t="s">
        <v>74</v>
      </c>
      <c r="AG1341" t="s">
        <v>54</v>
      </c>
      <c r="AH1341">
        <v>1009</v>
      </c>
      <c r="AI1341">
        <v>2016</v>
      </c>
      <c r="AJ1341">
        <v>7</v>
      </c>
      <c r="AK1341" s="1">
        <v>42650.615358796298</v>
      </c>
      <c r="AL1341" t="s">
        <v>84</v>
      </c>
      <c r="AM1341">
        <v>0</v>
      </c>
      <c r="AN1341" t="s">
        <v>52</v>
      </c>
      <c r="AP1341" t="s">
        <v>52</v>
      </c>
      <c r="AQ1341">
        <v>0</v>
      </c>
      <c r="AS1341">
        <v>0</v>
      </c>
      <c r="AU1341">
        <v>0</v>
      </c>
      <c r="AW1341">
        <v>0</v>
      </c>
      <c r="AY1341" t="s">
        <v>66</v>
      </c>
    </row>
    <row r="1342" spans="1:51" x14ac:dyDescent="0.25">
      <c r="A1342">
        <v>387</v>
      </c>
      <c r="B1342" t="s">
        <v>181</v>
      </c>
      <c r="C1342" t="s">
        <v>289</v>
      </c>
      <c r="D1342" t="s">
        <v>116</v>
      </c>
      <c r="E1342">
        <v>1141667</v>
      </c>
      <c r="F1342" t="s">
        <v>52</v>
      </c>
      <c r="G1342" t="s">
        <v>53</v>
      </c>
      <c r="H1342" t="s">
        <v>54</v>
      </c>
      <c r="I1342">
        <v>390</v>
      </c>
      <c r="J1342" t="s">
        <v>294</v>
      </c>
      <c r="K1342" t="s">
        <v>79</v>
      </c>
      <c r="L1342" t="s">
        <v>70</v>
      </c>
      <c r="M1342" t="s">
        <v>58</v>
      </c>
      <c r="N1342" t="s">
        <v>295</v>
      </c>
      <c r="Q1342" s="5" t="s">
        <v>54</v>
      </c>
      <c r="S1342">
        <v>0</v>
      </c>
      <c r="T1342" s="5">
        <v>0</v>
      </c>
      <c r="V1342">
        <v>0</v>
      </c>
      <c r="X1342" t="s">
        <v>73</v>
      </c>
      <c r="Y1342">
        <v>19060403</v>
      </c>
      <c r="Z1342" t="s">
        <v>74</v>
      </c>
      <c r="AA1342" t="s">
        <v>101</v>
      </c>
      <c r="AB1342" t="s">
        <v>119</v>
      </c>
      <c r="AC1342" t="str">
        <f t="shared" si="20"/>
        <v>Oil &amp; Gas - Ice Roads and Pads</v>
      </c>
      <c r="AD1342" t="s">
        <v>74</v>
      </c>
      <c r="AG1342" t="s">
        <v>54</v>
      </c>
      <c r="AH1342">
        <v>1012</v>
      </c>
      <c r="AI1342">
        <v>2016</v>
      </c>
      <c r="AJ1342">
        <v>7</v>
      </c>
      <c r="AK1342" s="1">
        <v>42650.615636574075</v>
      </c>
      <c r="AL1342" t="s">
        <v>84</v>
      </c>
      <c r="AM1342">
        <v>0</v>
      </c>
      <c r="AN1342" t="s">
        <v>52</v>
      </c>
      <c r="AP1342" t="s">
        <v>52</v>
      </c>
      <c r="AQ1342">
        <v>0</v>
      </c>
      <c r="AS1342">
        <v>0</v>
      </c>
      <c r="AU1342">
        <v>0</v>
      </c>
      <c r="AW1342">
        <v>0</v>
      </c>
      <c r="AY1342" t="s">
        <v>66</v>
      </c>
    </row>
    <row r="1343" spans="1:51" x14ac:dyDescent="0.25">
      <c r="A1343">
        <v>387</v>
      </c>
      <c r="B1343" t="s">
        <v>181</v>
      </c>
      <c r="C1343" t="s">
        <v>289</v>
      </c>
      <c r="D1343" t="s">
        <v>116</v>
      </c>
      <c r="E1343">
        <v>1141667</v>
      </c>
      <c r="F1343" t="s">
        <v>52</v>
      </c>
      <c r="G1343" t="s">
        <v>53</v>
      </c>
      <c r="H1343" t="s">
        <v>54</v>
      </c>
      <c r="I1343">
        <v>388</v>
      </c>
      <c r="J1343" t="s">
        <v>290</v>
      </c>
      <c r="K1343" t="s">
        <v>79</v>
      </c>
      <c r="L1343" t="s">
        <v>70</v>
      </c>
      <c r="M1343" t="s">
        <v>58</v>
      </c>
      <c r="N1343" t="s">
        <v>291</v>
      </c>
      <c r="Q1343" s="5" t="s">
        <v>54</v>
      </c>
      <c r="S1343">
        <v>0</v>
      </c>
      <c r="T1343" s="5">
        <v>0</v>
      </c>
      <c r="V1343">
        <v>0</v>
      </c>
      <c r="X1343" t="s">
        <v>73</v>
      </c>
      <c r="Y1343">
        <v>19060403</v>
      </c>
      <c r="Z1343" t="s">
        <v>74</v>
      </c>
      <c r="AA1343" t="s">
        <v>101</v>
      </c>
      <c r="AB1343" t="s">
        <v>119</v>
      </c>
      <c r="AC1343" t="str">
        <f t="shared" si="20"/>
        <v>Oil &amp; Gas - Ice Roads and Pads</v>
      </c>
      <c r="AD1343" t="s">
        <v>74</v>
      </c>
      <c r="AG1343" t="s">
        <v>54</v>
      </c>
      <c r="AH1343">
        <v>1016</v>
      </c>
      <c r="AI1343">
        <v>2016</v>
      </c>
      <c r="AJ1343">
        <v>8</v>
      </c>
      <c r="AK1343" s="1">
        <v>42650.616006944445</v>
      </c>
      <c r="AL1343" t="s">
        <v>84</v>
      </c>
      <c r="AM1343">
        <v>0</v>
      </c>
      <c r="AN1343" t="s">
        <v>52</v>
      </c>
      <c r="AP1343" t="s">
        <v>52</v>
      </c>
      <c r="AQ1343">
        <v>0</v>
      </c>
      <c r="AS1343">
        <v>0</v>
      </c>
      <c r="AU1343">
        <v>0</v>
      </c>
      <c r="AW1343">
        <v>0</v>
      </c>
      <c r="AY1343" t="s">
        <v>66</v>
      </c>
    </row>
    <row r="1344" spans="1:51" x14ac:dyDescent="0.25">
      <c r="A1344">
        <v>387</v>
      </c>
      <c r="B1344" t="s">
        <v>181</v>
      </c>
      <c r="C1344" t="s">
        <v>289</v>
      </c>
      <c r="D1344" t="s">
        <v>116</v>
      </c>
      <c r="E1344">
        <v>1141667</v>
      </c>
      <c r="F1344" t="s">
        <v>52</v>
      </c>
      <c r="G1344" t="s">
        <v>53</v>
      </c>
      <c r="H1344" t="s">
        <v>54</v>
      </c>
      <c r="I1344">
        <v>389</v>
      </c>
      <c r="J1344" t="s">
        <v>292</v>
      </c>
      <c r="K1344" t="s">
        <v>79</v>
      </c>
      <c r="L1344" t="s">
        <v>70</v>
      </c>
      <c r="M1344" t="s">
        <v>58</v>
      </c>
      <c r="N1344" t="s">
        <v>293</v>
      </c>
      <c r="Q1344" s="5" t="s">
        <v>54</v>
      </c>
      <c r="S1344">
        <v>0</v>
      </c>
      <c r="T1344" s="5">
        <v>0</v>
      </c>
      <c r="V1344">
        <v>0</v>
      </c>
      <c r="X1344" t="s">
        <v>73</v>
      </c>
      <c r="Y1344">
        <v>19060403</v>
      </c>
      <c r="Z1344" t="s">
        <v>74</v>
      </c>
      <c r="AA1344" t="s">
        <v>101</v>
      </c>
      <c r="AB1344" t="s">
        <v>119</v>
      </c>
      <c r="AC1344" t="str">
        <f t="shared" si="20"/>
        <v>Oil &amp; Gas - Ice Roads and Pads</v>
      </c>
      <c r="AD1344" t="s">
        <v>74</v>
      </c>
      <c r="AG1344" t="s">
        <v>54</v>
      </c>
      <c r="AH1344">
        <v>1010</v>
      </c>
      <c r="AI1344">
        <v>2016</v>
      </c>
      <c r="AJ1344">
        <v>8</v>
      </c>
      <c r="AK1344" s="1">
        <v>42650.615451388891</v>
      </c>
      <c r="AL1344" t="s">
        <v>84</v>
      </c>
      <c r="AM1344">
        <v>0</v>
      </c>
      <c r="AN1344" t="s">
        <v>52</v>
      </c>
      <c r="AP1344" t="s">
        <v>52</v>
      </c>
      <c r="AQ1344">
        <v>0</v>
      </c>
      <c r="AS1344">
        <v>0</v>
      </c>
      <c r="AU1344">
        <v>0</v>
      </c>
      <c r="AW1344">
        <v>0</v>
      </c>
      <c r="AY1344" t="s">
        <v>66</v>
      </c>
    </row>
    <row r="1345" spans="1:51" x14ac:dyDescent="0.25">
      <c r="A1345">
        <v>387</v>
      </c>
      <c r="B1345" t="s">
        <v>181</v>
      </c>
      <c r="C1345" t="s">
        <v>289</v>
      </c>
      <c r="D1345" t="s">
        <v>116</v>
      </c>
      <c r="E1345">
        <v>1141667</v>
      </c>
      <c r="F1345" t="s">
        <v>52</v>
      </c>
      <c r="G1345" t="s">
        <v>53</v>
      </c>
      <c r="H1345" t="s">
        <v>54</v>
      </c>
      <c r="I1345">
        <v>390</v>
      </c>
      <c r="J1345" t="s">
        <v>294</v>
      </c>
      <c r="K1345" t="s">
        <v>79</v>
      </c>
      <c r="L1345" t="s">
        <v>70</v>
      </c>
      <c r="M1345" t="s">
        <v>58</v>
      </c>
      <c r="N1345" t="s">
        <v>295</v>
      </c>
      <c r="Q1345" s="5" t="s">
        <v>54</v>
      </c>
      <c r="S1345">
        <v>0</v>
      </c>
      <c r="T1345" s="5">
        <v>0</v>
      </c>
      <c r="V1345">
        <v>0</v>
      </c>
      <c r="X1345" t="s">
        <v>73</v>
      </c>
      <c r="Y1345">
        <v>19060403</v>
      </c>
      <c r="Z1345" t="s">
        <v>74</v>
      </c>
      <c r="AA1345" t="s">
        <v>101</v>
      </c>
      <c r="AB1345" t="s">
        <v>119</v>
      </c>
      <c r="AC1345" t="str">
        <f t="shared" si="20"/>
        <v>Oil &amp; Gas - Ice Roads and Pads</v>
      </c>
      <c r="AD1345" t="s">
        <v>74</v>
      </c>
      <c r="AG1345" t="s">
        <v>54</v>
      </c>
      <c r="AH1345">
        <v>1013</v>
      </c>
      <c r="AI1345">
        <v>2016</v>
      </c>
      <c r="AJ1345">
        <v>8</v>
      </c>
      <c r="AK1345" s="1">
        <v>42650.615729166668</v>
      </c>
      <c r="AL1345" t="s">
        <v>84</v>
      </c>
      <c r="AM1345">
        <v>0</v>
      </c>
      <c r="AN1345" t="s">
        <v>52</v>
      </c>
      <c r="AP1345" t="s">
        <v>52</v>
      </c>
      <c r="AQ1345">
        <v>0</v>
      </c>
      <c r="AS1345">
        <v>0</v>
      </c>
      <c r="AU1345">
        <v>0</v>
      </c>
      <c r="AW1345">
        <v>0</v>
      </c>
      <c r="AY1345" t="s">
        <v>66</v>
      </c>
    </row>
    <row r="1346" spans="1:51" x14ac:dyDescent="0.25">
      <c r="A1346">
        <v>387</v>
      </c>
      <c r="B1346" t="s">
        <v>181</v>
      </c>
      <c r="C1346" t="s">
        <v>289</v>
      </c>
      <c r="D1346" t="s">
        <v>116</v>
      </c>
      <c r="E1346">
        <v>1141667</v>
      </c>
      <c r="F1346" t="s">
        <v>52</v>
      </c>
      <c r="G1346" t="s">
        <v>53</v>
      </c>
      <c r="H1346" t="s">
        <v>54</v>
      </c>
      <c r="I1346">
        <v>388</v>
      </c>
      <c r="J1346" t="s">
        <v>290</v>
      </c>
      <c r="K1346" t="s">
        <v>79</v>
      </c>
      <c r="L1346" t="s">
        <v>70</v>
      </c>
      <c r="M1346" t="s">
        <v>58</v>
      </c>
      <c r="N1346" t="s">
        <v>291</v>
      </c>
      <c r="Q1346" s="5" t="s">
        <v>54</v>
      </c>
      <c r="S1346">
        <v>0</v>
      </c>
      <c r="T1346" s="5">
        <v>0</v>
      </c>
      <c r="V1346">
        <v>0</v>
      </c>
      <c r="X1346" t="s">
        <v>73</v>
      </c>
      <c r="Y1346">
        <v>19060403</v>
      </c>
      <c r="Z1346" t="s">
        <v>74</v>
      </c>
      <c r="AA1346" t="s">
        <v>101</v>
      </c>
      <c r="AB1346" t="s">
        <v>119</v>
      </c>
      <c r="AC1346" t="str">
        <f t="shared" si="20"/>
        <v>Oil &amp; Gas - Ice Roads and Pads</v>
      </c>
      <c r="AD1346" t="s">
        <v>74</v>
      </c>
      <c r="AG1346" t="s">
        <v>54</v>
      </c>
      <c r="AH1346">
        <v>1017</v>
      </c>
      <c r="AI1346">
        <v>2016</v>
      </c>
      <c r="AJ1346">
        <v>9</v>
      </c>
      <c r="AK1346" s="1">
        <v>42650.616087962961</v>
      </c>
      <c r="AL1346" t="s">
        <v>84</v>
      </c>
      <c r="AM1346">
        <v>0</v>
      </c>
      <c r="AN1346" t="s">
        <v>52</v>
      </c>
      <c r="AP1346" t="s">
        <v>52</v>
      </c>
      <c r="AQ1346">
        <v>0</v>
      </c>
      <c r="AS1346">
        <v>0</v>
      </c>
      <c r="AU1346">
        <v>0</v>
      </c>
      <c r="AW1346">
        <v>0</v>
      </c>
      <c r="AY1346" t="s">
        <v>66</v>
      </c>
    </row>
    <row r="1347" spans="1:51" x14ac:dyDescent="0.25">
      <c r="A1347">
        <v>387</v>
      </c>
      <c r="B1347" t="s">
        <v>181</v>
      </c>
      <c r="C1347" t="s">
        <v>289</v>
      </c>
      <c r="D1347" t="s">
        <v>116</v>
      </c>
      <c r="E1347">
        <v>1141667</v>
      </c>
      <c r="F1347" t="s">
        <v>52</v>
      </c>
      <c r="G1347" t="s">
        <v>53</v>
      </c>
      <c r="H1347" t="s">
        <v>54</v>
      </c>
      <c r="I1347">
        <v>389</v>
      </c>
      <c r="J1347" t="s">
        <v>292</v>
      </c>
      <c r="K1347" t="s">
        <v>79</v>
      </c>
      <c r="L1347" t="s">
        <v>70</v>
      </c>
      <c r="M1347" t="s">
        <v>58</v>
      </c>
      <c r="N1347" t="s">
        <v>293</v>
      </c>
      <c r="Q1347" s="5" t="s">
        <v>54</v>
      </c>
      <c r="S1347">
        <v>0</v>
      </c>
      <c r="T1347" s="5">
        <v>0</v>
      </c>
      <c r="V1347">
        <v>0</v>
      </c>
      <c r="X1347" t="s">
        <v>73</v>
      </c>
      <c r="Y1347">
        <v>19060403</v>
      </c>
      <c r="Z1347" t="s">
        <v>74</v>
      </c>
      <c r="AA1347" t="s">
        <v>101</v>
      </c>
      <c r="AB1347" t="s">
        <v>119</v>
      </c>
      <c r="AC1347" t="str">
        <f t="shared" si="20"/>
        <v>Oil &amp; Gas - Ice Roads and Pads</v>
      </c>
      <c r="AD1347" t="s">
        <v>74</v>
      </c>
      <c r="AG1347" t="s">
        <v>54</v>
      </c>
      <c r="AH1347">
        <v>1011</v>
      </c>
      <c r="AI1347">
        <v>2016</v>
      </c>
      <c r="AJ1347">
        <v>9</v>
      </c>
      <c r="AK1347" s="1">
        <v>42650.615543981483</v>
      </c>
      <c r="AL1347" t="s">
        <v>84</v>
      </c>
      <c r="AM1347">
        <v>0</v>
      </c>
      <c r="AN1347" t="s">
        <v>52</v>
      </c>
      <c r="AP1347" t="s">
        <v>52</v>
      </c>
      <c r="AQ1347">
        <v>0</v>
      </c>
      <c r="AS1347">
        <v>0</v>
      </c>
      <c r="AU1347">
        <v>0</v>
      </c>
      <c r="AW1347">
        <v>0</v>
      </c>
      <c r="AY1347" t="s">
        <v>66</v>
      </c>
    </row>
    <row r="1348" spans="1:51" x14ac:dyDescent="0.25">
      <c r="A1348">
        <v>387</v>
      </c>
      <c r="B1348" t="s">
        <v>181</v>
      </c>
      <c r="C1348" t="s">
        <v>289</v>
      </c>
      <c r="D1348" t="s">
        <v>116</v>
      </c>
      <c r="E1348">
        <v>1141667</v>
      </c>
      <c r="F1348" t="s">
        <v>52</v>
      </c>
      <c r="G1348" t="s">
        <v>53</v>
      </c>
      <c r="H1348" t="s">
        <v>54</v>
      </c>
      <c r="I1348">
        <v>390</v>
      </c>
      <c r="J1348" t="s">
        <v>294</v>
      </c>
      <c r="K1348" t="s">
        <v>79</v>
      </c>
      <c r="L1348" t="s">
        <v>70</v>
      </c>
      <c r="M1348" t="s">
        <v>58</v>
      </c>
      <c r="N1348" t="s">
        <v>295</v>
      </c>
      <c r="Q1348" s="5" t="s">
        <v>54</v>
      </c>
      <c r="S1348">
        <v>0</v>
      </c>
      <c r="T1348" s="5">
        <v>0</v>
      </c>
      <c r="V1348">
        <v>0</v>
      </c>
      <c r="X1348" t="s">
        <v>73</v>
      </c>
      <c r="Y1348">
        <v>19060403</v>
      </c>
      <c r="Z1348" t="s">
        <v>74</v>
      </c>
      <c r="AA1348" t="s">
        <v>101</v>
      </c>
      <c r="AB1348" t="s">
        <v>119</v>
      </c>
      <c r="AC1348" t="str">
        <f t="shared" si="20"/>
        <v>Oil &amp; Gas - Ice Roads and Pads</v>
      </c>
      <c r="AD1348" t="s">
        <v>74</v>
      </c>
      <c r="AG1348" t="s">
        <v>54</v>
      </c>
      <c r="AH1348">
        <v>1014</v>
      </c>
      <c r="AI1348">
        <v>2016</v>
      </c>
      <c r="AJ1348">
        <v>9</v>
      </c>
      <c r="AK1348" s="1">
        <v>42650.615798611114</v>
      </c>
      <c r="AL1348" t="s">
        <v>84</v>
      </c>
      <c r="AM1348">
        <v>0</v>
      </c>
      <c r="AN1348" t="s">
        <v>52</v>
      </c>
      <c r="AP1348" t="s">
        <v>52</v>
      </c>
      <c r="AQ1348">
        <v>0</v>
      </c>
      <c r="AS1348">
        <v>0</v>
      </c>
      <c r="AU1348">
        <v>0</v>
      </c>
      <c r="AW1348">
        <v>0</v>
      </c>
      <c r="AY1348" t="s">
        <v>66</v>
      </c>
    </row>
    <row r="1349" spans="1:51" x14ac:dyDescent="0.25">
      <c r="A1349">
        <v>387</v>
      </c>
      <c r="B1349" t="s">
        <v>181</v>
      </c>
      <c r="C1349" t="s">
        <v>289</v>
      </c>
      <c r="D1349" t="s">
        <v>116</v>
      </c>
      <c r="E1349">
        <v>1141667</v>
      </c>
      <c r="F1349" t="s">
        <v>52</v>
      </c>
      <c r="G1349" t="s">
        <v>53</v>
      </c>
      <c r="H1349" t="s">
        <v>54</v>
      </c>
      <c r="I1349">
        <v>388</v>
      </c>
      <c r="J1349" t="s">
        <v>290</v>
      </c>
      <c r="K1349" t="s">
        <v>79</v>
      </c>
      <c r="L1349" t="s">
        <v>70</v>
      </c>
      <c r="M1349" t="s">
        <v>58</v>
      </c>
      <c r="N1349" t="s">
        <v>291</v>
      </c>
      <c r="Q1349" s="5" t="s">
        <v>54</v>
      </c>
      <c r="S1349">
        <v>0</v>
      </c>
      <c r="T1349" s="5">
        <v>0</v>
      </c>
      <c r="V1349">
        <v>0</v>
      </c>
      <c r="X1349" t="s">
        <v>73</v>
      </c>
      <c r="Y1349">
        <v>19060403</v>
      </c>
      <c r="Z1349" t="s">
        <v>74</v>
      </c>
      <c r="AA1349" t="s">
        <v>101</v>
      </c>
      <c r="AB1349" t="s">
        <v>119</v>
      </c>
      <c r="AC1349" t="str">
        <f t="shared" si="20"/>
        <v>Oil &amp; Gas - Ice Roads and Pads</v>
      </c>
      <c r="AD1349" t="s">
        <v>74</v>
      </c>
      <c r="AG1349" t="s">
        <v>54</v>
      </c>
      <c r="AH1349">
        <v>1721</v>
      </c>
      <c r="AI1349">
        <v>2016</v>
      </c>
      <c r="AJ1349">
        <v>10</v>
      </c>
      <c r="AK1349" s="1">
        <v>42745.479884259257</v>
      </c>
      <c r="AL1349" t="s">
        <v>84</v>
      </c>
      <c r="AM1349">
        <v>0</v>
      </c>
      <c r="AN1349" t="s">
        <v>52</v>
      </c>
      <c r="AP1349" t="s">
        <v>52</v>
      </c>
      <c r="AQ1349">
        <v>0</v>
      </c>
      <c r="AS1349">
        <v>0</v>
      </c>
      <c r="AU1349">
        <v>0</v>
      </c>
      <c r="AW1349">
        <v>0</v>
      </c>
      <c r="AY1349" t="s">
        <v>66</v>
      </c>
    </row>
    <row r="1350" spans="1:51" x14ac:dyDescent="0.25">
      <c r="A1350">
        <v>387</v>
      </c>
      <c r="B1350" t="s">
        <v>181</v>
      </c>
      <c r="C1350" t="s">
        <v>289</v>
      </c>
      <c r="D1350" t="s">
        <v>116</v>
      </c>
      <c r="E1350">
        <v>1141667</v>
      </c>
      <c r="F1350" t="s">
        <v>52</v>
      </c>
      <c r="G1350" t="s">
        <v>53</v>
      </c>
      <c r="H1350" t="s">
        <v>54</v>
      </c>
      <c r="I1350">
        <v>389</v>
      </c>
      <c r="J1350" t="s">
        <v>292</v>
      </c>
      <c r="K1350" t="s">
        <v>79</v>
      </c>
      <c r="L1350" t="s">
        <v>70</v>
      </c>
      <c r="M1350" t="s">
        <v>58</v>
      </c>
      <c r="N1350" t="s">
        <v>293</v>
      </c>
      <c r="Q1350" s="5" t="s">
        <v>54</v>
      </c>
      <c r="S1350">
        <v>0</v>
      </c>
      <c r="T1350" s="5">
        <v>0</v>
      </c>
      <c r="V1350">
        <v>0</v>
      </c>
      <c r="X1350" t="s">
        <v>73</v>
      </c>
      <c r="Y1350">
        <v>19060403</v>
      </c>
      <c r="Z1350" t="s">
        <v>74</v>
      </c>
      <c r="AA1350" t="s">
        <v>101</v>
      </c>
      <c r="AB1350" t="s">
        <v>119</v>
      </c>
      <c r="AC1350" t="str">
        <f t="shared" si="20"/>
        <v>Oil &amp; Gas - Ice Roads and Pads</v>
      </c>
      <c r="AD1350" t="s">
        <v>74</v>
      </c>
      <c r="AG1350" t="s">
        <v>54</v>
      </c>
      <c r="AH1350">
        <v>1715</v>
      </c>
      <c r="AI1350">
        <v>2016</v>
      </c>
      <c r="AJ1350">
        <v>10</v>
      </c>
      <c r="AK1350" s="1">
        <v>42745.479212962964</v>
      </c>
      <c r="AL1350" t="s">
        <v>84</v>
      </c>
      <c r="AM1350">
        <v>0</v>
      </c>
      <c r="AN1350" t="s">
        <v>52</v>
      </c>
      <c r="AP1350" t="s">
        <v>52</v>
      </c>
      <c r="AQ1350">
        <v>0</v>
      </c>
      <c r="AS1350">
        <v>0</v>
      </c>
      <c r="AU1350">
        <v>0</v>
      </c>
      <c r="AW1350">
        <v>0</v>
      </c>
      <c r="AY1350" t="s">
        <v>66</v>
      </c>
    </row>
    <row r="1351" spans="1:51" x14ac:dyDescent="0.25">
      <c r="A1351">
        <v>387</v>
      </c>
      <c r="B1351" t="s">
        <v>181</v>
      </c>
      <c r="C1351" t="s">
        <v>289</v>
      </c>
      <c r="D1351" t="s">
        <v>116</v>
      </c>
      <c r="E1351">
        <v>1141667</v>
      </c>
      <c r="F1351" t="s">
        <v>52</v>
      </c>
      <c r="G1351" t="s">
        <v>53</v>
      </c>
      <c r="H1351" t="s">
        <v>54</v>
      </c>
      <c r="I1351">
        <v>390</v>
      </c>
      <c r="J1351" t="s">
        <v>294</v>
      </c>
      <c r="K1351" t="s">
        <v>79</v>
      </c>
      <c r="L1351" t="s">
        <v>70</v>
      </c>
      <c r="M1351" t="s">
        <v>58</v>
      </c>
      <c r="N1351" t="s">
        <v>295</v>
      </c>
      <c r="Q1351" s="5" t="s">
        <v>54</v>
      </c>
      <c r="S1351">
        <v>0</v>
      </c>
      <c r="T1351" s="5">
        <v>0</v>
      </c>
      <c r="V1351">
        <v>0</v>
      </c>
      <c r="X1351" t="s">
        <v>73</v>
      </c>
      <c r="Y1351">
        <v>19060403</v>
      </c>
      <c r="Z1351" t="s">
        <v>74</v>
      </c>
      <c r="AA1351" t="s">
        <v>101</v>
      </c>
      <c r="AB1351" t="s">
        <v>119</v>
      </c>
      <c r="AC1351" t="str">
        <f t="shared" ref="AC1351:AC1414" si="21">IF(AB1351&lt;&gt;"",_xlfn.CONCAT(AA1351," - ", AB1351),"")</f>
        <v>Oil &amp; Gas - Ice Roads and Pads</v>
      </c>
      <c r="AD1351" t="s">
        <v>74</v>
      </c>
      <c r="AG1351" t="s">
        <v>54</v>
      </c>
      <c r="AH1351">
        <v>1718</v>
      </c>
      <c r="AI1351">
        <v>2016</v>
      </c>
      <c r="AJ1351">
        <v>10</v>
      </c>
      <c r="AK1351" s="1">
        <v>42745.479548611111</v>
      </c>
      <c r="AL1351" t="s">
        <v>84</v>
      </c>
      <c r="AM1351">
        <v>0</v>
      </c>
      <c r="AN1351" t="s">
        <v>52</v>
      </c>
      <c r="AP1351" t="s">
        <v>52</v>
      </c>
      <c r="AQ1351">
        <v>0</v>
      </c>
      <c r="AS1351">
        <v>0</v>
      </c>
      <c r="AU1351">
        <v>0</v>
      </c>
      <c r="AW1351">
        <v>0</v>
      </c>
      <c r="AY1351" t="s">
        <v>66</v>
      </c>
    </row>
    <row r="1352" spans="1:51" x14ac:dyDescent="0.25">
      <c r="A1352">
        <v>387</v>
      </c>
      <c r="B1352" t="s">
        <v>181</v>
      </c>
      <c r="C1352" t="s">
        <v>289</v>
      </c>
      <c r="D1352" t="s">
        <v>116</v>
      </c>
      <c r="E1352">
        <v>1141667</v>
      </c>
      <c r="F1352" t="s">
        <v>52</v>
      </c>
      <c r="G1352" t="s">
        <v>53</v>
      </c>
      <c r="H1352" t="s">
        <v>54</v>
      </c>
      <c r="I1352">
        <v>388</v>
      </c>
      <c r="J1352" t="s">
        <v>290</v>
      </c>
      <c r="K1352" t="s">
        <v>79</v>
      </c>
      <c r="L1352" t="s">
        <v>70</v>
      </c>
      <c r="M1352" t="s">
        <v>58</v>
      </c>
      <c r="N1352" t="s">
        <v>291</v>
      </c>
      <c r="Q1352" s="5" t="s">
        <v>54</v>
      </c>
      <c r="S1352">
        <v>0</v>
      </c>
      <c r="T1352" s="5">
        <v>0</v>
      </c>
      <c r="V1352">
        <v>0</v>
      </c>
      <c r="X1352" t="s">
        <v>73</v>
      </c>
      <c r="Y1352">
        <v>19060403</v>
      </c>
      <c r="Z1352" t="s">
        <v>74</v>
      </c>
      <c r="AA1352" t="s">
        <v>101</v>
      </c>
      <c r="AB1352" t="s">
        <v>119</v>
      </c>
      <c r="AC1352" t="str">
        <f t="shared" si="21"/>
        <v>Oil &amp; Gas - Ice Roads and Pads</v>
      </c>
      <c r="AD1352" t="s">
        <v>74</v>
      </c>
      <c r="AG1352" t="s">
        <v>54</v>
      </c>
      <c r="AH1352">
        <v>1722</v>
      </c>
      <c r="AI1352">
        <v>2016</v>
      </c>
      <c r="AJ1352">
        <v>11</v>
      </c>
      <c r="AK1352" s="1">
        <v>42745.47997685185</v>
      </c>
      <c r="AL1352" t="s">
        <v>84</v>
      </c>
      <c r="AM1352">
        <v>0</v>
      </c>
      <c r="AN1352" t="s">
        <v>52</v>
      </c>
      <c r="AP1352" t="s">
        <v>52</v>
      </c>
      <c r="AQ1352">
        <v>0</v>
      </c>
      <c r="AS1352">
        <v>0</v>
      </c>
      <c r="AU1352">
        <v>0</v>
      </c>
      <c r="AW1352">
        <v>0</v>
      </c>
      <c r="AY1352" t="s">
        <v>66</v>
      </c>
    </row>
    <row r="1353" spans="1:51" x14ac:dyDescent="0.25">
      <c r="A1353">
        <v>387</v>
      </c>
      <c r="B1353" t="s">
        <v>181</v>
      </c>
      <c r="C1353" t="s">
        <v>289</v>
      </c>
      <c r="D1353" t="s">
        <v>116</v>
      </c>
      <c r="E1353">
        <v>1141667</v>
      </c>
      <c r="F1353" t="s">
        <v>52</v>
      </c>
      <c r="G1353" t="s">
        <v>53</v>
      </c>
      <c r="H1353" t="s">
        <v>54</v>
      </c>
      <c r="I1353">
        <v>389</v>
      </c>
      <c r="J1353" t="s">
        <v>292</v>
      </c>
      <c r="K1353" t="s">
        <v>79</v>
      </c>
      <c r="L1353" t="s">
        <v>70</v>
      </c>
      <c r="M1353" t="s">
        <v>58</v>
      </c>
      <c r="N1353" t="s">
        <v>293</v>
      </c>
      <c r="Q1353" s="5" t="s">
        <v>54</v>
      </c>
      <c r="S1353">
        <v>0</v>
      </c>
      <c r="T1353" s="5">
        <v>0</v>
      </c>
      <c r="V1353">
        <v>0</v>
      </c>
      <c r="X1353" t="s">
        <v>73</v>
      </c>
      <c r="Y1353">
        <v>19060403</v>
      </c>
      <c r="Z1353" t="s">
        <v>74</v>
      </c>
      <c r="AA1353" t="s">
        <v>101</v>
      </c>
      <c r="AB1353" t="s">
        <v>119</v>
      </c>
      <c r="AC1353" t="str">
        <f t="shared" si="21"/>
        <v>Oil &amp; Gas - Ice Roads and Pads</v>
      </c>
      <c r="AD1353" t="s">
        <v>74</v>
      </c>
      <c r="AG1353" t="s">
        <v>54</v>
      </c>
      <c r="AH1353">
        <v>1716</v>
      </c>
      <c r="AI1353">
        <v>2016</v>
      </c>
      <c r="AJ1353">
        <v>11</v>
      </c>
      <c r="AK1353" s="1">
        <v>42745.479317129626</v>
      </c>
      <c r="AL1353" t="s">
        <v>84</v>
      </c>
      <c r="AM1353">
        <v>0</v>
      </c>
      <c r="AN1353" t="s">
        <v>52</v>
      </c>
      <c r="AP1353" t="s">
        <v>52</v>
      </c>
      <c r="AQ1353">
        <v>0</v>
      </c>
      <c r="AS1353">
        <v>0</v>
      </c>
      <c r="AU1353">
        <v>0</v>
      </c>
      <c r="AW1353">
        <v>0</v>
      </c>
      <c r="AY1353" t="s">
        <v>66</v>
      </c>
    </row>
    <row r="1354" spans="1:51" x14ac:dyDescent="0.25">
      <c r="A1354">
        <v>387</v>
      </c>
      <c r="B1354" t="s">
        <v>181</v>
      </c>
      <c r="C1354" t="s">
        <v>289</v>
      </c>
      <c r="D1354" t="s">
        <v>116</v>
      </c>
      <c r="E1354">
        <v>1141667</v>
      </c>
      <c r="F1354" t="s">
        <v>52</v>
      </c>
      <c r="G1354" t="s">
        <v>53</v>
      </c>
      <c r="H1354" t="s">
        <v>54</v>
      </c>
      <c r="I1354">
        <v>390</v>
      </c>
      <c r="J1354" t="s">
        <v>294</v>
      </c>
      <c r="K1354" t="s">
        <v>79</v>
      </c>
      <c r="L1354" t="s">
        <v>70</v>
      </c>
      <c r="M1354" t="s">
        <v>58</v>
      </c>
      <c r="N1354" t="s">
        <v>295</v>
      </c>
      <c r="Q1354" s="5" t="s">
        <v>54</v>
      </c>
      <c r="S1354">
        <v>0</v>
      </c>
      <c r="T1354" s="5">
        <v>0</v>
      </c>
      <c r="V1354">
        <v>0</v>
      </c>
      <c r="X1354" t="s">
        <v>73</v>
      </c>
      <c r="Y1354">
        <v>19060403</v>
      </c>
      <c r="Z1354" t="s">
        <v>74</v>
      </c>
      <c r="AA1354" t="s">
        <v>101</v>
      </c>
      <c r="AB1354" t="s">
        <v>119</v>
      </c>
      <c r="AC1354" t="str">
        <f t="shared" si="21"/>
        <v>Oil &amp; Gas - Ice Roads and Pads</v>
      </c>
      <c r="AD1354" t="s">
        <v>74</v>
      </c>
      <c r="AG1354" t="s">
        <v>54</v>
      </c>
      <c r="AH1354">
        <v>1719</v>
      </c>
      <c r="AI1354">
        <v>2016</v>
      </c>
      <c r="AJ1354">
        <v>11</v>
      </c>
      <c r="AK1354" s="1">
        <v>42745.47965277778</v>
      </c>
      <c r="AL1354" t="s">
        <v>84</v>
      </c>
      <c r="AM1354">
        <v>0</v>
      </c>
      <c r="AN1354" t="s">
        <v>52</v>
      </c>
      <c r="AP1354" t="s">
        <v>52</v>
      </c>
      <c r="AQ1354">
        <v>0</v>
      </c>
      <c r="AS1354">
        <v>0</v>
      </c>
      <c r="AU1354">
        <v>0</v>
      </c>
      <c r="AW1354">
        <v>0</v>
      </c>
      <c r="AY1354" t="s">
        <v>66</v>
      </c>
    </row>
    <row r="1355" spans="1:51" x14ac:dyDescent="0.25">
      <c r="A1355">
        <v>387</v>
      </c>
      <c r="B1355" t="s">
        <v>181</v>
      </c>
      <c r="C1355" t="s">
        <v>289</v>
      </c>
      <c r="D1355" t="s">
        <v>116</v>
      </c>
      <c r="E1355">
        <v>1141667</v>
      </c>
      <c r="F1355" t="s">
        <v>52</v>
      </c>
      <c r="G1355" t="s">
        <v>53</v>
      </c>
      <c r="H1355" t="s">
        <v>54</v>
      </c>
      <c r="I1355">
        <v>388</v>
      </c>
      <c r="J1355" t="s">
        <v>290</v>
      </c>
      <c r="K1355" t="s">
        <v>79</v>
      </c>
      <c r="L1355" t="s">
        <v>70</v>
      </c>
      <c r="M1355" t="s">
        <v>58</v>
      </c>
      <c r="N1355" t="s">
        <v>291</v>
      </c>
      <c r="Q1355" s="5" t="s">
        <v>54</v>
      </c>
      <c r="S1355">
        <v>0</v>
      </c>
      <c r="T1355" s="5">
        <v>0</v>
      </c>
      <c r="V1355">
        <v>0</v>
      </c>
      <c r="X1355" t="s">
        <v>73</v>
      </c>
      <c r="Y1355">
        <v>19060403</v>
      </c>
      <c r="Z1355" t="s">
        <v>74</v>
      </c>
      <c r="AA1355" t="s">
        <v>101</v>
      </c>
      <c r="AB1355" t="s">
        <v>119</v>
      </c>
      <c r="AC1355" t="str">
        <f t="shared" si="21"/>
        <v>Oil &amp; Gas - Ice Roads and Pads</v>
      </c>
      <c r="AD1355" t="s">
        <v>74</v>
      </c>
      <c r="AG1355" t="s">
        <v>54</v>
      </c>
      <c r="AH1355">
        <v>1723</v>
      </c>
      <c r="AI1355">
        <v>2016</v>
      </c>
      <c r="AJ1355">
        <v>12</v>
      </c>
      <c r="AK1355" s="1">
        <v>42745.480081018519</v>
      </c>
      <c r="AL1355" t="s">
        <v>84</v>
      </c>
      <c r="AM1355">
        <v>0</v>
      </c>
      <c r="AN1355" t="s">
        <v>52</v>
      </c>
      <c r="AP1355" t="s">
        <v>52</v>
      </c>
      <c r="AQ1355">
        <v>0</v>
      </c>
      <c r="AS1355">
        <v>0</v>
      </c>
      <c r="AU1355">
        <v>0</v>
      </c>
      <c r="AW1355">
        <v>0</v>
      </c>
      <c r="AY1355" t="s">
        <v>66</v>
      </c>
    </row>
    <row r="1356" spans="1:51" x14ac:dyDescent="0.25">
      <c r="A1356">
        <v>387</v>
      </c>
      <c r="B1356" t="s">
        <v>181</v>
      </c>
      <c r="C1356" t="s">
        <v>289</v>
      </c>
      <c r="D1356" t="s">
        <v>116</v>
      </c>
      <c r="E1356">
        <v>1141667</v>
      </c>
      <c r="F1356" t="s">
        <v>52</v>
      </c>
      <c r="G1356" t="s">
        <v>53</v>
      </c>
      <c r="H1356" t="s">
        <v>54</v>
      </c>
      <c r="I1356">
        <v>389</v>
      </c>
      <c r="J1356" t="s">
        <v>292</v>
      </c>
      <c r="K1356" t="s">
        <v>79</v>
      </c>
      <c r="L1356" t="s">
        <v>70</v>
      </c>
      <c r="M1356" t="s">
        <v>58</v>
      </c>
      <c r="N1356" t="s">
        <v>293</v>
      </c>
      <c r="Q1356" s="5" t="s">
        <v>54</v>
      </c>
      <c r="S1356">
        <v>0</v>
      </c>
      <c r="T1356" s="5">
        <v>0</v>
      </c>
      <c r="V1356">
        <v>0</v>
      </c>
      <c r="X1356" t="s">
        <v>73</v>
      </c>
      <c r="Y1356">
        <v>19060403</v>
      </c>
      <c r="Z1356" t="s">
        <v>74</v>
      </c>
      <c r="AA1356" t="s">
        <v>101</v>
      </c>
      <c r="AB1356" t="s">
        <v>119</v>
      </c>
      <c r="AC1356" t="str">
        <f t="shared" si="21"/>
        <v>Oil &amp; Gas - Ice Roads and Pads</v>
      </c>
      <c r="AD1356" t="s">
        <v>74</v>
      </c>
      <c r="AG1356" t="s">
        <v>54</v>
      </c>
      <c r="AH1356">
        <v>1717</v>
      </c>
      <c r="AI1356">
        <v>2016</v>
      </c>
      <c r="AJ1356">
        <v>12</v>
      </c>
      <c r="AK1356" s="1">
        <v>42745.479409722226</v>
      </c>
      <c r="AL1356" t="s">
        <v>84</v>
      </c>
      <c r="AM1356">
        <v>0</v>
      </c>
      <c r="AN1356" t="s">
        <v>52</v>
      </c>
      <c r="AP1356" t="s">
        <v>52</v>
      </c>
      <c r="AQ1356">
        <v>0</v>
      </c>
      <c r="AS1356">
        <v>0</v>
      </c>
      <c r="AU1356">
        <v>0</v>
      </c>
      <c r="AW1356">
        <v>0</v>
      </c>
      <c r="AY1356" t="s">
        <v>66</v>
      </c>
    </row>
    <row r="1357" spans="1:51" x14ac:dyDescent="0.25">
      <c r="A1357">
        <v>387</v>
      </c>
      <c r="B1357" t="s">
        <v>181</v>
      </c>
      <c r="C1357" t="s">
        <v>289</v>
      </c>
      <c r="D1357" t="s">
        <v>116</v>
      </c>
      <c r="E1357">
        <v>1141667</v>
      </c>
      <c r="F1357" t="s">
        <v>52</v>
      </c>
      <c r="G1357" t="s">
        <v>53</v>
      </c>
      <c r="H1357" t="s">
        <v>54</v>
      </c>
      <c r="I1357">
        <v>390</v>
      </c>
      <c r="J1357" t="s">
        <v>294</v>
      </c>
      <c r="K1357" t="s">
        <v>79</v>
      </c>
      <c r="L1357" t="s">
        <v>70</v>
      </c>
      <c r="M1357" t="s">
        <v>58</v>
      </c>
      <c r="N1357" t="s">
        <v>295</v>
      </c>
      <c r="Q1357" s="5" t="s">
        <v>54</v>
      </c>
      <c r="S1357">
        <v>0</v>
      </c>
      <c r="T1357" s="5">
        <v>0</v>
      </c>
      <c r="V1357">
        <v>0</v>
      </c>
      <c r="X1357" t="s">
        <v>73</v>
      </c>
      <c r="Y1357">
        <v>19060403</v>
      </c>
      <c r="Z1357" t="s">
        <v>74</v>
      </c>
      <c r="AA1357" t="s">
        <v>101</v>
      </c>
      <c r="AB1357" t="s">
        <v>119</v>
      </c>
      <c r="AC1357" t="str">
        <f t="shared" si="21"/>
        <v>Oil &amp; Gas - Ice Roads and Pads</v>
      </c>
      <c r="AD1357" t="s">
        <v>74</v>
      </c>
      <c r="AG1357" t="s">
        <v>54</v>
      </c>
      <c r="AH1357">
        <v>1720</v>
      </c>
      <c r="AI1357">
        <v>2016</v>
      </c>
      <c r="AJ1357">
        <v>12</v>
      </c>
      <c r="AK1357" s="1">
        <v>42745.479745370372</v>
      </c>
      <c r="AL1357" t="s">
        <v>84</v>
      </c>
      <c r="AM1357">
        <v>0</v>
      </c>
      <c r="AN1357" t="s">
        <v>52</v>
      </c>
      <c r="AP1357" t="s">
        <v>52</v>
      </c>
      <c r="AQ1357">
        <v>0</v>
      </c>
      <c r="AS1357">
        <v>0</v>
      </c>
      <c r="AU1357">
        <v>0</v>
      </c>
      <c r="AW1357">
        <v>0</v>
      </c>
      <c r="AY1357" t="s">
        <v>66</v>
      </c>
    </row>
    <row r="1358" spans="1:51" x14ac:dyDescent="0.25">
      <c r="A1358">
        <v>387</v>
      </c>
      <c r="B1358" t="s">
        <v>181</v>
      </c>
      <c r="C1358" t="s">
        <v>289</v>
      </c>
      <c r="D1358" t="s">
        <v>116</v>
      </c>
      <c r="E1358">
        <v>1141667</v>
      </c>
      <c r="F1358" t="s">
        <v>52</v>
      </c>
      <c r="G1358" t="s">
        <v>53</v>
      </c>
      <c r="H1358" t="s">
        <v>54</v>
      </c>
      <c r="I1358">
        <v>388</v>
      </c>
      <c r="J1358" t="s">
        <v>290</v>
      </c>
      <c r="K1358" t="s">
        <v>79</v>
      </c>
      <c r="L1358" t="s">
        <v>70</v>
      </c>
      <c r="M1358" t="s">
        <v>58</v>
      </c>
      <c r="N1358" t="s">
        <v>291</v>
      </c>
      <c r="Q1358" s="5" t="s">
        <v>54</v>
      </c>
      <c r="S1358">
        <v>0</v>
      </c>
      <c r="T1358" s="5">
        <v>0</v>
      </c>
      <c r="V1358">
        <v>0</v>
      </c>
      <c r="X1358" t="s">
        <v>73</v>
      </c>
      <c r="Y1358">
        <v>19060403</v>
      </c>
      <c r="Z1358" t="s">
        <v>74</v>
      </c>
      <c r="AA1358" t="s">
        <v>101</v>
      </c>
      <c r="AB1358" t="s">
        <v>119</v>
      </c>
      <c r="AC1358" t="str">
        <f t="shared" si="21"/>
        <v>Oil &amp; Gas - Ice Roads and Pads</v>
      </c>
      <c r="AD1358" t="s">
        <v>74</v>
      </c>
      <c r="AG1358" t="s">
        <v>54</v>
      </c>
      <c r="AH1358">
        <v>2569</v>
      </c>
      <c r="AI1358">
        <v>2017</v>
      </c>
      <c r="AJ1358">
        <v>1</v>
      </c>
      <c r="AK1358" s="1">
        <v>42852.955613425926</v>
      </c>
      <c r="AL1358" t="s">
        <v>84</v>
      </c>
      <c r="AM1358">
        <v>0</v>
      </c>
      <c r="AN1358" t="s">
        <v>52</v>
      </c>
      <c r="AO1358">
        <v>0</v>
      </c>
      <c r="AP1358" t="s">
        <v>52</v>
      </c>
      <c r="AQ1358">
        <v>0</v>
      </c>
      <c r="AS1358">
        <v>0</v>
      </c>
      <c r="AU1358">
        <v>0</v>
      </c>
      <c r="AW1358">
        <v>0</v>
      </c>
      <c r="AY1358" t="s">
        <v>66</v>
      </c>
    </row>
    <row r="1359" spans="1:51" x14ac:dyDescent="0.25">
      <c r="A1359">
        <v>387</v>
      </c>
      <c r="B1359" t="s">
        <v>181</v>
      </c>
      <c r="C1359" t="s">
        <v>289</v>
      </c>
      <c r="D1359" t="s">
        <v>116</v>
      </c>
      <c r="E1359">
        <v>1141667</v>
      </c>
      <c r="F1359" t="s">
        <v>52</v>
      </c>
      <c r="G1359" t="s">
        <v>53</v>
      </c>
      <c r="H1359" t="s">
        <v>54</v>
      </c>
      <c r="I1359">
        <v>389</v>
      </c>
      <c r="J1359" t="s">
        <v>292</v>
      </c>
      <c r="K1359" t="s">
        <v>79</v>
      </c>
      <c r="L1359" t="s">
        <v>70</v>
      </c>
      <c r="M1359" t="s">
        <v>58</v>
      </c>
      <c r="N1359" t="s">
        <v>293</v>
      </c>
      <c r="Q1359" s="5" t="s">
        <v>54</v>
      </c>
      <c r="S1359">
        <v>0</v>
      </c>
      <c r="T1359" s="5">
        <v>0</v>
      </c>
      <c r="V1359">
        <v>0</v>
      </c>
      <c r="X1359" t="s">
        <v>73</v>
      </c>
      <c r="Y1359">
        <v>19060403</v>
      </c>
      <c r="Z1359" t="s">
        <v>74</v>
      </c>
      <c r="AA1359" t="s">
        <v>101</v>
      </c>
      <c r="AB1359" t="s">
        <v>119</v>
      </c>
      <c r="AC1359" t="str">
        <f t="shared" si="21"/>
        <v>Oil &amp; Gas - Ice Roads and Pads</v>
      </c>
      <c r="AD1359" t="s">
        <v>74</v>
      </c>
      <c r="AG1359" t="s">
        <v>54</v>
      </c>
      <c r="AH1359">
        <v>2563</v>
      </c>
      <c r="AI1359">
        <v>2017</v>
      </c>
      <c r="AJ1359">
        <v>1</v>
      </c>
      <c r="AK1359" s="1">
        <v>42852.953530092593</v>
      </c>
      <c r="AL1359" t="s">
        <v>84</v>
      </c>
      <c r="AM1359">
        <v>0</v>
      </c>
      <c r="AN1359" t="s">
        <v>52</v>
      </c>
      <c r="AO1359">
        <v>0</v>
      </c>
      <c r="AP1359" t="s">
        <v>52</v>
      </c>
      <c r="AQ1359">
        <v>0</v>
      </c>
      <c r="AS1359">
        <v>0</v>
      </c>
      <c r="AU1359">
        <v>0</v>
      </c>
      <c r="AW1359">
        <v>0</v>
      </c>
      <c r="AY1359" t="s">
        <v>66</v>
      </c>
    </row>
    <row r="1360" spans="1:51" x14ac:dyDescent="0.25">
      <c r="A1360">
        <v>387</v>
      </c>
      <c r="B1360" t="s">
        <v>181</v>
      </c>
      <c r="C1360" t="s">
        <v>289</v>
      </c>
      <c r="D1360" t="s">
        <v>116</v>
      </c>
      <c r="E1360">
        <v>1141667</v>
      </c>
      <c r="F1360" t="s">
        <v>52</v>
      </c>
      <c r="G1360" t="s">
        <v>53</v>
      </c>
      <c r="H1360" t="s">
        <v>54</v>
      </c>
      <c r="I1360">
        <v>390</v>
      </c>
      <c r="J1360" t="s">
        <v>294</v>
      </c>
      <c r="K1360" t="s">
        <v>79</v>
      </c>
      <c r="L1360" t="s">
        <v>70</v>
      </c>
      <c r="M1360" t="s">
        <v>58</v>
      </c>
      <c r="N1360" t="s">
        <v>295</v>
      </c>
      <c r="Q1360" s="5" t="s">
        <v>54</v>
      </c>
      <c r="S1360">
        <v>0</v>
      </c>
      <c r="T1360" s="5">
        <v>0</v>
      </c>
      <c r="V1360">
        <v>0</v>
      </c>
      <c r="X1360" t="s">
        <v>73</v>
      </c>
      <c r="Y1360">
        <v>19060403</v>
      </c>
      <c r="Z1360" t="s">
        <v>74</v>
      </c>
      <c r="AA1360" t="s">
        <v>101</v>
      </c>
      <c r="AB1360" t="s">
        <v>119</v>
      </c>
      <c r="AC1360" t="str">
        <f t="shared" si="21"/>
        <v>Oil &amp; Gas - Ice Roads and Pads</v>
      </c>
      <c r="AD1360" t="s">
        <v>74</v>
      </c>
      <c r="AG1360" t="s">
        <v>54</v>
      </c>
      <c r="AH1360">
        <v>2566</v>
      </c>
      <c r="AI1360">
        <v>2017</v>
      </c>
      <c r="AJ1360">
        <v>1</v>
      </c>
      <c r="AK1360" s="1">
        <v>42852.95416666667</v>
      </c>
      <c r="AL1360" t="s">
        <v>84</v>
      </c>
      <c r="AM1360">
        <v>0</v>
      </c>
      <c r="AN1360" t="s">
        <v>52</v>
      </c>
      <c r="AO1360">
        <v>0</v>
      </c>
      <c r="AP1360" t="s">
        <v>52</v>
      </c>
      <c r="AQ1360">
        <v>0</v>
      </c>
      <c r="AS1360">
        <v>0</v>
      </c>
      <c r="AU1360">
        <v>0</v>
      </c>
      <c r="AW1360">
        <v>0</v>
      </c>
      <c r="AY1360" t="s">
        <v>66</v>
      </c>
    </row>
    <row r="1361" spans="1:51" x14ac:dyDescent="0.25">
      <c r="A1361">
        <v>387</v>
      </c>
      <c r="B1361" t="s">
        <v>181</v>
      </c>
      <c r="C1361" t="s">
        <v>289</v>
      </c>
      <c r="D1361" t="s">
        <v>116</v>
      </c>
      <c r="E1361">
        <v>1141667</v>
      </c>
      <c r="F1361" t="s">
        <v>52</v>
      </c>
      <c r="G1361" t="s">
        <v>53</v>
      </c>
      <c r="H1361" t="s">
        <v>54</v>
      </c>
      <c r="I1361">
        <v>388</v>
      </c>
      <c r="J1361" t="s">
        <v>290</v>
      </c>
      <c r="K1361" t="s">
        <v>79</v>
      </c>
      <c r="L1361" t="s">
        <v>70</v>
      </c>
      <c r="M1361" t="s">
        <v>58</v>
      </c>
      <c r="N1361" t="s">
        <v>291</v>
      </c>
      <c r="Q1361" s="5" t="s">
        <v>54</v>
      </c>
      <c r="S1361">
        <v>0</v>
      </c>
      <c r="T1361" s="5">
        <v>0</v>
      </c>
      <c r="V1361">
        <v>0</v>
      </c>
      <c r="X1361" t="s">
        <v>73</v>
      </c>
      <c r="Y1361">
        <v>19060403</v>
      </c>
      <c r="Z1361" t="s">
        <v>74</v>
      </c>
      <c r="AA1361" t="s">
        <v>101</v>
      </c>
      <c r="AB1361" t="s">
        <v>119</v>
      </c>
      <c r="AC1361" t="str">
        <f t="shared" si="21"/>
        <v>Oil &amp; Gas - Ice Roads and Pads</v>
      </c>
      <c r="AD1361" t="s">
        <v>74</v>
      </c>
      <c r="AG1361" t="s">
        <v>54</v>
      </c>
      <c r="AH1361">
        <v>2570</v>
      </c>
      <c r="AI1361">
        <v>2017</v>
      </c>
      <c r="AJ1361">
        <v>2</v>
      </c>
      <c r="AK1361" s="1">
        <v>42852.955752314818</v>
      </c>
      <c r="AL1361" t="s">
        <v>84</v>
      </c>
      <c r="AM1361">
        <v>0</v>
      </c>
      <c r="AN1361" t="s">
        <v>52</v>
      </c>
      <c r="AO1361">
        <v>0</v>
      </c>
      <c r="AP1361" t="s">
        <v>52</v>
      </c>
      <c r="AQ1361">
        <v>0</v>
      </c>
      <c r="AS1361">
        <v>0</v>
      </c>
      <c r="AU1361">
        <v>0</v>
      </c>
      <c r="AW1361">
        <v>0</v>
      </c>
      <c r="AY1361" t="s">
        <v>66</v>
      </c>
    </row>
    <row r="1362" spans="1:51" x14ac:dyDescent="0.25">
      <c r="A1362">
        <v>387</v>
      </c>
      <c r="B1362" t="s">
        <v>181</v>
      </c>
      <c r="C1362" t="s">
        <v>289</v>
      </c>
      <c r="D1362" t="s">
        <v>116</v>
      </c>
      <c r="E1362">
        <v>1141667</v>
      </c>
      <c r="F1362" t="s">
        <v>52</v>
      </c>
      <c r="G1362" t="s">
        <v>53</v>
      </c>
      <c r="H1362" t="s">
        <v>54</v>
      </c>
      <c r="I1362">
        <v>389</v>
      </c>
      <c r="J1362" t="s">
        <v>292</v>
      </c>
      <c r="K1362" t="s">
        <v>79</v>
      </c>
      <c r="L1362" t="s">
        <v>70</v>
      </c>
      <c r="M1362" t="s">
        <v>58</v>
      </c>
      <c r="N1362" t="s">
        <v>293</v>
      </c>
      <c r="Q1362" s="5" t="s">
        <v>54</v>
      </c>
      <c r="S1362">
        <v>0</v>
      </c>
      <c r="T1362" s="5">
        <v>0</v>
      </c>
      <c r="V1362">
        <v>0</v>
      </c>
      <c r="X1362" t="s">
        <v>73</v>
      </c>
      <c r="Y1362">
        <v>19060403</v>
      </c>
      <c r="Z1362" t="s">
        <v>74</v>
      </c>
      <c r="AA1362" t="s">
        <v>101</v>
      </c>
      <c r="AB1362" t="s">
        <v>119</v>
      </c>
      <c r="AC1362" t="str">
        <f t="shared" si="21"/>
        <v>Oil &amp; Gas - Ice Roads and Pads</v>
      </c>
      <c r="AD1362" t="s">
        <v>74</v>
      </c>
      <c r="AG1362" t="s">
        <v>54</v>
      </c>
      <c r="AH1362">
        <v>2564</v>
      </c>
      <c r="AI1362">
        <v>2017</v>
      </c>
      <c r="AJ1362">
        <v>2</v>
      </c>
      <c r="AK1362" s="1">
        <v>42852.953703703701</v>
      </c>
      <c r="AL1362" t="s">
        <v>84</v>
      </c>
      <c r="AM1362">
        <v>0</v>
      </c>
      <c r="AN1362" t="s">
        <v>52</v>
      </c>
      <c r="AO1362">
        <v>0</v>
      </c>
      <c r="AP1362" t="s">
        <v>52</v>
      </c>
      <c r="AQ1362">
        <v>0</v>
      </c>
      <c r="AS1362">
        <v>0</v>
      </c>
      <c r="AU1362">
        <v>0</v>
      </c>
      <c r="AW1362">
        <v>0</v>
      </c>
      <c r="AY1362" t="s">
        <v>66</v>
      </c>
    </row>
    <row r="1363" spans="1:51" x14ac:dyDescent="0.25">
      <c r="A1363">
        <v>387</v>
      </c>
      <c r="B1363" t="s">
        <v>181</v>
      </c>
      <c r="C1363" t="s">
        <v>289</v>
      </c>
      <c r="D1363" t="s">
        <v>116</v>
      </c>
      <c r="E1363">
        <v>1141667</v>
      </c>
      <c r="F1363" t="s">
        <v>52</v>
      </c>
      <c r="G1363" t="s">
        <v>53</v>
      </c>
      <c r="H1363" t="s">
        <v>54</v>
      </c>
      <c r="I1363">
        <v>390</v>
      </c>
      <c r="J1363" t="s">
        <v>294</v>
      </c>
      <c r="K1363" t="s">
        <v>79</v>
      </c>
      <c r="L1363" t="s">
        <v>70</v>
      </c>
      <c r="M1363" t="s">
        <v>58</v>
      </c>
      <c r="N1363" t="s">
        <v>295</v>
      </c>
      <c r="Q1363" s="5" t="s">
        <v>54</v>
      </c>
      <c r="S1363">
        <v>0</v>
      </c>
      <c r="T1363" s="5">
        <v>0</v>
      </c>
      <c r="V1363">
        <v>0</v>
      </c>
      <c r="X1363" t="s">
        <v>73</v>
      </c>
      <c r="Y1363">
        <v>19060403</v>
      </c>
      <c r="Z1363" t="s">
        <v>74</v>
      </c>
      <c r="AA1363" t="s">
        <v>101</v>
      </c>
      <c r="AB1363" t="s">
        <v>119</v>
      </c>
      <c r="AC1363" t="str">
        <f t="shared" si="21"/>
        <v>Oil &amp; Gas - Ice Roads and Pads</v>
      </c>
      <c r="AD1363" t="s">
        <v>74</v>
      </c>
      <c r="AG1363" t="s">
        <v>54</v>
      </c>
      <c r="AH1363">
        <v>2567</v>
      </c>
      <c r="AI1363">
        <v>2017</v>
      </c>
      <c r="AJ1363">
        <v>2</v>
      </c>
      <c r="AK1363" s="1">
        <v>42852.95484953704</v>
      </c>
      <c r="AL1363" t="s">
        <v>84</v>
      </c>
      <c r="AM1363">
        <v>0</v>
      </c>
      <c r="AN1363" t="s">
        <v>52</v>
      </c>
      <c r="AO1363">
        <v>0</v>
      </c>
      <c r="AP1363" t="s">
        <v>52</v>
      </c>
      <c r="AQ1363">
        <v>0</v>
      </c>
      <c r="AS1363">
        <v>0</v>
      </c>
      <c r="AU1363">
        <v>0</v>
      </c>
      <c r="AW1363">
        <v>0</v>
      </c>
      <c r="AY1363" t="s">
        <v>66</v>
      </c>
    </row>
    <row r="1364" spans="1:51" x14ac:dyDescent="0.25">
      <c r="A1364">
        <v>387</v>
      </c>
      <c r="B1364" t="s">
        <v>181</v>
      </c>
      <c r="C1364" t="s">
        <v>289</v>
      </c>
      <c r="D1364" t="s">
        <v>116</v>
      </c>
      <c r="E1364">
        <v>1141667</v>
      </c>
      <c r="F1364" t="s">
        <v>52</v>
      </c>
      <c r="G1364" t="s">
        <v>53</v>
      </c>
      <c r="H1364" t="s">
        <v>54</v>
      </c>
      <c r="I1364">
        <v>388</v>
      </c>
      <c r="J1364" t="s">
        <v>290</v>
      </c>
      <c r="K1364" t="s">
        <v>79</v>
      </c>
      <c r="L1364" t="s">
        <v>70</v>
      </c>
      <c r="M1364" t="s">
        <v>58</v>
      </c>
      <c r="N1364" t="s">
        <v>291</v>
      </c>
      <c r="Q1364" s="5" t="s">
        <v>54</v>
      </c>
      <c r="S1364">
        <v>0</v>
      </c>
      <c r="T1364" s="5">
        <v>0</v>
      </c>
      <c r="V1364">
        <v>0</v>
      </c>
      <c r="X1364" t="s">
        <v>73</v>
      </c>
      <c r="Y1364">
        <v>19060403</v>
      </c>
      <c r="Z1364" t="s">
        <v>74</v>
      </c>
      <c r="AA1364" t="s">
        <v>101</v>
      </c>
      <c r="AB1364" t="s">
        <v>119</v>
      </c>
      <c r="AC1364" t="str">
        <f t="shared" si="21"/>
        <v>Oil &amp; Gas - Ice Roads and Pads</v>
      </c>
      <c r="AD1364" t="s">
        <v>74</v>
      </c>
      <c r="AG1364" t="s">
        <v>54</v>
      </c>
      <c r="AH1364">
        <v>2571</v>
      </c>
      <c r="AI1364">
        <v>2017</v>
      </c>
      <c r="AJ1364">
        <v>3</v>
      </c>
      <c r="AK1364" s="1">
        <v>42852.956145833334</v>
      </c>
      <c r="AL1364" t="s">
        <v>84</v>
      </c>
      <c r="AM1364">
        <v>0</v>
      </c>
      <c r="AN1364" t="s">
        <v>52</v>
      </c>
      <c r="AO1364">
        <v>0</v>
      </c>
      <c r="AP1364" t="s">
        <v>52</v>
      </c>
      <c r="AQ1364">
        <v>0</v>
      </c>
      <c r="AS1364">
        <v>0</v>
      </c>
      <c r="AU1364">
        <v>0</v>
      </c>
      <c r="AW1364">
        <v>0</v>
      </c>
      <c r="AY1364" t="s">
        <v>66</v>
      </c>
    </row>
    <row r="1365" spans="1:51" x14ac:dyDescent="0.25">
      <c r="A1365">
        <v>387</v>
      </c>
      <c r="B1365" t="s">
        <v>181</v>
      </c>
      <c r="C1365" t="s">
        <v>289</v>
      </c>
      <c r="D1365" t="s">
        <v>116</v>
      </c>
      <c r="E1365">
        <v>1141667</v>
      </c>
      <c r="F1365" t="s">
        <v>52</v>
      </c>
      <c r="G1365" t="s">
        <v>53</v>
      </c>
      <c r="H1365" t="s">
        <v>54</v>
      </c>
      <c r="I1365">
        <v>389</v>
      </c>
      <c r="J1365" t="s">
        <v>292</v>
      </c>
      <c r="K1365" t="s">
        <v>79</v>
      </c>
      <c r="L1365" t="s">
        <v>70</v>
      </c>
      <c r="M1365" t="s">
        <v>58</v>
      </c>
      <c r="N1365" t="s">
        <v>293</v>
      </c>
      <c r="Q1365" s="5" t="s">
        <v>54</v>
      </c>
      <c r="S1365">
        <v>0</v>
      </c>
      <c r="T1365" s="5">
        <v>0</v>
      </c>
      <c r="V1365">
        <v>0</v>
      </c>
      <c r="X1365" t="s">
        <v>73</v>
      </c>
      <c r="Y1365">
        <v>19060403</v>
      </c>
      <c r="Z1365" t="s">
        <v>74</v>
      </c>
      <c r="AA1365" t="s">
        <v>101</v>
      </c>
      <c r="AB1365" t="s">
        <v>119</v>
      </c>
      <c r="AC1365" t="str">
        <f t="shared" si="21"/>
        <v>Oil &amp; Gas - Ice Roads and Pads</v>
      </c>
      <c r="AD1365" t="s">
        <v>74</v>
      </c>
      <c r="AG1365" t="s">
        <v>54</v>
      </c>
      <c r="AH1365">
        <v>2565</v>
      </c>
      <c r="AI1365">
        <v>2017</v>
      </c>
      <c r="AJ1365">
        <v>3</v>
      </c>
      <c r="AK1365" s="1">
        <v>42852.953865740739</v>
      </c>
      <c r="AL1365" t="s">
        <v>84</v>
      </c>
      <c r="AM1365">
        <v>0</v>
      </c>
      <c r="AN1365" t="s">
        <v>52</v>
      </c>
      <c r="AO1365">
        <v>0</v>
      </c>
      <c r="AP1365" t="s">
        <v>52</v>
      </c>
      <c r="AQ1365">
        <v>0</v>
      </c>
      <c r="AS1365">
        <v>0</v>
      </c>
      <c r="AU1365">
        <v>0</v>
      </c>
      <c r="AW1365">
        <v>0</v>
      </c>
      <c r="AY1365" t="s">
        <v>66</v>
      </c>
    </row>
    <row r="1366" spans="1:51" x14ac:dyDescent="0.25">
      <c r="A1366">
        <v>387</v>
      </c>
      <c r="B1366" t="s">
        <v>181</v>
      </c>
      <c r="C1366" t="s">
        <v>289</v>
      </c>
      <c r="D1366" t="s">
        <v>116</v>
      </c>
      <c r="E1366">
        <v>1141667</v>
      </c>
      <c r="F1366" t="s">
        <v>52</v>
      </c>
      <c r="G1366" t="s">
        <v>53</v>
      </c>
      <c r="H1366" t="s">
        <v>54</v>
      </c>
      <c r="I1366">
        <v>390</v>
      </c>
      <c r="J1366" t="s">
        <v>294</v>
      </c>
      <c r="K1366" t="s">
        <v>79</v>
      </c>
      <c r="L1366" t="s">
        <v>70</v>
      </c>
      <c r="M1366" t="s">
        <v>58</v>
      </c>
      <c r="N1366" t="s">
        <v>295</v>
      </c>
      <c r="Q1366" s="5" t="s">
        <v>54</v>
      </c>
      <c r="S1366">
        <v>0</v>
      </c>
      <c r="T1366" s="5">
        <v>0</v>
      </c>
      <c r="V1366">
        <v>0</v>
      </c>
      <c r="X1366" t="s">
        <v>73</v>
      </c>
      <c r="Y1366">
        <v>19060403</v>
      </c>
      <c r="Z1366" t="s">
        <v>74</v>
      </c>
      <c r="AA1366" t="s">
        <v>101</v>
      </c>
      <c r="AB1366" t="s">
        <v>119</v>
      </c>
      <c r="AC1366" t="str">
        <f t="shared" si="21"/>
        <v>Oil &amp; Gas - Ice Roads and Pads</v>
      </c>
      <c r="AD1366" t="s">
        <v>74</v>
      </c>
      <c r="AG1366" t="s">
        <v>54</v>
      </c>
      <c r="AH1366">
        <v>2568</v>
      </c>
      <c r="AI1366">
        <v>2017</v>
      </c>
      <c r="AJ1366">
        <v>3</v>
      </c>
      <c r="AK1366" s="1">
        <v>42852.955034722225</v>
      </c>
      <c r="AL1366" t="s">
        <v>84</v>
      </c>
      <c r="AM1366">
        <v>0</v>
      </c>
      <c r="AN1366" t="s">
        <v>52</v>
      </c>
      <c r="AO1366">
        <v>0</v>
      </c>
      <c r="AP1366" t="s">
        <v>52</v>
      </c>
      <c r="AQ1366">
        <v>0</v>
      </c>
      <c r="AS1366">
        <v>0</v>
      </c>
      <c r="AU1366">
        <v>0</v>
      </c>
      <c r="AW1366">
        <v>0</v>
      </c>
      <c r="AY1366" t="s">
        <v>66</v>
      </c>
    </row>
    <row r="1367" spans="1:51" x14ac:dyDescent="0.25">
      <c r="A1367">
        <v>387</v>
      </c>
      <c r="B1367" t="s">
        <v>181</v>
      </c>
      <c r="C1367" t="s">
        <v>289</v>
      </c>
      <c r="D1367" t="s">
        <v>116</v>
      </c>
      <c r="E1367">
        <v>1141667</v>
      </c>
      <c r="F1367" t="s">
        <v>52</v>
      </c>
      <c r="G1367" t="s">
        <v>53</v>
      </c>
      <c r="H1367" t="s">
        <v>54</v>
      </c>
      <c r="I1367">
        <v>388</v>
      </c>
      <c r="J1367" t="s">
        <v>290</v>
      </c>
      <c r="K1367" t="s">
        <v>79</v>
      </c>
      <c r="L1367" t="s">
        <v>70</v>
      </c>
      <c r="M1367" t="s">
        <v>58</v>
      </c>
      <c r="N1367" t="s">
        <v>291</v>
      </c>
      <c r="Q1367" s="5" t="s">
        <v>54</v>
      </c>
      <c r="S1367">
        <v>0</v>
      </c>
      <c r="T1367" s="5">
        <v>0</v>
      </c>
      <c r="V1367">
        <v>0</v>
      </c>
      <c r="X1367" t="s">
        <v>73</v>
      </c>
      <c r="Y1367">
        <v>19060403</v>
      </c>
      <c r="Z1367" t="s">
        <v>74</v>
      </c>
      <c r="AA1367" t="s">
        <v>101</v>
      </c>
      <c r="AB1367" t="s">
        <v>119</v>
      </c>
      <c r="AC1367" t="str">
        <f t="shared" si="21"/>
        <v>Oil &amp; Gas - Ice Roads and Pads</v>
      </c>
      <c r="AD1367" t="s">
        <v>74</v>
      </c>
      <c r="AG1367" t="s">
        <v>54</v>
      </c>
      <c r="AH1367">
        <v>3242</v>
      </c>
      <c r="AI1367">
        <v>2017</v>
      </c>
      <c r="AJ1367">
        <v>4</v>
      </c>
      <c r="AK1367" s="1">
        <v>42942.891493055555</v>
      </c>
      <c r="AL1367" t="s">
        <v>84</v>
      </c>
      <c r="AM1367">
        <v>0</v>
      </c>
      <c r="AN1367" t="s">
        <v>52</v>
      </c>
      <c r="AO1367">
        <v>0</v>
      </c>
      <c r="AP1367" t="s">
        <v>52</v>
      </c>
      <c r="AQ1367">
        <v>0</v>
      </c>
      <c r="AS1367">
        <v>0</v>
      </c>
      <c r="AU1367">
        <v>0</v>
      </c>
      <c r="AW1367">
        <v>0</v>
      </c>
      <c r="AY1367" t="s">
        <v>66</v>
      </c>
    </row>
    <row r="1368" spans="1:51" x14ac:dyDescent="0.25">
      <c r="A1368">
        <v>387</v>
      </c>
      <c r="B1368" t="s">
        <v>181</v>
      </c>
      <c r="C1368" t="s">
        <v>289</v>
      </c>
      <c r="D1368" t="s">
        <v>116</v>
      </c>
      <c r="E1368">
        <v>1141667</v>
      </c>
      <c r="F1368" t="s">
        <v>52</v>
      </c>
      <c r="G1368" t="s">
        <v>53</v>
      </c>
      <c r="H1368" t="s">
        <v>54</v>
      </c>
      <c r="I1368">
        <v>389</v>
      </c>
      <c r="J1368" t="s">
        <v>292</v>
      </c>
      <c r="K1368" t="s">
        <v>79</v>
      </c>
      <c r="L1368" t="s">
        <v>70</v>
      </c>
      <c r="M1368" t="s">
        <v>58</v>
      </c>
      <c r="N1368" t="s">
        <v>293</v>
      </c>
      <c r="Q1368" s="5" t="s">
        <v>54</v>
      </c>
      <c r="S1368">
        <v>0</v>
      </c>
      <c r="T1368" s="5">
        <v>0</v>
      </c>
      <c r="V1368">
        <v>0</v>
      </c>
      <c r="X1368" t="s">
        <v>73</v>
      </c>
      <c r="Y1368">
        <v>19060403</v>
      </c>
      <c r="Z1368" t="s">
        <v>74</v>
      </c>
      <c r="AA1368" t="s">
        <v>101</v>
      </c>
      <c r="AB1368" t="s">
        <v>119</v>
      </c>
      <c r="AC1368" t="str">
        <f t="shared" si="21"/>
        <v>Oil &amp; Gas - Ice Roads and Pads</v>
      </c>
      <c r="AD1368" t="s">
        <v>74</v>
      </c>
      <c r="AG1368" t="s">
        <v>54</v>
      </c>
      <c r="AH1368">
        <v>3236</v>
      </c>
      <c r="AI1368">
        <v>2017</v>
      </c>
      <c r="AJ1368">
        <v>4</v>
      </c>
      <c r="AK1368" s="1">
        <v>42942.890486111108</v>
      </c>
      <c r="AL1368" t="s">
        <v>84</v>
      </c>
      <c r="AM1368">
        <v>0</v>
      </c>
      <c r="AN1368" t="s">
        <v>52</v>
      </c>
      <c r="AO1368">
        <v>0</v>
      </c>
      <c r="AP1368" t="s">
        <v>52</v>
      </c>
      <c r="AQ1368">
        <v>0</v>
      </c>
      <c r="AS1368">
        <v>0</v>
      </c>
      <c r="AU1368">
        <v>0</v>
      </c>
      <c r="AW1368">
        <v>0</v>
      </c>
      <c r="AY1368" t="s">
        <v>66</v>
      </c>
    </row>
    <row r="1369" spans="1:51" x14ac:dyDescent="0.25">
      <c r="A1369">
        <v>387</v>
      </c>
      <c r="B1369" t="s">
        <v>181</v>
      </c>
      <c r="C1369" t="s">
        <v>289</v>
      </c>
      <c r="D1369" t="s">
        <v>116</v>
      </c>
      <c r="E1369">
        <v>1141667</v>
      </c>
      <c r="F1369" t="s">
        <v>52</v>
      </c>
      <c r="G1369" t="s">
        <v>53</v>
      </c>
      <c r="H1369" t="s">
        <v>54</v>
      </c>
      <c r="I1369">
        <v>390</v>
      </c>
      <c r="J1369" t="s">
        <v>294</v>
      </c>
      <c r="K1369" t="s">
        <v>79</v>
      </c>
      <c r="L1369" t="s">
        <v>70</v>
      </c>
      <c r="M1369" t="s">
        <v>58</v>
      </c>
      <c r="N1369" t="s">
        <v>295</v>
      </c>
      <c r="Q1369" s="5" t="s">
        <v>54</v>
      </c>
      <c r="S1369">
        <v>0</v>
      </c>
      <c r="T1369" s="5">
        <v>0</v>
      </c>
      <c r="V1369">
        <v>0</v>
      </c>
      <c r="X1369" t="s">
        <v>73</v>
      </c>
      <c r="Y1369">
        <v>19060403</v>
      </c>
      <c r="Z1369" t="s">
        <v>74</v>
      </c>
      <c r="AA1369" t="s">
        <v>101</v>
      </c>
      <c r="AB1369" t="s">
        <v>119</v>
      </c>
      <c r="AC1369" t="str">
        <f t="shared" si="21"/>
        <v>Oil &amp; Gas - Ice Roads and Pads</v>
      </c>
      <c r="AD1369" t="s">
        <v>74</v>
      </c>
      <c r="AG1369" t="s">
        <v>54</v>
      </c>
      <c r="AH1369">
        <v>3239</v>
      </c>
      <c r="AI1369">
        <v>2017</v>
      </c>
      <c r="AJ1369">
        <v>4</v>
      </c>
      <c r="AK1369" s="1">
        <v>42942.890925925924</v>
      </c>
      <c r="AL1369" t="s">
        <v>84</v>
      </c>
      <c r="AM1369">
        <v>0</v>
      </c>
      <c r="AN1369" t="s">
        <v>52</v>
      </c>
      <c r="AO1369">
        <v>0</v>
      </c>
      <c r="AP1369" t="s">
        <v>52</v>
      </c>
      <c r="AQ1369">
        <v>0</v>
      </c>
      <c r="AS1369">
        <v>0</v>
      </c>
      <c r="AU1369">
        <v>0</v>
      </c>
      <c r="AW1369">
        <v>0</v>
      </c>
      <c r="AY1369" t="s">
        <v>66</v>
      </c>
    </row>
    <row r="1370" spans="1:51" x14ac:dyDescent="0.25">
      <c r="A1370">
        <v>387</v>
      </c>
      <c r="B1370" t="s">
        <v>181</v>
      </c>
      <c r="C1370" t="s">
        <v>289</v>
      </c>
      <c r="D1370" t="s">
        <v>116</v>
      </c>
      <c r="E1370">
        <v>1141667</v>
      </c>
      <c r="F1370" t="s">
        <v>52</v>
      </c>
      <c r="G1370" t="s">
        <v>53</v>
      </c>
      <c r="H1370" t="s">
        <v>54</v>
      </c>
      <c r="I1370">
        <v>388</v>
      </c>
      <c r="J1370" t="s">
        <v>290</v>
      </c>
      <c r="K1370" t="s">
        <v>79</v>
      </c>
      <c r="L1370" t="s">
        <v>70</v>
      </c>
      <c r="M1370" t="s">
        <v>58</v>
      </c>
      <c r="N1370" t="s">
        <v>291</v>
      </c>
      <c r="Q1370" s="5" t="s">
        <v>54</v>
      </c>
      <c r="S1370">
        <v>0</v>
      </c>
      <c r="T1370" s="5">
        <v>0</v>
      </c>
      <c r="V1370">
        <v>0</v>
      </c>
      <c r="X1370" t="s">
        <v>73</v>
      </c>
      <c r="Y1370">
        <v>19060403</v>
      </c>
      <c r="Z1370" t="s">
        <v>74</v>
      </c>
      <c r="AA1370" t="s">
        <v>101</v>
      </c>
      <c r="AB1370" t="s">
        <v>119</v>
      </c>
      <c r="AC1370" t="str">
        <f t="shared" si="21"/>
        <v>Oil &amp; Gas - Ice Roads and Pads</v>
      </c>
      <c r="AD1370" t="s">
        <v>74</v>
      </c>
      <c r="AG1370" t="s">
        <v>54</v>
      </c>
      <c r="AH1370">
        <v>3243</v>
      </c>
      <c r="AI1370">
        <v>2017</v>
      </c>
      <c r="AJ1370">
        <v>5</v>
      </c>
      <c r="AK1370" s="1">
        <v>42942.891631944447</v>
      </c>
      <c r="AL1370" t="s">
        <v>84</v>
      </c>
      <c r="AM1370">
        <v>0</v>
      </c>
      <c r="AN1370" t="s">
        <v>52</v>
      </c>
      <c r="AO1370">
        <v>0</v>
      </c>
      <c r="AP1370" t="s">
        <v>52</v>
      </c>
      <c r="AQ1370">
        <v>0</v>
      </c>
      <c r="AS1370">
        <v>0</v>
      </c>
      <c r="AU1370">
        <v>0</v>
      </c>
      <c r="AW1370">
        <v>0</v>
      </c>
      <c r="AY1370" t="s">
        <v>66</v>
      </c>
    </row>
    <row r="1371" spans="1:51" x14ac:dyDescent="0.25">
      <c r="A1371">
        <v>387</v>
      </c>
      <c r="B1371" t="s">
        <v>181</v>
      </c>
      <c r="C1371" t="s">
        <v>289</v>
      </c>
      <c r="D1371" t="s">
        <v>116</v>
      </c>
      <c r="E1371">
        <v>1141667</v>
      </c>
      <c r="F1371" t="s">
        <v>52</v>
      </c>
      <c r="G1371" t="s">
        <v>53</v>
      </c>
      <c r="H1371" t="s">
        <v>54</v>
      </c>
      <c r="I1371">
        <v>389</v>
      </c>
      <c r="J1371" t="s">
        <v>292</v>
      </c>
      <c r="K1371" t="s">
        <v>79</v>
      </c>
      <c r="L1371" t="s">
        <v>70</v>
      </c>
      <c r="M1371" t="s">
        <v>58</v>
      </c>
      <c r="N1371" t="s">
        <v>293</v>
      </c>
      <c r="Q1371" s="5" t="s">
        <v>54</v>
      </c>
      <c r="S1371">
        <v>0</v>
      </c>
      <c r="T1371" s="5">
        <v>0</v>
      </c>
      <c r="V1371">
        <v>0</v>
      </c>
      <c r="X1371" t="s">
        <v>73</v>
      </c>
      <c r="Y1371">
        <v>19060403</v>
      </c>
      <c r="Z1371" t="s">
        <v>74</v>
      </c>
      <c r="AA1371" t="s">
        <v>101</v>
      </c>
      <c r="AB1371" t="s">
        <v>119</v>
      </c>
      <c r="AC1371" t="str">
        <f t="shared" si="21"/>
        <v>Oil &amp; Gas - Ice Roads and Pads</v>
      </c>
      <c r="AD1371" t="s">
        <v>74</v>
      </c>
      <c r="AG1371" t="s">
        <v>54</v>
      </c>
      <c r="AH1371">
        <v>3237</v>
      </c>
      <c r="AI1371">
        <v>2017</v>
      </c>
      <c r="AJ1371">
        <v>5</v>
      </c>
      <c r="AK1371" s="1">
        <v>42942.890648148146</v>
      </c>
      <c r="AL1371" t="s">
        <v>84</v>
      </c>
      <c r="AM1371">
        <v>0</v>
      </c>
      <c r="AN1371" t="s">
        <v>52</v>
      </c>
      <c r="AO1371">
        <v>0</v>
      </c>
      <c r="AP1371" t="s">
        <v>52</v>
      </c>
      <c r="AQ1371">
        <v>0</v>
      </c>
      <c r="AS1371">
        <v>0</v>
      </c>
      <c r="AU1371">
        <v>0</v>
      </c>
      <c r="AW1371">
        <v>0</v>
      </c>
      <c r="AY1371" t="s">
        <v>66</v>
      </c>
    </row>
    <row r="1372" spans="1:51" x14ac:dyDescent="0.25">
      <c r="A1372">
        <v>387</v>
      </c>
      <c r="B1372" t="s">
        <v>181</v>
      </c>
      <c r="C1372" t="s">
        <v>289</v>
      </c>
      <c r="D1372" t="s">
        <v>116</v>
      </c>
      <c r="E1372">
        <v>1141667</v>
      </c>
      <c r="F1372" t="s">
        <v>52</v>
      </c>
      <c r="G1372" t="s">
        <v>53</v>
      </c>
      <c r="H1372" t="s">
        <v>54</v>
      </c>
      <c r="I1372">
        <v>390</v>
      </c>
      <c r="J1372" t="s">
        <v>294</v>
      </c>
      <c r="K1372" t="s">
        <v>79</v>
      </c>
      <c r="L1372" t="s">
        <v>70</v>
      </c>
      <c r="M1372" t="s">
        <v>58</v>
      </c>
      <c r="N1372" t="s">
        <v>295</v>
      </c>
      <c r="Q1372" s="5" t="s">
        <v>54</v>
      </c>
      <c r="S1372">
        <v>0</v>
      </c>
      <c r="T1372" s="5">
        <v>0</v>
      </c>
      <c r="V1372">
        <v>0</v>
      </c>
      <c r="X1372" t="s">
        <v>73</v>
      </c>
      <c r="Y1372">
        <v>19060403</v>
      </c>
      <c r="Z1372" t="s">
        <v>74</v>
      </c>
      <c r="AA1372" t="s">
        <v>101</v>
      </c>
      <c r="AB1372" t="s">
        <v>119</v>
      </c>
      <c r="AC1372" t="str">
        <f t="shared" si="21"/>
        <v>Oil &amp; Gas - Ice Roads and Pads</v>
      </c>
      <c r="AD1372" t="s">
        <v>74</v>
      </c>
      <c r="AG1372" t="s">
        <v>54</v>
      </c>
      <c r="AH1372">
        <v>3240</v>
      </c>
      <c r="AI1372">
        <v>2017</v>
      </c>
      <c r="AJ1372">
        <v>5</v>
      </c>
      <c r="AK1372" s="1">
        <v>42942.891215277778</v>
      </c>
      <c r="AL1372" t="s">
        <v>84</v>
      </c>
      <c r="AM1372">
        <v>0</v>
      </c>
      <c r="AN1372" t="s">
        <v>52</v>
      </c>
      <c r="AO1372">
        <v>0</v>
      </c>
      <c r="AP1372" t="s">
        <v>52</v>
      </c>
      <c r="AQ1372">
        <v>0</v>
      </c>
      <c r="AS1372">
        <v>0</v>
      </c>
      <c r="AU1372">
        <v>0</v>
      </c>
      <c r="AW1372">
        <v>0</v>
      </c>
      <c r="AY1372" t="s">
        <v>66</v>
      </c>
    </row>
    <row r="1373" spans="1:51" x14ac:dyDescent="0.25">
      <c r="A1373">
        <v>387</v>
      </c>
      <c r="B1373" t="s">
        <v>181</v>
      </c>
      <c r="C1373" t="s">
        <v>289</v>
      </c>
      <c r="D1373" t="s">
        <v>116</v>
      </c>
      <c r="E1373">
        <v>1141667</v>
      </c>
      <c r="F1373" t="s">
        <v>52</v>
      </c>
      <c r="G1373" t="s">
        <v>53</v>
      </c>
      <c r="H1373" t="s">
        <v>54</v>
      </c>
      <c r="I1373">
        <v>388</v>
      </c>
      <c r="J1373" t="s">
        <v>290</v>
      </c>
      <c r="K1373" t="s">
        <v>79</v>
      </c>
      <c r="L1373" t="s">
        <v>70</v>
      </c>
      <c r="M1373" t="s">
        <v>58</v>
      </c>
      <c r="N1373" t="s">
        <v>291</v>
      </c>
      <c r="Q1373" s="5" t="s">
        <v>54</v>
      </c>
      <c r="S1373">
        <v>0</v>
      </c>
      <c r="T1373" s="5">
        <v>0</v>
      </c>
      <c r="V1373">
        <v>0</v>
      </c>
      <c r="X1373" t="s">
        <v>73</v>
      </c>
      <c r="Y1373">
        <v>19060403</v>
      </c>
      <c r="Z1373" t="s">
        <v>74</v>
      </c>
      <c r="AA1373" t="s">
        <v>101</v>
      </c>
      <c r="AB1373" t="s">
        <v>119</v>
      </c>
      <c r="AC1373" t="str">
        <f t="shared" si="21"/>
        <v>Oil &amp; Gas - Ice Roads and Pads</v>
      </c>
      <c r="AD1373" t="s">
        <v>74</v>
      </c>
      <c r="AG1373" t="s">
        <v>54</v>
      </c>
      <c r="AH1373">
        <v>3244</v>
      </c>
      <c r="AI1373">
        <v>2017</v>
      </c>
      <c r="AJ1373">
        <v>6</v>
      </c>
      <c r="AK1373" s="1">
        <v>42942.891747685186</v>
      </c>
      <c r="AL1373" t="s">
        <v>84</v>
      </c>
      <c r="AM1373">
        <v>0</v>
      </c>
      <c r="AN1373" t="s">
        <v>52</v>
      </c>
      <c r="AO1373">
        <v>0</v>
      </c>
      <c r="AP1373" t="s">
        <v>52</v>
      </c>
      <c r="AQ1373">
        <v>0</v>
      </c>
      <c r="AS1373">
        <v>0</v>
      </c>
      <c r="AU1373">
        <v>0</v>
      </c>
      <c r="AW1373">
        <v>0</v>
      </c>
      <c r="AY1373" t="s">
        <v>66</v>
      </c>
    </row>
    <row r="1374" spans="1:51" x14ac:dyDescent="0.25">
      <c r="A1374">
        <v>387</v>
      </c>
      <c r="B1374" t="s">
        <v>181</v>
      </c>
      <c r="C1374" t="s">
        <v>289</v>
      </c>
      <c r="D1374" t="s">
        <v>116</v>
      </c>
      <c r="E1374">
        <v>1141667</v>
      </c>
      <c r="F1374" t="s">
        <v>52</v>
      </c>
      <c r="G1374" t="s">
        <v>53</v>
      </c>
      <c r="H1374" t="s">
        <v>54</v>
      </c>
      <c r="I1374">
        <v>389</v>
      </c>
      <c r="J1374" t="s">
        <v>292</v>
      </c>
      <c r="K1374" t="s">
        <v>79</v>
      </c>
      <c r="L1374" t="s">
        <v>70</v>
      </c>
      <c r="M1374" t="s">
        <v>58</v>
      </c>
      <c r="N1374" t="s">
        <v>293</v>
      </c>
      <c r="Q1374" s="5" t="s">
        <v>54</v>
      </c>
      <c r="S1374">
        <v>0</v>
      </c>
      <c r="T1374" s="5">
        <v>0</v>
      </c>
      <c r="V1374">
        <v>0</v>
      </c>
      <c r="X1374" t="s">
        <v>73</v>
      </c>
      <c r="Y1374">
        <v>19060403</v>
      </c>
      <c r="Z1374" t="s">
        <v>74</v>
      </c>
      <c r="AA1374" t="s">
        <v>101</v>
      </c>
      <c r="AB1374" t="s">
        <v>119</v>
      </c>
      <c r="AC1374" t="str">
        <f t="shared" si="21"/>
        <v>Oil &amp; Gas - Ice Roads and Pads</v>
      </c>
      <c r="AD1374" t="s">
        <v>74</v>
      </c>
      <c r="AG1374" t="s">
        <v>54</v>
      </c>
      <c r="AH1374">
        <v>3238</v>
      </c>
      <c r="AI1374">
        <v>2017</v>
      </c>
      <c r="AJ1374">
        <v>6</v>
      </c>
      <c r="AK1374" s="1">
        <v>42942.890740740739</v>
      </c>
      <c r="AL1374" t="s">
        <v>84</v>
      </c>
      <c r="AM1374">
        <v>0</v>
      </c>
      <c r="AN1374" t="s">
        <v>52</v>
      </c>
      <c r="AO1374">
        <v>0</v>
      </c>
      <c r="AP1374" t="s">
        <v>52</v>
      </c>
      <c r="AQ1374">
        <v>0</v>
      </c>
      <c r="AS1374">
        <v>0</v>
      </c>
      <c r="AU1374">
        <v>0</v>
      </c>
      <c r="AW1374">
        <v>0</v>
      </c>
      <c r="AY1374" t="s">
        <v>66</v>
      </c>
    </row>
    <row r="1375" spans="1:51" x14ac:dyDescent="0.25">
      <c r="A1375">
        <v>387</v>
      </c>
      <c r="B1375" t="s">
        <v>181</v>
      </c>
      <c r="C1375" t="s">
        <v>289</v>
      </c>
      <c r="D1375" t="s">
        <v>116</v>
      </c>
      <c r="E1375">
        <v>1141667</v>
      </c>
      <c r="F1375" t="s">
        <v>52</v>
      </c>
      <c r="G1375" t="s">
        <v>53</v>
      </c>
      <c r="H1375" t="s">
        <v>54</v>
      </c>
      <c r="I1375">
        <v>390</v>
      </c>
      <c r="J1375" t="s">
        <v>294</v>
      </c>
      <c r="K1375" t="s">
        <v>79</v>
      </c>
      <c r="L1375" t="s">
        <v>70</v>
      </c>
      <c r="M1375" t="s">
        <v>58</v>
      </c>
      <c r="N1375" t="s">
        <v>295</v>
      </c>
      <c r="Q1375" s="5" t="s">
        <v>54</v>
      </c>
      <c r="S1375">
        <v>0</v>
      </c>
      <c r="T1375" s="5">
        <v>0</v>
      </c>
      <c r="V1375">
        <v>0</v>
      </c>
      <c r="X1375" t="s">
        <v>73</v>
      </c>
      <c r="Y1375">
        <v>19060403</v>
      </c>
      <c r="Z1375" t="s">
        <v>74</v>
      </c>
      <c r="AA1375" t="s">
        <v>101</v>
      </c>
      <c r="AB1375" t="s">
        <v>119</v>
      </c>
      <c r="AC1375" t="str">
        <f t="shared" si="21"/>
        <v>Oil &amp; Gas - Ice Roads and Pads</v>
      </c>
      <c r="AD1375" t="s">
        <v>74</v>
      </c>
      <c r="AG1375" t="s">
        <v>54</v>
      </c>
      <c r="AH1375">
        <v>3241</v>
      </c>
      <c r="AI1375">
        <v>2017</v>
      </c>
      <c r="AJ1375">
        <v>6</v>
      </c>
      <c r="AK1375" s="1">
        <v>42942.891342592593</v>
      </c>
      <c r="AL1375" t="s">
        <v>84</v>
      </c>
      <c r="AM1375">
        <v>0</v>
      </c>
      <c r="AN1375" t="s">
        <v>52</v>
      </c>
      <c r="AO1375">
        <v>0</v>
      </c>
      <c r="AP1375" t="s">
        <v>52</v>
      </c>
      <c r="AQ1375">
        <v>0</v>
      </c>
      <c r="AS1375">
        <v>0</v>
      </c>
      <c r="AU1375">
        <v>0</v>
      </c>
      <c r="AW1375">
        <v>0</v>
      </c>
      <c r="AY1375" t="s">
        <v>66</v>
      </c>
    </row>
    <row r="1376" spans="1:51" x14ac:dyDescent="0.25">
      <c r="A1376">
        <v>387</v>
      </c>
      <c r="B1376" t="s">
        <v>181</v>
      </c>
      <c r="C1376" t="s">
        <v>289</v>
      </c>
      <c r="D1376" t="s">
        <v>116</v>
      </c>
      <c r="E1376">
        <v>1141667</v>
      </c>
      <c r="F1376" t="s">
        <v>52</v>
      </c>
      <c r="G1376" t="s">
        <v>53</v>
      </c>
      <c r="H1376" t="s">
        <v>54</v>
      </c>
      <c r="I1376">
        <v>388</v>
      </c>
      <c r="J1376" t="s">
        <v>290</v>
      </c>
      <c r="K1376" t="s">
        <v>79</v>
      </c>
      <c r="L1376" t="s">
        <v>70</v>
      </c>
      <c r="M1376" t="s">
        <v>58</v>
      </c>
      <c r="N1376" t="s">
        <v>291</v>
      </c>
      <c r="Q1376" s="5" t="s">
        <v>54</v>
      </c>
      <c r="S1376">
        <v>0</v>
      </c>
      <c r="T1376" s="5">
        <v>0</v>
      </c>
      <c r="V1376">
        <v>0</v>
      </c>
      <c r="X1376" t="s">
        <v>73</v>
      </c>
      <c r="Y1376">
        <v>19060403</v>
      </c>
      <c r="Z1376" t="s">
        <v>74</v>
      </c>
      <c r="AA1376" t="s">
        <v>101</v>
      </c>
      <c r="AB1376" t="s">
        <v>119</v>
      </c>
      <c r="AC1376" t="str">
        <f t="shared" si="21"/>
        <v>Oil &amp; Gas - Ice Roads and Pads</v>
      </c>
      <c r="AD1376" t="s">
        <v>74</v>
      </c>
      <c r="AG1376" t="s">
        <v>54</v>
      </c>
      <c r="AH1376">
        <v>3622</v>
      </c>
      <c r="AI1376">
        <v>2017</v>
      </c>
      <c r="AJ1376">
        <v>7</v>
      </c>
      <c r="AK1376" s="1">
        <v>43038.831666666665</v>
      </c>
      <c r="AL1376" t="s">
        <v>84</v>
      </c>
      <c r="AM1376">
        <v>0</v>
      </c>
      <c r="AN1376" t="s">
        <v>52</v>
      </c>
      <c r="AO1376">
        <v>0</v>
      </c>
      <c r="AP1376" t="s">
        <v>52</v>
      </c>
      <c r="AQ1376">
        <v>0</v>
      </c>
      <c r="AS1376">
        <v>0</v>
      </c>
      <c r="AU1376">
        <v>0</v>
      </c>
      <c r="AW1376">
        <v>0</v>
      </c>
      <c r="AY1376" t="s">
        <v>66</v>
      </c>
    </row>
    <row r="1377" spans="1:51" x14ac:dyDescent="0.25">
      <c r="A1377">
        <v>387</v>
      </c>
      <c r="B1377" t="s">
        <v>181</v>
      </c>
      <c r="C1377" t="s">
        <v>289</v>
      </c>
      <c r="D1377" t="s">
        <v>116</v>
      </c>
      <c r="E1377">
        <v>1141667</v>
      </c>
      <c r="F1377" t="s">
        <v>52</v>
      </c>
      <c r="G1377" t="s">
        <v>53</v>
      </c>
      <c r="H1377" t="s">
        <v>54</v>
      </c>
      <c r="I1377">
        <v>389</v>
      </c>
      <c r="J1377" t="s">
        <v>292</v>
      </c>
      <c r="K1377" t="s">
        <v>79</v>
      </c>
      <c r="L1377" t="s">
        <v>70</v>
      </c>
      <c r="M1377" t="s">
        <v>58</v>
      </c>
      <c r="N1377" t="s">
        <v>293</v>
      </c>
      <c r="Q1377" s="5" t="s">
        <v>54</v>
      </c>
      <c r="S1377">
        <v>0</v>
      </c>
      <c r="T1377" s="5">
        <v>0</v>
      </c>
      <c r="V1377">
        <v>0</v>
      </c>
      <c r="X1377" t="s">
        <v>73</v>
      </c>
      <c r="Y1377">
        <v>19060403</v>
      </c>
      <c r="Z1377" t="s">
        <v>74</v>
      </c>
      <c r="AA1377" t="s">
        <v>101</v>
      </c>
      <c r="AB1377" t="s">
        <v>119</v>
      </c>
      <c r="AC1377" t="str">
        <f t="shared" si="21"/>
        <v>Oil &amp; Gas - Ice Roads and Pads</v>
      </c>
      <c r="AD1377" t="s">
        <v>74</v>
      </c>
      <c r="AG1377" t="s">
        <v>54</v>
      </c>
      <c r="AH1377">
        <v>3616</v>
      </c>
      <c r="AI1377">
        <v>2017</v>
      </c>
      <c r="AJ1377">
        <v>7</v>
      </c>
      <c r="AK1377" s="1">
        <v>43038.829768518517</v>
      </c>
      <c r="AL1377" t="s">
        <v>84</v>
      </c>
      <c r="AM1377">
        <v>0</v>
      </c>
      <c r="AN1377" t="s">
        <v>52</v>
      </c>
      <c r="AO1377">
        <v>0</v>
      </c>
      <c r="AP1377" t="s">
        <v>52</v>
      </c>
      <c r="AQ1377">
        <v>0</v>
      </c>
      <c r="AS1377">
        <v>0</v>
      </c>
      <c r="AU1377">
        <v>0</v>
      </c>
      <c r="AW1377">
        <v>0</v>
      </c>
      <c r="AY1377" t="s">
        <v>66</v>
      </c>
    </row>
    <row r="1378" spans="1:51" x14ac:dyDescent="0.25">
      <c r="A1378">
        <v>387</v>
      </c>
      <c r="B1378" t="s">
        <v>181</v>
      </c>
      <c r="C1378" t="s">
        <v>289</v>
      </c>
      <c r="D1378" t="s">
        <v>116</v>
      </c>
      <c r="E1378">
        <v>1141667</v>
      </c>
      <c r="F1378" t="s">
        <v>52</v>
      </c>
      <c r="G1378" t="s">
        <v>53</v>
      </c>
      <c r="H1378" t="s">
        <v>54</v>
      </c>
      <c r="I1378">
        <v>390</v>
      </c>
      <c r="J1378" t="s">
        <v>294</v>
      </c>
      <c r="K1378" t="s">
        <v>79</v>
      </c>
      <c r="L1378" t="s">
        <v>70</v>
      </c>
      <c r="M1378" t="s">
        <v>58</v>
      </c>
      <c r="N1378" t="s">
        <v>295</v>
      </c>
      <c r="Q1378" s="5" t="s">
        <v>54</v>
      </c>
      <c r="S1378">
        <v>0</v>
      </c>
      <c r="T1378" s="5">
        <v>0</v>
      </c>
      <c r="V1378">
        <v>0</v>
      </c>
      <c r="X1378" t="s">
        <v>73</v>
      </c>
      <c r="Y1378">
        <v>19060403</v>
      </c>
      <c r="Z1378" t="s">
        <v>74</v>
      </c>
      <c r="AA1378" t="s">
        <v>101</v>
      </c>
      <c r="AB1378" t="s">
        <v>119</v>
      </c>
      <c r="AC1378" t="str">
        <f t="shared" si="21"/>
        <v>Oil &amp; Gas - Ice Roads and Pads</v>
      </c>
      <c r="AD1378" t="s">
        <v>74</v>
      </c>
      <c r="AG1378" t="s">
        <v>54</v>
      </c>
      <c r="AH1378">
        <v>3619</v>
      </c>
      <c r="AI1378">
        <v>2017</v>
      </c>
      <c r="AJ1378">
        <v>7</v>
      </c>
      <c r="AK1378" s="1">
        <v>43038.830567129633</v>
      </c>
      <c r="AL1378" t="s">
        <v>84</v>
      </c>
      <c r="AM1378">
        <v>0</v>
      </c>
      <c r="AN1378" t="s">
        <v>52</v>
      </c>
      <c r="AO1378">
        <v>0</v>
      </c>
      <c r="AP1378" t="s">
        <v>52</v>
      </c>
      <c r="AQ1378">
        <v>0</v>
      </c>
      <c r="AS1378">
        <v>0</v>
      </c>
      <c r="AU1378">
        <v>0</v>
      </c>
      <c r="AW1378">
        <v>0</v>
      </c>
      <c r="AY1378" t="s">
        <v>66</v>
      </c>
    </row>
    <row r="1379" spans="1:51" x14ac:dyDescent="0.25">
      <c r="A1379">
        <v>387</v>
      </c>
      <c r="B1379" t="s">
        <v>181</v>
      </c>
      <c r="C1379" t="s">
        <v>289</v>
      </c>
      <c r="D1379" t="s">
        <v>116</v>
      </c>
      <c r="E1379">
        <v>1141667</v>
      </c>
      <c r="F1379" t="s">
        <v>52</v>
      </c>
      <c r="G1379" t="s">
        <v>53</v>
      </c>
      <c r="H1379" t="s">
        <v>54</v>
      </c>
      <c r="I1379">
        <v>388</v>
      </c>
      <c r="J1379" t="s">
        <v>290</v>
      </c>
      <c r="K1379" t="s">
        <v>79</v>
      </c>
      <c r="L1379" t="s">
        <v>70</v>
      </c>
      <c r="M1379" t="s">
        <v>58</v>
      </c>
      <c r="N1379" t="s">
        <v>291</v>
      </c>
      <c r="Q1379" s="5" t="s">
        <v>54</v>
      </c>
      <c r="S1379">
        <v>0</v>
      </c>
      <c r="T1379" s="5">
        <v>0</v>
      </c>
      <c r="V1379">
        <v>0</v>
      </c>
      <c r="X1379" t="s">
        <v>73</v>
      </c>
      <c r="Y1379">
        <v>19060403</v>
      </c>
      <c r="Z1379" t="s">
        <v>74</v>
      </c>
      <c r="AA1379" t="s">
        <v>101</v>
      </c>
      <c r="AB1379" t="s">
        <v>119</v>
      </c>
      <c r="AC1379" t="str">
        <f t="shared" si="21"/>
        <v>Oil &amp; Gas - Ice Roads and Pads</v>
      </c>
      <c r="AD1379" t="s">
        <v>74</v>
      </c>
      <c r="AG1379" t="s">
        <v>54</v>
      </c>
      <c r="AH1379">
        <v>3623</v>
      </c>
      <c r="AI1379">
        <v>2017</v>
      </c>
      <c r="AJ1379">
        <v>8</v>
      </c>
      <c r="AK1379" s="1">
        <v>43038.831793981481</v>
      </c>
      <c r="AL1379" t="s">
        <v>84</v>
      </c>
      <c r="AM1379">
        <v>0</v>
      </c>
      <c r="AN1379" t="s">
        <v>52</v>
      </c>
      <c r="AO1379">
        <v>0</v>
      </c>
      <c r="AP1379" t="s">
        <v>52</v>
      </c>
      <c r="AQ1379">
        <v>0</v>
      </c>
      <c r="AS1379">
        <v>0</v>
      </c>
      <c r="AU1379">
        <v>0</v>
      </c>
      <c r="AW1379">
        <v>0</v>
      </c>
      <c r="AY1379" t="s">
        <v>66</v>
      </c>
    </row>
    <row r="1380" spans="1:51" x14ac:dyDescent="0.25">
      <c r="A1380">
        <v>387</v>
      </c>
      <c r="B1380" t="s">
        <v>181</v>
      </c>
      <c r="C1380" t="s">
        <v>289</v>
      </c>
      <c r="D1380" t="s">
        <v>116</v>
      </c>
      <c r="E1380">
        <v>1141667</v>
      </c>
      <c r="F1380" t="s">
        <v>52</v>
      </c>
      <c r="G1380" t="s">
        <v>53</v>
      </c>
      <c r="H1380" t="s">
        <v>54</v>
      </c>
      <c r="I1380">
        <v>389</v>
      </c>
      <c r="J1380" t="s">
        <v>292</v>
      </c>
      <c r="K1380" t="s">
        <v>79</v>
      </c>
      <c r="L1380" t="s">
        <v>70</v>
      </c>
      <c r="M1380" t="s">
        <v>58</v>
      </c>
      <c r="N1380" t="s">
        <v>293</v>
      </c>
      <c r="Q1380" s="5" t="s">
        <v>54</v>
      </c>
      <c r="S1380">
        <v>0</v>
      </c>
      <c r="T1380" s="5">
        <v>0</v>
      </c>
      <c r="V1380">
        <v>0</v>
      </c>
      <c r="X1380" t="s">
        <v>73</v>
      </c>
      <c r="Y1380">
        <v>19060403</v>
      </c>
      <c r="Z1380" t="s">
        <v>74</v>
      </c>
      <c r="AA1380" t="s">
        <v>101</v>
      </c>
      <c r="AB1380" t="s">
        <v>119</v>
      </c>
      <c r="AC1380" t="str">
        <f t="shared" si="21"/>
        <v>Oil &amp; Gas - Ice Roads and Pads</v>
      </c>
      <c r="AD1380" t="s">
        <v>74</v>
      </c>
      <c r="AG1380" t="s">
        <v>54</v>
      </c>
      <c r="AH1380">
        <v>3617</v>
      </c>
      <c r="AI1380">
        <v>2017</v>
      </c>
      <c r="AJ1380">
        <v>8</v>
      </c>
      <c r="AK1380" s="1">
        <v>43038.829895833333</v>
      </c>
      <c r="AL1380" t="s">
        <v>84</v>
      </c>
      <c r="AM1380">
        <v>0</v>
      </c>
      <c r="AN1380" t="s">
        <v>52</v>
      </c>
      <c r="AO1380">
        <v>0</v>
      </c>
      <c r="AP1380" t="s">
        <v>52</v>
      </c>
      <c r="AQ1380">
        <v>0</v>
      </c>
      <c r="AS1380">
        <v>0</v>
      </c>
      <c r="AU1380">
        <v>0</v>
      </c>
      <c r="AW1380">
        <v>0</v>
      </c>
      <c r="AY1380" t="s">
        <v>66</v>
      </c>
    </row>
    <row r="1381" spans="1:51" x14ac:dyDescent="0.25">
      <c r="A1381">
        <v>387</v>
      </c>
      <c r="B1381" t="s">
        <v>181</v>
      </c>
      <c r="C1381" t="s">
        <v>289</v>
      </c>
      <c r="D1381" t="s">
        <v>116</v>
      </c>
      <c r="E1381">
        <v>1141667</v>
      </c>
      <c r="F1381" t="s">
        <v>52</v>
      </c>
      <c r="G1381" t="s">
        <v>53</v>
      </c>
      <c r="H1381" t="s">
        <v>54</v>
      </c>
      <c r="I1381">
        <v>390</v>
      </c>
      <c r="J1381" t="s">
        <v>294</v>
      </c>
      <c r="K1381" t="s">
        <v>79</v>
      </c>
      <c r="L1381" t="s">
        <v>70</v>
      </c>
      <c r="M1381" t="s">
        <v>58</v>
      </c>
      <c r="N1381" t="s">
        <v>295</v>
      </c>
      <c r="Q1381" s="5" t="s">
        <v>54</v>
      </c>
      <c r="S1381">
        <v>0</v>
      </c>
      <c r="T1381" s="5">
        <v>0</v>
      </c>
      <c r="V1381">
        <v>0</v>
      </c>
      <c r="X1381" t="s">
        <v>73</v>
      </c>
      <c r="Y1381">
        <v>19060403</v>
      </c>
      <c r="Z1381" t="s">
        <v>74</v>
      </c>
      <c r="AA1381" t="s">
        <v>101</v>
      </c>
      <c r="AB1381" t="s">
        <v>119</v>
      </c>
      <c r="AC1381" t="str">
        <f t="shared" si="21"/>
        <v>Oil &amp; Gas - Ice Roads and Pads</v>
      </c>
      <c r="AD1381" t="s">
        <v>74</v>
      </c>
      <c r="AG1381" t="s">
        <v>54</v>
      </c>
      <c r="AH1381">
        <v>3621</v>
      </c>
      <c r="AI1381">
        <v>2017</v>
      </c>
      <c r="AJ1381">
        <v>8</v>
      </c>
      <c r="AK1381" s="1">
        <v>43038.83079861111</v>
      </c>
      <c r="AL1381" t="s">
        <v>84</v>
      </c>
      <c r="AM1381">
        <v>0</v>
      </c>
      <c r="AN1381" t="s">
        <v>52</v>
      </c>
      <c r="AO1381">
        <v>0</v>
      </c>
      <c r="AP1381" t="s">
        <v>52</v>
      </c>
      <c r="AQ1381">
        <v>0</v>
      </c>
      <c r="AS1381">
        <v>0</v>
      </c>
      <c r="AU1381">
        <v>0</v>
      </c>
      <c r="AW1381">
        <v>0</v>
      </c>
      <c r="AY1381" t="s">
        <v>66</v>
      </c>
    </row>
    <row r="1382" spans="1:51" x14ac:dyDescent="0.25">
      <c r="A1382">
        <v>387</v>
      </c>
      <c r="B1382" t="s">
        <v>181</v>
      </c>
      <c r="C1382" t="s">
        <v>289</v>
      </c>
      <c r="D1382" t="s">
        <v>116</v>
      </c>
      <c r="E1382">
        <v>1141667</v>
      </c>
      <c r="F1382" t="s">
        <v>52</v>
      </c>
      <c r="G1382" t="s">
        <v>53</v>
      </c>
      <c r="H1382" t="s">
        <v>54</v>
      </c>
      <c r="I1382">
        <v>388</v>
      </c>
      <c r="J1382" t="s">
        <v>290</v>
      </c>
      <c r="K1382" t="s">
        <v>79</v>
      </c>
      <c r="L1382" t="s">
        <v>70</v>
      </c>
      <c r="M1382" t="s">
        <v>58</v>
      </c>
      <c r="N1382" t="s">
        <v>291</v>
      </c>
      <c r="Q1382" s="5" t="s">
        <v>54</v>
      </c>
      <c r="S1382">
        <v>0</v>
      </c>
      <c r="T1382" s="5">
        <v>0</v>
      </c>
      <c r="V1382">
        <v>0</v>
      </c>
      <c r="X1382" t="s">
        <v>73</v>
      </c>
      <c r="Y1382">
        <v>19060403</v>
      </c>
      <c r="Z1382" t="s">
        <v>74</v>
      </c>
      <c r="AA1382" t="s">
        <v>101</v>
      </c>
      <c r="AB1382" t="s">
        <v>119</v>
      </c>
      <c r="AC1382" t="str">
        <f t="shared" si="21"/>
        <v>Oil &amp; Gas - Ice Roads and Pads</v>
      </c>
      <c r="AD1382" t="s">
        <v>74</v>
      </c>
      <c r="AG1382" t="s">
        <v>54</v>
      </c>
      <c r="AH1382">
        <v>3624</v>
      </c>
      <c r="AI1382">
        <v>2017</v>
      </c>
      <c r="AJ1382">
        <v>9</v>
      </c>
      <c r="AK1382" s="1">
        <v>43038.83189814815</v>
      </c>
      <c r="AL1382" t="s">
        <v>84</v>
      </c>
      <c r="AM1382">
        <v>0</v>
      </c>
      <c r="AN1382" t="s">
        <v>52</v>
      </c>
      <c r="AO1382">
        <v>0</v>
      </c>
      <c r="AP1382" t="s">
        <v>52</v>
      </c>
      <c r="AQ1382">
        <v>0</v>
      </c>
      <c r="AS1382">
        <v>0</v>
      </c>
      <c r="AU1382">
        <v>0</v>
      </c>
      <c r="AW1382">
        <v>0</v>
      </c>
      <c r="AY1382" t="s">
        <v>66</v>
      </c>
    </row>
    <row r="1383" spans="1:51" x14ac:dyDescent="0.25">
      <c r="A1383">
        <v>387</v>
      </c>
      <c r="B1383" t="s">
        <v>181</v>
      </c>
      <c r="C1383" t="s">
        <v>289</v>
      </c>
      <c r="D1383" t="s">
        <v>116</v>
      </c>
      <c r="E1383">
        <v>1141667</v>
      </c>
      <c r="F1383" t="s">
        <v>52</v>
      </c>
      <c r="G1383" t="s">
        <v>53</v>
      </c>
      <c r="H1383" t="s">
        <v>54</v>
      </c>
      <c r="I1383">
        <v>389</v>
      </c>
      <c r="J1383" t="s">
        <v>292</v>
      </c>
      <c r="K1383" t="s">
        <v>79</v>
      </c>
      <c r="L1383" t="s">
        <v>70</v>
      </c>
      <c r="M1383" t="s">
        <v>58</v>
      </c>
      <c r="N1383" t="s">
        <v>293</v>
      </c>
      <c r="Q1383" s="5" t="s">
        <v>54</v>
      </c>
      <c r="S1383">
        <v>0</v>
      </c>
      <c r="T1383" s="5">
        <v>0</v>
      </c>
      <c r="V1383">
        <v>0</v>
      </c>
      <c r="X1383" t="s">
        <v>73</v>
      </c>
      <c r="Y1383">
        <v>19060403</v>
      </c>
      <c r="Z1383" t="s">
        <v>74</v>
      </c>
      <c r="AA1383" t="s">
        <v>101</v>
      </c>
      <c r="AB1383" t="s">
        <v>119</v>
      </c>
      <c r="AC1383" t="str">
        <f t="shared" si="21"/>
        <v>Oil &amp; Gas - Ice Roads and Pads</v>
      </c>
      <c r="AD1383" t="s">
        <v>74</v>
      </c>
      <c r="AG1383" t="s">
        <v>54</v>
      </c>
      <c r="AH1383">
        <v>3618</v>
      </c>
      <c r="AI1383">
        <v>2017</v>
      </c>
      <c r="AJ1383">
        <v>9</v>
      </c>
      <c r="AK1383" s="1">
        <v>43038.830150462964</v>
      </c>
      <c r="AL1383" t="s">
        <v>84</v>
      </c>
      <c r="AM1383">
        <v>0</v>
      </c>
      <c r="AN1383" t="s">
        <v>52</v>
      </c>
      <c r="AO1383">
        <v>0</v>
      </c>
      <c r="AP1383" t="s">
        <v>52</v>
      </c>
      <c r="AQ1383">
        <v>0</v>
      </c>
      <c r="AS1383">
        <v>0</v>
      </c>
      <c r="AU1383">
        <v>0</v>
      </c>
      <c r="AW1383">
        <v>0</v>
      </c>
      <c r="AY1383" t="s">
        <v>66</v>
      </c>
    </row>
    <row r="1384" spans="1:51" x14ac:dyDescent="0.25">
      <c r="A1384">
        <v>387</v>
      </c>
      <c r="B1384" t="s">
        <v>181</v>
      </c>
      <c r="C1384" t="s">
        <v>289</v>
      </c>
      <c r="D1384" t="s">
        <v>116</v>
      </c>
      <c r="E1384">
        <v>1141667</v>
      </c>
      <c r="F1384" t="s">
        <v>52</v>
      </c>
      <c r="G1384" t="s">
        <v>53</v>
      </c>
      <c r="H1384" t="s">
        <v>54</v>
      </c>
      <c r="I1384">
        <v>390</v>
      </c>
      <c r="J1384" t="s">
        <v>294</v>
      </c>
      <c r="K1384" t="s">
        <v>79</v>
      </c>
      <c r="L1384" t="s">
        <v>70</v>
      </c>
      <c r="M1384" t="s">
        <v>58</v>
      </c>
      <c r="N1384" t="s">
        <v>295</v>
      </c>
      <c r="Q1384" s="5" t="s">
        <v>54</v>
      </c>
      <c r="S1384">
        <v>0</v>
      </c>
      <c r="T1384" s="5">
        <v>0</v>
      </c>
      <c r="V1384">
        <v>0</v>
      </c>
      <c r="X1384" t="s">
        <v>73</v>
      </c>
      <c r="Y1384">
        <v>19060403</v>
      </c>
      <c r="Z1384" t="s">
        <v>74</v>
      </c>
      <c r="AA1384" t="s">
        <v>101</v>
      </c>
      <c r="AB1384" t="s">
        <v>119</v>
      </c>
      <c r="AC1384" t="str">
        <f t="shared" si="21"/>
        <v>Oil &amp; Gas - Ice Roads and Pads</v>
      </c>
      <c r="AD1384" t="s">
        <v>74</v>
      </c>
      <c r="AG1384" t="s">
        <v>54</v>
      </c>
      <c r="AH1384">
        <v>3620</v>
      </c>
      <c r="AI1384">
        <v>2017</v>
      </c>
      <c r="AJ1384">
        <v>9</v>
      </c>
      <c r="AK1384" s="1">
        <v>43038.830671296295</v>
      </c>
      <c r="AL1384" t="s">
        <v>84</v>
      </c>
      <c r="AM1384">
        <v>0</v>
      </c>
      <c r="AN1384" t="s">
        <v>52</v>
      </c>
      <c r="AO1384">
        <v>0</v>
      </c>
      <c r="AP1384" t="s">
        <v>52</v>
      </c>
      <c r="AQ1384">
        <v>0</v>
      </c>
      <c r="AS1384">
        <v>0</v>
      </c>
      <c r="AU1384">
        <v>0</v>
      </c>
      <c r="AW1384">
        <v>0</v>
      </c>
      <c r="AY1384" t="s">
        <v>66</v>
      </c>
    </row>
    <row r="1385" spans="1:51" x14ac:dyDescent="0.25">
      <c r="A1385">
        <v>387</v>
      </c>
      <c r="B1385" t="s">
        <v>181</v>
      </c>
      <c r="C1385" t="s">
        <v>289</v>
      </c>
      <c r="D1385" t="s">
        <v>116</v>
      </c>
      <c r="E1385">
        <v>1141667</v>
      </c>
      <c r="F1385" t="s">
        <v>52</v>
      </c>
      <c r="G1385" t="s">
        <v>53</v>
      </c>
      <c r="H1385" t="s">
        <v>54</v>
      </c>
      <c r="I1385">
        <v>388</v>
      </c>
      <c r="J1385" t="s">
        <v>290</v>
      </c>
      <c r="K1385" t="s">
        <v>79</v>
      </c>
      <c r="L1385" t="s">
        <v>70</v>
      </c>
      <c r="M1385" t="s">
        <v>58</v>
      </c>
      <c r="N1385" t="s">
        <v>291</v>
      </c>
      <c r="Q1385" s="5" t="s">
        <v>54</v>
      </c>
      <c r="S1385">
        <v>0</v>
      </c>
      <c r="T1385" s="5">
        <v>0</v>
      </c>
      <c r="V1385">
        <v>0</v>
      </c>
      <c r="X1385" t="s">
        <v>73</v>
      </c>
      <c r="Y1385">
        <v>19060403</v>
      </c>
      <c r="Z1385" t="s">
        <v>74</v>
      </c>
      <c r="AA1385" t="s">
        <v>101</v>
      </c>
      <c r="AB1385" t="s">
        <v>119</v>
      </c>
      <c r="AC1385" t="str">
        <f t="shared" si="21"/>
        <v>Oil &amp; Gas - Ice Roads and Pads</v>
      </c>
      <c r="AD1385" t="s">
        <v>74</v>
      </c>
      <c r="AG1385" t="s">
        <v>54</v>
      </c>
      <c r="AH1385">
        <v>3955</v>
      </c>
      <c r="AI1385">
        <v>2017</v>
      </c>
      <c r="AJ1385">
        <v>10</v>
      </c>
      <c r="AK1385" s="1">
        <v>43118.474432870367</v>
      </c>
      <c r="AL1385" t="s">
        <v>84</v>
      </c>
      <c r="AM1385">
        <v>0</v>
      </c>
      <c r="AN1385" t="s">
        <v>52</v>
      </c>
      <c r="AO1385">
        <v>0</v>
      </c>
      <c r="AP1385" t="s">
        <v>52</v>
      </c>
      <c r="AQ1385">
        <v>0</v>
      </c>
      <c r="AS1385">
        <v>0</v>
      </c>
      <c r="AU1385">
        <v>0</v>
      </c>
      <c r="AW1385">
        <v>0</v>
      </c>
      <c r="AY1385" t="s">
        <v>66</v>
      </c>
    </row>
    <row r="1386" spans="1:51" x14ac:dyDescent="0.25">
      <c r="A1386">
        <v>387</v>
      </c>
      <c r="B1386" t="s">
        <v>181</v>
      </c>
      <c r="C1386" t="s">
        <v>289</v>
      </c>
      <c r="D1386" t="s">
        <v>116</v>
      </c>
      <c r="E1386">
        <v>1141667</v>
      </c>
      <c r="F1386" t="s">
        <v>52</v>
      </c>
      <c r="G1386" t="s">
        <v>53</v>
      </c>
      <c r="H1386" t="s">
        <v>54</v>
      </c>
      <c r="I1386">
        <v>389</v>
      </c>
      <c r="J1386" t="s">
        <v>292</v>
      </c>
      <c r="K1386" t="s">
        <v>79</v>
      </c>
      <c r="L1386" t="s">
        <v>70</v>
      </c>
      <c r="M1386" t="s">
        <v>58</v>
      </c>
      <c r="N1386" t="s">
        <v>293</v>
      </c>
      <c r="Q1386" s="5" t="s">
        <v>54</v>
      </c>
      <c r="S1386">
        <v>0</v>
      </c>
      <c r="T1386" s="5">
        <v>0</v>
      </c>
      <c r="V1386">
        <v>0</v>
      </c>
      <c r="X1386" t="s">
        <v>73</v>
      </c>
      <c r="Y1386">
        <v>19060403</v>
      </c>
      <c r="Z1386" t="s">
        <v>74</v>
      </c>
      <c r="AA1386" t="s">
        <v>101</v>
      </c>
      <c r="AB1386" t="s">
        <v>119</v>
      </c>
      <c r="AC1386" t="str">
        <f t="shared" si="21"/>
        <v>Oil &amp; Gas - Ice Roads and Pads</v>
      </c>
      <c r="AD1386" t="s">
        <v>74</v>
      </c>
      <c r="AG1386" t="s">
        <v>54</v>
      </c>
      <c r="AH1386">
        <v>3949</v>
      </c>
      <c r="AI1386">
        <v>2017</v>
      </c>
      <c r="AJ1386">
        <v>10</v>
      </c>
      <c r="AK1386" s="1">
        <v>43118.47314814815</v>
      </c>
      <c r="AL1386" t="s">
        <v>84</v>
      </c>
      <c r="AM1386">
        <v>0</v>
      </c>
      <c r="AN1386" t="s">
        <v>52</v>
      </c>
      <c r="AO1386">
        <v>0</v>
      </c>
      <c r="AP1386" t="s">
        <v>52</v>
      </c>
      <c r="AQ1386">
        <v>0</v>
      </c>
      <c r="AS1386">
        <v>0</v>
      </c>
      <c r="AU1386">
        <v>0</v>
      </c>
      <c r="AW1386">
        <v>0</v>
      </c>
      <c r="AY1386" t="s">
        <v>66</v>
      </c>
    </row>
    <row r="1387" spans="1:51" x14ac:dyDescent="0.25">
      <c r="A1387">
        <v>387</v>
      </c>
      <c r="B1387" t="s">
        <v>181</v>
      </c>
      <c r="C1387" t="s">
        <v>289</v>
      </c>
      <c r="D1387" t="s">
        <v>116</v>
      </c>
      <c r="E1387">
        <v>1141667</v>
      </c>
      <c r="F1387" t="s">
        <v>52</v>
      </c>
      <c r="G1387" t="s">
        <v>53</v>
      </c>
      <c r="H1387" t="s">
        <v>54</v>
      </c>
      <c r="I1387">
        <v>390</v>
      </c>
      <c r="J1387" t="s">
        <v>294</v>
      </c>
      <c r="K1387" t="s">
        <v>79</v>
      </c>
      <c r="L1387" t="s">
        <v>70</v>
      </c>
      <c r="M1387" t="s">
        <v>58</v>
      </c>
      <c r="N1387" t="s">
        <v>295</v>
      </c>
      <c r="Q1387" s="5" t="s">
        <v>54</v>
      </c>
      <c r="S1387">
        <v>0</v>
      </c>
      <c r="T1387" s="5">
        <v>0</v>
      </c>
      <c r="V1387">
        <v>0</v>
      </c>
      <c r="X1387" t="s">
        <v>73</v>
      </c>
      <c r="Y1387">
        <v>19060403</v>
      </c>
      <c r="Z1387" t="s">
        <v>74</v>
      </c>
      <c r="AA1387" t="s">
        <v>101</v>
      </c>
      <c r="AB1387" t="s">
        <v>119</v>
      </c>
      <c r="AC1387" t="str">
        <f t="shared" si="21"/>
        <v>Oil &amp; Gas - Ice Roads and Pads</v>
      </c>
      <c r="AD1387" t="s">
        <v>74</v>
      </c>
      <c r="AG1387" t="s">
        <v>54</v>
      </c>
      <c r="AH1387">
        <v>3952</v>
      </c>
      <c r="AI1387">
        <v>2017</v>
      </c>
      <c r="AJ1387">
        <v>10</v>
      </c>
      <c r="AK1387" s="1">
        <v>43118.473935185182</v>
      </c>
      <c r="AL1387" t="s">
        <v>84</v>
      </c>
      <c r="AM1387">
        <v>0</v>
      </c>
      <c r="AN1387" t="s">
        <v>52</v>
      </c>
      <c r="AO1387">
        <v>0</v>
      </c>
      <c r="AP1387" t="s">
        <v>52</v>
      </c>
      <c r="AQ1387">
        <v>0</v>
      </c>
      <c r="AS1387">
        <v>0</v>
      </c>
      <c r="AU1387">
        <v>0</v>
      </c>
      <c r="AW1387">
        <v>0</v>
      </c>
      <c r="AY1387" t="s">
        <v>66</v>
      </c>
    </row>
    <row r="1388" spans="1:51" x14ac:dyDescent="0.25">
      <c r="A1388">
        <v>387</v>
      </c>
      <c r="B1388" t="s">
        <v>181</v>
      </c>
      <c r="C1388" t="s">
        <v>289</v>
      </c>
      <c r="D1388" t="s">
        <v>116</v>
      </c>
      <c r="E1388">
        <v>1141667</v>
      </c>
      <c r="F1388" t="s">
        <v>52</v>
      </c>
      <c r="G1388" t="s">
        <v>53</v>
      </c>
      <c r="H1388" t="s">
        <v>54</v>
      </c>
      <c r="I1388">
        <v>388</v>
      </c>
      <c r="J1388" t="s">
        <v>290</v>
      </c>
      <c r="K1388" t="s">
        <v>79</v>
      </c>
      <c r="L1388" t="s">
        <v>70</v>
      </c>
      <c r="M1388" t="s">
        <v>58</v>
      </c>
      <c r="N1388" t="s">
        <v>291</v>
      </c>
      <c r="Q1388" s="5" t="s">
        <v>54</v>
      </c>
      <c r="S1388">
        <v>0</v>
      </c>
      <c r="T1388" s="5">
        <v>0</v>
      </c>
      <c r="V1388">
        <v>0</v>
      </c>
      <c r="X1388" t="s">
        <v>73</v>
      </c>
      <c r="Y1388">
        <v>19060403</v>
      </c>
      <c r="Z1388" t="s">
        <v>74</v>
      </c>
      <c r="AA1388" t="s">
        <v>101</v>
      </c>
      <c r="AB1388" t="s">
        <v>119</v>
      </c>
      <c r="AC1388" t="str">
        <f t="shared" si="21"/>
        <v>Oil &amp; Gas - Ice Roads and Pads</v>
      </c>
      <c r="AD1388" t="s">
        <v>74</v>
      </c>
      <c r="AG1388" t="s">
        <v>54</v>
      </c>
      <c r="AH1388">
        <v>3956</v>
      </c>
      <c r="AI1388">
        <v>2017</v>
      </c>
      <c r="AJ1388">
        <v>11</v>
      </c>
      <c r="AK1388" s="1">
        <v>43118.474583333336</v>
      </c>
      <c r="AL1388" t="s">
        <v>84</v>
      </c>
      <c r="AM1388">
        <v>0</v>
      </c>
      <c r="AN1388" t="s">
        <v>52</v>
      </c>
      <c r="AO1388">
        <v>0</v>
      </c>
      <c r="AP1388" t="s">
        <v>52</v>
      </c>
      <c r="AQ1388">
        <v>0</v>
      </c>
      <c r="AS1388">
        <v>0</v>
      </c>
      <c r="AU1388">
        <v>0</v>
      </c>
      <c r="AW1388">
        <v>0</v>
      </c>
      <c r="AY1388" t="s">
        <v>66</v>
      </c>
    </row>
    <row r="1389" spans="1:51" x14ac:dyDescent="0.25">
      <c r="A1389">
        <v>387</v>
      </c>
      <c r="B1389" t="s">
        <v>181</v>
      </c>
      <c r="C1389" t="s">
        <v>289</v>
      </c>
      <c r="D1389" t="s">
        <v>116</v>
      </c>
      <c r="E1389">
        <v>1141667</v>
      </c>
      <c r="F1389" t="s">
        <v>52</v>
      </c>
      <c r="G1389" t="s">
        <v>53</v>
      </c>
      <c r="H1389" t="s">
        <v>54</v>
      </c>
      <c r="I1389">
        <v>389</v>
      </c>
      <c r="J1389" t="s">
        <v>292</v>
      </c>
      <c r="K1389" t="s">
        <v>79</v>
      </c>
      <c r="L1389" t="s">
        <v>70</v>
      </c>
      <c r="M1389" t="s">
        <v>58</v>
      </c>
      <c r="N1389" t="s">
        <v>293</v>
      </c>
      <c r="Q1389" s="5" t="s">
        <v>54</v>
      </c>
      <c r="S1389">
        <v>0</v>
      </c>
      <c r="T1389" s="5">
        <v>0</v>
      </c>
      <c r="V1389">
        <v>0</v>
      </c>
      <c r="X1389" t="s">
        <v>73</v>
      </c>
      <c r="Y1389">
        <v>19060403</v>
      </c>
      <c r="Z1389" t="s">
        <v>74</v>
      </c>
      <c r="AA1389" t="s">
        <v>101</v>
      </c>
      <c r="AB1389" t="s">
        <v>119</v>
      </c>
      <c r="AC1389" t="str">
        <f t="shared" si="21"/>
        <v>Oil &amp; Gas - Ice Roads and Pads</v>
      </c>
      <c r="AD1389" t="s">
        <v>74</v>
      </c>
      <c r="AG1389" t="s">
        <v>54</v>
      </c>
      <c r="AH1389">
        <v>3950</v>
      </c>
      <c r="AI1389">
        <v>2017</v>
      </c>
      <c r="AJ1389">
        <v>11</v>
      </c>
      <c r="AK1389" s="1">
        <v>43118.473287037035</v>
      </c>
      <c r="AL1389" t="s">
        <v>84</v>
      </c>
      <c r="AM1389">
        <v>0</v>
      </c>
      <c r="AN1389" t="s">
        <v>52</v>
      </c>
      <c r="AO1389">
        <v>0</v>
      </c>
      <c r="AP1389" t="s">
        <v>52</v>
      </c>
      <c r="AQ1389">
        <v>0</v>
      </c>
      <c r="AS1389">
        <v>0</v>
      </c>
      <c r="AU1389">
        <v>0</v>
      </c>
      <c r="AW1389">
        <v>0</v>
      </c>
      <c r="AY1389" t="s">
        <v>66</v>
      </c>
    </row>
    <row r="1390" spans="1:51" x14ac:dyDescent="0.25">
      <c r="A1390">
        <v>387</v>
      </c>
      <c r="B1390" t="s">
        <v>181</v>
      </c>
      <c r="C1390" t="s">
        <v>289</v>
      </c>
      <c r="D1390" t="s">
        <v>116</v>
      </c>
      <c r="E1390">
        <v>1141667</v>
      </c>
      <c r="F1390" t="s">
        <v>52</v>
      </c>
      <c r="G1390" t="s">
        <v>53</v>
      </c>
      <c r="H1390" t="s">
        <v>54</v>
      </c>
      <c r="I1390">
        <v>390</v>
      </c>
      <c r="J1390" t="s">
        <v>294</v>
      </c>
      <c r="K1390" t="s">
        <v>79</v>
      </c>
      <c r="L1390" t="s">
        <v>70</v>
      </c>
      <c r="M1390" t="s">
        <v>58</v>
      </c>
      <c r="N1390" t="s">
        <v>295</v>
      </c>
      <c r="Q1390" s="5" t="s">
        <v>54</v>
      </c>
      <c r="S1390">
        <v>0</v>
      </c>
      <c r="T1390" s="5">
        <v>0</v>
      </c>
      <c r="V1390">
        <v>0</v>
      </c>
      <c r="X1390" t="s">
        <v>73</v>
      </c>
      <c r="Y1390">
        <v>19060403</v>
      </c>
      <c r="Z1390" t="s">
        <v>74</v>
      </c>
      <c r="AA1390" t="s">
        <v>101</v>
      </c>
      <c r="AB1390" t="s">
        <v>119</v>
      </c>
      <c r="AC1390" t="str">
        <f t="shared" si="21"/>
        <v>Oil &amp; Gas - Ice Roads and Pads</v>
      </c>
      <c r="AD1390" t="s">
        <v>74</v>
      </c>
      <c r="AG1390" t="s">
        <v>54</v>
      </c>
      <c r="AH1390">
        <v>3953</v>
      </c>
      <c r="AI1390">
        <v>2017</v>
      </c>
      <c r="AJ1390">
        <v>11</v>
      </c>
      <c r="AK1390" s="1">
        <v>43118.474097222221</v>
      </c>
      <c r="AL1390" t="s">
        <v>84</v>
      </c>
      <c r="AM1390">
        <v>0</v>
      </c>
      <c r="AN1390" t="s">
        <v>52</v>
      </c>
      <c r="AO1390">
        <v>0</v>
      </c>
      <c r="AP1390" t="s">
        <v>52</v>
      </c>
      <c r="AQ1390">
        <v>0</v>
      </c>
      <c r="AS1390">
        <v>0</v>
      </c>
      <c r="AU1390">
        <v>0</v>
      </c>
      <c r="AW1390">
        <v>0</v>
      </c>
      <c r="AY1390" t="s">
        <v>66</v>
      </c>
    </row>
    <row r="1391" spans="1:51" x14ac:dyDescent="0.25">
      <c r="A1391">
        <v>387</v>
      </c>
      <c r="B1391" t="s">
        <v>181</v>
      </c>
      <c r="C1391" t="s">
        <v>289</v>
      </c>
      <c r="D1391" t="s">
        <v>116</v>
      </c>
      <c r="E1391">
        <v>1141667</v>
      </c>
      <c r="F1391" t="s">
        <v>52</v>
      </c>
      <c r="G1391" t="s">
        <v>53</v>
      </c>
      <c r="H1391" t="s">
        <v>54</v>
      </c>
      <c r="I1391">
        <v>388</v>
      </c>
      <c r="J1391" t="s">
        <v>290</v>
      </c>
      <c r="K1391" t="s">
        <v>79</v>
      </c>
      <c r="L1391" t="s">
        <v>70</v>
      </c>
      <c r="M1391" t="s">
        <v>58</v>
      </c>
      <c r="N1391" t="s">
        <v>291</v>
      </c>
      <c r="Q1391" s="5" t="s">
        <v>54</v>
      </c>
      <c r="S1391">
        <v>0</v>
      </c>
      <c r="T1391" s="5">
        <v>0</v>
      </c>
      <c r="V1391">
        <v>0</v>
      </c>
      <c r="X1391" t="s">
        <v>73</v>
      </c>
      <c r="Y1391">
        <v>19060403</v>
      </c>
      <c r="Z1391" t="s">
        <v>74</v>
      </c>
      <c r="AA1391" t="s">
        <v>101</v>
      </c>
      <c r="AB1391" t="s">
        <v>119</v>
      </c>
      <c r="AC1391" t="str">
        <f t="shared" si="21"/>
        <v>Oil &amp; Gas - Ice Roads and Pads</v>
      </c>
      <c r="AD1391" t="s">
        <v>74</v>
      </c>
      <c r="AG1391" t="s">
        <v>54</v>
      </c>
      <c r="AH1391">
        <v>3957</v>
      </c>
      <c r="AI1391">
        <v>2017</v>
      </c>
      <c r="AJ1391">
        <v>12</v>
      </c>
      <c r="AK1391" s="1">
        <v>43118.474710648145</v>
      </c>
      <c r="AL1391" t="s">
        <v>84</v>
      </c>
      <c r="AM1391">
        <v>0</v>
      </c>
      <c r="AN1391" t="s">
        <v>52</v>
      </c>
      <c r="AO1391">
        <v>0</v>
      </c>
      <c r="AP1391" t="s">
        <v>52</v>
      </c>
      <c r="AQ1391">
        <v>0</v>
      </c>
      <c r="AS1391">
        <v>0</v>
      </c>
      <c r="AU1391">
        <v>0</v>
      </c>
      <c r="AW1391">
        <v>0</v>
      </c>
      <c r="AY1391" t="s">
        <v>66</v>
      </c>
    </row>
    <row r="1392" spans="1:51" x14ac:dyDescent="0.25">
      <c r="A1392">
        <v>387</v>
      </c>
      <c r="B1392" t="s">
        <v>181</v>
      </c>
      <c r="C1392" t="s">
        <v>289</v>
      </c>
      <c r="D1392" t="s">
        <v>116</v>
      </c>
      <c r="E1392">
        <v>1141667</v>
      </c>
      <c r="F1392" t="s">
        <v>52</v>
      </c>
      <c r="G1392" t="s">
        <v>53</v>
      </c>
      <c r="H1392" t="s">
        <v>54</v>
      </c>
      <c r="I1392">
        <v>389</v>
      </c>
      <c r="J1392" t="s">
        <v>292</v>
      </c>
      <c r="K1392" t="s">
        <v>79</v>
      </c>
      <c r="L1392" t="s">
        <v>70</v>
      </c>
      <c r="M1392" t="s">
        <v>58</v>
      </c>
      <c r="N1392" t="s">
        <v>293</v>
      </c>
      <c r="Q1392" s="5" t="s">
        <v>54</v>
      </c>
      <c r="S1392">
        <v>0</v>
      </c>
      <c r="T1392" s="5">
        <v>0</v>
      </c>
      <c r="V1392">
        <v>0</v>
      </c>
      <c r="X1392" t="s">
        <v>73</v>
      </c>
      <c r="Y1392">
        <v>19060403</v>
      </c>
      <c r="Z1392" t="s">
        <v>74</v>
      </c>
      <c r="AA1392" t="s">
        <v>101</v>
      </c>
      <c r="AB1392" t="s">
        <v>119</v>
      </c>
      <c r="AC1392" t="str">
        <f t="shared" si="21"/>
        <v>Oil &amp; Gas - Ice Roads and Pads</v>
      </c>
      <c r="AD1392" t="s">
        <v>74</v>
      </c>
      <c r="AG1392" t="s">
        <v>54</v>
      </c>
      <c r="AH1392">
        <v>3951</v>
      </c>
      <c r="AI1392">
        <v>2017</v>
      </c>
      <c r="AJ1392">
        <v>12</v>
      </c>
      <c r="AK1392" s="1">
        <v>43118.473425925928</v>
      </c>
      <c r="AL1392" t="s">
        <v>84</v>
      </c>
      <c r="AM1392">
        <v>0</v>
      </c>
      <c r="AN1392" t="s">
        <v>52</v>
      </c>
      <c r="AO1392">
        <v>0</v>
      </c>
      <c r="AP1392" t="s">
        <v>52</v>
      </c>
      <c r="AQ1392">
        <v>0</v>
      </c>
      <c r="AS1392">
        <v>0</v>
      </c>
      <c r="AU1392">
        <v>0</v>
      </c>
      <c r="AW1392">
        <v>0</v>
      </c>
      <c r="AY1392" t="s">
        <v>66</v>
      </c>
    </row>
    <row r="1393" spans="1:51" x14ac:dyDescent="0.25">
      <c r="A1393">
        <v>387</v>
      </c>
      <c r="B1393" t="s">
        <v>181</v>
      </c>
      <c r="C1393" t="s">
        <v>289</v>
      </c>
      <c r="D1393" t="s">
        <v>116</v>
      </c>
      <c r="E1393">
        <v>1141667</v>
      </c>
      <c r="F1393" t="s">
        <v>52</v>
      </c>
      <c r="G1393" t="s">
        <v>53</v>
      </c>
      <c r="H1393" t="s">
        <v>54</v>
      </c>
      <c r="I1393">
        <v>390</v>
      </c>
      <c r="J1393" t="s">
        <v>294</v>
      </c>
      <c r="K1393" t="s">
        <v>79</v>
      </c>
      <c r="L1393" t="s">
        <v>70</v>
      </c>
      <c r="M1393" t="s">
        <v>58</v>
      </c>
      <c r="N1393" t="s">
        <v>295</v>
      </c>
      <c r="Q1393" s="5" t="s">
        <v>54</v>
      </c>
      <c r="S1393">
        <v>0</v>
      </c>
      <c r="T1393" s="5">
        <v>0</v>
      </c>
      <c r="V1393">
        <v>0</v>
      </c>
      <c r="X1393" t="s">
        <v>73</v>
      </c>
      <c r="Y1393">
        <v>19060403</v>
      </c>
      <c r="Z1393" t="s">
        <v>74</v>
      </c>
      <c r="AA1393" t="s">
        <v>101</v>
      </c>
      <c r="AB1393" t="s">
        <v>119</v>
      </c>
      <c r="AC1393" t="str">
        <f t="shared" si="21"/>
        <v>Oil &amp; Gas - Ice Roads and Pads</v>
      </c>
      <c r="AD1393" t="s">
        <v>74</v>
      </c>
      <c r="AG1393" t="s">
        <v>54</v>
      </c>
      <c r="AH1393">
        <v>3954</v>
      </c>
      <c r="AI1393">
        <v>2017</v>
      </c>
      <c r="AJ1393">
        <v>12</v>
      </c>
      <c r="AK1393" s="1">
        <v>43118.474224537036</v>
      </c>
      <c r="AL1393" t="s">
        <v>84</v>
      </c>
      <c r="AM1393">
        <v>0</v>
      </c>
      <c r="AN1393" t="s">
        <v>52</v>
      </c>
      <c r="AO1393">
        <v>0</v>
      </c>
      <c r="AP1393" t="s">
        <v>52</v>
      </c>
      <c r="AQ1393">
        <v>0</v>
      </c>
      <c r="AS1393">
        <v>0</v>
      </c>
      <c r="AU1393">
        <v>0</v>
      </c>
      <c r="AW1393">
        <v>0</v>
      </c>
      <c r="AY1393" t="s">
        <v>66</v>
      </c>
    </row>
    <row r="1394" spans="1:51" x14ac:dyDescent="0.25">
      <c r="A1394">
        <v>391</v>
      </c>
      <c r="B1394" t="s">
        <v>181</v>
      </c>
      <c r="C1394" t="s">
        <v>296</v>
      </c>
      <c r="D1394" t="s">
        <v>116</v>
      </c>
      <c r="E1394">
        <v>236667</v>
      </c>
      <c r="F1394" t="s">
        <v>52</v>
      </c>
      <c r="G1394" t="s">
        <v>53</v>
      </c>
      <c r="H1394" t="s">
        <v>54</v>
      </c>
      <c r="I1394">
        <v>394</v>
      </c>
      <c r="J1394" t="s">
        <v>297</v>
      </c>
      <c r="K1394" t="s">
        <v>79</v>
      </c>
      <c r="L1394" t="s">
        <v>70</v>
      </c>
      <c r="M1394" t="s">
        <v>58</v>
      </c>
      <c r="N1394" t="s">
        <v>298</v>
      </c>
      <c r="Q1394" s="5" t="s">
        <v>54</v>
      </c>
      <c r="S1394">
        <v>0</v>
      </c>
      <c r="T1394" s="5">
        <v>0</v>
      </c>
      <c r="V1394">
        <v>0</v>
      </c>
      <c r="X1394" t="s">
        <v>73</v>
      </c>
      <c r="Y1394">
        <v>19060403</v>
      </c>
      <c r="Z1394" t="s">
        <v>74</v>
      </c>
      <c r="AA1394" t="s">
        <v>101</v>
      </c>
      <c r="AB1394" t="s">
        <v>119</v>
      </c>
      <c r="AC1394" t="str">
        <f t="shared" si="21"/>
        <v>Oil &amp; Gas - Ice Roads and Pads</v>
      </c>
      <c r="AD1394" t="s">
        <v>74</v>
      </c>
      <c r="AG1394" t="s">
        <v>54</v>
      </c>
      <c r="AH1394">
        <v>745</v>
      </c>
      <c r="AI1394">
        <v>2016</v>
      </c>
      <c r="AJ1394">
        <v>4</v>
      </c>
      <c r="AK1394" s="1">
        <v>42586.679768518516</v>
      </c>
      <c r="AL1394" t="s">
        <v>84</v>
      </c>
      <c r="AM1394">
        <v>0</v>
      </c>
      <c r="AN1394" t="s">
        <v>52</v>
      </c>
      <c r="AP1394" t="s">
        <v>52</v>
      </c>
      <c r="AQ1394">
        <v>0</v>
      </c>
      <c r="AS1394">
        <v>0</v>
      </c>
      <c r="AU1394">
        <v>0</v>
      </c>
      <c r="AW1394">
        <v>0</v>
      </c>
      <c r="AY1394" t="s">
        <v>66</v>
      </c>
    </row>
    <row r="1395" spans="1:51" x14ac:dyDescent="0.25">
      <c r="A1395">
        <v>391</v>
      </c>
      <c r="B1395" t="s">
        <v>181</v>
      </c>
      <c r="C1395" t="s">
        <v>296</v>
      </c>
      <c r="D1395" t="s">
        <v>116</v>
      </c>
      <c r="E1395">
        <v>236667</v>
      </c>
      <c r="F1395" t="s">
        <v>52</v>
      </c>
      <c r="G1395" t="s">
        <v>53</v>
      </c>
      <c r="H1395" t="s">
        <v>54</v>
      </c>
      <c r="I1395">
        <v>393</v>
      </c>
      <c r="J1395" t="s">
        <v>299</v>
      </c>
      <c r="K1395" t="s">
        <v>79</v>
      </c>
      <c r="L1395" t="s">
        <v>70</v>
      </c>
      <c r="M1395" t="s">
        <v>58</v>
      </c>
      <c r="N1395" t="s">
        <v>300</v>
      </c>
      <c r="Q1395" s="5" t="s">
        <v>54</v>
      </c>
      <c r="S1395">
        <v>0</v>
      </c>
      <c r="T1395" s="5">
        <v>0</v>
      </c>
      <c r="V1395">
        <v>0</v>
      </c>
      <c r="X1395" t="s">
        <v>73</v>
      </c>
      <c r="Y1395">
        <v>19060403</v>
      </c>
      <c r="Z1395" t="s">
        <v>74</v>
      </c>
      <c r="AA1395" t="s">
        <v>101</v>
      </c>
      <c r="AB1395" t="s">
        <v>119</v>
      </c>
      <c r="AC1395" t="str">
        <f t="shared" si="21"/>
        <v>Oil &amp; Gas - Ice Roads and Pads</v>
      </c>
      <c r="AD1395" t="s">
        <v>74</v>
      </c>
      <c r="AG1395" t="s">
        <v>54</v>
      </c>
      <c r="AH1395">
        <v>741</v>
      </c>
      <c r="AI1395">
        <v>2016</v>
      </c>
      <c r="AJ1395">
        <v>4</v>
      </c>
      <c r="AK1395" s="1">
        <v>42586.678935185184</v>
      </c>
      <c r="AL1395" t="s">
        <v>84</v>
      </c>
      <c r="AM1395">
        <v>0</v>
      </c>
      <c r="AN1395" t="s">
        <v>52</v>
      </c>
      <c r="AP1395" t="s">
        <v>52</v>
      </c>
      <c r="AQ1395">
        <v>0</v>
      </c>
      <c r="AS1395">
        <v>0</v>
      </c>
      <c r="AU1395">
        <v>0</v>
      </c>
      <c r="AW1395">
        <v>0</v>
      </c>
      <c r="AY1395" t="s">
        <v>66</v>
      </c>
    </row>
    <row r="1396" spans="1:51" x14ac:dyDescent="0.25">
      <c r="A1396">
        <v>391</v>
      </c>
      <c r="B1396" t="s">
        <v>181</v>
      </c>
      <c r="C1396" t="s">
        <v>296</v>
      </c>
      <c r="D1396" t="s">
        <v>116</v>
      </c>
      <c r="E1396">
        <v>236667</v>
      </c>
      <c r="F1396" t="s">
        <v>52</v>
      </c>
      <c r="G1396" t="s">
        <v>53</v>
      </c>
      <c r="H1396" t="s">
        <v>54</v>
      </c>
      <c r="I1396">
        <v>395</v>
      </c>
      <c r="J1396" t="s">
        <v>301</v>
      </c>
      <c r="K1396" t="s">
        <v>79</v>
      </c>
      <c r="L1396" t="s">
        <v>70</v>
      </c>
      <c r="M1396" t="s">
        <v>58</v>
      </c>
      <c r="N1396" t="s">
        <v>302</v>
      </c>
      <c r="Q1396" s="5" t="s">
        <v>54</v>
      </c>
      <c r="S1396">
        <v>0</v>
      </c>
      <c r="T1396" s="5">
        <v>0</v>
      </c>
      <c r="V1396">
        <v>0</v>
      </c>
      <c r="X1396" t="s">
        <v>73</v>
      </c>
      <c r="Y1396">
        <v>19060403</v>
      </c>
      <c r="Z1396" t="s">
        <v>74</v>
      </c>
      <c r="AA1396" t="s">
        <v>101</v>
      </c>
      <c r="AB1396" t="s">
        <v>119</v>
      </c>
      <c r="AC1396" t="str">
        <f t="shared" si="21"/>
        <v>Oil &amp; Gas - Ice Roads and Pads</v>
      </c>
      <c r="AD1396" t="s">
        <v>74</v>
      </c>
      <c r="AG1396" t="s">
        <v>54</v>
      </c>
      <c r="AH1396">
        <v>744</v>
      </c>
      <c r="AI1396">
        <v>2016</v>
      </c>
      <c r="AJ1396">
        <v>4</v>
      </c>
      <c r="AK1396" s="1">
        <v>42586.679409722223</v>
      </c>
      <c r="AL1396" t="s">
        <v>84</v>
      </c>
      <c r="AM1396">
        <v>0</v>
      </c>
      <c r="AN1396" t="s">
        <v>52</v>
      </c>
      <c r="AP1396" t="s">
        <v>52</v>
      </c>
      <c r="AQ1396">
        <v>0</v>
      </c>
      <c r="AS1396">
        <v>0</v>
      </c>
      <c r="AU1396">
        <v>0</v>
      </c>
      <c r="AW1396">
        <v>0</v>
      </c>
      <c r="AY1396" t="s">
        <v>66</v>
      </c>
    </row>
    <row r="1397" spans="1:51" x14ac:dyDescent="0.25">
      <c r="A1397">
        <v>391</v>
      </c>
      <c r="B1397" t="s">
        <v>181</v>
      </c>
      <c r="C1397" t="s">
        <v>296</v>
      </c>
      <c r="D1397" t="s">
        <v>116</v>
      </c>
      <c r="E1397">
        <v>236667</v>
      </c>
      <c r="F1397" t="s">
        <v>52</v>
      </c>
      <c r="G1397" t="s">
        <v>53</v>
      </c>
      <c r="H1397" t="s">
        <v>54</v>
      </c>
      <c r="I1397">
        <v>392</v>
      </c>
      <c r="J1397" t="s">
        <v>303</v>
      </c>
      <c r="K1397" t="s">
        <v>79</v>
      </c>
      <c r="L1397" t="s">
        <v>70</v>
      </c>
      <c r="M1397" t="s">
        <v>58</v>
      </c>
      <c r="N1397" t="s">
        <v>304</v>
      </c>
      <c r="Q1397" s="5" t="s">
        <v>54</v>
      </c>
      <c r="S1397">
        <v>0</v>
      </c>
      <c r="T1397" s="5">
        <v>0</v>
      </c>
      <c r="V1397">
        <v>0</v>
      </c>
      <c r="X1397" t="s">
        <v>73</v>
      </c>
      <c r="Y1397">
        <v>19060403</v>
      </c>
      <c r="Z1397" t="s">
        <v>74</v>
      </c>
      <c r="AA1397" t="s">
        <v>101</v>
      </c>
      <c r="AB1397" t="s">
        <v>119</v>
      </c>
      <c r="AC1397" t="str">
        <f t="shared" si="21"/>
        <v>Oil &amp; Gas - Ice Roads and Pads</v>
      </c>
      <c r="AD1397" t="s">
        <v>74</v>
      </c>
      <c r="AG1397" t="s">
        <v>54</v>
      </c>
      <c r="AH1397">
        <v>547</v>
      </c>
      <c r="AI1397">
        <v>2016</v>
      </c>
      <c r="AJ1397">
        <v>4</v>
      </c>
      <c r="AK1397" s="1">
        <v>42573.44358796296</v>
      </c>
      <c r="AL1397" t="s">
        <v>84</v>
      </c>
      <c r="AM1397">
        <v>0</v>
      </c>
      <c r="AN1397" t="s">
        <v>52</v>
      </c>
      <c r="AP1397" t="s">
        <v>52</v>
      </c>
      <c r="AQ1397">
        <v>0</v>
      </c>
      <c r="AS1397">
        <v>0</v>
      </c>
      <c r="AU1397">
        <v>0</v>
      </c>
      <c r="AW1397">
        <v>0</v>
      </c>
      <c r="AY1397" t="s">
        <v>66</v>
      </c>
    </row>
    <row r="1398" spans="1:51" x14ac:dyDescent="0.25">
      <c r="A1398">
        <v>391</v>
      </c>
      <c r="B1398" t="s">
        <v>181</v>
      </c>
      <c r="C1398" t="s">
        <v>296</v>
      </c>
      <c r="D1398" t="s">
        <v>116</v>
      </c>
      <c r="E1398">
        <v>236667</v>
      </c>
      <c r="F1398" t="s">
        <v>52</v>
      </c>
      <c r="G1398" t="s">
        <v>53</v>
      </c>
      <c r="H1398" t="s">
        <v>54</v>
      </c>
      <c r="I1398">
        <v>394</v>
      </c>
      <c r="J1398" t="s">
        <v>297</v>
      </c>
      <c r="K1398" t="s">
        <v>79</v>
      </c>
      <c r="L1398" t="s">
        <v>70</v>
      </c>
      <c r="M1398" t="s">
        <v>58</v>
      </c>
      <c r="N1398" t="s">
        <v>298</v>
      </c>
      <c r="Q1398" s="5" t="s">
        <v>54</v>
      </c>
      <c r="S1398">
        <v>0</v>
      </c>
      <c r="T1398" s="5">
        <v>0</v>
      </c>
      <c r="V1398">
        <v>0</v>
      </c>
      <c r="X1398" t="s">
        <v>73</v>
      </c>
      <c r="Y1398">
        <v>19060403</v>
      </c>
      <c r="Z1398" t="s">
        <v>74</v>
      </c>
      <c r="AA1398" t="s">
        <v>101</v>
      </c>
      <c r="AB1398" t="s">
        <v>119</v>
      </c>
      <c r="AC1398" t="str">
        <f t="shared" si="21"/>
        <v>Oil &amp; Gas - Ice Roads and Pads</v>
      </c>
      <c r="AD1398" t="s">
        <v>74</v>
      </c>
      <c r="AG1398" t="s">
        <v>54</v>
      </c>
      <c r="AH1398">
        <v>746</v>
      </c>
      <c r="AI1398">
        <v>2016</v>
      </c>
      <c r="AJ1398">
        <v>5</v>
      </c>
      <c r="AK1398" s="1">
        <v>42586.679895833331</v>
      </c>
      <c r="AL1398" t="s">
        <v>84</v>
      </c>
      <c r="AM1398">
        <v>0</v>
      </c>
      <c r="AN1398" t="s">
        <v>52</v>
      </c>
      <c r="AP1398" t="s">
        <v>52</v>
      </c>
      <c r="AQ1398">
        <v>0</v>
      </c>
      <c r="AS1398">
        <v>0</v>
      </c>
      <c r="AU1398">
        <v>0</v>
      </c>
      <c r="AW1398">
        <v>0</v>
      </c>
      <c r="AY1398" t="s">
        <v>66</v>
      </c>
    </row>
    <row r="1399" spans="1:51" x14ac:dyDescent="0.25">
      <c r="A1399">
        <v>391</v>
      </c>
      <c r="B1399" t="s">
        <v>181</v>
      </c>
      <c r="C1399" t="s">
        <v>296</v>
      </c>
      <c r="D1399" t="s">
        <v>116</v>
      </c>
      <c r="E1399">
        <v>236667</v>
      </c>
      <c r="F1399" t="s">
        <v>52</v>
      </c>
      <c r="G1399" t="s">
        <v>53</v>
      </c>
      <c r="H1399" t="s">
        <v>54</v>
      </c>
      <c r="I1399">
        <v>393</v>
      </c>
      <c r="J1399" t="s">
        <v>299</v>
      </c>
      <c r="K1399" t="s">
        <v>79</v>
      </c>
      <c r="L1399" t="s">
        <v>70</v>
      </c>
      <c r="M1399" t="s">
        <v>58</v>
      </c>
      <c r="N1399" t="s">
        <v>300</v>
      </c>
      <c r="Q1399" s="5" t="s">
        <v>54</v>
      </c>
      <c r="S1399">
        <v>0</v>
      </c>
      <c r="T1399" s="5">
        <v>0</v>
      </c>
      <c r="V1399">
        <v>0</v>
      </c>
      <c r="X1399" t="s">
        <v>73</v>
      </c>
      <c r="Y1399">
        <v>19060403</v>
      </c>
      <c r="Z1399" t="s">
        <v>74</v>
      </c>
      <c r="AA1399" t="s">
        <v>101</v>
      </c>
      <c r="AB1399" t="s">
        <v>119</v>
      </c>
      <c r="AC1399" t="str">
        <f t="shared" si="21"/>
        <v>Oil &amp; Gas - Ice Roads and Pads</v>
      </c>
      <c r="AD1399" t="s">
        <v>74</v>
      </c>
      <c r="AG1399" t="s">
        <v>54</v>
      </c>
      <c r="AH1399">
        <v>742</v>
      </c>
      <c r="AI1399">
        <v>2016</v>
      </c>
      <c r="AJ1399">
        <v>5</v>
      </c>
      <c r="AK1399" s="1">
        <v>42586.679074074076</v>
      </c>
      <c r="AL1399" t="s">
        <v>84</v>
      </c>
      <c r="AM1399">
        <v>0</v>
      </c>
      <c r="AN1399" t="s">
        <v>52</v>
      </c>
      <c r="AP1399" t="s">
        <v>52</v>
      </c>
      <c r="AQ1399">
        <v>0</v>
      </c>
      <c r="AS1399">
        <v>0</v>
      </c>
      <c r="AU1399">
        <v>0</v>
      </c>
      <c r="AW1399">
        <v>0</v>
      </c>
      <c r="AY1399" t="s">
        <v>66</v>
      </c>
    </row>
    <row r="1400" spans="1:51" x14ac:dyDescent="0.25">
      <c r="A1400">
        <v>391</v>
      </c>
      <c r="B1400" t="s">
        <v>181</v>
      </c>
      <c r="C1400" t="s">
        <v>296</v>
      </c>
      <c r="D1400" t="s">
        <v>116</v>
      </c>
      <c r="E1400">
        <v>236667</v>
      </c>
      <c r="F1400" t="s">
        <v>52</v>
      </c>
      <c r="G1400" t="s">
        <v>53</v>
      </c>
      <c r="H1400" t="s">
        <v>54</v>
      </c>
      <c r="I1400">
        <v>395</v>
      </c>
      <c r="J1400" t="s">
        <v>301</v>
      </c>
      <c r="K1400" t="s">
        <v>79</v>
      </c>
      <c r="L1400" t="s">
        <v>70</v>
      </c>
      <c r="M1400" t="s">
        <v>58</v>
      </c>
      <c r="N1400" t="s">
        <v>302</v>
      </c>
      <c r="Q1400" s="5" t="s">
        <v>54</v>
      </c>
      <c r="S1400">
        <v>0</v>
      </c>
      <c r="T1400" s="5">
        <v>0</v>
      </c>
      <c r="V1400">
        <v>0</v>
      </c>
      <c r="X1400" t="s">
        <v>73</v>
      </c>
      <c r="Y1400">
        <v>19060403</v>
      </c>
      <c r="Z1400" t="s">
        <v>74</v>
      </c>
      <c r="AA1400" t="s">
        <v>101</v>
      </c>
      <c r="AB1400" t="s">
        <v>119</v>
      </c>
      <c r="AC1400" t="str">
        <f t="shared" si="21"/>
        <v>Oil &amp; Gas - Ice Roads and Pads</v>
      </c>
      <c r="AD1400" t="s">
        <v>74</v>
      </c>
      <c r="AG1400" t="s">
        <v>54</v>
      </c>
      <c r="AH1400">
        <v>771</v>
      </c>
      <c r="AI1400">
        <v>2016</v>
      </c>
      <c r="AJ1400">
        <v>5</v>
      </c>
      <c r="AK1400" s="1">
        <v>42587.555555555555</v>
      </c>
      <c r="AL1400" t="s">
        <v>84</v>
      </c>
      <c r="AM1400">
        <v>0</v>
      </c>
      <c r="AN1400" t="s">
        <v>52</v>
      </c>
      <c r="AP1400" t="s">
        <v>52</v>
      </c>
      <c r="AQ1400">
        <v>0</v>
      </c>
      <c r="AR1400" t="s">
        <v>52</v>
      </c>
      <c r="AS1400">
        <v>0</v>
      </c>
      <c r="AT1400" t="s">
        <v>52</v>
      </c>
      <c r="AU1400">
        <v>0</v>
      </c>
      <c r="AV1400" t="s">
        <v>52</v>
      </c>
      <c r="AW1400">
        <v>0</v>
      </c>
      <c r="AX1400" t="s">
        <v>52</v>
      </c>
      <c r="AY1400" t="s">
        <v>66</v>
      </c>
    </row>
    <row r="1401" spans="1:51" x14ac:dyDescent="0.25">
      <c r="A1401">
        <v>391</v>
      </c>
      <c r="B1401" t="s">
        <v>181</v>
      </c>
      <c r="C1401" t="s">
        <v>296</v>
      </c>
      <c r="D1401" t="s">
        <v>116</v>
      </c>
      <c r="E1401">
        <v>236667</v>
      </c>
      <c r="F1401" t="s">
        <v>52</v>
      </c>
      <c r="G1401" t="s">
        <v>53</v>
      </c>
      <c r="H1401" t="s">
        <v>54</v>
      </c>
      <c r="I1401">
        <v>392</v>
      </c>
      <c r="J1401" t="s">
        <v>303</v>
      </c>
      <c r="K1401" t="s">
        <v>79</v>
      </c>
      <c r="L1401" t="s">
        <v>70</v>
      </c>
      <c r="M1401" t="s">
        <v>58</v>
      </c>
      <c r="N1401" t="s">
        <v>304</v>
      </c>
      <c r="Q1401" s="5" t="s">
        <v>54</v>
      </c>
      <c r="S1401">
        <v>0</v>
      </c>
      <c r="T1401" s="5">
        <v>0</v>
      </c>
      <c r="V1401">
        <v>0</v>
      </c>
      <c r="X1401" t="s">
        <v>73</v>
      </c>
      <c r="Y1401">
        <v>19060403</v>
      </c>
      <c r="Z1401" t="s">
        <v>74</v>
      </c>
      <c r="AA1401" t="s">
        <v>101</v>
      </c>
      <c r="AB1401" t="s">
        <v>119</v>
      </c>
      <c r="AC1401" t="str">
        <f t="shared" si="21"/>
        <v>Oil &amp; Gas - Ice Roads and Pads</v>
      </c>
      <c r="AD1401" t="s">
        <v>74</v>
      </c>
      <c r="AG1401" t="s">
        <v>54</v>
      </c>
      <c r="AH1401">
        <v>548</v>
      </c>
      <c r="AI1401">
        <v>2016</v>
      </c>
      <c r="AJ1401">
        <v>5</v>
      </c>
      <c r="AK1401" s="1">
        <v>42573.443738425929</v>
      </c>
      <c r="AL1401" t="s">
        <v>84</v>
      </c>
      <c r="AM1401">
        <v>0</v>
      </c>
      <c r="AN1401" t="s">
        <v>52</v>
      </c>
      <c r="AP1401" t="s">
        <v>52</v>
      </c>
      <c r="AQ1401">
        <v>0</v>
      </c>
      <c r="AS1401">
        <v>0</v>
      </c>
      <c r="AU1401">
        <v>0</v>
      </c>
      <c r="AW1401">
        <v>0</v>
      </c>
      <c r="AY1401" t="s">
        <v>66</v>
      </c>
    </row>
    <row r="1402" spans="1:51" x14ac:dyDescent="0.25">
      <c r="A1402">
        <v>391</v>
      </c>
      <c r="B1402" t="s">
        <v>181</v>
      </c>
      <c r="C1402" t="s">
        <v>296</v>
      </c>
      <c r="D1402" t="s">
        <v>116</v>
      </c>
      <c r="E1402">
        <v>236667</v>
      </c>
      <c r="F1402" t="s">
        <v>52</v>
      </c>
      <c r="G1402" t="s">
        <v>53</v>
      </c>
      <c r="H1402" t="s">
        <v>54</v>
      </c>
      <c r="I1402">
        <v>394</v>
      </c>
      <c r="J1402" t="s">
        <v>297</v>
      </c>
      <c r="K1402" t="s">
        <v>79</v>
      </c>
      <c r="L1402" t="s">
        <v>70</v>
      </c>
      <c r="M1402" t="s">
        <v>58</v>
      </c>
      <c r="N1402" t="s">
        <v>298</v>
      </c>
      <c r="Q1402" s="5" t="s">
        <v>54</v>
      </c>
      <c r="S1402">
        <v>0</v>
      </c>
      <c r="T1402" s="5">
        <v>0</v>
      </c>
      <c r="V1402">
        <v>0</v>
      </c>
      <c r="X1402" t="s">
        <v>73</v>
      </c>
      <c r="Y1402">
        <v>19060403</v>
      </c>
      <c r="Z1402" t="s">
        <v>74</v>
      </c>
      <c r="AA1402" t="s">
        <v>101</v>
      </c>
      <c r="AB1402" t="s">
        <v>119</v>
      </c>
      <c r="AC1402" t="str">
        <f t="shared" si="21"/>
        <v>Oil &amp; Gas - Ice Roads and Pads</v>
      </c>
      <c r="AD1402" t="s">
        <v>74</v>
      </c>
      <c r="AG1402" t="s">
        <v>54</v>
      </c>
      <c r="AH1402">
        <v>747</v>
      </c>
      <c r="AI1402">
        <v>2016</v>
      </c>
      <c r="AJ1402">
        <v>6</v>
      </c>
      <c r="AK1402" s="1">
        <v>42586.680023148147</v>
      </c>
      <c r="AL1402" t="s">
        <v>84</v>
      </c>
      <c r="AM1402">
        <v>0</v>
      </c>
      <c r="AN1402" t="s">
        <v>52</v>
      </c>
      <c r="AP1402" t="s">
        <v>52</v>
      </c>
      <c r="AQ1402">
        <v>0</v>
      </c>
      <c r="AS1402">
        <v>0</v>
      </c>
      <c r="AU1402">
        <v>0</v>
      </c>
      <c r="AW1402">
        <v>0</v>
      </c>
      <c r="AY1402" t="s">
        <v>66</v>
      </c>
    </row>
    <row r="1403" spans="1:51" x14ac:dyDescent="0.25">
      <c r="A1403">
        <v>391</v>
      </c>
      <c r="B1403" t="s">
        <v>181</v>
      </c>
      <c r="C1403" t="s">
        <v>296</v>
      </c>
      <c r="D1403" t="s">
        <v>116</v>
      </c>
      <c r="E1403">
        <v>236667</v>
      </c>
      <c r="F1403" t="s">
        <v>52</v>
      </c>
      <c r="G1403" t="s">
        <v>53</v>
      </c>
      <c r="H1403" t="s">
        <v>54</v>
      </c>
      <c r="I1403">
        <v>393</v>
      </c>
      <c r="J1403" t="s">
        <v>299</v>
      </c>
      <c r="K1403" t="s">
        <v>79</v>
      </c>
      <c r="L1403" t="s">
        <v>70</v>
      </c>
      <c r="M1403" t="s">
        <v>58</v>
      </c>
      <c r="N1403" t="s">
        <v>300</v>
      </c>
      <c r="Q1403" s="5" t="s">
        <v>54</v>
      </c>
      <c r="S1403">
        <v>0</v>
      </c>
      <c r="T1403" s="5">
        <v>0</v>
      </c>
      <c r="V1403">
        <v>0</v>
      </c>
      <c r="X1403" t="s">
        <v>73</v>
      </c>
      <c r="Y1403">
        <v>19060403</v>
      </c>
      <c r="Z1403" t="s">
        <v>74</v>
      </c>
      <c r="AA1403" t="s">
        <v>101</v>
      </c>
      <c r="AB1403" t="s">
        <v>119</v>
      </c>
      <c r="AC1403" t="str">
        <f t="shared" si="21"/>
        <v>Oil &amp; Gas - Ice Roads and Pads</v>
      </c>
      <c r="AD1403" t="s">
        <v>74</v>
      </c>
      <c r="AG1403" t="s">
        <v>54</v>
      </c>
      <c r="AH1403">
        <v>743</v>
      </c>
      <c r="AI1403">
        <v>2016</v>
      </c>
      <c r="AJ1403">
        <v>6</v>
      </c>
      <c r="AK1403" s="1">
        <v>42586.679212962961</v>
      </c>
      <c r="AL1403" t="s">
        <v>84</v>
      </c>
      <c r="AM1403">
        <v>0</v>
      </c>
      <c r="AN1403" t="s">
        <v>52</v>
      </c>
      <c r="AP1403" t="s">
        <v>52</v>
      </c>
      <c r="AQ1403">
        <v>0</v>
      </c>
      <c r="AS1403">
        <v>0</v>
      </c>
      <c r="AU1403">
        <v>0</v>
      </c>
      <c r="AW1403">
        <v>0</v>
      </c>
      <c r="AY1403" t="s">
        <v>66</v>
      </c>
    </row>
    <row r="1404" spans="1:51" x14ac:dyDescent="0.25">
      <c r="A1404">
        <v>391</v>
      </c>
      <c r="B1404" t="s">
        <v>181</v>
      </c>
      <c r="C1404" t="s">
        <v>296</v>
      </c>
      <c r="D1404" t="s">
        <v>116</v>
      </c>
      <c r="E1404">
        <v>236667</v>
      </c>
      <c r="F1404" t="s">
        <v>52</v>
      </c>
      <c r="G1404" t="s">
        <v>53</v>
      </c>
      <c r="H1404" t="s">
        <v>54</v>
      </c>
      <c r="I1404">
        <v>395</v>
      </c>
      <c r="J1404" t="s">
        <v>301</v>
      </c>
      <c r="K1404" t="s">
        <v>79</v>
      </c>
      <c r="L1404" t="s">
        <v>70</v>
      </c>
      <c r="M1404" t="s">
        <v>58</v>
      </c>
      <c r="N1404" t="s">
        <v>302</v>
      </c>
      <c r="Q1404" s="5" t="s">
        <v>54</v>
      </c>
      <c r="S1404">
        <v>0</v>
      </c>
      <c r="T1404" s="5">
        <v>0</v>
      </c>
      <c r="V1404">
        <v>0</v>
      </c>
      <c r="X1404" t="s">
        <v>73</v>
      </c>
      <c r="Y1404">
        <v>19060403</v>
      </c>
      <c r="Z1404" t="s">
        <v>74</v>
      </c>
      <c r="AA1404" t="s">
        <v>101</v>
      </c>
      <c r="AB1404" t="s">
        <v>119</v>
      </c>
      <c r="AC1404" t="str">
        <f t="shared" si="21"/>
        <v>Oil &amp; Gas - Ice Roads and Pads</v>
      </c>
      <c r="AD1404" t="s">
        <v>74</v>
      </c>
      <c r="AG1404" t="s">
        <v>54</v>
      </c>
      <c r="AH1404">
        <v>772</v>
      </c>
      <c r="AI1404">
        <v>2016</v>
      </c>
      <c r="AJ1404">
        <v>6</v>
      </c>
      <c r="AK1404" s="1">
        <v>42587.556250000001</v>
      </c>
      <c r="AL1404" t="s">
        <v>84</v>
      </c>
      <c r="AM1404">
        <v>0</v>
      </c>
      <c r="AN1404" t="s">
        <v>52</v>
      </c>
      <c r="AP1404" t="s">
        <v>52</v>
      </c>
      <c r="AQ1404">
        <v>0</v>
      </c>
      <c r="AR1404" t="s">
        <v>52</v>
      </c>
      <c r="AS1404">
        <v>0</v>
      </c>
      <c r="AT1404" t="s">
        <v>52</v>
      </c>
      <c r="AU1404">
        <v>0</v>
      </c>
      <c r="AV1404" t="s">
        <v>52</v>
      </c>
      <c r="AW1404">
        <v>0</v>
      </c>
      <c r="AX1404" t="s">
        <v>52</v>
      </c>
      <c r="AY1404" t="s">
        <v>66</v>
      </c>
    </row>
    <row r="1405" spans="1:51" x14ac:dyDescent="0.25">
      <c r="A1405">
        <v>391</v>
      </c>
      <c r="B1405" t="s">
        <v>181</v>
      </c>
      <c r="C1405" t="s">
        <v>296</v>
      </c>
      <c r="D1405" t="s">
        <v>116</v>
      </c>
      <c r="E1405">
        <v>236667</v>
      </c>
      <c r="F1405" t="s">
        <v>52</v>
      </c>
      <c r="G1405" t="s">
        <v>53</v>
      </c>
      <c r="H1405" t="s">
        <v>54</v>
      </c>
      <c r="I1405">
        <v>392</v>
      </c>
      <c r="J1405" t="s">
        <v>303</v>
      </c>
      <c r="K1405" t="s">
        <v>79</v>
      </c>
      <c r="L1405" t="s">
        <v>70</v>
      </c>
      <c r="M1405" t="s">
        <v>58</v>
      </c>
      <c r="N1405" t="s">
        <v>304</v>
      </c>
      <c r="Q1405" s="5" t="s">
        <v>54</v>
      </c>
      <c r="S1405">
        <v>0</v>
      </c>
      <c r="T1405" s="5">
        <v>0</v>
      </c>
      <c r="V1405">
        <v>0</v>
      </c>
      <c r="X1405" t="s">
        <v>73</v>
      </c>
      <c r="Y1405">
        <v>19060403</v>
      </c>
      <c r="Z1405" t="s">
        <v>74</v>
      </c>
      <c r="AA1405" t="s">
        <v>101</v>
      </c>
      <c r="AB1405" t="s">
        <v>119</v>
      </c>
      <c r="AC1405" t="str">
        <f t="shared" si="21"/>
        <v>Oil &amp; Gas - Ice Roads and Pads</v>
      </c>
      <c r="AD1405" t="s">
        <v>74</v>
      </c>
      <c r="AG1405" t="s">
        <v>54</v>
      </c>
      <c r="AH1405">
        <v>549</v>
      </c>
      <c r="AI1405">
        <v>2016</v>
      </c>
      <c r="AJ1405">
        <v>6</v>
      </c>
      <c r="AK1405" s="1">
        <v>42573.443877314814</v>
      </c>
      <c r="AL1405" t="s">
        <v>84</v>
      </c>
      <c r="AM1405">
        <v>0</v>
      </c>
      <c r="AN1405" t="s">
        <v>52</v>
      </c>
      <c r="AP1405" t="s">
        <v>52</v>
      </c>
      <c r="AQ1405">
        <v>0</v>
      </c>
      <c r="AS1405">
        <v>0</v>
      </c>
      <c r="AU1405">
        <v>0</v>
      </c>
      <c r="AW1405">
        <v>0</v>
      </c>
      <c r="AY1405" t="s">
        <v>66</v>
      </c>
    </row>
    <row r="1406" spans="1:51" x14ac:dyDescent="0.25">
      <c r="A1406">
        <v>391</v>
      </c>
      <c r="B1406" t="s">
        <v>181</v>
      </c>
      <c r="C1406" t="s">
        <v>296</v>
      </c>
      <c r="D1406" t="s">
        <v>116</v>
      </c>
      <c r="E1406">
        <v>236667</v>
      </c>
      <c r="F1406" t="s">
        <v>52</v>
      </c>
      <c r="G1406" t="s">
        <v>53</v>
      </c>
      <c r="H1406" t="s">
        <v>54</v>
      </c>
      <c r="I1406">
        <v>394</v>
      </c>
      <c r="J1406" t="s">
        <v>297</v>
      </c>
      <c r="K1406" t="s">
        <v>79</v>
      </c>
      <c r="L1406" t="s">
        <v>70</v>
      </c>
      <c r="M1406" t="s">
        <v>58</v>
      </c>
      <c r="N1406" t="s">
        <v>298</v>
      </c>
      <c r="Q1406" s="5" t="s">
        <v>54</v>
      </c>
      <c r="S1406">
        <v>0</v>
      </c>
      <c r="T1406" s="5">
        <v>0</v>
      </c>
      <c r="V1406">
        <v>0</v>
      </c>
      <c r="X1406" t="s">
        <v>73</v>
      </c>
      <c r="Y1406">
        <v>19060403</v>
      </c>
      <c r="Z1406" t="s">
        <v>74</v>
      </c>
      <c r="AA1406" t="s">
        <v>101</v>
      </c>
      <c r="AB1406" t="s">
        <v>119</v>
      </c>
      <c r="AC1406" t="str">
        <f t="shared" si="21"/>
        <v>Oil &amp; Gas - Ice Roads and Pads</v>
      </c>
      <c r="AD1406" t="s">
        <v>74</v>
      </c>
      <c r="AG1406" t="s">
        <v>54</v>
      </c>
      <c r="AH1406">
        <v>1027</v>
      </c>
      <c r="AI1406">
        <v>2016</v>
      </c>
      <c r="AJ1406">
        <v>7</v>
      </c>
      <c r="AK1406" s="1">
        <v>42650.617164351854</v>
      </c>
      <c r="AL1406" t="s">
        <v>84</v>
      </c>
      <c r="AM1406">
        <v>0</v>
      </c>
      <c r="AN1406" t="s">
        <v>52</v>
      </c>
      <c r="AP1406" t="s">
        <v>52</v>
      </c>
      <c r="AQ1406">
        <v>0</v>
      </c>
      <c r="AS1406">
        <v>0</v>
      </c>
      <c r="AU1406">
        <v>0</v>
      </c>
      <c r="AW1406">
        <v>0</v>
      </c>
      <c r="AY1406" t="s">
        <v>66</v>
      </c>
    </row>
    <row r="1407" spans="1:51" x14ac:dyDescent="0.25">
      <c r="A1407">
        <v>391</v>
      </c>
      <c r="B1407" t="s">
        <v>181</v>
      </c>
      <c r="C1407" t="s">
        <v>296</v>
      </c>
      <c r="D1407" t="s">
        <v>116</v>
      </c>
      <c r="E1407">
        <v>236667</v>
      </c>
      <c r="F1407" t="s">
        <v>52</v>
      </c>
      <c r="G1407" t="s">
        <v>53</v>
      </c>
      <c r="H1407" t="s">
        <v>54</v>
      </c>
      <c r="I1407">
        <v>393</v>
      </c>
      <c r="J1407" t="s">
        <v>299</v>
      </c>
      <c r="K1407" t="s">
        <v>79</v>
      </c>
      <c r="L1407" t="s">
        <v>70</v>
      </c>
      <c r="M1407" t="s">
        <v>58</v>
      </c>
      <c r="N1407" t="s">
        <v>300</v>
      </c>
      <c r="Q1407" s="5" t="s">
        <v>54</v>
      </c>
      <c r="S1407">
        <v>0</v>
      </c>
      <c r="T1407" s="5">
        <v>0</v>
      </c>
      <c r="V1407">
        <v>0</v>
      </c>
      <c r="X1407" t="s">
        <v>73</v>
      </c>
      <c r="Y1407">
        <v>19060403</v>
      </c>
      <c r="Z1407" t="s">
        <v>74</v>
      </c>
      <c r="AA1407" t="s">
        <v>101</v>
      </c>
      <c r="AB1407" t="s">
        <v>119</v>
      </c>
      <c r="AC1407" t="str">
        <f t="shared" si="21"/>
        <v>Oil &amp; Gas - Ice Roads and Pads</v>
      </c>
      <c r="AD1407" t="s">
        <v>74</v>
      </c>
      <c r="AG1407" t="s">
        <v>54</v>
      </c>
      <c r="AH1407">
        <v>1018</v>
      </c>
      <c r="AI1407">
        <v>2016</v>
      </c>
      <c r="AJ1407">
        <v>7</v>
      </c>
      <c r="AK1407" s="1">
        <v>42650.616388888891</v>
      </c>
      <c r="AL1407" t="s">
        <v>84</v>
      </c>
      <c r="AM1407">
        <v>0</v>
      </c>
      <c r="AN1407" t="s">
        <v>52</v>
      </c>
      <c r="AP1407" t="s">
        <v>52</v>
      </c>
      <c r="AQ1407">
        <v>0</v>
      </c>
      <c r="AS1407">
        <v>0</v>
      </c>
      <c r="AU1407">
        <v>0</v>
      </c>
      <c r="AW1407">
        <v>0</v>
      </c>
      <c r="AY1407" t="s">
        <v>66</v>
      </c>
    </row>
    <row r="1408" spans="1:51" x14ac:dyDescent="0.25">
      <c r="A1408">
        <v>391</v>
      </c>
      <c r="B1408" t="s">
        <v>181</v>
      </c>
      <c r="C1408" t="s">
        <v>296</v>
      </c>
      <c r="D1408" t="s">
        <v>116</v>
      </c>
      <c r="E1408">
        <v>236667</v>
      </c>
      <c r="F1408" t="s">
        <v>52</v>
      </c>
      <c r="G1408" t="s">
        <v>53</v>
      </c>
      <c r="H1408" t="s">
        <v>54</v>
      </c>
      <c r="I1408">
        <v>395</v>
      </c>
      <c r="J1408" t="s">
        <v>301</v>
      </c>
      <c r="K1408" t="s">
        <v>79</v>
      </c>
      <c r="L1408" t="s">
        <v>70</v>
      </c>
      <c r="M1408" t="s">
        <v>58</v>
      </c>
      <c r="N1408" t="s">
        <v>302</v>
      </c>
      <c r="Q1408" s="5" t="s">
        <v>54</v>
      </c>
      <c r="S1408">
        <v>0</v>
      </c>
      <c r="T1408" s="5">
        <v>0</v>
      </c>
      <c r="V1408">
        <v>0</v>
      </c>
      <c r="X1408" t="s">
        <v>73</v>
      </c>
      <c r="Y1408">
        <v>19060403</v>
      </c>
      <c r="Z1408" t="s">
        <v>74</v>
      </c>
      <c r="AA1408" t="s">
        <v>101</v>
      </c>
      <c r="AB1408" t="s">
        <v>119</v>
      </c>
      <c r="AC1408" t="str">
        <f t="shared" si="21"/>
        <v>Oil &amp; Gas - Ice Roads and Pads</v>
      </c>
      <c r="AD1408" t="s">
        <v>74</v>
      </c>
      <c r="AG1408" t="s">
        <v>54</v>
      </c>
      <c r="AH1408">
        <v>1021</v>
      </c>
      <c r="AI1408">
        <v>2016</v>
      </c>
      <c r="AJ1408">
        <v>7</v>
      </c>
      <c r="AK1408" s="1">
        <v>42650.616643518515</v>
      </c>
      <c r="AL1408" t="s">
        <v>84</v>
      </c>
      <c r="AM1408">
        <v>0</v>
      </c>
      <c r="AN1408" t="s">
        <v>52</v>
      </c>
      <c r="AP1408" t="s">
        <v>52</v>
      </c>
      <c r="AQ1408">
        <v>0</v>
      </c>
      <c r="AS1408">
        <v>0</v>
      </c>
      <c r="AU1408">
        <v>0</v>
      </c>
      <c r="AW1408">
        <v>0</v>
      </c>
      <c r="AY1408" t="s">
        <v>66</v>
      </c>
    </row>
    <row r="1409" spans="1:51" x14ac:dyDescent="0.25">
      <c r="A1409">
        <v>391</v>
      </c>
      <c r="B1409" t="s">
        <v>181</v>
      </c>
      <c r="C1409" t="s">
        <v>296</v>
      </c>
      <c r="D1409" t="s">
        <v>116</v>
      </c>
      <c r="E1409">
        <v>236667</v>
      </c>
      <c r="F1409" t="s">
        <v>52</v>
      </c>
      <c r="G1409" t="s">
        <v>53</v>
      </c>
      <c r="H1409" t="s">
        <v>54</v>
      </c>
      <c r="I1409">
        <v>392</v>
      </c>
      <c r="J1409" t="s">
        <v>303</v>
      </c>
      <c r="K1409" t="s">
        <v>79</v>
      </c>
      <c r="L1409" t="s">
        <v>70</v>
      </c>
      <c r="M1409" t="s">
        <v>58</v>
      </c>
      <c r="N1409" t="s">
        <v>304</v>
      </c>
      <c r="Q1409" s="5" t="s">
        <v>54</v>
      </c>
      <c r="S1409">
        <v>0</v>
      </c>
      <c r="T1409" s="5">
        <v>0</v>
      </c>
      <c r="V1409">
        <v>0</v>
      </c>
      <c r="X1409" t="s">
        <v>73</v>
      </c>
      <c r="Y1409">
        <v>19060403</v>
      </c>
      <c r="Z1409" t="s">
        <v>74</v>
      </c>
      <c r="AA1409" t="s">
        <v>101</v>
      </c>
      <c r="AB1409" t="s">
        <v>119</v>
      </c>
      <c r="AC1409" t="str">
        <f t="shared" si="21"/>
        <v>Oil &amp; Gas - Ice Roads and Pads</v>
      </c>
      <c r="AD1409" t="s">
        <v>74</v>
      </c>
      <c r="AG1409" t="s">
        <v>54</v>
      </c>
      <c r="AH1409">
        <v>1024</v>
      </c>
      <c r="AI1409">
        <v>2016</v>
      </c>
      <c r="AJ1409">
        <v>7</v>
      </c>
      <c r="AK1409" s="1">
        <v>42650.616898148146</v>
      </c>
      <c r="AL1409" t="s">
        <v>84</v>
      </c>
      <c r="AM1409">
        <v>0</v>
      </c>
      <c r="AN1409" t="s">
        <v>52</v>
      </c>
      <c r="AP1409" t="s">
        <v>52</v>
      </c>
      <c r="AQ1409">
        <v>0</v>
      </c>
      <c r="AS1409">
        <v>0</v>
      </c>
      <c r="AU1409">
        <v>0</v>
      </c>
      <c r="AW1409">
        <v>0</v>
      </c>
      <c r="AY1409" t="s">
        <v>66</v>
      </c>
    </row>
    <row r="1410" spans="1:51" x14ac:dyDescent="0.25">
      <c r="A1410">
        <v>391</v>
      </c>
      <c r="B1410" t="s">
        <v>181</v>
      </c>
      <c r="C1410" t="s">
        <v>296</v>
      </c>
      <c r="D1410" t="s">
        <v>116</v>
      </c>
      <c r="E1410">
        <v>236667</v>
      </c>
      <c r="F1410" t="s">
        <v>52</v>
      </c>
      <c r="G1410" t="s">
        <v>53</v>
      </c>
      <c r="H1410" t="s">
        <v>54</v>
      </c>
      <c r="I1410">
        <v>394</v>
      </c>
      <c r="J1410" t="s">
        <v>297</v>
      </c>
      <c r="K1410" t="s">
        <v>79</v>
      </c>
      <c r="L1410" t="s">
        <v>70</v>
      </c>
      <c r="M1410" t="s">
        <v>58</v>
      </c>
      <c r="N1410" t="s">
        <v>298</v>
      </c>
      <c r="Q1410" s="5" t="s">
        <v>54</v>
      </c>
      <c r="S1410">
        <v>0</v>
      </c>
      <c r="T1410" s="5">
        <v>0</v>
      </c>
      <c r="V1410">
        <v>0</v>
      </c>
      <c r="X1410" t="s">
        <v>73</v>
      </c>
      <c r="Y1410">
        <v>19060403</v>
      </c>
      <c r="Z1410" t="s">
        <v>74</v>
      </c>
      <c r="AA1410" t="s">
        <v>101</v>
      </c>
      <c r="AB1410" t="s">
        <v>119</v>
      </c>
      <c r="AC1410" t="str">
        <f t="shared" si="21"/>
        <v>Oil &amp; Gas - Ice Roads and Pads</v>
      </c>
      <c r="AD1410" t="s">
        <v>74</v>
      </c>
      <c r="AG1410" t="s">
        <v>54</v>
      </c>
      <c r="AH1410">
        <v>1028</v>
      </c>
      <c r="AI1410">
        <v>2016</v>
      </c>
      <c r="AJ1410">
        <v>8</v>
      </c>
      <c r="AK1410" s="1">
        <v>42650.617245370369</v>
      </c>
      <c r="AL1410" t="s">
        <v>84</v>
      </c>
      <c r="AM1410">
        <v>0</v>
      </c>
      <c r="AN1410" t="s">
        <v>52</v>
      </c>
      <c r="AP1410" t="s">
        <v>52</v>
      </c>
      <c r="AQ1410">
        <v>0</v>
      </c>
      <c r="AS1410">
        <v>0</v>
      </c>
      <c r="AU1410">
        <v>0</v>
      </c>
      <c r="AW1410">
        <v>0</v>
      </c>
      <c r="AY1410" t="s">
        <v>66</v>
      </c>
    </row>
    <row r="1411" spans="1:51" x14ac:dyDescent="0.25">
      <c r="A1411">
        <v>391</v>
      </c>
      <c r="B1411" t="s">
        <v>181</v>
      </c>
      <c r="C1411" t="s">
        <v>296</v>
      </c>
      <c r="D1411" t="s">
        <v>116</v>
      </c>
      <c r="E1411">
        <v>236667</v>
      </c>
      <c r="F1411" t="s">
        <v>52</v>
      </c>
      <c r="G1411" t="s">
        <v>53</v>
      </c>
      <c r="H1411" t="s">
        <v>54</v>
      </c>
      <c r="I1411">
        <v>393</v>
      </c>
      <c r="J1411" t="s">
        <v>299</v>
      </c>
      <c r="K1411" t="s">
        <v>79</v>
      </c>
      <c r="L1411" t="s">
        <v>70</v>
      </c>
      <c r="M1411" t="s">
        <v>58</v>
      </c>
      <c r="N1411" t="s">
        <v>300</v>
      </c>
      <c r="Q1411" s="5" t="s">
        <v>54</v>
      </c>
      <c r="S1411">
        <v>0</v>
      </c>
      <c r="T1411" s="5">
        <v>0</v>
      </c>
      <c r="V1411">
        <v>0</v>
      </c>
      <c r="X1411" t="s">
        <v>73</v>
      </c>
      <c r="Y1411">
        <v>19060403</v>
      </c>
      <c r="Z1411" t="s">
        <v>74</v>
      </c>
      <c r="AA1411" t="s">
        <v>101</v>
      </c>
      <c r="AB1411" t="s">
        <v>119</v>
      </c>
      <c r="AC1411" t="str">
        <f t="shared" si="21"/>
        <v>Oil &amp; Gas - Ice Roads and Pads</v>
      </c>
      <c r="AD1411" t="s">
        <v>74</v>
      </c>
      <c r="AG1411" t="s">
        <v>54</v>
      </c>
      <c r="AH1411">
        <v>1019</v>
      </c>
      <c r="AI1411">
        <v>2016</v>
      </c>
      <c r="AJ1411">
        <v>8</v>
      </c>
      <c r="AK1411" s="1">
        <v>42650.616469907407</v>
      </c>
      <c r="AL1411" t="s">
        <v>84</v>
      </c>
      <c r="AM1411">
        <v>0</v>
      </c>
      <c r="AN1411" t="s">
        <v>52</v>
      </c>
      <c r="AP1411" t="s">
        <v>52</v>
      </c>
      <c r="AQ1411">
        <v>0</v>
      </c>
      <c r="AS1411">
        <v>0</v>
      </c>
      <c r="AU1411">
        <v>0</v>
      </c>
      <c r="AW1411">
        <v>0</v>
      </c>
      <c r="AY1411" t="s">
        <v>66</v>
      </c>
    </row>
    <row r="1412" spans="1:51" x14ac:dyDescent="0.25">
      <c r="A1412">
        <v>391</v>
      </c>
      <c r="B1412" t="s">
        <v>181</v>
      </c>
      <c r="C1412" t="s">
        <v>296</v>
      </c>
      <c r="D1412" t="s">
        <v>116</v>
      </c>
      <c r="E1412">
        <v>236667</v>
      </c>
      <c r="F1412" t="s">
        <v>52</v>
      </c>
      <c r="G1412" t="s">
        <v>53</v>
      </c>
      <c r="H1412" t="s">
        <v>54</v>
      </c>
      <c r="I1412">
        <v>395</v>
      </c>
      <c r="J1412" t="s">
        <v>301</v>
      </c>
      <c r="K1412" t="s">
        <v>79</v>
      </c>
      <c r="L1412" t="s">
        <v>70</v>
      </c>
      <c r="M1412" t="s">
        <v>58</v>
      </c>
      <c r="N1412" t="s">
        <v>302</v>
      </c>
      <c r="Q1412" s="5" t="s">
        <v>54</v>
      </c>
      <c r="S1412">
        <v>0</v>
      </c>
      <c r="T1412" s="5">
        <v>0</v>
      </c>
      <c r="V1412">
        <v>0</v>
      </c>
      <c r="X1412" t="s">
        <v>73</v>
      </c>
      <c r="Y1412">
        <v>19060403</v>
      </c>
      <c r="Z1412" t="s">
        <v>74</v>
      </c>
      <c r="AA1412" t="s">
        <v>101</v>
      </c>
      <c r="AB1412" t="s">
        <v>119</v>
      </c>
      <c r="AC1412" t="str">
        <f t="shared" si="21"/>
        <v>Oil &amp; Gas - Ice Roads and Pads</v>
      </c>
      <c r="AD1412" t="s">
        <v>74</v>
      </c>
      <c r="AG1412" t="s">
        <v>54</v>
      </c>
      <c r="AH1412">
        <v>1022</v>
      </c>
      <c r="AI1412">
        <v>2016</v>
      </c>
      <c r="AJ1412">
        <v>8</v>
      </c>
      <c r="AK1412" s="1">
        <v>42650.616724537038</v>
      </c>
      <c r="AL1412" t="s">
        <v>84</v>
      </c>
      <c r="AM1412">
        <v>0</v>
      </c>
      <c r="AN1412" t="s">
        <v>52</v>
      </c>
      <c r="AP1412" t="s">
        <v>52</v>
      </c>
      <c r="AQ1412">
        <v>0</v>
      </c>
      <c r="AS1412">
        <v>0</v>
      </c>
      <c r="AU1412">
        <v>0</v>
      </c>
      <c r="AW1412">
        <v>0</v>
      </c>
      <c r="AY1412" t="s">
        <v>66</v>
      </c>
    </row>
    <row r="1413" spans="1:51" x14ac:dyDescent="0.25">
      <c r="A1413">
        <v>391</v>
      </c>
      <c r="B1413" t="s">
        <v>181</v>
      </c>
      <c r="C1413" t="s">
        <v>296</v>
      </c>
      <c r="D1413" t="s">
        <v>116</v>
      </c>
      <c r="E1413">
        <v>236667</v>
      </c>
      <c r="F1413" t="s">
        <v>52</v>
      </c>
      <c r="G1413" t="s">
        <v>53</v>
      </c>
      <c r="H1413" t="s">
        <v>54</v>
      </c>
      <c r="I1413">
        <v>392</v>
      </c>
      <c r="J1413" t="s">
        <v>303</v>
      </c>
      <c r="K1413" t="s">
        <v>79</v>
      </c>
      <c r="L1413" t="s">
        <v>70</v>
      </c>
      <c r="M1413" t="s">
        <v>58</v>
      </c>
      <c r="N1413" t="s">
        <v>304</v>
      </c>
      <c r="Q1413" s="5" t="s">
        <v>54</v>
      </c>
      <c r="S1413">
        <v>0</v>
      </c>
      <c r="T1413" s="5">
        <v>0</v>
      </c>
      <c r="V1413">
        <v>0</v>
      </c>
      <c r="X1413" t="s">
        <v>73</v>
      </c>
      <c r="Y1413">
        <v>19060403</v>
      </c>
      <c r="Z1413" t="s">
        <v>74</v>
      </c>
      <c r="AA1413" t="s">
        <v>101</v>
      </c>
      <c r="AB1413" t="s">
        <v>119</v>
      </c>
      <c r="AC1413" t="str">
        <f t="shared" si="21"/>
        <v>Oil &amp; Gas - Ice Roads and Pads</v>
      </c>
      <c r="AD1413" t="s">
        <v>74</v>
      </c>
      <c r="AG1413" t="s">
        <v>54</v>
      </c>
      <c r="AH1413">
        <v>1025</v>
      </c>
      <c r="AI1413">
        <v>2016</v>
      </c>
      <c r="AJ1413">
        <v>8</v>
      </c>
      <c r="AK1413" s="1">
        <v>42650.616990740738</v>
      </c>
      <c r="AL1413" t="s">
        <v>84</v>
      </c>
      <c r="AM1413">
        <v>0</v>
      </c>
      <c r="AN1413" t="s">
        <v>52</v>
      </c>
      <c r="AP1413" t="s">
        <v>52</v>
      </c>
      <c r="AQ1413">
        <v>0</v>
      </c>
      <c r="AS1413">
        <v>0</v>
      </c>
      <c r="AU1413">
        <v>0</v>
      </c>
      <c r="AW1413">
        <v>0</v>
      </c>
      <c r="AY1413" t="s">
        <v>66</v>
      </c>
    </row>
    <row r="1414" spans="1:51" x14ac:dyDescent="0.25">
      <c r="A1414">
        <v>391</v>
      </c>
      <c r="B1414" t="s">
        <v>181</v>
      </c>
      <c r="C1414" t="s">
        <v>296</v>
      </c>
      <c r="D1414" t="s">
        <v>116</v>
      </c>
      <c r="E1414">
        <v>236667</v>
      </c>
      <c r="F1414" t="s">
        <v>52</v>
      </c>
      <c r="G1414" t="s">
        <v>53</v>
      </c>
      <c r="H1414" t="s">
        <v>54</v>
      </c>
      <c r="I1414">
        <v>394</v>
      </c>
      <c r="J1414" t="s">
        <v>297</v>
      </c>
      <c r="K1414" t="s">
        <v>79</v>
      </c>
      <c r="L1414" t="s">
        <v>70</v>
      </c>
      <c r="M1414" t="s">
        <v>58</v>
      </c>
      <c r="N1414" t="s">
        <v>298</v>
      </c>
      <c r="Q1414" s="5" t="s">
        <v>54</v>
      </c>
      <c r="S1414">
        <v>0</v>
      </c>
      <c r="T1414" s="5">
        <v>0</v>
      </c>
      <c r="V1414">
        <v>0</v>
      </c>
      <c r="X1414" t="s">
        <v>73</v>
      </c>
      <c r="Y1414">
        <v>19060403</v>
      </c>
      <c r="Z1414" t="s">
        <v>74</v>
      </c>
      <c r="AA1414" t="s">
        <v>101</v>
      </c>
      <c r="AB1414" t="s">
        <v>119</v>
      </c>
      <c r="AC1414" t="str">
        <f t="shared" si="21"/>
        <v>Oil &amp; Gas - Ice Roads and Pads</v>
      </c>
      <c r="AD1414" t="s">
        <v>74</v>
      </c>
      <c r="AG1414" t="s">
        <v>54</v>
      </c>
      <c r="AH1414">
        <v>1029</v>
      </c>
      <c r="AI1414">
        <v>2016</v>
      </c>
      <c r="AJ1414">
        <v>9</v>
      </c>
      <c r="AK1414" s="1">
        <v>42650.617326388892</v>
      </c>
      <c r="AL1414" t="s">
        <v>84</v>
      </c>
      <c r="AM1414">
        <v>0</v>
      </c>
      <c r="AN1414" t="s">
        <v>52</v>
      </c>
      <c r="AP1414" t="s">
        <v>52</v>
      </c>
      <c r="AQ1414">
        <v>0</v>
      </c>
      <c r="AS1414">
        <v>0</v>
      </c>
      <c r="AU1414">
        <v>0</v>
      </c>
      <c r="AW1414">
        <v>0</v>
      </c>
      <c r="AY1414" t="s">
        <v>66</v>
      </c>
    </row>
    <row r="1415" spans="1:51" x14ac:dyDescent="0.25">
      <c r="A1415">
        <v>391</v>
      </c>
      <c r="B1415" t="s">
        <v>181</v>
      </c>
      <c r="C1415" t="s">
        <v>296</v>
      </c>
      <c r="D1415" t="s">
        <v>116</v>
      </c>
      <c r="E1415">
        <v>236667</v>
      </c>
      <c r="F1415" t="s">
        <v>52</v>
      </c>
      <c r="G1415" t="s">
        <v>53</v>
      </c>
      <c r="H1415" t="s">
        <v>54</v>
      </c>
      <c r="I1415">
        <v>393</v>
      </c>
      <c r="J1415" t="s">
        <v>299</v>
      </c>
      <c r="K1415" t="s">
        <v>79</v>
      </c>
      <c r="L1415" t="s">
        <v>70</v>
      </c>
      <c r="M1415" t="s">
        <v>58</v>
      </c>
      <c r="N1415" t="s">
        <v>300</v>
      </c>
      <c r="Q1415" s="5" t="s">
        <v>54</v>
      </c>
      <c r="S1415">
        <v>0</v>
      </c>
      <c r="T1415" s="5">
        <v>0</v>
      </c>
      <c r="V1415">
        <v>0</v>
      </c>
      <c r="X1415" t="s">
        <v>73</v>
      </c>
      <c r="Y1415">
        <v>19060403</v>
      </c>
      <c r="Z1415" t="s">
        <v>74</v>
      </c>
      <c r="AA1415" t="s">
        <v>101</v>
      </c>
      <c r="AB1415" t="s">
        <v>119</v>
      </c>
      <c r="AC1415" t="str">
        <f t="shared" ref="AC1415:AC1478" si="22">IF(AB1415&lt;&gt;"",_xlfn.CONCAT(AA1415," - ", AB1415),"")</f>
        <v>Oil &amp; Gas - Ice Roads and Pads</v>
      </c>
      <c r="AD1415" t="s">
        <v>74</v>
      </c>
      <c r="AG1415" t="s">
        <v>54</v>
      </c>
      <c r="AH1415">
        <v>1020</v>
      </c>
      <c r="AI1415">
        <v>2016</v>
      </c>
      <c r="AJ1415">
        <v>9</v>
      </c>
      <c r="AK1415" s="1">
        <v>42650.616550925923</v>
      </c>
      <c r="AL1415" t="s">
        <v>84</v>
      </c>
      <c r="AM1415">
        <v>0</v>
      </c>
      <c r="AN1415" t="s">
        <v>52</v>
      </c>
      <c r="AP1415" t="s">
        <v>52</v>
      </c>
      <c r="AQ1415">
        <v>0</v>
      </c>
      <c r="AS1415">
        <v>0</v>
      </c>
      <c r="AU1415">
        <v>0</v>
      </c>
      <c r="AW1415">
        <v>0</v>
      </c>
      <c r="AY1415" t="s">
        <v>66</v>
      </c>
    </row>
    <row r="1416" spans="1:51" x14ac:dyDescent="0.25">
      <c r="A1416">
        <v>391</v>
      </c>
      <c r="B1416" t="s">
        <v>181</v>
      </c>
      <c r="C1416" t="s">
        <v>296</v>
      </c>
      <c r="D1416" t="s">
        <v>116</v>
      </c>
      <c r="E1416">
        <v>236667</v>
      </c>
      <c r="F1416" t="s">
        <v>52</v>
      </c>
      <c r="G1416" t="s">
        <v>53</v>
      </c>
      <c r="H1416" t="s">
        <v>54</v>
      </c>
      <c r="I1416">
        <v>395</v>
      </c>
      <c r="J1416" t="s">
        <v>301</v>
      </c>
      <c r="K1416" t="s">
        <v>79</v>
      </c>
      <c r="L1416" t="s">
        <v>70</v>
      </c>
      <c r="M1416" t="s">
        <v>58</v>
      </c>
      <c r="N1416" t="s">
        <v>302</v>
      </c>
      <c r="Q1416" s="5" t="s">
        <v>54</v>
      </c>
      <c r="S1416">
        <v>0</v>
      </c>
      <c r="T1416" s="5">
        <v>0</v>
      </c>
      <c r="V1416">
        <v>0</v>
      </c>
      <c r="X1416" t="s">
        <v>73</v>
      </c>
      <c r="Y1416">
        <v>19060403</v>
      </c>
      <c r="Z1416" t="s">
        <v>74</v>
      </c>
      <c r="AA1416" t="s">
        <v>101</v>
      </c>
      <c r="AB1416" t="s">
        <v>119</v>
      </c>
      <c r="AC1416" t="str">
        <f t="shared" si="22"/>
        <v>Oil &amp; Gas - Ice Roads and Pads</v>
      </c>
      <c r="AD1416" t="s">
        <v>74</v>
      </c>
      <c r="AG1416" t="s">
        <v>54</v>
      </c>
      <c r="AH1416">
        <v>1023</v>
      </c>
      <c r="AI1416">
        <v>2016</v>
      </c>
      <c r="AJ1416">
        <v>9</v>
      </c>
      <c r="AK1416" s="1">
        <v>42650.616805555554</v>
      </c>
      <c r="AL1416" t="s">
        <v>84</v>
      </c>
      <c r="AM1416">
        <v>0</v>
      </c>
      <c r="AN1416" t="s">
        <v>52</v>
      </c>
      <c r="AP1416" t="s">
        <v>52</v>
      </c>
      <c r="AQ1416">
        <v>0</v>
      </c>
      <c r="AS1416">
        <v>0</v>
      </c>
      <c r="AU1416">
        <v>0</v>
      </c>
      <c r="AW1416">
        <v>0</v>
      </c>
      <c r="AY1416" t="s">
        <v>66</v>
      </c>
    </row>
    <row r="1417" spans="1:51" x14ac:dyDescent="0.25">
      <c r="A1417">
        <v>391</v>
      </c>
      <c r="B1417" t="s">
        <v>181</v>
      </c>
      <c r="C1417" t="s">
        <v>296</v>
      </c>
      <c r="D1417" t="s">
        <v>116</v>
      </c>
      <c r="E1417">
        <v>236667</v>
      </c>
      <c r="F1417" t="s">
        <v>52</v>
      </c>
      <c r="G1417" t="s">
        <v>53</v>
      </c>
      <c r="H1417" t="s">
        <v>54</v>
      </c>
      <c r="I1417">
        <v>392</v>
      </c>
      <c r="J1417" t="s">
        <v>303</v>
      </c>
      <c r="K1417" t="s">
        <v>79</v>
      </c>
      <c r="L1417" t="s">
        <v>70</v>
      </c>
      <c r="M1417" t="s">
        <v>58</v>
      </c>
      <c r="N1417" t="s">
        <v>304</v>
      </c>
      <c r="Q1417" s="5" t="s">
        <v>54</v>
      </c>
      <c r="S1417">
        <v>0</v>
      </c>
      <c r="T1417" s="5">
        <v>0</v>
      </c>
      <c r="V1417">
        <v>0</v>
      </c>
      <c r="X1417" t="s">
        <v>73</v>
      </c>
      <c r="Y1417">
        <v>19060403</v>
      </c>
      <c r="Z1417" t="s">
        <v>74</v>
      </c>
      <c r="AA1417" t="s">
        <v>101</v>
      </c>
      <c r="AB1417" t="s">
        <v>119</v>
      </c>
      <c r="AC1417" t="str">
        <f t="shared" si="22"/>
        <v>Oil &amp; Gas - Ice Roads and Pads</v>
      </c>
      <c r="AD1417" t="s">
        <v>74</v>
      </c>
      <c r="AG1417" t="s">
        <v>54</v>
      </c>
      <c r="AH1417">
        <v>1026</v>
      </c>
      <c r="AI1417">
        <v>2016</v>
      </c>
      <c r="AJ1417">
        <v>9</v>
      </c>
      <c r="AK1417" s="1">
        <v>42650.617060185185</v>
      </c>
      <c r="AL1417" t="s">
        <v>84</v>
      </c>
      <c r="AM1417">
        <v>0</v>
      </c>
      <c r="AN1417" t="s">
        <v>52</v>
      </c>
      <c r="AP1417" t="s">
        <v>52</v>
      </c>
      <c r="AQ1417">
        <v>0</v>
      </c>
      <c r="AS1417">
        <v>0</v>
      </c>
      <c r="AU1417">
        <v>0</v>
      </c>
      <c r="AW1417">
        <v>0</v>
      </c>
      <c r="AY1417" t="s">
        <v>66</v>
      </c>
    </row>
    <row r="1418" spans="1:51" x14ac:dyDescent="0.25">
      <c r="A1418">
        <v>391</v>
      </c>
      <c r="B1418" t="s">
        <v>181</v>
      </c>
      <c r="C1418" t="s">
        <v>296</v>
      </c>
      <c r="D1418" t="s">
        <v>116</v>
      </c>
      <c r="E1418">
        <v>236667</v>
      </c>
      <c r="F1418" t="s">
        <v>52</v>
      </c>
      <c r="G1418" t="s">
        <v>53</v>
      </c>
      <c r="H1418" t="s">
        <v>54</v>
      </c>
      <c r="I1418">
        <v>394</v>
      </c>
      <c r="J1418" t="s">
        <v>297</v>
      </c>
      <c r="K1418" t="s">
        <v>79</v>
      </c>
      <c r="L1418" t="s">
        <v>70</v>
      </c>
      <c r="M1418" t="s">
        <v>58</v>
      </c>
      <c r="N1418" t="s">
        <v>298</v>
      </c>
      <c r="Q1418" s="5" t="s">
        <v>54</v>
      </c>
      <c r="S1418">
        <v>0</v>
      </c>
      <c r="T1418" s="5">
        <v>0</v>
      </c>
      <c r="V1418">
        <v>0</v>
      </c>
      <c r="X1418" t="s">
        <v>73</v>
      </c>
      <c r="Y1418">
        <v>19060403</v>
      </c>
      <c r="Z1418" t="s">
        <v>74</v>
      </c>
      <c r="AA1418" t="s">
        <v>101</v>
      </c>
      <c r="AB1418" t="s">
        <v>119</v>
      </c>
      <c r="AC1418" t="str">
        <f t="shared" si="22"/>
        <v>Oil &amp; Gas - Ice Roads and Pads</v>
      </c>
      <c r="AD1418" t="s">
        <v>74</v>
      </c>
      <c r="AG1418" t="s">
        <v>54</v>
      </c>
      <c r="AH1418">
        <v>1733</v>
      </c>
      <c r="AI1418">
        <v>2016</v>
      </c>
      <c r="AJ1418">
        <v>10</v>
      </c>
      <c r="AK1418" s="1">
        <v>42745.481342592589</v>
      </c>
      <c r="AL1418" t="s">
        <v>84</v>
      </c>
      <c r="AM1418">
        <v>0</v>
      </c>
      <c r="AN1418" t="s">
        <v>52</v>
      </c>
      <c r="AP1418" t="s">
        <v>52</v>
      </c>
      <c r="AQ1418">
        <v>0</v>
      </c>
      <c r="AS1418">
        <v>0</v>
      </c>
      <c r="AU1418">
        <v>0</v>
      </c>
      <c r="AW1418">
        <v>0</v>
      </c>
      <c r="AY1418" t="s">
        <v>66</v>
      </c>
    </row>
    <row r="1419" spans="1:51" x14ac:dyDescent="0.25">
      <c r="A1419">
        <v>391</v>
      </c>
      <c r="B1419" t="s">
        <v>181</v>
      </c>
      <c r="C1419" t="s">
        <v>296</v>
      </c>
      <c r="D1419" t="s">
        <v>116</v>
      </c>
      <c r="E1419">
        <v>236667</v>
      </c>
      <c r="F1419" t="s">
        <v>52</v>
      </c>
      <c r="G1419" t="s">
        <v>53</v>
      </c>
      <c r="H1419" t="s">
        <v>54</v>
      </c>
      <c r="I1419">
        <v>393</v>
      </c>
      <c r="J1419" t="s">
        <v>299</v>
      </c>
      <c r="K1419" t="s">
        <v>79</v>
      </c>
      <c r="L1419" t="s">
        <v>70</v>
      </c>
      <c r="M1419" t="s">
        <v>58</v>
      </c>
      <c r="N1419" t="s">
        <v>300</v>
      </c>
      <c r="Q1419" s="5" t="s">
        <v>54</v>
      </c>
      <c r="S1419">
        <v>0</v>
      </c>
      <c r="T1419" s="5">
        <v>0</v>
      </c>
      <c r="V1419">
        <v>0</v>
      </c>
      <c r="X1419" t="s">
        <v>73</v>
      </c>
      <c r="Y1419">
        <v>19060403</v>
      </c>
      <c r="Z1419" t="s">
        <v>74</v>
      </c>
      <c r="AA1419" t="s">
        <v>101</v>
      </c>
      <c r="AB1419" t="s">
        <v>119</v>
      </c>
      <c r="AC1419" t="str">
        <f t="shared" si="22"/>
        <v>Oil &amp; Gas - Ice Roads and Pads</v>
      </c>
      <c r="AD1419" t="s">
        <v>74</v>
      </c>
      <c r="AG1419" t="s">
        <v>54</v>
      </c>
      <c r="AH1419">
        <v>1724</v>
      </c>
      <c r="AI1419">
        <v>2016</v>
      </c>
      <c r="AJ1419">
        <v>10</v>
      </c>
      <c r="AK1419" s="1">
        <v>42745.480254629627</v>
      </c>
      <c r="AL1419" t="s">
        <v>84</v>
      </c>
      <c r="AM1419">
        <v>0</v>
      </c>
      <c r="AN1419" t="s">
        <v>52</v>
      </c>
      <c r="AP1419" t="s">
        <v>52</v>
      </c>
      <c r="AQ1419">
        <v>0</v>
      </c>
      <c r="AS1419">
        <v>0</v>
      </c>
      <c r="AU1419">
        <v>0</v>
      </c>
      <c r="AW1419">
        <v>0</v>
      </c>
      <c r="AY1419" t="s">
        <v>66</v>
      </c>
    </row>
    <row r="1420" spans="1:51" x14ac:dyDescent="0.25">
      <c r="A1420">
        <v>391</v>
      </c>
      <c r="B1420" t="s">
        <v>181</v>
      </c>
      <c r="C1420" t="s">
        <v>296</v>
      </c>
      <c r="D1420" t="s">
        <v>116</v>
      </c>
      <c r="E1420">
        <v>236667</v>
      </c>
      <c r="F1420" t="s">
        <v>52</v>
      </c>
      <c r="G1420" t="s">
        <v>53</v>
      </c>
      <c r="H1420" t="s">
        <v>54</v>
      </c>
      <c r="I1420">
        <v>395</v>
      </c>
      <c r="J1420" t="s">
        <v>301</v>
      </c>
      <c r="K1420" t="s">
        <v>79</v>
      </c>
      <c r="L1420" t="s">
        <v>70</v>
      </c>
      <c r="M1420" t="s">
        <v>58</v>
      </c>
      <c r="N1420" t="s">
        <v>302</v>
      </c>
      <c r="Q1420" s="5" t="s">
        <v>54</v>
      </c>
      <c r="S1420">
        <v>0</v>
      </c>
      <c r="T1420" s="5">
        <v>0</v>
      </c>
      <c r="V1420">
        <v>0</v>
      </c>
      <c r="X1420" t="s">
        <v>73</v>
      </c>
      <c r="Y1420">
        <v>19060403</v>
      </c>
      <c r="Z1420" t="s">
        <v>74</v>
      </c>
      <c r="AA1420" t="s">
        <v>101</v>
      </c>
      <c r="AB1420" t="s">
        <v>119</v>
      </c>
      <c r="AC1420" t="str">
        <f t="shared" si="22"/>
        <v>Oil &amp; Gas - Ice Roads and Pads</v>
      </c>
      <c r="AD1420" t="s">
        <v>74</v>
      </c>
      <c r="AG1420" t="s">
        <v>54</v>
      </c>
      <c r="AH1420">
        <v>1727</v>
      </c>
      <c r="AI1420">
        <v>2016</v>
      </c>
      <c r="AJ1420">
        <v>10</v>
      </c>
      <c r="AK1420" s="1">
        <v>42745.48065972222</v>
      </c>
      <c r="AL1420" t="s">
        <v>84</v>
      </c>
      <c r="AM1420">
        <v>0</v>
      </c>
      <c r="AN1420" t="s">
        <v>52</v>
      </c>
      <c r="AP1420" t="s">
        <v>52</v>
      </c>
      <c r="AQ1420">
        <v>0</v>
      </c>
      <c r="AS1420">
        <v>0</v>
      </c>
      <c r="AU1420">
        <v>0</v>
      </c>
      <c r="AW1420">
        <v>0</v>
      </c>
      <c r="AY1420" t="s">
        <v>66</v>
      </c>
    </row>
    <row r="1421" spans="1:51" x14ac:dyDescent="0.25">
      <c r="A1421">
        <v>391</v>
      </c>
      <c r="B1421" t="s">
        <v>181</v>
      </c>
      <c r="C1421" t="s">
        <v>296</v>
      </c>
      <c r="D1421" t="s">
        <v>116</v>
      </c>
      <c r="E1421">
        <v>236667</v>
      </c>
      <c r="F1421" t="s">
        <v>52</v>
      </c>
      <c r="G1421" t="s">
        <v>53</v>
      </c>
      <c r="H1421" t="s">
        <v>54</v>
      </c>
      <c r="I1421">
        <v>392</v>
      </c>
      <c r="J1421" t="s">
        <v>303</v>
      </c>
      <c r="K1421" t="s">
        <v>79</v>
      </c>
      <c r="L1421" t="s">
        <v>70</v>
      </c>
      <c r="M1421" t="s">
        <v>58</v>
      </c>
      <c r="N1421" t="s">
        <v>304</v>
      </c>
      <c r="Q1421" s="5" t="s">
        <v>54</v>
      </c>
      <c r="S1421">
        <v>0</v>
      </c>
      <c r="T1421" s="5">
        <v>0</v>
      </c>
      <c r="V1421">
        <v>0</v>
      </c>
      <c r="X1421" t="s">
        <v>73</v>
      </c>
      <c r="Y1421">
        <v>19060403</v>
      </c>
      <c r="Z1421" t="s">
        <v>74</v>
      </c>
      <c r="AA1421" t="s">
        <v>101</v>
      </c>
      <c r="AB1421" t="s">
        <v>119</v>
      </c>
      <c r="AC1421" t="str">
        <f t="shared" si="22"/>
        <v>Oil &amp; Gas - Ice Roads and Pads</v>
      </c>
      <c r="AD1421" t="s">
        <v>74</v>
      </c>
      <c r="AG1421" t="s">
        <v>54</v>
      </c>
      <c r="AH1421">
        <v>1730</v>
      </c>
      <c r="AI1421">
        <v>2016</v>
      </c>
      <c r="AJ1421">
        <v>10</v>
      </c>
      <c r="AK1421" s="1">
        <v>42745.480995370373</v>
      </c>
      <c r="AL1421" t="s">
        <v>84</v>
      </c>
      <c r="AM1421">
        <v>0</v>
      </c>
      <c r="AN1421" t="s">
        <v>52</v>
      </c>
      <c r="AP1421" t="s">
        <v>52</v>
      </c>
      <c r="AQ1421">
        <v>0</v>
      </c>
      <c r="AS1421">
        <v>0</v>
      </c>
      <c r="AU1421">
        <v>0</v>
      </c>
      <c r="AW1421">
        <v>0</v>
      </c>
      <c r="AY1421" t="s">
        <v>66</v>
      </c>
    </row>
    <row r="1422" spans="1:51" x14ac:dyDescent="0.25">
      <c r="A1422">
        <v>391</v>
      </c>
      <c r="B1422" t="s">
        <v>181</v>
      </c>
      <c r="C1422" t="s">
        <v>296</v>
      </c>
      <c r="D1422" t="s">
        <v>116</v>
      </c>
      <c r="E1422">
        <v>236667</v>
      </c>
      <c r="F1422" t="s">
        <v>52</v>
      </c>
      <c r="G1422" t="s">
        <v>53</v>
      </c>
      <c r="H1422" t="s">
        <v>54</v>
      </c>
      <c r="I1422">
        <v>394</v>
      </c>
      <c r="J1422" t="s">
        <v>297</v>
      </c>
      <c r="K1422" t="s">
        <v>79</v>
      </c>
      <c r="L1422" t="s">
        <v>70</v>
      </c>
      <c r="M1422" t="s">
        <v>58</v>
      </c>
      <c r="N1422" t="s">
        <v>298</v>
      </c>
      <c r="Q1422" s="5" t="s">
        <v>54</v>
      </c>
      <c r="S1422">
        <v>0</v>
      </c>
      <c r="T1422" s="5">
        <v>0</v>
      </c>
      <c r="V1422">
        <v>0</v>
      </c>
      <c r="X1422" t="s">
        <v>73</v>
      </c>
      <c r="Y1422">
        <v>19060403</v>
      </c>
      <c r="Z1422" t="s">
        <v>74</v>
      </c>
      <c r="AA1422" t="s">
        <v>101</v>
      </c>
      <c r="AB1422" t="s">
        <v>119</v>
      </c>
      <c r="AC1422" t="str">
        <f t="shared" si="22"/>
        <v>Oil &amp; Gas - Ice Roads and Pads</v>
      </c>
      <c r="AD1422" t="s">
        <v>74</v>
      </c>
      <c r="AG1422" t="s">
        <v>54</v>
      </c>
      <c r="AH1422">
        <v>1734</v>
      </c>
      <c r="AI1422">
        <v>2016</v>
      </c>
      <c r="AJ1422">
        <v>11</v>
      </c>
      <c r="AK1422" s="1">
        <v>42745.481458333335</v>
      </c>
      <c r="AL1422" t="s">
        <v>84</v>
      </c>
      <c r="AM1422">
        <v>0</v>
      </c>
      <c r="AN1422" t="s">
        <v>52</v>
      </c>
      <c r="AP1422" t="s">
        <v>52</v>
      </c>
      <c r="AQ1422">
        <v>0</v>
      </c>
      <c r="AS1422">
        <v>0</v>
      </c>
      <c r="AU1422">
        <v>0</v>
      </c>
      <c r="AW1422">
        <v>0</v>
      </c>
      <c r="AY1422" t="s">
        <v>66</v>
      </c>
    </row>
    <row r="1423" spans="1:51" x14ac:dyDescent="0.25">
      <c r="A1423">
        <v>391</v>
      </c>
      <c r="B1423" t="s">
        <v>181</v>
      </c>
      <c r="C1423" t="s">
        <v>296</v>
      </c>
      <c r="D1423" t="s">
        <v>116</v>
      </c>
      <c r="E1423">
        <v>236667</v>
      </c>
      <c r="F1423" t="s">
        <v>52</v>
      </c>
      <c r="G1423" t="s">
        <v>53</v>
      </c>
      <c r="H1423" t="s">
        <v>54</v>
      </c>
      <c r="I1423">
        <v>393</v>
      </c>
      <c r="J1423" t="s">
        <v>299</v>
      </c>
      <c r="K1423" t="s">
        <v>79</v>
      </c>
      <c r="L1423" t="s">
        <v>70</v>
      </c>
      <c r="M1423" t="s">
        <v>58</v>
      </c>
      <c r="N1423" t="s">
        <v>300</v>
      </c>
      <c r="Q1423" s="5" t="s">
        <v>54</v>
      </c>
      <c r="S1423">
        <v>0</v>
      </c>
      <c r="T1423" s="5">
        <v>0</v>
      </c>
      <c r="V1423">
        <v>0</v>
      </c>
      <c r="X1423" t="s">
        <v>73</v>
      </c>
      <c r="Y1423">
        <v>19060403</v>
      </c>
      <c r="Z1423" t="s">
        <v>74</v>
      </c>
      <c r="AA1423" t="s">
        <v>101</v>
      </c>
      <c r="AB1423" t="s">
        <v>119</v>
      </c>
      <c r="AC1423" t="str">
        <f t="shared" si="22"/>
        <v>Oil &amp; Gas - Ice Roads and Pads</v>
      </c>
      <c r="AD1423" t="s">
        <v>74</v>
      </c>
      <c r="AG1423" t="s">
        <v>54</v>
      </c>
      <c r="AH1423">
        <v>1725</v>
      </c>
      <c r="AI1423">
        <v>2016</v>
      </c>
      <c r="AJ1423">
        <v>11</v>
      </c>
      <c r="AK1423" s="1">
        <v>42745.480405092596</v>
      </c>
      <c r="AL1423" t="s">
        <v>84</v>
      </c>
      <c r="AM1423">
        <v>0</v>
      </c>
      <c r="AN1423" t="s">
        <v>52</v>
      </c>
      <c r="AP1423" t="s">
        <v>52</v>
      </c>
      <c r="AQ1423">
        <v>0</v>
      </c>
      <c r="AS1423">
        <v>0</v>
      </c>
      <c r="AU1423">
        <v>0</v>
      </c>
      <c r="AW1423">
        <v>0</v>
      </c>
      <c r="AY1423" t="s">
        <v>66</v>
      </c>
    </row>
    <row r="1424" spans="1:51" x14ac:dyDescent="0.25">
      <c r="A1424">
        <v>391</v>
      </c>
      <c r="B1424" t="s">
        <v>181</v>
      </c>
      <c r="C1424" t="s">
        <v>296</v>
      </c>
      <c r="D1424" t="s">
        <v>116</v>
      </c>
      <c r="E1424">
        <v>236667</v>
      </c>
      <c r="F1424" t="s">
        <v>52</v>
      </c>
      <c r="G1424" t="s">
        <v>53</v>
      </c>
      <c r="H1424" t="s">
        <v>54</v>
      </c>
      <c r="I1424">
        <v>395</v>
      </c>
      <c r="J1424" t="s">
        <v>301</v>
      </c>
      <c r="K1424" t="s">
        <v>79</v>
      </c>
      <c r="L1424" t="s">
        <v>70</v>
      </c>
      <c r="M1424" t="s">
        <v>58</v>
      </c>
      <c r="N1424" t="s">
        <v>302</v>
      </c>
      <c r="Q1424" s="5" t="s">
        <v>54</v>
      </c>
      <c r="S1424">
        <v>0</v>
      </c>
      <c r="T1424" s="5">
        <v>0</v>
      </c>
      <c r="V1424">
        <v>0</v>
      </c>
      <c r="X1424" t="s">
        <v>73</v>
      </c>
      <c r="Y1424">
        <v>19060403</v>
      </c>
      <c r="Z1424" t="s">
        <v>74</v>
      </c>
      <c r="AA1424" t="s">
        <v>101</v>
      </c>
      <c r="AB1424" t="s">
        <v>119</v>
      </c>
      <c r="AC1424" t="str">
        <f t="shared" si="22"/>
        <v>Oil &amp; Gas - Ice Roads and Pads</v>
      </c>
      <c r="AD1424" t="s">
        <v>74</v>
      </c>
      <c r="AG1424" t="s">
        <v>54</v>
      </c>
      <c r="AH1424">
        <v>1728</v>
      </c>
      <c r="AI1424">
        <v>2016</v>
      </c>
      <c r="AJ1424">
        <v>11</v>
      </c>
      <c r="AK1424" s="1">
        <v>42745.480763888889</v>
      </c>
      <c r="AL1424" t="s">
        <v>84</v>
      </c>
      <c r="AM1424">
        <v>0</v>
      </c>
      <c r="AN1424" t="s">
        <v>52</v>
      </c>
      <c r="AP1424" t="s">
        <v>52</v>
      </c>
      <c r="AQ1424">
        <v>0</v>
      </c>
      <c r="AS1424">
        <v>0</v>
      </c>
      <c r="AU1424">
        <v>0</v>
      </c>
      <c r="AW1424">
        <v>0</v>
      </c>
      <c r="AY1424" t="s">
        <v>66</v>
      </c>
    </row>
    <row r="1425" spans="1:51" x14ac:dyDescent="0.25">
      <c r="A1425">
        <v>391</v>
      </c>
      <c r="B1425" t="s">
        <v>181</v>
      </c>
      <c r="C1425" t="s">
        <v>296</v>
      </c>
      <c r="D1425" t="s">
        <v>116</v>
      </c>
      <c r="E1425">
        <v>236667</v>
      </c>
      <c r="F1425" t="s">
        <v>52</v>
      </c>
      <c r="G1425" t="s">
        <v>53</v>
      </c>
      <c r="H1425" t="s">
        <v>54</v>
      </c>
      <c r="I1425">
        <v>392</v>
      </c>
      <c r="J1425" t="s">
        <v>303</v>
      </c>
      <c r="K1425" t="s">
        <v>79</v>
      </c>
      <c r="L1425" t="s">
        <v>70</v>
      </c>
      <c r="M1425" t="s">
        <v>58</v>
      </c>
      <c r="N1425" t="s">
        <v>304</v>
      </c>
      <c r="Q1425" s="5" t="s">
        <v>54</v>
      </c>
      <c r="S1425">
        <v>0</v>
      </c>
      <c r="T1425" s="5">
        <v>0</v>
      </c>
      <c r="V1425">
        <v>0</v>
      </c>
      <c r="X1425" t="s">
        <v>73</v>
      </c>
      <c r="Y1425">
        <v>19060403</v>
      </c>
      <c r="Z1425" t="s">
        <v>74</v>
      </c>
      <c r="AA1425" t="s">
        <v>101</v>
      </c>
      <c r="AB1425" t="s">
        <v>119</v>
      </c>
      <c r="AC1425" t="str">
        <f t="shared" si="22"/>
        <v>Oil &amp; Gas - Ice Roads and Pads</v>
      </c>
      <c r="AD1425" t="s">
        <v>74</v>
      </c>
      <c r="AG1425" t="s">
        <v>54</v>
      </c>
      <c r="AH1425">
        <v>1731</v>
      </c>
      <c r="AI1425">
        <v>2016</v>
      </c>
      <c r="AJ1425">
        <v>11</v>
      </c>
      <c r="AK1425" s="1">
        <v>42745.481099537035</v>
      </c>
      <c r="AL1425" t="s">
        <v>84</v>
      </c>
      <c r="AM1425">
        <v>0</v>
      </c>
      <c r="AN1425" t="s">
        <v>52</v>
      </c>
      <c r="AP1425" t="s">
        <v>52</v>
      </c>
      <c r="AQ1425">
        <v>0</v>
      </c>
      <c r="AS1425">
        <v>0</v>
      </c>
      <c r="AU1425">
        <v>0</v>
      </c>
      <c r="AW1425">
        <v>0</v>
      </c>
      <c r="AY1425" t="s">
        <v>66</v>
      </c>
    </row>
    <row r="1426" spans="1:51" x14ac:dyDescent="0.25">
      <c r="A1426">
        <v>391</v>
      </c>
      <c r="B1426" t="s">
        <v>181</v>
      </c>
      <c r="C1426" t="s">
        <v>296</v>
      </c>
      <c r="D1426" t="s">
        <v>116</v>
      </c>
      <c r="E1426">
        <v>236667</v>
      </c>
      <c r="F1426" t="s">
        <v>52</v>
      </c>
      <c r="G1426" t="s">
        <v>53</v>
      </c>
      <c r="H1426" t="s">
        <v>54</v>
      </c>
      <c r="I1426">
        <v>394</v>
      </c>
      <c r="J1426" t="s">
        <v>297</v>
      </c>
      <c r="K1426" t="s">
        <v>79</v>
      </c>
      <c r="L1426" t="s">
        <v>70</v>
      </c>
      <c r="M1426" t="s">
        <v>58</v>
      </c>
      <c r="N1426" t="s">
        <v>298</v>
      </c>
      <c r="Q1426" s="5" t="s">
        <v>54</v>
      </c>
      <c r="S1426">
        <v>0</v>
      </c>
      <c r="T1426" s="5">
        <v>0</v>
      </c>
      <c r="V1426">
        <v>0</v>
      </c>
      <c r="X1426" t="s">
        <v>73</v>
      </c>
      <c r="Y1426">
        <v>19060403</v>
      </c>
      <c r="Z1426" t="s">
        <v>74</v>
      </c>
      <c r="AA1426" t="s">
        <v>101</v>
      </c>
      <c r="AB1426" t="s">
        <v>119</v>
      </c>
      <c r="AC1426" t="str">
        <f t="shared" si="22"/>
        <v>Oil &amp; Gas - Ice Roads and Pads</v>
      </c>
      <c r="AD1426" t="s">
        <v>74</v>
      </c>
      <c r="AG1426" t="s">
        <v>54</v>
      </c>
      <c r="AH1426">
        <v>1735</v>
      </c>
      <c r="AI1426">
        <v>2016</v>
      </c>
      <c r="AJ1426">
        <v>12</v>
      </c>
      <c r="AK1426" s="1">
        <v>42745.481550925928</v>
      </c>
      <c r="AL1426" t="s">
        <v>84</v>
      </c>
      <c r="AM1426">
        <v>0</v>
      </c>
      <c r="AN1426" t="s">
        <v>52</v>
      </c>
      <c r="AP1426" t="s">
        <v>52</v>
      </c>
      <c r="AQ1426">
        <v>0</v>
      </c>
      <c r="AS1426">
        <v>0</v>
      </c>
      <c r="AU1426">
        <v>0</v>
      </c>
      <c r="AW1426">
        <v>0</v>
      </c>
      <c r="AY1426" t="s">
        <v>66</v>
      </c>
    </row>
    <row r="1427" spans="1:51" x14ac:dyDescent="0.25">
      <c r="A1427">
        <v>391</v>
      </c>
      <c r="B1427" t="s">
        <v>181</v>
      </c>
      <c r="C1427" t="s">
        <v>296</v>
      </c>
      <c r="D1427" t="s">
        <v>116</v>
      </c>
      <c r="E1427">
        <v>236667</v>
      </c>
      <c r="F1427" t="s">
        <v>52</v>
      </c>
      <c r="G1427" t="s">
        <v>53</v>
      </c>
      <c r="H1427" t="s">
        <v>54</v>
      </c>
      <c r="I1427">
        <v>393</v>
      </c>
      <c r="J1427" t="s">
        <v>299</v>
      </c>
      <c r="K1427" t="s">
        <v>79</v>
      </c>
      <c r="L1427" t="s">
        <v>70</v>
      </c>
      <c r="M1427" t="s">
        <v>58</v>
      </c>
      <c r="N1427" t="s">
        <v>300</v>
      </c>
      <c r="Q1427" s="5" t="s">
        <v>54</v>
      </c>
      <c r="S1427">
        <v>0</v>
      </c>
      <c r="T1427" s="5">
        <v>0</v>
      </c>
      <c r="V1427">
        <v>0</v>
      </c>
      <c r="X1427" t="s">
        <v>73</v>
      </c>
      <c r="Y1427">
        <v>19060403</v>
      </c>
      <c r="Z1427" t="s">
        <v>74</v>
      </c>
      <c r="AA1427" t="s">
        <v>101</v>
      </c>
      <c r="AB1427" t="s">
        <v>119</v>
      </c>
      <c r="AC1427" t="str">
        <f t="shared" si="22"/>
        <v>Oil &amp; Gas - Ice Roads and Pads</v>
      </c>
      <c r="AD1427" t="s">
        <v>74</v>
      </c>
      <c r="AG1427" t="s">
        <v>54</v>
      </c>
      <c r="AH1427">
        <v>1726</v>
      </c>
      <c r="AI1427">
        <v>2016</v>
      </c>
      <c r="AJ1427">
        <v>12</v>
      </c>
      <c r="AK1427" s="1">
        <v>42745.480520833335</v>
      </c>
      <c r="AL1427" t="s">
        <v>84</v>
      </c>
      <c r="AM1427">
        <v>0</v>
      </c>
      <c r="AN1427" t="s">
        <v>52</v>
      </c>
      <c r="AP1427" t="s">
        <v>52</v>
      </c>
      <c r="AQ1427">
        <v>0</v>
      </c>
      <c r="AS1427">
        <v>0</v>
      </c>
      <c r="AU1427">
        <v>0</v>
      </c>
      <c r="AW1427">
        <v>0</v>
      </c>
      <c r="AY1427" t="s">
        <v>66</v>
      </c>
    </row>
    <row r="1428" spans="1:51" x14ac:dyDescent="0.25">
      <c r="A1428">
        <v>391</v>
      </c>
      <c r="B1428" t="s">
        <v>181</v>
      </c>
      <c r="C1428" t="s">
        <v>296</v>
      </c>
      <c r="D1428" t="s">
        <v>116</v>
      </c>
      <c r="E1428">
        <v>236667</v>
      </c>
      <c r="F1428" t="s">
        <v>52</v>
      </c>
      <c r="G1428" t="s">
        <v>53</v>
      </c>
      <c r="H1428" t="s">
        <v>54</v>
      </c>
      <c r="I1428">
        <v>395</v>
      </c>
      <c r="J1428" t="s">
        <v>301</v>
      </c>
      <c r="K1428" t="s">
        <v>79</v>
      </c>
      <c r="L1428" t="s">
        <v>70</v>
      </c>
      <c r="M1428" t="s">
        <v>58</v>
      </c>
      <c r="N1428" t="s">
        <v>302</v>
      </c>
      <c r="Q1428" s="5" t="s">
        <v>54</v>
      </c>
      <c r="S1428">
        <v>0</v>
      </c>
      <c r="T1428" s="5">
        <v>0</v>
      </c>
      <c r="V1428">
        <v>0</v>
      </c>
      <c r="X1428" t="s">
        <v>73</v>
      </c>
      <c r="Y1428">
        <v>19060403</v>
      </c>
      <c r="Z1428" t="s">
        <v>74</v>
      </c>
      <c r="AA1428" t="s">
        <v>101</v>
      </c>
      <c r="AB1428" t="s">
        <v>119</v>
      </c>
      <c r="AC1428" t="str">
        <f t="shared" si="22"/>
        <v>Oil &amp; Gas - Ice Roads and Pads</v>
      </c>
      <c r="AD1428" t="s">
        <v>74</v>
      </c>
      <c r="AG1428" t="s">
        <v>54</v>
      </c>
      <c r="AH1428">
        <v>1729</v>
      </c>
      <c r="AI1428">
        <v>2016</v>
      </c>
      <c r="AJ1428">
        <v>12</v>
      </c>
      <c r="AK1428" s="1">
        <v>42745.480868055558</v>
      </c>
      <c r="AL1428" t="s">
        <v>84</v>
      </c>
      <c r="AM1428">
        <v>0</v>
      </c>
      <c r="AN1428" t="s">
        <v>52</v>
      </c>
      <c r="AP1428" t="s">
        <v>52</v>
      </c>
      <c r="AQ1428">
        <v>0</v>
      </c>
      <c r="AS1428">
        <v>0</v>
      </c>
      <c r="AU1428">
        <v>0</v>
      </c>
      <c r="AW1428">
        <v>0</v>
      </c>
      <c r="AY1428" t="s">
        <v>66</v>
      </c>
    </row>
    <row r="1429" spans="1:51" x14ac:dyDescent="0.25">
      <c r="A1429">
        <v>391</v>
      </c>
      <c r="B1429" t="s">
        <v>181</v>
      </c>
      <c r="C1429" t="s">
        <v>296</v>
      </c>
      <c r="D1429" t="s">
        <v>116</v>
      </c>
      <c r="E1429">
        <v>236667</v>
      </c>
      <c r="F1429" t="s">
        <v>52</v>
      </c>
      <c r="G1429" t="s">
        <v>53</v>
      </c>
      <c r="H1429" t="s">
        <v>54</v>
      </c>
      <c r="I1429">
        <v>392</v>
      </c>
      <c r="J1429" t="s">
        <v>303</v>
      </c>
      <c r="K1429" t="s">
        <v>79</v>
      </c>
      <c r="L1429" t="s">
        <v>70</v>
      </c>
      <c r="M1429" t="s">
        <v>58</v>
      </c>
      <c r="N1429" t="s">
        <v>304</v>
      </c>
      <c r="Q1429" s="5" t="s">
        <v>54</v>
      </c>
      <c r="S1429">
        <v>0</v>
      </c>
      <c r="T1429" s="5">
        <v>0</v>
      </c>
      <c r="V1429">
        <v>0</v>
      </c>
      <c r="X1429" t="s">
        <v>73</v>
      </c>
      <c r="Y1429">
        <v>19060403</v>
      </c>
      <c r="Z1429" t="s">
        <v>74</v>
      </c>
      <c r="AA1429" t="s">
        <v>101</v>
      </c>
      <c r="AB1429" t="s">
        <v>119</v>
      </c>
      <c r="AC1429" t="str">
        <f t="shared" si="22"/>
        <v>Oil &amp; Gas - Ice Roads and Pads</v>
      </c>
      <c r="AD1429" t="s">
        <v>74</v>
      </c>
      <c r="AG1429" t="s">
        <v>54</v>
      </c>
      <c r="AH1429">
        <v>1732</v>
      </c>
      <c r="AI1429">
        <v>2016</v>
      </c>
      <c r="AJ1429">
        <v>12</v>
      </c>
      <c r="AK1429" s="1">
        <v>42745.481203703705</v>
      </c>
      <c r="AL1429" t="s">
        <v>84</v>
      </c>
      <c r="AM1429">
        <v>0</v>
      </c>
      <c r="AN1429" t="s">
        <v>52</v>
      </c>
      <c r="AP1429" t="s">
        <v>52</v>
      </c>
      <c r="AQ1429">
        <v>0</v>
      </c>
      <c r="AS1429">
        <v>0</v>
      </c>
      <c r="AU1429">
        <v>0</v>
      </c>
      <c r="AW1429">
        <v>0</v>
      </c>
      <c r="AY1429" t="s">
        <v>66</v>
      </c>
    </row>
    <row r="1430" spans="1:51" x14ac:dyDescent="0.25">
      <c r="A1430">
        <v>391</v>
      </c>
      <c r="B1430" t="s">
        <v>181</v>
      </c>
      <c r="C1430" t="s">
        <v>296</v>
      </c>
      <c r="D1430" t="s">
        <v>116</v>
      </c>
      <c r="E1430">
        <v>236667</v>
      </c>
      <c r="F1430" t="s">
        <v>52</v>
      </c>
      <c r="G1430" t="s">
        <v>53</v>
      </c>
      <c r="H1430" t="s">
        <v>54</v>
      </c>
      <c r="I1430">
        <v>394</v>
      </c>
      <c r="J1430" t="s">
        <v>297</v>
      </c>
      <c r="K1430" t="s">
        <v>79</v>
      </c>
      <c r="L1430" t="s">
        <v>70</v>
      </c>
      <c r="M1430" t="s">
        <v>58</v>
      </c>
      <c r="N1430" t="s">
        <v>298</v>
      </c>
      <c r="Q1430" s="5" t="s">
        <v>54</v>
      </c>
      <c r="S1430">
        <v>0</v>
      </c>
      <c r="T1430" s="5">
        <v>0</v>
      </c>
      <c r="V1430">
        <v>0</v>
      </c>
      <c r="X1430" t="s">
        <v>73</v>
      </c>
      <c r="Y1430">
        <v>19060403</v>
      </c>
      <c r="Z1430" t="s">
        <v>74</v>
      </c>
      <c r="AA1430" t="s">
        <v>101</v>
      </c>
      <c r="AB1430" t="s">
        <v>119</v>
      </c>
      <c r="AC1430" t="str">
        <f t="shared" si="22"/>
        <v>Oil &amp; Gas - Ice Roads and Pads</v>
      </c>
      <c r="AD1430" t="s">
        <v>74</v>
      </c>
      <c r="AG1430" t="s">
        <v>54</v>
      </c>
      <c r="AH1430">
        <v>2581</v>
      </c>
      <c r="AI1430">
        <v>2017</v>
      </c>
      <c r="AJ1430">
        <v>1</v>
      </c>
      <c r="AK1430" s="1">
        <v>42852.96056712963</v>
      </c>
      <c r="AL1430" t="s">
        <v>84</v>
      </c>
      <c r="AM1430">
        <v>0</v>
      </c>
      <c r="AN1430" t="s">
        <v>52</v>
      </c>
      <c r="AO1430">
        <v>0</v>
      </c>
      <c r="AP1430" t="s">
        <v>52</v>
      </c>
      <c r="AQ1430">
        <v>0</v>
      </c>
      <c r="AS1430">
        <v>0</v>
      </c>
      <c r="AU1430">
        <v>0</v>
      </c>
      <c r="AW1430">
        <v>0</v>
      </c>
      <c r="AY1430" t="s">
        <v>66</v>
      </c>
    </row>
    <row r="1431" spans="1:51" x14ac:dyDescent="0.25">
      <c r="A1431">
        <v>391</v>
      </c>
      <c r="B1431" t="s">
        <v>181</v>
      </c>
      <c r="C1431" t="s">
        <v>296</v>
      </c>
      <c r="D1431" t="s">
        <v>116</v>
      </c>
      <c r="E1431">
        <v>236667</v>
      </c>
      <c r="F1431" t="s">
        <v>52</v>
      </c>
      <c r="G1431" t="s">
        <v>53</v>
      </c>
      <c r="H1431" t="s">
        <v>54</v>
      </c>
      <c r="I1431">
        <v>393</v>
      </c>
      <c r="J1431" t="s">
        <v>299</v>
      </c>
      <c r="K1431" t="s">
        <v>79</v>
      </c>
      <c r="L1431" t="s">
        <v>70</v>
      </c>
      <c r="M1431" t="s">
        <v>58</v>
      </c>
      <c r="N1431" t="s">
        <v>300</v>
      </c>
      <c r="Q1431" s="5" t="s">
        <v>54</v>
      </c>
      <c r="S1431">
        <v>0</v>
      </c>
      <c r="T1431" s="5">
        <v>0</v>
      </c>
      <c r="V1431">
        <v>0</v>
      </c>
      <c r="X1431" t="s">
        <v>73</v>
      </c>
      <c r="Y1431">
        <v>19060403</v>
      </c>
      <c r="Z1431" t="s">
        <v>74</v>
      </c>
      <c r="AA1431" t="s">
        <v>101</v>
      </c>
      <c r="AB1431" t="s">
        <v>119</v>
      </c>
      <c r="AC1431" t="str">
        <f t="shared" si="22"/>
        <v>Oil &amp; Gas - Ice Roads and Pads</v>
      </c>
      <c r="AD1431" t="s">
        <v>74</v>
      </c>
      <c r="AG1431" t="s">
        <v>54</v>
      </c>
      <c r="AH1431">
        <v>2572</v>
      </c>
      <c r="AI1431">
        <v>2017</v>
      </c>
      <c r="AJ1431">
        <v>1</v>
      </c>
      <c r="AK1431" s="1">
        <v>42852.957361111112</v>
      </c>
      <c r="AL1431" t="s">
        <v>84</v>
      </c>
      <c r="AM1431">
        <v>0</v>
      </c>
      <c r="AN1431" t="s">
        <v>52</v>
      </c>
      <c r="AO1431">
        <v>0</v>
      </c>
      <c r="AP1431" t="s">
        <v>52</v>
      </c>
      <c r="AQ1431">
        <v>0</v>
      </c>
      <c r="AS1431">
        <v>0</v>
      </c>
      <c r="AU1431">
        <v>0</v>
      </c>
      <c r="AW1431">
        <v>0</v>
      </c>
      <c r="AY1431" t="s">
        <v>66</v>
      </c>
    </row>
    <row r="1432" spans="1:51" x14ac:dyDescent="0.25">
      <c r="A1432">
        <v>391</v>
      </c>
      <c r="B1432" t="s">
        <v>181</v>
      </c>
      <c r="C1432" t="s">
        <v>296</v>
      </c>
      <c r="D1432" t="s">
        <v>116</v>
      </c>
      <c r="E1432">
        <v>236667</v>
      </c>
      <c r="F1432" t="s">
        <v>52</v>
      </c>
      <c r="G1432" t="s">
        <v>53</v>
      </c>
      <c r="H1432" t="s">
        <v>54</v>
      </c>
      <c r="I1432">
        <v>395</v>
      </c>
      <c r="J1432" t="s">
        <v>301</v>
      </c>
      <c r="K1432" t="s">
        <v>79</v>
      </c>
      <c r="L1432" t="s">
        <v>70</v>
      </c>
      <c r="M1432" t="s">
        <v>58</v>
      </c>
      <c r="N1432" t="s">
        <v>302</v>
      </c>
      <c r="Q1432" s="5" t="s">
        <v>54</v>
      </c>
      <c r="S1432">
        <v>0</v>
      </c>
      <c r="T1432" s="5">
        <v>0</v>
      </c>
      <c r="V1432">
        <v>0</v>
      </c>
      <c r="X1432" t="s">
        <v>73</v>
      </c>
      <c r="Y1432">
        <v>19060403</v>
      </c>
      <c r="Z1432" t="s">
        <v>74</v>
      </c>
      <c r="AA1432" t="s">
        <v>101</v>
      </c>
      <c r="AB1432" t="s">
        <v>119</v>
      </c>
      <c r="AC1432" t="str">
        <f t="shared" si="22"/>
        <v>Oil &amp; Gas - Ice Roads and Pads</v>
      </c>
      <c r="AD1432" t="s">
        <v>74</v>
      </c>
      <c r="AG1432" t="s">
        <v>54</v>
      </c>
      <c r="AH1432">
        <v>2575</v>
      </c>
      <c r="AI1432">
        <v>2017</v>
      </c>
      <c r="AJ1432">
        <v>1</v>
      </c>
      <c r="AK1432" s="1">
        <v>42852.958645833336</v>
      </c>
      <c r="AL1432" t="s">
        <v>84</v>
      </c>
      <c r="AM1432">
        <v>0</v>
      </c>
      <c r="AN1432" t="s">
        <v>52</v>
      </c>
      <c r="AO1432">
        <v>0</v>
      </c>
      <c r="AP1432" t="s">
        <v>52</v>
      </c>
      <c r="AQ1432">
        <v>0</v>
      </c>
      <c r="AS1432">
        <v>0</v>
      </c>
      <c r="AU1432">
        <v>0</v>
      </c>
      <c r="AW1432">
        <v>0</v>
      </c>
      <c r="AY1432" t="s">
        <v>66</v>
      </c>
    </row>
    <row r="1433" spans="1:51" x14ac:dyDescent="0.25">
      <c r="A1433">
        <v>391</v>
      </c>
      <c r="B1433" t="s">
        <v>181</v>
      </c>
      <c r="C1433" t="s">
        <v>296</v>
      </c>
      <c r="D1433" t="s">
        <v>116</v>
      </c>
      <c r="E1433">
        <v>236667</v>
      </c>
      <c r="F1433" t="s">
        <v>52</v>
      </c>
      <c r="G1433" t="s">
        <v>53</v>
      </c>
      <c r="H1433" t="s">
        <v>54</v>
      </c>
      <c r="I1433">
        <v>392</v>
      </c>
      <c r="J1433" t="s">
        <v>303</v>
      </c>
      <c r="K1433" t="s">
        <v>79</v>
      </c>
      <c r="L1433" t="s">
        <v>70</v>
      </c>
      <c r="M1433" t="s">
        <v>58</v>
      </c>
      <c r="N1433" t="s">
        <v>304</v>
      </c>
      <c r="Q1433" s="5" t="s">
        <v>54</v>
      </c>
      <c r="S1433">
        <v>0</v>
      </c>
      <c r="T1433" s="5">
        <v>0</v>
      </c>
      <c r="V1433">
        <v>0</v>
      </c>
      <c r="X1433" t="s">
        <v>73</v>
      </c>
      <c r="Y1433">
        <v>19060403</v>
      </c>
      <c r="Z1433" t="s">
        <v>74</v>
      </c>
      <c r="AA1433" t="s">
        <v>101</v>
      </c>
      <c r="AB1433" t="s">
        <v>119</v>
      </c>
      <c r="AC1433" t="str">
        <f t="shared" si="22"/>
        <v>Oil &amp; Gas - Ice Roads and Pads</v>
      </c>
      <c r="AD1433" t="s">
        <v>74</v>
      </c>
      <c r="AG1433" t="s">
        <v>54</v>
      </c>
      <c r="AH1433">
        <v>2578</v>
      </c>
      <c r="AI1433">
        <v>2017</v>
      </c>
      <c r="AJ1433">
        <v>1</v>
      </c>
      <c r="AK1433" s="1">
        <v>42852.959270833337</v>
      </c>
      <c r="AL1433" t="s">
        <v>84</v>
      </c>
      <c r="AM1433">
        <v>0</v>
      </c>
      <c r="AN1433" t="s">
        <v>52</v>
      </c>
      <c r="AO1433">
        <v>0</v>
      </c>
      <c r="AP1433" t="s">
        <v>52</v>
      </c>
      <c r="AQ1433">
        <v>0</v>
      </c>
      <c r="AS1433">
        <v>0</v>
      </c>
      <c r="AU1433">
        <v>0</v>
      </c>
      <c r="AW1433">
        <v>0</v>
      </c>
      <c r="AY1433" t="s">
        <v>66</v>
      </c>
    </row>
    <row r="1434" spans="1:51" x14ac:dyDescent="0.25">
      <c r="A1434">
        <v>391</v>
      </c>
      <c r="B1434" t="s">
        <v>181</v>
      </c>
      <c r="C1434" t="s">
        <v>296</v>
      </c>
      <c r="D1434" t="s">
        <v>116</v>
      </c>
      <c r="E1434">
        <v>236667</v>
      </c>
      <c r="F1434" t="s">
        <v>52</v>
      </c>
      <c r="G1434" t="s">
        <v>53</v>
      </c>
      <c r="H1434" t="s">
        <v>54</v>
      </c>
      <c r="I1434">
        <v>394</v>
      </c>
      <c r="J1434" t="s">
        <v>297</v>
      </c>
      <c r="K1434" t="s">
        <v>79</v>
      </c>
      <c r="L1434" t="s">
        <v>70</v>
      </c>
      <c r="M1434" t="s">
        <v>58</v>
      </c>
      <c r="N1434" t="s">
        <v>298</v>
      </c>
      <c r="Q1434" s="5" t="s">
        <v>54</v>
      </c>
      <c r="S1434">
        <v>0</v>
      </c>
      <c r="T1434" s="5">
        <v>0</v>
      </c>
      <c r="V1434">
        <v>0</v>
      </c>
      <c r="X1434" t="s">
        <v>73</v>
      </c>
      <c r="Y1434">
        <v>19060403</v>
      </c>
      <c r="Z1434" t="s">
        <v>74</v>
      </c>
      <c r="AA1434" t="s">
        <v>101</v>
      </c>
      <c r="AB1434" t="s">
        <v>119</v>
      </c>
      <c r="AC1434" t="str">
        <f t="shared" si="22"/>
        <v>Oil &amp; Gas - Ice Roads and Pads</v>
      </c>
      <c r="AD1434" t="s">
        <v>74</v>
      </c>
      <c r="AG1434" t="s">
        <v>54</v>
      </c>
      <c r="AH1434">
        <v>2582</v>
      </c>
      <c r="AI1434">
        <v>2017</v>
      </c>
      <c r="AJ1434">
        <v>2</v>
      </c>
      <c r="AK1434" s="1">
        <v>42852.960717592592</v>
      </c>
      <c r="AL1434" t="s">
        <v>84</v>
      </c>
      <c r="AM1434">
        <v>0</v>
      </c>
      <c r="AN1434" t="s">
        <v>52</v>
      </c>
      <c r="AO1434">
        <v>0</v>
      </c>
      <c r="AP1434" t="s">
        <v>52</v>
      </c>
      <c r="AQ1434">
        <v>0</v>
      </c>
      <c r="AS1434">
        <v>0</v>
      </c>
      <c r="AU1434">
        <v>0</v>
      </c>
      <c r="AW1434">
        <v>0</v>
      </c>
      <c r="AY1434" t="s">
        <v>66</v>
      </c>
    </row>
    <row r="1435" spans="1:51" x14ac:dyDescent="0.25">
      <c r="A1435">
        <v>391</v>
      </c>
      <c r="B1435" t="s">
        <v>181</v>
      </c>
      <c r="C1435" t="s">
        <v>296</v>
      </c>
      <c r="D1435" t="s">
        <v>116</v>
      </c>
      <c r="E1435">
        <v>236667</v>
      </c>
      <c r="F1435" t="s">
        <v>52</v>
      </c>
      <c r="G1435" t="s">
        <v>53</v>
      </c>
      <c r="H1435" t="s">
        <v>54</v>
      </c>
      <c r="I1435">
        <v>393</v>
      </c>
      <c r="J1435" t="s">
        <v>299</v>
      </c>
      <c r="K1435" t="s">
        <v>79</v>
      </c>
      <c r="L1435" t="s">
        <v>70</v>
      </c>
      <c r="M1435" t="s">
        <v>58</v>
      </c>
      <c r="N1435" t="s">
        <v>300</v>
      </c>
      <c r="Q1435" s="5" t="s">
        <v>54</v>
      </c>
      <c r="S1435">
        <v>0</v>
      </c>
      <c r="T1435" s="5">
        <v>0</v>
      </c>
      <c r="V1435">
        <v>0</v>
      </c>
      <c r="X1435" t="s">
        <v>73</v>
      </c>
      <c r="Y1435">
        <v>19060403</v>
      </c>
      <c r="Z1435" t="s">
        <v>74</v>
      </c>
      <c r="AA1435" t="s">
        <v>101</v>
      </c>
      <c r="AB1435" t="s">
        <v>119</v>
      </c>
      <c r="AC1435" t="str">
        <f t="shared" si="22"/>
        <v>Oil &amp; Gas - Ice Roads and Pads</v>
      </c>
      <c r="AD1435" t="s">
        <v>74</v>
      </c>
      <c r="AG1435" t="s">
        <v>54</v>
      </c>
      <c r="AH1435">
        <v>2573</v>
      </c>
      <c r="AI1435">
        <v>2017</v>
      </c>
      <c r="AJ1435">
        <v>2</v>
      </c>
      <c r="AK1435" s="1">
        <v>42852.95753472222</v>
      </c>
      <c r="AL1435" t="s">
        <v>84</v>
      </c>
      <c r="AM1435">
        <v>0</v>
      </c>
      <c r="AN1435" t="s">
        <v>52</v>
      </c>
      <c r="AO1435">
        <v>0</v>
      </c>
      <c r="AP1435" t="s">
        <v>52</v>
      </c>
      <c r="AQ1435">
        <v>0</v>
      </c>
      <c r="AS1435">
        <v>0</v>
      </c>
      <c r="AU1435">
        <v>0</v>
      </c>
      <c r="AW1435">
        <v>0</v>
      </c>
      <c r="AY1435" t="s">
        <v>66</v>
      </c>
    </row>
    <row r="1436" spans="1:51" x14ac:dyDescent="0.25">
      <c r="A1436">
        <v>391</v>
      </c>
      <c r="B1436" t="s">
        <v>181</v>
      </c>
      <c r="C1436" t="s">
        <v>296</v>
      </c>
      <c r="D1436" t="s">
        <v>116</v>
      </c>
      <c r="E1436">
        <v>236667</v>
      </c>
      <c r="F1436" t="s">
        <v>52</v>
      </c>
      <c r="G1436" t="s">
        <v>53</v>
      </c>
      <c r="H1436" t="s">
        <v>54</v>
      </c>
      <c r="I1436">
        <v>395</v>
      </c>
      <c r="J1436" t="s">
        <v>301</v>
      </c>
      <c r="K1436" t="s">
        <v>79</v>
      </c>
      <c r="L1436" t="s">
        <v>70</v>
      </c>
      <c r="M1436" t="s">
        <v>58</v>
      </c>
      <c r="N1436" t="s">
        <v>302</v>
      </c>
      <c r="Q1436" s="5" t="s">
        <v>54</v>
      </c>
      <c r="S1436">
        <v>0</v>
      </c>
      <c r="T1436" s="5">
        <v>0</v>
      </c>
      <c r="V1436">
        <v>0</v>
      </c>
      <c r="X1436" t="s">
        <v>73</v>
      </c>
      <c r="Y1436">
        <v>19060403</v>
      </c>
      <c r="Z1436" t="s">
        <v>74</v>
      </c>
      <c r="AA1436" t="s">
        <v>101</v>
      </c>
      <c r="AB1436" t="s">
        <v>119</v>
      </c>
      <c r="AC1436" t="str">
        <f t="shared" si="22"/>
        <v>Oil &amp; Gas - Ice Roads and Pads</v>
      </c>
      <c r="AD1436" t="s">
        <v>74</v>
      </c>
      <c r="AG1436" t="s">
        <v>54</v>
      </c>
      <c r="AH1436">
        <v>2576</v>
      </c>
      <c r="AI1436">
        <v>2017</v>
      </c>
      <c r="AJ1436">
        <v>2</v>
      </c>
      <c r="AK1436" s="1">
        <v>42852.958773148152</v>
      </c>
      <c r="AL1436" t="s">
        <v>84</v>
      </c>
      <c r="AM1436">
        <v>0</v>
      </c>
      <c r="AN1436" t="s">
        <v>52</v>
      </c>
      <c r="AO1436">
        <v>0</v>
      </c>
      <c r="AP1436" t="s">
        <v>52</v>
      </c>
      <c r="AQ1436">
        <v>0</v>
      </c>
      <c r="AS1436">
        <v>0</v>
      </c>
      <c r="AU1436">
        <v>0</v>
      </c>
      <c r="AW1436">
        <v>0</v>
      </c>
      <c r="AY1436" t="s">
        <v>66</v>
      </c>
    </row>
    <row r="1437" spans="1:51" x14ac:dyDescent="0.25">
      <c r="A1437">
        <v>391</v>
      </c>
      <c r="B1437" t="s">
        <v>181</v>
      </c>
      <c r="C1437" t="s">
        <v>296</v>
      </c>
      <c r="D1437" t="s">
        <v>116</v>
      </c>
      <c r="E1437">
        <v>236667</v>
      </c>
      <c r="F1437" t="s">
        <v>52</v>
      </c>
      <c r="G1437" t="s">
        <v>53</v>
      </c>
      <c r="H1437" t="s">
        <v>54</v>
      </c>
      <c r="I1437">
        <v>392</v>
      </c>
      <c r="J1437" t="s">
        <v>303</v>
      </c>
      <c r="K1437" t="s">
        <v>79</v>
      </c>
      <c r="L1437" t="s">
        <v>70</v>
      </c>
      <c r="M1437" t="s">
        <v>58</v>
      </c>
      <c r="N1437" t="s">
        <v>304</v>
      </c>
      <c r="Q1437" s="5" t="s">
        <v>54</v>
      </c>
      <c r="S1437">
        <v>0</v>
      </c>
      <c r="T1437" s="5">
        <v>0</v>
      </c>
      <c r="V1437">
        <v>0</v>
      </c>
      <c r="X1437" t="s">
        <v>73</v>
      </c>
      <c r="Y1437">
        <v>19060403</v>
      </c>
      <c r="Z1437" t="s">
        <v>74</v>
      </c>
      <c r="AA1437" t="s">
        <v>101</v>
      </c>
      <c r="AB1437" t="s">
        <v>119</v>
      </c>
      <c r="AC1437" t="str">
        <f t="shared" si="22"/>
        <v>Oil &amp; Gas - Ice Roads and Pads</v>
      </c>
      <c r="AD1437" t="s">
        <v>74</v>
      </c>
      <c r="AG1437" t="s">
        <v>54</v>
      </c>
      <c r="AH1437">
        <v>2579</v>
      </c>
      <c r="AI1437">
        <v>2017</v>
      </c>
      <c r="AJ1437">
        <v>2</v>
      </c>
      <c r="AK1437" s="1">
        <v>42852.960069444445</v>
      </c>
      <c r="AL1437" t="s">
        <v>84</v>
      </c>
      <c r="AM1437">
        <v>0</v>
      </c>
      <c r="AN1437" t="s">
        <v>52</v>
      </c>
      <c r="AO1437">
        <v>0</v>
      </c>
      <c r="AP1437" t="s">
        <v>52</v>
      </c>
      <c r="AQ1437">
        <v>0</v>
      </c>
      <c r="AS1437">
        <v>0</v>
      </c>
      <c r="AU1437">
        <v>0</v>
      </c>
      <c r="AW1437">
        <v>0</v>
      </c>
      <c r="AY1437" t="s">
        <v>66</v>
      </c>
    </row>
    <row r="1438" spans="1:51" x14ac:dyDescent="0.25">
      <c r="A1438">
        <v>391</v>
      </c>
      <c r="B1438" t="s">
        <v>181</v>
      </c>
      <c r="C1438" t="s">
        <v>296</v>
      </c>
      <c r="D1438" t="s">
        <v>116</v>
      </c>
      <c r="E1438">
        <v>236667</v>
      </c>
      <c r="F1438" t="s">
        <v>52</v>
      </c>
      <c r="G1438" t="s">
        <v>53</v>
      </c>
      <c r="H1438" t="s">
        <v>54</v>
      </c>
      <c r="I1438">
        <v>394</v>
      </c>
      <c r="J1438" t="s">
        <v>297</v>
      </c>
      <c r="K1438" t="s">
        <v>79</v>
      </c>
      <c r="L1438" t="s">
        <v>70</v>
      </c>
      <c r="M1438" t="s">
        <v>58</v>
      </c>
      <c r="N1438" t="s">
        <v>298</v>
      </c>
      <c r="Q1438" s="5" t="s">
        <v>54</v>
      </c>
      <c r="S1438">
        <v>0</v>
      </c>
      <c r="T1438" s="5">
        <v>0</v>
      </c>
      <c r="V1438">
        <v>0</v>
      </c>
      <c r="X1438" t="s">
        <v>73</v>
      </c>
      <c r="Y1438">
        <v>19060403</v>
      </c>
      <c r="Z1438" t="s">
        <v>74</v>
      </c>
      <c r="AA1438" t="s">
        <v>101</v>
      </c>
      <c r="AB1438" t="s">
        <v>119</v>
      </c>
      <c r="AC1438" t="str">
        <f t="shared" si="22"/>
        <v>Oil &amp; Gas - Ice Roads and Pads</v>
      </c>
      <c r="AD1438" t="s">
        <v>74</v>
      </c>
      <c r="AG1438" t="s">
        <v>54</v>
      </c>
      <c r="AH1438">
        <v>2583</v>
      </c>
      <c r="AI1438">
        <v>2017</v>
      </c>
      <c r="AJ1438">
        <v>3</v>
      </c>
      <c r="AK1438" s="1">
        <v>42852.960879629631</v>
      </c>
      <c r="AL1438" t="s">
        <v>84</v>
      </c>
      <c r="AM1438">
        <v>0</v>
      </c>
      <c r="AN1438" t="s">
        <v>52</v>
      </c>
      <c r="AO1438">
        <v>0</v>
      </c>
      <c r="AP1438" t="s">
        <v>52</v>
      </c>
      <c r="AQ1438">
        <v>0</v>
      </c>
      <c r="AS1438">
        <v>0</v>
      </c>
      <c r="AU1438">
        <v>0</v>
      </c>
      <c r="AW1438">
        <v>0</v>
      </c>
      <c r="AY1438" t="s">
        <v>66</v>
      </c>
    </row>
    <row r="1439" spans="1:51" x14ac:dyDescent="0.25">
      <c r="A1439">
        <v>391</v>
      </c>
      <c r="B1439" t="s">
        <v>181</v>
      </c>
      <c r="C1439" t="s">
        <v>296</v>
      </c>
      <c r="D1439" t="s">
        <v>116</v>
      </c>
      <c r="E1439">
        <v>236667</v>
      </c>
      <c r="F1439" t="s">
        <v>52</v>
      </c>
      <c r="G1439" t="s">
        <v>53</v>
      </c>
      <c r="H1439" t="s">
        <v>54</v>
      </c>
      <c r="I1439">
        <v>393</v>
      </c>
      <c r="J1439" t="s">
        <v>299</v>
      </c>
      <c r="K1439" t="s">
        <v>79</v>
      </c>
      <c r="L1439" t="s">
        <v>70</v>
      </c>
      <c r="M1439" t="s">
        <v>58</v>
      </c>
      <c r="N1439" t="s">
        <v>300</v>
      </c>
      <c r="Q1439" s="5" t="s">
        <v>54</v>
      </c>
      <c r="S1439">
        <v>0</v>
      </c>
      <c r="T1439" s="5">
        <v>0</v>
      </c>
      <c r="V1439">
        <v>0</v>
      </c>
      <c r="X1439" t="s">
        <v>73</v>
      </c>
      <c r="Y1439">
        <v>19060403</v>
      </c>
      <c r="Z1439" t="s">
        <v>74</v>
      </c>
      <c r="AA1439" t="s">
        <v>101</v>
      </c>
      <c r="AB1439" t="s">
        <v>119</v>
      </c>
      <c r="AC1439" t="str">
        <f t="shared" si="22"/>
        <v>Oil &amp; Gas - Ice Roads and Pads</v>
      </c>
      <c r="AD1439" t="s">
        <v>74</v>
      </c>
      <c r="AG1439" t="s">
        <v>54</v>
      </c>
      <c r="AH1439">
        <v>2574</v>
      </c>
      <c r="AI1439">
        <v>2017</v>
      </c>
      <c r="AJ1439">
        <v>3</v>
      </c>
      <c r="AK1439" s="1">
        <v>42852.95789351852</v>
      </c>
      <c r="AL1439" t="s">
        <v>84</v>
      </c>
      <c r="AM1439">
        <v>0</v>
      </c>
      <c r="AN1439" t="s">
        <v>52</v>
      </c>
      <c r="AO1439">
        <v>0</v>
      </c>
      <c r="AP1439" t="s">
        <v>52</v>
      </c>
      <c r="AQ1439">
        <v>0</v>
      </c>
      <c r="AS1439">
        <v>0</v>
      </c>
      <c r="AU1439">
        <v>0</v>
      </c>
      <c r="AW1439">
        <v>0</v>
      </c>
      <c r="AY1439" t="s">
        <v>66</v>
      </c>
    </row>
    <row r="1440" spans="1:51" x14ac:dyDescent="0.25">
      <c r="A1440">
        <v>391</v>
      </c>
      <c r="B1440" t="s">
        <v>181</v>
      </c>
      <c r="C1440" t="s">
        <v>296</v>
      </c>
      <c r="D1440" t="s">
        <v>116</v>
      </c>
      <c r="E1440">
        <v>236667</v>
      </c>
      <c r="F1440" t="s">
        <v>52</v>
      </c>
      <c r="G1440" t="s">
        <v>53</v>
      </c>
      <c r="H1440" t="s">
        <v>54</v>
      </c>
      <c r="I1440">
        <v>395</v>
      </c>
      <c r="J1440" t="s">
        <v>301</v>
      </c>
      <c r="K1440" t="s">
        <v>79</v>
      </c>
      <c r="L1440" t="s">
        <v>70</v>
      </c>
      <c r="M1440" t="s">
        <v>58</v>
      </c>
      <c r="N1440" t="s">
        <v>302</v>
      </c>
      <c r="Q1440" s="5" t="s">
        <v>54</v>
      </c>
      <c r="S1440">
        <v>0</v>
      </c>
      <c r="T1440" s="5">
        <v>0</v>
      </c>
      <c r="V1440">
        <v>0</v>
      </c>
      <c r="X1440" t="s">
        <v>73</v>
      </c>
      <c r="Y1440">
        <v>19060403</v>
      </c>
      <c r="Z1440" t="s">
        <v>74</v>
      </c>
      <c r="AA1440" t="s">
        <v>101</v>
      </c>
      <c r="AB1440" t="s">
        <v>119</v>
      </c>
      <c r="AC1440" t="str">
        <f t="shared" si="22"/>
        <v>Oil &amp; Gas - Ice Roads and Pads</v>
      </c>
      <c r="AD1440" t="s">
        <v>74</v>
      </c>
      <c r="AG1440" t="s">
        <v>54</v>
      </c>
      <c r="AH1440">
        <v>2577</v>
      </c>
      <c r="AI1440">
        <v>2017</v>
      </c>
      <c r="AJ1440">
        <v>3</v>
      </c>
      <c r="AK1440" s="1">
        <v>42852.958935185183</v>
      </c>
      <c r="AL1440" t="s">
        <v>84</v>
      </c>
      <c r="AM1440">
        <v>0</v>
      </c>
      <c r="AN1440" t="s">
        <v>52</v>
      </c>
      <c r="AO1440">
        <v>0</v>
      </c>
      <c r="AP1440" t="s">
        <v>52</v>
      </c>
      <c r="AQ1440">
        <v>0</v>
      </c>
      <c r="AS1440">
        <v>0</v>
      </c>
      <c r="AU1440">
        <v>0</v>
      </c>
      <c r="AW1440">
        <v>0</v>
      </c>
      <c r="AY1440" t="s">
        <v>66</v>
      </c>
    </row>
    <row r="1441" spans="1:51" x14ac:dyDescent="0.25">
      <c r="A1441">
        <v>391</v>
      </c>
      <c r="B1441" t="s">
        <v>181</v>
      </c>
      <c r="C1441" t="s">
        <v>296</v>
      </c>
      <c r="D1441" t="s">
        <v>116</v>
      </c>
      <c r="E1441">
        <v>236667</v>
      </c>
      <c r="F1441" t="s">
        <v>52</v>
      </c>
      <c r="G1441" t="s">
        <v>53</v>
      </c>
      <c r="H1441" t="s">
        <v>54</v>
      </c>
      <c r="I1441">
        <v>392</v>
      </c>
      <c r="J1441" t="s">
        <v>303</v>
      </c>
      <c r="K1441" t="s">
        <v>79</v>
      </c>
      <c r="L1441" t="s">
        <v>70</v>
      </c>
      <c r="M1441" t="s">
        <v>58</v>
      </c>
      <c r="N1441" t="s">
        <v>304</v>
      </c>
      <c r="Q1441" s="5" t="s">
        <v>54</v>
      </c>
      <c r="S1441">
        <v>0</v>
      </c>
      <c r="T1441" s="5">
        <v>0</v>
      </c>
      <c r="V1441">
        <v>0</v>
      </c>
      <c r="X1441" t="s">
        <v>73</v>
      </c>
      <c r="Y1441">
        <v>19060403</v>
      </c>
      <c r="Z1441" t="s">
        <v>74</v>
      </c>
      <c r="AA1441" t="s">
        <v>101</v>
      </c>
      <c r="AB1441" t="s">
        <v>119</v>
      </c>
      <c r="AC1441" t="str">
        <f t="shared" si="22"/>
        <v>Oil &amp; Gas - Ice Roads and Pads</v>
      </c>
      <c r="AD1441" t="s">
        <v>74</v>
      </c>
      <c r="AG1441" t="s">
        <v>54</v>
      </c>
      <c r="AH1441">
        <v>2580</v>
      </c>
      <c r="AI1441">
        <v>2017</v>
      </c>
      <c r="AJ1441">
        <v>3</v>
      </c>
      <c r="AK1441" s="1">
        <v>42852.960243055553</v>
      </c>
      <c r="AL1441" t="s">
        <v>84</v>
      </c>
      <c r="AM1441">
        <v>0</v>
      </c>
      <c r="AN1441" t="s">
        <v>52</v>
      </c>
      <c r="AO1441">
        <v>0</v>
      </c>
      <c r="AP1441" t="s">
        <v>52</v>
      </c>
      <c r="AQ1441">
        <v>0</v>
      </c>
      <c r="AS1441">
        <v>0</v>
      </c>
      <c r="AU1441">
        <v>0</v>
      </c>
      <c r="AW1441">
        <v>0</v>
      </c>
      <c r="AY1441" t="s">
        <v>66</v>
      </c>
    </row>
    <row r="1442" spans="1:51" x14ac:dyDescent="0.25">
      <c r="A1442">
        <v>391</v>
      </c>
      <c r="B1442" t="s">
        <v>181</v>
      </c>
      <c r="C1442" t="s">
        <v>296</v>
      </c>
      <c r="D1442" t="s">
        <v>116</v>
      </c>
      <c r="E1442">
        <v>236667</v>
      </c>
      <c r="F1442" t="s">
        <v>52</v>
      </c>
      <c r="G1442" t="s">
        <v>53</v>
      </c>
      <c r="H1442" t="s">
        <v>54</v>
      </c>
      <c r="I1442">
        <v>394</v>
      </c>
      <c r="J1442" t="s">
        <v>297</v>
      </c>
      <c r="K1442" t="s">
        <v>79</v>
      </c>
      <c r="L1442" t="s">
        <v>70</v>
      </c>
      <c r="M1442" t="s">
        <v>58</v>
      </c>
      <c r="N1442" t="s">
        <v>298</v>
      </c>
      <c r="Q1442" s="5" t="s">
        <v>54</v>
      </c>
      <c r="S1442">
        <v>0</v>
      </c>
      <c r="T1442" s="5">
        <v>0</v>
      </c>
      <c r="V1442">
        <v>0</v>
      </c>
      <c r="X1442" t="s">
        <v>73</v>
      </c>
      <c r="Y1442">
        <v>19060403</v>
      </c>
      <c r="Z1442" t="s">
        <v>74</v>
      </c>
      <c r="AA1442" t="s">
        <v>101</v>
      </c>
      <c r="AB1442" t="s">
        <v>119</v>
      </c>
      <c r="AC1442" t="str">
        <f t="shared" si="22"/>
        <v>Oil &amp; Gas - Ice Roads and Pads</v>
      </c>
      <c r="AD1442" t="s">
        <v>74</v>
      </c>
      <c r="AG1442" t="s">
        <v>54</v>
      </c>
      <c r="AH1442">
        <v>3254</v>
      </c>
      <c r="AI1442">
        <v>2017</v>
      </c>
      <c r="AJ1442">
        <v>4</v>
      </c>
      <c r="AK1442" s="1">
        <v>42942.89434027778</v>
      </c>
      <c r="AL1442" t="s">
        <v>84</v>
      </c>
      <c r="AM1442">
        <v>0</v>
      </c>
      <c r="AN1442" t="s">
        <v>52</v>
      </c>
      <c r="AO1442">
        <v>0</v>
      </c>
      <c r="AP1442" t="s">
        <v>52</v>
      </c>
      <c r="AQ1442">
        <v>0</v>
      </c>
      <c r="AS1442">
        <v>0</v>
      </c>
      <c r="AU1442">
        <v>0</v>
      </c>
      <c r="AW1442">
        <v>0</v>
      </c>
      <c r="AY1442" t="s">
        <v>66</v>
      </c>
    </row>
    <row r="1443" spans="1:51" x14ac:dyDescent="0.25">
      <c r="A1443">
        <v>391</v>
      </c>
      <c r="B1443" t="s">
        <v>181</v>
      </c>
      <c r="C1443" t="s">
        <v>296</v>
      </c>
      <c r="D1443" t="s">
        <v>116</v>
      </c>
      <c r="E1443">
        <v>236667</v>
      </c>
      <c r="F1443" t="s">
        <v>52</v>
      </c>
      <c r="G1443" t="s">
        <v>53</v>
      </c>
      <c r="H1443" t="s">
        <v>54</v>
      </c>
      <c r="I1443">
        <v>393</v>
      </c>
      <c r="J1443" t="s">
        <v>299</v>
      </c>
      <c r="K1443" t="s">
        <v>79</v>
      </c>
      <c r="L1443" t="s">
        <v>70</v>
      </c>
      <c r="M1443" t="s">
        <v>58</v>
      </c>
      <c r="N1443" t="s">
        <v>300</v>
      </c>
      <c r="Q1443" s="5" t="s">
        <v>54</v>
      </c>
      <c r="S1443">
        <v>0</v>
      </c>
      <c r="T1443" s="5">
        <v>0</v>
      </c>
      <c r="V1443">
        <v>0</v>
      </c>
      <c r="X1443" t="s">
        <v>73</v>
      </c>
      <c r="Y1443">
        <v>19060403</v>
      </c>
      <c r="Z1443" t="s">
        <v>74</v>
      </c>
      <c r="AA1443" t="s">
        <v>101</v>
      </c>
      <c r="AB1443" t="s">
        <v>119</v>
      </c>
      <c r="AC1443" t="str">
        <f t="shared" si="22"/>
        <v>Oil &amp; Gas - Ice Roads and Pads</v>
      </c>
      <c r="AD1443" t="s">
        <v>74</v>
      </c>
      <c r="AG1443" t="s">
        <v>54</v>
      </c>
      <c r="AH1443">
        <v>3245</v>
      </c>
      <c r="AI1443">
        <v>2017</v>
      </c>
      <c r="AJ1443">
        <v>4</v>
      </c>
      <c r="AK1443" s="1">
        <v>42942.892488425925</v>
      </c>
      <c r="AL1443" t="s">
        <v>84</v>
      </c>
      <c r="AM1443">
        <v>0</v>
      </c>
      <c r="AN1443" t="s">
        <v>52</v>
      </c>
      <c r="AO1443">
        <v>0</v>
      </c>
      <c r="AP1443" t="s">
        <v>52</v>
      </c>
      <c r="AQ1443">
        <v>0</v>
      </c>
      <c r="AS1443">
        <v>0</v>
      </c>
      <c r="AU1443">
        <v>0</v>
      </c>
      <c r="AW1443">
        <v>0</v>
      </c>
      <c r="AY1443" t="s">
        <v>66</v>
      </c>
    </row>
    <row r="1444" spans="1:51" x14ac:dyDescent="0.25">
      <c r="A1444">
        <v>391</v>
      </c>
      <c r="B1444" t="s">
        <v>181</v>
      </c>
      <c r="C1444" t="s">
        <v>296</v>
      </c>
      <c r="D1444" t="s">
        <v>116</v>
      </c>
      <c r="E1444">
        <v>236667</v>
      </c>
      <c r="F1444" t="s">
        <v>52</v>
      </c>
      <c r="G1444" t="s">
        <v>53</v>
      </c>
      <c r="H1444" t="s">
        <v>54</v>
      </c>
      <c r="I1444">
        <v>395</v>
      </c>
      <c r="J1444" t="s">
        <v>301</v>
      </c>
      <c r="K1444" t="s">
        <v>79</v>
      </c>
      <c r="L1444" t="s">
        <v>70</v>
      </c>
      <c r="M1444" t="s">
        <v>58</v>
      </c>
      <c r="N1444" t="s">
        <v>302</v>
      </c>
      <c r="Q1444" s="5" t="s">
        <v>54</v>
      </c>
      <c r="S1444">
        <v>0</v>
      </c>
      <c r="T1444" s="5">
        <v>0</v>
      </c>
      <c r="V1444">
        <v>0</v>
      </c>
      <c r="X1444" t="s">
        <v>73</v>
      </c>
      <c r="Y1444">
        <v>19060403</v>
      </c>
      <c r="Z1444" t="s">
        <v>74</v>
      </c>
      <c r="AA1444" t="s">
        <v>101</v>
      </c>
      <c r="AB1444" t="s">
        <v>119</v>
      </c>
      <c r="AC1444" t="str">
        <f t="shared" si="22"/>
        <v>Oil &amp; Gas - Ice Roads and Pads</v>
      </c>
      <c r="AD1444" t="s">
        <v>74</v>
      </c>
      <c r="AG1444" t="s">
        <v>54</v>
      </c>
      <c r="AH1444">
        <v>3248</v>
      </c>
      <c r="AI1444">
        <v>2017</v>
      </c>
      <c r="AJ1444">
        <v>4</v>
      </c>
      <c r="AK1444" s="1">
        <v>42942.893263888887</v>
      </c>
      <c r="AL1444" t="s">
        <v>84</v>
      </c>
      <c r="AM1444">
        <v>0</v>
      </c>
      <c r="AN1444" t="s">
        <v>52</v>
      </c>
      <c r="AO1444">
        <v>0</v>
      </c>
      <c r="AP1444" t="s">
        <v>52</v>
      </c>
      <c r="AQ1444">
        <v>0</v>
      </c>
      <c r="AS1444">
        <v>0</v>
      </c>
      <c r="AU1444">
        <v>0</v>
      </c>
      <c r="AW1444">
        <v>0</v>
      </c>
      <c r="AY1444" t="s">
        <v>66</v>
      </c>
    </row>
    <row r="1445" spans="1:51" x14ac:dyDescent="0.25">
      <c r="A1445">
        <v>391</v>
      </c>
      <c r="B1445" t="s">
        <v>181</v>
      </c>
      <c r="C1445" t="s">
        <v>296</v>
      </c>
      <c r="D1445" t="s">
        <v>116</v>
      </c>
      <c r="E1445">
        <v>236667</v>
      </c>
      <c r="F1445" t="s">
        <v>52</v>
      </c>
      <c r="G1445" t="s">
        <v>53</v>
      </c>
      <c r="H1445" t="s">
        <v>54</v>
      </c>
      <c r="I1445">
        <v>392</v>
      </c>
      <c r="J1445" t="s">
        <v>303</v>
      </c>
      <c r="K1445" t="s">
        <v>79</v>
      </c>
      <c r="L1445" t="s">
        <v>70</v>
      </c>
      <c r="M1445" t="s">
        <v>58</v>
      </c>
      <c r="N1445" t="s">
        <v>304</v>
      </c>
      <c r="Q1445" s="5" t="s">
        <v>54</v>
      </c>
      <c r="S1445">
        <v>0</v>
      </c>
      <c r="T1445" s="5">
        <v>0</v>
      </c>
      <c r="V1445">
        <v>0</v>
      </c>
      <c r="X1445" t="s">
        <v>73</v>
      </c>
      <c r="Y1445">
        <v>19060403</v>
      </c>
      <c r="Z1445" t="s">
        <v>74</v>
      </c>
      <c r="AA1445" t="s">
        <v>101</v>
      </c>
      <c r="AB1445" t="s">
        <v>119</v>
      </c>
      <c r="AC1445" t="str">
        <f t="shared" si="22"/>
        <v>Oil &amp; Gas - Ice Roads and Pads</v>
      </c>
      <c r="AD1445" t="s">
        <v>74</v>
      </c>
      <c r="AG1445" t="s">
        <v>54</v>
      </c>
      <c r="AH1445">
        <v>3251</v>
      </c>
      <c r="AI1445">
        <v>2017</v>
      </c>
      <c r="AJ1445">
        <v>4</v>
      </c>
      <c r="AK1445" s="1">
        <v>42942.893923611111</v>
      </c>
      <c r="AL1445" t="s">
        <v>84</v>
      </c>
      <c r="AM1445">
        <v>0</v>
      </c>
      <c r="AN1445" t="s">
        <v>52</v>
      </c>
      <c r="AO1445">
        <v>0</v>
      </c>
      <c r="AP1445" t="s">
        <v>52</v>
      </c>
      <c r="AQ1445">
        <v>0</v>
      </c>
      <c r="AS1445">
        <v>0</v>
      </c>
      <c r="AU1445">
        <v>0</v>
      </c>
      <c r="AW1445">
        <v>0</v>
      </c>
      <c r="AY1445" t="s">
        <v>66</v>
      </c>
    </row>
    <row r="1446" spans="1:51" x14ac:dyDescent="0.25">
      <c r="A1446">
        <v>391</v>
      </c>
      <c r="B1446" t="s">
        <v>181</v>
      </c>
      <c r="C1446" t="s">
        <v>296</v>
      </c>
      <c r="D1446" t="s">
        <v>116</v>
      </c>
      <c r="E1446">
        <v>236667</v>
      </c>
      <c r="F1446" t="s">
        <v>52</v>
      </c>
      <c r="G1446" t="s">
        <v>53</v>
      </c>
      <c r="H1446" t="s">
        <v>54</v>
      </c>
      <c r="I1446">
        <v>394</v>
      </c>
      <c r="J1446" t="s">
        <v>297</v>
      </c>
      <c r="K1446" t="s">
        <v>79</v>
      </c>
      <c r="L1446" t="s">
        <v>70</v>
      </c>
      <c r="M1446" t="s">
        <v>58</v>
      </c>
      <c r="N1446" t="s">
        <v>298</v>
      </c>
      <c r="Q1446" s="5" t="s">
        <v>54</v>
      </c>
      <c r="S1446">
        <v>0</v>
      </c>
      <c r="T1446" s="5">
        <v>0</v>
      </c>
      <c r="V1446">
        <v>0</v>
      </c>
      <c r="X1446" t="s">
        <v>73</v>
      </c>
      <c r="Y1446">
        <v>19060403</v>
      </c>
      <c r="Z1446" t="s">
        <v>74</v>
      </c>
      <c r="AA1446" t="s">
        <v>101</v>
      </c>
      <c r="AB1446" t="s">
        <v>119</v>
      </c>
      <c r="AC1446" t="str">
        <f t="shared" si="22"/>
        <v>Oil &amp; Gas - Ice Roads and Pads</v>
      </c>
      <c r="AD1446" t="s">
        <v>74</v>
      </c>
      <c r="AG1446" t="s">
        <v>54</v>
      </c>
      <c r="AH1446">
        <v>3255</v>
      </c>
      <c r="AI1446">
        <v>2017</v>
      </c>
      <c r="AJ1446">
        <v>5</v>
      </c>
      <c r="AK1446" s="1">
        <v>42942.894444444442</v>
      </c>
      <c r="AL1446" t="s">
        <v>84</v>
      </c>
      <c r="AM1446">
        <v>0</v>
      </c>
      <c r="AN1446" t="s">
        <v>52</v>
      </c>
      <c r="AO1446">
        <v>0</v>
      </c>
      <c r="AP1446" t="s">
        <v>52</v>
      </c>
      <c r="AQ1446">
        <v>0</v>
      </c>
      <c r="AS1446">
        <v>0</v>
      </c>
      <c r="AU1446">
        <v>0</v>
      </c>
      <c r="AW1446">
        <v>0</v>
      </c>
      <c r="AY1446" t="s">
        <v>66</v>
      </c>
    </row>
    <row r="1447" spans="1:51" x14ac:dyDescent="0.25">
      <c r="A1447">
        <v>391</v>
      </c>
      <c r="B1447" t="s">
        <v>181</v>
      </c>
      <c r="C1447" t="s">
        <v>296</v>
      </c>
      <c r="D1447" t="s">
        <v>116</v>
      </c>
      <c r="E1447">
        <v>236667</v>
      </c>
      <c r="F1447" t="s">
        <v>52</v>
      </c>
      <c r="G1447" t="s">
        <v>53</v>
      </c>
      <c r="H1447" t="s">
        <v>54</v>
      </c>
      <c r="I1447">
        <v>393</v>
      </c>
      <c r="J1447" t="s">
        <v>299</v>
      </c>
      <c r="K1447" t="s">
        <v>79</v>
      </c>
      <c r="L1447" t="s">
        <v>70</v>
      </c>
      <c r="M1447" t="s">
        <v>58</v>
      </c>
      <c r="N1447" t="s">
        <v>300</v>
      </c>
      <c r="Q1447" s="5" t="s">
        <v>54</v>
      </c>
      <c r="S1447">
        <v>0</v>
      </c>
      <c r="T1447" s="5">
        <v>0</v>
      </c>
      <c r="V1447">
        <v>0</v>
      </c>
      <c r="X1447" t="s">
        <v>73</v>
      </c>
      <c r="Y1447">
        <v>19060403</v>
      </c>
      <c r="Z1447" t="s">
        <v>74</v>
      </c>
      <c r="AA1447" t="s">
        <v>101</v>
      </c>
      <c r="AB1447" t="s">
        <v>119</v>
      </c>
      <c r="AC1447" t="str">
        <f t="shared" si="22"/>
        <v>Oil &amp; Gas - Ice Roads and Pads</v>
      </c>
      <c r="AD1447" t="s">
        <v>74</v>
      </c>
      <c r="AG1447" t="s">
        <v>54</v>
      </c>
      <c r="AH1447">
        <v>3246</v>
      </c>
      <c r="AI1447">
        <v>2017</v>
      </c>
      <c r="AJ1447">
        <v>5</v>
      </c>
      <c r="AK1447" s="1">
        <v>42942.89261574074</v>
      </c>
      <c r="AL1447" t="s">
        <v>84</v>
      </c>
      <c r="AM1447">
        <v>0</v>
      </c>
      <c r="AN1447" t="s">
        <v>52</v>
      </c>
      <c r="AO1447">
        <v>0</v>
      </c>
      <c r="AP1447" t="s">
        <v>52</v>
      </c>
      <c r="AQ1447">
        <v>0</v>
      </c>
      <c r="AS1447">
        <v>0</v>
      </c>
      <c r="AU1447">
        <v>0</v>
      </c>
      <c r="AW1447">
        <v>0</v>
      </c>
      <c r="AY1447" t="s">
        <v>66</v>
      </c>
    </row>
    <row r="1448" spans="1:51" x14ac:dyDescent="0.25">
      <c r="A1448">
        <v>391</v>
      </c>
      <c r="B1448" t="s">
        <v>181</v>
      </c>
      <c r="C1448" t="s">
        <v>296</v>
      </c>
      <c r="D1448" t="s">
        <v>116</v>
      </c>
      <c r="E1448">
        <v>236667</v>
      </c>
      <c r="F1448" t="s">
        <v>52</v>
      </c>
      <c r="G1448" t="s">
        <v>53</v>
      </c>
      <c r="H1448" t="s">
        <v>54</v>
      </c>
      <c r="I1448">
        <v>395</v>
      </c>
      <c r="J1448" t="s">
        <v>301</v>
      </c>
      <c r="K1448" t="s">
        <v>79</v>
      </c>
      <c r="L1448" t="s">
        <v>70</v>
      </c>
      <c r="M1448" t="s">
        <v>58</v>
      </c>
      <c r="N1448" t="s">
        <v>302</v>
      </c>
      <c r="Q1448" s="5" t="s">
        <v>54</v>
      </c>
      <c r="S1448">
        <v>0</v>
      </c>
      <c r="T1448" s="5">
        <v>0</v>
      </c>
      <c r="V1448">
        <v>0</v>
      </c>
      <c r="X1448" t="s">
        <v>73</v>
      </c>
      <c r="Y1448">
        <v>19060403</v>
      </c>
      <c r="Z1448" t="s">
        <v>74</v>
      </c>
      <c r="AA1448" t="s">
        <v>101</v>
      </c>
      <c r="AB1448" t="s">
        <v>119</v>
      </c>
      <c r="AC1448" t="str">
        <f t="shared" si="22"/>
        <v>Oil &amp; Gas - Ice Roads and Pads</v>
      </c>
      <c r="AD1448" t="s">
        <v>74</v>
      </c>
      <c r="AG1448" t="s">
        <v>54</v>
      </c>
      <c r="AH1448">
        <v>3249</v>
      </c>
      <c r="AI1448">
        <v>2017</v>
      </c>
      <c r="AJ1448">
        <v>5</v>
      </c>
      <c r="AK1448" s="1">
        <v>42942.893414351849</v>
      </c>
      <c r="AL1448" t="s">
        <v>84</v>
      </c>
      <c r="AM1448">
        <v>0</v>
      </c>
      <c r="AN1448" t="s">
        <v>52</v>
      </c>
      <c r="AO1448">
        <v>0</v>
      </c>
      <c r="AP1448" t="s">
        <v>52</v>
      </c>
      <c r="AQ1448">
        <v>0</v>
      </c>
      <c r="AS1448">
        <v>0</v>
      </c>
      <c r="AU1448">
        <v>0</v>
      </c>
      <c r="AW1448">
        <v>0</v>
      </c>
      <c r="AY1448" t="s">
        <v>66</v>
      </c>
    </row>
    <row r="1449" spans="1:51" x14ac:dyDescent="0.25">
      <c r="A1449">
        <v>391</v>
      </c>
      <c r="B1449" t="s">
        <v>181</v>
      </c>
      <c r="C1449" t="s">
        <v>296</v>
      </c>
      <c r="D1449" t="s">
        <v>116</v>
      </c>
      <c r="E1449">
        <v>236667</v>
      </c>
      <c r="F1449" t="s">
        <v>52</v>
      </c>
      <c r="G1449" t="s">
        <v>53</v>
      </c>
      <c r="H1449" t="s">
        <v>54</v>
      </c>
      <c r="I1449">
        <v>392</v>
      </c>
      <c r="J1449" t="s">
        <v>303</v>
      </c>
      <c r="K1449" t="s">
        <v>79</v>
      </c>
      <c r="L1449" t="s">
        <v>70</v>
      </c>
      <c r="M1449" t="s">
        <v>58</v>
      </c>
      <c r="N1449" t="s">
        <v>304</v>
      </c>
      <c r="Q1449" s="5" t="s">
        <v>54</v>
      </c>
      <c r="S1449">
        <v>0</v>
      </c>
      <c r="T1449" s="5">
        <v>0</v>
      </c>
      <c r="V1449">
        <v>0</v>
      </c>
      <c r="X1449" t="s">
        <v>73</v>
      </c>
      <c r="Y1449">
        <v>19060403</v>
      </c>
      <c r="Z1449" t="s">
        <v>74</v>
      </c>
      <c r="AA1449" t="s">
        <v>101</v>
      </c>
      <c r="AB1449" t="s">
        <v>119</v>
      </c>
      <c r="AC1449" t="str">
        <f t="shared" si="22"/>
        <v>Oil &amp; Gas - Ice Roads and Pads</v>
      </c>
      <c r="AD1449" t="s">
        <v>74</v>
      </c>
      <c r="AG1449" t="s">
        <v>54</v>
      </c>
      <c r="AH1449">
        <v>3252</v>
      </c>
      <c r="AI1449">
        <v>2017</v>
      </c>
      <c r="AJ1449">
        <v>5</v>
      </c>
      <c r="AK1449" s="1">
        <v>42942.89402777778</v>
      </c>
      <c r="AL1449" t="s">
        <v>84</v>
      </c>
      <c r="AM1449">
        <v>0</v>
      </c>
      <c r="AN1449" t="s">
        <v>52</v>
      </c>
      <c r="AO1449">
        <v>0</v>
      </c>
      <c r="AP1449" t="s">
        <v>52</v>
      </c>
      <c r="AQ1449">
        <v>0</v>
      </c>
      <c r="AS1449">
        <v>0</v>
      </c>
      <c r="AU1449">
        <v>0</v>
      </c>
      <c r="AW1449">
        <v>0</v>
      </c>
      <c r="AY1449" t="s">
        <v>66</v>
      </c>
    </row>
    <row r="1450" spans="1:51" x14ac:dyDescent="0.25">
      <c r="A1450">
        <v>391</v>
      </c>
      <c r="B1450" t="s">
        <v>181</v>
      </c>
      <c r="C1450" t="s">
        <v>296</v>
      </c>
      <c r="D1450" t="s">
        <v>116</v>
      </c>
      <c r="E1450">
        <v>236667</v>
      </c>
      <c r="F1450" t="s">
        <v>52</v>
      </c>
      <c r="G1450" t="s">
        <v>53</v>
      </c>
      <c r="H1450" t="s">
        <v>54</v>
      </c>
      <c r="I1450">
        <v>394</v>
      </c>
      <c r="J1450" t="s">
        <v>297</v>
      </c>
      <c r="K1450" t="s">
        <v>79</v>
      </c>
      <c r="L1450" t="s">
        <v>70</v>
      </c>
      <c r="M1450" t="s">
        <v>58</v>
      </c>
      <c r="N1450" t="s">
        <v>298</v>
      </c>
      <c r="Q1450" s="5" t="s">
        <v>54</v>
      </c>
      <c r="S1450">
        <v>0</v>
      </c>
      <c r="T1450" s="5">
        <v>0</v>
      </c>
      <c r="V1450">
        <v>0</v>
      </c>
      <c r="X1450" t="s">
        <v>73</v>
      </c>
      <c r="Y1450">
        <v>19060403</v>
      </c>
      <c r="Z1450" t="s">
        <v>74</v>
      </c>
      <c r="AA1450" t="s">
        <v>101</v>
      </c>
      <c r="AB1450" t="s">
        <v>119</v>
      </c>
      <c r="AC1450" t="str">
        <f t="shared" si="22"/>
        <v>Oil &amp; Gas - Ice Roads and Pads</v>
      </c>
      <c r="AD1450" t="s">
        <v>74</v>
      </c>
      <c r="AG1450" t="s">
        <v>54</v>
      </c>
      <c r="AH1450">
        <v>3256</v>
      </c>
      <c r="AI1450">
        <v>2017</v>
      </c>
      <c r="AJ1450">
        <v>6</v>
      </c>
      <c r="AK1450" s="1">
        <v>42942.89472222222</v>
      </c>
      <c r="AL1450" t="s">
        <v>84</v>
      </c>
      <c r="AM1450">
        <v>0</v>
      </c>
      <c r="AN1450" t="s">
        <v>52</v>
      </c>
      <c r="AO1450">
        <v>0</v>
      </c>
      <c r="AP1450" t="s">
        <v>52</v>
      </c>
      <c r="AQ1450">
        <v>0</v>
      </c>
      <c r="AS1450">
        <v>0</v>
      </c>
      <c r="AU1450">
        <v>0</v>
      </c>
      <c r="AW1450">
        <v>0</v>
      </c>
      <c r="AY1450" t="s">
        <v>66</v>
      </c>
    </row>
    <row r="1451" spans="1:51" x14ac:dyDescent="0.25">
      <c r="A1451">
        <v>391</v>
      </c>
      <c r="B1451" t="s">
        <v>181</v>
      </c>
      <c r="C1451" t="s">
        <v>296</v>
      </c>
      <c r="D1451" t="s">
        <v>116</v>
      </c>
      <c r="E1451">
        <v>236667</v>
      </c>
      <c r="F1451" t="s">
        <v>52</v>
      </c>
      <c r="G1451" t="s">
        <v>53</v>
      </c>
      <c r="H1451" t="s">
        <v>54</v>
      </c>
      <c r="I1451">
        <v>393</v>
      </c>
      <c r="J1451" t="s">
        <v>299</v>
      </c>
      <c r="K1451" t="s">
        <v>79</v>
      </c>
      <c r="L1451" t="s">
        <v>70</v>
      </c>
      <c r="M1451" t="s">
        <v>58</v>
      </c>
      <c r="N1451" t="s">
        <v>300</v>
      </c>
      <c r="Q1451" s="5" t="s">
        <v>54</v>
      </c>
      <c r="S1451">
        <v>0</v>
      </c>
      <c r="T1451" s="5">
        <v>0</v>
      </c>
      <c r="V1451">
        <v>0</v>
      </c>
      <c r="X1451" t="s">
        <v>73</v>
      </c>
      <c r="Y1451">
        <v>19060403</v>
      </c>
      <c r="Z1451" t="s">
        <v>74</v>
      </c>
      <c r="AA1451" t="s">
        <v>101</v>
      </c>
      <c r="AB1451" t="s">
        <v>119</v>
      </c>
      <c r="AC1451" t="str">
        <f t="shared" si="22"/>
        <v>Oil &amp; Gas - Ice Roads and Pads</v>
      </c>
      <c r="AD1451" t="s">
        <v>74</v>
      </c>
      <c r="AG1451" t="s">
        <v>54</v>
      </c>
      <c r="AH1451">
        <v>3247</v>
      </c>
      <c r="AI1451">
        <v>2017</v>
      </c>
      <c r="AJ1451">
        <v>6</v>
      </c>
      <c r="AK1451" s="1">
        <v>42942.89271990741</v>
      </c>
      <c r="AL1451" t="s">
        <v>84</v>
      </c>
      <c r="AM1451">
        <v>0</v>
      </c>
      <c r="AN1451" t="s">
        <v>52</v>
      </c>
      <c r="AO1451">
        <v>0</v>
      </c>
      <c r="AP1451" t="s">
        <v>52</v>
      </c>
      <c r="AQ1451">
        <v>0</v>
      </c>
      <c r="AS1451">
        <v>0</v>
      </c>
      <c r="AU1451">
        <v>0</v>
      </c>
      <c r="AW1451">
        <v>0</v>
      </c>
      <c r="AY1451" t="s">
        <v>66</v>
      </c>
    </row>
    <row r="1452" spans="1:51" x14ac:dyDescent="0.25">
      <c r="A1452">
        <v>391</v>
      </c>
      <c r="B1452" t="s">
        <v>181</v>
      </c>
      <c r="C1452" t="s">
        <v>296</v>
      </c>
      <c r="D1452" t="s">
        <v>116</v>
      </c>
      <c r="E1452">
        <v>236667</v>
      </c>
      <c r="F1452" t="s">
        <v>52</v>
      </c>
      <c r="G1452" t="s">
        <v>53</v>
      </c>
      <c r="H1452" t="s">
        <v>54</v>
      </c>
      <c r="I1452">
        <v>395</v>
      </c>
      <c r="J1452" t="s">
        <v>301</v>
      </c>
      <c r="K1452" t="s">
        <v>79</v>
      </c>
      <c r="L1452" t="s">
        <v>70</v>
      </c>
      <c r="M1452" t="s">
        <v>58</v>
      </c>
      <c r="N1452" t="s">
        <v>302</v>
      </c>
      <c r="Q1452" s="5" t="s">
        <v>54</v>
      </c>
      <c r="S1452">
        <v>0</v>
      </c>
      <c r="T1452" s="5">
        <v>0</v>
      </c>
      <c r="V1452">
        <v>0</v>
      </c>
      <c r="X1452" t="s">
        <v>73</v>
      </c>
      <c r="Y1452">
        <v>19060403</v>
      </c>
      <c r="Z1452" t="s">
        <v>74</v>
      </c>
      <c r="AA1452" t="s">
        <v>101</v>
      </c>
      <c r="AB1452" t="s">
        <v>119</v>
      </c>
      <c r="AC1452" t="str">
        <f t="shared" si="22"/>
        <v>Oil &amp; Gas - Ice Roads and Pads</v>
      </c>
      <c r="AD1452" t="s">
        <v>74</v>
      </c>
      <c r="AG1452" t="s">
        <v>54</v>
      </c>
      <c r="AH1452">
        <v>3250</v>
      </c>
      <c r="AI1452">
        <v>2017</v>
      </c>
      <c r="AJ1452">
        <v>6</v>
      </c>
      <c r="AK1452" s="1">
        <v>42942.893645833334</v>
      </c>
      <c r="AL1452" t="s">
        <v>84</v>
      </c>
      <c r="AM1452">
        <v>0</v>
      </c>
      <c r="AN1452" t="s">
        <v>52</v>
      </c>
      <c r="AO1452">
        <v>0</v>
      </c>
      <c r="AP1452" t="s">
        <v>52</v>
      </c>
      <c r="AQ1452">
        <v>0</v>
      </c>
      <c r="AS1452">
        <v>0</v>
      </c>
      <c r="AU1452">
        <v>0</v>
      </c>
      <c r="AW1452">
        <v>0</v>
      </c>
      <c r="AY1452" t="s">
        <v>66</v>
      </c>
    </row>
    <row r="1453" spans="1:51" x14ac:dyDescent="0.25">
      <c r="A1453">
        <v>391</v>
      </c>
      <c r="B1453" t="s">
        <v>181</v>
      </c>
      <c r="C1453" t="s">
        <v>296</v>
      </c>
      <c r="D1453" t="s">
        <v>116</v>
      </c>
      <c r="E1453">
        <v>236667</v>
      </c>
      <c r="F1453" t="s">
        <v>52</v>
      </c>
      <c r="G1453" t="s">
        <v>53</v>
      </c>
      <c r="H1453" t="s">
        <v>54</v>
      </c>
      <c r="I1453">
        <v>392</v>
      </c>
      <c r="J1453" t="s">
        <v>303</v>
      </c>
      <c r="K1453" t="s">
        <v>79</v>
      </c>
      <c r="L1453" t="s">
        <v>70</v>
      </c>
      <c r="M1453" t="s">
        <v>58</v>
      </c>
      <c r="N1453" t="s">
        <v>304</v>
      </c>
      <c r="Q1453" s="5" t="s">
        <v>54</v>
      </c>
      <c r="S1453">
        <v>0</v>
      </c>
      <c r="T1453" s="5">
        <v>0</v>
      </c>
      <c r="V1453">
        <v>0</v>
      </c>
      <c r="X1453" t="s">
        <v>73</v>
      </c>
      <c r="Y1453">
        <v>19060403</v>
      </c>
      <c r="Z1453" t="s">
        <v>74</v>
      </c>
      <c r="AA1453" t="s">
        <v>101</v>
      </c>
      <c r="AB1453" t="s">
        <v>119</v>
      </c>
      <c r="AC1453" t="str">
        <f t="shared" si="22"/>
        <v>Oil &amp; Gas - Ice Roads and Pads</v>
      </c>
      <c r="AD1453" t="s">
        <v>74</v>
      </c>
      <c r="AG1453" t="s">
        <v>54</v>
      </c>
      <c r="AH1453">
        <v>3253</v>
      </c>
      <c r="AI1453">
        <v>2017</v>
      </c>
      <c r="AJ1453">
        <v>6</v>
      </c>
      <c r="AK1453" s="1">
        <v>42942.894143518519</v>
      </c>
      <c r="AL1453" t="s">
        <v>84</v>
      </c>
      <c r="AM1453">
        <v>0</v>
      </c>
      <c r="AN1453" t="s">
        <v>52</v>
      </c>
      <c r="AO1453">
        <v>0</v>
      </c>
      <c r="AP1453" t="s">
        <v>52</v>
      </c>
      <c r="AQ1453">
        <v>0</v>
      </c>
      <c r="AS1453">
        <v>0</v>
      </c>
      <c r="AU1453">
        <v>0</v>
      </c>
      <c r="AW1453">
        <v>0</v>
      </c>
      <c r="AY1453" t="s">
        <v>66</v>
      </c>
    </row>
    <row r="1454" spans="1:51" x14ac:dyDescent="0.25">
      <c r="A1454">
        <v>391</v>
      </c>
      <c r="B1454" t="s">
        <v>181</v>
      </c>
      <c r="C1454" t="s">
        <v>296</v>
      </c>
      <c r="D1454" t="s">
        <v>116</v>
      </c>
      <c r="E1454">
        <v>236667</v>
      </c>
      <c r="F1454" t="s">
        <v>52</v>
      </c>
      <c r="G1454" t="s">
        <v>53</v>
      </c>
      <c r="H1454" t="s">
        <v>54</v>
      </c>
      <c r="I1454">
        <v>394</v>
      </c>
      <c r="J1454" t="s">
        <v>297</v>
      </c>
      <c r="K1454" t="s">
        <v>79</v>
      </c>
      <c r="L1454" t="s">
        <v>70</v>
      </c>
      <c r="M1454" t="s">
        <v>58</v>
      </c>
      <c r="N1454" t="s">
        <v>298</v>
      </c>
      <c r="Q1454" s="5" t="s">
        <v>54</v>
      </c>
      <c r="S1454">
        <v>0</v>
      </c>
      <c r="T1454" s="5">
        <v>0</v>
      </c>
      <c r="V1454">
        <v>0</v>
      </c>
      <c r="X1454" t="s">
        <v>73</v>
      </c>
      <c r="Y1454">
        <v>19060403</v>
      </c>
      <c r="Z1454" t="s">
        <v>74</v>
      </c>
      <c r="AA1454" t="s">
        <v>101</v>
      </c>
      <c r="AB1454" t="s">
        <v>119</v>
      </c>
      <c r="AC1454" t="str">
        <f t="shared" si="22"/>
        <v>Oil &amp; Gas - Ice Roads and Pads</v>
      </c>
      <c r="AD1454" t="s">
        <v>74</v>
      </c>
      <c r="AG1454" t="s">
        <v>54</v>
      </c>
      <c r="AH1454">
        <v>3634</v>
      </c>
      <c r="AI1454">
        <v>2017</v>
      </c>
      <c r="AJ1454">
        <v>7</v>
      </c>
      <c r="AK1454" s="1">
        <v>43038.836111111108</v>
      </c>
      <c r="AL1454" t="s">
        <v>84</v>
      </c>
      <c r="AM1454">
        <v>0</v>
      </c>
      <c r="AN1454" t="s">
        <v>52</v>
      </c>
      <c r="AO1454">
        <v>0</v>
      </c>
      <c r="AP1454" t="s">
        <v>52</v>
      </c>
      <c r="AQ1454">
        <v>0</v>
      </c>
      <c r="AS1454">
        <v>0</v>
      </c>
      <c r="AU1454">
        <v>0</v>
      </c>
      <c r="AW1454">
        <v>0</v>
      </c>
      <c r="AY1454" t="s">
        <v>66</v>
      </c>
    </row>
    <row r="1455" spans="1:51" x14ac:dyDescent="0.25">
      <c r="A1455">
        <v>391</v>
      </c>
      <c r="B1455" t="s">
        <v>181</v>
      </c>
      <c r="C1455" t="s">
        <v>296</v>
      </c>
      <c r="D1455" t="s">
        <v>116</v>
      </c>
      <c r="E1455">
        <v>236667</v>
      </c>
      <c r="F1455" t="s">
        <v>52</v>
      </c>
      <c r="G1455" t="s">
        <v>53</v>
      </c>
      <c r="H1455" t="s">
        <v>54</v>
      </c>
      <c r="I1455">
        <v>393</v>
      </c>
      <c r="J1455" t="s">
        <v>299</v>
      </c>
      <c r="K1455" t="s">
        <v>79</v>
      </c>
      <c r="L1455" t="s">
        <v>70</v>
      </c>
      <c r="M1455" t="s">
        <v>58</v>
      </c>
      <c r="N1455" t="s">
        <v>300</v>
      </c>
      <c r="Q1455" s="5" t="s">
        <v>54</v>
      </c>
      <c r="S1455">
        <v>0</v>
      </c>
      <c r="T1455" s="5">
        <v>0</v>
      </c>
      <c r="V1455">
        <v>0</v>
      </c>
      <c r="X1455" t="s">
        <v>73</v>
      </c>
      <c r="Y1455">
        <v>19060403</v>
      </c>
      <c r="Z1455" t="s">
        <v>74</v>
      </c>
      <c r="AA1455" t="s">
        <v>101</v>
      </c>
      <c r="AB1455" t="s">
        <v>119</v>
      </c>
      <c r="AC1455" t="str">
        <f t="shared" si="22"/>
        <v>Oil &amp; Gas - Ice Roads and Pads</v>
      </c>
      <c r="AD1455" t="s">
        <v>74</v>
      </c>
      <c r="AG1455" t="s">
        <v>54</v>
      </c>
      <c r="AH1455">
        <v>3625</v>
      </c>
      <c r="AI1455">
        <v>2017</v>
      </c>
      <c r="AJ1455">
        <v>7</v>
      </c>
      <c r="AK1455" s="1">
        <v>43038.833622685182</v>
      </c>
      <c r="AL1455" t="s">
        <v>84</v>
      </c>
      <c r="AM1455">
        <v>0</v>
      </c>
      <c r="AN1455" t="s">
        <v>52</v>
      </c>
      <c r="AO1455">
        <v>0</v>
      </c>
      <c r="AP1455" t="s">
        <v>52</v>
      </c>
      <c r="AQ1455">
        <v>0</v>
      </c>
      <c r="AS1455">
        <v>0</v>
      </c>
      <c r="AU1455">
        <v>0</v>
      </c>
      <c r="AW1455">
        <v>0</v>
      </c>
      <c r="AY1455" t="s">
        <v>66</v>
      </c>
    </row>
    <row r="1456" spans="1:51" x14ac:dyDescent="0.25">
      <c r="A1456">
        <v>391</v>
      </c>
      <c r="B1456" t="s">
        <v>181</v>
      </c>
      <c r="C1456" t="s">
        <v>296</v>
      </c>
      <c r="D1456" t="s">
        <v>116</v>
      </c>
      <c r="E1456">
        <v>236667</v>
      </c>
      <c r="F1456" t="s">
        <v>52</v>
      </c>
      <c r="G1456" t="s">
        <v>53</v>
      </c>
      <c r="H1456" t="s">
        <v>54</v>
      </c>
      <c r="I1456">
        <v>395</v>
      </c>
      <c r="J1456" t="s">
        <v>301</v>
      </c>
      <c r="K1456" t="s">
        <v>79</v>
      </c>
      <c r="L1456" t="s">
        <v>70</v>
      </c>
      <c r="M1456" t="s">
        <v>58</v>
      </c>
      <c r="N1456" t="s">
        <v>302</v>
      </c>
      <c r="Q1456" s="5" t="s">
        <v>54</v>
      </c>
      <c r="S1456">
        <v>0</v>
      </c>
      <c r="T1456" s="5">
        <v>0</v>
      </c>
      <c r="V1456">
        <v>0</v>
      </c>
      <c r="X1456" t="s">
        <v>73</v>
      </c>
      <c r="Y1456">
        <v>19060403</v>
      </c>
      <c r="Z1456" t="s">
        <v>74</v>
      </c>
      <c r="AA1456" t="s">
        <v>101</v>
      </c>
      <c r="AB1456" t="s">
        <v>119</v>
      </c>
      <c r="AC1456" t="str">
        <f t="shared" si="22"/>
        <v>Oil &amp; Gas - Ice Roads and Pads</v>
      </c>
      <c r="AD1456" t="s">
        <v>74</v>
      </c>
      <c r="AG1456" t="s">
        <v>54</v>
      </c>
      <c r="AH1456">
        <v>3628</v>
      </c>
      <c r="AI1456">
        <v>2017</v>
      </c>
      <c r="AJ1456">
        <v>7</v>
      </c>
      <c r="AK1456" s="1">
        <v>43038.834467592591</v>
      </c>
      <c r="AL1456" t="s">
        <v>84</v>
      </c>
      <c r="AM1456">
        <v>0</v>
      </c>
      <c r="AN1456" t="s">
        <v>52</v>
      </c>
      <c r="AO1456">
        <v>0</v>
      </c>
      <c r="AP1456" t="s">
        <v>52</v>
      </c>
      <c r="AQ1456">
        <v>0</v>
      </c>
      <c r="AS1456">
        <v>0</v>
      </c>
      <c r="AU1456">
        <v>0</v>
      </c>
      <c r="AW1456">
        <v>0</v>
      </c>
      <c r="AY1456" t="s">
        <v>66</v>
      </c>
    </row>
    <row r="1457" spans="1:51" x14ac:dyDescent="0.25">
      <c r="A1457">
        <v>391</v>
      </c>
      <c r="B1457" t="s">
        <v>181</v>
      </c>
      <c r="C1457" t="s">
        <v>296</v>
      </c>
      <c r="D1457" t="s">
        <v>116</v>
      </c>
      <c r="E1457">
        <v>236667</v>
      </c>
      <c r="F1457" t="s">
        <v>52</v>
      </c>
      <c r="G1457" t="s">
        <v>53</v>
      </c>
      <c r="H1457" t="s">
        <v>54</v>
      </c>
      <c r="I1457">
        <v>392</v>
      </c>
      <c r="J1457" t="s">
        <v>303</v>
      </c>
      <c r="K1457" t="s">
        <v>79</v>
      </c>
      <c r="L1457" t="s">
        <v>70</v>
      </c>
      <c r="M1457" t="s">
        <v>58</v>
      </c>
      <c r="N1457" t="s">
        <v>304</v>
      </c>
      <c r="Q1457" s="5" t="s">
        <v>54</v>
      </c>
      <c r="S1457">
        <v>0</v>
      </c>
      <c r="T1457" s="5">
        <v>0</v>
      </c>
      <c r="V1457">
        <v>0</v>
      </c>
      <c r="X1457" t="s">
        <v>73</v>
      </c>
      <c r="Y1457">
        <v>19060403</v>
      </c>
      <c r="Z1457" t="s">
        <v>74</v>
      </c>
      <c r="AA1457" t="s">
        <v>101</v>
      </c>
      <c r="AB1457" t="s">
        <v>119</v>
      </c>
      <c r="AC1457" t="str">
        <f t="shared" si="22"/>
        <v>Oil &amp; Gas - Ice Roads and Pads</v>
      </c>
      <c r="AD1457" t="s">
        <v>74</v>
      </c>
      <c r="AG1457" t="s">
        <v>54</v>
      </c>
      <c r="AH1457">
        <v>3631</v>
      </c>
      <c r="AI1457">
        <v>2017</v>
      </c>
      <c r="AJ1457">
        <v>7</v>
      </c>
      <c r="AK1457" s="1">
        <v>43038.835405092592</v>
      </c>
      <c r="AL1457" t="s">
        <v>84</v>
      </c>
      <c r="AM1457">
        <v>0</v>
      </c>
      <c r="AN1457" t="s">
        <v>52</v>
      </c>
      <c r="AO1457">
        <v>0</v>
      </c>
      <c r="AP1457" t="s">
        <v>52</v>
      </c>
      <c r="AQ1457">
        <v>0</v>
      </c>
      <c r="AS1457">
        <v>0</v>
      </c>
      <c r="AU1457">
        <v>0</v>
      </c>
      <c r="AW1457">
        <v>0</v>
      </c>
      <c r="AY1457" t="s">
        <v>66</v>
      </c>
    </row>
    <row r="1458" spans="1:51" x14ac:dyDescent="0.25">
      <c r="A1458">
        <v>391</v>
      </c>
      <c r="B1458" t="s">
        <v>181</v>
      </c>
      <c r="C1458" t="s">
        <v>296</v>
      </c>
      <c r="D1458" t="s">
        <v>116</v>
      </c>
      <c r="E1458">
        <v>236667</v>
      </c>
      <c r="F1458" t="s">
        <v>52</v>
      </c>
      <c r="G1458" t="s">
        <v>53</v>
      </c>
      <c r="H1458" t="s">
        <v>54</v>
      </c>
      <c r="I1458">
        <v>394</v>
      </c>
      <c r="J1458" t="s">
        <v>297</v>
      </c>
      <c r="K1458" t="s">
        <v>79</v>
      </c>
      <c r="L1458" t="s">
        <v>70</v>
      </c>
      <c r="M1458" t="s">
        <v>58</v>
      </c>
      <c r="N1458" t="s">
        <v>298</v>
      </c>
      <c r="Q1458" s="5" t="s">
        <v>54</v>
      </c>
      <c r="S1458">
        <v>0</v>
      </c>
      <c r="T1458" s="5">
        <v>0</v>
      </c>
      <c r="V1458">
        <v>0</v>
      </c>
      <c r="X1458" t="s">
        <v>73</v>
      </c>
      <c r="Y1458">
        <v>19060403</v>
      </c>
      <c r="Z1458" t="s">
        <v>74</v>
      </c>
      <c r="AA1458" t="s">
        <v>101</v>
      </c>
      <c r="AB1458" t="s">
        <v>119</v>
      </c>
      <c r="AC1458" t="str">
        <f t="shared" si="22"/>
        <v>Oil &amp; Gas - Ice Roads and Pads</v>
      </c>
      <c r="AD1458" t="s">
        <v>74</v>
      </c>
      <c r="AG1458" t="s">
        <v>54</v>
      </c>
      <c r="AH1458">
        <v>3635</v>
      </c>
      <c r="AI1458">
        <v>2017</v>
      </c>
      <c r="AJ1458">
        <v>8</v>
      </c>
      <c r="AK1458" s="1">
        <v>43038.83630787037</v>
      </c>
      <c r="AL1458" t="s">
        <v>84</v>
      </c>
      <c r="AM1458">
        <v>0</v>
      </c>
      <c r="AN1458" t="s">
        <v>52</v>
      </c>
      <c r="AO1458">
        <v>0</v>
      </c>
      <c r="AP1458" t="s">
        <v>52</v>
      </c>
      <c r="AQ1458">
        <v>0</v>
      </c>
      <c r="AS1458">
        <v>0</v>
      </c>
      <c r="AU1458">
        <v>0</v>
      </c>
      <c r="AW1458">
        <v>0</v>
      </c>
      <c r="AY1458" t="s">
        <v>66</v>
      </c>
    </row>
    <row r="1459" spans="1:51" x14ac:dyDescent="0.25">
      <c r="A1459">
        <v>391</v>
      </c>
      <c r="B1459" t="s">
        <v>181</v>
      </c>
      <c r="C1459" t="s">
        <v>296</v>
      </c>
      <c r="D1459" t="s">
        <v>116</v>
      </c>
      <c r="E1459">
        <v>236667</v>
      </c>
      <c r="F1459" t="s">
        <v>52</v>
      </c>
      <c r="G1459" t="s">
        <v>53</v>
      </c>
      <c r="H1459" t="s">
        <v>54</v>
      </c>
      <c r="I1459">
        <v>393</v>
      </c>
      <c r="J1459" t="s">
        <v>299</v>
      </c>
      <c r="K1459" t="s">
        <v>79</v>
      </c>
      <c r="L1459" t="s">
        <v>70</v>
      </c>
      <c r="M1459" t="s">
        <v>58</v>
      </c>
      <c r="N1459" t="s">
        <v>300</v>
      </c>
      <c r="Q1459" s="5" t="s">
        <v>54</v>
      </c>
      <c r="S1459">
        <v>0</v>
      </c>
      <c r="T1459" s="5">
        <v>0</v>
      </c>
      <c r="V1459">
        <v>0</v>
      </c>
      <c r="X1459" t="s">
        <v>73</v>
      </c>
      <c r="Y1459">
        <v>19060403</v>
      </c>
      <c r="Z1459" t="s">
        <v>74</v>
      </c>
      <c r="AA1459" t="s">
        <v>101</v>
      </c>
      <c r="AB1459" t="s">
        <v>119</v>
      </c>
      <c r="AC1459" t="str">
        <f t="shared" si="22"/>
        <v>Oil &amp; Gas - Ice Roads and Pads</v>
      </c>
      <c r="AD1459" t="s">
        <v>74</v>
      </c>
      <c r="AG1459" t="s">
        <v>54</v>
      </c>
      <c r="AH1459">
        <v>3626</v>
      </c>
      <c r="AI1459">
        <v>2017</v>
      </c>
      <c r="AJ1459">
        <v>8</v>
      </c>
      <c r="AK1459" s="1">
        <v>43038.833807870367</v>
      </c>
      <c r="AL1459" t="s">
        <v>84</v>
      </c>
      <c r="AM1459">
        <v>0</v>
      </c>
      <c r="AN1459" t="s">
        <v>52</v>
      </c>
      <c r="AO1459">
        <v>0</v>
      </c>
      <c r="AP1459" t="s">
        <v>52</v>
      </c>
      <c r="AQ1459">
        <v>0</v>
      </c>
      <c r="AS1459">
        <v>0</v>
      </c>
      <c r="AU1459">
        <v>0</v>
      </c>
      <c r="AW1459">
        <v>0</v>
      </c>
      <c r="AY1459" t="s">
        <v>66</v>
      </c>
    </row>
    <row r="1460" spans="1:51" x14ac:dyDescent="0.25">
      <c r="A1460">
        <v>391</v>
      </c>
      <c r="B1460" t="s">
        <v>181</v>
      </c>
      <c r="C1460" t="s">
        <v>296</v>
      </c>
      <c r="D1460" t="s">
        <v>116</v>
      </c>
      <c r="E1460">
        <v>236667</v>
      </c>
      <c r="F1460" t="s">
        <v>52</v>
      </c>
      <c r="G1460" t="s">
        <v>53</v>
      </c>
      <c r="H1460" t="s">
        <v>54</v>
      </c>
      <c r="I1460">
        <v>395</v>
      </c>
      <c r="J1460" t="s">
        <v>301</v>
      </c>
      <c r="K1460" t="s">
        <v>79</v>
      </c>
      <c r="L1460" t="s">
        <v>70</v>
      </c>
      <c r="M1460" t="s">
        <v>58</v>
      </c>
      <c r="N1460" t="s">
        <v>302</v>
      </c>
      <c r="Q1460" s="5" t="s">
        <v>54</v>
      </c>
      <c r="S1460">
        <v>0</v>
      </c>
      <c r="T1460" s="5">
        <v>0</v>
      </c>
      <c r="V1460">
        <v>0</v>
      </c>
      <c r="X1460" t="s">
        <v>73</v>
      </c>
      <c r="Y1460">
        <v>19060403</v>
      </c>
      <c r="Z1460" t="s">
        <v>74</v>
      </c>
      <c r="AA1460" t="s">
        <v>101</v>
      </c>
      <c r="AB1460" t="s">
        <v>119</v>
      </c>
      <c r="AC1460" t="str">
        <f t="shared" si="22"/>
        <v>Oil &amp; Gas - Ice Roads and Pads</v>
      </c>
      <c r="AD1460" t="s">
        <v>74</v>
      </c>
      <c r="AG1460" t="s">
        <v>54</v>
      </c>
      <c r="AH1460">
        <v>3629</v>
      </c>
      <c r="AI1460">
        <v>2017</v>
      </c>
      <c r="AJ1460">
        <v>8</v>
      </c>
      <c r="AK1460" s="1">
        <v>43038.834722222222</v>
      </c>
      <c r="AL1460" t="s">
        <v>84</v>
      </c>
      <c r="AM1460">
        <v>0</v>
      </c>
      <c r="AN1460" t="s">
        <v>52</v>
      </c>
      <c r="AO1460">
        <v>0</v>
      </c>
      <c r="AP1460" t="s">
        <v>52</v>
      </c>
      <c r="AQ1460">
        <v>0</v>
      </c>
      <c r="AS1460">
        <v>0</v>
      </c>
      <c r="AU1460">
        <v>0</v>
      </c>
      <c r="AW1460">
        <v>0</v>
      </c>
      <c r="AY1460" t="s">
        <v>66</v>
      </c>
    </row>
    <row r="1461" spans="1:51" x14ac:dyDescent="0.25">
      <c r="A1461">
        <v>391</v>
      </c>
      <c r="B1461" t="s">
        <v>181</v>
      </c>
      <c r="C1461" t="s">
        <v>296</v>
      </c>
      <c r="D1461" t="s">
        <v>116</v>
      </c>
      <c r="E1461">
        <v>236667</v>
      </c>
      <c r="F1461" t="s">
        <v>52</v>
      </c>
      <c r="G1461" t="s">
        <v>53</v>
      </c>
      <c r="H1461" t="s">
        <v>54</v>
      </c>
      <c r="I1461">
        <v>392</v>
      </c>
      <c r="J1461" t="s">
        <v>303</v>
      </c>
      <c r="K1461" t="s">
        <v>79</v>
      </c>
      <c r="L1461" t="s">
        <v>70</v>
      </c>
      <c r="M1461" t="s">
        <v>58</v>
      </c>
      <c r="N1461" t="s">
        <v>304</v>
      </c>
      <c r="Q1461" s="5" t="s">
        <v>54</v>
      </c>
      <c r="S1461">
        <v>0</v>
      </c>
      <c r="T1461" s="5">
        <v>0</v>
      </c>
      <c r="V1461">
        <v>0</v>
      </c>
      <c r="X1461" t="s">
        <v>73</v>
      </c>
      <c r="Y1461">
        <v>19060403</v>
      </c>
      <c r="Z1461" t="s">
        <v>74</v>
      </c>
      <c r="AA1461" t="s">
        <v>101</v>
      </c>
      <c r="AB1461" t="s">
        <v>119</v>
      </c>
      <c r="AC1461" t="str">
        <f t="shared" si="22"/>
        <v>Oil &amp; Gas - Ice Roads and Pads</v>
      </c>
      <c r="AD1461" t="s">
        <v>74</v>
      </c>
      <c r="AG1461" t="s">
        <v>54</v>
      </c>
      <c r="AH1461">
        <v>3632</v>
      </c>
      <c r="AI1461">
        <v>2017</v>
      </c>
      <c r="AJ1461">
        <v>8</v>
      </c>
      <c r="AK1461" s="1">
        <v>43038.83556712963</v>
      </c>
      <c r="AL1461" t="s">
        <v>84</v>
      </c>
      <c r="AM1461">
        <v>0</v>
      </c>
      <c r="AN1461" t="s">
        <v>52</v>
      </c>
      <c r="AO1461">
        <v>0</v>
      </c>
      <c r="AP1461" t="s">
        <v>52</v>
      </c>
      <c r="AQ1461">
        <v>0</v>
      </c>
      <c r="AS1461">
        <v>0</v>
      </c>
      <c r="AU1461">
        <v>0</v>
      </c>
      <c r="AW1461">
        <v>0</v>
      </c>
      <c r="AY1461" t="s">
        <v>66</v>
      </c>
    </row>
    <row r="1462" spans="1:51" x14ac:dyDescent="0.25">
      <c r="A1462">
        <v>391</v>
      </c>
      <c r="B1462" t="s">
        <v>181</v>
      </c>
      <c r="C1462" t="s">
        <v>296</v>
      </c>
      <c r="D1462" t="s">
        <v>116</v>
      </c>
      <c r="E1462">
        <v>236667</v>
      </c>
      <c r="F1462" t="s">
        <v>52</v>
      </c>
      <c r="G1462" t="s">
        <v>53</v>
      </c>
      <c r="H1462" t="s">
        <v>54</v>
      </c>
      <c r="I1462">
        <v>394</v>
      </c>
      <c r="J1462" t="s">
        <v>297</v>
      </c>
      <c r="K1462" t="s">
        <v>79</v>
      </c>
      <c r="L1462" t="s">
        <v>70</v>
      </c>
      <c r="M1462" t="s">
        <v>58</v>
      </c>
      <c r="N1462" t="s">
        <v>298</v>
      </c>
      <c r="Q1462" s="5" t="s">
        <v>54</v>
      </c>
      <c r="S1462">
        <v>0</v>
      </c>
      <c r="T1462" s="5">
        <v>0</v>
      </c>
      <c r="V1462">
        <v>0</v>
      </c>
      <c r="X1462" t="s">
        <v>73</v>
      </c>
      <c r="Y1462">
        <v>19060403</v>
      </c>
      <c r="Z1462" t="s">
        <v>74</v>
      </c>
      <c r="AA1462" t="s">
        <v>101</v>
      </c>
      <c r="AB1462" t="s">
        <v>119</v>
      </c>
      <c r="AC1462" t="str">
        <f t="shared" si="22"/>
        <v>Oil &amp; Gas - Ice Roads and Pads</v>
      </c>
      <c r="AD1462" t="s">
        <v>74</v>
      </c>
      <c r="AG1462" t="s">
        <v>54</v>
      </c>
      <c r="AH1462">
        <v>3636</v>
      </c>
      <c r="AI1462">
        <v>2017</v>
      </c>
      <c r="AJ1462">
        <v>9</v>
      </c>
      <c r="AK1462" s="1">
        <v>43038.836458333331</v>
      </c>
      <c r="AL1462" t="s">
        <v>84</v>
      </c>
      <c r="AM1462">
        <v>0</v>
      </c>
      <c r="AN1462" t="s">
        <v>52</v>
      </c>
      <c r="AO1462">
        <v>0</v>
      </c>
      <c r="AP1462" t="s">
        <v>52</v>
      </c>
      <c r="AQ1462">
        <v>0</v>
      </c>
      <c r="AS1462">
        <v>0</v>
      </c>
      <c r="AU1462">
        <v>0</v>
      </c>
      <c r="AW1462">
        <v>0</v>
      </c>
      <c r="AY1462" t="s">
        <v>66</v>
      </c>
    </row>
    <row r="1463" spans="1:51" x14ac:dyDescent="0.25">
      <c r="A1463">
        <v>391</v>
      </c>
      <c r="B1463" t="s">
        <v>181</v>
      </c>
      <c r="C1463" t="s">
        <v>296</v>
      </c>
      <c r="D1463" t="s">
        <v>116</v>
      </c>
      <c r="E1463">
        <v>236667</v>
      </c>
      <c r="F1463" t="s">
        <v>52</v>
      </c>
      <c r="G1463" t="s">
        <v>53</v>
      </c>
      <c r="H1463" t="s">
        <v>54</v>
      </c>
      <c r="I1463">
        <v>393</v>
      </c>
      <c r="J1463" t="s">
        <v>299</v>
      </c>
      <c r="K1463" t="s">
        <v>79</v>
      </c>
      <c r="L1463" t="s">
        <v>70</v>
      </c>
      <c r="M1463" t="s">
        <v>58</v>
      </c>
      <c r="N1463" t="s">
        <v>300</v>
      </c>
      <c r="Q1463" s="5" t="s">
        <v>54</v>
      </c>
      <c r="S1463">
        <v>0</v>
      </c>
      <c r="T1463" s="5">
        <v>0</v>
      </c>
      <c r="V1463">
        <v>0</v>
      </c>
      <c r="X1463" t="s">
        <v>73</v>
      </c>
      <c r="Y1463">
        <v>19060403</v>
      </c>
      <c r="Z1463" t="s">
        <v>74</v>
      </c>
      <c r="AA1463" t="s">
        <v>101</v>
      </c>
      <c r="AB1463" t="s">
        <v>119</v>
      </c>
      <c r="AC1463" t="str">
        <f t="shared" si="22"/>
        <v>Oil &amp; Gas - Ice Roads and Pads</v>
      </c>
      <c r="AD1463" t="s">
        <v>74</v>
      </c>
      <c r="AG1463" t="s">
        <v>54</v>
      </c>
      <c r="AH1463">
        <v>3627</v>
      </c>
      <c r="AI1463">
        <v>2017</v>
      </c>
      <c r="AJ1463">
        <v>9</v>
      </c>
      <c r="AK1463" s="1">
        <v>43038.834305555552</v>
      </c>
      <c r="AL1463" t="s">
        <v>84</v>
      </c>
      <c r="AM1463">
        <v>0</v>
      </c>
      <c r="AN1463" t="s">
        <v>52</v>
      </c>
      <c r="AO1463">
        <v>0</v>
      </c>
      <c r="AP1463" t="s">
        <v>52</v>
      </c>
      <c r="AQ1463">
        <v>0</v>
      </c>
      <c r="AS1463">
        <v>0</v>
      </c>
      <c r="AU1463">
        <v>0</v>
      </c>
      <c r="AW1463">
        <v>0</v>
      </c>
      <c r="AY1463" t="s">
        <v>66</v>
      </c>
    </row>
    <row r="1464" spans="1:51" x14ac:dyDescent="0.25">
      <c r="A1464">
        <v>391</v>
      </c>
      <c r="B1464" t="s">
        <v>181</v>
      </c>
      <c r="C1464" t="s">
        <v>296</v>
      </c>
      <c r="D1464" t="s">
        <v>116</v>
      </c>
      <c r="E1464">
        <v>236667</v>
      </c>
      <c r="F1464" t="s">
        <v>52</v>
      </c>
      <c r="G1464" t="s">
        <v>53</v>
      </c>
      <c r="H1464" t="s">
        <v>54</v>
      </c>
      <c r="I1464">
        <v>395</v>
      </c>
      <c r="J1464" t="s">
        <v>301</v>
      </c>
      <c r="K1464" t="s">
        <v>79</v>
      </c>
      <c r="L1464" t="s">
        <v>70</v>
      </c>
      <c r="M1464" t="s">
        <v>58</v>
      </c>
      <c r="N1464" t="s">
        <v>302</v>
      </c>
      <c r="Q1464" s="5" t="s">
        <v>54</v>
      </c>
      <c r="S1464">
        <v>0</v>
      </c>
      <c r="T1464" s="5">
        <v>0</v>
      </c>
      <c r="V1464">
        <v>0</v>
      </c>
      <c r="X1464" t="s">
        <v>73</v>
      </c>
      <c r="Y1464">
        <v>19060403</v>
      </c>
      <c r="Z1464" t="s">
        <v>74</v>
      </c>
      <c r="AA1464" t="s">
        <v>101</v>
      </c>
      <c r="AB1464" t="s">
        <v>119</v>
      </c>
      <c r="AC1464" t="str">
        <f t="shared" si="22"/>
        <v>Oil &amp; Gas - Ice Roads and Pads</v>
      </c>
      <c r="AD1464" t="s">
        <v>74</v>
      </c>
      <c r="AG1464" t="s">
        <v>54</v>
      </c>
      <c r="AH1464">
        <v>3630</v>
      </c>
      <c r="AI1464">
        <v>2017</v>
      </c>
      <c r="AJ1464">
        <v>9</v>
      </c>
      <c r="AK1464" s="1">
        <v>43038.834803240738</v>
      </c>
      <c r="AL1464" t="s">
        <v>84</v>
      </c>
      <c r="AM1464">
        <v>0</v>
      </c>
      <c r="AN1464" t="s">
        <v>52</v>
      </c>
      <c r="AO1464">
        <v>0</v>
      </c>
      <c r="AP1464" t="s">
        <v>52</v>
      </c>
      <c r="AQ1464">
        <v>0</v>
      </c>
      <c r="AS1464">
        <v>0</v>
      </c>
      <c r="AU1464">
        <v>0</v>
      </c>
      <c r="AW1464">
        <v>0</v>
      </c>
      <c r="AY1464" t="s">
        <v>66</v>
      </c>
    </row>
    <row r="1465" spans="1:51" x14ac:dyDescent="0.25">
      <c r="A1465">
        <v>391</v>
      </c>
      <c r="B1465" t="s">
        <v>181</v>
      </c>
      <c r="C1465" t="s">
        <v>296</v>
      </c>
      <c r="D1465" t="s">
        <v>116</v>
      </c>
      <c r="E1465">
        <v>236667</v>
      </c>
      <c r="F1465" t="s">
        <v>52</v>
      </c>
      <c r="G1465" t="s">
        <v>53</v>
      </c>
      <c r="H1465" t="s">
        <v>54</v>
      </c>
      <c r="I1465">
        <v>392</v>
      </c>
      <c r="J1465" t="s">
        <v>303</v>
      </c>
      <c r="K1465" t="s">
        <v>79</v>
      </c>
      <c r="L1465" t="s">
        <v>70</v>
      </c>
      <c r="M1465" t="s">
        <v>58</v>
      </c>
      <c r="N1465" t="s">
        <v>304</v>
      </c>
      <c r="Q1465" s="5" t="s">
        <v>54</v>
      </c>
      <c r="S1465">
        <v>0</v>
      </c>
      <c r="T1465" s="5">
        <v>0</v>
      </c>
      <c r="V1465">
        <v>0</v>
      </c>
      <c r="X1465" t="s">
        <v>73</v>
      </c>
      <c r="Y1465">
        <v>19060403</v>
      </c>
      <c r="Z1465" t="s">
        <v>74</v>
      </c>
      <c r="AA1465" t="s">
        <v>101</v>
      </c>
      <c r="AB1465" t="s">
        <v>119</v>
      </c>
      <c r="AC1465" t="str">
        <f t="shared" si="22"/>
        <v>Oil &amp; Gas - Ice Roads and Pads</v>
      </c>
      <c r="AD1465" t="s">
        <v>74</v>
      </c>
      <c r="AG1465" t="s">
        <v>54</v>
      </c>
      <c r="AH1465">
        <v>3633</v>
      </c>
      <c r="AI1465">
        <v>2017</v>
      </c>
      <c r="AJ1465">
        <v>9</v>
      </c>
      <c r="AK1465" s="1">
        <v>43038.835717592592</v>
      </c>
      <c r="AL1465" t="s">
        <v>84</v>
      </c>
      <c r="AM1465">
        <v>0</v>
      </c>
      <c r="AN1465" t="s">
        <v>52</v>
      </c>
      <c r="AO1465">
        <v>0</v>
      </c>
      <c r="AP1465" t="s">
        <v>52</v>
      </c>
      <c r="AQ1465">
        <v>0</v>
      </c>
      <c r="AS1465">
        <v>0</v>
      </c>
      <c r="AU1465">
        <v>0</v>
      </c>
      <c r="AW1465">
        <v>0</v>
      </c>
      <c r="AY1465" t="s">
        <v>66</v>
      </c>
    </row>
    <row r="1466" spans="1:51" x14ac:dyDescent="0.25">
      <c r="A1466">
        <v>391</v>
      </c>
      <c r="B1466" t="s">
        <v>181</v>
      </c>
      <c r="C1466" t="s">
        <v>296</v>
      </c>
      <c r="D1466" t="s">
        <v>116</v>
      </c>
      <c r="E1466">
        <v>236667</v>
      </c>
      <c r="F1466" t="s">
        <v>52</v>
      </c>
      <c r="G1466" t="s">
        <v>53</v>
      </c>
      <c r="H1466" t="s">
        <v>54</v>
      </c>
      <c r="I1466">
        <v>394</v>
      </c>
      <c r="J1466" t="s">
        <v>297</v>
      </c>
      <c r="K1466" t="s">
        <v>79</v>
      </c>
      <c r="L1466" t="s">
        <v>70</v>
      </c>
      <c r="M1466" t="s">
        <v>58</v>
      </c>
      <c r="N1466" t="s">
        <v>298</v>
      </c>
      <c r="Q1466" s="5" t="s">
        <v>54</v>
      </c>
      <c r="S1466">
        <v>0</v>
      </c>
      <c r="T1466" s="5">
        <v>0</v>
      </c>
      <c r="V1466">
        <v>0</v>
      </c>
      <c r="X1466" t="s">
        <v>73</v>
      </c>
      <c r="Y1466">
        <v>19060403</v>
      </c>
      <c r="Z1466" t="s">
        <v>74</v>
      </c>
      <c r="AA1466" t="s">
        <v>101</v>
      </c>
      <c r="AB1466" t="s">
        <v>119</v>
      </c>
      <c r="AC1466" t="str">
        <f t="shared" si="22"/>
        <v>Oil &amp; Gas - Ice Roads and Pads</v>
      </c>
      <c r="AD1466" t="s">
        <v>74</v>
      </c>
      <c r="AG1466" t="s">
        <v>54</v>
      </c>
      <c r="AH1466">
        <v>3967</v>
      </c>
      <c r="AI1466">
        <v>2017</v>
      </c>
      <c r="AJ1466">
        <v>10</v>
      </c>
      <c r="AK1466" s="1">
        <v>43118.477372685185</v>
      </c>
      <c r="AL1466" t="s">
        <v>84</v>
      </c>
      <c r="AM1466">
        <v>0</v>
      </c>
      <c r="AN1466" t="s">
        <v>52</v>
      </c>
      <c r="AO1466">
        <v>0</v>
      </c>
      <c r="AP1466" t="s">
        <v>52</v>
      </c>
      <c r="AQ1466">
        <v>0</v>
      </c>
      <c r="AS1466">
        <v>0</v>
      </c>
      <c r="AU1466">
        <v>0</v>
      </c>
      <c r="AW1466">
        <v>0</v>
      </c>
      <c r="AY1466" t="s">
        <v>66</v>
      </c>
    </row>
    <row r="1467" spans="1:51" x14ac:dyDescent="0.25">
      <c r="A1467">
        <v>391</v>
      </c>
      <c r="B1467" t="s">
        <v>181</v>
      </c>
      <c r="C1467" t="s">
        <v>296</v>
      </c>
      <c r="D1467" t="s">
        <v>116</v>
      </c>
      <c r="E1467">
        <v>236667</v>
      </c>
      <c r="F1467" t="s">
        <v>52</v>
      </c>
      <c r="G1467" t="s">
        <v>53</v>
      </c>
      <c r="H1467" t="s">
        <v>54</v>
      </c>
      <c r="I1467">
        <v>393</v>
      </c>
      <c r="J1467" t="s">
        <v>299</v>
      </c>
      <c r="K1467" t="s">
        <v>79</v>
      </c>
      <c r="L1467" t="s">
        <v>70</v>
      </c>
      <c r="M1467" t="s">
        <v>58</v>
      </c>
      <c r="N1467" t="s">
        <v>300</v>
      </c>
      <c r="Q1467" s="5" t="s">
        <v>54</v>
      </c>
      <c r="S1467">
        <v>0</v>
      </c>
      <c r="T1467" s="5">
        <v>0</v>
      </c>
      <c r="V1467">
        <v>0</v>
      </c>
      <c r="X1467" t="s">
        <v>73</v>
      </c>
      <c r="Y1467">
        <v>19060403</v>
      </c>
      <c r="Z1467" t="s">
        <v>74</v>
      </c>
      <c r="AA1467" t="s">
        <v>101</v>
      </c>
      <c r="AB1467" t="s">
        <v>119</v>
      </c>
      <c r="AC1467" t="str">
        <f t="shared" si="22"/>
        <v>Oil &amp; Gas - Ice Roads and Pads</v>
      </c>
      <c r="AD1467" t="s">
        <v>74</v>
      </c>
      <c r="AG1467" t="s">
        <v>54</v>
      </c>
      <c r="AH1467">
        <v>3958</v>
      </c>
      <c r="AI1467">
        <v>2017</v>
      </c>
      <c r="AJ1467">
        <v>10</v>
      </c>
      <c r="AK1467" s="1">
        <v>43118.475532407407</v>
      </c>
      <c r="AL1467" t="s">
        <v>84</v>
      </c>
      <c r="AM1467">
        <v>0</v>
      </c>
      <c r="AN1467" t="s">
        <v>52</v>
      </c>
      <c r="AO1467">
        <v>0</v>
      </c>
      <c r="AP1467" t="s">
        <v>52</v>
      </c>
      <c r="AQ1467">
        <v>0</v>
      </c>
      <c r="AS1467">
        <v>0</v>
      </c>
      <c r="AU1467">
        <v>0</v>
      </c>
      <c r="AW1467">
        <v>0</v>
      </c>
      <c r="AY1467" t="s">
        <v>66</v>
      </c>
    </row>
    <row r="1468" spans="1:51" x14ac:dyDescent="0.25">
      <c r="A1468">
        <v>391</v>
      </c>
      <c r="B1468" t="s">
        <v>181</v>
      </c>
      <c r="C1468" t="s">
        <v>296</v>
      </c>
      <c r="D1468" t="s">
        <v>116</v>
      </c>
      <c r="E1468">
        <v>236667</v>
      </c>
      <c r="F1468" t="s">
        <v>52</v>
      </c>
      <c r="G1468" t="s">
        <v>53</v>
      </c>
      <c r="H1468" t="s">
        <v>54</v>
      </c>
      <c r="I1468">
        <v>395</v>
      </c>
      <c r="J1468" t="s">
        <v>301</v>
      </c>
      <c r="K1468" t="s">
        <v>79</v>
      </c>
      <c r="L1468" t="s">
        <v>70</v>
      </c>
      <c r="M1468" t="s">
        <v>58</v>
      </c>
      <c r="N1468" t="s">
        <v>302</v>
      </c>
      <c r="Q1468" s="5" t="s">
        <v>54</v>
      </c>
      <c r="S1468">
        <v>0</v>
      </c>
      <c r="T1468" s="5">
        <v>0</v>
      </c>
      <c r="V1468">
        <v>0</v>
      </c>
      <c r="X1468" t="s">
        <v>73</v>
      </c>
      <c r="Y1468">
        <v>19060403</v>
      </c>
      <c r="Z1468" t="s">
        <v>74</v>
      </c>
      <c r="AA1468" t="s">
        <v>101</v>
      </c>
      <c r="AB1468" t="s">
        <v>119</v>
      </c>
      <c r="AC1468" t="str">
        <f t="shared" si="22"/>
        <v>Oil &amp; Gas - Ice Roads and Pads</v>
      </c>
      <c r="AD1468" t="s">
        <v>74</v>
      </c>
      <c r="AG1468" t="s">
        <v>54</v>
      </c>
      <c r="AH1468">
        <v>3961</v>
      </c>
      <c r="AI1468">
        <v>2017</v>
      </c>
      <c r="AJ1468">
        <v>10</v>
      </c>
      <c r="AK1468" s="1">
        <v>43118.476134259261</v>
      </c>
      <c r="AL1468" t="s">
        <v>84</v>
      </c>
      <c r="AM1468">
        <v>0</v>
      </c>
      <c r="AN1468" t="s">
        <v>52</v>
      </c>
      <c r="AO1468">
        <v>0</v>
      </c>
      <c r="AP1468" t="s">
        <v>52</v>
      </c>
      <c r="AQ1468">
        <v>0</v>
      </c>
      <c r="AS1468">
        <v>0</v>
      </c>
      <c r="AU1468">
        <v>0</v>
      </c>
      <c r="AW1468">
        <v>0</v>
      </c>
      <c r="AY1468" t="s">
        <v>66</v>
      </c>
    </row>
    <row r="1469" spans="1:51" x14ac:dyDescent="0.25">
      <c r="A1469">
        <v>391</v>
      </c>
      <c r="B1469" t="s">
        <v>181</v>
      </c>
      <c r="C1469" t="s">
        <v>296</v>
      </c>
      <c r="D1469" t="s">
        <v>116</v>
      </c>
      <c r="E1469">
        <v>236667</v>
      </c>
      <c r="F1469" t="s">
        <v>52</v>
      </c>
      <c r="G1469" t="s">
        <v>53</v>
      </c>
      <c r="H1469" t="s">
        <v>54</v>
      </c>
      <c r="I1469">
        <v>392</v>
      </c>
      <c r="J1469" t="s">
        <v>303</v>
      </c>
      <c r="K1469" t="s">
        <v>79</v>
      </c>
      <c r="L1469" t="s">
        <v>70</v>
      </c>
      <c r="M1469" t="s">
        <v>58</v>
      </c>
      <c r="N1469" t="s">
        <v>304</v>
      </c>
      <c r="Q1469" s="5" t="s">
        <v>54</v>
      </c>
      <c r="S1469">
        <v>0</v>
      </c>
      <c r="T1469" s="5">
        <v>0</v>
      </c>
      <c r="V1469">
        <v>0</v>
      </c>
      <c r="X1469" t="s">
        <v>73</v>
      </c>
      <c r="Y1469">
        <v>19060403</v>
      </c>
      <c r="Z1469" t="s">
        <v>74</v>
      </c>
      <c r="AA1469" t="s">
        <v>101</v>
      </c>
      <c r="AB1469" t="s">
        <v>119</v>
      </c>
      <c r="AC1469" t="str">
        <f t="shared" si="22"/>
        <v>Oil &amp; Gas - Ice Roads and Pads</v>
      </c>
      <c r="AD1469" t="s">
        <v>74</v>
      </c>
      <c r="AG1469" t="s">
        <v>54</v>
      </c>
      <c r="AH1469">
        <v>3964</v>
      </c>
      <c r="AI1469">
        <v>2017</v>
      </c>
      <c r="AJ1469">
        <v>10</v>
      </c>
      <c r="AK1469" s="1">
        <v>43118.476759259262</v>
      </c>
      <c r="AL1469" t="s">
        <v>84</v>
      </c>
      <c r="AM1469">
        <v>0</v>
      </c>
      <c r="AN1469" t="s">
        <v>52</v>
      </c>
      <c r="AO1469">
        <v>0</v>
      </c>
      <c r="AP1469" t="s">
        <v>52</v>
      </c>
      <c r="AQ1469">
        <v>0</v>
      </c>
      <c r="AS1469">
        <v>0</v>
      </c>
      <c r="AU1469">
        <v>0</v>
      </c>
      <c r="AW1469">
        <v>0</v>
      </c>
      <c r="AY1469" t="s">
        <v>66</v>
      </c>
    </row>
    <row r="1470" spans="1:51" x14ac:dyDescent="0.25">
      <c r="A1470">
        <v>391</v>
      </c>
      <c r="B1470" t="s">
        <v>181</v>
      </c>
      <c r="C1470" t="s">
        <v>296</v>
      </c>
      <c r="D1470" t="s">
        <v>116</v>
      </c>
      <c r="E1470">
        <v>236667</v>
      </c>
      <c r="F1470" t="s">
        <v>52</v>
      </c>
      <c r="G1470" t="s">
        <v>53</v>
      </c>
      <c r="H1470" t="s">
        <v>54</v>
      </c>
      <c r="I1470">
        <v>394</v>
      </c>
      <c r="J1470" t="s">
        <v>297</v>
      </c>
      <c r="K1470" t="s">
        <v>79</v>
      </c>
      <c r="L1470" t="s">
        <v>70</v>
      </c>
      <c r="M1470" t="s">
        <v>58</v>
      </c>
      <c r="N1470" t="s">
        <v>298</v>
      </c>
      <c r="Q1470" s="5" t="s">
        <v>54</v>
      </c>
      <c r="S1470">
        <v>0</v>
      </c>
      <c r="T1470" s="5">
        <v>0</v>
      </c>
      <c r="V1470">
        <v>0</v>
      </c>
      <c r="X1470" t="s">
        <v>73</v>
      </c>
      <c r="Y1470">
        <v>19060403</v>
      </c>
      <c r="Z1470" t="s">
        <v>74</v>
      </c>
      <c r="AA1470" t="s">
        <v>101</v>
      </c>
      <c r="AB1470" t="s">
        <v>119</v>
      </c>
      <c r="AC1470" t="str">
        <f t="shared" si="22"/>
        <v>Oil &amp; Gas - Ice Roads and Pads</v>
      </c>
      <c r="AD1470" t="s">
        <v>74</v>
      </c>
      <c r="AG1470" t="s">
        <v>54</v>
      </c>
      <c r="AH1470">
        <v>3968</v>
      </c>
      <c r="AI1470">
        <v>2017</v>
      </c>
      <c r="AJ1470">
        <v>11</v>
      </c>
      <c r="AK1470" s="1">
        <v>43118.47755787037</v>
      </c>
      <c r="AL1470" t="s">
        <v>84</v>
      </c>
      <c r="AM1470">
        <v>0</v>
      </c>
      <c r="AN1470" t="s">
        <v>52</v>
      </c>
      <c r="AO1470">
        <v>0</v>
      </c>
      <c r="AP1470" t="s">
        <v>52</v>
      </c>
      <c r="AQ1470">
        <v>0</v>
      </c>
      <c r="AS1470">
        <v>0</v>
      </c>
      <c r="AU1470">
        <v>0</v>
      </c>
      <c r="AW1470">
        <v>0</v>
      </c>
      <c r="AY1470" t="s">
        <v>66</v>
      </c>
    </row>
    <row r="1471" spans="1:51" x14ac:dyDescent="0.25">
      <c r="A1471">
        <v>391</v>
      </c>
      <c r="B1471" t="s">
        <v>181</v>
      </c>
      <c r="C1471" t="s">
        <v>296</v>
      </c>
      <c r="D1471" t="s">
        <v>116</v>
      </c>
      <c r="E1471">
        <v>236667</v>
      </c>
      <c r="F1471" t="s">
        <v>52</v>
      </c>
      <c r="G1471" t="s">
        <v>53</v>
      </c>
      <c r="H1471" t="s">
        <v>54</v>
      </c>
      <c r="I1471">
        <v>393</v>
      </c>
      <c r="J1471" t="s">
        <v>299</v>
      </c>
      <c r="K1471" t="s">
        <v>79</v>
      </c>
      <c r="L1471" t="s">
        <v>70</v>
      </c>
      <c r="M1471" t="s">
        <v>58</v>
      </c>
      <c r="N1471" t="s">
        <v>300</v>
      </c>
      <c r="Q1471" s="5" t="s">
        <v>54</v>
      </c>
      <c r="S1471">
        <v>0</v>
      </c>
      <c r="T1471" s="5">
        <v>0</v>
      </c>
      <c r="V1471">
        <v>0</v>
      </c>
      <c r="X1471" t="s">
        <v>73</v>
      </c>
      <c r="Y1471">
        <v>19060403</v>
      </c>
      <c r="Z1471" t="s">
        <v>74</v>
      </c>
      <c r="AA1471" t="s">
        <v>101</v>
      </c>
      <c r="AB1471" t="s">
        <v>119</v>
      </c>
      <c r="AC1471" t="str">
        <f t="shared" si="22"/>
        <v>Oil &amp; Gas - Ice Roads and Pads</v>
      </c>
      <c r="AD1471" t="s">
        <v>74</v>
      </c>
      <c r="AG1471" t="s">
        <v>54</v>
      </c>
      <c r="AH1471">
        <v>3959</v>
      </c>
      <c r="AI1471">
        <v>2017</v>
      </c>
      <c r="AJ1471">
        <v>11</v>
      </c>
      <c r="AK1471" s="1">
        <v>43118.475671296299</v>
      </c>
      <c r="AL1471" t="s">
        <v>84</v>
      </c>
      <c r="AM1471">
        <v>0</v>
      </c>
      <c r="AN1471" t="s">
        <v>52</v>
      </c>
      <c r="AO1471">
        <v>0</v>
      </c>
      <c r="AP1471" t="s">
        <v>52</v>
      </c>
      <c r="AQ1471">
        <v>0</v>
      </c>
      <c r="AS1471">
        <v>0</v>
      </c>
      <c r="AU1471">
        <v>0</v>
      </c>
      <c r="AW1471">
        <v>0</v>
      </c>
      <c r="AY1471" t="s">
        <v>66</v>
      </c>
    </row>
    <row r="1472" spans="1:51" x14ac:dyDescent="0.25">
      <c r="A1472">
        <v>391</v>
      </c>
      <c r="B1472" t="s">
        <v>181</v>
      </c>
      <c r="C1472" t="s">
        <v>296</v>
      </c>
      <c r="D1472" t="s">
        <v>116</v>
      </c>
      <c r="E1472">
        <v>236667</v>
      </c>
      <c r="F1472" t="s">
        <v>52</v>
      </c>
      <c r="G1472" t="s">
        <v>53</v>
      </c>
      <c r="H1472" t="s">
        <v>54</v>
      </c>
      <c r="I1472">
        <v>395</v>
      </c>
      <c r="J1472" t="s">
        <v>301</v>
      </c>
      <c r="K1472" t="s">
        <v>79</v>
      </c>
      <c r="L1472" t="s">
        <v>70</v>
      </c>
      <c r="M1472" t="s">
        <v>58</v>
      </c>
      <c r="N1472" t="s">
        <v>302</v>
      </c>
      <c r="Q1472" s="5" t="s">
        <v>54</v>
      </c>
      <c r="S1472">
        <v>0</v>
      </c>
      <c r="T1472" s="5">
        <v>0</v>
      </c>
      <c r="V1472">
        <v>0</v>
      </c>
      <c r="X1472" t="s">
        <v>73</v>
      </c>
      <c r="Y1472">
        <v>19060403</v>
      </c>
      <c r="Z1472" t="s">
        <v>74</v>
      </c>
      <c r="AA1472" t="s">
        <v>101</v>
      </c>
      <c r="AB1472" t="s">
        <v>119</v>
      </c>
      <c r="AC1472" t="str">
        <f t="shared" si="22"/>
        <v>Oil &amp; Gas - Ice Roads and Pads</v>
      </c>
      <c r="AD1472" t="s">
        <v>74</v>
      </c>
      <c r="AG1472" t="s">
        <v>54</v>
      </c>
      <c r="AH1472">
        <v>3962</v>
      </c>
      <c r="AI1472">
        <v>2017</v>
      </c>
      <c r="AJ1472">
        <v>11</v>
      </c>
      <c r="AK1472" s="1">
        <v>43118.476307870369</v>
      </c>
      <c r="AL1472" t="s">
        <v>84</v>
      </c>
      <c r="AM1472">
        <v>0</v>
      </c>
      <c r="AN1472" t="s">
        <v>52</v>
      </c>
      <c r="AO1472">
        <v>0</v>
      </c>
      <c r="AP1472" t="s">
        <v>52</v>
      </c>
      <c r="AQ1472">
        <v>0</v>
      </c>
      <c r="AS1472">
        <v>0</v>
      </c>
      <c r="AU1472">
        <v>0</v>
      </c>
      <c r="AW1472">
        <v>0</v>
      </c>
      <c r="AY1472" t="s">
        <v>66</v>
      </c>
    </row>
    <row r="1473" spans="1:51" x14ac:dyDescent="0.25">
      <c r="A1473">
        <v>391</v>
      </c>
      <c r="B1473" t="s">
        <v>181</v>
      </c>
      <c r="C1473" t="s">
        <v>296</v>
      </c>
      <c r="D1473" t="s">
        <v>116</v>
      </c>
      <c r="E1473">
        <v>236667</v>
      </c>
      <c r="F1473" t="s">
        <v>52</v>
      </c>
      <c r="G1473" t="s">
        <v>53</v>
      </c>
      <c r="H1473" t="s">
        <v>54</v>
      </c>
      <c r="I1473">
        <v>392</v>
      </c>
      <c r="J1473" t="s">
        <v>303</v>
      </c>
      <c r="K1473" t="s">
        <v>79</v>
      </c>
      <c r="L1473" t="s">
        <v>70</v>
      </c>
      <c r="M1473" t="s">
        <v>58</v>
      </c>
      <c r="N1473" t="s">
        <v>304</v>
      </c>
      <c r="Q1473" s="5" t="s">
        <v>54</v>
      </c>
      <c r="S1473">
        <v>0</v>
      </c>
      <c r="T1473" s="5">
        <v>0</v>
      </c>
      <c r="V1473">
        <v>0</v>
      </c>
      <c r="X1473" t="s">
        <v>73</v>
      </c>
      <c r="Y1473">
        <v>19060403</v>
      </c>
      <c r="Z1473" t="s">
        <v>74</v>
      </c>
      <c r="AA1473" t="s">
        <v>101</v>
      </c>
      <c r="AB1473" t="s">
        <v>119</v>
      </c>
      <c r="AC1473" t="str">
        <f t="shared" si="22"/>
        <v>Oil &amp; Gas - Ice Roads and Pads</v>
      </c>
      <c r="AD1473" t="s">
        <v>74</v>
      </c>
      <c r="AG1473" t="s">
        <v>54</v>
      </c>
      <c r="AH1473">
        <v>3965</v>
      </c>
      <c r="AI1473">
        <v>2017</v>
      </c>
      <c r="AJ1473">
        <v>11</v>
      </c>
      <c r="AK1473" s="1">
        <v>43118.47693287037</v>
      </c>
      <c r="AL1473" t="s">
        <v>84</v>
      </c>
      <c r="AM1473">
        <v>0</v>
      </c>
      <c r="AN1473" t="s">
        <v>52</v>
      </c>
      <c r="AO1473">
        <v>0</v>
      </c>
      <c r="AP1473" t="s">
        <v>52</v>
      </c>
      <c r="AQ1473">
        <v>0</v>
      </c>
      <c r="AS1473">
        <v>0</v>
      </c>
      <c r="AU1473">
        <v>0</v>
      </c>
      <c r="AW1473">
        <v>0</v>
      </c>
      <c r="AY1473" t="s">
        <v>66</v>
      </c>
    </row>
    <row r="1474" spans="1:51" x14ac:dyDescent="0.25">
      <c r="A1474">
        <v>391</v>
      </c>
      <c r="B1474" t="s">
        <v>181</v>
      </c>
      <c r="C1474" t="s">
        <v>296</v>
      </c>
      <c r="D1474" t="s">
        <v>116</v>
      </c>
      <c r="E1474">
        <v>236667</v>
      </c>
      <c r="F1474" t="s">
        <v>52</v>
      </c>
      <c r="G1474" t="s">
        <v>53</v>
      </c>
      <c r="H1474" t="s">
        <v>54</v>
      </c>
      <c r="I1474">
        <v>394</v>
      </c>
      <c r="J1474" t="s">
        <v>297</v>
      </c>
      <c r="K1474" t="s">
        <v>79</v>
      </c>
      <c r="L1474" t="s">
        <v>70</v>
      </c>
      <c r="M1474" t="s">
        <v>58</v>
      </c>
      <c r="N1474" t="s">
        <v>298</v>
      </c>
      <c r="Q1474" s="5" t="s">
        <v>54</v>
      </c>
      <c r="S1474">
        <v>0</v>
      </c>
      <c r="T1474" s="5">
        <v>0</v>
      </c>
      <c r="V1474">
        <v>0</v>
      </c>
      <c r="X1474" t="s">
        <v>73</v>
      </c>
      <c r="Y1474">
        <v>19060403</v>
      </c>
      <c r="Z1474" t="s">
        <v>74</v>
      </c>
      <c r="AA1474" t="s">
        <v>101</v>
      </c>
      <c r="AB1474" t="s">
        <v>119</v>
      </c>
      <c r="AC1474" t="str">
        <f t="shared" si="22"/>
        <v>Oil &amp; Gas - Ice Roads and Pads</v>
      </c>
      <c r="AD1474" t="s">
        <v>74</v>
      </c>
      <c r="AG1474" t="s">
        <v>54</v>
      </c>
      <c r="AH1474">
        <v>3969</v>
      </c>
      <c r="AI1474">
        <v>2017</v>
      </c>
      <c r="AJ1474">
        <v>12</v>
      </c>
      <c r="AK1474" s="1">
        <v>43118.477685185186</v>
      </c>
      <c r="AL1474" t="s">
        <v>84</v>
      </c>
      <c r="AM1474">
        <v>0</v>
      </c>
      <c r="AN1474" t="s">
        <v>52</v>
      </c>
      <c r="AO1474">
        <v>0</v>
      </c>
      <c r="AP1474" t="s">
        <v>52</v>
      </c>
      <c r="AQ1474">
        <v>0</v>
      </c>
      <c r="AS1474">
        <v>0</v>
      </c>
      <c r="AU1474">
        <v>0</v>
      </c>
      <c r="AW1474">
        <v>0</v>
      </c>
      <c r="AY1474" t="s">
        <v>66</v>
      </c>
    </row>
    <row r="1475" spans="1:51" x14ac:dyDescent="0.25">
      <c r="A1475">
        <v>391</v>
      </c>
      <c r="B1475" t="s">
        <v>181</v>
      </c>
      <c r="C1475" t="s">
        <v>296</v>
      </c>
      <c r="D1475" t="s">
        <v>116</v>
      </c>
      <c r="E1475">
        <v>236667</v>
      </c>
      <c r="F1475" t="s">
        <v>52</v>
      </c>
      <c r="G1475" t="s">
        <v>53</v>
      </c>
      <c r="H1475" t="s">
        <v>54</v>
      </c>
      <c r="I1475">
        <v>393</v>
      </c>
      <c r="J1475" t="s">
        <v>299</v>
      </c>
      <c r="K1475" t="s">
        <v>79</v>
      </c>
      <c r="L1475" t="s">
        <v>70</v>
      </c>
      <c r="M1475" t="s">
        <v>58</v>
      </c>
      <c r="N1475" t="s">
        <v>300</v>
      </c>
      <c r="Q1475" s="5" t="s">
        <v>54</v>
      </c>
      <c r="S1475">
        <v>0</v>
      </c>
      <c r="T1475" s="5">
        <v>0</v>
      </c>
      <c r="V1475">
        <v>0</v>
      </c>
      <c r="X1475" t="s">
        <v>73</v>
      </c>
      <c r="Y1475">
        <v>19060403</v>
      </c>
      <c r="Z1475" t="s">
        <v>74</v>
      </c>
      <c r="AA1475" t="s">
        <v>101</v>
      </c>
      <c r="AB1475" t="s">
        <v>119</v>
      </c>
      <c r="AC1475" t="str">
        <f t="shared" si="22"/>
        <v>Oil &amp; Gas - Ice Roads and Pads</v>
      </c>
      <c r="AD1475" t="s">
        <v>74</v>
      </c>
      <c r="AG1475" t="s">
        <v>54</v>
      </c>
      <c r="AH1475">
        <v>3960</v>
      </c>
      <c r="AI1475">
        <v>2017</v>
      </c>
      <c r="AJ1475">
        <v>12</v>
      </c>
      <c r="AK1475" s="1">
        <v>43118.475925925923</v>
      </c>
      <c r="AL1475" t="s">
        <v>84</v>
      </c>
      <c r="AM1475">
        <v>0</v>
      </c>
      <c r="AN1475" t="s">
        <v>52</v>
      </c>
      <c r="AO1475">
        <v>0</v>
      </c>
      <c r="AP1475" t="s">
        <v>52</v>
      </c>
      <c r="AQ1475">
        <v>0</v>
      </c>
      <c r="AS1475">
        <v>0</v>
      </c>
      <c r="AU1475">
        <v>0</v>
      </c>
      <c r="AW1475">
        <v>0</v>
      </c>
      <c r="AY1475" t="s">
        <v>66</v>
      </c>
    </row>
    <row r="1476" spans="1:51" x14ac:dyDescent="0.25">
      <c r="A1476">
        <v>391</v>
      </c>
      <c r="B1476" t="s">
        <v>181</v>
      </c>
      <c r="C1476" t="s">
        <v>296</v>
      </c>
      <c r="D1476" t="s">
        <v>116</v>
      </c>
      <c r="E1476">
        <v>236667</v>
      </c>
      <c r="F1476" t="s">
        <v>52</v>
      </c>
      <c r="G1476" t="s">
        <v>53</v>
      </c>
      <c r="H1476" t="s">
        <v>54</v>
      </c>
      <c r="I1476">
        <v>395</v>
      </c>
      <c r="J1476" t="s">
        <v>301</v>
      </c>
      <c r="K1476" t="s">
        <v>79</v>
      </c>
      <c r="L1476" t="s">
        <v>70</v>
      </c>
      <c r="M1476" t="s">
        <v>58</v>
      </c>
      <c r="N1476" t="s">
        <v>302</v>
      </c>
      <c r="Q1476" s="5" t="s">
        <v>54</v>
      </c>
      <c r="S1476">
        <v>0</v>
      </c>
      <c r="T1476" s="5">
        <v>0</v>
      </c>
      <c r="V1476">
        <v>0</v>
      </c>
      <c r="X1476" t="s">
        <v>73</v>
      </c>
      <c r="Y1476">
        <v>19060403</v>
      </c>
      <c r="Z1476" t="s">
        <v>74</v>
      </c>
      <c r="AA1476" t="s">
        <v>101</v>
      </c>
      <c r="AB1476" t="s">
        <v>119</v>
      </c>
      <c r="AC1476" t="str">
        <f t="shared" si="22"/>
        <v>Oil &amp; Gas - Ice Roads and Pads</v>
      </c>
      <c r="AD1476" t="s">
        <v>74</v>
      </c>
      <c r="AG1476" t="s">
        <v>54</v>
      </c>
      <c r="AH1476">
        <v>3963</v>
      </c>
      <c r="AI1476">
        <v>2017</v>
      </c>
      <c r="AJ1476">
        <v>12</v>
      </c>
      <c r="AK1476" s="1">
        <v>43118.476504629631</v>
      </c>
      <c r="AL1476" t="s">
        <v>84</v>
      </c>
      <c r="AM1476">
        <v>0</v>
      </c>
      <c r="AN1476" t="s">
        <v>52</v>
      </c>
      <c r="AO1476">
        <v>0</v>
      </c>
      <c r="AP1476" t="s">
        <v>52</v>
      </c>
      <c r="AQ1476">
        <v>0</v>
      </c>
      <c r="AS1476">
        <v>0</v>
      </c>
      <c r="AU1476">
        <v>0</v>
      </c>
      <c r="AW1476">
        <v>0</v>
      </c>
      <c r="AY1476" t="s">
        <v>66</v>
      </c>
    </row>
    <row r="1477" spans="1:51" x14ac:dyDescent="0.25">
      <c r="A1477">
        <v>391</v>
      </c>
      <c r="B1477" t="s">
        <v>181</v>
      </c>
      <c r="C1477" t="s">
        <v>296</v>
      </c>
      <c r="D1477" t="s">
        <v>116</v>
      </c>
      <c r="E1477">
        <v>236667</v>
      </c>
      <c r="F1477" t="s">
        <v>52</v>
      </c>
      <c r="G1477" t="s">
        <v>53</v>
      </c>
      <c r="H1477" t="s">
        <v>54</v>
      </c>
      <c r="I1477">
        <v>392</v>
      </c>
      <c r="J1477" t="s">
        <v>303</v>
      </c>
      <c r="K1477" t="s">
        <v>79</v>
      </c>
      <c r="L1477" t="s">
        <v>70</v>
      </c>
      <c r="M1477" t="s">
        <v>58</v>
      </c>
      <c r="N1477" t="s">
        <v>304</v>
      </c>
      <c r="Q1477" s="5" t="s">
        <v>54</v>
      </c>
      <c r="S1477">
        <v>0</v>
      </c>
      <c r="T1477" s="5">
        <v>0</v>
      </c>
      <c r="V1477">
        <v>0</v>
      </c>
      <c r="X1477" t="s">
        <v>73</v>
      </c>
      <c r="Y1477">
        <v>19060403</v>
      </c>
      <c r="Z1477" t="s">
        <v>74</v>
      </c>
      <c r="AA1477" t="s">
        <v>101</v>
      </c>
      <c r="AB1477" t="s">
        <v>119</v>
      </c>
      <c r="AC1477" t="str">
        <f t="shared" si="22"/>
        <v>Oil &amp; Gas - Ice Roads and Pads</v>
      </c>
      <c r="AD1477" t="s">
        <v>74</v>
      </c>
      <c r="AG1477" t="s">
        <v>54</v>
      </c>
      <c r="AH1477">
        <v>3966</v>
      </c>
      <c r="AI1477">
        <v>2017</v>
      </c>
      <c r="AJ1477">
        <v>12</v>
      </c>
      <c r="AK1477" s="1">
        <v>43118.477164351854</v>
      </c>
      <c r="AL1477" t="s">
        <v>84</v>
      </c>
      <c r="AM1477">
        <v>0</v>
      </c>
      <c r="AN1477" t="s">
        <v>52</v>
      </c>
      <c r="AO1477">
        <v>0</v>
      </c>
      <c r="AP1477" t="s">
        <v>52</v>
      </c>
      <c r="AQ1477">
        <v>0</v>
      </c>
      <c r="AS1477">
        <v>0</v>
      </c>
      <c r="AU1477">
        <v>0</v>
      </c>
      <c r="AW1477">
        <v>0</v>
      </c>
      <c r="AY1477" t="s">
        <v>66</v>
      </c>
    </row>
    <row r="1478" spans="1:51" x14ac:dyDescent="0.25">
      <c r="A1478">
        <v>396</v>
      </c>
      <c r="B1478" t="s">
        <v>181</v>
      </c>
      <c r="C1478" t="s">
        <v>305</v>
      </c>
      <c r="D1478" t="s">
        <v>116</v>
      </c>
      <c r="E1478">
        <v>116667</v>
      </c>
      <c r="F1478" t="s">
        <v>52</v>
      </c>
      <c r="G1478" t="s">
        <v>53</v>
      </c>
      <c r="H1478" t="s">
        <v>54</v>
      </c>
      <c r="I1478">
        <v>397</v>
      </c>
      <c r="J1478" t="s">
        <v>306</v>
      </c>
      <c r="K1478" t="s">
        <v>79</v>
      </c>
      <c r="L1478" t="s">
        <v>70</v>
      </c>
      <c r="M1478" t="s">
        <v>58</v>
      </c>
      <c r="N1478" t="s">
        <v>307</v>
      </c>
      <c r="Q1478" s="5" t="s">
        <v>54</v>
      </c>
      <c r="S1478">
        <v>0</v>
      </c>
      <c r="T1478" s="5">
        <v>0</v>
      </c>
      <c r="V1478">
        <v>0</v>
      </c>
      <c r="X1478" t="s">
        <v>73</v>
      </c>
      <c r="Y1478">
        <v>19060403</v>
      </c>
      <c r="Z1478" t="s">
        <v>74</v>
      </c>
      <c r="AA1478" t="s">
        <v>101</v>
      </c>
      <c r="AB1478" t="s">
        <v>119</v>
      </c>
      <c r="AC1478" t="str">
        <f t="shared" si="22"/>
        <v>Oil &amp; Gas - Ice Roads and Pads</v>
      </c>
      <c r="AD1478" t="s">
        <v>74</v>
      </c>
      <c r="AG1478" t="s">
        <v>54</v>
      </c>
      <c r="AH1478">
        <v>550</v>
      </c>
      <c r="AI1478">
        <v>2016</v>
      </c>
      <c r="AJ1478">
        <v>4</v>
      </c>
      <c r="AK1478" s="1">
        <v>42573.444224537037</v>
      </c>
      <c r="AL1478" t="s">
        <v>84</v>
      </c>
      <c r="AM1478">
        <v>0</v>
      </c>
      <c r="AN1478" t="s">
        <v>52</v>
      </c>
      <c r="AP1478" t="s">
        <v>52</v>
      </c>
      <c r="AQ1478">
        <v>0</v>
      </c>
      <c r="AS1478">
        <v>0</v>
      </c>
      <c r="AU1478">
        <v>0</v>
      </c>
      <c r="AW1478">
        <v>0</v>
      </c>
      <c r="AY1478" t="s">
        <v>66</v>
      </c>
    </row>
    <row r="1479" spans="1:51" x14ac:dyDescent="0.25">
      <c r="A1479">
        <v>396</v>
      </c>
      <c r="B1479" t="s">
        <v>181</v>
      </c>
      <c r="C1479" t="s">
        <v>305</v>
      </c>
      <c r="D1479" t="s">
        <v>116</v>
      </c>
      <c r="E1479">
        <v>116667</v>
      </c>
      <c r="F1479" t="s">
        <v>52</v>
      </c>
      <c r="G1479" t="s">
        <v>53</v>
      </c>
      <c r="H1479" t="s">
        <v>54</v>
      </c>
      <c r="I1479">
        <v>397</v>
      </c>
      <c r="J1479" t="s">
        <v>306</v>
      </c>
      <c r="K1479" t="s">
        <v>79</v>
      </c>
      <c r="L1479" t="s">
        <v>70</v>
      </c>
      <c r="M1479" t="s">
        <v>58</v>
      </c>
      <c r="N1479" t="s">
        <v>307</v>
      </c>
      <c r="Q1479" s="5" t="s">
        <v>54</v>
      </c>
      <c r="S1479">
        <v>0</v>
      </c>
      <c r="T1479" s="5">
        <v>0</v>
      </c>
      <c r="V1479">
        <v>0</v>
      </c>
      <c r="X1479" t="s">
        <v>73</v>
      </c>
      <c r="Y1479">
        <v>19060403</v>
      </c>
      <c r="Z1479" t="s">
        <v>74</v>
      </c>
      <c r="AA1479" t="s">
        <v>101</v>
      </c>
      <c r="AB1479" t="s">
        <v>119</v>
      </c>
      <c r="AC1479" t="str">
        <f t="shared" ref="AC1479:AC1519" si="23">IF(AB1479&lt;&gt;"",_xlfn.CONCAT(AA1479," - ", AB1479),"")</f>
        <v>Oil &amp; Gas - Ice Roads and Pads</v>
      </c>
      <c r="AD1479" t="s">
        <v>74</v>
      </c>
      <c r="AG1479" t="s">
        <v>54</v>
      </c>
      <c r="AH1479">
        <v>551</v>
      </c>
      <c r="AI1479">
        <v>2016</v>
      </c>
      <c r="AJ1479">
        <v>5</v>
      </c>
      <c r="AK1479" s="1">
        <v>42573.444421296299</v>
      </c>
      <c r="AL1479" t="s">
        <v>84</v>
      </c>
      <c r="AM1479">
        <v>0</v>
      </c>
      <c r="AN1479" t="s">
        <v>52</v>
      </c>
      <c r="AP1479" t="s">
        <v>52</v>
      </c>
      <c r="AQ1479">
        <v>0</v>
      </c>
      <c r="AS1479">
        <v>0</v>
      </c>
      <c r="AU1479">
        <v>0</v>
      </c>
      <c r="AW1479">
        <v>0</v>
      </c>
      <c r="AY1479" t="s">
        <v>66</v>
      </c>
    </row>
    <row r="1480" spans="1:51" x14ac:dyDescent="0.25">
      <c r="A1480">
        <v>396</v>
      </c>
      <c r="B1480" t="s">
        <v>181</v>
      </c>
      <c r="C1480" t="s">
        <v>305</v>
      </c>
      <c r="D1480" t="s">
        <v>116</v>
      </c>
      <c r="E1480">
        <v>116667</v>
      </c>
      <c r="F1480" t="s">
        <v>52</v>
      </c>
      <c r="G1480" t="s">
        <v>53</v>
      </c>
      <c r="H1480" t="s">
        <v>54</v>
      </c>
      <c r="I1480">
        <v>397</v>
      </c>
      <c r="J1480" t="s">
        <v>306</v>
      </c>
      <c r="K1480" t="s">
        <v>79</v>
      </c>
      <c r="L1480" t="s">
        <v>70</v>
      </c>
      <c r="M1480" t="s">
        <v>58</v>
      </c>
      <c r="N1480" t="s">
        <v>307</v>
      </c>
      <c r="Q1480" s="5" t="s">
        <v>54</v>
      </c>
      <c r="S1480">
        <v>0</v>
      </c>
      <c r="T1480" s="5">
        <v>0</v>
      </c>
      <c r="V1480">
        <v>0</v>
      </c>
      <c r="X1480" t="s">
        <v>73</v>
      </c>
      <c r="Y1480">
        <v>19060403</v>
      </c>
      <c r="Z1480" t="s">
        <v>74</v>
      </c>
      <c r="AA1480" t="s">
        <v>101</v>
      </c>
      <c r="AB1480" t="s">
        <v>119</v>
      </c>
      <c r="AC1480" t="str">
        <f t="shared" si="23"/>
        <v>Oil &amp; Gas - Ice Roads and Pads</v>
      </c>
      <c r="AD1480" t="s">
        <v>74</v>
      </c>
      <c r="AG1480" t="s">
        <v>54</v>
      </c>
      <c r="AH1480">
        <v>552</v>
      </c>
      <c r="AI1480">
        <v>2016</v>
      </c>
      <c r="AJ1480">
        <v>6</v>
      </c>
      <c r="AK1480" s="1">
        <v>42573.444594907407</v>
      </c>
      <c r="AL1480" t="s">
        <v>84</v>
      </c>
      <c r="AM1480">
        <v>0</v>
      </c>
      <c r="AN1480" t="s">
        <v>52</v>
      </c>
      <c r="AP1480" t="s">
        <v>52</v>
      </c>
      <c r="AQ1480">
        <v>0</v>
      </c>
      <c r="AS1480">
        <v>0</v>
      </c>
      <c r="AU1480">
        <v>0</v>
      </c>
      <c r="AW1480">
        <v>0</v>
      </c>
      <c r="AY1480" t="s">
        <v>66</v>
      </c>
    </row>
    <row r="1481" spans="1:51" x14ac:dyDescent="0.25">
      <c r="A1481">
        <v>396</v>
      </c>
      <c r="B1481" t="s">
        <v>181</v>
      </c>
      <c r="C1481" t="s">
        <v>305</v>
      </c>
      <c r="D1481" t="s">
        <v>116</v>
      </c>
      <c r="E1481">
        <v>116667</v>
      </c>
      <c r="F1481" t="s">
        <v>52</v>
      </c>
      <c r="G1481" t="s">
        <v>53</v>
      </c>
      <c r="H1481" t="s">
        <v>54</v>
      </c>
      <c r="I1481">
        <v>397</v>
      </c>
      <c r="J1481" t="s">
        <v>306</v>
      </c>
      <c r="K1481" t="s">
        <v>79</v>
      </c>
      <c r="L1481" t="s">
        <v>70</v>
      </c>
      <c r="M1481" t="s">
        <v>58</v>
      </c>
      <c r="N1481" t="s">
        <v>307</v>
      </c>
      <c r="Q1481" s="5" t="s">
        <v>54</v>
      </c>
      <c r="S1481">
        <v>0</v>
      </c>
      <c r="T1481" s="5">
        <v>0</v>
      </c>
      <c r="V1481">
        <v>0</v>
      </c>
      <c r="X1481" t="s">
        <v>73</v>
      </c>
      <c r="Y1481">
        <v>19060403</v>
      </c>
      <c r="Z1481" t="s">
        <v>74</v>
      </c>
      <c r="AA1481" t="s">
        <v>101</v>
      </c>
      <c r="AB1481" t="s">
        <v>119</v>
      </c>
      <c r="AC1481" t="str">
        <f t="shared" si="23"/>
        <v>Oil &amp; Gas - Ice Roads and Pads</v>
      </c>
      <c r="AD1481" t="s">
        <v>74</v>
      </c>
      <c r="AG1481" t="s">
        <v>54</v>
      </c>
      <c r="AH1481">
        <v>1030</v>
      </c>
      <c r="AI1481">
        <v>2016</v>
      </c>
      <c r="AJ1481">
        <v>7</v>
      </c>
      <c r="AK1481" s="1">
        <v>42650.617627314816</v>
      </c>
      <c r="AL1481" t="s">
        <v>84</v>
      </c>
      <c r="AM1481">
        <v>0</v>
      </c>
      <c r="AN1481" t="s">
        <v>52</v>
      </c>
      <c r="AP1481" t="s">
        <v>52</v>
      </c>
      <c r="AQ1481">
        <v>0</v>
      </c>
      <c r="AS1481">
        <v>0</v>
      </c>
      <c r="AU1481">
        <v>0</v>
      </c>
      <c r="AW1481">
        <v>0</v>
      </c>
      <c r="AY1481" t="s">
        <v>66</v>
      </c>
    </row>
    <row r="1482" spans="1:51" x14ac:dyDescent="0.25">
      <c r="A1482">
        <v>396</v>
      </c>
      <c r="B1482" t="s">
        <v>181</v>
      </c>
      <c r="C1482" t="s">
        <v>305</v>
      </c>
      <c r="D1482" t="s">
        <v>116</v>
      </c>
      <c r="E1482">
        <v>116667</v>
      </c>
      <c r="F1482" t="s">
        <v>52</v>
      </c>
      <c r="G1482" t="s">
        <v>53</v>
      </c>
      <c r="H1482" t="s">
        <v>54</v>
      </c>
      <c r="I1482">
        <v>397</v>
      </c>
      <c r="J1482" t="s">
        <v>306</v>
      </c>
      <c r="K1482" t="s">
        <v>79</v>
      </c>
      <c r="L1482" t="s">
        <v>70</v>
      </c>
      <c r="M1482" t="s">
        <v>58</v>
      </c>
      <c r="N1482" t="s">
        <v>307</v>
      </c>
      <c r="Q1482" s="5" t="s">
        <v>54</v>
      </c>
      <c r="S1482">
        <v>0</v>
      </c>
      <c r="T1482" s="5">
        <v>0</v>
      </c>
      <c r="V1482">
        <v>0</v>
      </c>
      <c r="X1482" t="s">
        <v>73</v>
      </c>
      <c r="Y1482">
        <v>19060403</v>
      </c>
      <c r="Z1482" t="s">
        <v>74</v>
      </c>
      <c r="AA1482" t="s">
        <v>101</v>
      </c>
      <c r="AB1482" t="s">
        <v>119</v>
      </c>
      <c r="AC1482" t="str">
        <f t="shared" si="23"/>
        <v>Oil &amp; Gas - Ice Roads and Pads</v>
      </c>
      <c r="AD1482" t="s">
        <v>74</v>
      </c>
      <c r="AG1482" t="s">
        <v>54</v>
      </c>
      <c r="AH1482">
        <v>1031</v>
      </c>
      <c r="AI1482">
        <v>2016</v>
      </c>
      <c r="AJ1482">
        <v>8</v>
      </c>
      <c r="AK1482" s="1">
        <v>42650.617719907408</v>
      </c>
      <c r="AL1482" t="s">
        <v>84</v>
      </c>
      <c r="AM1482">
        <v>0</v>
      </c>
      <c r="AN1482" t="s">
        <v>52</v>
      </c>
      <c r="AP1482" t="s">
        <v>52</v>
      </c>
      <c r="AQ1482">
        <v>0</v>
      </c>
      <c r="AS1482">
        <v>0</v>
      </c>
      <c r="AU1482">
        <v>0</v>
      </c>
      <c r="AW1482">
        <v>0</v>
      </c>
      <c r="AY1482" t="s">
        <v>66</v>
      </c>
    </row>
    <row r="1483" spans="1:51" x14ac:dyDescent="0.25">
      <c r="A1483">
        <v>396</v>
      </c>
      <c r="B1483" t="s">
        <v>181</v>
      </c>
      <c r="C1483" t="s">
        <v>305</v>
      </c>
      <c r="D1483" t="s">
        <v>116</v>
      </c>
      <c r="E1483">
        <v>116667</v>
      </c>
      <c r="F1483" t="s">
        <v>52</v>
      </c>
      <c r="G1483" t="s">
        <v>53</v>
      </c>
      <c r="H1483" t="s">
        <v>54</v>
      </c>
      <c r="I1483">
        <v>397</v>
      </c>
      <c r="J1483" t="s">
        <v>306</v>
      </c>
      <c r="K1483" t="s">
        <v>79</v>
      </c>
      <c r="L1483" t="s">
        <v>70</v>
      </c>
      <c r="M1483" t="s">
        <v>58</v>
      </c>
      <c r="N1483" t="s">
        <v>307</v>
      </c>
      <c r="Q1483" s="5" t="s">
        <v>54</v>
      </c>
      <c r="S1483">
        <v>0</v>
      </c>
      <c r="T1483" s="5">
        <v>0</v>
      </c>
      <c r="V1483">
        <v>0</v>
      </c>
      <c r="X1483" t="s">
        <v>73</v>
      </c>
      <c r="Y1483">
        <v>19060403</v>
      </c>
      <c r="Z1483" t="s">
        <v>74</v>
      </c>
      <c r="AA1483" t="s">
        <v>101</v>
      </c>
      <c r="AB1483" t="s">
        <v>119</v>
      </c>
      <c r="AC1483" t="str">
        <f t="shared" si="23"/>
        <v>Oil &amp; Gas - Ice Roads and Pads</v>
      </c>
      <c r="AD1483" t="s">
        <v>74</v>
      </c>
      <c r="AG1483" t="s">
        <v>54</v>
      </c>
      <c r="AH1483">
        <v>1032</v>
      </c>
      <c r="AI1483">
        <v>2016</v>
      </c>
      <c r="AJ1483">
        <v>9</v>
      </c>
      <c r="AK1483" s="1">
        <v>42650.617812500001</v>
      </c>
      <c r="AL1483" t="s">
        <v>84</v>
      </c>
      <c r="AM1483">
        <v>0</v>
      </c>
      <c r="AN1483" t="s">
        <v>52</v>
      </c>
      <c r="AP1483" t="s">
        <v>52</v>
      </c>
      <c r="AQ1483">
        <v>0</v>
      </c>
      <c r="AS1483">
        <v>0</v>
      </c>
      <c r="AU1483">
        <v>0</v>
      </c>
      <c r="AW1483">
        <v>0</v>
      </c>
      <c r="AY1483" t="s">
        <v>66</v>
      </c>
    </row>
    <row r="1484" spans="1:51" x14ac:dyDescent="0.25">
      <c r="A1484">
        <v>396</v>
      </c>
      <c r="B1484" t="s">
        <v>181</v>
      </c>
      <c r="C1484" t="s">
        <v>305</v>
      </c>
      <c r="D1484" t="s">
        <v>116</v>
      </c>
      <c r="E1484">
        <v>116667</v>
      </c>
      <c r="F1484" t="s">
        <v>52</v>
      </c>
      <c r="G1484" t="s">
        <v>53</v>
      </c>
      <c r="H1484" t="s">
        <v>54</v>
      </c>
      <c r="I1484">
        <v>397</v>
      </c>
      <c r="J1484" t="s">
        <v>306</v>
      </c>
      <c r="K1484" t="s">
        <v>79</v>
      </c>
      <c r="L1484" t="s">
        <v>70</v>
      </c>
      <c r="M1484" t="s">
        <v>58</v>
      </c>
      <c r="N1484" t="s">
        <v>307</v>
      </c>
      <c r="Q1484" s="5" t="s">
        <v>54</v>
      </c>
      <c r="S1484">
        <v>0</v>
      </c>
      <c r="T1484" s="5">
        <v>0</v>
      </c>
      <c r="V1484">
        <v>0</v>
      </c>
      <c r="X1484" t="s">
        <v>73</v>
      </c>
      <c r="Y1484">
        <v>19060403</v>
      </c>
      <c r="Z1484" t="s">
        <v>74</v>
      </c>
      <c r="AA1484" t="s">
        <v>101</v>
      </c>
      <c r="AB1484" t="s">
        <v>119</v>
      </c>
      <c r="AC1484" t="str">
        <f t="shared" si="23"/>
        <v>Oil &amp; Gas - Ice Roads and Pads</v>
      </c>
      <c r="AD1484" t="s">
        <v>74</v>
      </c>
      <c r="AG1484" t="s">
        <v>54</v>
      </c>
      <c r="AH1484">
        <v>1736</v>
      </c>
      <c r="AI1484">
        <v>2016</v>
      </c>
      <c r="AJ1484">
        <v>10</v>
      </c>
      <c r="AK1484" s="1">
        <v>42745.481689814813</v>
      </c>
      <c r="AL1484" t="s">
        <v>84</v>
      </c>
      <c r="AM1484">
        <v>0</v>
      </c>
      <c r="AN1484" t="s">
        <v>52</v>
      </c>
      <c r="AP1484" t="s">
        <v>52</v>
      </c>
      <c r="AQ1484">
        <v>0</v>
      </c>
      <c r="AS1484">
        <v>0</v>
      </c>
      <c r="AU1484">
        <v>0</v>
      </c>
      <c r="AW1484">
        <v>0</v>
      </c>
      <c r="AY1484" t="s">
        <v>66</v>
      </c>
    </row>
    <row r="1485" spans="1:51" x14ac:dyDescent="0.25">
      <c r="A1485">
        <v>396</v>
      </c>
      <c r="B1485" t="s">
        <v>181</v>
      </c>
      <c r="C1485" t="s">
        <v>305</v>
      </c>
      <c r="D1485" t="s">
        <v>116</v>
      </c>
      <c r="E1485">
        <v>116667</v>
      </c>
      <c r="F1485" t="s">
        <v>52</v>
      </c>
      <c r="G1485" t="s">
        <v>53</v>
      </c>
      <c r="H1485" t="s">
        <v>54</v>
      </c>
      <c r="I1485">
        <v>397</v>
      </c>
      <c r="J1485" t="s">
        <v>306</v>
      </c>
      <c r="K1485" t="s">
        <v>79</v>
      </c>
      <c r="L1485" t="s">
        <v>70</v>
      </c>
      <c r="M1485" t="s">
        <v>58</v>
      </c>
      <c r="N1485" t="s">
        <v>307</v>
      </c>
      <c r="Q1485" s="5" t="s">
        <v>54</v>
      </c>
      <c r="S1485">
        <v>0</v>
      </c>
      <c r="T1485" s="5">
        <v>0</v>
      </c>
      <c r="V1485">
        <v>0</v>
      </c>
      <c r="X1485" t="s">
        <v>73</v>
      </c>
      <c r="Y1485">
        <v>19060403</v>
      </c>
      <c r="Z1485" t="s">
        <v>74</v>
      </c>
      <c r="AA1485" t="s">
        <v>101</v>
      </c>
      <c r="AB1485" t="s">
        <v>119</v>
      </c>
      <c r="AC1485" t="str">
        <f t="shared" si="23"/>
        <v>Oil &amp; Gas - Ice Roads and Pads</v>
      </c>
      <c r="AD1485" t="s">
        <v>74</v>
      </c>
      <c r="AG1485" t="s">
        <v>54</v>
      </c>
      <c r="AH1485">
        <v>1737</v>
      </c>
      <c r="AI1485">
        <v>2016</v>
      </c>
      <c r="AJ1485">
        <v>11</v>
      </c>
      <c r="AK1485" s="1">
        <v>42745.481805555559</v>
      </c>
      <c r="AL1485" t="s">
        <v>84</v>
      </c>
      <c r="AM1485">
        <v>0</v>
      </c>
      <c r="AN1485" t="s">
        <v>52</v>
      </c>
      <c r="AP1485" t="s">
        <v>52</v>
      </c>
      <c r="AQ1485">
        <v>0</v>
      </c>
      <c r="AS1485">
        <v>0</v>
      </c>
      <c r="AU1485">
        <v>0</v>
      </c>
      <c r="AW1485">
        <v>0</v>
      </c>
      <c r="AY1485" t="s">
        <v>66</v>
      </c>
    </row>
    <row r="1486" spans="1:51" x14ac:dyDescent="0.25">
      <c r="A1486">
        <v>396</v>
      </c>
      <c r="B1486" t="s">
        <v>181</v>
      </c>
      <c r="C1486" t="s">
        <v>305</v>
      </c>
      <c r="D1486" t="s">
        <v>116</v>
      </c>
      <c r="E1486">
        <v>116667</v>
      </c>
      <c r="F1486" t="s">
        <v>52</v>
      </c>
      <c r="G1486" t="s">
        <v>53</v>
      </c>
      <c r="H1486" t="s">
        <v>54</v>
      </c>
      <c r="I1486">
        <v>397</v>
      </c>
      <c r="J1486" t="s">
        <v>306</v>
      </c>
      <c r="K1486" t="s">
        <v>79</v>
      </c>
      <c r="L1486" t="s">
        <v>70</v>
      </c>
      <c r="M1486" t="s">
        <v>58</v>
      </c>
      <c r="N1486" t="s">
        <v>307</v>
      </c>
      <c r="Q1486" s="5" t="s">
        <v>54</v>
      </c>
      <c r="S1486">
        <v>0</v>
      </c>
      <c r="T1486" s="5">
        <v>0</v>
      </c>
      <c r="V1486">
        <v>0</v>
      </c>
      <c r="X1486" t="s">
        <v>73</v>
      </c>
      <c r="Y1486">
        <v>19060403</v>
      </c>
      <c r="Z1486" t="s">
        <v>74</v>
      </c>
      <c r="AA1486" t="s">
        <v>101</v>
      </c>
      <c r="AB1486" t="s">
        <v>119</v>
      </c>
      <c r="AC1486" t="str">
        <f t="shared" si="23"/>
        <v>Oil &amp; Gas - Ice Roads and Pads</v>
      </c>
      <c r="AD1486" t="s">
        <v>74</v>
      </c>
      <c r="AG1486" t="s">
        <v>54</v>
      </c>
      <c r="AH1486">
        <v>1738</v>
      </c>
      <c r="AI1486">
        <v>2016</v>
      </c>
      <c r="AJ1486">
        <v>12</v>
      </c>
      <c r="AK1486" s="1">
        <v>42745.481932870367</v>
      </c>
      <c r="AL1486" t="s">
        <v>84</v>
      </c>
      <c r="AM1486">
        <v>0</v>
      </c>
      <c r="AN1486" t="s">
        <v>52</v>
      </c>
      <c r="AP1486" t="s">
        <v>52</v>
      </c>
      <c r="AQ1486">
        <v>0</v>
      </c>
      <c r="AS1486">
        <v>0</v>
      </c>
      <c r="AU1486">
        <v>0</v>
      </c>
      <c r="AW1486">
        <v>0</v>
      </c>
      <c r="AY1486" t="s">
        <v>66</v>
      </c>
    </row>
    <row r="1487" spans="1:51" x14ac:dyDescent="0.25">
      <c r="A1487">
        <v>396</v>
      </c>
      <c r="B1487" t="s">
        <v>181</v>
      </c>
      <c r="C1487" t="s">
        <v>305</v>
      </c>
      <c r="D1487" t="s">
        <v>116</v>
      </c>
      <c r="E1487">
        <v>116667</v>
      </c>
      <c r="F1487" t="s">
        <v>52</v>
      </c>
      <c r="G1487" t="s">
        <v>53</v>
      </c>
      <c r="H1487" t="s">
        <v>54</v>
      </c>
      <c r="I1487">
        <v>397</v>
      </c>
      <c r="J1487" t="s">
        <v>306</v>
      </c>
      <c r="K1487" t="s">
        <v>79</v>
      </c>
      <c r="L1487" t="s">
        <v>70</v>
      </c>
      <c r="M1487" t="s">
        <v>58</v>
      </c>
      <c r="N1487" t="s">
        <v>307</v>
      </c>
      <c r="Q1487" s="5" t="s">
        <v>54</v>
      </c>
      <c r="S1487">
        <v>0</v>
      </c>
      <c r="T1487" s="5">
        <v>0</v>
      </c>
      <c r="V1487">
        <v>0</v>
      </c>
      <c r="X1487" t="s">
        <v>73</v>
      </c>
      <c r="Y1487">
        <v>19060403</v>
      </c>
      <c r="Z1487" t="s">
        <v>74</v>
      </c>
      <c r="AA1487" t="s">
        <v>101</v>
      </c>
      <c r="AB1487" t="s">
        <v>119</v>
      </c>
      <c r="AC1487" t="str">
        <f t="shared" si="23"/>
        <v>Oil &amp; Gas - Ice Roads and Pads</v>
      </c>
      <c r="AD1487" t="s">
        <v>74</v>
      </c>
      <c r="AG1487" t="s">
        <v>54</v>
      </c>
      <c r="AH1487">
        <v>2584</v>
      </c>
      <c r="AI1487">
        <v>2017</v>
      </c>
      <c r="AJ1487">
        <v>1</v>
      </c>
      <c r="AK1487" s="1">
        <v>42852.96197916667</v>
      </c>
      <c r="AL1487" t="s">
        <v>84</v>
      </c>
      <c r="AM1487">
        <v>0</v>
      </c>
      <c r="AN1487" t="s">
        <v>52</v>
      </c>
      <c r="AO1487">
        <v>0</v>
      </c>
      <c r="AP1487" t="s">
        <v>52</v>
      </c>
      <c r="AQ1487">
        <v>0</v>
      </c>
      <c r="AS1487">
        <v>0</v>
      </c>
      <c r="AU1487">
        <v>0</v>
      </c>
      <c r="AW1487">
        <v>0</v>
      </c>
      <c r="AY1487" t="s">
        <v>66</v>
      </c>
    </row>
    <row r="1488" spans="1:51" x14ac:dyDescent="0.25">
      <c r="A1488">
        <v>396</v>
      </c>
      <c r="B1488" t="s">
        <v>181</v>
      </c>
      <c r="C1488" t="s">
        <v>305</v>
      </c>
      <c r="D1488" t="s">
        <v>116</v>
      </c>
      <c r="E1488">
        <v>116667</v>
      </c>
      <c r="F1488" t="s">
        <v>52</v>
      </c>
      <c r="G1488" t="s">
        <v>53</v>
      </c>
      <c r="H1488" t="s">
        <v>54</v>
      </c>
      <c r="I1488">
        <v>397</v>
      </c>
      <c r="J1488" t="s">
        <v>306</v>
      </c>
      <c r="K1488" t="s">
        <v>79</v>
      </c>
      <c r="L1488" t="s">
        <v>70</v>
      </c>
      <c r="M1488" t="s">
        <v>58</v>
      </c>
      <c r="N1488" t="s">
        <v>307</v>
      </c>
      <c r="Q1488" s="5" t="s">
        <v>54</v>
      </c>
      <c r="S1488">
        <v>0</v>
      </c>
      <c r="T1488" s="5">
        <v>0</v>
      </c>
      <c r="V1488">
        <v>0</v>
      </c>
      <c r="X1488" t="s">
        <v>73</v>
      </c>
      <c r="Y1488">
        <v>19060403</v>
      </c>
      <c r="Z1488" t="s">
        <v>74</v>
      </c>
      <c r="AA1488" t="s">
        <v>101</v>
      </c>
      <c r="AB1488" t="s">
        <v>119</v>
      </c>
      <c r="AC1488" t="str">
        <f t="shared" si="23"/>
        <v>Oil &amp; Gas - Ice Roads and Pads</v>
      </c>
      <c r="AD1488" t="s">
        <v>74</v>
      </c>
      <c r="AG1488" t="s">
        <v>54</v>
      </c>
      <c r="AH1488">
        <v>2585</v>
      </c>
      <c r="AI1488">
        <v>2017</v>
      </c>
      <c r="AJ1488">
        <v>2</v>
      </c>
      <c r="AK1488" s="1">
        <v>42852.962268518517</v>
      </c>
      <c r="AL1488" t="s">
        <v>84</v>
      </c>
      <c r="AM1488">
        <v>0</v>
      </c>
      <c r="AN1488" t="s">
        <v>52</v>
      </c>
      <c r="AO1488">
        <v>0</v>
      </c>
      <c r="AP1488" t="s">
        <v>52</v>
      </c>
      <c r="AQ1488">
        <v>0</v>
      </c>
      <c r="AS1488">
        <v>0</v>
      </c>
      <c r="AU1488">
        <v>0</v>
      </c>
      <c r="AW1488">
        <v>0</v>
      </c>
      <c r="AY1488" t="s">
        <v>66</v>
      </c>
    </row>
    <row r="1489" spans="1:51" x14ac:dyDescent="0.25">
      <c r="A1489">
        <v>396</v>
      </c>
      <c r="B1489" t="s">
        <v>181</v>
      </c>
      <c r="C1489" t="s">
        <v>305</v>
      </c>
      <c r="D1489" t="s">
        <v>116</v>
      </c>
      <c r="E1489">
        <v>116667</v>
      </c>
      <c r="F1489" t="s">
        <v>52</v>
      </c>
      <c r="G1489" t="s">
        <v>53</v>
      </c>
      <c r="H1489" t="s">
        <v>54</v>
      </c>
      <c r="I1489">
        <v>397</v>
      </c>
      <c r="J1489" t="s">
        <v>306</v>
      </c>
      <c r="K1489" t="s">
        <v>79</v>
      </c>
      <c r="L1489" t="s">
        <v>70</v>
      </c>
      <c r="M1489" t="s">
        <v>58</v>
      </c>
      <c r="N1489" t="s">
        <v>307</v>
      </c>
      <c r="Q1489" s="5" t="s">
        <v>54</v>
      </c>
      <c r="S1489">
        <v>0</v>
      </c>
      <c r="T1489" s="5">
        <v>0</v>
      </c>
      <c r="V1489">
        <v>0</v>
      </c>
      <c r="X1489" t="s">
        <v>73</v>
      </c>
      <c r="Y1489">
        <v>19060403</v>
      </c>
      <c r="Z1489" t="s">
        <v>74</v>
      </c>
      <c r="AA1489" t="s">
        <v>101</v>
      </c>
      <c r="AB1489" t="s">
        <v>119</v>
      </c>
      <c r="AC1489" t="str">
        <f t="shared" si="23"/>
        <v>Oil &amp; Gas - Ice Roads and Pads</v>
      </c>
      <c r="AD1489" t="s">
        <v>74</v>
      </c>
      <c r="AG1489" t="s">
        <v>54</v>
      </c>
      <c r="AH1489">
        <v>2586</v>
      </c>
      <c r="AI1489">
        <v>2017</v>
      </c>
      <c r="AJ1489">
        <v>3</v>
      </c>
      <c r="AK1489" s="1">
        <v>42852.962638888886</v>
      </c>
      <c r="AL1489" t="s">
        <v>84</v>
      </c>
      <c r="AM1489">
        <v>0</v>
      </c>
      <c r="AN1489" t="s">
        <v>52</v>
      </c>
      <c r="AO1489">
        <v>0</v>
      </c>
      <c r="AP1489" t="s">
        <v>52</v>
      </c>
      <c r="AQ1489">
        <v>0</v>
      </c>
      <c r="AS1489">
        <v>0</v>
      </c>
      <c r="AU1489">
        <v>0</v>
      </c>
      <c r="AW1489">
        <v>0</v>
      </c>
      <c r="AY1489" t="s">
        <v>66</v>
      </c>
    </row>
    <row r="1490" spans="1:51" x14ac:dyDescent="0.25">
      <c r="A1490">
        <v>396</v>
      </c>
      <c r="B1490" t="s">
        <v>181</v>
      </c>
      <c r="C1490" t="s">
        <v>305</v>
      </c>
      <c r="D1490" t="s">
        <v>116</v>
      </c>
      <c r="E1490">
        <v>116667</v>
      </c>
      <c r="F1490" t="s">
        <v>52</v>
      </c>
      <c r="G1490" t="s">
        <v>53</v>
      </c>
      <c r="H1490" t="s">
        <v>54</v>
      </c>
      <c r="I1490">
        <v>397</v>
      </c>
      <c r="J1490" t="s">
        <v>306</v>
      </c>
      <c r="K1490" t="s">
        <v>79</v>
      </c>
      <c r="L1490" t="s">
        <v>70</v>
      </c>
      <c r="M1490" t="s">
        <v>58</v>
      </c>
      <c r="N1490" t="s">
        <v>307</v>
      </c>
      <c r="Q1490" s="5" t="s">
        <v>54</v>
      </c>
      <c r="S1490">
        <v>0</v>
      </c>
      <c r="T1490" s="5">
        <v>0</v>
      </c>
      <c r="V1490">
        <v>0</v>
      </c>
      <c r="X1490" t="s">
        <v>73</v>
      </c>
      <c r="Y1490">
        <v>19060403</v>
      </c>
      <c r="Z1490" t="s">
        <v>74</v>
      </c>
      <c r="AA1490" t="s">
        <v>101</v>
      </c>
      <c r="AB1490" t="s">
        <v>119</v>
      </c>
      <c r="AC1490" t="str">
        <f t="shared" si="23"/>
        <v>Oil &amp; Gas - Ice Roads and Pads</v>
      </c>
      <c r="AD1490" t="s">
        <v>74</v>
      </c>
      <c r="AG1490" t="s">
        <v>54</v>
      </c>
      <c r="AH1490">
        <v>3257</v>
      </c>
      <c r="AI1490">
        <v>2017</v>
      </c>
      <c r="AJ1490">
        <v>4</v>
      </c>
      <c r="AK1490" s="1">
        <v>42942.895277777781</v>
      </c>
      <c r="AL1490" t="s">
        <v>84</v>
      </c>
      <c r="AM1490">
        <v>0</v>
      </c>
      <c r="AN1490" t="s">
        <v>52</v>
      </c>
      <c r="AO1490">
        <v>0</v>
      </c>
      <c r="AP1490" t="s">
        <v>52</v>
      </c>
      <c r="AQ1490">
        <v>0</v>
      </c>
      <c r="AS1490">
        <v>0</v>
      </c>
      <c r="AU1490">
        <v>0</v>
      </c>
      <c r="AW1490">
        <v>0</v>
      </c>
      <c r="AY1490" t="s">
        <v>66</v>
      </c>
    </row>
    <row r="1491" spans="1:51" x14ac:dyDescent="0.25">
      <c r="A1491">
        <v>396</v>
      </c>
      <c r="B1491" t="s">
        <v>181</v>
      </c>
      <c r="C1491" t="s">
        <v>305</v>
      </c>
      <c r="D1491" t="s">
        <v>116</v>
      </c>
      <c r="E1491">
        <v>116667</v>
      </c>
      <c r="F1491" t="s">
        <v>52</v>
      </c>
      <c r="G1491" t="s">
        <v>53</v>
      </c>
      <c r="H1491" t="s">
        <v>54</v>
      </c>
      <c r="I1491">
        <v>397</v>
      </c>
      <c r="J1491" t="s">
        <v>306</v>
      </c>
      <c r="K1491" t="s">
        <v>79</v>
      </c>
      <c r="L1491" t="s">
        <v>70</v>
      </c>
      <c r="M1491" t="s">
        <v>58</v>
      </c>
      <c r="N1491" t="s">
        <v>307</v>
      </c>
      <c r="Q1491" s="5" t="s">
        <v>54</v>
      </c>
      <c r="S1491">
        <v>0</v>
      </c>
      <c r="T1491" s="5">
        <v>0</v>
      </c>
      <c r="V1491">
        <v>0</v>
      </c>
      <c r="X1491" t="s">
        <v>73</v>
      </c>
      <c r="Y1491">
        <v>19060403</v>
      </c>
      <c r="Z1491" t="s">
        <v>74</v>
      </c>
      <c r="AA1491" t="s">
        <v>101</v>
      </c>
      <c r="AB1491" t="s">
        <v>119</v>
      </c>
      <c r="AC1491" t="str">
        <f t="shared" si="23"/>
        <v>Oil &amp; Gas - Ice Roads and Pads</v>
      </c>
      <c r="AD1491" t="s">
        <v>74</v>
      </c>
      <c r="AG1491" t="s">
        <v>54</v>
      </c>
      <c r="AH1491">
        <v>3258</v>
      </c>
      <c r="AI1491">
        <v>2017</v>
      </c>
      <c r="AJ1491">
        <v>5</v>
      </c>
      <c r="AK1491" s="1">
        <v>42942.895613425928</v>
      </c>
      <c r="AL1491" t="s">
        <v>84</v>
      </c>
      <c r="AM1491">
        <v>0</v>
      </c>
      <c r="AN1491" t="s">
        <v>52</v>
      </c>
      <c r="AO1491">
        <v>0</v>
      </c>
      <c r="AP1491" t="s">
        <v>52</v>
      </c>
      <c r="AQ1491">
        <v>0</v>
      </c>
      <c r="AS1491">
        <v>0</v>
      </c>
      <c r="AU1491">
        <v>0</v>
      </c>
      <c r="AW1491">
        <v>0</v>
      </c>
      <c r="AY1491" t="s">
        <v>66</v>
      </c>
    </row>
    <row r="1492" spans="1:51" x14ac:dyDescent="0.25">
      <c r="A1492">
        <v>396</v>
      </c>
      <c r="B1492" t="s">
        <v>181</v>
      </c>
      <c r="C1492" t="s">
        <v>305</v>
      </c>
      <c r="D1492" t="s">
        <v>116</v>
      </c>
      <c r="E1492">
        <v>116667</v>
      </c>
      <c r="F1492" t="s">
        <v>52</v>
      </c>
      <c r="G1492" t="s">
        <v>53</v>
      </c>
      <c r="H1492" t="s">
        <v>54</v>
      </c>
      <c r="I1492">
        <v>397</v>
      </c>
      <c r="J1492" t="s">
        <v>306</v>
      </c>
      <c r="K1492" t="s">
        <v>79</v>
      </c>
      <c r="L1492" t="s">
        <v>70</v>
      </c>
      <c r="M1492" t="s">
        <v>58</v>
      </c>
      <c r="N1492" t="s">
        <v>307</v>
      </c>
      <c r="Q1492" s="5" t="s">
        <v>54</v>
      </c>
      <c r="S1492">
        <v>0</v>
      </c>
      <c r="T1492" s="5">
        <v>0</v>
      </c>
      <c r="V1492">
        <v>0</v>
      </c>
      <c r="X1492" t="s">
        <v>73</v>
      </c>
      <c r="Y1492">
        <v>19060403</v>
      </c>
      <c r="Z1492" t="s">
        <v>74</v>
      </c>
      <c r="AA1492" t="s">
        <v>101</v>
      </c>
      <c r="AB1492" t="s">
        <v>119</v>
      </c>
      <c r="AC1492" t="str">
        <f t="shared" si="23"/>
        <v>Oil &amp; Gas - Ice Roads and Pads</v>
      </c>
      <c r="AD1492" t="s">
        <v>74</v>
      </c>
      <c r="AG1492" t="s">
        <v>54</v>
      </c>
      <c r="AH1492">
        <v>3259</v>
      </c>
      <c r="AI1492">
        <v>2017</v>
      </c>
      <c r="AJ1492">
        <v>6</v>
      </c>
      <c r="AK1492" s="1">
        <v>42942.895787037036</v>
      </c>
      <c r="AL1492" t="s">
        <v>84</v>
      </c>
      <c r="AM1492">
        <v>0</v>
      </c>
      <c r="AN1492" t="s">
        <v>52</v>
      </c>
      <c r="AO1492">
        <v>0</v>
      </c>
      <c r="AP1492" t="s">
        <v>52</v>
      </c>
      <c r="AQ1492">
        <v>0</v>
      </c>
      <c r="AS1492">
        <v>0</v>
      </c>
      <c r="AU1492">
        <v>0</v>
      </c>
      <c r="AW1492">
        <v>0</v>
      </c>
      <c r="AY1492" t="s">
        <v>66</v>
      </c>
    </row>
    <row r="1493" spans="1:51" x14ac:dyDescent="0.25">
      <c r="A1493">
        <v>396</v>
      </c>
      <c r="B1493" t="s">
        <v>181</v>
      </c>
      <c r="C1493" t="s">
        <v>305</v>
      </c>
      <c r="D1493" t="s">
        <v>116</v>
      </c>
      <c r="E1493">
        <v>116667</v>
      </c>
      <c r="F1493" t="s">
        <v>52</v>
      </c>
      <c r="G1493" t="s">
        <v>53</v>
      </c>
      <c r="H1493" t="s">
        <v>54</v>
      </c>
      <c r="I1493">
        <v>397</v>
      </c>
      <c r="J1493" t="s">
        <v>306</v>
      </c>
      <c r="K1493" t="s">
        <v>79</v>
      </c>
      <c r="L1493" t="s">
        <v>70</v>
      </c>
      <c r="M1493" t="s">
        <v>58</v>
      </c>
      <c r="N1493" t="s">
        <v>307</v>
      </c>
      <c r="Q1493" s="5" t="s">
        <v>54</v>
      </c>
      <c r="S1493">
        <v>0</v>
      </c>
      <c r="T1493" s="5">
        <v>0</v>
      </c>
      <c r="V1493">
        <v>0</v>
      </c>
      <c r="X1493" t="s">
        <v>73</v>
      </c>
      <c r="Y1493">
        <v>19060403</v>
      </c>
      <c r="Z1493" t="s">
        <v>74</v>
      </c>
      <c r="AA1493" t="s">
        <v>101</v>
      </c>
      <c r="AB1493" t="s">
        <v>119</v>
      </c>
      <c r="AC1493" t="str">
        <f t="shared" si="23"/>
        <v>Oil &amp; Gas - Ice Roads and Pads</v>
      </c>
      <c r="AD1493" t="s">
        <v>74</v>
      </c>
      <c r="AG1493" t="s">
        <v>54</v>
      </c>
      <c r="AH1493">
        <v>3637</v>
      </c>
      <c r="AI1493">
        <v>2017</v>
      </c>
      <c r="AJ1493">
        <v>7</v>
      </c>
      <c r="AK1493" s="1">
        <v>43038.83697916667</v>
      </c>
      <c r="AL1493" t="s">
        <v>84</v>
      </c>
      <c r="AM1493">
        <v>0</v>
      </c>
      <c r="AN1493" t="s">
        <v>52</v>
      </c>
      <c r="AO1493">
        <v>0</v>
      </c>
      <c r="AP1493" t="s">
        <v>52</v>
      </c>
      <c r="AQ1493">
        <v>0</v>
      </c>
      <c r="AS1493">
        <v>0</v>
      </c>
      <c r="AU1493">
        <v>0</v>
      </c>
      <c r="AW1493">
        <v>0</v>
      </c>
      <c r="AY1493" t="s">
        <v>66</v>
      </c>
    </row>
    <row r="1494" spans="1:51" x14ac:dyDescent="0.25">
      <c r="A1494">
        <v>396</v>
      </c>
      <c r="B1494" t="s">
        <v>181</v>
      </c>
      <c r="C1494" t="s">
        <v>305</v>
      </c>
      <c r="D1494" t="s">
        <v>116</v>
      </c>
      <c r="E1494">
        <v>116667</v>
      </c>
      <c r="F1494" t="s">
        <v>52</v>
      </c>
      <c r="G1494" t="s">
        <v>53</v>
      </c>
      <c r="H1494" t="s">
        <v>54</v>
      </c>
      <c r="I1494">
        <v>397</v>
      </c>
      <c r="J1494" t="s">
        <v>306</v>
      </c>
      <c r="K1494" t="s">
        <v>79</v>
      </c>
      <c r="L1494" t="s">
        <v>70</v>
      </c>
      <c r="M1494" t="s">
        <v>58</v>
      </c>
      <c r="N1494" t="s">
        <v>307</v>
      </c>
      <c r="Q1494" s="5" t="s">
        <v>54</v>
      </c>
      <c r="S1494">
        <v>0</v>
      </c>
      <c r="T1494" s="5">
        <v>0</v>
      </c>
      <c r="V1494">
        <v>0</v>
      </c>
      <c r="X1494" t="s">
        <v>73</v>
      </c>
      <c r="Y1494">
        <v>19060403</v>
      </c>
      <c r="Z1494" t="s">
        <v>74</v>
      </c>
      <c r="AA1494" t="s">
        <v>101</v>
      </c>
      <c r="AB1494" t="s">
        <v>119</v>
      </c>
      <c r="AC1494" t="str">
        <f t="shared" si="23"/>
        <v>Oil &amp; Gas - Ice Roads and Pads</v>
      </c>
      <c r="AD1494" t="s">
        <v>74</v>
      </c>
      <c r="AG1494" t="s">
        <v>54</v>
      </c>
      <c r="AH1494">
        <v>3638</v>
      </c>
      <c r="AI1494">
        <v>2017</v>
      </c>
      <c r="AJ1494">
        <v>8</v>
      </c>
      <c r="AK1494" s="1">
        <v>43038.837256944447</v>
      </c>
      <c r="AL1494" t="s">
        <v>84</v>
      </c>
      <c r="AM1494">
        <v>0</v>
      </c>
      <c r="AN1494" t="s">
        <v>52</v>
      </c>
      <c r="AO1494">
        <v>0</v>
      </c>
      <c r="AP1494" t="s">
        <v>52</v>
      </c>
      <c r="AQ1494">
        <v>0</v>
      </c>
      <c r="AS1494">
        <v>0</v>
      </c>
      <c r="AU1494">
        <v>0</v>
      </c>
      <c r="AW1494">
        <v>0</v>
      </c>
      <c r="AY1494" t="s">
        <v>66</v>
      </c>
    </row>
    <row r="1495" spans="1:51" x14ac:dyDescent="0.25">
      <c r="A1495">
        <v>396</v>
      </c>
      <c r="B1495" t="s">
        <v>181</v>
      </c>
      <c r="C1495" t="s">
        <v>305</v>
      </c>
      <c r="D1495" t="s">
        <v>116</v>
      </c>
      <c r="E1495">
        <v>116667</v>
      </c>
      <c r="F1495" t="s">
        <v>52</v>
      </c>
      <c r="G1495" t="s">
        <v>53</v>
      </c>
      <c r="H1495" t="s">
        <v>54</v>
      </c>
      <c r="I1495">
        <v>397</v>
      </c>
      <c r="J1495" t="s">
        <v>306</v>
      </c>
      <c r="K1495" t="s">
        <v>79</v>
      </c>
      <c r="L1495" t="s">
        <v>70</v>
      </c>
      <c r="M1495" t="s">
        <v>58</v>
      </c>
      <c r="N1495" t="s">
        <v>307</v>
      </c>
      <c r="Q1495" s="5" t="s">
        <v>54</v>
      </c>
      <c r="S1495">
        <v>0</v>
      </c>
      <c r="T1495" s="5">
        <v>0</v>
      </c>
      <c r="V1495">
        <v>0</v>
      </c>
      <c r="X1495" t="s">
        <v>73</v>
      </c>
      <c r="Y1495">
        <v>19060403</v>
      </c>
      <c r="Z1495" t="s">
        <v>74</v>
      </c>
      <c r="AA1495" t="s">
        <v>101</v>
      </c>
      <c r="AB1495" t="s">
        <v>119</v>
      </c>
      <c r="AC1495" t="str">
        <f t="shared" si="23"/>
        <v>Oil &amp; Gas - Ice Roads and Pads</v>
      </c>
      <c r="AD1495" t="s">
        <v>74</v>
      </c>
      <c r="AG1495" t="s">
        <v>54</v>
      </c>
      <c r="AH1495">
        <v>3639</v>
      </c>
      <c r="AI1495">
        <v>2017</v>
      </c>
      <c r="AJ1495">
        <v>9</v>
      </c>
      <c r="AK1495" s="1">
        <v>43038.837407407409</v>
      </c>
      <c r="AL1495" t="s">
        <v>84</v>
      </c>
      <c r="AM1495">
        <v>0</v>
      </c>
      <c r="AN1495" t="s">
        <v>52</v>
      </c>
      <c r="AO1495">
        <v>0</v>
      </c>
      <c r="AP1495" t="s">
        <v>52</v>
      </c>
      <c r="AQ1495">
        <v>0</v>
      </c>
      <c r="AS1495">
        <v>0</v>
      </c>
      <c r="AU1495">
        <v>0</v>
      </c>
      <c r="AW1495">
        <v>0</v>
      </c>
      <c r="AY1495" t="s">
        <v>66</v>
      </c>
    </row>
    <row r="1496" spans="1:51" x14ac:dyDescent="0.25">
      <c r="A1496">
        <v>396</v>
      </c>
      <c r="B1496" t="s">
        <v>181</v>
      </c>
      <c r="C1496" t="s">
        <v>305</v>
      </c>
      <c r="D1496" t="s">
        <v>116</v>
      </c>
      <c r="E1496">
        <v>116667</v>
      </c>
      <c r="F1496" t="s">
        <v>52</v>
      </c>
      <c r="G1496" t="s">
        <v>53</v>
      </c>
      <c r="H1496" t="s">
        <v>54</v>
      </c>
      <c r="I1496">
        <v>397</v>
      </c>
      <c r="J1496" t="s">
        <v>306</v>
      </c>
      <c r="K1496" t="s">
        <v>79</v>
      </c>
      <c r="L1496" t="s">
        <v>70</v>
      </c>
      <c r="M1496" t="s">
        <v>58</v>
      </c>
      <c r="N1496" t="s">
        <v>307</v>
      </c>
      <c r="Q1496" s="5" t="s">
        <v>54</v>
      </c>
      <c r="S1496">
        <v>0</v>
      </c>
      <c r="T1496" s="5">
        <v>0</v>
      </c>
      <c r="V1496">
        <v>0</v>
      </c>
      <c r="X1496" t="s">
        <v>73</v>
      </c>
      <c r="Y1496">
        <v>19060403</v>
      </c>
      <c r="Z1496" t="s">
        <v>74</v>
      </c>
      <c r="AA1496" t="s">
        <v>101</v>
      </c>
      <c r="AB1496" t="s">
        <v>119</v>
      </c>
      <c r="AC1496" t="str">
        <f t="shared" si="23"/>
        <v>Oil &amp; Gas - Ice Roads and Pads</v>
      </c>
      <c r="AD1496" t="s">
        <v>74</v>
      </c>
      <c r="AG1496" t="s">
        <v>54</v>
      </c>
      <c r="AH1496">
        <v>3970</v>
      </c>
      <c r="AI1496">
        <v>2017</v>
      </c>
      <c r="AJ1496">
        <v>10</v>
      </c>
      <c r="AK1496" s="1">
        <v>43118.478171296294</v>
      </c>
      <c r="AL1496" t="s">
        <v>84</v>
      </c>
      <c r="AM1496">
        <v>0</v>
      </c>
      <c r="AN1496" t="s">
        <v>52</v>
      </c>
      <c r="AO1496">
        <v>0</v>
      </c>
      <c r="AP1496" t="s">
        <v>52</v>
      </c>
      <c r="AQ1496">
        <v>0</v>
      </c>
      <c r="AS1496">
        <v>0</v>
      </c>
      <c r="AU1496">
        <v>0</v>
      </c>
      <c r="AW1496">
        <v>0</v>
      </c>
      <c r="AY1496" t="s">
        <v>66</v>
      </c>
    </row>
    <row r="1497" spans="1:51" x14ac:dyDescent="0.25">
      <c r="A1497">
        <v>396</v>
      </c>
      <c r="B1497" t="s">
        <v>181</v>
      </c>
      <c r="C1497" t="s">
        <v>305</v>
      </c>
      <c r="D1497" t="s">
        <v>116</v>
      </c>
      <c r="E1497">
        <v>116667</v>
      </c>
      <c r="F1497" t="s">
        <v>52</v>
      </c>
      <c r="G1497" t="s">
        <v>53</v>
      </c>
      <c r="H1497" t="s">
        <v>54</v>
      </c>
      <c r="I1497">
        <v>397</v>
      </c>
      <c r="J1497" t="s">
        <v>306</v>
      </c>
      <c r="K1497" t="s">
        <v>79</v>
      </c>
      <c r="L1497" t="s">
        <v>70</v>
      </c>
      <c r="M1497" t="s">
        <v>58</v>
      </c>
      <c r="N1497" t="s">
        <v>307</v>
      </c>
      <c r="Q1497" s="5" t="s">
        <v>54</v>
      </c>
      <c r="S1497">
        <v>0</v>
      </c>
      <c r="T1497" s="5">
        <v>0</v>
      </c>
      <c r="V1497">
        <v>0</v>
      </c>
      <c r="X1497" t="s">
        <v>73</v>
      </c>
      <c r="Y1497">
        <v>19060403</v>
      </c>
      <c r="Z1497" t="s">
        <v>74</v>
      </c>
      <c r="AA1497" t="s">
        <v>101</v>
      </c>
      <c r="AB1497" t="s">
        <v>119</v>
      </c>
      <c r="AC1497" t="str">
        <f t="shared" si="23"/>
        <v>Oil &amp; Gas - Ice Roads and Pads</v>
      </c>
      <c r="AD1497" t="s">
        <v>74</v>
      </c>
      <c r="AG1497" t="s">
        <v>54</v>
      </c>
      <c r="AH1497">
        <v>3971</v>
      </c>
      <c r="AI1497">
        <v>2017</v>
      </c>
      <c r="AJ1497">
        <v>11</v>
      </c>
      <c r="AK1497" s="1">
        <v>43118.478449074071</v>
      </c>
      <c r="AL1497" t="s">
        <v>84</v>
      </c>
      <c r="AM1497">
        <v>0</v>
      </c>
      <c r="AN1497" t="s">
        <v>52</v>
      </c>
      <c r="AO1497">
        <v>0</v>
      </c>
      <c r="AP1497" t="s">
        <v>52</v>
      </c>
      <c r="AQ1497">
        <v>0</v>
      </c>
      <c r="AS1497">
        <v>0</v>
      </c>
      <c r="AU1497">
        <v>0</v>
      </c>
      <c r="AW1497">
        <v>0</v>
      </c>
      <c r="AY1497" t="s">
        <v>66</v>
      </c>
    </row>
    <row r="1498" spans="1:51" x14ac:dyDescent="0.25">
      <c r="A1498">
        <v>396</v>
      </c>
      <c r="B1498" t="s">
        <v>181</v>
      </c>
      <c r="C1498" t="s">
        <v>305</v>
      </c>
      <c r="D1498" t="s">
        <v>116</v>
      </c>
      <c r="E1498">
        <v>116667</v>
      </c>
      <c r="F1498" t="s">
        <v>52</v>
      </c>
      <c r="G1498" t="s">
        <v>53</v>
      </c>
      <c r="H1498" t="s">
        <v>54</v>
      </c>
      <c r="I1498">
        <v>397</v>
      </c>
      <c r="J1498" t="s">
        <v>306</v>
      </c>
      <c r="K1498" t="s">
        <v>79</v>
      </c>
      <c r="L1498" t="s">
        <v>70</v>
      </c>
      <c r="M1498" t="s">
        <v>58</v>
      </c>
      <c r="N1498" t="s">
        <v>307</v>
      </c>
      <c r="Q1498" s="5" t="s">
        <v>54</v>
      </c>
      <c r="S1498">
        <v>0</v>
      </c>
      <c r="T1498" s="5">
        <v>0</v>
      </c>
      <c r="V1498">
        <v>0</v>
      </c>
      <c r="X1498" t="s">
        <v>73</v>
      </c>
      <c r="Y1498">
        <v>19060403</v>
      </c>
      <c r="Z1498" t="s">
        <v>74</v>
      </c>
      <c r="AA1498" t="s">
        <v>101</v>
      </c>
      <c r="AB1498" t="s">
        <v>119</v>
      </c>
      <c r="AC1498" t="str">
        <f t="shared" si="23"/>
        <v>Oil &amp; Gas - Ice Roads and Pads</v>
      </c>
      <c r="AD1498" t="s">
        <v>74</v>
      </c>
      <c r="AG1498" t="s">
        <v>54</v>
      </c>
      <c r="AH1498">
        <v>3972</v>
      </c>
      <c r="AI1498">
        <v>2017</v>
      </c>
      <c r="AJ1498">
        <v>12</v>
      </c>
      <c r="AK1498" s="1">
        <v>43118.478645833333</v>
      </c>
      <c r="AL1498" t="s">
        <v>84</v>
      </c>
      <c r="AM1498">
        <v>0</v>
      </c>
      <c r="AN1498" t="s">
        <v>52</v>
      </c>
      <c r="AO1498">
        <v>0</v>
      </c>
      <c r="AP1498" t="s">
        <v>52</v>
      </c>
      <c r="AQ1498">
        <v>0</v>
      </c>
      <c r="AS1498">
        <v>0</v>
      </c>
      <c r="AU1498">
        <v>0</v>
      </c>
      <c r="AW1498">
        <v>0</v>
      </c>
      <c r="AY1498" t="s">
        <v>66</v>
      </c>
    </row>
    <row r="1499" spans="1:51" x14ac:dyDescent="0.25">
      <c r="A1499">
        <v>398</v>
      </c>
      <c r="B1499" t="s">
        <v>181</v>
      </c>
      <c r="C1499" t="s">
        <v>308</v>
      </c>
      <c r="D1499" t="s">
        <v>116</v>
      </c>
      <c r="E1499">
        <v>83333</v>
      </c>
      <c r="F1499" t="s">
        <v>52</v>
      </c>
      <c r="G1499" t="s">
        <v>53</v>
      </c>
      <c r="H1499" t="s">
        <v>54</v>
      </c>
      <c r="I1499">
        <v>399</v>
      </c>
      <c r="J1499" t="s">
        <v>309</v>
      </c>
      <c r="K1499" t="s">
        <v>79</v>
      </c>
      <c r="L1499" t="s">
        <v>70</v>
      </c>
      <c r="M1499" t="s">
        <v>58</v>
      </c>
      <c r="N1499" t="s">
        <v>310</v>
      </c>
      <c r="Q1499" s="5" t="s">
        <v>54</v>
      </c>
      <c r="S1499">
        <v>0</v>
      </c>
      <c r="T1499" s="5">
        <v>0</v>
      </c>
      <c r="V1499">
        <v>0</v>
      </c>
      <c r="X1499" t="s">
        <v>73</v>
      </c>
      <c r="Y1499">
        <v>19060403</v>
      </c>
      <c r="Z1499" t="s">
        <v>74</v>
      </c>
      <c r="AA1499" t="s">
        <v>101</v>
      </c>
      <c r="AB1499" t="s">
        <v>119</v>
      </c>
      <c r="AC1499" t="str">
        <f t="shared" si="23"/>
        <v>Oil &amp; Gas - Ice Roads and Pads</v>
      </c>
      <c r="AD1499" t="s">
        <v>74</v>
      </c>
      <c r="AG1499" t="s">
        <v>54</v>
      </c>
      <c r="AH1499">
        <v>553</v>
      </c>
      <c r="AI1499">
        <v>2016</v>
      </c>
      <c r="AJ1499">
        <v>4</v>
      </c>
      <c r="AK1499" s="1">
        <v>42573.444918981484</v>
      </c>
      <c r="AL1499" t="s">
        <v>84</v>
      </c>
      <c r="AM1499">
        <v>0</v>
      </c>
      <c r="AN1499" t="s">
        <v>52</v>
      </c>
      <c r="AP1499" t="s">
        <v>52</v>
      </c>
      <c r="AQ1499">
        <v>0</v>
      </c>
      <c r="AS1499">
        <v>0</v>
      </c>
      <c r="AU1499">
        <v>0</v>
      </c>
      <c r="AW1499">
        <v>0</v>
      </c>
      <c r="AY1499" t="s">
        <v>66</v>
      </c>
    </row>
    <row r="1500" spans="1:51" x14ac:dyDescent="0.25">
      <c r="A1500">
        <v>398</v>
      </c>
      <c r="B1500" t="s">
        <v>181</v>
      </c>
      <c r="C1500" t="s">
        <v>308</v>
      </c>
      <c r="D1500" t="s">
        <v>116</v>
      </c>
      <c r="E1500">
        <v>83333</v>
      </c>
      <c r="F1500" t="s">
        <v>52</v>
      </c>
      <c r="G1500" t="s">
        <v>53</v>
      </c>
      <c r="H1500" t="s">
        <v>54</v>
      </c>
      <c r="I1500">
        <v>399</v>
      </c>
      <c r="J1500" t="s">
        <v>309</v>
      </c>
      <c r="K1500" t="s">
        <v>79</v>
      </c>
      <c r="L1500" t="s">
        <v>70</v>
      </c>
      <c r="M1500" t="s">
        <v>58</v>
      </c>
      <c r="N1500" t="s">
        <v>310</v>
      </c>
      <c r="Q1500" s="5" t="s">
        <v>54</v>
      </c>
      <c r="S1500">
        <v>0</v>
      </c>
      <c r="T1500" s="5">
        <v>0</v>
      </c>
      <c r="V1500">
        <v>0</v>
      </c>
      <c r="X1500" t="s">
        <v>73</v>
      </c>
      <c r="Y1500">
        <v>19060403</v>
      </c>
      <c r="Z1500" t="s">
        <v>74</v>
      </c>
      <c r="AA1500" t="s">
        <v>101</v>
      </c>
      <c r="AB1500" t="s">
        <v>119</v>
      </c>
      <c r="AC1500" t="str">
        <f t="shared" si="23"/>
        <v>Oil &amp; Gas - Ice Roads and Pads</v>
      </c>
      <c r="AD1500" t="s">
        <v>74</v>
      </c>
      <c r="AG1500" t="s">
        <v>54</v>
      </c>
      <c r="AH1500">
        <v>554</v>
      </c>
      <c r="AI1500">
        <v>2016</v>
      </c>
      <c r="AJ1500">
        <v>5</v>
      </c>
      <c r="AK1500" s="1">
        <v>42573.445081018515</v>
      </c>
      <c r="AL1500" t="s">
        <v>84</v>
      </c>
      <c r="AM1500">
        <v>0</v>
      </c>
      <c r="AN1500" t="s">
        <v>52</v>
      </c>
      <c r="AP1500" t="s">
        <v>52</v>
      </c>
      <c r="AQ1500">
        <v>0</v>
      </c>
      <c r="AS1500">
        <v>0</v>
      </c>
      <c r="AU1500">
        <v>0</v>
      </c>
      <c r="AW1500">
        <v>0</v>
      </c>
      <c r="AY1500" t="s">
        <v>66</v>
      </c>
    </row>
    <row r="1501" spans="1:51" x14ac:dyDescent="0.25">
      <c r="A1501">
        <v>398</v>
      </c>
      <c r="B1501" t="s">
        <v>181</v>
      </c>
      <c r="C1501" t="s">
        <v>308</v>
      </c>
      <c r="D1501" t="s">
        <v>116</v>
      </c>
      <c r="E1501">
        <v>83333</v>
      </c>
      <c r="F1501" t="s">
        <v>52</v>
      </c>
      <c r="G1501" t="s">
        <v>53</v>
      </c>
      <c r="H1501" t="s">
        <v>54</v>
      </c>
      <c r="I1501">
        <v>399</v>
      </c>
      <c r="J1501" t="s">
        <v>309</v>
      </c>
      <c r="K1501" t="s">
        <v>79</v>
      </c>
      <c r="L1501" t="s">
        <v>70</v>
      </c>
      <c r="M1501" t="s">
        <v>58</v>
      </c>
      <c r="N1501" t="s">
        <v>310</v>
      </c>
      <c r="Q1501" s="5" t="s">
        <v>54</v>
      </c>
      <c r="S1501">
        <v>0</v>
      </c>
      <c r="T1501" s="5">
        <v>0</v>
      </c>
      <c r="V1501">
        <v>0</v>
      </c>
      <c r="X1501" t="s">
        <v>73</v>
      </c>
      <c r="Y1501">
        <v>19060403</v>
      </c>
      <c r="Z1501" t="s">
        <v>74</v>
      </c>
      <c r="AA1501" t="s">
        <v>101</v>
      </c>
      <c r="AB1501" t="s">
        <v>119</v>
      </c>
      <c r="AC1501" t="str">
        <f t="shared" si="23"/>
        <v>Oil &amp; Gas - Ice Roads and Pads</v>
      </c>
      <c r="AD1501" t="s">
        <v>74</v>
      </c>
      <c r="AG1501" t="s">
        <v>54</v>
      </c>
      <c r="AH1501">
        <v>555</v>
      </c>
      <c r="AI1501">
        <v>2016</v>
      </c>
      <c r="AJ1501">
        <v>6</v>
      </c>
      <c r="AK1501" s="1">
        <v>42573.445219907408</v>
      </c>
      <c r="AL1501" t="s">
        <v>84</v>
      </c>
      <c r="AM1501">
        <v>0</v>
      </c>
      <c r="AN1501" t="s">
        <v>52</v>
      </c>
      <c r="AP1501" t="s">
        <v>52</v>
      </c>
      <c r="AQ1501">
        <v>0</v>
      </c>
      <c r="AS1501">
        <v>0</v>
      </c>
      <c r="AU1501">
        <v>0</v>
      </c>
      <c r="AW1501">
        <v>0</v>
      </c>
      <c r="AY1501" t="s">
        <v>66</v>
      </c>
    </row>
    <row r="1502" spans="1:51" x14ac:dyDescent="0.25">
      <c r="A1502">
        <v>398</v>
      </c>
      <c r="B1502" t="s">
        <v>181</v>
      </c>
      <c r="C1502" t="s">
        <v>308</v>
      </c>
      <c r="D1502" t="s">
        <v>116</v>
      </c>
      <c r="E1502">
        <v>83333</v>
      </c>
      <c r="F1502" t="s">
        <v>52</v>
      </c>
      <c r="G1502" t="s">
        <v>53</v>
      </c>
      <c r="H1502" t="s">
        <v>54</v>
      </c>
      <c r="I1502">
        <v>399</v>
      </c>
      <c r="J1502" t="s">
        <v>309</v>
      </c>
      <c r="K1502" t="s">
        <v>79</v>
      </c>
      <c r="L1502" t="s">
        <v>70</v>
      </c>
      <c r="M1502" t="s">
        <v>58</v>
      </c>
      <c r="N1502" t="s">
        <v>310</v>
      </c>
      <c r="Q1502" s="5" t="s">
        <v>54</v>
      </c>
      <c r="S1502">
        <v>0</v>
      </c>
      <c r="T1502" s="5">
        <v>0</v>
      </c>
      <c r="V1502">
        <v>0</v>
      </c>
      <c r="X1502" t="s">
        <v>73</v>
      </c>
      <c r="Y1502">
        <v>19060403</v>
      </c>
      <c r="Z1502" t="s">
        <v>74</v>
      </c>
      <c r="AA1502" t="s">
        <v>101</v>
      </c>
      <c r="AB1502" t="s">
        <v>119</v>
      </c>
      <c r="AC1502" t="str">
        <f t="shared" si="23"/>
        <v>Oil &amp; Gas - Ice Roads and Pads</v>
      </c>
      <c r="AD1502" t="s">
        <v>74</v>
      </c>
      <c r="AG1502" t="s">
        <v>54</v>
      </c>
      <c r="AH1502">
        <v>1033</v>
      </c>
      <c r="AI1502">
        <v>2016</v>
      </c>
      <c r="AJ1502">
        <v>7</v>
      </c>
      <c r="AK1502" s="1">
        <v>42650.617986111109</v>
      </c>
      <c r="AL1502" t="s">
        <v>84</v>
      </c>
      <c r="AM1502">
        <v>0</v>
      </c>
      <c r="AN1502" t="s">
        <v>52</v>
      </c>
      <c r="AP1502" t="s">
        <v>52</v>
      </c>
      <c r="AQ1502">
        <v>0</v>
      </c>
      <c r="AS1502">
        <v>0</v>
      </c>
      <c r="AU1502">
        <v>0</v>
      </c>
      <c r="AW1502">
        <v>0</v>
      </c>
      <c r="AY1502" t="s">
        <v>66</v>
      </c>
    </row>
    <row r="1503" spans="1:51" x14ac:dyDescent="0.25">
      <c r="A1503">
        <v>398</v>
      </c>
      <c r="B1503" t="s">
        <v>181</v>
      </c>
      <c r="C1503" t="s">
        <v>308</v>
      </c>
      <c r="D1503" t="s">
        <v>116</v>
      </c>
      <c r="E1503">
        <v>83333</v>
      </c>
      <c r="F1503" t="s">
        <v>52</v>
      </c>
      <c r="G1503" t="s">
        <v>53</v>
      </c>
      <c r="H1503" t="s">
        <v>54</v>
      </c>
      <c r="I1503">
        <v>399</v>
      </c>
      <c r="J1503" t="s">
        <v>309</v>
      </c>
      <c r="K1503" t="s">
        <v>79</v>
      </c>
      <c r="L1503" t="s">
        <v>70</v>
      </c>
      <c r="M1503" t="s">
        <v>58</v>
      </c>
      <c r="N1503" t="s">
        <v>310</v>
      </c>
      <c r="Q1503" s="5" t="s">
        <v>54</v>
      </c>
      <c r="S1503">
        <v>0</v>
      </c>
      <c r="T1503" s="5">
        <v>0</v>
      </c>
      <c r="V1503">
        <v>0</v>
      </c>
      <c r="X1503" t="s">
        <v>73</v>
      </c>
      <c r="Y1503">
        <v>19060403</v>
      </c>
      <c r="Z1503" t="s">
        <v>74</v>
      </c>
      <c r="AA1503" t="s">
        <v>101</v>
      </c>
      <c r="AB1503" t="s">
        <v>119</v>
      </c>
      <c r="AC1503" t="str">
        <f t="shared" si="23"/>
        <v>Oil &amp; Gas - Ice Roads and Pads</v>
      </c>
      <c r="AD1503" t="s">
        <v>74</v>
      </c>
      <c r="AG1503" t="s">
        <v>54</v>
      </c>
      <c r="AH1503">
        <v>1034</v>
      </c>
      <c r="AI1503">
        <v>2016</v>
      </c>
      <c r="AJ1503">
        <v>8</v>
      </c>
      <c r="AK1503" s="1">
        <v>42650.618078703701</v>
      </c>
      <c r="AL1503" t="s">
        <v>84</v>
      </c>
      <c r="AM1503">
        <v>0</v>
      </c>
      <c r="AN1503" t="s">
        <v>52</v>
      </c>
      <c r="AP1503" t="s">
        <v>52</v>
      </c>
      <c r="AQ1503">
        <v>0</v>
      </c>
      <c r="AS1503">
        <v>0</v>
      </c>
      <c r="AU1503">
        <v>0</v>
      </c>
      <c r="AW1503">
        <v>0</v>
      </c>
      <c r="AY1503" t="s">
        <v>66</v>
      </c>
    </row>
    <row r="1504" spans="1:51" x14ac:dyDescent="0.25">
      <c r="A1504">
        <v>398</v>
      </c>
      <c r="B1504" t="s">
        <v>181</v>
      </c>
      <c r="C1504" t="s">
        <v>308</v>
      </c>
      <c r="D1504" t="s">
        <v>116</v>
      </c>
      <c r="E1504">
        <v>83333</v>
      </c>
      <c r="F1504" t="s">
        <v>52</v>
      </c>
      <c r="G1504" t="s">
        <v>53</v>
      </c>
      <c r="H1504" t="s">
        <v>54</v>
      </c>
      <c r="I1504">
        <v>399</v>
      </c>
      <c r="J1504" t="s">
        <v>309</v>
      </c>
      <c r="K1504" t="s">
        <v>79</v>
      </c>
      <c r="L1504" t="s">
        <v>70</v>
      </c>
      <c r="M1504" t="s">
        <v>58</v>
      </c>
      <c r="N1504" t="s">
        <v>310</v>
      </c>
      <c r="Q1504" s="5" t="s">
        <v>54</v>
      </c>
      <c r="S1504">
        <v>0</v>
      </c>
      <c r="T1504" s="5">
        <v>0</v>
      </c>
      <c r="V1504">
        <v>0</v>
      </c>
      <c r="X1504" t="s">
        <v>73</v>
      </c>
      <c r="Y1504">
        <v>19060403</v>
      </c>
      <c r="Z1504" t="s">
        <v>74</v>
      </c>
      <c r="AA1504" t="s">
        <v>101</v>
      </c>
      <c r="AB1504" t="s">
        <v>119</v>
      </c>
      <c r="AC1504" t="str">
        <f t="shared" si="23"/>
        <v>Oil &amp; Gas - Ice Roads and Pads</v>
      </c>
      <c r="AD1504" t="s">
        <v>74</v>
      </c>
      <c r="AG1504" t="s">
        <v>54</v>
      </c>
      <c r="AH1504">
        <v>1035</v>
      </c>
      <c r="AI1504">
        <v>2016</v>
      </c>
      <c r="AJ1504">
        <v>9</v>
      </c>
      <c r="AK1504" s="1">
        <v>42650.618171296293</v>
      </c>
      <c r="AL1504" t="s">
        <v>84</v>
      </c>
      <c r="AM1504">
        <v>0</v>
      </c>
      <c r="AN1504" t="s">
        <v>52</v>
      </c>
      <c r="AP1504" t="s">
        <v>52</v>
      </c>
      <c r="AQ1504">
        <v>0</v>
      </c>
      <c r="AS1504">
        <v>0</v>
      </c>
      <c r="AU1504">
        <v>0</v>
      </c>
      <c r="AW1504">
        <v>0</v>
      </c>
      <c r="AY1504" t="s">
        <v>66</v>
      </c>
    </row>
    <row r="1505" spans="1:51" x14ac:dyDescent="0.25">
      <c r="A1505">
        <v>398</v>
      </c>
      <c r="B1505" t="s">
        <v>181</v>
      </c>
      <c r="C1505" t="s">
        <v>308</v>
      </c>
      <c r="D1505" t="s">
        <v>116</v>
      </c>
      <c r="E1505">
        <v>83333</v>
      </c>
      <c r="F1505" t="s">
        <v>52</v>
      </c>
      <c r="G1505" t="s">
        <v>53</v>
      </c>
      <c r="H1505" t="s">
        <v>54</v>
      </c>
      <c r="I1505">
        <v>399</v>
      </c>
      <c r="J1505" t="s">
        <v>309</v>
      </c>
      <c r="K1505" t="s">
        <v>79</v>
      </c>
      <c r="L1505" t="s">
        <v>70</v>
      </c>
      <c r="M1505" t="s">
        <v>58</v>
      </c>
      <c r="N1505" t="s">
        <v>310</v>
      </c>
      <c r="Q1505" s="5" t="s">
        <v>54</v>
      </c>
      <c r="S1505">
        <v>0</v>
      </c>
      <c r="T1505" s="5">
        <v>0</v>
      </c>
      <c r="V1505">
        <v>0</v>
      </c>
      <c r="X1505" t="s">
        <v>73</v>
      </c>
      <c r="Y1505">
        <v>19060403</v>
      </c>
      <c r="Z1505" t="s">
        <v>74</v>
      </c>
      <c r="AA1505" t="s">
        <v>101</v>
      </c>
      <c r="AB1505" t="s">
        <v>119</v>
      </c>
      <c r="AC1505" t="str">
        <f t="shared" si="23"/>
        <v>Oil &amp; Gas - Ice Roads and Pads</v>
      </c>
      <c r="AD1505" t="s">
        <v>74</v>
      </c>
      <c r="AG1505" t="s">
        <v>54</v>
      </c>
      <c r="AH1505">
        <v>1739</v>
      </c>
      <c r="AI1505">
        <v>2016</v>
      </c>
      <c r="AJ1505">
        <v>10</v>
      </c>
      <c r="AK1505" s="1">
        <v>42745.482083333336</v>
      </c>
      <c r="AL1505" t="s">
        <v>84</v>
      </c>
      <c r="AM1505">
        <v>0</v>
      </c>
      <c r="AN1505" t="s">
        <v>52</v>
      </c>
      <c r="AP1505" t="s">
        <v>52</v>
      </c>
      <c r="AQ1505">
        <v>0</v>
      </c>
      <c r="AS1505">
        <v>0</v>
      </c>
      <c r="AU1505">
        <v>0</v>
      </c>
      <c r="AW1505">
        <v>0</v>
      </c>
      <c r="AY1505" t="s">
        <v>66</v>
      </c>
    </row>
    <row r="1506" spans="1:51" x14ac:dyDescent="0.25">
      <c r="A1506">
        <v>398</v>
      </c>
      <c r="B1506" t="s">
        <v>181</v>
      </c>
      <c r="C1506" t="s">
        <v>308</v>
      </c>
      <c r="D1506" t="s">
        <v>116</v>
      </c>
      <c r="E1506">
        <v>83333</v>
      </c>
      <c r="F1506" t="s">
        <v>52</v>
      </c>
      <c r="G1506" t="s">
        <v>53</v>
      </c>
      <c r="H1506" t="s">
        <v>54</v>
      </c>
      <c r="I1506">
        <v>399</v>
      </c>
      <c r="J1506" t="s">
        <v>309</v>
      </c>
      <c r="K1506" t="s">
        <v>79</v>
      </c>
      <c r="L1506" t="s">
        <v>70</v>
      </c>
      <c r="M1506" t="s">
        <v>58</v>
      </c>
      <c r="N1506" t="s">
        <v>310</v>
      </c>
      <c r="Q1506" s="5" t="s">
        <v>54</v>
      </c>
      <c r="S1506">
        <v>0</v>
      </c>
      <c r="T1506" s="5">
        <v>0</v>
      </c>
      <c r="V1506">
        <v>0</v>
      </c>
      <c r="X1506" t="s">
        <v>73</v>
      </c>
      <c r="Y1506">
        <v>19060403</v>
      </c>
      <c r="Z1506" t="s">
        <v>74</v>
      </c>
      <c r="AA1506" t="s">
        <v>101</v>
      </c>
      <c r="AB1506" t="s">
        <v>119</v>
      </c>
      <c r="AC1506" t="str">
        <f t="shared" si="23"/>
        <v>Oil &amp; Gas - Ice Roads and Pads</v>
      </c>
      <c r="AD1506" t="s">
        <v>74</v>
      </c>
      <c r="AG1506" t="s">
        <v>54</v>
      </c>
      <c r="AH1506">
        <v>1740</v>
      </c>
      <c r="AI1506">
        <v>2016</v>
      </c>
      <c r="AJ1506">
        <v>11</v>
      </c>
      <c r="AK1506" s="1">
        <v>42745.482199074075</v>
      </c>
      <c r="AL1506" t="s">
        <v>84</v>
      </c>
      <c r="AM1506">
        <v>0</v>
      </c>
      <c r="AN1506" t="s">
        <v>52</v>
      </c>
      <c r="AP1506" t="s">
        <v>52</v>
      </c>
      <c r="AQ1506">
        <v>0</v>
      </c>
      <c r="AS1506">
        <v>0</v>
      </c>
      <c r="AU1506">
        <v>0</v>
      </c>
      <c r="AW1506">
        <v>0</v>
      </c>
      <c r="AY1506" t="s">
        <v>66</v>
      </c>
    </row>
    <row r="1507" spans="1:51" x14ac:dyDescent="0.25">
      <c r="A1507">
        <v>398</v>
      </c>
      <c r="B1507" t="s">
        <v>181</v>
      </c>
      <c r="C1507" t="s">
        <v>308</v>
      </c>
      <c r="D1507" t="s">
        <v>116</v>
      </c>
      <c r="E1507">
        <v>83333</v>
      </c>
      <c r="F1507" t="s">
        <v>52</v>
      </c>
      <c r="G1507" t="s">
        <v>53</v>
      </c>
      <c r="H1507" t="s">
        <v>54</v>
      </c>
      <c r="I1507">
        <v>399</v>
      </c>
      <c r="J1507" t="s">
        <v>309</v>
      </c>
      <c r="K1507" t="s">
        <v>79</v>
      </c>
      <c r="L1507" t="s">
        <v>70</v>
      </c>
      <c r="M1507" t="s">
        <v>58</v>
      </c>
      <c r="N1507" t="s">
        <v>310</v>
      </c>
      <c r="Q1507" s="5" t="s">
        <v>54</v>
      </c>
      <c r="S1507">
        <v>0</v>
      </c>
      <c r="T1507" s="5">
        <v>0</v>
      </c>
      <c r="V1507">
        <v>0</v>
      </c>
      <c r="X1507" t="s">
        <v>73</v>
      </c>
      <c r="Y1507">
        <v>19060403</v>
      </c>
      <c r="Z1507" t="s">
        <v>74</v>
      </c>
      <c r="AA1507" t="s">
        <v>101</v>
      </c>
      <c r="AB1507" t="s">
        <v>119</v>
      </c>
      <c r="AC1507" t="str">
        <f t="shared" si="23"/>
        <v>Oil &amp; Gas - Ice Roads and Pads</v>
      </c>
      <c r="AD1507" t="s">
        <v>74</v>
      </c>
      <c r="AG1507" t="s">
        <v>54</v>
      </c>
      <c r="AH1507">
        <v>1741</v>
      </c>
      <c r="AI1507">
        <v>2016</v>
      </c>
      <c r="AJ1507">
        <v>12</v>
      </c>
      <c r="AK1507" s="1">
        <v>42745.48232638889</v>
      </c>
      <c r="AL1507" t="s">
        <v>84</v>
      </c>
      <c r="AM1507">
        <v>0</v>
      </c>
      <c r="AN1507" t="s">
        <v>52</v>
      </c>
      <c r="AP1507" t="s">
        <v>52</v>
      </c>
      <c r="AQ1507">
        <v>0</v>
      </c>
      <c r="AS1507">
        <v>0</v>
      </c>
      <c r="AU1507">
        <v>0</v>
      </c>
      <c r="AW1507">
        <v>0</v>
      </c>
      <c r="AY1507" t="s">
        <v>66</v>
      </c>
    </row>
    <row r="1508" spans="1:51" x14ac:dyDescent="0.25">
      <c r="A1508">
        <v>398</v>
      </c>
      <c r="B1508" t="s">
        <v>181</v>
      </c>
      <c r="C1508" t="s">
        <v>308</v>
      </c>
      <c r="D1508" t="s">
        <v>116</v>
      </c>
      <c r="E1508">
        <v>83333</v>
      </c>
      <c r="F1508" t="s">
        <v>52</v>
      </c>
      <c r="G1508" t="s">
        <v>53</v>
      </c>
      <c r="H1508" t="s">
        <v>54</v>
      </c>
      <c r="I1508">
        <v>399</v>
      </c>
      <c r="J1508" t="s">
        <v>309</v>
      </c>
      <c r="K1508" t="s">
        <v>79</v>
      </c>
      <c r="L1508" t="s">
        <v>70</v>
      </c>
      <c r="M1508" t="s">
        <v>58</v>
      </c>
      <c r="N1508" t="s">
        <v>310</v>
      </c>
      <c r="Q1508" s="5" t="s">
        <v>54</v>
      </c>
      <c r="S1508">
        <v>0</v>
      </c>
      <c r="T1508" s="5">
        <v>0</v>
      </c>
      <c r="V1508">
        <v>0</v>
      </c>
      <c r="X1508" t="s">
        <v>73</v>
      </c>
      <c r="Y1508">
        <v>19060403</v>
      </c>
      <c r="Z1508" t="s">
        <v>74</v>
      </c>
      <c r="AA1508" t="s">
        <v>101</v>
      </c>
      <c r="AB1508" t="s">
        <v>119</v>
      </c>
      <c r="AC1508" t="str">
        <f t="shared" si="23"/>
        <v>Oil &amp; Gas - Ice Roads and Pads</v>
      </c>
      <c r="AD1508" t="s">
        <v>74</v>
      </c>
      <c r="AG1508" t="s">
        <v>54</v>
      </c>
      <c r="AH1508">
        <v>2587</v>
      </c>
      <c r="AI1508">
        <v>2017</v>
      </c>
      <c r="AJ1508">
        <v>1</v>
      </c>
      <c r="AK1508" s="1">
        <v>42852.962962962964</v>
      </c>
      <c r="AL1508" t="s">
        <v>84</v>
      </c>
      <c r="AM1508">
        <v>0</v>
      </c>
      <c r="AN1508" t="s">
        <v>52</v>
      </c>
      <c r="AO1508">
        <v>0</v>
      </c>
      <c r="AP1508" t="s">
        <v>52</v>
      </c>
      <c r="AQ1508">
        <v>0</v>
      </c>
      <c r="AS1508">
        <v>0</v>
      </c>
      <c r="AU1508">
        <v>0</v>
      </c>
      <c r="AW1508">
        <v>0</v>
      </c>
      <c r="AY1508" t="s">
        <v>66</v>
      </c>
    </row>
    <row r="1509" spans="1:51" x14ac:dyDescent="0.25">
      <c r="A1509">
        <v>398</v>
      </c>
      <c r="B1509" t="s">
        <v>181</v>
      </c>
      <c r="C1509" t="s">
        <v>308</v>
      </c>
      <c r="D1509" t="s">
        <v>116</v>
      </c>
      <c r="E1509">
        <v>83333</v>
      </c>
      <c r="F1509" t="s">
        <v>52</v>
      </c>
      <c r="G1509" t="s">
        <v>53</v>
      </c>
      <c r="H1509" t="s">
        <v>54</v>
      </c>
      <c r="I1509">
        <v>399</v>
      </c>
      <c r="J1509" t="s">
        <v>309</v>
      </c>
      <c r="K1509" t="s">
        <v>79</v>
      </c>
      <c r="L1509" t="s">
        <v>70</v>
      </c>
      <c r="M1509" t="s">
        <v>58</v>
      </c>
      <c r="N1509" t="s">
        <v>310</v>
      </c>
      <c r="Q1509" s="5" t="s">
        <v>54</v>
      </c>
      <c r="S1509">
        <v>0</v>
      </c>
      <c r="T1509" s="5">
        <v>0</v>
      </c>
      <c r="V1509">
        <v>0</v>
      </c>
      <c r="X1509" t="s">
        <v>73</v>
      </c>
      <c r="Y1509">
        <v>19060403</v>
      </c>
      <c r="Z1509" t="s">
        <v>74</v>
      </c>
      <c r="AA1509" t="s">
        <v>101</v>
      </c>
      <c r="AB1509" t="s">
        <v>119</v>
      </c>
      <c r="AC1509" t="str">
        <f t="shared" si="23"/>
        <v>Oil &amp; Gas - Ice Roads and Pads</v>
      </c>
      <c r="AD1509" t="s">
        <v>74</v>
      </c>
      <c r="AG1509" t="s">
        <v>54</v>
      </c>
      <c r="AH1509">
        <v>2588</v>
      </c>
      <c r="AI1509">
        <v>2017</v>
      </c>
      <c r="AJ1509">
        <v>2</v>
      </c>
      <c r="AK1509" s="1">
        <v>42852.964074074072</v>
      </c>
      <c r="AL1509" t="s">
        <v>84</v>
      </c>
      <c r="AM1509">
        <v>0</v>
      </c>
      <c r="AN1509" t="s">
        <v>52</v>
      </c>
      <c r="AO1509">
        <v>0</v>
      </c>
      <c r="AP1509" t="s">
        <v>52</v>
      </c>
      <c r="AQ1509">
        <v>0</v>
      </c>
      <c r="AS1509">
        <v>0</v>
      </c>
      <c r="AU1509">
        <v>0</v>
      </c>
      <c r="AW1509">
        <v>0</v>
      </c>
      <c r="AY1509" t="s">
        <v>66</v>
      </c>
    </row>
    <row r="1510" spans="1:51" x14ac:dyDescent="0.25">
      <c r="A1510">
        <v>398</v>
      </c>
      <c r="B1510" t="s">
        <v>181</v>
      </c>
      <c r="C1510" t="s">
        <v>308</v>
      </c>
      <c r="D1510" t="s">
        <v>116</v>
      </c>
      <c r="E1510">
        <v>83333</v>
      </c>
      <c r="F1510" t="s">
        <v>52</v>
      </c>
      <c r="G1510" t="s">
        <v>53</v>
      </c>
      <c r="H1510" t="s">
        <v>54</v>
      </c>
      <c r="I1510">
        <v>399</v>
      </c>
      <c r="J1510" t="s">
        <v>309</v>
      </c>
      <c r="K1510" t="s">
        <v>79</v>
      </c>
      <c r="L1510" t="s">
        <v>70</v>
      </c>
      <c r="M1510" t="s">
        <v>58</v>
      </c>
      <c r="N1510" t="s">
        <v>310</v>
      </c>
      <c r="Q1510" s="5" t="s">
        <v>54</v>
      </c>
      <c r="S1510">
        <v>0</v>
      </c>
      <c r="T1510" s="5">
        <v>0</v>
      </c>
      <c r="V1510">
        <v>0</v>
      </c>
      <c r="X1510" t="s">
        <v>73</v>
      </c>
      <c r="Y1510">
        <v>19060403</v>
      </c>
      <c r="Z1510" t="s">
        <v>74</v>
      </c>
      <c r="AA1510" t="s">
        <v>101</v>
      </c>
      <c r="AB1510" t="s">
        <v>119</v>
      </c>
      <c r="AC1510" t="str">
        <f t="shared" si="23"/>
        <v>Oil &amp; Gas - Ice Roads and Pads</v>
      </c>
      <c r="AD1510" t="s">
        <v>74</v>
      </c>
      <c r="AG1510" t="s">
        <v>54</v>
      </c>
      <c r="AH1510">
        <v>2589</v>
      </c>
      <c r="AI1510">
        <v>2017</v>
      </c>
      <c r="AJ1510">
        <v>3</v>
      </c>
      <c r="AK1510" s="1">
        <v>42852.964849537035</v>
      </c>
      <c r="AL1510" t="s">
        <v>84</v>
      </c>
      <c r="AM1510">
        <v>0</v>
      </c>
      <c r="AN1510" t="s">
        <v>52</v>
      </c>
      <c r="AO1510">
        <v>0</v>
      </c>
      <c r="AP1510" t="s">
        <v>52</v>
      </c>
      <c r="AQ1510">
        <v>0</v>
      </c>
      <c r="AS1510">
        <v>0</v>
      </c>
      <c r="AU1510">
        <v>0</v>
      </c>
      <c r="AW1510">
        <v>0</v>
      </c>
      <c r="AY1510" t="s">
        <v>66</v>
      </c>
    </row>
    <row r="1511" spans="1:51" x14ac:dyDescent="0.25">
      <c r="A1511">
        <v>398</v>
      </c>
      <c r="B1511" t="s">
        <v>181</v>
      </c>
      <c r="C1511" t="s">
        <v>308</v>
      </c>
      <c r="D1511" t="s">
        <v>116</v>
      </c>
      <c r="E1511">
        <v>83333</v>
      </c>
      <c r="F1511" t="s">
        <v>52</v>
      </c>
      <c r="G1511" t="s">
        <v>53</v>
      </c>
      <c r="H1511" t="s">
        <v>54</v>
      </c>
      <c r="I1511">
        <v>399</v>
      </c>
      <c r="J1511" t="s">
        <v>309</v>
      </c>
      <c r="K1511" t="s">
        <v>79</v>
      </c>
      <c r="L1511" t="s">
        <v>70</v>
      </c>
      <c r="M1511" t="s">
        <v>58</v>
      </c>
      <c r="N1511" t="s">
        <v>310</v>
      </c>
      <c r="Q1511" s="5" t="s">
        <v>54</v>
      </c>
      <c r="S1511">
        <v>0</v>
      </c>
      <c r="T1511" s="5">
        <v>0</v>
      </c>
      <c r="V1511">
        <v>0</v>
      </c>
      <c r="X1511" t="s">
        <v>73</v>
      </c>
      <c r="Y1511">
        <v>19060403</v>
      </c>
      <c r="Z1511" t="s">
        <v>74</v>
      </c>
      <c r="AA1511" t="s">
        <v>101</v>
      </c>
      <c r="AB1511" t="s">
        <v>119</v>
      </c>
      <c r="AC1511" t="str">
        <f t="shared" si="23"/>
        <v>Oil &amp; Gas - Ice Roads and Pads</v>
      </c>
      <c r="AD1511" t="s">
        <v>74</v>
      </c>
      <c r="AG1511" t="s">
        <v>54</v>
      </c>
      <c r="AH1511">
        <v>3260</v>
      </c>
      <c r="AI1511">
        <v>2017</v>
      </c>
      <c r="AJ1511">
        <v>4</v>
      </c>
      <c r="AK1511" s="1">
        <v>42942.895995370367</v>
      </c>
      <c r="AL1511" t="s">
        <v>84</v>
      </c>
      <c r="AM1511">
        <v>0</v>
      </c>
      <c r="AN1511" t="s">
        <v>52</v>
      </c>
      <c r="AO1511">
        <v>0</v>
      </c>
      <c r="AP1511" t="s">
        <v>52</v>
      </c>
      <c r="AQ1511">
        <v>0</v>
      </c>
      <c r="AS1511">
        <v>0</v>
      </c>
      <c r="AU1511">
        <v>0</v>
      </c>
      <c r="AW1511">
        <v>0</v>
      </c>
      <c r="AY1511" t="s">
        <v>66</v>
      </c>
    </row>
    <row r="1512" spans="1:51" x14ac:dyDescent="0.25">
      <c r="A1512">
        <v>398</v>
      </c>
      <c r="B1512" t="s">
        <v>181</v>
      </c>
      <c r="C1512" t="s">
        <v>308</v>
      </c>
      <c r="D1512" t="s">
        <v>116</v>
      </c>
      <c r="E1512">
        <v>83333</v>
      </c>
      <c r="F1512" t="s">
        <v>52</v>
      </c>
      <c r="G1512" t="s">
        <v>53</v>
      </c>
      <c r="H1512" t="s">
        <v>54</v>
      </c>
      <c r="I1512">
        <v>399</v>
      </c>
      <c r="J1512" t="s">
        <v>309</v>
      </c>
      <c r="K1512" t="s">
        <v>79</v>
      </c>
      <c r="L1512" t="s">
        <v>70</v>
      </c>
      <c r="M1512" t="s">
        <v>58</v>
      </c>
      <c r="N1512" t="s">
        <v>310</v>
      </c>
      <c r="Q1512" s="5" t="s">
        <v>54</v>
      </c>
      <c r="S1512">
        <v>0</v>
      </c>
      <c r="T1512" s="5">
        <v>0</v>
      </c>
      <c r="V1512">
        <v>0</v>
      </c>
      <c r="X1512" t="s">
        <v>73</v>
      </c>
      <c r="Y1512">
        <v>19060403</v>
      </c>
      <c r="Z1512" t="s">
        <v>74</v>
      </c>
      <c r="AA1512" t="s">
        <v>101</v>
      </c>
      <c r="AB1512" t="s">
        <v>119</v>
      </c>
      <c r="AC1512" t="str">
        <f t="shared" si="23"/>
        <v>Oil &amp; Gas - Ice Roads and Pads</v>
      </c>
      <c r="AD1512" t="s">
        <v>74</v>
      </c>
      <c r="AG1512" t="s">
        <v>54</v>
      </c>
      <c r="AH1512">
        <v>3261</v>
      </c>
      <c r="AI1512">
        <v>2017</v>
      </c>
      <c r="AJ1512">
        <v>5</v>
      </c>
      <c r="AK1512" s="1">
        <v>42942.896261574075</v>
      </c>
      <c r="AL1512" t="s">
        <v>84</v>
      </c>
      <c r="AM1512">
        <v>0</v>
      </c>
      <c r="AN1512" t="s">
        <v>52</v>
      </c>
      <c r="AO1512">
        <v>0</v>
      </c>
      <c r="AP1512" t="s">
        <v>52</v>
      </c>
      <c r="AQ1512">
        <v>0</v>
      </c>
      <c r="AS1512">
        <v>0</v>
      </c>
      <c r="AU1512">
        <v>0</v>
      </c>
      <c r="AW1512">
        <v>0</v>
      </c>
      <c r="AY1512" t="s">
        <v>66</v>
      </c>
    </row>
    <row r="1513" spans="1:51" x14ac:dyDescent="0.25">
      <c r="A1513">
        <v>398</v>
      </c>
      <c r="B1513" t="s">
        <v>181</v>
      </c>
      <c r="C1513" t="s">
        <v>308</v>
      </c>
      <c r="D1513" t="s">
        <v>116</v>
      </c>
      <c r="E1513">
        <v>83333</v>
      </c>
      <c r="F1513" t="s">
        <v>52</v>
      </c>
      <c r="G1513" t="s">
        <v>53</v>
      </c>
      <c r="H1513" t="s">
        <v>54</v>
      </c>
      <c r="I1513">
        <v>399</v>
      </c>
      <c r="J1513" t="s">
        <v>309</v>
      </c>
      <c r="K1513" t="s">
        <v>79</v>
      </c>
      <c r="L1513" t="s">
        <v>70</v>
      </c>
      <c r="M1513" t="s">
        <v>58</v>
      </c>
      <c r="N1513" t="s">
        <v>310</v>
      </c>
      <c r="Q1513" s="5" t="s">
        <v>54</v>
      </c>
      <c r="S1513">
        <v>0</v>
      </c>
      <c r="T1513" s="5">
        <v>0</v>
      </c>
      <c r="V1513">
        <v>0</v>
      </c>
      <c r="X1513" t="s">
        <v>73</v>
      </c>
      <c r="Y1513">
        <v>19060403</v>
      </c>
      <c r="Z1513" t="s">
        <v>74</v>
      </c>
      <c r="AA1513" t="s">
        <v>101</v>
      </c>
      <c r="AB1513" t="s">
        <v>119</v>
      </c>
      <c r="AC1513" t="str">
        <f t="shared" si="23"/>
        <v>Oil &amp; Gas - Ice Roads and Pads</v>
      </c>
      <c r="AD1513" t="s">
        <v>74</v>
      </c>
      <c r="AG1513" t="s">
        <v>54</v>
      </c>
      <c r="AH1513">
        <v>3262</v>
      </c>
      <c r="AI1513">
        <v>2017</v>
      </c>
      <c r="AJ1513">
        <v>6</v>
      </c>
      <c r="AK1513" s="1">
        <v>42942.896504629629</v>
      </c>
      <c r="AL1513" t="s">
        <v>84</v>
      </c>
      <c r="AM1513">
        <v>0</v>
      </c>
      <c r="AN1513" t="s">
        <v>52</v>
      </c>
      <c r="AO1513">
        <v>0</v>
      </c>
      <c r="AP1513" t="s">
        <v>52</v>
      </c>
      <c r="AQ1513">
        <v>0</v>
      </c>
      <c r="AS1513">
        <v>0</v>
      </c>
      <c r="AU1513">
        <v>0</v>
      </c>
      <c r="AW1513">
        <v>0</v>
      </c>
      <c r="AY1513" t="s">
        <v>66</v>
      </c>
    </row>
    <row r="1514" spans="1:51" x14ac:dyDescent="0.25">
      <c r="A1514">
        <v>398</v>
      </c>
      <c r="B1514" t="s">
        <v>181</v>
      </c>
      <c r="C1514" t="s">
        <v>308</v>
      </c>
      <c r="D1514" t="s">
        <v>116</v>
      </c>
      <c r="E1514">
        <v>83333</v>
      </c>
      <c r="F1514" t="s">
        <v>52</v>
      </c>
      <c r="G1514" t="s">
        <v>53</v>
      </c>
      <c r="H1514" t="s">
        <v>54</v>
      </c>
      <c r="I1514">
        <v>399</v>
      </c>
      <c r="J1514" t="s">
        <v>309</v>
      </c>
      <c r="K1514" t="s">
        <v>79</v>
      </c>
      <c r="L1514" t="s">
        <v>70</v>
      </c>
      <c r="M1514" t="s">
        <v>58</v>
      </c>
      <c r="N1514" t="s">
        <v>310</v>
      </c>
      <c r="Q1514" s="5" t="s">
        <v>54</v>
      </c>
      <c r="S1514">
        <v>0</v>
      </c>
      <c r="T1514" s="5">
        <v>0</v>
      </c>
      <c r="V1514">
        <v>0</v>
      </c>
      <c r="X1514" t="s">
        <v>73</v>
      </c>
      <c r="Y1514">
        <v>19060403</v>
      </c>
      <c r="Z1514" t="s">
        <v>74</v>
      </c>
      <c r="AA1514" t="s">
        <v>101</v>
      </c>
      <c r="AB1514" t="s">
        <v>119</v>
      </c>
      <c r="AC1514" t="str">
        <f t="shared" si="23"/>
        <v>Oil &amp; Gas - Ice Roads and Pads</v>
      </c>
      <c r="AD1514" t="s">
        <v>74</v>
      </c>
      <c r="AG1514" t="s">
        <v>54</v>
      </c>
      <c r="AH1514">
        <v>3640</v>
      </c>
      <c r="AI1514">
        <v>2017</v>
      </c>
      <c r="AJ1514">
        <v>7</v>
      </c>
      <c r="AK1514" s="1">
        <v>43038.837754629632</v>
      </c>
      <c r="AL1514" t="s">
        <v>84</v>
      </c>
      <c r="AM1514">
        <v>0</v>
      </c>
      <c r="AN1514" t="s">
        <v>52</v>
      </c>
      <c r="AO1514">
        <v>0</v>
      </c>
      <c r="AP1514" t="s">
        <v>52</v>
      </c>
      <c r="AQ1514">
        <v>0</v>
      </c>
      <c r="AS1514">
        <v>0</v>
      </c>
      <c r="AU1514">
        <v>0</v>
      </c>
      <c r="AW1514">
        <v>0</v>
      </c>
      <c r="AY1514" t="s">
        <v>66</v>
      </c>
    </row>
    <row r="1515" spans="1:51" x14ac:dyDescent="0.25">
      <c r="A1515">
        <v>398</v>
      </c>
      <c r="B1515" t="s">
        <v>181</v>
      </c>
      <c r="C1515" t="s">
        <v>308</v>
      </c>
      <c r="D1515" t="s">
        <v>116</v>
      </c>
      <c r="E1515">
        <v>83333</v>
      </c>
      <c r="F1515" t="s">
        <v>52</v>
      </c>
      <c r="G1515" t="s">
        <v>53</v>
      </c>
      <c r="H1515" t="s">
        <v>54</v>
      </c>
      <c r="I1515">
        <v>399</v>
      </c>
      <c r="J1515" t="s">
        <v>309</v>
      </c>
      <c r="K1515" t="s">
        <v>79</v>
      </c>
      <c r="L1515" t="s">
        <v>70</v>
      </c>
      <c r="M1515" t="s">
        <v>58</v>
      </c>
      <c r="N1515" t="s">
        <v>310</v>
      </c>
      <c r="Q1515" s="5" t="s">
        <v>54</v>
      </c>
      <c r="S1515">
        <v>0</v>
      </c>
      <c r="T1515" s="5">
        <v>0</v>
      </c>
      <c r="V1515">
        <v>0</v>
      </c>
      <c r="X1515" t="s">
        <v>73</v>
      </c>
      <c r="Y1515">
        <v>19060403</v>
      </c>
      <c r="Z1515" t="s">
        <v>74</v>
      </c>
      <c r="AA1515" t="s">
        <v>101</v>
      </c>
      <c r="AB1515" t="s">
        <v>119</v>
      </c>
      <c r="AC1515" t="str">
        <f t="shared" si="23"/>
        <v>Oil &amp; Gas - Ice Roads and Pads</v>
      </c>
      <c r="AD1515" t="s">
        <v>74</v>
      </c>
      <c r="AG1515" t="s">
        <v>54</v>
      </c>
      <c r="AH1515">
        <v>3641</v>
      </c>
      <c r="AI1515">
        <v>2017</v>
      </c>
      <c r="AJ1515">
        <v>8</v>
      </c>
      <c r="AK1515" s="1">
        <v>43038.837881944448</v>
      </c>
      <c r="AL1515" t="s">
        <v>84</v>
      </c>
      <c r="AM1515">
        <v>0</v>
      </c>
      <c r="AN1515" t="s">
        <v>52</v>
      </c>
      <c r="AO1515">
        <v>0</v>
      </c>
      <c r="AP1515" t="s">
        <v>52</v>
      </c>
      <c r="AQ1515">
        <v>0</v>
      </c>
      <c r="AS1515">
        <v>0</v>
      </c>
      <c r="AU1515">
        <v>0</v>
      </c>
      <c r="AW1515">
        <v>0</v>
      </c>
      <c r="AY1515" t="s">
        <v>66</v>
      </c>
    </row>
    <row r="1516" spans="1:51" x14ac:dyDescent="0.25">
      <c r="A1516">
        <v>398</v>
      </c>
      <c r="B1516" t="s">
        <v>181</v>
      </c>
      <c r="C1516" t="s">
        <v>308</v>
      </c>
      <c r="D1516" t="s">
        <v>116</v>
      </c>
      <c r="E1516">
        <v>83333</v>
      </c>
      <c r="F1516" t="s">
        <v>52</v>
      </c>
      <c r="G1516" t="s">
        <v>53</v>
      </c>
      <c r="H1516" t="s">
        <v>54</v>
      </c>
      <c r="I1516">
        <v>399</v>
      </c>
      <c r="J1516" t="s">
        <v>309</v>
      </c>
      <c r="K1516" t="s">
        <v>79</v>
      </c>
      <c r="L1516" t="s">
        <v>70</v>
      </c>
      <c r="M1516" t="s">
        <v>58</v>
      </c>
      <c r="N1516" t="s">
        <v>310</v>
      </c>
      <c r="Q1516" s="5" t="s">
        <v>54</v>
      </c>
      <c r="S1516">
        <v>0</v>
      </c>
      <c r="T1516" s="5">
        <v>0</v>
      </c>
      <c r="V1516">
        <v>0</v>
      </c>
      <c r="X1516" t="s">
        <v>73</v>
      </c>
      <c r="Y1516">
        <v>19060403</v>
      </c>
      <c r="Z1516" t="s">
        <v>74</v>
      </c>
      <c r="AA1516" t="s">
        <v>101</v>
      </c>
      <c r="AB1516" t="s">
        <v>119</v>
      </c>
      <c r="AC1516" t="str">
        <f t="shared" si="23"/>
        <v>Oil &amp; Gas - Ice Roads and Pads</v>
      </c>
      <c r="AD1516" t="s">
        <v>74</v>
      </c>
      <c r="AG1516" t="s">
        <v>54</v>
      </c>
      <c r="AH1516">
        <v>3642</v>
      </c>
      <c r="AI1516">
        <v>2017</v>
      </c>
      <c r="AJ1516">
        <v>9</v>
      </c>
      <c r="AK1516" s="1">
        <v>43038.838055555556</v>
      </c>
      <c r="AL1516" t="s">
        <v>84</v>
      </c>
      <c r="AM1516">
        <v>0</v>
      </c>
      <c r="AN1516" t="s">
        <v>52</v>
      </c>
      <c r="AO1516">
        <v>0</v>
      </c>
      <c r="AP1516" t="s">
        <v>52</v>
      </c>
      <c r="AQ1516">
        <v>0</v>
      </c>
      <c r="AS1516">
        <v>0</v>
      </c>
      <c r="AU1516">
        <v>0</v>
      </c>
      <c r="AW1516">
        <v>0</v>
      </c>
      <c r="AY1516" t="s">
        <v>66</v>
      </c>
    </row>
    <row r="1517" spans="1:51" x14ac:dyDescent="0.25">
      <c r="A1517">
        <v>398</v>
      </c>
      <c r="B1517" t="s">
        <v>181</v>
      </c>
      <c r="C1517" t="s">
        <v>308</v>
      </c>
      <c r="D1517" t="s">
        <v>116</v>
      </c>
      <c r="E1517">
        <v>83333</v>
      </c>
      <c r="F1517" t="s">
        <v>52</v>
      </c>
      <c r="G1517" t="s">
        <v>53</v>
      </c>
      <c r="H1517" t="s">
        <v>54</v>
      </c>
      <c r="I1517">
        <v>399</v>
      </c>
      <c r="J1517" t="s">
        <v>309</v>
      </c>
      <c r="K1517" t="s">
        <v>79</v>
      </c>
      <c r="L1517" t="s">
        <v>70</v>
      </c>
      <c r="M1517" t="s">
        <v>58</v>
      </c>
      <c r="N1517" t="s">
        <v>310</v>
      </c>
      <c r="Q1517" s="5" t="s">
        <v>54</v>
      </c>
      <c r="S1517">
        <v>0</v>
      </c>
      <c r="T1517" s="5">
        <v>0</v>
      </c>
      <c r="V1517">
        <v>0</v>
      </c>
      <c r="X1517" t="s">
        <v>73</v>
      </c>
      <c r="Y1517">
        <v>19060403</v>
      </c>
      <c r="Z1517" t="s">
        <v>74</v>
      </c>
      <c r="AA1517" t="s">
        <v>101</v>
      </c>
      <c r="AB1517" t="s">
        <v>119</v>
      </c>
      <c r="AC1517" t="str">
        <f t="shared" si="23"/>
        <v>Oil &amp; Gas - Ice Roads and Pads</v>
      </c>
      <c r="AD1517" t="s">
        <v>74</v>
      </c>
      <c r="AG1517" t="s">
        <v>54</v>
      </c>
      <c r="AH1517">
        <v>3973</v>
      </c>
      <c r="AI1517">
        <v>2017</v>
      </c>
      <c r="AJ1517">
        <v>10</v>
      </c>
      <c r="AK1517" s="1">
        <v>43118.478935185187</v>
      </c>
      <c r="AL1517" t="s">
        <v>84</v>
      </c>
      <c r="AM1517">
        <v>0</v>
      </c>
      <c r="AN1517" t="s">
        <v>52</v>
      </c>
      <c r="AO1517">
        <v>0</v>
      </c>
      <c r="AP1517" t="s">
        <v>52</v>
      </c>
      <c r="AQ1517">
        <v>0</v>
      </c>
      <c r="AS1517">
        <v>0</v>
      </c>
      <c r="AU1517">
        <v>0</v>
      </c>
      <c r="AW1517">
        <v>0</v>
      </c>
      <c r="AY1517" t="s">
        <v>66</v>
      </c>
    </row>
    <row r="1518" spans="1:51" x14ac:dyDescent="0.25">
      <c r="A1518">
        <v>398</v>
      </c>
      <c r="B1518" t="s">
        <v>181</v>
      </c>
      <c r="C1518" t="s">
        <v>308</v>
      </c>
      <c r="D1518" t="s">
        <v>116</v>
      </c>
      <c r="E1518">
        <v>83333</v>
      </c>
      <c r="F1518" t="s">
        <v>52</v>
      </c>
      <c r="G1518" t="s">
        <v>53</v>
      </c>
      <c r="H1518" t="s">
        <v>54</v>
      </c>
      <c r="I1518">
        <v>399</v>
      </c>
      <c r="J1518" t="s">
        <v>309</v>
      </c>
      <c r="K1518" t="s">
        <v>79</v>
      </c>
      <c r="L1518" t="s">
        <v>70</v>
      </c>
      <c r="M1518" t="s">
        <v>58</v>
      </c>
      <c r="N1518" t="s">
        <v>310</v>
      </c>
      <c r="Q1518" s="5" t="s">
        <v>54</v>
      </c>
      <c r="S1518">
        <v>0</v>
      </c>
      <c r="T1518" s="5">
        <v>0</v>
      </c>
      <c r="V1518">
        <v>0</v>
      </c>
      <c r="X1518" t="s">
        <v>73</v>
      </c>
      <c r="Y1518">
        <v>19060403</v>
      </c>
      <c r="Z1518" t="s">
        <v>74</v>
      </c>
      <c r="AA1518" t="s">
        <v>101</v>
      </c>
      <c r="AB1518" t="s">
        <v>119</v>
      </c>
      <c r="AC1518" t="str">
        <f t="shared" si="23"/>
        <v>Oil &amp; Gas - Ice Roads and Pads</v>
      </c>
      <c r="AD1518" t="s">
        <v>74</v>
      </c>
      <c r="AG1518" t="s">
        <v>54</v>
      </c>
      <c r="AH1518">
        <v>3974</v>
      </c>
      <c r="AI1518">
        <v>2017</v>
      </c>
      <c r="AJ1518">
        <v>11</v>
      </c>
      <c r="AK1518" s="1">
        <v>43118.479502314818</v>
      </c>
      <c r="AL1518" t="s">
        <v>84</v>
      </c>
      <c r="AM1518">
        <v>0</v>
      </c>
      <c r="AN1518" t="s">
        <v>52</v>
      </c>
      <c r="AO1518">
        <v>0</v>
      </c>
      <c r="AP1518" t="s">
        <v>52</v>
      </c>
      <c r="AQ1518">
        <v>0</v>
      </c>
      <c r="AS1518">
        <v>0</v>
      </c>
      <c r="AU1518">
        <v>0</v>
      </c>
      <c r="AW1518">
        <v>0</v>
      </c>
      <c r="AY1518" t="s">
        <v>66</v>
      </c>
    </row>
    <row r="1519" spans="1:51" x14ac:dyDescent="0.25">
      <c r="A1519">
        <v>398</v>
      </c>
      <c r="B1519" t="s">
        <v>181</v>
      </c>
      <c r="C1519" t="s">
        <v>308</v>
      </c>
      <c r="D1519" t="s">
        <v>116</v>
      </c>
      <c r="E1519">
        <v>83333</v>
      </c>
      <c r="F1519" t="s">
        <v>52</v>
      </c>
      <c r="G1519" t="s">
        <v>53</v>
      </c>
      <c r="H1519" t="s">
        <v>54</v>
      </c>
      <c r="I1519">
        <v>399</v>
      </c>
      <c r="J1519" t="s">
        <v>309</v>
      </c>
      <c r="K1519" t="s">
        <v>79</v>
      </c>
      <c r="L1519" t="s">
        <v>70</v>
      </c>
      <c r="M1519" t="s">
        <v>58</v>
      </c>
      <c r="N1519" t="s">
        <v>310</v>
      </c>
      <c r="Q1519" s="5" t="s">
        <v>54</v>
      </c>
      <c r="S1519">
        <v>0</v>
      </c>
      <c r="T1519" s="5">
        <v>0</v>
      </c>
      <c r="V1519">
        <v>0</v>
      </c>
      <c r="X1519" t="s">
        <v>73</v>
      </c>
      <c r="Y1519">
        <v>19060403</v>
      </c>
      <c r="Z1519" t="s">
        <v>74</v>
      </c>
      <c r="AA1519" t="s">
        <v>101</v>
      </c>
      <c r="AB1519" t="s">
        <v>119</v>
      </c>
      <c r="AC1519" t="str">
        <f t="shared" si="23"/>
        <v>Oil &amp; Gas - Ice Roads and Pads</v>
      </c>
      <c r="AD1519" t="s">
        <v>74</v>
      </c>
      <c r="AG1519" t="s">
        <v>54</v>
      </c>
      <c r="AH1519">
        <v>3975</v>
      </c>
      <c r="AI1519">
        <v>2017</v>
      </c>
      <c r="AJ1519">
        <v>12</v>
      </c>
      <c r="AK1519" s="1">
        <v>43118.479687500003</v>
      </c>
      <c r="AL1519" t="s">
        <v>84</v>
      </c>
      <c r="AM1519">
        <v>0</v>
      </c>
      <c r="AN1519" t="s">
        <v>52</v>
      </c>
      <c r="AO1519">
        <v>0</v>
      </c>
      <c r="AP1519" t="s">
        <v>52</v>
      </c>
      <c r="AQ1519">
        <v>0</v>
      </c>
      <c r="AS1519">
        <v>0</v>
      </c>
      <c r="AU1519">
        <v>0</v>
      </c>
      <c r="AW1519">
        <v>0</v>
      </c>
      <c r="AY1519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AA3C-FC0F-493B-8F80-98A0EAAA3114}">
  <dimension ref="A1:AH1425"/>
  <sheetViews>
    <sheetView topLeftCell="Q1" zoomScale="85" zoomScaleNormal="85" workbookViewId="0">
      <pane ySplit="1" topLeftCell="A2" activePane="bottomLeft" state="frozen"/>
      <selection pane="bottomLeft" activeCell="AE23" sqref="AE23"/>
    </sheetView>
  </sheetViews>
  <sheetFormatPr defaultRowHeight="15" x14ac:dyDescent="0.25"/>
  <cols>
    <col min="1" max="4" width="19.85546875" customWidth="1"/>
    <col min="5" max="5" width="28.42578125" customWidth="1"/>
    <col min="6" max="6" width="19.85546875" customWidth="1"/>
    <col min="7" max="7" width="28.7109375" customWidth="1"/>
    <col min="8" max="8" width="7.7109375" hidden="1" customWidth="1"/>
    <col min="9" max="9" width="19.85546875" customWidth="1"/>
    <col min="10" max="10" width="30.140625" customWidth="1"/>
    <col min="11" max="11" width="29.5703125" customWidth="1"/>
    <col min="12" max="15" width="19.85546875" customWidth="1"/>
    <col min="16" max="16" width="14.140625" customWidth="1"/>
    <col min="17" max="17" width="28.28515625" customWidth="1"/>
    <col min="18" max="20" width="42.28515625" customWidth="1"/>
    <col min="21" max="21" width="42.28515625" style="34" customWidth="1"/>
    <col min="22" max="22" width="24.140625" customWidth="1"/>
    <col min="23" max="23" width="9.85546875" bestFit="1" customWidth="1"/>
    <col min="24" max="24" width="19.85546875" customWidth="1"/>
    <col min="25" max="25" width="12.28515625" bestFit="1" customWidth="1"/>
    <col min="26" max="26" width="19.85546875" style="34" customWidth="1"/>
    <col min="27" max="28" width="12.28515625" customWidth="1"/>
    <col min="29" max="29" width="19.7109375" customWidth="1"/>
    <col min="30" max="30" width="19.7109375" style="5" customWidth="1"/>
    <col min="31" max="31" width="21.42578125" style="5" bestFit="1" customWidth="1"/>
    <col min="32" max="32" width="16.28515625" customWidth="1"/>
    <col min="33" max="33" width="16" customWidth="1"/>
  </cols>
  <sheetData>
    <row r="1" spans="1:34" s="2" customFormat="1" x14ac:dyDescent="0.25">
      <c r="A1" s="2" t="s">
        <v>0</v>
      </c>
      <c r="B1" s="2" t="s">
        <v>1</v>
      </c>
      <c r="C1" s="2" t="s">
        <v>388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385</v>
      </c>
      <c r="N1" s="2" t="s">
        <v>12</v>
      </c>
      <c r="O1" s="2" t="s">
        <v>386</v>
      </c>
      <c r="P1" s="2" t="s">
        <v>26</v>
      </c>
      <c r="Q1" s="2" t="s">
        <v>27</v>
      </c>
      <c r="R1" s="2" t="s">
        <v>345</v>
      </c>
      <c r="S1" s="2" t="s">
        <v>345</v>
      </c>
      <c r="T1" s="2" t="s">
        <v>347</v>
      </c>
      <c r="U1" s="2" t="s">
        <v>395</v>
      </c>
      <c r="V1" t="s">
        <v>24</v>
      </c>
      <c r="W1" s="2" t="s">
        <v>33</v>
      </c>
      <c r="X1" s="2" t="s">
        <v>2</v>
      </c>
      <c r="Y1" s="2" t="s">
        <v>34</v>
      </c>
      <c r="Z1" s="4" t="s">
        <v>8</v>
      </c>
      <c r="AA1" s="3" t="s">
        <v>315</v>
      </c>
      <c r="AB1" s="3" t="s">
        <v>316</v>
      </c>
      <c r="AC1" s="2" t="s">
        <v>36</v>
      </c>
      <c r="AD1" s="2" t="s">
        <v>356</v>
      </c>
      <c r="AE1" s="30" t="s">
        <v>314</v>
      </c>
      <c r="AF1" s="2" t="s">
        <v>37</v>
      </c>
      <c r="AG1" s="2" t="s">
        <v>38</v>
      </c>
      <c r="AH1" s="2" t="s">
        <v>387</v>
      </c>
    </row>
    <row r="2" spans="1:34" x14ac:dyDescent="0.25">
      <c r="A2">
        <v>1921</v>
      </c>
      <c r="B2" t="s">
        <v>50</v>
      </c>
      <c r="C2" t="s">
        <v>389</v>
      </c>
      <c r="D2">
        <v>212648</v>
      </c>
      <c r="E2" t="s">
        <v>67</v>
      </c>
      <c r="F2">
        <v>19241991</v>
      </c>
      <c r="G2" t="s">
        <v>52</v>
      </c>
      <c r="H2" s="18">
        <f t="shared" ref="H2:H62" si="0">IF(G2="gallons",1,2)</f>
        <v>1</v>
      </c>
      <c r="I2">
        <v>1922</v>
      </c>
      <c r="J2" t="s">
        <v>68</v>
      </c>
      <c r="K2" t="s">
        <v>69</v>
      </c>
      <c r="L2" t="s">
        <v>70</v>
      </c>
      <c r="M2" s="18">
        <f t="shared" ref="M2:M62" si="1">IF(L2="ground",1,2)</f>
        <v>2</v>
      </c>
      <c r="N2" t="s">
        <v>58</v>
      </c>
      <c r="O2" s="18">
        <f>_xlfn.IFS(N2="fresh",1,N2="seawater",2,N2="brackish",3)</f>
        <v>1</v>
      </c>
      <c r="P2" t="s">
        <v>75</v>
      </c>
      <c r="Q2" t="s">
        <v>76</v>
      </c>
      <c r="R2" t="str">
        <f>IF(Q2&lt;&gt;"",_xlfn.CONCAT(P2," - ", Q2),"")</f>
        <v>Water Supply - Public (Municipal) Community</v>
      </c>
      <c r="S2" s="25" t="s">
        <v>357</v>
      </c>
      <c r="T2" t="s">
        <v>318</v>
      </c>
      <c r="U2" s="34">
        <v>1</v>
      </c>
      <c r="V2">
        <v>19020104</v>
      </c>
      <c r="W2">
        <v>2016</v>
      </c>
      <c r="X2">
        <v>212648</v>
      </c>
      <c r="Y2">
        <v>1</v>
      </c>
      <c r="Z2" s="34">
        <v>1922</v>
      </c>
      <c r="AA2" s="6" t="str">
        <f t="shared" ref="AA2:AA35" si="2">_xlfn.IFS(Y2=1,"01/01",Y2=2,"02/01",Y2=3,"03/01",Y2=4,"04/01",Y2=5,"05/01",Y2=6,"06/01",Y2=7,"07/01",Y2=8,"08/01",Y2=9,"09/01",Y2=10,"10/01",Y2=11,"11/01",Y2=12,"12/01")</f>
        <v>01/01</v>
      </c>
      <c r="AB2" s="6" t="str">
        <f t="shared" ref="AB2:AB35" si="3">_xlfn.IFS(Y2=1,"01/31",Y2=2,"02/28",Y2=3,"03/31",Y2=4,"04/30",Y2=5,"05/31",Y2=6,"06/30",Y2=7,"07/31",Y2=8,"08/31",Y2=9,"09/30",Y2=10,"10/31",Y2=11,"30/01",Y2=12,"12/31")</f>
        <v>01/31</v>
      </c>
      <c r="AC2" t="s">
        <v>65</v>
      </c>
      <c r="AD2" s="7">
        <f t="shared" ref="AD2:AD35" si="4">IF(AC2="metered",1,2)</f>
        <v>1</v>
      </c>
      <c r="AE2" s="7" t="s">
        <v>65</v>
      </c>
      <c r="AF2">
        <v>1190479</v>
      </c>
      <c r="AG2" t="s">
        <v>52</v>
      </c>
      <c r="AH2" s="18">
        <f t="shared" ref="AH2:AH62" si="5">IF(AG2="gallons",1,2)</f>
        <v>1</v>
      </c>
    </row>
    <row r="3" spans="1:34" s="9" customFormat="1" x14ac:dyDescent="0.25">
      <c r="A3" s="9">
        <v>841</v>
      </c>
      <c r="B3" s="9" t="s">
        <v>50</v>
      </c>
      <c r="C3" t="s">
        <v>389</v>
      </c>
      <c r="D3" s="9">
        <v>39797</v>
      </c>
      <c r="E3" s="9" t="s">
        <v>77</v>
      </c>
      <c r="F3" s="9">
        <v>91250000</v>
      </c>
      <c r="G3" s="9" t="s">
        <v>52</v>
      </c>
      <c r="H3" s="18">
        <f t="shared" si="0"/>
        <v>1</v>
      </c>
      <c r="I3" s="9">
        <v>842</v>
      </c>
      <c r="J3" s="9" t="s">
        <v>78</v>
      </c>
      <c r="K3" s="9" t="s">
        <v>79</v>
      </c>
      <c r="L3" s="9" t="s">
        <v>70</v>
      </c>
      <c r="M3" s="18">
        <f t="shared" si="1"/>
        <v>2</v>
      </c>
      <c r="N3" s="9" t="s">
        <v>58</v>
      </c>
      <c r="O3" s="18">
        <f t="shared" ref="O3:O66" si="6">_xlfn.IFS(N3="fresh",1,N3="seawater",2,N3="brackish",3)</f>
        <v>1</v>
      </c>
      <c r="P3" s="9" t="s">
        <v>75</v>
      </c>
      <c r="Q3" s="9" t="s">
        <v>76</v>
      </c>
      <c r="R3" t="str">
        <f t="shared" ref="R3:R35" si="7">IF(Q3&lt;&gt;"",_xlfn.CONCAT(P3," - ", Q3),"")</f>
        <v>Water Supply - Public (Municipal) Community</v>
      </c>
      <c r="S3" s="25" t="s">
        <v>357</v>
      </c>
      <c r="T3" t="s">
        <v>318</v>
      </c>
      <c r="U3" s="34">
        <v>1</v>
      </c>
      <c r="V3">
        <v>19020701</v>
      </c>
      <c r="W3" s="9">
        <v>2016</v>
      </c>
      <c r="X3" s="9">
        <v>39797</v>
      </c>
      <c r="Y3" s="9">
        <v>10</v>
      </c>
      <c r="Z3" s="10">
        <v>842</v>
      </c>
      <c r="AA3" s="6" t="str">
        <f t="shared" si="2"/>
        <v>10/01</v>
      </c>
      <c r="AB3" s="6" t="str">
        <f t="shared" si="3"/>
        <v>10/31</v>
      </c>
      <c r="AC3" s="9" t="s">
        <v>65</v>
      </c>
      <c r="AD3" s="7">
        <f t="shared" si="4"/>
        <v>1</v>
      </c>
      <c r="AE3" s="7" t="s">
        <v>65</v>
      </c>
      <c r="AF3" s="9">
        <v>65599000</v>
      </c>
      <c r="AG3" s="9" t="s">
        <v>52</v>
      </c>
      <c r="AH3" s="18">
        <f t="shared" si="5"/>
        <v>1</v>
      </c>
    </row>
    <row r="4" spans="1:34" s="38" customFormat="1" x14ac:dyDescent="0.25">
      <c r="A4" s="38">
        <v>201</v>
      </c>
      <c r="B4" s="38" t="s">
        <v>50</v>
      </c>
      <c r="C4" s="38" t="s">
        <v>389</v>
      </c>
      <c r="D4" s="38">
        <v>42925</v>
      </c>
      <c r="E4" s="38" t="s">
        <v>77</v>
      </c>
      <c r="F4" s="39">
        <v>152083333</v>
      </c>
      <c r="G4" s="38" t="s">
        <v>52</v>
      </c>
      <c r="H4" s="40">
        <f t="shared" si="0"/>
        <v>1</v>
      </c>
      <c r="I4" s="38">
        <v>221</v>
      </c>
      <c r="J4" s="38" t="s">
        <v>86</v>
      </c>
      <c r="K4" s="38" t="s">
        <v>79</v>
      </c>
      <c r="L4" s="38" t="s">
        <v>70</v>
      </c>
      <c r="M4" s="40">
        <f t="shared" si="1"/>
        <v>2</v>
      </c>
      <c r="N4" s="38" t="s">
        <v>58</v>
      </c>
      <c r="O4" s="18">
        <f t="shared" si="6"/>
        <v>1</v>
      </c>
      <c r="P4" s="38" t="s">
        <v>75</v>
      </c>
      <c r="Q4" s="38" t="s">
        <v>76</v>
      </c>
      <c r="R4" s="38" t="str">
        <f t="shared" si="7"/>
        <v>Water Supply - Public (Municipal) Community</v>
      </c>
      <c r="S4" s="38" t="s">
        <v>357</v>
      </c>
      <c r="T4" s="38" t="s">
        <v>318</v>
      </c>
      <c r="U4" s="41">
        <v>1</v>
      </c>
      <c r="V4" s="38">
        <v>19020701</v>
      </c>
      <c r="W4" s="38">
        <v>2016</v>
      </c>
      <c r="X4" s="38">
        <v>42925</v>
      </c>
      <c r="Y4" s="38">
        <v>6</v>
      </c>
      <c r="Z4" s="41">
        <v>221</v>
      </c>
      <c r="AA4" s="38" t="str">
        <f t="shared" si="2"/>
        <v>06/01</v>
      </c>
      <c r="AB4" s="38" t="str">
        <f t="shared" si="3"/>
        <v>06/30</v>
      </c>
      <c r="AC4" s="38" t="s">
        <v>65</v>
      </c>
      <c r="AD4" s="41">
        <f t="shared" si="4"/>
        <v>1</v>
      </c>
      <c r="AE4" s="41" t="s">
        <v>65</v>
      </c>
      <c r="AF4" s="39">
        <v>105296000</v>
      </c>
      <c r="AG4" s="38" t="s">
        <v>52</v>
      </c>
      <c r="AH4" s="40">
        <f t="shared" si="5"/>
        <v>1</v>
      </c>
    </row>
    <row r="5" spans="1:34" s="38" customFormat="1" x14ac:dyDescent="0.25">
      <c r="A5" s="38">
        <v>201</v>
      </c>
      <c r="B5" s="38" t="s">
        <v>50</v>
      </c>
      <c r="C5" s="38" t="s">
        <v>389</v>
      </c>
      <c r="D5" s="38">
        <v>42925</v>
      </c>
      <c r="E5" s="38" t="s">
        <v>77</v>
      </c>
      <c r="F5" s="39">
        <v>152083333</v>
      </c>
      <c r="G5" s="38" t="s">
        <v>52</v>
      </c>
      <c r="H5" s="40">
        <f t="shared" si="0"/>
        <v>1</v>
      </c>
      <c r="I5" s="38">
        <v>221</v>
      </c>
      <c r="J5" s="38" t="s">
        <v>86</v>
      </c>
      <c r="K5" s="38" t="s">
        <v>79</v>
      </c>
      <c r="L5" s="38" t="s">
        <v>70</v>
      </c>
      <c r="M5" s="40">
        <f t="shared" si="1"/>
        <v>2</v>
      </c>
      <c r="N5" s="38" t="s">
        <v>58</v>
      </c>
      <c r="O5" s="18">
        <f t="shared" si="6"/>
        <v>1</v>
      </c>
      <c r="P5" s="38" t="s">
        <v>75</v>
      </c>
      <c r="Q5" s="38" t="s">
        <v>76</v>
      </c>
      <c r="R5" s="38" t="str">
        <f t="shared" si="7"/>
        <v>Water Supply - Public (Municipal) Community</v>
      </c>
      <c r="S5" s="38" t="s">
        <v>357</v>
      </c>
      <c r="T5" s="38" t="s">
        <v>318</v>
      </c>
      <c r="U5" s="41">
        <v>1</v>
      </c>
      <c r="V5" s="38">
        <v>19020701</v>
      </c>
      <c r="W5" s="38">
        <v>2016</v>
      </c>
      <c r="X5" s="38">
        <v>42925</v>
      </c>
      <c r="Y5" s="38">
        <v>7</v>
      </c>
      <c r="Z5" s="41">
        <v>221</v>
      </c>
      <c r="AA5" s="38" t="str">
        <f t="shared" si="2"/>
        <v>07/01</v>
      </c>
      <c r="AB5" s="38" t="str">
        <f t="shared" si="3"/>
        <v>07/31</v>
      </c>
      <c r="AC5" s="38" t="s">
        <v>65</v>
      </c>
      <c r="AD5" s="41">
        <f t="shared" si="4"/>
        <v>1</v>
      </c>
      <c r="AE5" s="41" t="s">
        <v>65</v>
      </c>
      <c r="AF5" s="39">
        <v>118153000</v>
      </c>
      <c r="AG5" s="38" t="s">
        <v>52</v>
      </c>
      <c r="AH5" s="40">
        <f t="shared" si="5"/>
        <v>1</v>
      </c>
    </row>
    <row r="6" spans="1:34" s="38" customFormat="1" x14ac:dyDescent="0.25">
      <c r="A6" s="38">
        <v>201</v>
      </c>
      <c r="B6" s="38" t="s">
        <v>50</v>
      </c>
      <c r="C6" s="38" t="s">
        <v>389</v>
      </c>
      <c r="D6" s="38">
        <v>42925</v>
      </c>
      <c r="E6" s="38" t="s">
        <v>77</v>
      </c>
      <c r="F6" s="39">
        <v>152083333</v>
      </c>
      <c r="G6" s="38" t="s">
        <v>52</v>
      </c>
      <c r="H6" s="40">
        <f t="shared" si="0"/>
        <v>1</v>
      </c>
      <c r="I6" s="38">
        <v>221</v>
      </c>
      <c r="J6" s="38" t="s">
        <v>86</v>
      </c>
      <c r="K6" s="38" t="s">
        <v>79</v>
      </c>
      <c r="L6" s="38" t="s">
        <v>70</v>
      </c>
      <c r="M6" s="40">
        <f t="shared" si="1"/>
        <v>2</v>
      </c>
      <c r="N6" s="38" t="s">
        <v>58</v>
      </c>
      <c r="O6" s="18">
        <f t="shared" si="6"/>
        <v>1</v>
      </c>
      <c r="P6" s="38" t="s">
        <v>75</v>
      </c>
      <c r="Q6" s="38" t="s">
        <v>76</v>
      </c>
      <c r="R6" s="38" t="str">
        <f t="shared" si="7"/>
        <v>Water Supply - Public (Municipal) Community</v>
      </c>
      <c r="S6" s="38" t="s">
        <v>357</v>
      </c>
      <c r="T6" s="38" t="s">
        <v>318</v>
      </c>
      <c r="U6" s="41">
        <v>1</v>
      </c>
      <c r="V6" s="38">
        <v>19020701</v>
      </c>
      <c r="W6" s="38">
        <v>2016</v>
      </c>
      <c r="X6" s="38">
        <v>42925</v>
      </c>
      <c r="Y6" s="38">
        <v>8</v>
      </c>
      <c r="Z6" s="41">
        <v>221</v>
      </c>
      <c r="AA6" s="38" t="str">
        <f t="shared" si="2"/>
        <v>08/01</v>
      </c>
      <c r="AB6" s="38" t="str">
        <f t="shared" si="3"/>
        <v>08/31</v>
      </c>
      <c r="AC6" s="38" t="s">
        <v>65</v>
      </c>
      <c r="AD6" s="41">
        <f t="shared" si="4"/>
        <v>1</v>
      </c>
      <c r="AE6" s="41" t="s">
        <v>65</v>
      </c>
      <c r="AF6" s="39">
        <v>147508000</v>
      </c>
      <c r="AG6" s="38" t="s">
        <v>52</v>
      </c>
      <c r="AH6" s="40">
        <f t="shared" si="5"/>
        <v>1</v>
      </c>
    </row>
    <row r="7" spans="1:34" s="38" customFormat="1" x14ac:dyDescent="0.25">
      <c r="A7" s="38">
        <v>201</v>
      </c>
      <c r="B7" s="38" t="s">
        <v>50</v>
      </c>
      <c r="C7" s="38" t="s">
        <v>389</v>
      </c>
      <c r="D7" s="38">
        <v>42925</v>
      </c>
      <c r="E7" s="38" t="s">
        <v>77</v>
      </c>
      <c r="F7" s="39">
        <v>152083333</v>
      </c>
      <c r="G7" s="38" t="s">
        <v>52</v>
      </c>
      <c r="H7" s="40">
        <f t="shared" si="0"/>
        <v>1</v>
      </c>
      <c r="I7" s="38">
        <v>221</v>
      </c>
      <c r="J7" s="38" t="s">
        <v>86</v>
      </c>
      <c r="K7" s="38" t="s">
        <v>79</v>
      </c>
      <c r="L7" s="38" t="s">
        <v>70</v>
      </c>
      <c r="M7" s="40">
        <f t="shared" si="1"/>
        <v>2</v>
      </c>
      <c r="N7" s="38" t="s">
        <v>58</v>
      </c>
      <c r="O7" s="18">
        <f t="shared" si="6"/>
        <v>1</v>
      </c>
      <c r="P7" s="38" t="s">
        <v>75</v>
      </c>
      <c r="Q7" s="38" t="s">
        <v>76</v>
      </c>
      <c r="R7" s="38" t="str">
        <f t="shared" si="7"/>
        <v>Water Supply - Public (Municipal) Community</v>
      </c>
      <c r="S7" s="38" t="s">
        <v>357</v>
      </c>
      <c r="T7" s="38" t="s">
        <v>318</v>
      </c>
      <c r="U7" s="41">
        <v>1</v>
      </c>
      <c r="V7" s="38">
        <v>19020701</v>
      </c>
      <c r="W7" s="38">
        <v>2016</v>
      </c>
      <c r="X7" s="38">
        <v>42925</v>
      </c>
      <c r="Y7" s="38">
        <v>9</v>
      </c>
      <c r="Z7" s="41">
        <v>221</v>
      </c>
      <c r="AA7" s="38" t="str">
        <f t="shared" si="2"/>
        <v>09/01</v>
      </c>
      <c r="AB7" s="38" t="str">
        <f t="shared" si="3"/>
        <v>09/30</v>
      </c>
      <c r="AC7" s="38" t="s">
        <v>65</v>
      </c>
      <c r="AD7" s="41">
        <f t="shared" si="4"/>
        <v>1</v>
      </c>
      <c r="AE7" s="41" t="s">
        <v>65</v>
      </c>
      <c r="AF7" s="39">
        <v>133077000</v>
      </c>
      <c r="AG7" s="38" t="s">
        <v>52</v>
      </c>
      <c r="AH7" s="40">
        <f t="shared" si="5"/>
        <v>1</v>
      </c>
    </row>
    <row r="8" spans="1:34" s="38" customFormat="1" x14ac:dyDescent="0.25">
      <c r="A8" s="38">
        <v>201</v>
      </c>
      <c r="B8" s="38" t="s">
        <v>50</v>
      </c>
      <c r="C8" s="38" t="s">
        <v>389</v>
      </c>
      <c r="D8" s="38">
        <v>42925</v>
      </c>
      <c r="E8" s="38" t="s">
        <v>77</v>
      </c>
      <c r="F8" s="39">
        <v>152083333</v>
      </c>
      <c r="G8" s="38" t="s">
        <v>52</v>
      </c>
      <c r="H8" s="40">
        <f t="shared" si="0"/>
        <v>1</v>
      </c>
      <c r="I8" s="38">
        <v>221</v>
      </c>
      <c r="J8" s="38" t="s">
        <v>86</v>
      </c>
      <c r="K8" s="38" t="s">
        <v>79</v>
      </c>
      <c r="L8" s="38" t="s">
        <v>70</v>
      </c>
      <c r="M8" s="40">
        <f t="shared" si="1"/>
        <v>2</v>
      </c>
      <c r="N8" s="38" t="s">
        <v>58</v>
      </c>
      <c r="O8" s="18">
        <f t="shared" si="6"/>
        <v>1</v>
      </c>
      <c r="P8" s="38" t="s">
        <v>75</v>
      </c>
      <c r="Q8" s="38" t="s">
        <v>76</v>
      </c>
      <c r="R8" s="38" t="str">
        <f t="shared" si="7"/>
        <v>Water Supply - Public (Municipal) Community</v>
      </c>
      <c r="S8" s="38" t="s">
        <v>357</v>
      </c>
      <c r="T8" s="38" t="s">
        <v>318</v>
      </c>
      <c r="U8" s="41">
        <v>1</v>
      </c>
      <c r="V8" s="38">
        <v>19020701</v>
      </c>
      <c r="W8" s="38">
        <v>2016</v>
      </c>
      <c r="X8" s="38">
        <v>42925</v>
      </c>
      <c r="Y8" s="38">
        <v>10</v>
      </c>
      <c r="Z8" s="41">
        <v>221</v>
      </c>
      <c r="AA8" s="38" t="str">
        <f t="shared" si="2"/>
        <v>10/01</v>
      </c>
      <c r="AB8" s="38" t="str">
        <f t="shared" si="3"/>
        <v>10/31</v>
      </c>
      <c r="AC8" s="38" t="s">
        <v>65</v>
      </c>
      <c r="AD8" s="41">
        <f t="shared" si="4"/>
        <v>1</v>
      </c>
      <c r="AE8" s="41" t="s">
        <v>65</v>
      </c>
      <c r="AF8" s="39">
        <v>133965000</v>
      </c>
      <c r="AG8" s="38" t="s">
        <v>52</v>
      </c>
      <c r="AH8" s="40">
        <f t="shared" si="5"/>
        <v>1</v>
      </c>
    </row>
    <row r="9" spans="1:34" s="38" customFormat="1" x14ac:dyDescent="0.25">
      <c r="A9" s="38">
        <v>201</v>
      </c>
      <c r="B9" s="38" t="s">
        <v>50</v>
      </c>
      <c r="C9" s="38" t="s">
        <v>389</v>
      </c>
      <c r="D9" s="38">
        <v>42925</v>
      </c>
      <c r="E9" s="38" t="s">
        <v>77</v>
      </c>
      <c r="F9" s="39">
        <v>152083333</v>
      </c>
      <c r="G9" s="38" t="s">
        <v>52</v>
      </c>
      <c r="H9" s="40">
        <f t="shared" si="0"/>
        <v>1</v>
      </c>
      <c r="I9" s="38">
        <v>221</v>
      </c>
      <c r="J9" s="38" t="s">
        <v>86</v>
      </c>
      <c r="K9" s="38" t="s">
        <v>79</v>
      </c>
      <c r="L9" s="38" t="s">
        <v>70</v>
      </c>
      <c r="M9" s="40">
        <f t="shared" si="1"/>
        <v>2</v>
      </c>
      <c r="N9" s="38" t="s">
        <v>58</v>
      </c>
      <c r="O9" s="18">
        <f t="shared" si="6"/>
        <v>1</v>
      </c>
      <c r="P9" s="38" t="s">
        <v>75</v>
      </c>
      <c r="Q9" s="38" t="s">
        <v>76</v>
      </c>
      <c r="R9" s="38" t="str">
        <f t="shared" si="7"/>
        <v>Water Supply - Public (Municipal) Community</v>
      </c>
      <c r="S9" s="38" t="s">
        <v>357</v>
      </c>
      <c r="T9" s="38" t="s">
        <v>318</v>
      </c>
      <c r="U9" s="41">
        <v>1</v>
      </c>
      <c r="V9" s="38">
        <v>19020701</v>
      </c>
      <c r="W9" s="38">
        <v>2016</v>
      </c>
      <c r="X9" s="38">
        <v>42925</v>
      </c>
      <c r="Y9" s="38">
        <v>11</v>
      </c>
      <c r="Z9" s="41">
        <v>221</v>
      </c>
      <c r="AA9" s="38" t="str">
        <f t="shared" si="2"/>
        <v>11/01</v>
      </c>
      <c r="AB9" s="38" t="str">
        <f t="shared" si="3"/>
        <v>30/01</v>
      </c>
      <c r="AC9" s="38" t="s">
        <v>65</v>
      </c>
      <c r="AD9" s="41">
        <f t="shared" si="4"/>
        <v>1</v>
      </c>
      <c r="AE9" s="41" t="s">
        <v>65</v>
      </c>
      <c r="AF9" s="39">
        <v>87154000</v>
      </c>
      <c r="AG9" s="38" t="s">
        <v>52</v>
      </c>
      <c r="AH9" s="40">
        <f t="shared" si="5"/>
        <v>1</v>
      </c>
    </row>
    <row r="10" spans="1:34" s="38" customFormat="1" x14ac:dyDescent="0.25">
      <c r="A10" s="38">
        <v>201</v>
      </c>
      <c r="B10" s="38" t="s">
        <v>50</v>
      </c>
      <c r="C10" s="38" t="s">
        <v>389</v>
      </c>
      <c r="D10" s="38">
        <v>42925</v>
      </c>
      <c r="E10" s="38" t="s">
        <v>77</v>
      </c>
      <c r="F10" s="39">
        <v>152083333</v>
      </c>
      <c r="G10" s="38" t="s">
        <v>52</v>
      </c>
      <c r="H10" s="40">
        <f t="shared" si="0"/>
        <v>1</v>
      </c>
      <c r="I10" s="38">
        <v>221</v>
      </c>
      <c r="J10" s="38" t="s">
        <v>86</v>
      </c>
      <c r="K10" s="38" t="s">
        <v>79</v>
      </c>
      <c r="L10" s="38" t="s">
        <v>70</v>
      </c>
      <c r="M10" s="40">
        <f t="shared" si="1"/>
        <v>2</v>
      </c>
      <c r="N10" s="38" t="s">
        <v>58</v>
      </c>
      <c r="O10" s="18">
        <f t="shared" si="6"/>
        <v>1</v>
      </c>
      <c r="P10" s="38" t="s">
        <v>75</v>
      </c>
      <c r="Q10" s="38" t="s">
        <v>76</v>
      </c>
      <c r="R10" s="38" t="str">
        <f t="shared" si="7"/>
        <v>Water Supply - Public (Municipal) Community</v>
      </c>
      <c r="S10" s="38" t="s">
        <v>357</v>
      </c>
      <c r="T10" s="38" t="s">
        <v>318</v>
      </c>
      <c r="U10" s="41">
        <v>1</v>
      </c>
      <c r="V10" s="38">
        <v>19020701</v>
      </c>
      <c r="W10" s="38">
        <v>2016</v>
      </c>
      <c r="X10" s="38">
        <v>42925</v>
      </c>
      <c r="Y10" s="38">
        <v>12</v>
      </c>
      <c r="Z10" s="41">
        <v>221</v>
      </c>
      <c r="AA10" s="38" t="str">
        <f t="shared" si="2"/>
        <v>12/01</v>
      </c>
      <c r="AB10" s="38" t="str">
        <f t="shared" si="3"/>
        <v>12/31</v>
      </c>
      <c r="AC10" s="38" t="s">
        <v>65</v>
      </c>
      <c r="AD10" s="41">
        <f t="shared" si="4"/>
        <v>1</v>
      </c>
      <c r="AE10" s="41" t="s">
        <v>65</v>
      </c>
      <c r="AF10" s="39">
        <v>90907000</v>
      </c>
      <c r="AG10" s="38" t="s">
        <v>52</v>
      </c>
      <c r="AH10" s="40">
        <f t="shared" si="5"/>
        <v>1</v>
      </c>
    </row>
    <row r="11" spans="1:34" s="38" customFormat="1" x14ac:dyDescent="0.25">
      <c r="A11" s="38">
        <v>201</v>
      </c>
      <c r="B11" s="38" t="s">
        <v>50</v>
      </c>
      <c r="C11" s="38" t="s">
        <v>389</v>
      </c>
      <c r="D11" s="38">
        <v>42925</v>
      </c>
      <c r="E11" s="38" t="s">
        <v>77</v>
      </c>
      <c r="F11" s="39">
        <v>152083333</v>
      </c>
      <c r="G11" s="38" t="s">
        <v>52</v>
      </c>
      <c r="H11" s="40">
        <f t="shared" si="0"/>
        <v>1</v>
      </c>
      <c r="I11" s="38">
        <v>221</v>
      </c>
      <c r="J11" s="38" t="s">
        <v>86</v>
      </c>
      <c r="K11" s="38" t="s">
        <v>79</v>
      </c>
      <c r="L11" s="38" t="s">
        <v>70</v>
      </c>
      <c r="M11" s="40">
        <f t="shared" si="1"/>
        <v>2</v>
      </c>
      <c r="N11" s="38" t="s">
        <v>58</v>
      </c>
      <c r="O11" s="18">
        <f t="shared" si="6"/>
        <v>1</v>
      </c>
      <c r="P11" s="38" t="s">
        <v>75</v>
      </c>
      <c r="Q11" s="38" t="s">
        <v>76</v>
      </c>
      <c r="R11" s="38" t="str">
        <f t="shared" si="7"/>
        <v>Water Supply - Public (Municipal) Community</v>
      </c>
      <c r="S11" s="38" t="s">
        <v>357</v>
      </c>
      <c r="T11" s="38" t="s">
        <v>318</v>
      </c>
      <c r="U11" s="41">
        <v>1</v>
      </c>
      <c r="V11" s="38">
        <v>19020701</v>
      </c>
      <c r="W11" s="38">
        <v>2017</v>
      </c>
      <c r="X11" s="38">
        <v>42925</v>
      </c>
      <c r="Y11" s="38">
        <v>1</v>
      </c>
      <c r="Z11" s="41">
        <v>221</v>
      </c>
      <c r="AA11" s="38" t="str">
        <f t="shared" si="2"/>
        <v>01/01</v>
      </c>
      <c r="AB11" s="38" t="str">
        <f t="shared" si="3"/>
        <v>01/31</v>
      </c>
      <c r="AC11" s="38" t="s">
        <v>65</v>
      </c>
      <c r="AD11" s="41">
        <f t="shared" si="4"/>
        <v>1</v>
      </c>
      <c r="AE11" s="41" t="s">
        <v>65</v>
      </c>
      <c r="AF11" s="39">
        <v>149188000</v>
      </c>
      <c r="AG11" s="38" t="s">
        <v>52</v>
      </c>
      <c r="AH11" s="40">
        <f t="shared" si="5"/>
        <v>1</v>
      </c>
    </row>
    <row r="12" spans="1:34" s="38" customFormat="1" x14ac:dyDescent="0.25">
      <c r="A12" s="38">
        <v>201</v>
      </c>
      <c r="B12" s="38" t="s">
        <v>50</v>
      </c>
      <c r="C12" s="38" t="s">
        <v>389</v>
      </c>
      <c r="D12" s="38">
        <v>42925</v>
      </c>
      <c r="E12" s="38" t="s">
        <v>77</v>
      </c>
      <c r="F12" s="39">
        <v>152083333</v>
      </c>
      <c r="G12" s="38" t="s">
        <v>52</v>
      </c>
      <c r="H12" s="40">
        <f t="shared" si="0"/>
        <v>1</v>
      </c>
      <c r="I12" s="38">
        <v>221</v>
      </c>
      <c r="J12" s="38" t="s">
        <v>86</v>
      </c>
      <c r="K12" s="38" t="s">
        <v>79</v>
      </c>
      <c r="L12" s="38" t="s">
        <v>70</v>
      </c>
      <c r="M12" s="40">
        <f t="shared" si="1"/>
        <v>2</v>
      </c>
      <c r="N12" s="38" t="s">
        <v>58</v>
      </c>
      <c r="O12" s="18">
        <f t="shared" si="6"/>
        <v>1</v>
      </c>
      <c r="P12" s="38" t="s">
        <v>75</v>
      </c>
      <c r="Q12" s="38" t="s">
        <v>76</v>
      </c>
      <c r="R12" s="38" t="str">
        <f t="shared" si="7"/>
        <v>Water Supply - Public (Municipal) Community</v>
      </c>
      <c r="S12" s="38" t="s">
        <v>357</v>
      </c>
      <c r="T12" s="38" t="s">
        <v>318</v>
      </c>
      <c r="U12" s="41">
        <v>1</v>
      </c>
      <c r="V12" s="38">
        <v>19020701</v>
      </c>
      <c r="W12" s="38">
        <v>2017</v>
      </c>
      <c r="X12" s="38">
        <v>42925</v>
      </c>
      <c r="Y12" s="38">
        <v>2</v>
      </c>
      <c r="Z12" s="41">
        <v>221</v>
      </c>
      <c r="AA12" s="38" t="str">
        <f t="shared" si="2"/>
        <v>02/01</v>
      </c>
      <c r="AB12" s="38" t="str">
        <f t="shared" si="3"/>
        <v>02/28</v>
      </c>
      <c r="AC12" s="38" t="s">
        <v>65</v>
      </c>
      <c r="AD12" s="41">
        <f t="shared" si="4"/>
        <v>1</v>
      </c>
      <c r="AE12" s="41" t="s">
        <v>65</v>
      </c>
      <c r="AF12" s="39">
        <v>221447000</v>
      </c>
      <c r="AG12" s="38" t="s">
        <v>52</v>
      </c>
      <c r="AH12" s="40">
        <f t="shared" si="5"/>
        <v>1</v>
      </c>
    </row>
    <row r="13" spans="1:34" s="38" customFormat="1" x14ac:dyDescent="0.25">
      <c r="A13" s="38">
        <v>201</v>
      </c>
      <c r="B13" s="38" t="s">
        <v>50</v>
      </c>
      <c r="C13" s="38" t="s">
        <v>389</v>
      </c>
      <c r="D13" s="38">
        <v>42925</v>
      </c>
      <c r="E13" s="38" t="s">
        <v>77</v>
      </c>
      <c r="F13" s="39">
        <v>152083333</v>
      </c>
      <c r="G13" s="38" t="s">
        <v>52</v>
      </c>
      <c r="H13" s="40">
        <f t="shared" si="0"/>
        <v>1</v>
      </c>
      <c r="I13" s="38">
        <v>221</v>
      </c>
      <c r="J13" s="38" t="s">
        <v>86</v>
      </c>
      <c r="K13" s="38" t="s">
        <v>79</v>
      </c>
      <c r="L13" s="38" t="s">
        <v>70</v>
      </c>
      <c r="M13" s="40">
        <f t="shared" si="1"/>
        <v>2</v>
      </c>
      <c r="N13" s="38" t="s">
        <v>58</v>
      </c>
      <c r="O13" s="18">
        <f t="shared" si="6"/>
        <v>1</v>
      </c>
      <c r="P13" s="38" t="s">
        <v>75</v>
      </c>
      <c r="Q13" s="38" t="s">
        <v>76</v>
      </c>
      <c r="R13" s="38" t="str">
        <f t="shared" si="7"/>
        <v>Water Supply - Public (Municipal) Community</v>
      </c>
      <c r="S13" s="38" t="s">
        <v>357</v>
      </c>
      <c r="T13" s="38" t="s">
        <v>318</v>
      </c>
      <c r="U13" s="41">
        <v>1</v>
      </c>
      <c r="V13" s="38">
        <v>19020701</v>
      </c>
      <c r="W13" s="38">
        <v>2017</v>
      </c>
      <c r="X13" s="38">
        <v>42925</v>
      </c>
      <c r="Y13" s="38">
        <v>3</v>
      </c>
      <c r="Z13" s="41">
        <v>221</v>
      </c>
      <c r="AA13" s="38" t="str">
        <f t="shared" si="2"/>
        <v>03/01</v>
      </c>
      <c r="AB13" s="38" t="str">
        <f t="shared" si="3"/>
        <v>03/31</v>
      </c>
      <c r="AC13" s="38" t="s">
        <v>65</v>
      </c>
      <c r="AD13" s="41">
        <f t="shared" si="4"/>
        <v>1</v>
      </c>
      <c r="AE13" s="41" t="s">
        <v>65</v>
      </c>
      <c r="AF13" s="39">
        <v>210422000</v>
      </c>
      <c r="AG13" s="38" t="s">
        <v>52</v>
      </c>
      <c r="AH13" s="40">
        <f t="shared" si="5"/>
        <v>1</v>
      </c>
    </row>
    <row r="14" spans="1:34" s="38" customFormat="1" x14ac:dyDescent="0.25">
      <c r="A14" s="38">
        <v>201</v>
      </c>
      <c r="B14" s="38" t="s">
        <v>50</v>
      </c>
      <c r="C14" s="38" t="s">
        <v>389</v>
      </c>
      <c r="D14" s="38">
        <v>42925</v>
      </c>
      <c r="E14" s="38" t="s">
        <v>77</v>
      </c>
      <c r="F14" s="39">
        <v>152083333</v>
      </c>
      <c r="G14" s="38" t="s">
        <v>52</v>
      </c>
      <c r="H14" s="40">
        <f t="shared" si="0"/>
        <v>1</v>
      </c>
      <c r="I14" s="38">
        <v>221</v>
      </c>
      <c r="J14" s="38" t="s">
        <v>86</v>
      </c>
      <c r="K14" s="38" t="s">
        <v>79</v>
      </c>
      <c r="L14" s="38" t="s">
        <v>70</v>
      </c>
      <c r="M14" s="40">
        <f t="shared" si="1"/>
        <v>2</v>
      </c>
      <c r="N14" s="38" t="s">
        <v>58</v>
      </c>
      <c r="O14" s="18">
        <f t="shared" si="6"/>
        <v>1</v>
      </c>
      <c r="P14" s="38" t="s">
        <v>75</v>
      </c>
      <c r="Q14" s="38" t="s">
        <v>76</v>
      </c>
      <c r="R14" s="38" t="str">
        <f t="shared" si="7"/>
        <v>Water Supply - Public (Municipal) Community</v>
      </c>
      <c r="S14" s="38" t="s">
        <v>357</v>
      </c>
      <c r="T14" s="38" t="s">
        <v>318</v>
      </c>
      <c r="U14" s="41">
        <v>1</v>
      </c>
      <c r="V14" s="38">
        <v>19020701</v>
      </c>
      <c r="W14" s="38">
        <v>2017</v>
      </c>
      <c r="X14" s="38">
        <v>42925</v>
      </c>
      <c r="Y14" s="38">
        <v>4</v>
      </c>
      <c r="Z14" s="41">
        <v>221</v>
      </c>
      <c r="AA14" s="38" t="str">
        <f t="shared" si="2"/>
        <v>04/01</v>
      </c>
      <c r="AB14" s="38" t="str">
        <f t="shared" si="3"/>
        <v>04/30</v>
      </c>
      <c r="AC14" s="38" t="s">
        <v>65</v>
      </c>
      <c r="AD14" s="41">
        <f t="shared" si="4"/>
        <v>1</v>
      </c>
      <c r="AE14" s="41" t="s">
        <v>65</v>
      </c>
      <c r="AF14" s="39">
        <v>124265000</v>
      </c>
      <c r="AG14" s="38" t="s">
        <v>52</v>
      </c>
      <c r="AH14" s="40">
        <f t="shared" si="5"/>
        <v>1</v>
      </c>
    </row>
    <row r="15" spans="1:34" s="38" customFormat="1" x14ac:dyDescent="0.25">
      <c r="A15" s="38">
        <v>201</v>
      </c>
      <c r="B15" s="38" t="s">
        <v>50</v>
      </c>
      <c r="C15" s="38" t="s">
        <v>389</v>
      </c>
      <c r="D15" s="38">
        <v>42925</v>
      </c>
      <c r="E15" s="38" t="s">
        <v>77</v>
      </c>
      <c r="F15" s="39">
        <v>152083333</v>
      </c>
      <c r="G15" s="38" t="s">
        <v>52</v>
      </c>
      <c r="H15" s="40">
        <f t="shared" si="0"/>
        <v>1</v>
      </c>
      <c r="I15" s="38">
        <v>221</v>
      </c>
      <c r="J15" s="38" t="s">
        <v>86</v>
      </c>
      <c r="K15" s="38" t="s">
        <v>79</v>
      </c>
      <c r="L15" s="38" t="s">
        <v>70</v>
      </c>
      <c r="M15" s="40">
        <f t="shared" si="1"/>
        <v>2</v>
      </c>
      <c r="N15" s="38" t="s">
        <v>58</v>
      </c>
      <c r="O15" s="18">
        <f t="shared" si="6"/>
        <v>1</v>
      </c>
      <c r="P15" s="38" t="s">
        <v>75</v>
      </c>
      <c r="Q15" s="38" t="s">
        <v>76</v>
      </c>
      <c r="R15" s="38" t="str">
        <f t="shared" si="7"/>
        <v>Water Supply - Public (Municipal) Community</v>
      </c>
      <c r="S15" s="38" t="s">
        <v>357</v>
      </c>
      <c r="T15" s="38" t="s">
        <v>318</v>
      </c>
      <c r="U15" s="41">
        <v>1</v>
      </c>
      <c r="V15" s="38">
        <v>19020701</v>
      </c>
      <c r="W15" s="38">
        <v>2017</v>
      </c>
      <c r="X15" s="38">
        <v>42925</v>
      </c>
      <c r="Y15" s="38">
        <v>5</v>
      </c>
      <c r="Z15" s="41">
        <v>221</v>
      </c>
      <c r="AA15" s="38" t="str">
        <f t="shared" si="2"/>
        <v>05/01</v>
      </c>
      <c r="AB15" s="38" t="str">
        <f t="shared" si="3"/>
        <v>05/31</v>
      </c>
      <c r="AC15" s="38" t="s">
        <v>65</v>
      </c>
      <c r="AD15" s="41">
        <f t="shared" si="4"/>
        <v>1</v>
      </c>
      <c r="AE15" s="41" t="s">
        <v>65</v>
      </c>
      <c r="AF15" s="39">
        <v>125775000</v>
      </c>
      <c r="AG15" s="38" t="s">
        <v>52</v>
      </c>
      <c r="AH15" s="40">
        <f t="shared" si="5"/>
        <v>1</v>
      </c>
    </row>
    <row r="16" spans="1:34" s="38" customFormat="1" x14ac:dyDescent="0.25">
      <c r="A16" s="38">
        <v>201</v>
      </c>
      <c r="B16" s="38" t="s">
        <v>50</v>
      </c>
      <c r="C16" s="38" t="s">
        <v>389</v>
      </c>
      <c r="D16" s="38">
        <v>42925</v>
      </c>
      <c r="E16" s="38" t="s">
        <v>77</v>
      </c>
      <c r="F16" s="39">
        <v>152083333</v>
      </c>
      <c r="G16" s="38" t="s">
        <v>52</v>
      </c>
      <c r="H16" s="40">
        <f t="shared" si="0"/>
        <v>1</v>
      </c>
      <c r="I16" s="38">
        <v>221</v>
      </c>
      <c r="J16" s="38" t="s">
        <v>86</v>
      </c>
      <c r="K16" s="38" t="s">
        <v>79</v>
      </c>
      <c r="L16" s="38" t="s">
        <v>70</v>
      </c>
      <c r="M16" s="40">
        <f t="shared" si="1"/>
        <v>2</v>
      </c>
      <c r="N16" s="38" t="s">
        <v>58</v>
      </c>
      <c r="O16" s="18">
        <f t="shared" si="6"/>
        <v>1</v>
      </c>
      <c r="P16" s="38" t="s">
        <v>75</v>
      </c>
      <c r="Q16" s="38" t="s">
        <v>76</v>
      </c>
      <c r="R16" s="38" t="str">
        <f t="shared" si="7"/>
        <v>Water Supply - Public (Municipal) Community</v>
      </c>
      <c r="S16" s="38" t="s">
        <v>357</v>
      </c>
      <c r="T16" s="38" t="s">
        <v>318</v>
      </c>
      <c r="U16" s="41">
        <v>1</v>
      </c>
      <c r="V16" s="38">
        <v>19020701</v>
      </c>
      <c r="W16" s="38">
        <v>2017</v>
      </c>
      <c r="X16" s="38">
        <v>42925</v>
      </c>
      <c r="Y16" s="38">
        <v>6</v>
      </c>
      <c r="Z16" s="41">
        <v>221</v>
      </c>
      <c r="AA16" s="38" t="str">
        <f t="shared" si="2"/>
        <v>06/01</v>
      </c>
      <c r="AB16" s="38" t="str">
        <f t="shared" si="3"/>
        <v>06/30</v>
      </c>
      <c r="AC16" s="38" t="s">
        <v>65</v>
      </c>
      <c r="AD16" s="41">
        <f t="shared" si="4"/>
        <v>1</v>
      </c>
      <c r="AE16" s="41" t="s">
        <v>65</v>
      </c>
      <c r="AF16" s="39">
        <v>108491000</v>
      </c>
      <c r="AG16" s="38" t="s">
        <v>52</v>
      </c>
      <c r="AH16" s="40">
        <f t="shared" si="5"/>
        <v>1</v>
      </c>
    </row>
    <row r="17" spans="1:34" s="38" customFormat="1" x14ac:dyDescent="0.25">
      <c r="A17" s="38">
        <v>201</v>
      </c>
      <c r="B17" s="38" t="s">
        <v>50</v>
      </c>
      <c r="C17" s="38" t="s">
        <v>389</v>
      </c>
      <c r="D17" s="38">
        <v>42925</v>
      </c>
      <c r="E17" s="38" t="s">
        <v>77</v>
      </c>
      <c r="F17" s="39">
        <v>152083333</v>
      </c>
      <c r="G17" s="38" t="s">
        <v>52</v>
      </c>
      <c r="H17" s="40">
        <f t="shared" si="0"/>
        <v>1</v>
      </c>
      <c r="I17" s="38">
        <v>221</v>
      </c>
      <c r="J17" s="38" t="s">
        <v>86</v>
      </c>
      <c r="K17" s="38" t="s">
        <v>79</v>
      </c>
      <c r="L17" s="38" t="s">
        <v>70</v>
      </c>
      <c r="M17" s="40">
        <f t="shared" si="1"/>
        <v>2</v>
      </c>
      <c r="N17" s="38" t="s">
        <v>58</v>
      </c>
      <c r="O17" s="18">
        <f t="shared" si="6"/>
        <v>1</v>
      </c>
      <c r="P17" s="38" t="s">
        <v>75</v>
      </c>
      <c r="Q17" s="38" t="s">
        <v>76</v>
      </c>
      <c r="R17" s="38" t="str">
        <f t="shared" si="7"/>
        <v>Water Supply - Public (Municipal) Community</v>
      </c>
      <c r="S17" s="38" t="s">
        <v>357</v>
      </c>
      <c r="T17" s="38" t="s">
        <v>318</v>
      </c>
      <c r="U17" s="41">
        <v>1</v>
      </c>
      <c r="V17" s="38">
        <v>19020701</v>
      </c>
      <c r="W17" s="38">
        <v>2017</v>
      </c>
      <c r="X17" s="38">
        <v>42925</v>
      </c>
      <c r="Y17" s="38">
        <v>7</v>
      </c>
      <c r="Z17" s="41">
        <v>221</v>
      </c>
      <c r="AA17" s="38" t="str">
        <f t="shared" si="2"/>
        <v>07/01</v>
      </c>
      <c r="AB17" s="38" t="str">
        <f t="shared" si="3"/>
        <v>07/31</v>
      </c>
      <c r="AC17" s="38" t="s">
        <v>65</v>
      </c>
      <c r="AD17" s="41">
        <f t="shared" si="4"/>
        <v>1</v>
      </c>
      <c r="AE17" s="41" t="s">
        <v>65</v>
      </c>
      <c r="AF17" s="39">
        <v>136070000</v>
      </c>
      <c r="AG17" s="38" t="s">
        <v>52</v>
      </c>
      <c r="AH17" s="40">
        <f t="shared" si="5"/>
        <v>1</v>
      </c>
    </row>
    <row r="18" spans="1:34" s="38" customFormat="1" x14ac:dyDescent="0.25">
      <c r="A18" s="38">
        <v>201</v>
      </c>
      <c r="B18" s="38" t="s">
        <v>50</v>
      </c>
      <c r="C18" s="38" t="s">
        <v>389</v>
      </c>
      <c r="D18" s="38">
        <v>42925</v>
      </c>
      <c r="E18" s="38" t="s">
        <v>77</v>
      </c>
      <c r="F18" s="39">
        <v>152083333</v>
      </c>
      <c r="G18" s="38" t="s">
        <v>52</v>
      </c>
      <c r="H18" s="40">
        <f t="shared" si="0"/>
        <v>1</v>
      </c>
      <c r="I18" s="38">
        <v>221</v>
      </c>
      <c r="J18" s="38" t="s">
        <v>86</v>
      </c>
      <c r="K18" s="38" t="s">
        <v>79</v>
      </c>
      <c r="L18" s="38" t="s">
        <v>70</v>
      </c>
      <c r="M18" s="40">
        <f t="shared" si="1"/>
        <v>2</v>
      </c>
      <c r="N18" s="38" t="s">
        <v>58</v>
      </c>
      <c r="O18" s="18">
        <f t="shared" si="6"/>
        <v>1</v>
      </c>
      <c r="P18" s="38" t="s">
        <v>75</v>
      </c>
      <c r="Q18" s="38" t="s">
        <v>76</v>
      </c>
      <c r="R18" s="38" t="str">
        <f t="shared" si="7"/>
        <v>Water Supply - Public (Municipal) Community</v>
      </c>
      <c r="S18" s="38" t="s">
        <v>357</v>
      </c>
      <c r="T18" s="38" t="s">
        <v>318</v>
      </c>
      <c r="U18" s="41">
        <v>1</v>
      </c>
      <c r="V18" s="38">
        <v>19020701</v>
      </c>
      <c r="W18" s="38">
        <v>2017</v>
      </c>
      <c r="X18" s="38">
        <v>42925</v>
      </c>
      <c r="Y18" s="38">
        <v>8</v>
      </c>
      <c r="Z18" s="41">
        <v>221</v>
      </c>
      <c r="AA18" s="38" t="str">
        <f t="shared" si="2"/>
        <v>08/01</v>
      </c>
      <c r="AB18" s="38" t="str">
        <f t="shared" si="3"/>
        <v>08/31</v>
      </c>
      <c r="AC18" s="38" t="s">
        <v>65</v>
      </c>
      <c r="AD18" s="41">
        <f t="shared" si="4"/>
        <v>1</v>
      </c>
      <c r="AE18" s="41" t="s">
        <v>65</v>
      </c>
      <c r="AF18" s="39">
        <v>186980000</v>
      </c>
      <c r="AG18" s="38" t="s">
        <v>52</v>
      </c>
      <c r="AH18" s="40">
        <f t="shared" si="5"/>
        <v>1</v>
      </c>
    </row>
    <row r="19" spans="1:34" s="38" customFormat="1" x14ac:dyDescent="0.25">
      <c r="A19" s="38">
        <v>201</v>
      </c>
      <c r="B19" s="38" t="s">
        <v>50</v>
      </c>
      <c r="C19" s="38" t="s">
        <v>389</v>
      </c>
      <c r="D19" s="38">
        <v>42925</v>
      </c>
      <c r="E19" s="38" t="s">
        <v>77</v>
      </c>
      <c r="F19" s="39">
        <v>152083333</v>
      </c>
      <c r="G19" s="38" t="s">
        <v>52</v>
      </c>
      <c r="H19" s="40">
        <f t="shared" si="0"/>
        <v>1</v>
      </c>
      <c r="I19" s="38">
        <v>221</v>
      </c>
      <c r="J19" s="38" t="s">
        <v>86</v>
      </c>
      <c r="K19" s="38" t="s">
        <v>79</v>
      </c>
      <c r="L19" s="38" t="s">
        <v>70</v>
      </c>
      <c r="M19" s="40">
        <f t="shared" si="1"/>
        <v>2</v>
      </c>
      <c r="N19" s="38" t="s">
        <v>58</v>
      </c>
      <c r="O19" s="18">
        <f t="shared" si="6"/>
        <v>1</v>
      </c>
      <c r="P19" s="38" t="s">
        <v>75</v>
      </c>
      <c r="Q19" s="38" t="s">
        <v>76</v>
      </c>
      <c r="R19" s="38" t="str">
        <f t="shared" si="7"/>
        <v>Water Supply - Public (Municipal) Community</v>
      </c>
      <c r="S19" s="38" t="s">
        <v>357</v>
      </c>
      <c r="T19" s="38" t="s">
        <v>318</v>
      </c>
      <c r="U19" s="41">
        <v>1</v>
      </c>
      <c r="V19" s="38">
        <v>19020701</v>
      </c>
      <c r="W19" s="38">
        <v>2017</v>
      </c>
      <c r="X19" s="38">
        <v>42925</v>
      </c>
      <c r="Y19" s="38">
        <v>9</v>
      </c>
      <c r="Z19" s="41">
        <v>221</v>
      </c>
      <c r="AA19" s="38" t="str">
        <f t="shared" si="2"/>
        <v>09/01</v>
      </c>
      <c r="AB19" s="38" t="str">
        <f t="shared" si="3"/>
        <v>09/30</v>
      </c>
      <c r="AC19" s="38" t="s">
        <v>65</v>
      </c>
      <c r="AD19" s="41">
        <f t="shared" si="4"/>
        <v>1</v>
      </c>
      <c r="AE19" s="41" t="s">
        <v>65</v>
      </c>
      <c r="AF19" s="39">
        <v>189357000</v>
      </c>
      <c r="AG19" s="38" t="s">
        <v>52</v>
      </c>
      <c r="AH19" s="40">
        <f t="shared" si="5"/>
        <v>1</v>
      </c>
    </row>
    <row r="20" spans="1:34" s="38" customFormat="1" x14ac:dyDescent="0.25">
      <c r="A20" s="38">
        <v>201</v>
      </c>
      <c r="B20" s="38" t="s">
        <v>50</v>
      </c>
      <c r="C20" s="38" t="s">
        <v>389</v>
      </c>
      <c r="D20" s="38">
        <v>42925</v>
      </c>
      <c r="E20" s="38" t="s">
        <v>77</v>
      </c>
      <c r="F20" s="39">
        <v>152083333</v>
      </c>
      <c r="G20" s="38" t="s">
        <v>52</v>
      </c>
      <c r="H20" s="40">
        <f t="shared" si="0"/>
        <v>1</v>
      </c>
      <c r="I20" s="38">
        <v>221</v>
      </c>
      <c r="J20" s="38" t="s">
        <v>86</v>
      </c>
      <c r="K20" s="38" t="s">
        <v>79</v>
      </c>
      <c r="L20" s="38" t="s">
        <v>70</v>
      </c>
      <c r="M20" s="40">
        <f t="shared" si="1"/>
        <v>2</v>
      </c>
      <c r="N20" s="38" t="s">
        <v>58</v>
      </c>
      <c r="O20" s="18">
        <f t="shared" si="6"/>
        <v>1</v>
      </c>
      <c r="P20" s="38" t="s">
        <v>75</v>
      </c>
      <c r="Q20" s="38" t="s">
        <v>76</v>
      </c>
      <c r="R20" s="38" t="str">
        <f t="shared" si="7"/>
        <v>Water Supply - Public (Municipal) Community</v>
      </c>
      <c r="S20" s="38" t="s">
        <v>357</v>
      </c>
      <c r="T20" s="38" t="s">
        <v>318</v>
      </c>
      <c r="U20" s="41">
        <v>1</v>
      </c>
      <c r="V20" s="38">
        <v>19020701</v>
      </c>
      <c r="W20" s="38">
        <v>2017</v>
      </c>
      <c r="X20" s="38">
        <v>42925</v>
      </c>
      <c r="Y20" s="38">
        <v>10</v>
      </c>
      <c r="Z20" s="41">
        <v>221</v>
      </c>
      <c r="AA20" s="38" t="str">
        <f t="shared" si="2"/>
        <v>10/01</v>
      </c>
      <c r="AB20" s="38" t="str">
        <f t="shared" si="3"/>
        <v>10/31</v>
      </c>
      <c r="AC20" s="38" t="s">
        <v>65</v>
      </c>
      <c r="AD20" s="41">
        <f t="shared" si="4"/>
        <v>1</v>
      </c>
      <c r="AE20" s="41" t="s">
        <v>65</v>
      </c>
      <c r="AF20" s="39">
        <v>183003000</v>
      </c>
      <c r="AG20" s="38" t="s">
        <v>52</v>
      </c>
      <c r="AH20" s="40">
        <f t="shared" si="5"/>
        <v>1</v>
      </c>
    </row>
    <row r="21" spans="1:34" s="38" customFormat="1" x14ac:dyDescent="0.25">
      <c r="A21" s="38">
        <v>201</v>
      </c>
      <c r="B21" s="38" t="s">
        <v>50</v>
      </c>
      <c r="C21" s="38" t="s">
        <v>389</v>
      </c>
      <c r="D21" s="38">
        <v>42925</v>
      </c>
      <c r="E21" s="38" t="s">
        <v>77</v>
      </c>
      <c r="F21" s="39">
        <v>152083333</v>
      </c>
      <c r="G21" s="38" t="s">
        <v>52</v>
      </c>
      <c r="H21" s="40">
        <f t="shared" si="0"/>
        <v>1</v>
      </c>
      <c r="I21" s="38">
        <v>221</v>
      </c>
      <c r="J21" s="38" t="s">
        <v>86</v>
      </c>
      <c r="K21" s="38" t="s">
        <v>79</v>
      </c>
      <c r="L21" s="38" t="s">
        <v>70</v>
      </c>
      <c r="M21" s="40">
        <f t="shared" si="1"/>
        <v>2</v>
      </c>
      <c r="N21" s="38" t="s">
        <v>58</v>
      </c>
      <c r="O21" s="18">
        <f t="shared" si="6"/>
        <v>1</v>
      </c>
      <c r="P21" s="38" t="s">
        <v>75</v>
      </c>
      <c r="Q21" s="38" t="s">
        <v>76</v>
      </c>
      <c r="R21" s="38" t="str">
        <f t="shared" si="7"/>
        <v>Water Supply - Public (Municipal) Community</v>
      </c>
      <c r="S21" s="38" t="s">
        <v>357</v>
      </c>
      <c r="T21" s="38" t="s">
        <v>318</v>
      </c>
      <c r="U21" s="41">
        <v>1</v>
      </c>
      <c r="V21" s="38">
        <v>19020701</v>
      </c>
      <c r="W21" s="38">
        <v>2017</v>
      </c>
      <c r="X21" s="38">
        <v>42925</v>
      </c>
      <c r="Y21" s="38">
        <v>11</v>
      </c>
      <c r="Z21" s="41">
        <v>221</v>
      </c>
      <c r="AA21" s="38" t="str">
        <f t="shared" si="2"/>
        <v>11/01</v>
      </c>
      <c r="AB21" s="38" t="str">
        <f t="shared" si="3"/>
        <v>30/01</v>
      </c>
      <c r="AC21" s="38" t="s">
        <v>65</v>
      </c>
      <c r="AD21" s="41">
        <f t="shared" si="4"/>
        <v>1</v>
      </c>
      <c r="AE21" s="41" t="s">
        <v>65</v>
      </c>
      <c r="AF21" s="39">
        <v>104606000</v>
      </c>
      <c r="AG21" s="38" t="s">
        <v>52</v>
      </c>
      <c r="AH21" s="40">
        <f t="shared" si="5"/>
        <v>1</v>
      </c>
    </row>
    <row r="22" spans="1:34" s="38" customFormat="1" x14ac:dyDescent="0.25">
      <c r="A22" s="38">
        <v>201</v>
      </c>
      <c r="B22" s="38" t="s">
        <v>50</v>
      </c>
      <c r="C22" s="38" t="s">
        <v>389</v>
      </c>
      <c r="D22" s="38">
        <v>42925</v>
      </c>
      <c r="E22" s="38" t="s">
        <v>77</v>
      </c>
      <c r="F22" s="38">
        <v>152083333</v>
      </c>
      <c r="G22" s="38" t="s">
        <v>52</v>
      </c>
      <c r="H22" s="40">
        <f t="shared" si="0"/>
        <v>1</v>
      </c>
      <c r="I22" s="38">
        <v>221</v>
      </c>
      <c r="J22" s="38" t="s">
        <v>86</v>
      </c>
      <c r="K22" s="38" t="s">
        <v>79</v>
      </c>
      <c r="L22" s="38" t="s">
        <v>70</v>
      </c>
      <c r="M22" s="40">
        <f t="shared" si="1"/>
        <v>2</v>
      </c>
      <c r="N22" s="38" t="s">
        <v>58</v>
      </c>
      <c r="O22" s="18">
        <f t="shared" si="6"/>
        <v>1</v>
      </c>
      <c r="P22" s="38" t="s">
        <v>75</v>
      </c>
      <c r="Q22" s="38" t="s">
        <v>76</v>
      </c>
      <c r="R22" s="38" t="str">
        <f t="shared" si="7"/>
        <v>Water Supply - Public (Municipal) Community</v>
      </c>
      <c r="S22" s="38" t="s">
        <v>357</v>
      </c>
      <c r="T22" s="38" t="s">
        <v>318</v>
      </c>
      <c r="U22" s="41">
        <v>1</v>
      </c>
      <c r="V22" s="38">
        <v>19020701</v>
      </c>
      <c r="W22" s="38">
        <v>2017</v>
      </c>
      <c r="X22" s="38">
        <v>42925</v>
      </c>
      <c r="Y22" s="38">
        <v>12</v>
      </c>
      <c r="Z22" s="41">
        <v>221</v>
      </c>
      <c r="AA22" s="38" t="str">
        <f t="shared" si="2"/>
        <v>12/01</v>
      </c>
      <c r="AB22" s="38" t="str">
        <f t="shared" si="3"/>
        <v>12/31</v>
      </c>
      <c r="AC22" s="38" t="s">
        <v>65</v>
      </c>
      <c r="AD22" s="41">
        <f t="shared" si="4"/>
        <v>1</v>
      </c>
      <c r="AE22" s="41" t="s">
        <v>65</v>
      </c>
      <c r="AF22" s="39">
        <v>86560000</v>
      </c>
      <c r="AG22" s="38" t="s">
        <v>52</v>
      </c>
      <c r="AH22" s="40">
        <f t="shared" si="5"/>
        <v>1</v>
      </c>
    </row>
    <row r="23" spans="1:34" s="9" customFormat="1" x14ac:dyDescent="0.25">
      <c r="A23" s="9">
        <v>301</v>
      </c>
      <c r="B23" s="9" t="s">
        <v>88</v>
      </c>
      <c r="C23" s="9" t="s">
        <v>389</v>
      </c>
      <c r="D23" s="9">
        <v>19238</v>
      </c>
      <c r="E23" s="9" t="s">
        <v>92</v>
      </c>
      <c r="F23" s="37">
        <v>15741547</v>
      </c>
      <c r="G23" s="9" t="s">
        <v>52</v>
      </c>
      <c r="H23" s="36">
        <f t="shared" si="0"/>
        <v>1</v>
      </c>
      <c r="I23" s="9">
        <v>302</v>
      </c>
      <c r="J23" s="9" t="s">
        <v>93</v>
      </c>
      <c r="K23" s="9" t="s">
        <v>94</v>
      </c>
      <c r="L23" s="9" t="s">
        <v>70</v>
      </c>
      <c r="M23" s="36">
        <f t="shared" si="1"/>
        <v>2</v>
      </c>
      <c r="N23" s="9" t="s">
        <v>58</v>
      </c>
      <c r="O23" s="18">
        <f t="shared" si="6"/>
        <v>1</v>
      </c>
      <c r="P23" s="9" t="s">
        <v>96</v>
      </c>
      <c r="Q23" s="9" t="s">
        <v>97</v>
      </c>
      <c r="R23" s="9" t="str">
        <f t="shared" si="7"/>
        <v>Fish &amp; Wildlife - Research &amp; Conservation</v>
      </c>
      <c r="S23" s="9" t="s">
        <v>358</v>
      </c>
      <c r="T23" s="9" t="s">
        <v>319</v>
      </c>
      <c r="U23" s="10">
        <v>2</v>
      </c>
      <c r="V23" s="9">
        <v>19020202</v>
      </c>
      <c r="W23" s="9">
        <v>2016</v>
      </c>
      <c r="X23" s="9">
        <v>19238</v>
      </c>
      <c r="Y23" s="9">
        <v>6</v>
      </c>
      <c r="Z23" s="10">
        <v>302</v>
      </c>
      <c r="AA23" s="9" t="str">
        <f t="shared" si="2"/>
        <v>06/01</v>
      </c>
      <c r="AB23" s="9" t="str">
        <f t="shared" si="3"/>
        <v>06/30</v>
      </c>
      <c r="AC23" s="9" t="s">
        <v>65</v>
      </c>
      <c r="AD23" s="10">
        <f t="shared" si="4"/>
        <v>1</v>
      </c>
      <c r="AE23" s="10" t="s">
        <v>65</v>
      </c>
      <c r="AF23" s="37">
        <v>15652715</v>
      </c>
      <c r="AG23" s="9" t="s">
        <v>52</v>
      </c>
      <c r="AH23" s="36">
        <f t="shared" si="5"/>
        <v>1</v>
      </c>
    </row>
    <row r="24" spans="1:34" s="9" customFormat="1" x14ac:dyDescent="0.25">
      <c r="A24" s="9">
        <v>301</v>
      </c>
      <c r="B24" s="9" t="s">
        <v>88</v>
      </c>
      <c r="C24" s="9" t="s">
        <v>389</v>
      </c>
      <c r="D24" s="9">
        <v>19238</v>
      </c>
      <c r="E24" s="9" t="s">
        <v>92</v>
      </c>
      <c r="F24" s="37">
        <v>15741547</v>
      </c>
      <c r="G24" s="9" t="s">
        <v>52</v>
      </c>
      <c r="H24" s="36">
        <f t="shared" si="0"/>
        <v>1</v>
      </c>
      <c r="I24" s="9">
        <v>302</v>
      </c>
      <c r="J24" s="9" t="s">
        <v>93</v>
      </c>
      <c r="K24" s="9" t="s">
        <v>94</v>
      </c>
      <c r="L24" s="9" t="s">
        <v>70</v>
      </c>
      <c r="M24" s="36">
        <f t="shared" si="1"/>
        <v>2</v>
      </c>
      <c r="N24" s="9" t="s">
        <v>58</v>
      </c>
      <c r="O24" s="18">
        <f t="shared" si="6"/>
        <v>1</v>
      </c>
      <c r="P24" s="9" t="s">
        <v>96</v>
      </c>
      <c r="Q24" s="9" t="s">
        <v>97</v>
      </c>
      <c r="R24" s="9" t="str">
        <f t="shared" si="7"/>
        <v>Fish &amp; Wildlife - Research &amp; Conservation</v>
      </c>
      <c r="S24" s="9" t="s">
        <v>358</v>
      </c>
      <c r="T24" s="9" t="s">
        <v>319</v>
      </c>
      <c r="U24" s="10">
        <v>2</v>
      </c>
      <c r="V24" s="9">
        <v>19020202</v>
      </c>
      <c r="W24" s="9">
        <v>2016</v>
      </c>
      <c r="X24" s="9">
        <v>19238</v>
      </c>
      <c r="Y24" s="9">
        <v>7</v>
      </c>
      <c r="Z24" s="10">
        <v>302</v>
      </c>
      <c r="AA24" s="9" t="str">
        <f t="shared" si="2"/>
        <v>07/01</v>
      </c>
      <c r="AB24" s="9" t="str">
        <f t="shared" si="3"/>
        <v>07/31</v>
      </c>
      <c r="AC24" s="9" t="s">
        <v>65</v>
      </c>
      <c r="AD24" s="10">
        <f t="shared" si="4"/>
        <v>1</v>
      </c>
      <c r="AE24" s="10" t="s">
        <v>65</v>
      </c>
      <c r="AF24" s="37">
        <v>16784930</v>
      </c>
      <c r="AG24" s="9" t="s">
        <v>52</v>
      </c>
      <c r="AH24" s="36">
        <f t="shared" si="5"/>
        <v>1</v>
      </c>
    </row>
    <row r="25" spans="1:34" s="9" customFormat="1" x14ac:dyDescent="0.25">
      <c r="A25" s="9">
        <v>301</v>
      </c>
      <c r="B25" s="9" t="s">
        <v>88</v>
      </c>
      <c r="C25" s="9" t="s">
        <v>389</v>
      </c>
      <c r="D25" s="9">
        <v>19238</v>
      </c>
      <c r="E25" s="9" t="s">
        <v>92</v>
      </c>
      <c r="F25" s="37">
        <v>15741547</v>
      </c>
      <c r="G25" s="9" t="s">
        <v>52</v>
      </c>
      <c r="H25" s="36">
        <f t="shared" si="0"/>
        <v>1</v>
      </c>
      <c r="I25" s="9">
        <v>302</v>
      </c>
      <c r="J25" s="9" t="s">
        <v>93</v>
      </c>
      <c r="K25" s="9" t="s">
        <v>94</v>
      </c>
      <c r="L25" s="9" t="s">
        <v>70</v>
      </c>
      <c r="M25" s="36">
        <f t="shared" si="1"/>
        <v>2</v>
      </c>
      <c r="N25" s="9" t="s">
        <v>58</v>
      </c>
      <c r="O25" s="18">
        <f t="shared" si="6"/>
        <v>1</v>
      </c>
      <c r="P25" s="9" t="s">
        <v>96</v>
      </c>
      <c r="Q25" s="9" t="s">
        <v>97</v>
      </c>
      <c r="R25" s="9" t="str">
        <f t="shared" si="7"/>
        <v>Fish &amp; Wildlife - Research &amp; Conservation</v>
      </c>
      <c r="S25" s="9" t="s">
        <v>358</v>
      </c>
      <c r="T25" s="9" t="s">
        <v>319</v>
      </c>
      <c r="U25" s="10">
        <v>2</v>
      </c>
      <c r="V25" s="9">
        <v>19020202</v>
      </c>
      <c r="W25" s="9">
        <v>2016</v>
      </c>
      <c r="X25" s="9">
        <v>19238</v>
      </c>
      <c r="Y25" s="9">
        <v>8</v>
      </c>
      <c r="Z25" s="10">
        <v>302</v>
      </c>
      <c r="AA25" s="9" t="str">
        <f t="shared" si="2"/>
        <v>08/01</v>
      </c>
      <c r="AB25" s="9" t="str">
        <f t="shared" si="3"/>
        <v>08/31</v>
      </c>
      <c r="AC25" s="9" t="s">
        <v>65</v>
      </c>
      <c r="AD25" s="10">
        <f t="shared" si="4"/>
        <v>1</v>
      </c>
      <c r="AE25" s="10" t="s">
        <v>65</v>
      </c>
      <c r="AF25" s="37">
        <v>17029031</v>
      </c>
      <c r="AG25" s="9" t="s">
        <v>52</v>
      </c>
      <c r="AH25" s="36">
        <f t="shared" si="5"/>
        <v>1</v>
      </c>
    </row>
    <row r="26" spans="1:34" s="9" customFormat="1" x14ac:dyDescent="0.25">
      <c r="A26" s="9">
        <v>301</v>
      </c>
      <c r="B26" s="9" t="s">
        <v>88</v>
      </c>
      <c r="C26" s="9" t="s">
        <v>389</v>
      </c>
      <c r="D26" s="9">
        <v>19238</v>
      </c>
      <c r="E26" s="9" t="s">
        <v>92</v>
      </c>
      <c r="F26" s="37">
        <v>15741547</v>
      </c>
      <c r="G26" s="9" t="s">
        <v>52</v>
      </c>
      <c r="H26" s="36">
        <f t="shared" si="0"/>
        <v>1</v>
      </c>
      <c r="I26" s="9">
        <v>302</v>
      </c>
      <c r="J26" s="9" t="s">
        <v>93</v>
      </c>
      <c r="K26" s="9" t="s">
        <v>94</v>
      </c>
      <c r="L26" s="9" t="s">
        <v>70</v>
      </c>
      <c r="M26" s="36">
        <f t="shared" si="1"/>
        <v>2</v>
      </c>
      <c r="N26" s="9" t="s">
        <v>58</v>
      </c>
      <c r="O26" s="18">
        <f t="shared" si="6"/>
        <v>1</v>
      </c>
      <c r="P26" s="9" t="s">
        <v>96</v>
      </c>
      <c r="Q26" s="9" t="s">
        <v>97</v>
      </c>
      <c r="R26" s="9" t="str">
        <f t="shared" si="7"/>
        <v>Fish &amp; Wildlife - Research &amp; Conservation</v>
      </c>
      <c r="S26" s="9" t="s">
        <v>358</v>
      </c>
      <c r="T26" s="9" t="s">
        <v>319</v>
      </c>
      <c r="U26" s="10">
        <v>2</v>
      </c>
      <c r="V26" s="9">
        <v>19020202</v>
      </c>
      <c r="W26" s="9">
        <v>2016</v>
      </c>
      <c r="X26" s="9">
        <v>19238</v>
      </c>
      <c r="Y26" s="9">
        <v>9</v>
      </c>
      <c r="Z26" s="10">
        <v>302</v>
      </c>
      <c r="AA26" s="9" t="str">
        <f t="shared" si="2"/>
        <v>09/01</v>
      </c>
      <c r="AB26" s="9" t="str">
        <f t="shared" si="3"/>
        <v>09/30</v>
      </c>
      <c r="AC26" s="9" t="s">
        <v>65</v>
      </c>
      <c r="AD26" s="10">
        <f t="shared" si="4"/>
        <v>1</v>
      </c>
      <c r="AE26" s="10" t="s">
        <v>65</v>
      </c>
      <c r="AF26" s="37">
        <v>17029031</v>
      </c>
      <c r="AG26" s="9" t="s">
        <v>52</v>
      </c>
      <c r="AH26" s="36">
        <f t="shared" si="5"/>
        <v>1</v>
      </c>
    </row>
    <row r="27" spans="1:34" s="9" customFormat="1" x14ac:dyDescent="0.25">
      <c r="A27" s="9">
        <v>301</v>
      </c>
      <c r="B27" s="9" t="s">
        <v>88</v>
      </c>
      <c r="C27" s="9" t="s">
        <v>389</v>
      </c>
      <c r="D27" s="9">
        <v>19238</v>
      </c>
      <c r="E27" s="9" t="s">
        <v>92</v>
      </c>
      <c r="F27" s="37">
        <v>15741547</v>
      </c>
      <c r="G27" s="9" t="s">
        <v>52</v>
      </c>
      <c r="H27" s="36">
        <f t="shared" si="0"/>
        <v>1</v>
      </c>
      <c r="I27" s="9">
        <v>302</v>
      </c>
      <c r="J27" s="9" t="s">
        <v>93</v>
      </c>
      <c r="K27" s="9" t="s">
        <v>94</v>
      </c>
      <c r="L27" s="9" t="s">
        <v>70</v>
      </c>
      <c r="M27" s="36">
        <f t="shared" si="1"/>
        <v>2</v>
      </c>
      <c r="N27" s="9" t="s">
        <v>58</v>
      </c>
      <c r="O27" s="18">
        <f t="shared" si="6"/>
        <v>1</v>
      </c>
      <c r="P27" s="9" t="s">
        <v>96</v>
      </c>
      <c r="Q27" s="9" t="s">
        <v>97</v>
      </c>
      <c r="R27" s="9" t="str">
        <f t="shared" si="7"/>
        <v>Fish &amp; Wildlife - Research &amp; Conservation</v>
      </c>
      <c r="S27" s="9" t="s">
        <v>358</v>
      </c>
      <c r="T27" s="9" t="s">
        <v>319</v>
      </c>
      <c r="U27" s="10">
        <v>2</v>
      </c>
      <c r="V27" s="9">
        <v>19020202</v>
      </c>
      <c r="W27" s="9">
        <v>2016</v>
      </c>
      <c r="X27" s="9">
        <v>19238</v>
      </c>
      <c r="Y27" s="9">
        <v>10</v>
      </c>
      <c r="Z27" s="10">
        <v>302</v>
      </c>
      <c r="AA27" s="9" t="str">
        <f t="shared" si="2"/>
        <v>10/01</v>
      </c>
      <c r="AB27" s="9" t="str">
        <f t="shared" si="3"/>
        <v>10/31</v>
      </c>
      <c r="AC27" s="9" t="s">
        <v>65</v>
      </c>
      <c r="AD27" s="10">
        <f t="shared" si="4"/>
        <v>1</v>
      </c>
      <c r="AE27" s="10" t="s">
        <v>65</v>
      </c>
      <c r="AF27" s="37">
        <v>15377056</v>
      </c>
      <c r="AG27" s="9" t="s">
        <v>52</v>
      </c>
      <c r="AH27" s="36">
        <f t="shared" si="5"/>
        <v>1</v>
      </c>
    </row>
    <row r="28" spans="1:34" s="9" customFormat="1" x14ac:dyDescent="0.25">
      <c r="A28" s="9">
        <v>301</v>
      </c>
      <c r="B28" s="9" t="s">
        <v>88</v>
      </c>
      <c r="C28" s="9" t="s">
        <v>389</v>
      </c>
      <c r="D28" s="9">
        <v>19238</v>
      </c>
      <c r="E28" s="9" t="s">
        <v>92</v>
      </c>
      <c r="F28" s="37">
        <v>15741547</v>
      </c>
      <c r="G28" s="9" t="s">
        <v>52</v>
      </c>
      <c r="H28" s="36">
        <f t="shared" si="0"/>
        <v>1</v>
      </c>
      <c r="I28" s="9">
        <v>302</v>
      </c>
      <c r="J28" s="9" t="s">
        <v>93</v>
      </c>
      <c r="K28" s="9" t="s">
        <v>94</v>
      </c>
      <c r="L28" s="9" t="s">
        <v>70</v>
      </c>
      <c r="M28" s="36">
        <f t="shared" si="1"/>
        <v>2</v>
      </c>
      <c r="N28" s="9" t="s">
        <v>58</v>
      </c>
      <c r="O28" s="18">
        <f t="shared" si="6"/>
        <v>1</v>
      </c>
      <c r="P28" s="9" t="s">
        <v>96</v>
      </c>
      <c r="Q28" s="9" t="s">
        <v>97</v>
      </c>
      <c r="R28" s="9" t="str">
        <f t="shared" si="7"/>
        <v>Fish &amp; Wildlife - Research &amp; Conservation</v>
      </c>
      <c r="S28" s="9" t="s">
        <v>358</v>
      </c>
      <c r="T28" s="9" t="s">
        <v>319</v>
      </c>
      <c r="U28" s="10">
        <v>2</v>
      </c>
      <c r="V28" s="9">
        <v>19020202</v>
      </c>
      <c r="W28" s="9">
        <v>2016</v>
      </c>
      <c r="X28" s="9">
        <v>19238</v>
      </c>
      <c r="Y28" s="9">
        <v>11</v>
      </c>
      <c r="Z28" s="10">
        <v>302</v>
      </c>
      <c r="AA28" s="9" t="str">
        <f t="shared" si="2"/>
        <v>11/01</v>
      </c>
      <c r="AB28" s="9" t="str">
        <f t="shared" si="3"/>
        <v>30/01</v>
      </c>
      <c r="AC28" s="9" t="s">
        <v>65</v>
      </c>
      <c r="AD28" s="10">
        <f t="shared" si="4"/>
        <v>1</v>
      </c>
      <c r="AE28" s="10" t="s">
        <v>65</v>
      </c>
      <c r="AF28" s="37">
        <v>14259097</v>
      </c>
      <c r="AG28" s="9" t="s">
        <v>52</v>
      </c>
      <c r="AH28" s="36">
        <f t="shared" si="5"/>
        <v>1</v>
      </c>
    </row>
    <row r="29" spans="1:34" s="9" customFormat="1" x14ac:dyDescent="0.25">
      <c r="A29" s="9">
        <v>301</v>
      </c>
      <c r="B29" s="9" t="s">
        <v>88</v>
      </c>
      <c r="C29" s="9" t="s">
        <v>389</v>
      </c>
      <c r="D29" s="9">
        <v>19238</v>
      </c>
      <c r="E29" s="9" t="s">
        <v>92</v>
      </c>
      <c r="F29" s="37">
        <v>15741547</v>
      </c>
      <c r="G29" s="9" t="s">
        <v>52</v>
      </c>
      <c r="H29" s="36">
        <f t="shared" si="0"/>
        <v>1</v>
      </c>
      <c r="I29" s="9">
        <v>302</v>
      </c>
      <c r="J29" s="9" t="s">
        <v>93</v>
      </c>
      <c r="K29" s="9" t="s">
        <v>94</v>
      </c>
      <c r="L29" s="9" t="s">
        <v>70</v>
      </c>
      <c r="M29" s="36">
        <f t="shared" si="1"/>
        <v>2</v>
      </c>
      <c r="N29" s="9" t="s">
        <v>58</v>
      </c>
      <c r="O29" s="18">
        <f t="shared" si="6"/>
        <v>1</v>
      </c>
      <c r="P29" s="9" t="s">
        <v>96</v>
      </c>
      <c r="Q29" s="9" t="s">
        <v>97</v>
      </c>
      <c r="R29" s="9" t="str">
        <f t="shared" si="7"/>
        <v>Fish &amp; Wildlife - Research &amp; Conservation</v>
      </c>
      <c r="S29" s="9" t="s">
        <v>358</v>
      </c>
      <c r="T29" s="9" t="s">
        <v>319</v>
      </c>
      <c r="U29" s="10">
        <v>2</v>
      </c>
      <c r="V29" s="9">
        <v>19020202</v>
      </c>
      <c r="W29" s="9">
        <v>2016</v>
      </c>
      <c r="X29" s="9">
        <v>19238</v>
      </c>
      <c r="Y29" s="9">
        <v>12</v>
      </c>
      <c r="Z29" s="10">
        <v>302</v>
      </c>
      <c r="AA29" s="9" t="str">
        <f t="shared" si="2"/>
        <v>12/01</v>
      </c>
      <c r="AB29" s="9" t="str">
        <f t="shared" si="3"/>
        <v>12/31</v>
      </c>
      <c r="AC29" s="9" t="s">
        <v>65</v>
      </c>
      <c r="AD29" s="10">
        <f t="shared" si="4"/>
        <v>1</v>
      </c>
      <c r="AE29" s="10" t="s">
        <v>65</v>
      </c>
      <c r="AF29" s="37">
        <v>15496786</v>
      </c>
      <c r="AG29" s="9" t="s">
        <v>52</v>
      </c>
      <c r="AH29" s="36">
        <f t="shared" si="5"/>
        <v>1</v>
      </c>
    </row>
    <row r="30" spans="1:34" s="17" customFormat="1" x14ac:dyDescent="0.25">
      <c r="A30" s="17">
        <v>301</v>
      </c>
      <c r="B30" s="17" t="s">
        <v>88</v>
      </c>
      <c r="C30" s="17" t="s">
        <v>389</v>
      </c>
      <c r="D30" s="17">
        <v>19238</v>
      </c>
      <c r="E30" s="17" t="s">
        <v>92</v>
      </c>
      <c r="F30" s="17">
        <v>15741547</v>
      </c>
      <c r="G30" s="17" t="s">
        <v>52</v>
      </c>
      <c r="H30" s="42">
        <f t="shared" si="0"/>
        <v>1</v>
      </c>
      <c r="I30" s="17">
        <v>302</v>
      </c>
      <c r="J30" s="17" t="s">
        <v>93</v>
      </c>
      <c r="K30" s="17" t="s">
        <v>94</v>
      </c>
      <c r="L30" s="17" t="s">
        <v>70</v>
      </c>
      <c r="M30" s="42">
        <f t="shared" si="1"/>
        <v>2</v>
      </c>
      <c r="N30" s="17" t="s">
        <v>58</v>
      </c>
      <c r="O30" s="18">
        <f t="shared" si="6"/>
        <v>1</v>
      </c>
      <c r="P30" s="17" t="s">
        <v>96</v>
      </c>
      <c r="Q30" s="17" t="s">
        <v>97</v>
      </c>
      <c r="R30" s="17" t="str">
        <f t="shared" si="7"/>
        <v>Fish &amp; Wildlife - Research &amp; Conservation</v>
      </c>
      <c r="S30" s="17" t="s">
        <v>358</v>
      </c>
      <c r="T30" s="17" t="s">
        <v>319</v>
      </c>
      <c r="U30" s="43">
        <v>2</v>
      </c>
      <c r="V30" s="17">
        <v>19020202</v>
      </c>
      <c r="W30" s="17">
        <v>2017</v>
      </c>
      <c r="X30" s="17">
        <v>19238</v>
      </c>
      <c r="Y30" s="17">
        <v>1</v>
      </c>
      <c r="Z30" s="43">
        <v>302</v>
      </c>
      <c r="AA30" s="17" t="str">
        <f t="shared" si="2"/>
        <v>01/01</v>
      </c>
      <c r="AB30" s="17" t="str">
        <f t="shared" si="3"/>
        <v>01/31</v>
      </c>
      <c r="AC30" s="17" t="s">
        <v>65</v>
      </c>
      <c r="AD30" s="43">
        <f t="shared" si="4"/>
        <v>1</v>
      </c>
      <c r="AE30" s="43" t="s">
        <v>65</v>
      </c>
      <c r="AF30" s="17">
        <v>12078867</v>
      </c>
      <c r="AG30" s="17" t="s">
        <v>52</v>
      </c>
      <c r="AH30" s="42">
        <f t="shared" si="5"/>
        <v>1</v>
      </c>
    </row>
    <row r="31" spans="1:34" s="17" customFormat="1" x14ac:dyDescent="0.25">
      <c r="A31" s="17">
        <v>301</v>
      </c>
      <c r="B31" s="17" t="s">
        <v>88</v>
      </c>
      <c r="C31" s="17" t="s">
        <v>389</v>
      </c>
      <c r="D31" s="17">
        <v>19238</v>
      </c>
      <c r="E31" s="17" t="s">
        <v>92</v>
      </c>
      <c r="F31" s="17">
        <v>15741547</v>
      </c>
      <c r="G31" s="17" t="s">
        <v>52</v>
      </c>
      <c r="H31" s="42">
        <f t="shared" si="0"/>
        <v>1</v>
      </c>
      <c r="I31" s="17">
        <v>302</v>
      </c>
      <c r="J31" s="17" t="s">
        <v>93</v>
      </c>
      <c r="K31" s="17" t="s">
        <v>94</v>
      </c>
      <c r="L31" s="17" t="s">
        <v>70</v>
      </c>
      <c r="M31" s="42">
        <f t="shared" si="1"/>
        <v>2</v>
      </c>
      <c r="N31" s="17" t="s">
        <v>58</v>
      </c>
      <c r="O31" s="18">
        <f t="shared" si="6"/>
        <v>1</v>
      </c>
      <c r="P31" s="17" t="s">
        <v>96</v>
      </c>
      <c r="Q31" s="17" t="s">
        <v>97</v>
      </c>
      <c r="R31" s="17" t="str">
        <f t="shared" si="7"/>
        <v>Fish &amp; Wildlife - Research &amp; Conservation</v>
      </c>
      <c r="S31" s="17" t="s">
        <v>358</v>
      </c>
      <c r="T31" s="17" t="s">
        <v>319</v>
      </c>
      <c r="U31" s="43">
        <v>2</v>
      </c>
      <c r="V31" s="17">
        <v>19020202</v>
      </c>
      <c r="W31" s="17">
        <v>2017</v>
      </c>
      <c r="X31" s="17">
        <v>19238</v>
      </c>
      <c r="Y31" s="17">
        <v>2</v>
      </c>
      <c r="Z31" s="43">
        <v>302</v>
      </c>
      <c r="AA31" s="17" t="str">
        <f t="shared" si="2"/>
        <v>02/01</v>
      </c>
      <c r="AB31" s="17" t="str">
        <f t="shared" si="3"/>
        <v>02/28</v>
      </c>
      <c r="AC31" s="17" t="s">
        <v>65</v>
      </c>
      <c r="AD31" s="43">
        <f t="shared" si="4"/>
        <v>1</v>
      </c>
      <c r="AE31" s="43" t="s">
        <v>65</v>
      </c>
      <c r="AF31" s="17">
        <v>12078867</v>
      </c>
      <c r="AG31" s="17" t="s">
        <v>52</v>
      </c>
      <c r="AH31" s="42">
        <f t="shared" si="5"/>
        <v>1</v>
      </c>
    </row>
    <row r="32" spans="1:34" s="17" customFormat="1" x14ac:dyDescent="0.25">
      <c r="A32" s="17">
        <v>301</v>
      </c>
      <c r="B32" s="17" t="s">
        <v>88</v>
      </c>
      <c r="C32" s="17" t="s">
        <v>389</v>
      </c>
      <c r="D32" s="17">
        <v>19238</v>
      </c>
      <c r="E32" s="17" t="s">
        <v>92</v>
      </c>
      <c r="F32" s="17">
        <v>15741547</v>
      </c>
      <c r="G32" s="17" t="s">
        <v>52</v>
      </c>
      <c r="H32" s="42">
        <f t="shared" si="0"/>
        <v>1</v>
      </c>
      <c r="I32" s="17">
        <v>302</v>
      </c>
      <c r="J32" s="17" t="s">
        <v>93</v>
      </c>
      <c r="K32" s="17" t="s">
        <v>94</v>
      </c>
      <c r="L32" s="17" t="s">
        <v>70</v>
      </c>
      <c r="M32" s="42">
        <f t="shared" si="1"/>
        <v>2</v>
      </c>
      <c r="N32" s="17" t="s">
        <v>58</v>
      </c>
      <c r="O32" s="18">
        <f t="shared" si="6"/>
        <v>1</v>
      </c>
      <c r="P32" s="17" t="s">
        <v>96</v>
      </c>
      <c r="Q32" s="17" t="s">
        <v>97</v>
      </c>
      <c r="R32" s="17" t="str">
        <f t="shared" si="7"/>
        <v>Fish &amp; Wildlife - Research &amp; Conservation</v>
      </c>
      <c r="S32" s="17" t="s">
        <v>358</v>
      </c>
      <c r="T32" s="17" t="s">
        <v>319</v>
      </c>
      <c r="U32" s="43">
        <v>2</v>
      </c>
      <c r="V32" s="17">
        <v>19020202</v>
      </c>
      <c r="W32" s="17">
        <v>2017</v>
      </c>
      <c r="X32" s="17">
        <v>19238</v>
      </c>
      <c r="Y32" s="17">
        <v>3</v>
      </c>
      <c r="Z32" s="43">
        <v>302</v>
      </c>
      <c r="AA32" s="17" t="str">
        <f t="shared" si="2"/>
        <v>03/01</v>
      </c>
      <c r="AB32" s="17" t="str">
        <f t="shared" si="3"/>
        <v>03/31</v>
      </c>
      <c r="AC32" s="17" t="s">
        <v>65</v>
      </c>
      <c r="AD32" s="43">
        <f t="shared" si="4"/>
        <v>1</v>
      </c>
      <c r="AE32" s="43" t="s">
        <v>65</v>
      </c>
      <c r="AF32" s="17">
        <v>11580810</v>
      </c>
      <c r="AG32" s="17" t="s">
        <v>52</v>
      </c>
      <c r="AH32" s="42">
        <f t="shared" si="5"/>
        <v>1</v>
      </c>
    </row>
    <row r="33" spans="1:34" s="17" customFormat="1" x14ac:dyDescent="0.25">
      <c r="A33" s="17">
        <v>301</v>
      </c>
      <c r="B33" s="17" t="s">
        <v>88</v>
      </c>
      <c r="C33" s="17" t="s">
        <v>389</v>
      </c>
      <c r="D33" s="17">
        <v>19238</v>
      </c>
      <c r="E33" s="17" t="s">
        <v>92</v>
      </c>
      <c r="F33" s="17">
        <v>15741547</v>
      </c>
      <c r="G33" s="17" t="s">
        <v>52</v>
      </c>
      <c r="H33" s="42">
        <f t="shared" si="0"/>
        <v>1</v>
      </c>
      <c r="I33" s="17">
        <v>302</v>
      </c>
      <c r="J33" s="17" t="s">
        <v>93</v>
      </c>
      <c r="K33" s="17" t="s">
        <v>94</v>
      </c>
      <c r="L33" s="17" t="s">
        <v>70</v>
      </c>
      <c r="M33" s="42">
        <f t="shared" si="1"/>
        <v>2</v>
      </c>
      <c r="N33" s="17" t="s">
        <v>58</v>
      </c>
      <c r="O33" s="18">
        <f t="shared" si="6"/>
        <v>1</v>
      </c>
      <c r="P33" s="17" t="s">
        <v>96</v>
      </c>
      <c r="Q33" s="17" t="s">
        <v>97</v>
      </c>
      <c r="R33" s="17" t="str">
        <f t="shared" si="7"/>
        <v>Fish &amp; Wildlife - Research &amp; Conservation</v>
      </c>
      <c r="S33" s="17" t="s">
        <v>358</v>
      </c>
      <c r="T33" s="17" t="s">
        <v>319</v>
      </c>
      <c r="U33" s="43">
        <v>2</v>
      </c>
      <c r="V33" s="17">
        <v>19020202</v>
      </c>
      <c r="W33" s="17">
        <v>2017</v>
      </c>
      <c r="X33" s="17">
        <v>19238</v>
      </c>
      <c r="Y33" s="17">
        <v>4</v>
      </c>
      <c r="Z33" s="43">
        <v>302</v>
      </c>
      <c r="AA33" s="17" t="str">
        <f t="shared" si="2"/>
        <v>04/01</v>
      </c>
      <c r="AB33" s="17" t="str">
        <f t="shared" si="3"/>
        <v>04/30</v>
      </c>
      <c r="AC33" s="17" t="s">
        <v>65</v>
      </c>
      <c r="AD33" s="43">
        <f t="shared" si="4"/>
        <v>1</v>
      </c>
      <c r="AE33" s="43" t="s">
        <v>65</v>
      </c>
      <c r="AF33" s="17">
        <v>12772890</v>
      </c>
      <c r="AG33" s="17" t="s">
        <v>52</v>
      </c>
      <c r="AH33" s="42">
        <f t="shared" si="5"/>
        <v>1</v>
      </c>
    </row>
    <row r="34" spans="1:34" x14ac:dyDescent="0.25">
      <c r="A34">
        <v>2621</v>
      </c>
      <c r="B34" t="s">
        <v>88</v>
      </c>
      <c r="C34" t="s">
        <v>389</v>
      </c>
      <c r="D34">
        <v>20178</v>
      </c>
      <c r="E34" t="s">
        <v>98</v>
      </c>
      <c r="F34">
        <v>5822965</v>
      </c>
      <c r="G34" t="s">
        <v>52</v>
      </c>
      <c r="H34" s="18">
        <f t="shared" si="0"/>
        <v>1</v>
      </c>
      <c r="I34">
        <v>2622</v>
      </c>
      <c r="J34" t="s">
        <v>56</v>
      </c>
      <c r="K34" t="s">
        <v>56</v>
      </c>
      <c r="L34" t="s">
        <v>57</v>
      </c>
      <c r="M34" s="18">
        <f t="shared" si="1"/>
        <v>1</v>
      </c>
      <c r="N34" t="s">
        <v>58</v>
      </c>
      <c r="O34" s="18">
        <f t="shared" si="6"/>
        <v>1</v>
      </c>
      <c r="P34" t="s">
        <v>101</v>
      </c>
      <c r="Q34" t="s">
        <v>102</v>
      </c>
      <c r="R34" t="str">
        <f t="shared" si="7"/>
        <v>Oil &amp; Gas - Petroleum Refining</v>
      </c>
      <c r="S34" t="s">
        <v>359</v>
      </c>
      <c r="T34" t="s">
        <v>320</v>
      </c>
      <c r="U34" s="34">
        <v>3</v>
      </c>
      <c r="V34">
        <v>19020302</v>
      </c>
      <c r="W34">
        <v>2017</v>
      </c>
      <c r="X34">
        <v>20178</v>
      </c>
      <c r="Y34">
        <v>5</v>
      </c>
      <c r="Z34" s="34">
        <v>2622</v>
      </c>
      <c r="AA34" s="6" t="str">
        <f t="shared" si="2"/>
        <v>05/01</v>
      </c>
      <c r="AB34" s="6" t="str">
        <f t="shared" si="3"/>
        <v>05/31</v>
      </c>
      <c r="AC34" t="s">
        <v>65</v>
      </c>
      <c r="AD34" s="7">
        <f t="shared" si="4"/>
        <v>1</v>
      </c>
      <c r="AE34" s="7" t="s">
        <v>65</v>
      </c>
      <c r="AF34">
        <v>14868096</v>
      </c>
      <c r="AG34" t="s">
        <v>52</v>
      </c>
      <c r="AH34" s="18">
        <f t="shared" si="5"/>
        <v>1</v>
      </c>
    </row>
    <row r="35" spans="1:34" x14ac:dyDescent="0.25">
      <c r="A35">
        <v>2621</v>
      </c>
      <c r="B35" t="s">
        <v>88</v>
      </c>
      <c r="C35" t="s">
        <v>389</v>
      </c>
      <c r="D35">
        <v>20178</v>
      </c>
      <c r="E35" t="s">
        <v>98</v>
      </c>
      <c r="F35">
        <v>5822965</v>
      </c>
      <c r="G35" t="s">
        <v>52</v>
      </c>
      <c r="H35" s="18">
        <f t="shared" si="0"/>
        <v>1</v>
      </c>
      <c r="I35">
        <v>2622</v>
      </c>
      <c r="J35" t="s">
        <v>56</v>
      </c>
      <c r="K35" t="s">
        <v>56</v>
      </c>
      <c r="L35" t="s">
        <v>57</v>
      </c>
      <c r="M35" s="18">
        <f t="shared" si="1"/>
        <v>1</v>
      </c>
      <c r="N35" t="s">
        <v>58</v>
      </c>
      <c r="O35" s="18">
        <f t="shared" si="6"/>
        <v>1</v>
      </c>
      <c r="P35" t="s">
        <v>101</v>
      </c>
      <c r="Q35" t="s">
        <v>102</v>
      </c>
      <c r="R35" t="str">
        <f t="shared" si="7"/>
        <v>Oil &amp; Gas - Petroleum Refining</v>
      </c>
      <c r="S35" t="s">
        <v>359</v>
      </c>
      <c r="T35" t="s">
        <v>320</v>
      </c>
      <c r="U35" s="34">
        <v>3</v>
      </c>
      <c r="V35">
        <v>19020302</v>
      </c>
      <c r="W35">
        <v>2017</v>
      </c>
      <c r="X35">
        <v>20178</v>
      </c>
      <c r="Y35">
        <v>6</v>
      </c>
      <c r="Z35" s="34">
        <v>2622</v>
      </c>
      <c r="AA35" s="6" t="str">
        <f t="shared" si="2"/>
        <v>06/01</v>
      </c>
      <c r="AB35" s="6" t="str">
        <f t="shared" si="3"/>
        <v>06/30</v>
      </c>
      <c r="AC35" t="s">
        <v>65</v>
      </c>
      <c r="AD35" s="7">
        <f t="shared" si="4"/>
        <v>1</v>
      </c>
      <c r="AE35" s="7" t="s">
        <v>65</v>
      </c>
      <c r="AF35">
        <v>15076576</v>
      </c>
      <c r="AG35" t="s">
        <v>52</v>
      </c>
      <c r="AH35" s="18">
        <f t="shared" si="5"/>
        <v>1</v>
      </c>
    </row>
    <row r="36" spans="1:34" x14ac:dyDescent="0.25">
      <c r="A36">
        <v>2284</v>
      </c>
      <c r="B36" t="s">
        <v>88</v>
      </c>
      <c r="C36" t="s">
        <v>389</v>
      </c>
      <c r="D36">
        <v>29486</v>
      </c>
      <c r="E36" t="s">
        <v>111</v>
      </c>
      <c r="F36">
        <v>60833</v>
      </c>
      <c r="G36" t="s">
        <v>52</v>
      </c>
      <c r="H36" s="18">
        <f t="shared" si="0"/>
        <v>1</v>
      </c>
      <c r="I36">
        <v>2285</v>
      </c>
      <c r="J36" t="s">
        <v>112</v>
      </c>
      <c r="K36" t="s">
        <v>56</v>
      </c>
      <c r="L36" t="s">
        <v>57</v>
      </c>
      <c r="M36" s="18">
        <f t="shared" si="1"/>
        <v>1</v>
      </c>
      <c r="N36" t="s">
        <v>58</v>
      </c>
      <c r="O36" s="18">
        <f t="shared" si="6"/>
        <v>1</v>
      </c>
      <c r="P36" t="s">
        <v>114</v>
      </c>
      <c r="Q36" t="s">
        <v>115</v>
      </c>
      <c r="R36" t="str">
        <f t="shared" ref="R36:R83" si="8">IF(Q36&lt;&gt;"",_xlfn.CONCAT(P36," - ", Q36),"")</f>
        <v>Commercial - Retail/Wholesale</v>
      </c>
      <c r="S36" t="s">
        <v>360</v>
      </c>
      <c r="T36" t="s">
        <v>348</v>
      </c>
      <c r="U36" s="34">
        <v>4</v>
      </c>
      <c r="V36">
        <v>19020505</v>
      </c>
      <c r="W36">
        <v>2017</v>
      </c>
      <c r="X36">
        <v>29486</v>
      </c>
      <c r="Y36">
        <v>4</v>
      </c>
      <c r="Z36" s="34">
        <v>2285</v>
      </c>
      <c r="AA36" s="6" t="str">
        <f t="shared" ref="AA36:AA79" si="9">_xlfn.IFS(Y36=1,"01/01",Y36=2,"02/01",Y36=3,"03/01",Y36=4,"04/01",Y36=5,"05/01",Y36=6,"06/01",Y36=7,"07/01",Y36=8,"08/01",Y36=9,"09/01",Y36=10,"10/01",Y36=11,"11/01",Y36=12,"12/01")</f>
        <v>04/01</v>
      </c>
      <c r="AB36" s="6" t="str">
        <f t="shared" ref="AB36:AB79" si="10">_xlfn.IFS(Y36=1,"01/31",Y36=2,"02/28",Y36=3,"03/31",Y36=4,"04/30",Y36=5,"05/31",Y36=6,"06/30",Y36=7,"07/31",Y36=8,"08/31",Y36=9,"09/30",Y36=10,"10/31",Y36=11,"30/01",Y36=12,"12/31")</f>
        <v>04/30</v>
      </c>
      <c r="AC36" t="s">
        <v>65</v>
      </c>
      <c r="AD36" s="7">
        <f t="shared" ref="AD36:AD79" si="11">IF(AC36="metered",1,2)</f>
        <v>1</v>
      </c>
      <c r="AE36" s="7" t="s">
        <v>65</v>
      </c>
      <c r="AF36">
        <v>16005760</v>
      </c>
      <c r="AG36" t="s">
        <v>52</v>
      </c>
      <c r="AH36" s="18">
        <f t="shared" si="5"/>
        <v>1</v>
      </c>
    </row>
    <row r="37" spans="1:34" s="12" customFormat="1" x14ac:dyDescent="0.25">
      <c r="A37" s="12">
        <v>406</v>
      </c>
      <c r="B37" s="12" t="s">
        <v>88</v>
      </c>
      <c r="C37" s="12" t="s">
        <v>389</v>
      </c>
      <c r="D37" s="12">
        <v>29976</v>
      </c>
      <c r="E37" s="12" t="s">
        <v>116</v>
      </c>
      <c r="F37" s="12">
        <v>958333</v>
      </c>
      <c r="G37" s="12" t="s">
        <v>52</v>
      </c>
      <c r="H37" s="47">
        <f t="shared" si="0"/>
        <v>1</v>
      </c>
      <c r="I37" s="12">
        <v>407</v>
      </c>
      <c r="J37" s="12" t="s">
        <v>117</v>
      </c>
      <c r="K37" s="12" t="s">
        <v>79</v>
      </c>
      <c r="L37" s="12" t="s">
        <v>70</v>
      </c>
      <c r="M37" s="47">
        <f t="shared" si="1"/>
        <v>2</v>
      </c>
      <c r="N37" s="12" t="s">
        <v>58</v>
      </c>
      <c r="O37" s="18">
        <f t="shared" si="6"/>
        <v>1</v>
      </c>
      <c r="P37" s="12" t="s">
        <v>101</v>
      </c>
      <c r="Q37" s="12" t="s">
        <v>119</v>
      </c>
      <c r="R37" s="12" t="str">
        <f t="shared" si="8"/>
        <v>Oil &amp; Gas - Ice Roads and Pads</v>
      </c>
      <c r="S37" s="12" t="s">
        <v>361</v>
      </c>
      <c r="T37" s="12" t="s">
        <v>349</v>
      </c>
      <c r="U37" s="13">
        <v>5</v>
      </c>
      <c r="V37" s="12">
        <v>19060501</v>
      </c>
      <c r="W37" s="12">
        <v>2016</v>
      </c>
      <c r="X37" s="12">
        <v>29976</v>
      </c>
      <c r="Y37" s="12">
        <v>6</v>
      </c>
      <c r="Z37" s="13">
        <v>407</v>
      </c>
      <c r="AA37" s="12" t="str">
        <f t="shared" si="9"/>
        <v>06/01</v>
      </c>
      <c r="AB37" s="12" t="str">
        <f t="shared" si="10"/>
        <v>06/30</v>
      </c>
      <c r="AC37" s="12" t="s">
        <v>84</v>
      </c>
      <c r="AD37" s="13">
        <f t="shared" si="11"/>
        <v>2</v>
      </c>
      <c r="AE37" s="13" t="s">
        <v>84</v>
      </c>
      <c r="AF37" s="12">
        <v>1240070</v>
      </c>
      <c r="AG37" s="12" t="s">
        <v>52</v>
      </c>
      <c r="AH37" s="47">
        <f t="shared" si="5"/>
        <v>1</v>
      </c>
    </row>
    <row r="38" spans="1:34" s="12" customFormat="1" x14ac:dyDescent="0.25">
      <c r="A38" s="12">
        <v>406</v>
      </c>
      <c r="B38" s="12" t="s">
        <v>88</v>
      </c>
      <c r="C38" s="12" t="s">
        <v>389</v>
      </c>
      <c r="D38" s="12">
        <v>29976</v>
      </c>
      <c r="E38" s="12" t="s">
        <v>116</v>
      </c>
      <c r="F38" s="12">
        <v>958333</v>
      </c>
      <c r="G38" s="12" t="s">
        <v>52</v>
      </c>
      <c r="H38" s="47">
        <f t="shared" si="0"/>
        <v>1</v>
      </c>
      <c r="I38" s="12">
        <v>407</v>
      </c>
      <c r="J38" s="12" t="s">
        <v>117</v>
      </c>
      <c r="K38" s="12" t="s">
        <v>79</v>
      </c>
      <c r="L38" s="12" t="s">
        <v>70</v>
      </c>
      <c r="M38" s="47">
        <f t="shared" si="1"/>
        <v>2</v>
      </c>
      <c r="N38" s="12" t="s">
        <v>58</v>
      </c>
      <c r="O38" s="18">
        <f t="shared" si="6"/>
        <v>1</v>
      </c>
      <c r="P38" s="12" t="s">
        <v>101</v>
      </c>
      <c r="Q38" s="12" t="s">
        <v>119</v>
      </c>
      <c r="R38" s="12" t="str">
        <f t="shared" si="8"/>
        <v>Oil &amp; Gas - Ice Roads and Pads</v>
      </c>
      <c r="S38" s="12" t="s">
        <v>361</v>
      </c>
      <c r="T38" s="12" t="s">
        <v>349</v>
      </c>
      <c r="U38" s="13">
        <v>5</v>
      </c>
      <c r="V38" s="12">
        <v>19060501</v>
      </c>
      <c r="W38" s="12">
        <v>2016</v>
      </c>
      <c r="X38" s="12">
        <v>29976</v>
      </c>
      <c r="Y38" s="12">
        <v>7</v>
      </c>
      <c r="Z38" s="13">
        <v>407</v>
      </c>
      <c r="AA38" s="12" t="str">
        <f t="shared" si="9"/>
        <v>07/01</v>
      </c>
      <c r="AB38" s="12" t="str">
        <f t="shared" si="10"/>
        <v>07/31</v>
      </c>
      <c r="AC38" s="12" t="s">
        <v>84</v>
      </c>
      <c r="AD38" s="13">
        <f t="shared" si="11"/>
        <v>2</v>
      </c>
      <c r="AE38" s="13" t="s">
        <v>84</v>
      </c>
      <c r="AF38" s="12">
        <v>1650320</v>
      </c>
      <c r="AG38" s="12" t="s">
        <v>52</v>
      </c>
      <c r="AH38" s="47">
        <f t="shared" si="5"/>
        <v>1</v>
      </c>
    </row>
    <row r="39" spans="1:34" s="12" customFormat="1" x14ac:dyDescent="0.25">
      <c r="A39" s="12">
        <v>406</v>
      </c>
      <c r="B39" s="12" t="s">
        <v>88</v>
      </c>
      <c r="C39" s="12" t="s">
        <v>389</v>
      </c>
      <c r="D39" s="12">
        <v>29976</v>
      </c>
      <c r="E39" s="12" t="s">
        <v>116</v>
      </c>
      <c r="F39" s="12">
        <v>958333</v>
      </c>
      <c r="G39" s="12" t="s">
        <v>52</v>
      </c>
      <c r="H39" s="47">
        <f t="shared" si="0"/>
        <v>1</v>
      </c>
      <c r="I39" s="12">
        <v>407</v>
      </c>
      <c r="J39" s="12" t="s">
        <v>117</v>
      </c>
      <c r="K39" s="12" t="s">
        <v>79</v>
      </c>
      <c r="L39" s="12" t="s">
        <v>70</v>
      </c>
      <c r="M39" s="47">
        <f t="shared" si="1"/>
        <v>2</v>
      </c>
      <c r="N39" s="12" t="s">
        <v>58</v>
      </c>
      <c r="O39" s="18">
        <f t="shared" si="6"/>
        <v>1</v>
      </c>
      <c r="P39" s="12" t="s">
        <v>101</v>
      </c>
      <c r="Q39" s="12" t="s">
        <v>119</v>
      </c>
      <c r="R39" s="12" t="str">
        <f t="shared" si="8"/>
        <v>Oil &amp; Gas - Ice Roads and Pads</v>
      </c>
      <c r="S39" s="12" t="s">
        <v>361</v>
      </c>
      <c r="T39" s="12" t="s">
        <v>349</v>
      </c>
      <c r="U39" s="13">
        <v>5</v>
      </c>
      <c r="V39" s="12">
        <v>19060501</v>
      </c>
      <c r="W39" s="12">
        <v>2016</v>
      </c>
      <c r="X39" s="12">
        <v>29976</v>
      </c>
      <c r="Y39" s="12">
        <v>8</v>
      </c>
      <c r="Z39" s="13">
        <v>407</v>
      </c>
      <c r="AA39" s="12" t="str">
        <f t="shared" si="9"/>
        <v>08/01</v>
      </c>
      <c r="AB39" s="12" t="str">
        <f t="shared" si="10"/>
        <v>08/31</v>
      </c>
      <c r="AC39" s="12" t="s">
        <v>84</v>
      </c>
      <c r="AD39" s="13">
        <f t="shared" si="11"/>
        <v>2</v>
      </c>
      <c r="AE39" s="13" t="s">
        <v>84</v>
      </c>
      <c r="AF39" s="12">
        <v>939030</v>
      </c>
      <c r="AG39" s="12" t="s">
        <v>52</v>
      </c>
      <c r="AH39" s="47">
        <f t="shared" si="5"/>
        <v>1</v>
      </c>
    </row>
    <row r="40" spans="1:34" s="12" customFormat="1" x14ac:dyDescent="0.25">
      <c r="A40" s="12">
        <v>406</v>
      </c>
      <c r="B40" s="12" t="s">
        <v>88</v>
      </c>
      <c r="C40" s="12" t="s">
        <v>389</v>
      </c>
      <c r="D40" s="12">
        <v>29976</v>
      </c>
      <c r="E40" s="12" t="s">
        <v>116</v>
      </c>
      <c r="F40" s="12">
        <v>958333</v>
      </c>
      <c r="G40" s="12" t="s">
        <v>52</v>
      </c>
      <c r="H40" s="47">
        <f t="shared" si="0"/>
        <v>1</v>
      </c>
      <c r="I40" s="12">
        <v>407</v>
      </c>
      <c r="J40" s="12" t="s">
        <v>117</v>
      </c>
      <c r="K40" s="12" t="s">
        <v>79</v>
      </c>
      <c r="L40" s="12" t="s">
        <v>70</v>
      </c>
      <c r="M40" s="47">
        <f t="shared" si="1"/>
        <v>2</v>
      </c>
      <c r="N40" s="12" t="s">
        <v>58</v>
      </c>
      <c r="O40" s="18">
        <f t="shared" si="6"/>
        <v>1</v>
      </c>
      <c r="P40" s="12" t="s">
        <v>101</v>
      </c>
      <c r="Q40" s="12" t="s">
        <v>119</v>
      </c>
      <c r="R40" s="12" t="str">
        <f t="shared" si="8"/>
        <v>Oil &amp; Gas - Ice Roads and Pads</v>
      </c>
      <c r="S40" s="12" t="s">
        <v>361</v>
      </c>
      <c r="T40" s="12" t="s">
        <v>349</v>
      </c>
      <c r="U40" s="13">
        <v>5</v>
      </c>
      <c r="V40" s="12">
        <v>19060501</v>
      </c>
      <c r="W40" s="12">
        <v>2016</v>
      </c>
      <c r="X40" s="12">
        <v>29976</v>
      </c>
      <c r="Y40" s="12">
        <v>9</v>
      </c>
      <c r="Z40" s="13">
        <v>407</v>
      </c>
      <c r="AA40" s="12" t="str">
        <f t="shared" si="9"/>
        <v>09/01</v>
      </c>
      <c r="AB40" s="12" t="str">
        <f t="shared" si="10"/>
        <v>09/30</v>
      </c>
      <c r="AC40" s="12" t="s">
        <v>84</v>
      </c>
      <c r="AD40" s="13">
        <f t="shared" si="11"/>
        <v>2</v>
      </c>
      <c r="AE40" s="13" t="s">
        <v>84</v>
      </c>
      <c r="AF40" s="12">
        <v>336260</v>
      </c>
      <c r="AG40" s="12" t="s">
        <v>52</v>
      </c>
      <c r="AH40" s="47">
        <f t="shared" si="5"/>
        <v>1</v>
      </c>
    </row>
    <row r="41" spans="1:34" s="12" customFormat="1" x14ac:dyDescent="0.25">
      <c r="A41" s="12">
        <v>406</v>
      </c>
      <c r="B41" s="12" t="s">
        <v>88</v>
      </c>
      <c r="C41" s="12" t="s">
        <v>389</v>
      </c>
      <c r="D41" s="12">
        <v>29976</v>
      </c>
      <c r="E41" s="12" t="s">
        <v>116</v>
      </c>
      <c r="F41" s="12">
        <v>958333</v>
      </c>
      <c r="G41" s="12" t="s">
        <v>52</v>
      </c>
      <c r="H41" s="47">
        <f t="shared" si="0"/>
        <v>1</v>
      </c>
      <c r="I41" s="12">
        <v>407</v>
      </c>
      <c r="J41" s="12" t="s">
        <v>117</v>
      </c>
      <c r="K41" s="12" t="s">
        <v>79</v>
      </c>
      <c r="L41" s="12" t="s">
        <v>70</v>
      </c>
      <c r="M41" s="47">
        <f t="shared" si="1"/>
        <v>2</v>
      </c>
      <c r="N41" s="12" t="s">
        <v>58</v>
      </c>
      <c r="O41" s="18">
        <f t="shared" si="6"/>
        <v>1</v>
      </c>
      <c r="P41" s="12" t="s">
        <v>101</v>
      </c>
      <c r="Q41" s="12" t="s">
        <v>119</v>
      </c>
      <c r="R41" s="12" t="str">
        <f t="shared" si="8"/>
        <v>Oil &amp; Gas - Ice Roads and Pads</v>
      </c>
      <c r="S41" s="12" t="s">
        <v>361</v>
      </c>
      <c r="T41" s="12" t="s">
        <v>349</v>
      </c>
      <c r="U41" s="13">
        <v>5</v>
      </c>
      <c r="V41" s="12">
        <v>19060501</v>
      </c>
      <c r="W41" s="12">
        <v>2016</v>
      </c>
      <c r="X41" s="12">
        <v>29976</v>
      </c>
      <c r="Y41" s="12">
        <v>10</v>
      </c>
      <c r="Z41" s="13">
        <v>407</v>
      </c>
      <c r="AA41" s="12" t="str">
        <f t="shared" si="9"/>
        <v>10/01</v>
      </c>
      <c r="AB41" s="12" t="str">
        <f t="shared" si="10"/>
        <v>10/31</v>
      </c>
      <c r="AC41" s="12" t="s">
        <v>84</v>
      </c>
      <c r="AD41" s="13">
        <f t="shared" si="11"/>
        <v>2</v>
      </c>
      <c r="AE41" s="13" t="s">
        <v>84</v>
      </c>
      <c r="AF41" s="12">
        <v>346700</v>
      </c>
      <c r="AG41" s="12" t="s">
        <v>52</v>
      </c>
      <c r="AH41" s="47">
        <f t="shared" si="5"/>
        <v>1</v>
      </c>
    </row>
    <row r="42" spans="1:34" s="12" customFormat="1" x14ac:dyDescent="0.25">
      <c r="A42" s="12">
        <v>406</v>
      </c>
      <c r="B42" s="12" t="s">
        <v>88</v>
      </c>
      <c r="C42" s="12" t="s">
        <v>389</v>
      </c>
      <c r="D42" s="12">
        <v>29976</v>
      </c>
      <c r="E42" s="12" t="s">
        <v>116</v>
      </c>
      <c r="F42" s="12">
        <v>958333</v>
      </c>
      <c r="G42" s="12" t="s">
        <v>52</v>
      </c>
      <c r="H42" s="47">
        <f t="shared" si="0"/>
        <v>1</v>
      </c>
      <c r="I42" s="12">
        <v>407</v>
      </c>
      <c r="J42" s="12" t="s">
        <v>117</v>
      </c>
      <c r="K42" s="12" t="s">
        <v>79</v>
      </c>
      <c r="L42" s="12" t="s">
        <v>70</v>
      </c>
      <c r="M42" s="47">
        <f t="shared" si="1"/>
        <v>2</v>
      </c>
      <c r="N42" s="12" t="s">
        <v>58</v>
      </c>
      <c r="O42" s="18">
        <f t="shared" si="6"/>
        <v>1</v>
      </c>
      <c r="P42" s="12" t="s">
        <v>101</v>
      </c>
      <c r="Q42" s="12" t="s">
        <v>119</v>
      </c>
      <c r="R42" s="12" t="str">
        <f t="shared" si="8"/>
        <v>Oil &amp; Gas - Ice Roads and Pads</v>
      </c>
      <c r="S42" s="12" t="s">
        <v>361</v>
      </c>
      <c r="T42" s="12" t="s">
        <v>349</v>
      </c>
      <c r="U42" s="13">
        <v>5</v>
      </c>
      <c r="V42" s="12">
        <v>19060501</v>
      </c>
      <c r="W42" s="12">
        <v>2016</v>
      </c>
      <c r="X42" s="12">
        <v>29976</v>
      </c>
      <c r="Y42" s="12">
        <v>11</v>
      </c>
      <c r="Z42" s="13">
        <v>407</v>
      </c>
      <c r="AA42" s="12" t="str">
        <f t="shared" si="9"/>
        <v>11/01</v>
      </c>
      <c r="AB42" s="12" t="str">
        <f t="shared" si="10"/>
        <v>30/01</v>
      </c>
      <c r="AC42" s="12" t="s">
        <v>84</v>
      </c>
      <c r="AD42" s="13">
        <f t="shared" si="11"/>
        <v>2</v>
      </c>
      <c r="AE42" s="13" t="s">
        <v>84</v>
      </c>
      <c r="AF42" s="12">
        <v>303750</v>
      </c>
      <c r="AG42" s="12" t="s">
        <v>52</v>
      </c>
      <c r="AH42" s="47">
        <f t="shared" si="5"/>
        <v>1</v>
      </c>
    </row>
    <row r="43" spans="1:34" s="12" customFormat="1" x14ac:dyDescent="0.25">
      <c r="A43" s="12">
        <v>406</v>
      </c>
      <c r="B43" s="12" t="s">
        <v>88</v>
      </c>
      <c r="C43" s="12" t="s">
        <v>389</v>
      </c>
      <c r="D43" s="12">
        <v>29976</v>
      </c>
      <c r="E43" s="12" t="s">
        <v>116</v>
      </c>
      <c r="F43" s="12">
        <v>958333</v>
      </c>
      <c r="G43" s="12" t="s">
        <v>52</v>
      </c>
      <c r="H43" s="47">
        <f t="shared" si="0"/>
        <v>1</v>
      </c>
      <c r="I43" s="12">
        <v>407</v>
      </c>
      <c r="J43" s="12" t="s">
        <v>117</v>
      </c>
      <c r="K43" s="12" t="s">
        <v>79</v>
      </c>
      <c r="L43" s="12" t="s">
        <v>70</v>
      </c>
      <c r="M43" s="47">
        <f t="shared" si="1"/>
        <v>2</v>
      </c>
      <c r="N43" s="12" t="s">
        <v>58</v>
      </c>
      <c r="O43" s="18">
        <f t="shared" si="6"/>
        <v>1</v>
      </c>
      <c r="P43" s="12" t="s">
        <v>101</v>
      </c>
      <c r="Q43" s="12" t="s">
        <v>119</v>
      </c>
      <c r="R43" s="12" t="str">
        <f t="shared" si="8"/>
        <v>Oil &amp; Gas - Ice Roads and Pads</v>
      </c>
      <c r="S43" s="12" t="s">
        <v>361</v>
      </c>
      <c r="T43" s="12" t="s">
        <v>349</v>
      </c>
      <c r="U43" s="13">
        <v>5</v>
      </c>
      <c r="V43" s="12">
        <v>19060501</v>
      </c>
      <c r="W43" s="12">
        <v>2016</v>
      </c>
      <c r="X43" s="12">
        <v>29976</v>
      </c>
      <c r="Y43" s="12">
        <v>12</v>
      </c>
      <c r="Z43" s="13">
        <v>407</v>
      </c>
      <c r="AA43" s="12" t="str">
        <f t="shared" si="9"/>
        <v>12/01</v>
      </c>
      <c r="AB43" s="12" t="str">
        <f t="shared" si="10"/>
        <v>12/31</v>
      </c>
      <c r="AC43" s="12" t="s">
        <v>84</v>
      </c>
      <c r="AD43" s="13">
        <f t="shared" si="11"/>
        <v>2</v>
      </c>
      <c r="AE43" s="13" t="s">
        <v>84</v>
      </c>
      <c r="AF43" s="12">
        <v>324300</v>
      </c>
      <c r="AG43" s="12" t="s">
        <v>52</v>
      </c>
      <c r="AH43" s="47">
        <f t="shared" si="5"/>
        <v>1</v>
      </c>
    </row>
    <row r="44" spans="1:34" s="44" customFormat="1" x14ac:dyDescent="0.25">
      <c r="A44" s="44">
        <v>406</v>
      </c>
      <c r="B44" s="44" t="s">
        <v>88</v>
      </c>
      <c r="C44" s="44" t="s">
        <v>389</v>
      </c>
      <c r="D44" s="44">
        <v>29976</v>
      </c>
      <c r="E44" s="44" t="s">
        <v>116</v>
      </c>
      <c r="F44" s="48">
        <v>958333</v>
      </c>
      <c r="G44" s="44" t="s">
        <v>52</v>
      </c>
      <c r="H44" s="45">
        <f t="shared" si="0"/>
        <v>1</v>
      </c>
      <c r="I44" s="44">
        <v>407</v>
      </c>
      <c r="J44" s="44" t="s">
        <v>117</v>
      </c>
      <c r="K44" s="44" t="s">
        <v>79</v>
      </c>
      <c r="L44" s="44" t="s">
        <v>70</v>
      </c>
      <c r="M44" s="45">
        <f t="shared" si="1"/>
        <v>2</v>
      </c>
      <c r="N44" s="44" t="s">
        <v>58</v>
      </c>
      <c r="O44" s="18">
        <f t="shared" si="6"/>
        <v>1</v>
      </c>
      <c r="P44" s="44" t="s">
        <v>101</v>
      </c>
      <c r="Q44" s="44" t="s">
        <v>119</v>
      </c>
      <c r="R44" s="44" t="str">
        <f t="shared" si="8"/>
        <v>Oil &amp; Gas - Ice Roads and Pads</v>
      </c>
      <c r="S44" s="44" t="s">
        <v>361</v>
      </c>
      <c r="T44" s="44" t="s">
        <v>349</v>
      </c>
      <c r="U44" s="46">
        <v>5</v>
      </c>
      <c r="V44" s="44">
        <v>19060501</v>
      </c>
      <c r="W44" s="44">
        <v>2017</v>
      </c>
      <c r="X44" s="44">
        <v>29976</v>
      </c>
      <c r="Y44" s="44">
        <v>1</v>
      </c>
      <c r="Z44" s="46">
        <v>407</v>
      </c>
      <c r="AA44" s="44" t="str">
        <f t="shared" si="9"/>
        <v>01/01</v>
      </c>
      <c r="AB44" s="44" t="str">
        <f t="shared" si="10"/>
        <v>01/31</v>
      </c>
      <c r="AC44" s="44" t="s">
        <v>84</v>
      </c>
      <c r="AD44" s="46">
        <f t="shared" si="11"/>
        <v>2</v>
      </c>
      <c r="AE44" s="46" t="s">
        <v>84</v>
      </c>
      <c r="AF44" s="48">
        <v>349300</v>
      </c>
      <c r="AG44" s="44" t="s">
        <v>52</v>
      </c>
      <c r="AH44" s="45">
        <f t="shared" si="5"/>
        <v>1</v>
      </c>
    </row>
    <row r="45" spans="1:34" s="44" customFormat="1" x14ac:dyDescent="0.25">
      <c r="A45" s="44">
        <v>406</v>
      </c>
      <c r="B45" s="44" t="s">
        <v>88</v>
      </c>
      <c r="C45" s="44" t="s">
        <v>389</v>
      </c>
      <c r="D45" s="44">
        <v>29976</v>
      </c>
      <c r="E45" s="44" t="s">
        <v>116</v>
      </c>
      <c r="F45" s="48">
        <v>958333</v>
      </c>
      <c r="G45" s="44" t="s">
        <v>52</v>
      </c>
      <c r="H45" s="45">
        <f t="shared" si="0"/>
        <v>1</v>
      </c>
      <c r="I45" s="44">
        <v>407</v>
      </c>
      <c r="J45" s="44" t="s">
        <v>117</v>
      </c>
      <c r="K45" s="44" t="s">
        <v>79</v>
      </c>
      <c r="L45" s="44" t="s">
        <v>70</v>
      </c>
      <c r="M45" s="45">
        <f t="shared" si="1"/>
        <v>2</v>
      </c>
      <c r="N45" s="44" t="s">
        <v>58</v>
      </c>
      <c r="O45" s="18">
        <f t="shared" si="6"/>
        <v>1</v>
      </c>
      <c r="P45" s="44" t="s">
        <v>101</v>
      </c>
      <c r="Q45" s="44" t="s">
        <v>119</v>
      </c>
      <c r="R45" s="44" t="str">
        <f t="shared" si="8"/>
        <v>Oil &amp; Gas - Ice Roads and Pads</v>
      </c>
      <c r="S45" s="44" t="s">
        <v>361</v>
      </c>
      <c r="T45" s="44" t="s">
        <v>349</v>
      </c>
      <c r="U45" s="46">
        <v>5</v>
      </c>
      <c r="V45" s="44">
        <v>19060501</v>
      </c>
      <c r="W45" s="44">
        <v>2017</v>
      </c>
      <c r="X45" s="44">
        <v>29976</v>
      </c>
      <c r="Y45" s="44">
        <v>2</v>
      </c>
      <c r="Z45" s="46">
        <v>407</v>
      </c>
      <c r="AA45" s="44" t="str">
        <f t="shared" si="9"/>
        <v>02/01</v>
      </c>
      <c r="AB45" s="44" t="str">
        <f t="shared" si="10"/>
        <v>02/28</v>
      </c>
      <c r="AC45" s="44" t="s">
        <v>84</v>
      </c>
      <c r="AD45" s="46">
        <f t="shared" si="11"/>
        <v>2</v>
      </c>
      <c r="AE45" s="46" t="s">
        <v>84</v>
      </c>
      <c r="AF45" s="48">
        <v>229250</v>
      </c>
      <c r="AG45" s="44" t="s">
        <v>52</v>
      </c>
      <c r="AH45" s="45">
        <f t="shared" si="5"/>
        <v>1</v>
      </c>
    </row>
    <row r="46" spans="1:34" s="44" customFormat="1" x14ac:dyDescent="0.25">
      <c r="A46" s="44">
        <v>406</v>
      </c>
      <c r="B46" s="44" t="s">
        <v>88</v>
      </c>
      <c r="C46" s="44" t="s">
        <v>389</v>
      </c>
      <c r="D46" s="44">
        <v>29976</v>
      </c>
      <c r="E46" s="44" t="s">
        <v>116</v>
      </c>
      <c r="F46" s="48">
        <v>958333</v>
      </c>
      <c r="G46" s="44" t="s">
        <v>52</v>
      </c>
      <c r="H46" s="45">
        <f t="shared" si="0"/>
        <v>1</v>
      </c>
      <c r="I46" s="44">
        <v>407</v>
      </c>
      <c r="J46" s="44" t="s">
        <v>117</v>
      </c>
      <c r="K46" s="44" t="s">
        <v>79</v>
      </c>
      <c r="L46" s="44" t="s">
        <v>70</v>
      </c>
      <c r="M46" s="45">
        <f t="shared" si="1"/>
        <v>2</v>
      </c>
      <c r="N46" s="44" t="s">
        <v>58</v>
      </c>
      <c r="O46" s="18">
        <f t="shared" si="6"/>
        <v>1</v>
      </c>
      <c r="P46" s="44" t="s">
        <v>101</v>
      </c>
      <c r="Q46" s="44" t="s">
        <v>119</v>
      </c>
      <c r="R46" s="44" t="str">
        <f t="shared" si="8"/>
        <v>Oil &amp; Gas - Ice Roads and Pads</v>
      </c>
      <c r="S46" s="44" t="s">
        <v>361</v>
      </c>
      <c r="T46" s="44" t="s">
        <v>349</v>
      </c>
      <c r="U46" s="46">
        <v>5</v>
      </c>
      <c r="V46" s="44">
        <v>19060501</v>
      </c>
      <c r="W46" s="44">
        <v>2017</v>
      </c>
      <c r="X46" s="44">
        <v>29976</v>
      </c>
      <c r="Y46" s="44">
        <v>3</v>
      </c>
      <c r="Z46" s="46">
        <v>407</v>
      </c>
      <c r="AA46" s="44" t="str">
        <f t="shared" si="9"/>
        <v>03/01</v>
      </c>
      <c r="AB46" s="44" t="str">
        <f t="shared" si="10"/>
        <v>03/31</v>
      </c>
      <c r="AC46" s="44" t="s">
        <v>84</v>
      </c>
      <c r="AD46" s="46">
        <f t="shared" si="11"/>
        <v>2</v>
      </c>
      <c r="AE46" s="46" t="s">
        <v>84</v>
      </c>
      <c r="AF46" s="48">
        <v>492000</v>
      </c>
      <c r="AG46" s="44" t="s">
        <v>52</v>
      </c>
      <c r="AH46" s="45">
        <f t="shared" si="5"/>
        <v>1</v>
      </c>
    </row>
    <row r="47" spans="1:34" s="44" customFormat="1" x14ac:dyDescent="0.25">
      <c r="A47" s="44">
        <v>406</v>
      </c>
      <c r="B47" s="44" t="s">
        <v>88</v>
      </c>
      <c r="C47" s="44" t="s">
        <v>389</v>
      </c>
      <c r="D47" s="44">
        <v>29976</v>
      </c>
      <c r="E47" s="44" t="s">
        <v>116</v>
      </c>
      <c r="F47" s="48">
        <v>958333</v>
      </c>
      <c r="G47" s="44" t="s">
        <v>52</v>
      </c>
      <c r="H47" s="45">
        <f t="shared" si="0"/>
        <v>1</v>
      </c>
      <c r="I47" s="44">
        <v>407</v>
      </c>
      <c r="J47" s="44" t="s">
        <v>117</v>
      </c>
      <c r="K47" s="44" t="s">
        <v>79</v>
      </c>
      <c r="L47" s="44" t="s">
        <v>70</v>
      </c>
      <c r="M47" s="45">
        <f t="shared" si="1"/>
        <v>2</v>
      </c>
      <c r="N47" s="44" t="s">
        <v>58</v>
      </c>
      <c r="O47" s="18">
        <f t="shared" si="6"/>
        <v>1</v>
      </c>
      <c r="P47" s="44" t="s">
        <v>101</v>
      </c>
      <c r="Q47" s="44" t="s">
        <v>119</v>
      </c>
      <c r="R47" s="44" t="str">
        <f t="shared" si="8"/>
        <v>Oil &amp; Gas - Ice Roads and Pads</v>
      </c>
      <c r="S47" s="44" t="s">
        <v>361</v>
      </c>
      <c r="T47" s="44" t="s">
        <v>349</v>
      </c>
      <c r="U47" s="46">
        <v>5</v>
      </c>
      <c r="V47" s="44">
        <v>19060501</v>
      </c>
      <c r="W47" s="44">
        <v>2017</v>
      </c>
      <c r="X47" s="44">
        <v>29976</v>
      </c>
      <c r="Y47" s="44">
        <v>4</v>
      </c>
      <c r="Z47" s="46">
        <v>407</v>
      </c>
      <c r="AA47" s="44" t="str">
        <f t="shared" si="9"/>
        <v>04/01</v>
      </c>
      <c r="AB47" s="44" t="str">
        <f t="shared" si="10"/>
        <v>04/30</v>
      </c>
      <c r="AC47" s="44" t="s">
        <v>84</v>
      </c>
      <c r="AD47" s="46">
        <f t="shared" si="11"/>
        <v>2</v>
      </c>
      <c r="AE47" s="46" t="s">
        <v>84</v>
      </c>
      <c r="AF47" s="48">
        <v>311950</v>
      </c>
      <c r="AG47" s="44" t="s">
        <v>52</v>
      </c>
      <c r="AH47" s="45">
        <f t="shared" si="5"/>
        <v>1</v>
      </c>
    </row>
    <row r="48" spans="1:34" s="44" customFormat="1" x14ac:dyDescent="0.25">
      <c r="A48" s="44">
        <v>406</v>
      </c>
      <c r="B48" s="44" t="s">
        <v>88</v>
      </c>
      <c r="C48" s="44" t="s">
        <v>389</v>
      </c>
      <c r="D48" s="44">
        <v>29976</v>
      </c>
      <c r="E48" s="44" t="s">
        <v>116</v>
      </c>
      <c r="F48" s="48">
        <v>958333</v>
      </c>
      <c r="G48" s="44" t="s">
        <v>52</v>
      </c>
      <c r="H48" s="45">
        <f t="shared" si="0"/>
        <v>1</v>
      </c>
      <c r="I48" s="44">
        <v>407</v>
      </c>
      <c r="J48" s="44" t="s">
        <v>117</v>
      </c>
      <c r="K48" s="44" t="s">
        <v>79</v>
      </c>
      <c r="L48" s="44" t="s">
        <v>70</v>
      </c>
      <c r="M48" s="45">
        <f t="shared" si="1"/>
        <v>2</v>
      </c>
      <c r="N48" s="44" t="s">
        <v>58</v>
      </c>
      <c r="O48" s="18">
        <f t="shared" si="6"/>
        <v>1</v>
      </c>
      <c r="P48" s="44" t="s">
        <v>101</v>
      </c>
      <c r="Q48" s="44" t="s">
        <v>119</v>
      </c>
      <c r="R48" s="44" t="str">
        <f t="shared" si="8"/>
        <v>Oil &amp; Gas - Ice Roads and Pads</v>
      </c>
      <c r="S48" s="44" t="s">
        <v>361</v>
      </c>
      <c r="T48" s="44" t="s">
        <v>349</v>
      </c>
      <c r="U48" s="46">
        <v>5</v>
      </c>
      <c r="V48" s="44">
        <v>19060501</v>
      </c>
      <c r="W48" s="44">
        <v>2017</v>
      </c>
      <c r="X48" s="44">
        <v>29976</v>
      </c>
      <c r="Y48" s="44">
        <v>5</v>
      </c>
      <c r="Z48" s="46">
        <v>407</v>
      </c>
      <c r="AA48" s="44" t="str">
        <f t="shared" si="9"/>
        <v>05/01</v>
      </c>
      <c r="AB48" s="44" t="str">
        <f t="shared" si="10"/>
        <v>05/31</v>
      </c>
      <c r="AC48" s="44" t="s">
        <v>84</v>
      </c>
      <c r="AD48" s="46">
        <f t="shared" si="11"/>
        <v>2</v>
      </c>
      <c r="AE48" s="46" t="s">
        <v>84</v>
      </c>
      <c r="AF48" s="48">
        <v>250250</v>
      </c>
      <c r="AG48" s="44" t="s">
        <v>52</v>
      </c>
      <c r="AH48" s="45">
        <f t="shared" si="5"/>
        <v>1</v>
      </c>
    </row>
    <row r="49" spans="1:34" s="44" customFormat="1" x14ac:dyDescent="0.25">
      <c r="A49" s="44">
        <v>406</v>
      </c>
      <c r="B49" s="44" t="s">
        <v>88</v>
      </c>
      <c r="C49" s="44" t="s">
        <v>389</v>
      </c>
      <c r="D49" s="44">
        <v>29976</v>
      </c>
      <c r="E49" s="44" t="s">
        <v>116</v>
      </c>
      <c r="F49" s="48">
        <v>958333</v>
      </c>
      <c r="G49" s="44" t="s">
        <v>52</v>
      </c>
      <c r="H49" s="45">
        <f t="shared" si="0"/>
        <v>1</v>
      </c>
      <c r="I49" s="44">
        <v>407</v>
      </c>
      <c r="J49" s="44" t="s">
        <v>117</v>
      </c>
      <c r="K49" s="44" t="s">
        <v>79</v>
      </c>
      <c r="L49" s="44" t="s">
        <v>70</v>
      </c>
      <c r="M49" s="45">
        <f t="shared" si="1"/>
        <v>2</v>
      </c>
      <c r="N49" s="44" t="s">
        <v>58</v>
      </c>
      <c r="O49" s="18">
        <f t="shared" si="6"/>
        <v>1</v>
      </c>
      <c r="P49" s="44" t="s">
        <v>101</v>
      </c>
      <c r="Q49" s="44" t="s">
        <v>119</v>
      </c>
      <c r="R49" s="44" t="str">
        <f t="shared" si="8"/>
        <v>Oil &amp; Gas - Ice Roads and Pads</v>
      </c>
      <c r="S49" s="44" t="s">
        <v>361</v>
      </c>
      <c r="T49" s="44" t="s">
        <v>349</v>
      </c>
      <c r="U49" s="46">
        <v>5</v>
      </c>
      <c r="V49" s="44">
        <v>19060501</v>
      </c>
      <c r="W49" s="44">
        <v>2017</v>
      </c>
      <c r="X49" s="44">
        <v>29976</v>
      </c>
      <c r="Y49" s="44">
        <v>6</v>
      </c>
      <c r="Z49" s="46">
        <v>407</v>
      </c>
      <c r="AA49" s="44" t="str">
        <f t="shared" si="9"/>
        <v>06/01</v>
      </c>
      <c r="AB49" s="44" t="str">
        <f t="shared" si="10"/>
        <v>06/30</v>
      </c>
      <c r="AC49" s="44" t="s">
        <v>84</v>
      </c>
      <c r="AD49" s="46">
        <f t="shared" si="11"/>
        <v>2</v>
      </c>
      <c r="AE49" s="46" t="s">
        <v>84</v>
      </c>
      <c r="AF49" s="48">
        <v>821500</v>
      </c>
      <c r="AG49" s="44" t="s">
        <v>52</v>
      </c>
      <c r="AH49" s="45">
        <f t="shared" si="5"/>
        <v>1</v>
      </c>
    </row>
    <row r="50" spans="1:34" s="44" customFormat="1" x14ac:dyDescent="0.25">
      <c r="A50" s="44">
        <v>406</v>
      </c>
      <c r="B50" s="44" t="s">
        <v>88</v>
      </c>
      <c r="C50" s="44" t="s">
        <v>389</v>
      </c>
      <c r="D50" s="44">
        <v>29976</v>
      </c>
      <c r="E50" s="44" t="s">
        <v>116</v>
      </c>
      <c r="F50" s="48">
        <v>958333</v>
      </c>
      <c r="G50" s="44" t="s">
        <v>52</v>
      </c>
      <c r="H50" s="45">
        <f t="shared" si="0"/>
        <v>1</v>
      </c>
      <c r="I50" s="44">
        <v>407</v>
      </c>
      <c r="J50" s="44" t="s">
        <v>117</v>
      </c>
      <c r="K50" s="44" t="s">
        <v>79</v>
      </c>
      <c r="L50" s="44" t="s">
        <v>70</v>
      </c>
      <c r="M50" s="45">
        <f t="shared" si="1"/>
        <v>2</v>
      </c>
      <c r="N50" s="44" t="s">
        <v>58</v>
      </c>
      <c r="O50" s="18">
        <f t="shared" si="6"/>
        <v>1</v>
      </c>
      <c r="P50" s="44" t="s">
        <v>101</v>
      </c>
      <c r="Q50" s="44" t="s">
        <v>119</v>
      </c>
      <c r="R50" s="44" t="str">
        <f t="shared" si="8"/>
        <v>Oil &amp; Gas - Ice Roads and Pads</v>
      </c>
      <c r="S50" s="44" t="s">
        <v>361</v>
      </c>
      <c r="T50" s="44" t="s">
        <v>349</v>
      </c>
      <c r="U50" s="46">
        <v>5</v>
      </c>
      <c r="V50" s="44">
        <v>19060501</v>
      </c>
      <c r="W50" s="44">
        <v>2017</v>
      </c>
      <c r="X50" s="44">
        <v>29976</v>
      </c>
      <c r="Y50" s="44">
        <v>7</v>
      </c>
      <c r="Z50" s="46">
        <v>407</v>
      </c>
      <c r="AA50" s="44" t="str">
        <f t="shared" si="9"/>
        <v>07/01</v>
      </c>
      <c r="AB50" s="44" t="str">
        <f t="shared" si="10"/>
        <v>07/31</v>
      </c>
      <c r="AC50" s="44" t="s">
        <v>84</v>
      </c>
      <c r="AD50" s="46">
        <f t="shared" si="11"/>
        <v>2</v>
      </c>
      <c r="AE50" s="46" t="s">
        <v>84</v>
      </c>
      <c r="AF50" s="48">
        <v>683500</v>
      </c>
      <c r="AG50" s="44" t="s">
        <v>52</v>
      </c>
      <c r="AH50" s="45">
        <f t="shared" si="5"/>
        <v>1</v>
      </c>
    </row>
    <row r="51" spans="1:34" s="44" customFormat="1" x14ac:dyDescent="0.25">
      <c r="A51" s="44">
        <v>406</v>
      </c>
      <c r="B51" s="44" t="s">
        <v>88</v>
      </c>
      <c r="C51" s="44" t="s">
        <v>389</v>
      </c>
      <c r="D51" s="44">
        <v>29976</v>
      </c>
      <c r="E51" s="44" t="s">
        <v>116</v>
      </c>
      <c r="F51" s="48">
        <v>958333</v>
      </c>
      <c r="G51" s="44" t="s">
        <v>52</v>
      </c>
      <c r="H51" s="45">
        <f t="shared" si="0"/>
        <v>1</v>
      </c>
      <c r="I51" s="44">
        <v>407</v>
      </c>
      <c r="J51" s="44" t="s">
        <v>117</v>
      </c>
      <c r="K51" s="44" t="s">
        <v>79</v>
      </c>
      <c r="L51" s="44" t="s">
        <v>70</v>
      </c>
      <c r="M51" s="45">
        <f t="shared" si="1"/>
        <v>2</v>
      </c>
      <c r="N51" s="44" t="s">
        <v>58</v>
      </c>
      <c r="O51" s="18">
        <f t="shared" si="6"/>
        <v>1</v>
      </c>
      <c r="P51" s="44" t="s">
        <v>101</v>
      </c>
      <c r="Q51" s="44" t="s">
        <v>119</v>
      </c>
      <c r="R51" s="44" t="str">
        <f t="shared" si="8"/>
        <v>Oil &amp; Gas - Ice Roads and Pads</v>
      </c>
      <c r="S51" s="44" t="s">
        <v>361</v>
      </c>
      <c r="T51" s="44" t="s">
        <v>349</v>
      </c>
      <c r="U51" s="46">
        <v>5</v>
      </c>
      <c r="V51" s="44">
        <v>19060501</v>
      </c>
      <c r="W51" s="44">
        <v>2017</v>
      </c>
      <c r="X51" s="44">
        <v>29976</v>
      </c>
      <c r="Y51" s="44">
        <v>8</v>
      </c>
      <c r="Z51" s="46">
        <v>407</v>
      </c>
      <c r="AA51" s="44" t="str">
        <f t="shared" si="9"/>
        <v>08/01</v>
      </c>
      <c r="AB51" s="44" t="str">
        <f t="shared" si="10"/>
        <v>08/31</v>
      </c>
      <c r="AC51" s="44" t="s">
        <v>84</v>
      </c>
      <c r="AD51" s="46">
        <f t="shared" si="11"/>
        <v>2</v>
      </c>
      <c r="AE51" s="46" t="s">
        <v>84</v>
      </c>
      <c r="AF51" s="48">
        <v>334250</v>
      </c>
      <c r="AG51" s="44" t="s">
        <v>52</v>
      </c>
      <c r="AH51" s="45">
        <f t="shared" si="5"/>
        <v>1</v>
      </c>
    </row>
    <row r="52" spans="1:34" s="44" customFormat="1" x14ac:dyDescent="0.25">
      <c r="A52" s="44">
        <v>406</v>
      </c>
      <c r="B52" s="44" t="s">
        <v>88</v>
      </c>
      <c r="C52" s="44" t="s">
        <v>389</v>
      </c>
      <c r="D52" s="44">
        <v>29976</v>
      </c>
      <c r="E52" s="44" t="s">
        <v>116</v>
      </c>
      <c r="F52" s="48">
        <v>958333</v>
      </c>
      <c r="G52" s="44" t="s">
        <v>52</v>
      </c>
      <c r="H52" s="45">
        <f t="shared" si="0"/>
        <v>1</v>
      </c>
      <c r="I52" s="44">
        <v>407</v>
      </c>
      <c r="J52" s="44" t="s">
        <v>117</v>
      </c>
      <c r="K52" s="44" t="s">
        <v>79</v>
      </c>
      <c r="L52" s="44" t="s">
        <v>70</v>
      </c>
      <c r="M52" s="45">
        <f t="shared" si="1"/>
        <v>2</v>
      </c>
      <c r="N52" s="44" t="s">
        <v>58</v>
      </c>
      <c r="O52" s="18">
        <f t="shared" si="6"/>
        <v>1</v>
      </c>
      <c r="P52" s="44" t="s">
        <v>101</v>
      </c>
      <c r="Q52" s="44" t="s">
        <v>119</v>
      </c>
      <c r="R52" s="44" t="str">
        <f t="shared" si="8"/>
        <v>Oil &amp; Gas - Ice Roads and Pads</v>
      </c>
      <c r="S52" s="44" t="s">
        <v>361</v>
      </c>
      <c r="T52" s="44" t="s">
        <v>349</v>
      </c>
      <c r="U52" s="46">
        <v>5</v>
      </c>
      <c r="V52" s="44">
        <v>19060501</v>
      </c>
      <c r="W52" s="44">
        <v>2017</v>
      </c>
      <c r="X52" s="44">
        <v>29976</v>
      </c>
      <c r="Y52" s="44">
        <v>9</v>
      </c>
      <c r="Z52" s="46">
        <v>407</v>
      </c>
      <c r="AA52" s="44" t="str">
        <f t="shared" si="9"/>
        <v>09/01</v>
      </c>
      <c r="AB52" s="44" t="str">
        <f t="shared" si="10"/>
        <v>09/30</v>
      </c>
      <c r="AC52" s="44" t="s">
        <v>84</v>
      </c>
      <c r="AD52" s="46">
        <f t="shared" si="11"/>
        <v>2</v>
      </c>
      <c r="AE52" s="46" t="s">
        <v>84</v>
      </c>
      <c r="AF52" s="48">
        <v>242500</v>
      </c>
      <c r="AG52" s="44" t="s">
        <v>52</v>
      </c>
      <c r="AH52" s="45">
        <f t="shared" si="5"/>
        <v>1</v>
      </c>
    </row>
    <row r="53" spans="1:34" s="44" customFormat="1" x14ac:dyDescent="0.25">
      <c r="A53" s="44">
        <v>406</v>
      </c>
      <c r="B53" s="44" t="s">
        <v>88</v>
      </c>
      <c r="C53" s="44" t="s">
        <v>389</v>
      </c>
      <c r="D53" s="44">
        <v>29976</v>
      </c>
      <c r="E53" s="44" t="s">
        <v>116</v>
      </c>
      <c r="F53" s="48">
        <v>958333</v>
      </c>
      <c r="G53" s="44" t="s">
        <v>52</v>
      </c>
      <c r="H53" s="45">
        <f t="shared" si="0"/>
        <v>1</v>
      </c>
      <c r="I53" s="44">
        <v>407</v>
      </c>
      <c r="J53" s="44" t="s">
        <v>117</v>
      </c>
      <c r="K53" s="44" t="s">
        <v>79</v>
      </c>
      <c r="L53" s="44" t="s">
        <v>70</v>
      </c>
      <c r="M53" s="45">
        <f t="shared" si="1"/>
        <v>2</v>
      </c>
      <c r="N53" s="44" t="s">
        <v>58</v>
      </c>
      <c r="O53" s="18">
        <f t="shared" si="6"/>
        <v>1</v>
      </c>
      <c r="P53" s="44" t="s">
        <v>101</v>
      </c>
      <c r="Q53" s="44" t="s">
        <v>119</v>
      </c>
      <c r="R53" s="44" t="str">
        <f t="shared" si="8"/>
        <v>Oil &amp; Gas - Ice Roads and Pads</v>
      </c>
      <c r="S53" s="44" t="s">
        <v>361</v>
      </c>
      <c r="T53" s="44" t="s">
        <v>349</v>
      </c>
      <c r="U53" s="46">
        <v>5</v>
      </c>
      <c r="V53" s="44">
        <v>19060501</v>
      </c>
      <c r="W53" s="44">
        <v>2017</v>
      </c>
      <c r="X53" s="44">
        <v>29976</v>
      </c>
      <c r="Y53" s="44">
        <v>10</v>
      </c>
      <c r="Z53" s="46">
        <v>407</v>
      </c>
      <c r="AA53" s="44" t="str">
        <f t="shared" si="9"/>
        <v>10/01</v>
      </c>
      <c r="AB53" s="44" t="str">
        <f t="shared" si="10"/>
        <v>10/31</v>
      </c>
      <c r="AC53" s="44" t="s">
        <v>84</v>
      </c>
      <c r="AD53" s="46">
        <f t="shared" si="11"/>
        <v>2</v>
      </c>
      <c r="AE53" s="46" t="s">
        <v>84</v>
      </c>
      <c r="AF53" s="48">
        <v>235500</v>
      </c>
      <c r="AG53" s="44" t="s">
        <v>52</v>
      </c>
      <c r="AH53" s="45">
        <f t="shared" si="5"/>
        <v>1</v>
      </c>
    </row>
    <row r="54" spans="1:34" s="44" customFormat="1" x14ac:dyDescent="0.25">
      <c r="A54" s="44">
        <v>406</v>
      </c>
      <c r="B54" s="44" t="s">
        <v>88</v>
      </c>
      <c r="C54" s="44" t="s">
        <v>389</v>
      </c>
      <c r="D54" s="44">
        <v>29976</v>
      </c>
      <c r="E54" s="44" t="s">
        <v>116</v>
      </c>
      <c r="F54" s="48">
        <v>958333</v>
      </c>
      <c r="G54" s="44" t="s">
        <v>52</v>
      </c>
      <c r="H54" s="45">
        <f t="shared" si="0"/>
        <v>1</v>
      </c>
      <c r="I54" s="44">
        <v>407</v>
      </c>
      <c r="J54" s="44" t="s">
        <v>117</v>
      </c>
      <c r="K54" s="44" t="s">
        <v>79</v>
      </c>
      <c r="L54" s="44" t="s">
        <v>70</v>
      </c>
      <c r="M54" s="45">
        <f t="shared" si="1"/>
        <v>2</v>
      </c>
      <c r="N54" s="44" t="s">
        <v>58</v>
      </c>
      <c r="O54" s="18">
        <f t="shared" si="6"/>
        <v>1</v>
      </c>
      <c r="P54" s="44" t="s">
        <v>101</v>
      </c>
      <c r="Q54" s="44" t="s">
        <v>119</v>
      </c>
      <c r="R54" s="44" t="str">
        <f t="shared" si="8"/>
        <v>Oil &amp; Gas - Ice Roads and Pads</v>
      </c>
      <c r="S54" s="44" t="s">
        <v>361</v>
      </c>
      <c r="T54" s="44" t="s">
        <v>349</v>
      </c>
      <c r="U54" s="46">
        <v>5</v>
      </c>
      <c r="V54" s="44">
        <v>19060501</v>
      </c>
      <c r="W54" s="44">
        <v>2017</v>
      </c>
      <c r="X54" s="44">
        <v>29976</v>
      </c>
      <c r="Y54" s="44">
        <v>11</v>
      </c>
      <c r="Z54" s="46">
        <v>407</v>
      </c>
      <c r="AA54" s="44" t="str">
        <f t="shared" si="9"/>
        <v>11/01</v>
      </c>
      <c r="AB54" s="44" t="str">
        <f t="shared" si="10"/>
        <v>30/01</v>
      </c>
      <c r="AC54" s="44" t="s">
        <v>65</v>
      </c>
      <c r="AD54" s="46">
        <f t="shared" si="11"/>
        <v>1</v>
      </c>
      <c r="AE54" s="46" t="s">
        <v>65</v>
      </c>
      <c r="AF54" s="48">
        <v>198650</v>
      </c>
      <c r="AG54" s="44" t="s">
        <v>52</v>
      </c>
      <c r="AH54" s="45">
        <f t="shared" si="5"/>
        <v>1</v>
      </c>
    </row>
    <row r="55" spans="1:34" s="44" customFormat="1" x14ac:dyDescent="0.25">
      <c r="A55" s="44">
        <v>406</v>
      </c>
      <c r="B55" s="44" t="s">
        <v>88</v>
      </c>
      <c r="C55" s="44" t="s">
        <v>389</v>
      </c>
      <c r="D55" s="44">
        <v>29976</v>
      </c>
      <c r="E55" s="44" t="s">
        <v>116</v>
      </c>
      <c r="F55" s="48">
        <v>958333</v>
      </c>
      <c r="G55" s="44" t="s">
        <v>52</v>
      </c>
      <c r="H55" s="45">
        <f t="shared" si="0"/>
        <v>1</v>
      </c>
      <c r="I55" s="44">
        <v>407</v>
      </c>
      <c r="J55" s="44" t="s">
        <v>117</v>
      </c>
      <c r="K55" s="44" t="s">
        <v>79</v>
      </c>
      <c r="L55" s="44" t="s">
        <v>70</v>
      </c>
      <c r="M55" s="45">
        <f t="shared" si="1"/>
        <v>2</v>
      </c>
      <c r="N55" s="44" t="s">
        <v>58</v>
      </c>
      <c r="O55" s="18">
        <f t="shared" si="6"/>
        <v>1</v>
      </c>
      <c r="P55" s="44" t="s">
        <v>101</v>
      </c>
      <c r="Q55" s="44" t="s">
        <v>119</v>
      </c>
      <c r="R55" s="44" t="str">
        <f t="shared" si="8"/>
        <v>Oil &amp; Gas - Ice Roads and Pads</v>
      </c>
      <c r="S55" s="44" t="s">
        <v>361</v>
      </c>
      <c r="T55" s="44" t="s">
        <v>349</v>
      </c>
      <c r="U55" s="46">
        <v>5</v>
      </c>
      <c r="V55" s="44">
        <v>19060501</v>
      </c>
      <c r="W55" s="44">
        <v>2017</v>
      </c>
      <c r="X55" s="44">
        <v>29976</v>
      </c>
      <c r="Y55" s="44">
        <v>12</v>
      </c>
      <c r="Z55" s="46">
        <v>407</v>
      </c>
      <c r="AA55" s="44" t="str">
        <f t="shared" si="9"/>
        <v>12/01</v>
      </c>
      <c r="AB55" s="44" t="str">
        <f t="shared" si="10"/>
        <v>12/31</v>
      </c>
      <c r="AC55" s="44" t="s">
        <v>84</v>
      </c>
      <c r="AD55" s="46">
        <f t="shared" si="11"/>
        <v>2</v>
      </c>
      <c r="AE55" s="46" t="s">
        <v>84</v>
      </c>
      <c r="AF55" s="48">
        <v>213500</v>
      </c>
      <c r="AG55" s="44" t="s">
        <v>52</v>
      </c>
      <c r="AH55" s="45">
        <f t="shared" si="5"/>
        <v>1</v>
      </c>
    </row>
    <row r="56" spans="1:34" x14ac:dyDescent="0.25">
      <c r="A56">
        <v>1901</v>
      </c>
      <c r="B56" t="s">
        <v>88</v>
      </c>
      <c r="C56" t="s">
        <v>389</v>
      </c>
      <c r="D56">
        <v>3260</v>
      </c>
      <c r="E56" t="s">
        <v>120</v>
      </c>
      <c r="F56">
        <v>20637</v>
      </c>
      <c r="G56" t="s">
        <v>52</v>
      </c>
      <c r="H56" s="18">
        <f t="shared" si="0"/>
        <v>1</v>
      </c>
      <c r="I56">
        <v>1902</v>
      </c>
      <c r="J56" t="s">
        <v>121</v>
      </c>
      <c r="K56" t="s">
        <v>56</v>
      </c>
      <c r="L56" t="s">
        <v>57</v>
      </c>
      <c r="M56" s="18">
        <f t="shared" si="1"/>
        <v>1</v>
      </c>
      <c r="N56" t="s">
        <v>58</v>
      </c>
      <c r="O56" s="18">
        <f t="shared" si="6"/>
        <v>1</v>
      </c>
      <c r="P56" t="s">
        <v>96</v>
      </c>
      <c r="Q56" t="s">
        <v>123</v>
      </c>
      <c r="R56" t="str">
        <f t="shared" si="8"/>
        <v>Fish &amp; Wildlife - Zoo</v>
      </c>
      <c r="S56" t="s">
        <v>362</v>
      </c>
      <c r="T56" t="s">
        <v>350</v>
      </c>
      <c r="U56" s="34">
        <v>6</v>
      </c>
      <c r="V56">
        <v>19020401</v>
      </c>
      <c r="W56">
        <v>2016</v>
      </c>
      <c r="X56">
        <v>3260</v>
      </c>
      <c r="Y56">
        <v>12</v>
      </c>
      <c r="Z56" s="34">
        <v>1902</v>
      </c>
      <c r="AA56" s="6" t="str">
        <f t="shared" si="9"/>
        <v>12/01</v>
      </c>
      <c r="AB56" s="6" t="str">
        <f t="shared" si="10"/>
        <v>12/31</v>
      </c>
      <c r="AC56" t="s">
        <v>84</v>
      </c>
      <c r="AD56" s="7">
        <f t="shared" si="11"/>
        <v>2</v>
      </c>
      <c r="AE56" s="7" t="s">
        <v>84</v>
      </c>
      <c r="AF56">
        <v>466.9</v>
      </c>
      <c r="AG56" t="s">
        <v>52</v>
      </c>
      <c r="AH56" s="18">
        <f t="shared" si="5"/>
        <v>1</v>
      </c>
    </row>
    <row r="57" spans="1:34" x14ac:dyDescent="0.25">
      <c r="A57">
        <v>1901</v>
      </c>
      <c r="B57" t="s">
        <v>88</v>
      </c>
      <c r="C57" t="s">
        <v>389</v>
      </c>
      <c r="D57">
        <v>3260</v>
      </c>
      <c r="E57" t="s">
        <v>120</v>
      </c>
      <c r="F57">
        <v>20637</v>
      </c>
      <c r="G57" t="s">
        <v>52</v>
      </c>
      <c r="H57" s="18">
        <f t="shared" si="0"/>
        <v>1</v>
      </c>
      <c r="I57">
        <v>1902</v>
      </c>
      <c r="J57" t="s">
        <v>121</v>
      </c>
      <c r="K57" t="s">
        <v>56</v>
      </c>
      <c r="L57" t="s">
        <v>57</v>
      </c>
      <c r="M57" s="18">
        <f t="shared" si="1"/>
        <v>1</v>
      </c>
      <c r="N57" t="s">
        <v>58</v>
      </c>
      <c r="O57" s="18">
        <f t="shared" si="6"/>
        <v>1</v>
      </c>
      <c r="P57" t="s">
        <v>96</v>
      </c>
      <c r="Q57" t="s">
        <v>123</v>
      </c>
      <c r="R57" t="str">
        <f t="shared" si="8"/>
        <v>Fish &amp; Wildlife - Zoo</v>
      </c>
      <c r="S57" t="s">
        <v>362</v>
      </c>
      <c r="T57" t="s">
        <v>350</v>
      </c>
      <c r="U57" s="34">
        <v>6</v>
      </c>
      <c r="V57">
        <v>19020401</v>
      </c>
      <c r="W57">
        <v>2017</v>
      </c>
      <c r="X57">
        <v>3260</v>
      </c>
      <c r="Y57">
        <v>1</v>
      </c>
      <c r="Z57" s="34">
        <v>1902</v>
      </c>
      <c r="AA57" s="6" t="str">
        <f t="shared" si="9"/>
        <v>01/01</v>
      </c>
      <c r="AB57" s="6" t="str">
        <f t="shared" si="10"/>
        <v>01/31</v>
      </c>
      <c r="AC57" t="s">
        <v>65</v>
      </c>
      <c r="AD57" s="7">
        <f t="shared" si="11"/>
        <v>1</v>
      </c>
      <c r="AE57" s="7" t="s">
        <v>65</v>
      </c>
      <c r="AF57">
        <v>353.22</v>
      </c>
      <c r="AG57" t="s">
        <v>52</v>
      </c>
      <c r="AH57" s="18">
        <f t="shared" si="5"/>
        <v>1</v>
      </c>
    </row>
    <row r="58" spans="1:34" x14ac:dyDescent="0.25">
      <c r="A58">
        <v>1901</v>
      </c>
      <c r="B58" t="s">
        <v>88</v>
      </c>
      <c r="C58" t="s">
        <v>389</v>
      </c>
      <c r="D58">
        <v>3260</v>
      </c>
      <c r="E58" t="s">
        <v>120</v>
      </c>
      <c r="F58">
        <v>20637</v>
      </c>
      <c r="G58" t="s">
        <v>52</v>
      </c>
      <c r="H58" s="18">
        <f t="shared" si="0"/>
        <v>1</v>
      </c>
      <c r="I58">
        <v>1902</v>
      </c>
      <c r="J58" t="s">
        <v>121</v>
      </c>
      <c r="K58" t="s">
        <v>56</v>
      </c>
      <c r="L58" t="s">
        <v>57</v>
      </c>
      <c r="M58" s="18">
        <f t="shared" si="1"/>
        <v>1</v>
      </c>
      <c r="N58" t="s">
        <v>58</v>
      </c>
      <c r="O58" s="18">
        <f t="shared" si="6"/>
        <v>1</v>
      </c>
      <c r="P58" t="s">
        <v>96</v>
      </c>
      <c r="Q58" t="s">
        <v>123</v>
      </c>
      <c r="R58" t="str">
        <f t="shared" si="8"/>
        <v>Fish &amp; Wildlife - Zoo</v>
      </c>
      <c r="S58" t="s">
        <v>362</v>
      </c>
      <c r="T58" t="s">
        <v>350</v>
      </c>
      <c r="U58" s="34">
        <v>6</v>
      </c>
      <c r="V58">
        <v>19020401</v>
      </c>
      <c r="W58">
        <v>2017</v>
      </c>
      <c r="X58">
        <v>3260</v>
      </c>
      <c r="Y58">
        <v>2</v>
      </c>
      <c r="Z58" s="34">
        <v>1902</v>
      </c>
      <c r="AA58" s="6" t="str">
        <f t="shared" si="9"/>
        <v>02/01</v>
      </c>
      <c r="AB58" s="6" t="str">
        <f t="shared" si="10"/>
        <v>02/28</v>
      </c>
      <c r="AC58" t="s">
        <v>65</v>
      </c>
      <c r="AD58" s="7">
        <f t="shared" si="11"/>
        <v>1</v>
      </c>
      <c r="AE58" s="7" t="s">
        <v>65</v>
      </c>
      <c r="AF58">
        <v>426.3</v>
      </c>
      <c r="AG58" t="s">
        <v>52</v>
      </c>
      <c r="AH58" s="18">
        <f t="shared" si="5"/>
        <v>1</v>
      </c>
    </row>
    <row r="59" spans="1:34" x14ac:dyDescent="0.25">
      <c r="A59">
        <v>1901</v>
      </c>
      <c r="B59" t="s">
        <v>88</v>
      </c>
      <c r="C59" t="s">
        <v>389</v>
      </c>
      <c r="D59">
        <v>3260</v>
      </c>
      <c r="E59" t="s">
        <v>120</v>
      </c>
      <c r="F59">
        <v>20637</v>
      </c>
      <c r="G59" t="s">
        <v>52</v>
      </c>
      <c r="H59" s="18">
        <f t="shared" si="0"/>
        <v>1</v>
      </c>
      <c r="I59">
        <v>1902</v>
      </c>
      <c r="J59" t="s">
        <v>121</v>
      </c>
      <c r="K59" t="s">
        <v>56</v>
      </c>
      <c r="L59" t="s">
        <v>57</v>
      </c>
      <c r="M59" s="18">
        <f t="shared" si="1"/>
        <v>1</v>
      </c>
      <c r="N59" t="s">
        <v>58</v>
      </c>
      <c r="O59" s="18">
        <f t="shared" si="6"/>
        <v>1</v>
      </c>
      <c r="P59" t="s">
        <v>96</v>
      </c>
      <c r="Q59" t="s">
        <v>123</v>
      </c>
      <c r="R59" t="str">
        <f t="shared" si="8"/>
        <v>Fish &amp; Wildlife - Zoo</v>
      </c>
      <c r="S59" t="s">
        <v>362</v>
      </c>
      <c r="T59" t="s">
        <v>350</v>
      </c>
      <c r="U59" s="34">
        <v>6</v>
      </c>
      <c r="V59">
        <v>19020401</v>
      </c>
      <c r="W59">
        <v>2017</v>
      </c>
      <c r="X59">
        <v>3260</v>
      </c>
      <c r="Y59">
        <v>3</v>
      </c>
      <c r="Z59" s="34">
        <v>1902</v>
      </c>
      <c r="AA59" s="6" t="str">
        <f t="shared" si="9"/>
        <v>03/01</v>
      </c>
      <c r="AB59" s="6" t="str">
        <f t="shared" si="10"/>
        <v>03/31</v>
      </c>
      <c r="AC59" t="s">
        <v>65</v>
      </c>
      <c r="AD59" s="7">
        <f t="shared" si="11"/>
        <v>1</v>
      </c>
      <c r="AE59" s="7" t="s">
        <v>65</v>
      </c>
      <c r="AF59">
        <v>1374.31</v>
      </c>
      <c r="AG59" t="s">
        <v>52</v>
      </c>
      <c r="AH59" s="18">
        <f t="shared" si="5"/>
        <v>1</v>
      </c>
    </row>
    <row r="60" spans="1:34" s="9" customFormat="1" x14ac:dyDescent="0.25">
      <c r="A60" s="9">
        <v>1881</v>
      </c>
      <c r="B60" s="9" t="s">
        <v>88</v>
      </c>
      <c r="C60" s="9" t="s">
        <v>389</v>
      </c>
      <c r="D60" s="9">
        <v>3261</v>
      </c>
      <c r="E60" s="9" t="s">
        <v>120</v>
      </c>
      <c r="F60" s="37">
        <v>251176</v>
      </c>
      <c r="G60" s="9" t="s">
        <v>52</v>
      </c>
      <c r="H60" s="36">
        <f t="shared" si="0"/>
        <v>1</v>
      </c>
      <c r="I60" s="9">
        <v>2062</v>
      </c>
      <c r="J60" s="9" t="s">
        <v>124</v>
      </c>
      <c r="K60" s="9" t="s">
        <v>56</v>
      </c>
      <c r="L60" s="9" t="s">
        <v>57</v>
      </c>
      <c r="M60" s="36">
        <f t="shared" si="1"/>
        <v>1</v>
      </c>
      <c r="N60" s="9" t="s">
        <v>58</v>
      </c>
      <c r="O60" s="18">
        <f t="shared" si="6"/>
        <v>1</v>
      </c>
      <c r="P60" s="9" t="s">
        <v>96</v>
      </c>
      <c r="Q60" s="9" t="s">
        <v>123</v>
      </c>
      <c r="R60" s="9" t="str">
        <f t="shared" si="8"/>
        <v>Fish &amp; Wildlife - Zoo</v>
      </c>
      <c r="S60" s="9" t="s">
        <v>362</v>
      </c>
      <c r="T60" s="9" t="s">
        <v>350</v>
      </c>
      <c r="U60" s="10">
        <v>6</v>
      </c>
      <c r="V60" s="9">
        <v>19020401</v>
      </c>
      <c r="W60" s="9">
        <v>2016</v>
      </c>
      <c r="X60" s="9">
        <v>3261</v>
      </c>
      <c r="Y60" s="9">
        <v>12</v>
      </c>
      <c r="Z60" s="10">
        <v>2062</v>
      </c>
      <c r="AA60" s="9" t="str">
        <f t="shared" si="9"/>
        <v>12/01</v>
      </c>
      <c r="AB60" s="9" t="str">
        <f t="shared" si="10"/>
        <v>12/31</v>
      </c>
      <c r="AC60" s="9" t="s">
        <v>65</v>
      </c>
      <c r="AD60" s="10">
        <f t="shared" si="11"/>
        <v>1</v>
      </c>
      <c r="AE60" s="10" t="s">
        <v>65</v>
      </c>
      <c r="AF60" s="37">
        <v>3272.72</v>
      </c>
      <c r="AG60" s="9" t="s">
        <v>52</v>
      </c>
      <c r="AH60" s="36">
        <f t="shared" si="5"/>
        <v>1</v>
      </c>
    </row>
    <row r="61" spans="1:34" s="9" customFormat="1" x14ac:dyDescent="0.25">
      <c r="A61" s="9">
        <v>1881</v>
      </c>
      <c r="B61" s="9" t="s">
        <v>88</v>
      </c>
      <c r="C61" s="9" t="s">
        <v>389</v>
      </c>
      <c r="D61" s="9">
        <v>3261</v>
      </c>
      <c r="E61" s="9" t="s">
        <v>120</v>
      </c>
      <c r="F61" s="37">
        <v>251176</v>
      </c>
      <c r="G61" s="9" t="s">
        <v>52</v>
      </c>
      <c r="H61" s="36">
        <f t="shared" si="0"/>
        <v>1</v>
      </c>
      <c r="I61" s="9">
        <v>2061</v>
      </c>
      <c r="J61" s="9" t="s">
        <v>127</v>
      </c>
      <c r="K61" s="9" t="s">
        <v>56</v>
      </c>
      <c r="L61" s="9" t="s">
        <v>57</v>
      </c>
      <c r="M61" s="36">
        <f t="shared" si="1"/>
        <v>1</v>
      </c>
      <c r="N61" s="9" t="s">
        <v>58</v>
      </c>
      <c r="O61" s="18">
        <f t="shared" si="6"/>
        <v>1</v>
      </c>
      <c r="P61" s="9" t="s">
        <v>96</v>
      </c>
      <c r="Q61" s="9" t="s">
        <v>123</v>
      </c>
      <c r="R61" s="9" t="str">
        <f t="shared" si="8"/>
        <v>Fish &amp; Wildlife - Zoo</v>
      </c>
      <c r="S61" s="9" t="s">
        <v>362</v>
      </c>
      <c r="T61" s="9" t="s">
        <v>350</v>
      </c>
      <c r="U61" s="10">
        <v>6</v>
      </c>
      <c r="V61" s="9">
        <v>19020401</v>
      </c>
      <c r="W61" s="9">
        <v>2016</v>
      </c>
      <c r="X61" s="9">
        <v>3261</v>
      </c>
      <c r="Y61" s="9">
        <v>12</v>
      </c>
      <c r="Z61" s="10">
        <v>2061</v>
      </c>
      <c r="AA61" s="9" t="str">
        <f t="shared" si="9"/>
        <v>12/01</v>
      </c>
      <c r="AB61" s="9" t="str">
        <f t="shared" si="10"/>
        <v>12/31</v>
      </c>
      <c r="AC61" s="9" t="s">
        <v>65</v>
      </c>
      <c r="AD61" s="10">
        <f t="shared" si="11"/>
        <v>1</v>
      </c>
      <c r="AE61" s="10" t="s">
        <v>65</v>
      </c>
      <c r="AF61" s="37">
        <v>1555.2</v>
      </c>
      <c r="AG61" s="9" t="s">
        <v>52</v>
      </c>
      <c r="AH61" s="36">
        <f t="shared" si="5"/>
        <v>1</v>
      </c>
    </row>
    <row r="62" spans="1:34" s="9" customFormat="1" x14ac:dyDescent="0.25">
      <c r="A62" s="9">
        <v>1881</v>
      </c>
      <c r="B62" s="9" t="s">
        <v>88</v>
      </c>
      <c r="C62" s="9" t="s">
        <v>389</v>
      </c>
      <c r="D62" s="9">
        <v>3261</v>
      </c>
      <c r="E62" s="9" t="s">
        <v>120</v>
      </c>
      <c r="F62" s="37">
        <v>251176</v>
      </c>
      <c r="G62" s="9" t="s">
        <v>52</v>
      </c>
      <c r="H62" s="36">
        <f t="shared" si="0"/>
        <v>1</v>
      </c>
      <c r="I62" s="9">
        <v>1882</v>
      </c>
      <c r="J62" s="9" t="s">
        <v>131</v>
      </c>
      <c r="K62" s="9" t="s">
        <v>56</v>
      </c>
      <c r="L62" s="9" t="s">
        <v>57</v>
      </c>
      <c r="M62" s="36">
        <f t="shared" si="1"/>
        <v>1</v>
      </c>
      <c r="N62" s="9" t="s">
        <v>58</v>
      </c>
      <c r="O62" s="18">
        <f t="shared" si="6"/>
        <v>1</v>
      </c>
      <c r="P62" s="9" t="s">
        <v>96</v>
      </c>
      <c r="Q62" s="9" t="s">
        <v>123</v>
      </c>
      <c r="R62" s="9" t="str">
        <f t="shared" si="8"/>
        <v>Fish &amp; Wildlife - Zoo</v>
      </c>
      <c r="S62" s="9" t="s">
        <v>362</v>
      </c>
      <c r="T62" s="9" t="s">
        <v>350</v>
      </c>
      <c r="U62" s="10">
        <v>6</v>
      </c>
      <c r="V62" s="9">
        <v>19020401</v>
      </c>
      <c r="W62" s="9">
        <v>2016</v>
      </c>
      <c r="X62" s="9">
        <v>3261</v>
      </c>
      <c r="Y62" s="9">
        <v>12</v>
      </c>
      <c r="Z62" s="10">
        <v>1882</v>
      </c>
      <c r="AA62" s="9" t="str">
        <f t="shared" si="9"/>
        <v>12/01</v>
      </c>
      <c r="AB62" s="9" t="str">
        <f t="shared" si="10"/>
        <v>12/31</v>
      </c>
      <c r="AC62" s="9" t="s">
        <v>65</v>
      </c>
      <c r="AD62" s="10">
        <f t="shared" si="11"/>
        <v>1</v>
      </c>
      <c r="AE62" s="10" t="s">
        <v>65</v>
      </c>
      <c r="AF62" s="37">
        <v>133297.29999999999</v>
      </c>
      <c r="AG62" s="9" t="s">
        <v>52</v>
      </c>
      <c r="AH62" s="36">
        <f t="shared" si="5"/>
        <v>1</v>
      </c>
    </row>
    <row r="63" spans="1:34" s="9" customFormat="1" x14ac:dyDescent="0.25">
      <c r="A63" s="9">
        <v>1881</v>
      </c>
      <c r="B63" s="9" t="s">
        <v>88</v>
      </c>
      <c r="C63" s="9" t="s">
        <v>389</v>
      </c>
      <c r="D63" s="9">
        <v>3261</v>
      </c>
      <c r="E63" s="9" t="s">
        <v>120</v>
      </c>
      <c r="F63" s="37">
        <v>251176</v>
      </c>
      <c r="G63" s="9" t="s">
        <v>52</v>
      </c>
      <c r="H63" s="36">
        <f t="shared" ref="H63:H126" si="12">IF(G63="gallons",1,2)</f>
        <v>1</v>
      </c>
      <c r="I63" s="9">
        <v>1882</v>
      </c>
      <c r="J63" s="9" t="s">
        <v>131</v>
      </c>
      <c r="K63" s="9" t="s">
        <v>56</v>
      </c>
      <c r="L63" s="9" t="s">
        <v>57</v>
      </c>
      <c r="M63" s="36">
        <f t="shared" ref="M63:M126" si="13">IF(L63="ground",1,2)</f>
        <v>1</v>
      </c>
      <c r="N63" s="9" t="s">
        <v>58</v>
      </c>
      <c r="O63" s="18">
        <f t="shared" si="6"/>
        <v>1</v>
      </c>
      <c r="P63" s="9" t="s">
        <v>96</v>
      </c>
      <c r="Q63" s="9" t="s">
        <v>123</v>
      </c>
      <c r="R63" s="9" t="str">
        <f t="shared" si="8"/>
        <v>Fish &amp; Wildlife - Zoo</v>
      </c>
      <c r="S63" s="9" t="s">
        <v>362</v>
      </c>
      <c r="T63" s="9" t="s">
        <v>350</v>
      </c>
      <c r="U63" s="10">
        <v>6</v>
      </c>
      <c r="V63" s="9">
        <v>19020401</v>
      </c>
      <c r="W63" s="9">
        <v>2017</v>
      </c>
      <c r="X63" s="9">
        <v>3261</v>
      </c>
      <c r="Y63" s="9">
        <v>1</v>
      </c>
      <c r="Z63" s="10">
        <v>1882</v>
      </c>
      <c r="AA63" s="9" t="str">
        <f t="shared" si="9"/>
        <v>01/01</v>
      </c>
      <c r="AB63" s="9" t="str">
        <f t="shared" si="10"/>
        <v>01/31</v>
      </c>
      <c r="AC63" s="9" t="s">
        <v>65</v>
      </c>
      <c r="AD63" s="10">
        <f t="shared" si="11"/>
        <v>1</v>
      </c>
      <c r="AE63" s="10" t="s">
        <v>65</v>
      </c>
      <c r="AF63" s="37">
        <v>131837.84</v>
      </c>
      <c r="AG63" s="9" t="s">
        <v>52</v>
      </c>
      <c r="AH63" s="36">
        <f t="shared" ref="AH63:AH126" si="14">IF(AG63="gallons",1,2)</f>
        <v>1</v>
      </c>
    </row>
    <row r="64" spans="1:34" s="9" customFormat="1" x14ac:dyDescent="0.25">
      <c r="A64" s="9">
        <v>1881</v>
      </c>
      <c r="B64" s="9" t="s">
        <v>88</v>
      </c>
      <c r="C64" s="9" t="s">
        <v>389</v>
      </c>
      <c r="D64" s="9">
        <v>3261</v>
      </c>
      <c r="E64" s="9" t="s">
        <v>120</v>
      </c>
      <c r="F64" s="37">
        <v>251176</v>
      </c>
      <c r="G64" s="9" t="s">
        <v>52</v>
      </c>
      <c r="H64" s="36">
        <f t="shared" si="12"/>
        <v>1</v>
      </c>
      <c r="I64" s="9">
        <v>1882</v>
      </c>
      <c r="J64" s="9" t="s">
        <v>131</v>
      </c>
      <c r="K64" s="9" t="s">
        <v>56</v>
      </c>
      <c r="L64" s="9" t="s">
        <v>57</v>
      </c>
      <c r="M64" s="36">
        <f t="shared" si="13"/>
        <v>1</v>
      </c>
      <c r="N64" s="9" t="s">
        <v>58</v>
      </c>
      <c r="O64" s="18">
        <f t="shared" si="6"/>
        <v>1</v>
      </c>
      <c r="P64" s="9" t="s">
        <v>96</v>
      </c>
      <c r="Q64" s="9" t="s">
        <v>123</v>
      </c>
      <c r="R64" s="9" t="str">
        <f t="shared" si="8"/>
        <v>Fish &amp; Wildlife - Zoo</v>
      </c>
      <c r="S64" s="9" t="s">
        <v>362</v>
      </c>
      <c r="T64" s="9" t="s">
        <v>350</v>
      </c>
      <c r="U64" s="10">
        <v>6</v>
      </c>
      <c r="V64" s="9">
        <v>19020401</v>
      </c>
      <c r="W64" s="9">
        <v>2017</v>
      </c>
      <c r="X64" s="9">
        <v>3261</v>
      </c>
      <c r="Y64" s="9">
        <v>2</v>
      </c>
      <c r="Z64" s="10">
        <v>1882</v>
      </c>
      <c r="AA64" s="9" t="str">
        <f t="shared" si="9"/>
        <v>02/01</v>
      </c>
      <c r="AB64" s="9" t="str">
        <f t="shared" si="10"/>
        <v>02/28</v>
      </c>
      <c r="AC64" s="9" t="s">
        <v>65</v>
      </c>
      <c r="AD64" s="10">
        <f t="shared" si="11"/>
        <v>1</v>
      </c>
      <c r="AE64" s="10" t="s">
        <v>65</v>
      </c>
      <c r="AF64" s="37">
        <v>95351.35</v>
      </c>
      <c r="AG64" s="9" t="s">
        <v>52</v>
      </c>
      <c r="AH64" s="36">
        <f t="shared" si="14"/>
        <v>1</v>
      </c>
    </row>
    <row r="65" spans="1:34" s="9" customFormat="1" x14ac:dyDescent="0.25">
      <c r="A65" s="9">
        <v>1881</v>
      </c>
      <c r="B65" s="9" t="s">
        <v>88</v>
      </c>
      <c r="C65" s="9" t="s">
        <v>389</v>
      </c>
      <c r="D65" s="9">
        <v>3261</v>
      </c>
      <c r="E65" s="9" t="s">
        <v>120</v>
      </c>
      <c r="F65" s="37">
        <v>251176</v>
      </c>
      <c r="G65" s="9" t="s">
        <v>52</v>
      </c>
      <c r="H65" s="36">
        <f t="shared" si="12"/>
        <v>1</v>
      </c>
      <c r="I65" s="9">
        <v>1882</v>
      </c>
      <c r="J65" s="9" t="s">
        <v>131</v>
      </c>
      <c r="K65" s="9" t="s">
        <v>56</v>
      </c>
      <c r="L65" s="9" t="s">
        <v>57</v>
      </c>
      <c r="M65" s="36">
        <f t="shared" si="13"/>
        <v>1</v>
      </c>
      <c r="N65" s="9" t="s">
        <v>58</v>
      </c>
      <c r="O65" s="18">
        <f t="shared" si="6"/>
        <v>1</v>
      </c>
      <c r="P65" s="9" t="s">
        <v>96</v>
      </c>
      <c r="Q65" s="9" t="s">
        <v>123</v>
      </c>
      <c r="R65" s="9" t="str">
        <f t="shared" si="8"/>
        <v>Fish &amp; Wildlife - Zoo</v>
      </c>
      <c r="S65" s="9" t="s">
        <v>362</v>
      </c>
      <c r="T65" s="9" t="s">
        <v>350</v>
      </c>
      <c r="U65" s="10">
        <v>6</v>
      </c>
      <c r="V65" s="9">
        <v>19020401</v>
      </c>
      <c r="W65" s="9">
        <v>2017</v>
      </c>
      <c r="X65" s="9">
        <v>3261</v>
      </c>
      <c r="Y65" s="9">
        <v>3</v>
      </c>
      <c r="Z65" s="10">
        <v>1882</v>
      </c>
      <c r="AA65" s="9" t="str">
        <f t="shared" si="9"/>
        <v>03/01</v>
      </c>
      <c r="AB65" s="9" t="str">
        <f t="shared" si="10"/>
        <v>03/31</v>
      </c>
      <c r="AC65" s="9" t="s">
        <v>65</v>
      </c>
      <c r="AD65" s="10">
        <f t="shared" si="11"/>
        <v>1</v>
      </c>
      <c r="AE65" s="10" t="s">
        <v>65</v>
      </c>
      <c r="AF65" s="37">
        <v>154216.22</v>
      </c>
      <c r="AG65" s="9" t="s">
        <v>52</v>
      </c>
      <c r="AH65" s="36">
        <f t="shared" si="14"/>
        <v>1</v>
      </c>
    </row>
    <row r="66" spans="1:34" x14ac:dyDescent="0.25">
      <c r="A66">
        <v>400</v>
      </c>
      <c r="B66" t="s">
        <v>133</v>
      </c>
      <c r="C66" t="s">
        <v>389</v>
      </c>
      <c r="D66" t="s">
        <v>134</v>
      </c>
      <c r="E66" t="s">
        <v>116</v>
      </c>
      <c r="F66">
        <v>1341667</v>
      </c>
      <c r="G66" t="s">
        <v>52</v>
      </c>
      <c r="H66" s="18">
        <f t="shared" si="12"/>
        <v>1</v>
      </c>
      <c r="I66">
        <v>401</v>
      </c>
      <c r="J66" t="s">
        <v>135</v>
      </c>
      <c r="K66" t="s">
        <v>79</v>
      </c>
      <c r="L66" t="s">
        <v>70</v>
      </c>
      <c r="M66" s="18">
        <f t="shared" si="13"/>
        <v>2</v>
      </c>
      <c r="N66" t="s">
        <v>58</v>
      </c>
      <c r="O66" s="18">
        <f t="shared" si="6"/>
        <v>1</v>
      </c>
      <c r="P66" t="s">
        <v>101</v>
      </c>
      <c r="Q66" t="s">
        <v>138</v>
      </c>
      <c r="R66" t="str">
        <f t="shared" si="8"/>
        <v>Oil &amp; Gas - Operation</v>
      </c>
      <c r="S66" t="s">
        <v>363</v>
      </c>
      <c r="T66" t="s">
        <v>351</v>
      </c>
      <c r="U66" s="34">
        <v>7</v>
      </c>
      <c r="V66">
        <v>19060501</v>
      </c>
      <c r="W66">
        <v>2016</v>
      </c>
      <c r="X66" t="s">
        <v>134</v>
      </c>
      <c r="Y66">
        <v>4</v>
      </c>
      <c r="Z66" s="34">
        <v>401</v>
      </c>
      <c r="AA66" s="6" t="str">
        <f t="shared" si="9"/>
        <v>04/01</v>
      </c>
      <c r="AB66" s="6" t="str">
        <f t="shared" si="10"/>
        <v>04/30</v>
      </c>
      <c r="AC66" t="s">
        <v>84</v>
      </c>
      <c r="AD66" s="7">
        <f t="shared" si="11"/>
        <v>2</v>
      </c>
      <c r="AE66" s="7" t="s">
        <v>84</v>
      </c>
      <c r="AF66">
        <v>0</v>
      </c>
      <c r="AG66" t="s">
        <v>52</v>
      </c>
      <c r="AH66" s="18">
        <f t="shared" si="14"/>
        <v>1</v>
      </c>
    </row>
    <row r="67" spans="1:34" x14ac:dyDescent="0.25">
      <c r="A67">
        <v>400</v>
      </c>
      <c r="B67" t="s">
        <v>133</v>
      </c>
      <c r="C67" t="s">
        <v>389</v>
      </c>
      <c r="D67" t="s">
        <v>134</v>
      </c>
      <c r="E67" t="s">
        <v>116</v>
      </c>
      <c r="F67">
        <v>1341667</v>
      </c>
      <c r="G67" t="s">
        <v>52</v>
      </c>
      <c r="H67" s="18">
        <f t="shared" si="12"/>
        <v>1</v>
      </c>
      <c r="I67">
        <v>401</v>
      </c>
      <c r="J67" t="s">
        <v>135</v>
      </c>
      <c r="K67" t="s">
        <v>79</v>
      </c>
      <c r="L67" t="s">
        <v>70</v>
      </c>
      <c r="M67" s="18">
        <f t="shared" si="13"/>
        <v>2</v>
      </c>
      <c r="N67" t="s">
        <v>58</v>
      </c>
      <c r="O67" s="18">
        <f t="shared" ref="O67:O130" si="15">_xlfn.IFS(N67="fresh",1,N67="seawater",2,N67="brackish",3)</f>
        <v>1</v>
      </c>
      <c r="P67" t="s">
        <v>101</v>
      </c>
      <c r="Q67" t="s">
        <v>138</v>
      </c>
      <c r="R67" t="str">
        <f t="shared" si="8"/>
        <v>Oil &amp; Gas - Operation</v>
      </c>
      <c r="S67" t="s">
        <v>363</v>
      </c>
      <c r="T67" t="s">
        <v>351</v>
      </c>
      <c r="U67" s="34">
        <v>7</v>
      </c>
      <c r="V67">
        <v>19060501</v>
      </c>
      <c r="W67">
        <v>2016</v>
      </c>
      <c r="X67" t="s">
        <v>134</v>
      </c>
      <c r="Y67">
        <v>5</v>
      </c>
      <c r="Z67" s="34">
        <v>401</v>
      </c>
      <c r="AA67" s="6" t="str">
        <f t="shared" si="9"/>
        <v>05/01</v>
      </c>
      <c r="AB67" s="6" t="str">
        <f t="shared" si="10"/>
        <v>05/31</v>
      </c>
      <c r="AC67" t="s">
        <v>84</v>
      </c>
      <c r="AD67" s="7">
        <f t="shared" si="11"/>
        <v>2</v>
      </c>
      <c r="AE67" s="7" t="s">
        <v>84</v>
      </c>
      <c r="AF67">
        <v>0</v>
      </c>
      <c r="AG67" t="s">
        <v>52</v>
      </c>
      <c r="AH67" s="18">
        <f t="shared" si="14"/>
        <v>1</v>
      </c>
    </row>
    <row r="68" spans="1:34" x14ac:dyDescent="0.25">
      <c r="A68">
        <v>400</v>
      </c>
      <c r="B68" t="s">
        <v>133</v>
      </c>
      <c r="C68" t="s">
        <v>389</v>
      </c>
      <c r="D68" t="s">
        <v>134</v>
      </c>
      <c r="E68" t="s">
        <v>116</v>
      </c>
      <c r="F68">
        <v>1341667</v>
      </c>
      <c r="G68" t="s">
        <v>52</v>
      </c>
      <c r="H68" s="18">
        <f t="shared" si="12"/>
        <v>1</v>
      </c>
      <c r="I68">
        <v>401</v>
      </c>
      <c r="J68" t="s">
        <v>135</v>
      </c>
      <c r="K68" t="s">
        <v>79</v>
      </c>
      <c r="L68" t="s">
        <v>70</v>
      </c>
      <c r="M68" s="18">
        <f t="shared" si="13"/>
        <v>2</v>
      </c>
      <c r="N68" t="s">
        <v>58</v>
      </c>
      <c r="O68" s="18">
        <f t="shared" si="15"/>
        <v>1</v>
      </c>
      <c r="P68" t="s">
        <v>101</v>
      </c>
      <c r="Q68" t="s">
        <v>138</v>
      </c>
      <c r="R68" t="str">
        <f t="shared" si="8"/>
        <v>Oil &amp; Gas - Operation</v>
      </c>
      <c r="S68" t="s">
        <v>363</v>
      </c>
      <c r="T68" t="s">
        <v>351</v>
      </c>
      <c r="U68" s="34">
        <v>7</v>
      </c>
      <c r="V68">
        <v>19060501</v>
      </c>
      <c r="W68">
        <v>2016</v>
      </c>
      <c r="X68" t="s">
        <v>134</v>
      </c>
      <c r="Y68">
        <v>6</v>
      </c>
      <c r="Z68" s="34">
        <v>401</v>
      </c>
      <c r="AA68" s="6" t="str">
        <f t="shared" si="9"/>
        <v>06/01</v>
      </c>
      <c r="AB68" s="6" t="str">
        <f t="shared" si="10"/>
        <v>06/30</v>
      </c>
      <c r="AC68" t="s">
        <v>84</v>
      </c>
      <c r="AD68" s="7">
        <f t="shared" si="11"/>
        <v>2</v>
      </c>
      <c r="AE68" s="7" t="s">
        <v>84</v>
      </c>
      <c r="AF68">
        <v>0</v>
      </c>
      <c r="AG68" t="s">
        <v>52</v>
      </c>
      <c r="AH68" s="18">
        <f t="shared" si="14"/>
        <v>1</v>
      </c>
    </row>
    <row r="69" spans="1:34" x14ac:dyDescent="0.25">
      <c r="A69">
        <v>400</v>
      </c>
      <c r="B69" t="s">
        <v>133</v>
      </c>
      <c r="C69" t="s">
        <v>389</v>
      </c>
      <c r="D69" t="s">
        <v>134</v>
      </c>
      <c r="E69" t="s">
        <v>116</v>
      </c>
      <c r="F69">
        <v>1341667</v>
      </c>
      <c r="G69" t="s">
        <v>52</v>
      </c>
      <c r="H69" s="18">
        <f t="shared" si="12"/>
        <v>1</v>
      </c>
      <c r="I69">
        <v>401</v>
      </c>
      <c r="J69" t="s">
        <v>135</v>
      </c>
      <c r="K69" t="s">
        <v>79</v>
      </c>
      <c r="L69" t="s">
        <v>70</v>
      </c>
      <c r="M69" s="18">
        <f t="shared" si="13"/>
        <v>2</v>
      </c>
      <c r="N69" t="s">
        <v>58</v>
      </c>
      <c r="O69" s="18">
        <f t="shared" si="15"/>
        <v>1</v>
      </c>
      <c r="P69" t="s">
        <v>101</v>
      </c>
      <c r="Q69" t="s">
        <v>138</v>
      </c>
      <c r="R69" t="str">
        <f t="shared" si="8"/>
        <v>Oil &amp; Gas - Operation</v>
      </c>
      <c r="S69" t="s">
        <v>363</v>
      </c>
      <c r="T69" t="s">
        <v>351</v>
      </c>
      <c r="U69" s="34">
        <v>7</v>
      </c>
      <c r="V69">
        <v>19060501</v>
      </c>
      <c r="W69">
        <v>2016</v>
      </c>
      <c r="X69" t="s">
        <v>134</v>
      </c>
      <c r="Y69">
        <v>7</v>
      </c>
      <c r="Z69" s="34">
        <v>401</v>
      </c>
      <c r="AA69" s="6" t="str">
        <f t="shared" si="9"/>
        <v>07/01</v>
      </c>
      <c r="AB69" s="6" t="str">
        <f t="shared" si="10"/>
        <v>07/31</v>
      </c>
      <c r="AC69" t="s">
        <v>84</v>
      </c>
      <c r="AD69" s="7">
        <f t="shared" si="11"/>
        <v>2</v>
      </c>
      <c r="AE69" s="7" t="s">
        <v>84</v>
      </c>
      <c r="AF69">
        <v>0</v>
      </c>
      <c r="AG69" t="s">
        <v>52</v>
      </c>
      <c r="AH69" s="18">
        <f t="shared" si="14"/>
        <v>1</v>
      </c>
    </row>
    <row r="70" spans="1:34" x14ac:dyDescent="0.25">
      <c r="A70">
        <v>400</v>
      </c>
      <c r="B70" t="s">
        <v>133</v>
      </c>
      <c r="C70" t="s">
        <v>389</v>
      </c>
      <c r="D70" t="s">
        <v>134</v>
      </c>
      <c r="E70" t="s">
        <v>116</v>
      </c>
      <c r="F70">
        <v>1341667</v>
      </c>
      <c r="G70" t="s">
        <v>52</v>
      </c>
      <c r="H70" s="18">
        <f t="shared" si="12"/>
        <v>1</v>
      </c>
      <c r="I70">
        <v>401</v>
      </c>
      <c r="J70" t="s">
        <v>135</v>
      </c>
      <c r="K70" t="s">
        <v>79</v>
      </c>
      <c r="L70" t="s">
        <v>70</v>
      </c>
      <c r="M70" s="18">
        <f t="shared" si="13"/>
        <v>2</v>
      </c>
      <c r="N70" t="s">
        <v>58</v>
      </c>
      <c r="O70" s="18">
        <f t="shared" si="15"/>
        <v>1</v>
      </c>
      <c r="P70" t="s">
        <v>101</v>
      </c>
      <c r="Q70" t="s">
        <v>138</v>
      </c>
      <c r="R70" t="str">
        <f t="shared" si="8"/>
        <v>Oil &amp; Gas - Operation</v>
      </c>
      <c r="S70" t="s">
        <v>363</v>
      </c>
      <c r="T70" t="s">
        <v>351</v>
      </c>
      <c r="U70" s="34">
        <v>7</v>
      </c>
      <c r="V70">
        <v>19060501</v>
      </c>
      <c r="W70">
        <v>2016</v>
      </c>
      <c r="X70" t="s">
        <v>134</v>
      </c>
      <c r="Y70">
        <v>8</v>
      </c>
      <c r="Z70" s="34">
        <v>401</v>
      </c>
      <c r="AA70" s="6" t="str">
        <f t="shared" si="9"/>
        <v>08/01</v>
      </c>
      <c r="AB70" s="6" t="str">
        <f t="shared" si="10"/>
        <v>08/31</v>
      </c>
      <c r="AC70" t="s">
        <v>84</v>
      </c>
      <c r="AD70" s="7">
        <f t="shared" si="11"/>
        <v>2</v>
      </c>
      <c r="AE70" s="7" t="s">
        <v>84</v>
      </c>
      <c r="AF70">
        <v>0</v>
      </c>
      <c r="AG70" t="s">
        <v>52</v>
      </c>
      <c r="AH70" s="18">
        <f t="shared" si="14"/>
        <v>1</v>
      </c>
    </row>
    <row r="71" spans="1:34" x14ac:dyDescent="0.25">
      <c r="A71">
        <v>400</v>
      </c>
      <c r="B71" t="s">
        <v>133</v>
      </c>
      <c r="C71" t="s">
        <v>389</v>
      </c>
      <c r="D71" t="s">
        <v>134</v>
      </c>
      <c r="E71" t="s">
        <v>116</v>
      </c>
      <c r="F71">
        <v>1341667</v>
      </c>
      <c r="G71" t="s">
        <v>52</v>
      </c>
      <c r="H71" s="18">
        <f t="shared" si="12"/>
        <v>1</v>
      </c>
      <c r="I71">
        <v>401</v>
      </c>
      <c r="J71" t="s">
        <v>135</v>
      </c>
      <c r="K71" t="s">
        <v>79</v>
      </c>
      <c r="L71" t="s">
        <v>70</v>
      </c>
      <c r="M71" s="18">
        <f t="shared" si="13"/>
        <v>2</v>
      </c>
      <c r="N71" t="s">
        <v>58</v>
      </c>
      <c r="O71" s="18">
        <f t="shared" si="15"/>
        <v>1</v>
      </c>
      <c r="P71" t="s">
        <v>101</v>
      </c>
      <c r="Q71" t="s">
        <v>138</v>
      </c>
      <c r="R71" t="str">
        <f t="shared" si="8"/>
        <v>Oil &amp; Gas - Operation</v>
      </c>
      <c r="S71" t="s">
        <v>363</v>
      </c>
      <c r="T71" t="s">
        <v>351</v>
      </c>
      <c r="U71" s="34">
        <v>7</v>
      </c>
      <c r="V71">
        <v>19060501</v>
      </c>
      <c r="W71">
        <v>2016</v>
      </c>
      <c r="X71" t="s">
        <v>134</v>
      </c>
      <c r="Y71">
        <v>9</v>
      </c>
      <c r="Z71" s="34">
        <v>401</v>
      </c>
      <c r="AA71" s="6" t="str">
        <f t="shared" si="9"/>
        <v>09/01</v>
      </c>
      <c r="AB71" s="6" t="str">
        <f t="shared" si="10"/>
        <v>09/30</v>
      </c>
      <c r="AC71" t="s">
        <v>84</v>
      </c>
      <c r="AD71" s="7">
        <f t="shared" si="11"/>
        <v>2</v>
      </c>
      <c r="AE71" s="7" t="s">
        <v>84</v>
      </c>
      <c r="AF71">
        <v>0</v>
      </c>
      <c r="AG71" t="s">
        <v>52</v>
      </c>
      <c r="AH71" s="18">
        <f t="shared" si="14"/>
        <v>1</v>
      </c>
    </row>
    <row r="72" spans="1:34" x14ac:dyDescent="0.25">
      <c r="A72">
        <v>400</v>
      </c>
      <c r="B72" t="s">
        <v>133</v>
      </c>
      <c r="C72" t="s">
        <v>389</v>
      </c>
      <c r="D72" t="s">
        <v>134</v>
      </c>
      <c r="E72" t="s">
        <v>116</v>
      </c>
      <c r="F72">
        <v>1341667</v>
      </c>
      <c r="G72" t="s">
        <v>52</v>
      </c>
      <c r="H72" s="18">
        <f t="shared" si="12"/>
        <v>1</v>
      </c>
      <c r="I72">
        <v>401</v>
      </c>
      <c r="J72" t="s">
        <v>135</v>
      </c>
      <c r="K72" t="s">
        <v>79</v>
      </c>
      <c r="L72" t="s">
        <v>70</v>
      </c>
      <c r="M72" s="18">
        <f t="shared" si="13"/>
        <v>2</v>
      </c>
      <c r="N72" t="s">
        <v>58</v>
      </c>
      <c r="O72" s="18">
        <f t="shared" si="15"/>
        <v>1</v>
      </c>
      <c r="P72" t="s">
        <v>101</v>
      </c>
      <c r="Q72" t="s">
        <v>138</v>
      </c>
      <c r="R72" t="str">
        <f t="shared" si="8"/>
        <v>Oil &amp; Gas - Operation</v>
      </c>
      <c r="S72" t="s">
        <v>363</v>
      </c>
      <c r="T72" t="s">
        <v>351</v>
      </c>
      <c r="U72" s="34">
        <v>7</v>
      </c>
      <c r="V72">
        <v>19060501</v>
      </c>
      <c r="W72">
        <v>2016</v>
      </c>
      <c r="X72" t="s">
        <v>134</v>
      </c>
      <c r="Y72">
        <v>10</v>
      </c>
      <c r="Z72" s="34">
        <v>401</v>
      </c>
      <c r="AA72" s="6" t="str">
        <f t="shared" si="9"/>
        <v>10/01</v>
      </c>
      <c r="AB72" s="6" t="str">
        <f t="shared" si="10"/>
        <v>10/31</v>
      </c>
      <c r="AC72" t="s">
        <v>84</v>
      </c>
      <c r="AD72" s="7">
        <f t="shared" si="11"/>
        <v>2</v>
      </c>
      <c r="AE72" s="7" t="s">
        <v>84</v>
      </c>
      <c r="AF72">
        <v>0</v>
      </c>
      <c r="AG72" t="s">
        <v>52</v>
      </c>
      <c r="AH72" s="18">
        <f t="shared" si="14"/>
        <v>1</v>
      </c>
    </row>
    <row r="73" spans="1:34" x14ac:dyDescent="0.25">
      <c r="A73">
        <v>400</v>
      </c>
      <c r="B73" t="s">
        <v>133</v>
      </c>
      <c r="C73" t="s">
        <v>389</v>
      </c>
      <c r="D73" t="s">
        <v>134</v>
      </c>
      <c r="E73" t="s">
        <v>116</v>
      </c>
      <c r="F73">
        <v>1341667</v>
      </c>
      <c r="G73" t="s">
        <v>52</v>
      </c>
      <c r="H73" s="18">
        <f t="shared" si="12"/>
        <v>1</v>
      </c>
      <c r="I73">
        <v>401</v>
      </c>
      <c r="J73" t="s">
        <v>135</v>
      </c>
      <c r="K73" t="s">
        <v>79</v>
      </c>
      <c r="L73" t="s">
        <v>70</v>
      </c>
      <c r="M73" s="18">
        <f t="shared" si="13"/>
        <v>2</v>
      </c>
      <c r="N73" t="s">
        <v>58</v>
      </c>
      <c r="O73" s="18">
        <f t="shared" si="15"/>
        <v>1</v>
      </c>
      <c r="P73" t="s">
        <v>101</v>
      </c>
      <c r="Q73" t="s">
        <v>138</v>
      </c>
      <c r="R73" t="str">
        <f t="shared" si="8"/>
        <v>Oil &amp; Gas - Operation</v>
      </c>
      <c r="S73" t="s">
        <v>363</v>
      </c>
      <c r="T73" t="s">
        <v>351</v>
      </c>
      <c r="U73" s="34">
        <v>7</v>
      </c>
      <c r="V73">
        <v>19060501</v>
      </c>
      <c r="W73">
        <v>2016</v>
      </c>
      <c r="X73" t="s">
        <v>134</v>
      </c>
      <c r="Y73">
        <v>11</v>
      </c>
      <c r="Z73" s="34">
        <v>401</v>
      </c>
      <c r="AA73" s="6" t="str">
        <f t="shared" si="9"/>
        <v>11/01</v>
      </c>
      <c r="AB73" s="6" t="str">
        <f t="shared" si="10"/>
        <v>30/01</v>
      </c>
      <c r="AC73" t="s">
        <v>65</v>
      </c>
      <c r="AD73" s="7">
        <f t="shared" si="11"/>
        <v>1</v>
      </c>
      <c r="AE73" s="7" t="s">
        <v>65</v>
      </c>
      <c r="AF73">
        <v>0</v>
      </c>
      <c r="AG73" t="s">
        <v>52</v>
      </c>
      <c r="AH73" s="18">
        <f t="shared" si="14"/>
        <v>1</v>
      </c>
    </row>
    <row r="74" spans="1:34" x14ac:dyDescent="0.25">
      <c r="A74">
        <v>400</v>
      </c>
      <c r="B74" t="s">
        <v>133</v>
      </c>
      <c r="C74" t="s">
        <v>389</v>
      </c>
      <c r="D74" t="s">
        <v>134</v>
      </c>
      <c r="E74" t="s">
        <v>116</v>
      </c>
      <c r="F74">
        <v>1341667</v>
      </c>
      <c r="G74" t="s">
        <v>52</v>
      </c>
      <c r="H74" s="18">
        <f t="shared" si="12"/>
        <v>1</v>
      </c>
      <c r="I74">
        <v>401</v>
      </c>
      <c r="J74" t="s">
        <v>135</v>
      </c>
      <c r="K74" t="s">
        <v>79</v>
      </c>
      <c r="L74" t="s">
        <v>70</v>
      </c>
      <c r="M74" s="18">
        <f t="shared" si="13"/>
        <v>2</v>
      </c>
      <c r="N74" t="s">
        <v>58</v>
      </c>
      <c r="O74" s="18">
        <f t="shared" si="15"/>
        <v>1</v>
      </c>
      <c r="P74" t="s">
        <v>101</v>
      </c>
      <c r="Q74" t="s">
        <v>138</v>
      </c>
      <c r="R74" t="str">
        <f t="shared" si="8"/>
        <v>Oil &amp; Gas - Operation</v>
      </c>
      <c r="S74" t="s">
        <v>363</v>
      </c>
      <c r="T74" t="s">
        <v>351</v>
      </c>
      <c r="U74" s="34">
        <v>7</v>
      </c>
      <c r="V74">
        <v>19060501</v>
      </c>
      <c r="W74">
        <v>2016</v>
      </c>
      <c r="X74" t="s">
        <v>134</v>
      </c>
      <c r="Y74">
        <v>12</v>
      </c>
      <c r="Z74" s="34">
        <v>401</v>
      </c>
      <c r="AA74" s="6" t="str">
        <f t="shared" si="9"/>
        <v>12/01</v>
      </c>
      <c r="AB74" s="6" t="str">
        <f t="shared" si="10"/>
        <v>12/31</v>
      </c>
      <c r="AC74" t="s">
        <v>84</v>
      </c>
      <c r="AD74" s="7">
        <f t="shared" si="11"/>
        <v>2</v>
      </c>
      <c r="AE74" s="7" t="s">
        <v>84</v>
      </c>
      <c r="AF74">
        <v>0</v>
      </c>
      <c r="AG74" t="s">
        <v>52</v>
      </c>
      <c r="AH74" s="18">
        <f t="shared" si="14"/>
        <v>1</v>
      </c>
    </row>
    <row r="75" spans="1:34" x14ac:dyDescent="0.25">
      <c r="A75">
        <v>400</v>
      </c>
      <c r="B75" t="s">
        <v>133</v>
      </c>
      <c r="C75" t="s">
        <v>389</v>
      </c>
      <c r="D75" t="s">
        <v>134</v>
      </c>
      <c r="E75" t="s">
        <v>116</v>
      </c>
      <c r="F75">
        <v>1341667</v>
      </c>
      <c r="G75" t="s">
        <v>52</v>
      </c>
      <c r="H75" s="18">
        <f t="shared" si="12"/>
        <v>1</v>
      </c>
      <c r="I75">
        <v>401</v>
      </c>
      <c r="J75" t="s">
        <v>135</v>
      </c>
      <c r="K75" t="s">
        <v>79</v>
      </c>
      <c r="L75" t="s">
        <v>70</v>
      </c>
      <c r="M75" s="18">
        <f t="shared" si="13"/>
        <v>2</v>
      </c>
      <c r="N75" t="s">
        <v>58</v>
      </c>
      <c r="O75" s="18">
        <f t="shared" si="15"/>
        <v>1</v>
      </c>
      <c r="P75" t="s">
        <v>101</v>
      </c>
      <c r="Q75" t="s">
        <v>138</v>
      </c>
      <c r="R75" t="str">
        <f t="shared" si="8"/>
        <v>Oil &amp; Gas - Operation</v>
      </c>
      <c r="S75" t="s">
        <v>363</v>
      </c>
      <c r="T75" t="s">
        <v>351</v>
      </c>
      <c r="U75" s="34">
        <v>7</v>
      </c>
      <c r="V75">
        <v>19060501</v>
      </c>
      <c r="W75">
        <v>2017</v>
      </c>
      <c r="X75" t="s">
        <v>134</v>
      </c>
      <c r="Y75">
        <v>1</v>
      </c>
      <c r="Z75" s="34">
        <v>401</v>
      </c>
      <c r="AA75" s="6" t="str">
        <f t="shared" si="9"/>
        <v>01/01</v>
      </c>
      <c r="AB75" s="6" t="str">
        <f t="shared" si="10"/>
        <v>01/31</v>
      </c>
      <c r="AC75" t="s">
        <v>84</v>
      </c>
      <c r="AD75" s="7">
        <f t="shared" si="11"/>
        <v>2</v>
      </c>
      <c r="AE75" s="7" t="s">
        <v>84</v>
      </c>
      <c r="AF75">
        <v>0</v>
      </c>
      <c r="AG75" t="s">
        <v>52</v>
      </c>
      <c r="AH75" s="18">
        <f t="shared" si="14"/>
        <v>1</v>
      </c>
    </row>
    <row r="76" spans="1:34" x14ac:dyDescent="0.25">
      <c r="A76">
        <v>400</v>
      </c>
      <c r="B76" t="s">
        <v>133</v>
      </c>
      <c r="C76" t="s">
        <v>389</v>
      </c>
      <c r="D76" t="s">
        <v>134</v>
      </c>
      <c r="E76" t="s">
        <v>116</v>
      </c>
      <c r="F76">
        <v>1341667</v>
      </c>
      <c r="G76" t="s">
        <v>52</v>
      </c>
      <c r="H76" s="18">
        <f t="shared" si="12"/>
        <v>1</v>
      </c>
      <c r="I76">
        <v>401</v>
      </c>
      <c r="J76" t="s">
        <v>135</v>
      </c>
      <c r="K76" t="s">
        <v>79</v>
      </c>
      <c r="L76" t="s">
        <v>70</v>
      </c>
      <c r="M76" s="18">
        <f t="shared" si="13"/>
        <v>2</v>
      </c>
      <c r="N76" t="s">
        <v>58</v>
      </c>
      <c r="O76" s="18">
        <f t="shared" si="15"/>
        <v>1</v>
      </c>
      <c r="P76" t="s">
        <v>101</v>
      </c>
      <c r="Q76" t="s">
        <v>138</v>
      </c>
      <c r="R76" t="str">
        <f t="shared" si="8"/>
        <v>Oil &amp; Gas - Operation</v>
      </c>
      <c r="S76" t="s">
        <v>363</v>
      </c>
      <c r="T76" t="s">
        <v>351</v>
      </c>
      <c r="U76" s="34">
        <v>7</v>
      </c>
      <c r="V76">
        <v>19060501</v>
      </c>
      <c r="W76">
        <v>2017</v>
      </c>
      <c r="X76" t="s">
        <v>134</v>
      </c>
      <c r="Y76">
        <v>2</v>
      </c>
      <c r="Z76" s="34">
        <v>401</v>
      </c>
      <c r="AA76" s="6" t="str">
        <f t="shared" si="9"/>
        <v>02/01</v>
      </c>
      <c r="AB76" s="6" t="str">
        <f t="shared" si="10"/>
        <v>02/28</v>
      </c>
      <c r="AC76" t="s">
        <v>84</v>
      </c>
      <c r="AD76" s="7">
        <f t="shared" si="11"/>
        <v>2</v>
      </c>
      <c r="AE76" s="7" t="s">
        <v>84</v>
      </c>
      <c r="AF76">
        <v>0</v>
      </c>
      <c r="AG76" t="s">
        <v>52</v>
      </c>
      <c r="AH76" s="18">
        <f t="shared" si="14"/>
        <v>1</v>
      </c>
    </row>
    <row r="77" spans="1:34" x14ac:dyDescent="0.25">
      <c r="A77">
        <v>400</v>
      </c>
      <c r="B77" t="s">
        <v>133</v>
      </c>
      <c r="C77" t="s">
        <v>389</v>
      </c>
      <c r="D77" t="s">
        <v>134</v>
      </c>
      <c r="E77" t="s">
        <v>116</v>
      </c>
      <c r="F77">
        <v>1341667</v>
      </c>
      <c r="G77" t="s">
        <v>52</v>
      </c>
      <c r="H77" s="18">
        <f t="shared" si="12"/>
        <v>1</v>
      </c>
      <c r="I77">
        <v>401</v>
      </c>
      <c r="J77" t="s">
        <v>135</v>
      </c>
      <c r="K77" t="s">
        <v>79</v>
      </c>
      <c r="L77" t="s">
        <v>70</v>
      </c>
      <c r="M77" s="18">
        <f t="shared" si="13"/>
        <v>2</v>
      </c>
      <c r="N77" t="s">
        <v>58</v>
      </c>
      <c r="O77" s="18">
        <f t="shared" si="15"/>
        <v>1</v>
      </c>
      <c r="P77" t="s">
        <v>101</v>
      </c>
      <c r="Q77" t="s">
        <v>138</v>
      </c>
      <c r="R77" t="str">
        <f t="shared" si="8"/>
        <v>Oil &amp; Gas - Operation</v>
      </c>
      <c r="S77" t="s">
        <v>363</v>
      </c>
      <c r="T77" t="s">
        <v>351</v>
      </c>
      <c r="U77" s="34">
        <v>7</v>
      </c>
      <c r="V77">
        <v>19060501</v>
      </c>
      <c r="W77">
        <v>2017</v>
      </c>
      <c r="X77" t="s">
        <v>134</v>
      </c>
      <c r="Y77">
        <v>3</v>
      </c>
      <c r="Z77" s="34">
        <v>401</v>
      </c>
      <c r="AA77" s="6" t="str">
        <f t="shared" si="9"/>
        <v>03/01</v>
      </c>
      <c r="AB77" s="6" t="str">
        <f t="shared" si="10"/>
        <v>03/31</v>
      </c>
      <c r="AC77" t="s">
        <v>84</v>
      </c>
      <c r="AD77" s="7">
        <f t="shared" si="11"/>
        <v>2</v>
      </c>
      <c r="AE77" s="7" t="s">
        <v>84</v>
      </c>
      <c r="AF77">
        <v>0</v>
      </c>
      <c r="AG77" t="s">
        <v>52</v>
      </c>
      <c r="AH77" s="18">
        <f t="shared" si="14"/>
        <v>1</v>
      </c>
    </row>
    <row r="78" spans="1:34" x14ac:dyDescent="0.25">
      <c r="A78">
        <v>400</v>
      </c>
      <c r="B78" t="s">
        <v>133</v>
      </c>
      <c r="C78" t="s">
        <v>389</v>
      </c>
      <c r="D78" t="s">
        <v>134</v>
      </c>
      <c r="E78" t="s">
        <v>116</v>
      </c>
      <c r="F78">
        <v>1341667</v>
      </c>
      <c r="G78" t="s">
        <v>52</v>
      </c>
      <c r="H78" s="18">
        <f t="shared" si="12"/>
        <v>1</v>
      </c>
      <c r="I78">
        <v>401</v>
      </c>
      <c r="J78" t="s">
        <v>135</v>
      </c>
      <c r="K78" t="s">
        <v>79</v>
      </c>
      <c r="L78" t="s">
        <v>70</v>
      </c>
      <c r="M78" s="18">
        <f t="shared" si="13"/>
        <v>2</v>
      </c>
      <c r="N78" t="s">
        <v>58</v>
      </c>
      <c r="O78" s="18">
        <f t="shared" si="15"/>
        <v>1</v>
      </c>
      <c r="P78" t="s">
        <v>101</v>
      </c>
      <c r="Q78" t="s">
        <v>138</v>
      </c>
      <c r="R78" t="str">
        <f t="shared" si="8"/>
        <v>Oil &amp; Gas - Operation</v>
      </c>
      <c r="S78" t="s">
        <v>363</v>
      </c>
      <c r="T78" t="s">
        <v>351</v>
      </c>
      <c r="U78" s="34">
        <v>7</v>
      </c>
      <c r="V78">
        <v>19060501</v>
      </c>
      <c r="W78">
        <v>2017</v>
      </c>
      <c r="X78" t="s">
        <v>134</v>
      </c>
      <c r="Y78">
        <v>4</v>
      </c>
      <c r="Z78" s="34">
        <v>401</v>
      </c>
      <c r="AA78" s="6" t="str">
        <f t="shared" si="9"/>
        <v>04/01</v>
      </c>
      <c r="AB78" s="6" t="str">
        <f t="shared" si="10"/>
        <v>04/30</v>
      </c>
      <c r="AC78" t="s">
        <v>84</v>
      </c>
      <c r="AD78" s="7">
        <f t="shared" si="11"/>
        <v>2</v>
      </c>
      <c r="AE78" s="7" t="s">
        <v>84</v>
      </c>
      <c r="AF78">
        <v>0</v>
      </c>
      <c r="AG78" t="s">
        <v>52</v>
      </c>
      <c r="AH78" s="18">
        <f t="shared" si="14"/>
        <v>1</v>
      </c>
    </row>
    <row r="79" spans="1:34" x14ac:dyDescent="0.25">
      <c r="A79">
        <v>400</v>
      </c>
      <c r="B79" t="s">
        <v>133</v>
      </c>
      <c r="C79" t="s">
        <v>389</v>
      </c>
      <c r="D79" t="s">
        <v>134</v>
      </c>
      <c r="E79" t="s">
        <v>116</v>
      </c>
      <c r="F79">
        <v>1341667</v>
      </c>
      <c r="G79" t="s">
        <v>52</v>
      </c>
      <c r="H79" s="18">
        <f t="shared" si="12"/>
        <v>1</v>
      </c>
      <c r="I79">
        <v>401</v>
      </c>
      <c r="J79" t="s">
        <v>135</v>
      </c>
      <c r="K79" t="s">
        <v>79</v>
      </c>
      <c r="L79" t="s">
        <v>70</v>
      </c>
      <c r="M79" s="18">
        <f t="shared" si="13"/>
        <v>2</v>
      </c>
      <c r="N79" t="s">
        <v>58</v>
      </c>
      <c r="O79" s="18">
        <f t="shared" si="15"/>
        <v>1</v>
      </c>
      <c r="P79" t="s">
        <v>101</v>
      </c>
      <c r="Q79" t="s">
        <v>138</v>
      </c>
      <c r="R79" t="str">
        <f t="shared" si="8"/>
        <v>Oil &amp; Gas - Operation</v>
      </c>
      <c r="S79" t="s">
        <v>363</v>
      </c>
      <c r="T79" t="s">
        <v>351</v>
      </c>
      <c r="U79" s="34">
        <v>7</v>
      </c>
      <c r="V79">
        <v>19060501</v>
      </c>
      <c r="W79">
        <v>2017</v>
      </c>
      <c r="X79" t="s">
        <v>134</v>
      </c>
      <c r="Y79">
        <v>5</v>
      </c>
      <c r="Z79" s="34">
        <v>401</v>
      </c>
      <c r="AA79" s="6" t="str">
        <f t="shared" si="9"/>
        <v>05/01</v>
      </c>
      <c r="AB79" s="6" t="str">
        <f t="shared" si="10"/>
        <v>05/31</v>
      </c>
      <c r="AC79" t="s">
        <v>84</v>
      </c>
      <c r="AD79" s="7">
        <f t="shared" si="11"/>
        <v>2</v>
      </c>
      <c r="AE79" s="7" t="s">
        <v>84</v>
      </c>
      <c r="AF79">
        <v>0</v>
      </c>
      <c r="AG79" t="s">
        <v>52</v>
      </c>
      <c r="AH79" s="18">
        <f t="shared" si="14"/>
        <v>1</v>
      </c>
    </row>
    <row r="80" spans="1:34" x14ac:dyDescent="0.25">
      <c r="A80">
        <v>400</v>
      </c>
      <c r="B80" t="s">
        <v>133</v>
      </c>
      <c r="C80" t="s">
        <v>389</v>
      </c>
      <c r="D80" t="s">
        <v>134</v>
      </c>
      <c r="E80" t="s">
        <v>116</v>
      </c>
      <c r="F80">
        <v>1341667</v>
      </c>
      <c r="G80" t="s">
        <v>52</v>
      </c>
      <c r="H80" s="18">
        <f t="shared" si="12"/>
        <v>1</v>
      </c>
      <c r="I80">
        <v>401</v>
      </c>
      <c r="J80" t="s">
        <v>135</v>
      </c>
      <c r="K80" t="s">
        <v>79</v>
      </c>
      <c r="L80" t="s">
        <v>70</v>
      </c>
      <c r="M80" s="18">
        <f t="shared" si="13"/>
        <v>2</v>
      </c>
      <c r="N80" t="s">
        <v>58</v>
      </c>
      <c r="O80" s="18">
        <f t="shared" si="15"/>
        <v>1</v>
      </c>
      <c r="P80" t="s">
        <v>101</v>
      </c>
      <c r="Q80" t="s">
        <v>138</v>
      </c>
      <c r="R80" t="str">
        <f t="shared" si="8"/>
        <v>Oil &amp; Gas - Operation</v>
      </c>
      <c r="S80" t="s">
        <v>363</v>
      </c>
      <c r="T80" t="s">
        <v>351</v>
      </c>
      <c r="U80" s="34">
        <v>7</v>
      </c>
      <c r="V80">
        <v>19060501</v>
      </c>
      <c r="W80">
        <v>2017</v>
      </c>
      <c r="X80" t="s">
        <v>134</v>
      </c>
      <c r="Y80">
        <v>6</v>
      </c>
      <c r="Z80" s="34">
        <v>401</v>
      </c>
      <c r="AA80" s="6" t="str">
        <f t="shared" ref="AA80:AA142" si="16">_xlfn.IFS(Y80=1,"01/01",Y80=2,"02/01",Y80=3,"03/01",Y80=4,"04/01",Y80=5,"05/01",Y80=6,"06/01",Y80=7,"07/01",Y80=8,"08/01",Y80=9,"09/01",Y80=10,"10/01",Y80=11,"11/01",Y80=12,"12/01")</f>
        <v>06/01</v>
      </c>
      <c r="AB80" s="6" t="str">
        <f t="shared" ref="AB80:AB142" si="17">_xlfn.IFS(Y80=1,"01/31",Y80=2,"02/28",Y80=3,"03/31",Y80=4,"04/30",Y80=5,"05/31",Y80=6,"06/30",Y80=7,"07/31",Y80=8,"08/31",Y80=9,"09/30",Y80=10,"10/31",Y80=11,"30/01",Y80=12,"12/31")</f>
        <v>06/30</v>
      </c>
      <c r="AC80" t="s">
        <v>84</v>
      </c>
      <c r="AD80" s="7">
        <f t="shared" ref="AD80:AD142" si="18">IF(AC80="metered",1,2)</f>
        <v>2</v>
      </c>
      <c r="AE80" s="7" t="s">
        <v>84</v>
      </c>
      <c r="AF80">
        <v>0</v>
      </c>
      <c r="AG80" t="s">
        <v>52</v>
      </c>
      <c r="AH80" s="18">
        <f t="shared" si="14"/>
        <v>1</v>
      </c>
    </row>
    <row r="81" spans="1:34" x14ac:dyDescent="0.25">
      <c r="A81">
        <v>400</v>
      </c>
      <c r="B81" t="s">
        <v>133</v>
      </c>
      <c r="C81" t="s">
        <v>389</v>
      </c>
      <c r="D81" t="s">
        <v>134</v>
      </c>
      <c r="E81" t="s">
        <v>116</v>
      </c>
      <c r="F81">
        <v>1341667</v>
      </c>
      <c r="G81" t="s">
        <v>52</v>
      </c>
      <c r="H81" s="18">
        <f t="shared" si="12"/>
        <v>1</v>
      </c>
      <c r="I81">
        <v>401</v>
      </c>
      <c r="J81" t="s">
        <v>135</v>
      </c>
      <c r="K81" t="s">
        <v>79</v>
      </c>
      <c r="L81" t="s">
        <v>70</v>
      </c>
      <c r="M81" s="18">
        <f t="shared" si="13"/>
        <v>2</v>
      </c>
      <c r="N81" t="s">
        <v>58</v>
      </c>
      <c r="O81" s="18">
        <f t="shared" si="15"/>
        <v>1</v>
      </c>
      <c r="P81" t="s">
        <v>101</v>
      </c>
      <c r="Q81" t="s">
        <v>138</v>
      </c>
      <c r="R81" t="str">
        <f t="shared" si="8"/>
        <v>Oil &amp; Gas - Operation</v>
      </c>
      <c r="S81" t="s">
        <v>363</v>
      </c>
      <c r="T81" t="s">
        <v>351</v>
      </c>
      <c r="U81" s="34">
        <v>7</v>
      </c>
      <c r="V81">
        <v>19060501</v>
      </c>
      <c r="W81">
        <v>2017</v>
      </c>
      <c r="X81" t="s">
        <v>134</v>
      </c>
      <c r="Y81">
        <v>7</v>
      </c>
      <c r="Z81" s="34">
        <v>401</v>
      </c>
      <c r="AA81" s="6" t="str">
        <f t="shared" si="16"/>
        <v>07/01</v>
      </c>
      <c r="AB81" s="6" t="str">
        <f t="shared" si="17"/>
        <v>07/31</v>
      </c>
      <c r="AC81" t="s">
        <v>84</v>
      </c>
      <c r="AD81" s="7">
        <f t="shared" si="18"/>
        <v>2</v>
      </c>
      <c r="AE81" s="7" t="s">
        <v>84</v>
      </c>
      <c r="AF81">
        <v>0</v>
      </c>
      <c r="AG81" t="s">
        <v>52</v>
      </c>
      <c r="AH81" s="18">
        <f t="shared" si="14"/>
        <v>1</v>
      </c>
    </row>
    <row r="82" spans="1:34" x14ac:dyDescent="0.25">
      <c r="A82">
        <v>400</v>
      </c>
      <c r="B82" t="s">
        <v>133</v>
      </c>
      <c r="C82" t="s">
        <v>389</v>
      </c>
      <c r="D82" t="s">
        <v>134</v>
      </c>
      <c r="E82" t="s">
        <v>116</v>
      </c>
      <c r="F82">
        <v>1341667</v>
      </c>
      <c r="G82" t="s">
        <v>52</v>
      </c>
      <c r="H82" s="18">
        <f t="shared" si="12"/>
        <v>1</v>
      </c>
      <c r="I82">
        <v>401</v>
      </c>
      <c r="J82" t="s">
        <v>135</v>
      </c>
      <c r="K82" t="s">
        <v>79</v>
      </c>
      <c r="L82" t="s">
        <v>70</v>
      </c>
      <c r="M82" s="18">
        <f t="shared" si="13"/>
        <v>2</v>
      </c>
      <c r="N82" t="s">
        <v>58</v>
      </c>
      <c r="O82" s="18">
        <f t="shared" si="15"/>
        <v>1</v>
      </c>
      <c r="P82" t="s">
        <v>101</v>
      </c>
      <c r="Q82" t="s">
        <v>138</v>
      </c>
      <c r="R82" t="str">
        <f t="shared" si="8"/>
        <v>Oil &amp; Gas - Operation</v>
      </c>
      <c r="S82" t="s">
        <v>363</v>
      </c>
      <c r="T82" t="s">
        <v>351</v>
      </c>
      <c r="U82" s="34">
        <v>7</v>
      </c>
      <c r="V82">
        <v>19060501</v>
      </c>
      <c r="W82">
        <v>2017</v>
      </c>
      <c r="X82" t="s">
        <v>134</v>
      </c>
      <c r="Y82">
        <v>8</v>
      </c>
      <c r="Z82" s="34">
        <v>401</v>
      </c>
      <c r="AA82" s="6" t="str">
        <f t="shared" si="16"/>
        <v>08/01</v>
      </c>
      <c r="AB82" s="6" t="str">
        <f t="shared" si="17"/>
        <v>08/31</v>
      </c>
      <c r="AC82" t="s">
        <v>84</v>
      </c>
      <c r="AD82" s="7">
        <f t="shared" si="18"/>
        <v>2</v>
      </c>
      <c r="AE82" s="7" t="s">
        <v>84</v>
      </c>
      <c r="AF82">
        <v>0</v>
      </c>
      <c r="AG82" t="s">
        <v>52</v>
      </c>
      <c r="AH82" s="18">
        <f t="shared" si="14"/>
        <v>1</v>
      </c>
    </row>
    <row r="83" spans="1:34" x14ac:dyDescent="0.25">
      <c r="A83">
        <v>400</v>
      </c>
      <c r="B83" t="s">
        <v>133</v>
      </c>
      <c r="C83" t="s">
        <v>389</v>
      </c>
      <c r="D83" t="s">
        <v>134</v>
      </c>
      <c r="E83" t="s">
        <v>116</v>
      </c>
      <c r="F83">
        <v>1341667</v>
      </c>
      <c r="G83" t="s">
        <v>52</v>
      </c>
      <c r="H83" s="18">
        <f t="shared" si="12"/>
        <v>1</v>
      </c>
      <c r="I83">
        <v>401</v>
      </c>
      <c r="J83" t="s">
        <v>135</v>
      </c>
      <c r="K83" t="s">
        <v>79</v>
      </c>
      <c r="L83" t="s">
        <v>70</v>
      </c>
      <c r="M83" s="18">
        <f t="shared" si="13"/>
        <v>2</v>
      </c>
      <c r="N83" t="s">
        <v>58</v>
      </c>
      <c r="O83" s="18">
        <f t="shared" si="15"/>
        <v>1</v>
      </c>
      <c r="P83" t="s">
        <v>101</v>
      </c>
      <c r="Q83" t="s">
        <v>138</v>
      </c>
      <c r="R83" t="str">
        <f t="shared" si="8"/>
        <v>Oil &amp; Gas - Operation</v>
      </c>
      <c r="S83" t="s">
        <v>363</v>
      </c>
      <c r="T83" t="s">
        <v>351</v>
      </c>
      <c r="U83" s="34">
        <v>7</v>
      </c>
      <c r="V83">
        <v>19060501</v>
      </c>
      <c r="W83">
        <v>2017</v>
      </c>
      <c r="X83" t="s">
        <v>134</v>
      </c>
      <c r="Y83">
        <v>9</v>
      </c>
      <c r="Z83" s="34">
        <v>401</v>
      </c>
      <c r="AA83" s="6" t="str">
        <f t="shared" si="16"/>
        <v>09/01</v>
      </c>
      <c r="AB83" s="6" t="str">
        <f t="shared" si="17"/>
        <v>09/30</v>
      </c>
      <c r="AC83" t="s">
        <v>84</v>
      </c>
      <c r="AD83" s="7">
        <f t="shared" si="18"/>
        <v>2</v>
      </c>
      <c r="AE83" s="7" t="s">
        <v>84</v>
      </c>
      <c r="AF83">
        <v>0</v>
      </c>
      <c r="AG83" t="s">
        <v>52</v>
      </c>
      <c r="AH83" s="18">
        <f t="shared" si="14"/>
        <v>1</v>
      </c>
    </row>
    <row r="84" spans="1:34" x14ac:dyDescent="0.25">
      <c r="A84">
        <v>400</v>
      </c>
      <c r="B84" t="s">
        <v>133</v>
      </c>
      <c r="C84" t="s">
        <v>389</v>
      </c>
      <c r="D84" t="s">
        <v>134</v>
      </c>
      <c r="E84" t="s">
        <v>116</v>
      </c>
      <c r="F84">
        <v>1341667</v>
      </c>
      <c r="G84" t="s">
        <v>52</v>
      </c>
      <c r="H84" s="18">
        <f t="shared" si="12"/>
        <v>1</v>
      </c>
      <c r="I84">
        <v>401</v>
      </c>
      <c r="J84" t="s">
        <v>135</v>
      </c>
      <c r="K84" t="s">
        <v>79</v>
      </c>
      <c r="L84" t="s">
        <v>70</v>
      </c>
      <c r="M84" s="18">
        <f t="shared" si="13"/>
        <v>2</v>
      </c>
      <c r="N84" t="s">
        <v>58</v>
      </c>
      <c r="O84" s="18">
        <f t="shared" si="15"/>
        <v>1</v>
      </c>
      <c r="P84" t="s">
        <v>101</v>
      </c>
      <c r="Q84" t="s">
        <v>138</v>
      </c>
      <c r="R84" t="str">
        <f t="shared" ref="R84:R146" si="19">IF(Q84&lt;&gt;"",_xlfn.CONCAT(P84," - ", Q84),"")</f>
        <v>Oil &amp; Gas - Operation</v>
      </c>
      <c r="S84" t="s">
        <v>363</v>
      </c>
      <c r="T84" t="s">
        <v>351</v>
      </c>
      <c r="U84" s="34">
        <v>7</v>
      </c>
      <c r="V84">
        <v>19060501</v>
      </c>
      <c r="W84">
        <v>2017</v>
      </c>
      <c r="X84" t="s">
        <v>134</v>
      </c>
      <c r="Y84">
        <v>10</v>
      </c>
      <c r="Z84" s="34">
        <v>401</v>
      </c>
      <c r="AA84" s="6" t="str">
        <f t="shared" si="16"/>
        <v>10/01</v>
      </c>
      <c r="AB84" s="6" t="str">
        <f t="shared" si="17"/>
        <v>10/31</v>
      </c>
      <c r="AC84" t="s">
        <v>84</v>
      </c>
      <c r="AD84" s="7">
        <f t="shared" si="18"/>
        <v>2</v>
      </c>
      <c r="AE84" s="7" t="s">
        <v>84</v>
      </c>
      <c r="AF84">
        <v>0</v>
      </c>
      <c r="AG84" t="s">
        <v>52</v>
      </c>
      <c r="AH84" s="18">
        <f t="shared" si="14"/>
        <v>1</v>
      </c>
    </row>
    <row r="85" spans="1:34" x14ac:dyDescent="0.25">
      <c r="A85">
        <v>402</v>
      </c>
      <c r="B85" t="s">
        <v>133</v>
      </c>
      <c r="C85" t="s">
        <v>389</v>
      </c>
      <c r="D85" t="s">
        <v>141</v>
      </c>
      <c r="E85" t="s">
        <v>116</v>
      </c>
      <c r="F85">
        <v>536667</v>
      </c>
      <c r="G85" t="s">
        <v>52</v>
      </c>
      <c r="H85" s="18">
        <f t="shared" si="12"/>
        <v>1</v>
      </c>
      <c r="I85">
        <v>405</v>
      </c>
      <c r="J85" t="s">
        <v>142</v>
      </c>
      <c r="K85" t="s">
        <v>79</v>
      </c>
      <c r="L85" t="s">
        <v>70</v>
      </c>
      <c r="M85" s="18">
        <f t="shared" si="13"/>
        <v>2</v>
      </c>
      <c r="N85" t="s">
        <v>58</v>
      </c>
      <c r="O85" s="18">
        <f t="shared" si="15"/>
        <v>1</v>
      </c>
      <c r="P85" t="s">
        <v>101</v>
      </c>
      <c r="Q85" t="s">
        <v>119</v>
      </c>
      <c r="R85" t="str">
        <f t="shared" si="19"/>
        <v>Oil &amp; Gas - Ice Roads and Pads</v>
      </c>
      <c r="S85" t="s">
        <v>361</v>
      </c>
      <c r="T85" t="s">
        <v>349</v>
      </c>
      <c r="U85" s="34">
        <v>5</v>
      </c>
      <c r="V85">
        <v>19060403</v>
      </c>
      <c r="W85">
        <v>2016</v>
      </c>
      <c r="X85" t="s">
        <v>141</v>
      </c>
      <c r="Y85">
        <v>4</v>
      </c>
      <c r="Z85" s="34">
        <v>405</v>
      </c>
      <c r="AA85" s="6" t="str">
        <f t="shared" si="16"/>
        <v>04/01</v>
      </c>
      <c r="AB85" s="6" t="str">
        <f t="shared" si="17"/>
        <v>04/30</v>
      </c>
      <c r="AC85" t="s">
        <v>84</v>
      </c>
      <c r="AD85" s="7">
        <f t="shared" si="18"/>
        <v>2</v>
      </c>
      <c r="AE85" s="7" t="s">
        <v>84</v>
      </c>
      <c r="AF85">
        <v>0</v>
      </c>
      <c r="AG85" t="s">
        <v>52</v>
      </c>
      <c r="AH85" s="18">
        <f t="shared" si="14"/>
        <v>1</v>
      </c>
    </row>
    <row r="86" spans="1:34" x14ac:dyDescent="0.25">
      <c r="A86">
        <v>402</v>
      </c>
      <c r="B86" t="s">
        <v>133</v>
      </c>
      <c r="C86" t="s">
        <v>389</v>
      </c>
      <c r="D86" t="s">
        <v>141</v>
      </c>
      <c r="E86" t="s">
        <v>116</v>
      </c>
      <c r="F86">
        <v>536667</v>
      </c>
      <c r="G86" t="s">
        <v>52</v>
      </c>
      <c r="H86" s="18">
        <f t="shared" si="12"/>
        <v>1</v>
      </c>
      <c r="I86">
        <v>403</v>
      </c>
      <c r="J86" t="s">
        <v>144</v>
      </c>
      <c r="K86" t="s">
        <v>79</v>
      </c>
      <c r="L86" t="s">
        <v>70</v>
      </c>
      <c r="M86" s="18">
        <f t="shared" si="13"/>
        <v>2</v>
      </c>
      <c r="N86" t="s">
        <v>58</v>
      </c>
      <c r="O86" s="18">
        <f t="shared" si="15"/>
        <v>1</v>
      </c>
      <c r="P86" t="s">
        <v>101</v>
      </c>
      <c r="Q86" t="s">
        <v>119</v>
      </c>
      <c r="R86" t="str">
        <f t="shared" si="19"/>
        <v>Oil &amp; Gas - Ice Roads and Pads</v>
      </c>
      <c r="S86" t="s">
        <v>361</v>
      </c>
      <c r="T86" t="s">
        <v>349</v>
      </c>
      <c r="U86" s="34">
        <v>5</v>
      </c>
      <c r="V86">
        <v>19060403</v>
      </c>
      <c r="W86">
        <v>2016</v>
      </c>
      <c r="X86" t="s">
        <v>141</v>
      </c>
      <c r="Y86">
        <v>4</v>
      </c>
      <c r="Z86" s="34">
        <v>403</v>
      </c>
      <c r="AA86" s="6" t="str">
        <f t="shared" si="16"/>
        <v>04/01</v>
      </c>
      <c r="AB86" s="6" t="str">
        <f t="shared" si="17"/>
        <v>04/30</v>
      </c>
      <c r="AC86" t="s">
        <v>84</v>
      </c>
      <c r="AD86" s="7">
        <f t="shared" si="18"/>
        <v>2</v>
      </c>
      <c r="AE86" s="7" t="s">
        <v>84</v>
      </c>
      <c r="AF86">
        <v>0</v>
      </c>
      <c r="AG86" t="s">
        <v>52</v>
      </c>
      <c r="AH86" s="18">
        <f t="shared" si="14"/>
        <v>1</v>
      </c>
    </row>
    <row r="87" spans="1:34" x14ac:dyDescent="0.25">
      <c r="A87">
        <v>402</v>
      </c>
      <c r="B87" t="s">
        <v>133</v>
      </c>
      <c r="C87" t="s">
        <v>389</v>
      </c>
      <c r="D87" t="s">
        <v>141</v>
      </c>
      <c r="E87" t="s">
        <v>116</v>
      </c>
      <c r="F87">
        <v>536667</v>
      </c>
      <c r="G87" t="s">
        <v>52</v>
      </c>
      <c r="H87" s="18">
        <f t="shared" si="12"/>
        <v>1</v>
      </c>
      <c r="I87">
        <v>404</v>
      </c>
      <c r="J87" t="s">
        <v>146</v>
      </c>
      <c r="K87" t="s">
        <v>79</v>
      </c>
      <c r="L87" t="s">
        <v>70</v>
      </c>
      <c r="M87" s="18">
        <f t="shared" si="13"/>
        <v>2</v>
      </c>
      <c r="N87" t="s">
        <v>58</v>
      </c>
      <c r="O87" s="18">
        <f t="shared" si="15"/>
        <v>1</v>
      </c>
      <c r="P87" t="s">
        <v>101</v>
      </c>
      <c r="Q87" t="s">
        <v>119</v>
      </c>
      <c r="R87" t="str">
        <f t="shared" si="19"/>
        <v>Oil &amp; Gas - Ice Roads and Pads</v>
      </c>
      <c r="S87" t="s">
        <v>361</v>
      </c>
      <c r="T87" t="s">
        <v>349</v>
      </c>
      <c r="U87" s="34">
        <v>5</v>
      </c>
      <c r="V87">
        <v>19060501</v>
      </c>
      <c r="W87">
        <v>2016</v>
      </c>
      <c r="X87" t="s">
        <v>141</v>
      </c>
      <c r="Y87">
        <v>4</v>
      </c>
      <c r="Z87" s="34">
        <v>404</v>
      </c>
      <c r="AA87" s="6" t="str">
        <f t="shared" si="16"/>
        <v>04/01</v>
      </c>
      <c r="AB87" s="6" t="str">
        <f t="shared" si="17"/>
        <v>04/30</v>
      </c>
      <c r="AC87" t="s">
        <v>84</v>
      </c>
      <c r="AD87" s="7">
        <f t="shared" si="18"/>
        <v>2</v>
      </c>
      <c r="AE87" s="7" t="s">
        <v>84</v>
      </c>
      <c r="AF87">
        <v>0</v>
      </c>
      <c r="AG87" t="s">
        <v>52</v>
      </c>
      <c r="AH87" s="18">
        <f t="shared" si="14"/>
        <v>1</v>
      </c>
    </row>
    <row r="88" spans="1:34" x14ac:dyDescent="0.25">
      <c r="A88">
        <v>402</v>
      </c>
      <c r="B88" t="s">
        <v>133</v>
      </c>
      <c r="C88" t="s">
        <v>389</v>
      </c>
      <c r="D88" t="s">
        <v>141</v>
      </c>
      <c r="E88" t="s">
        <v>116</v>
      </c>
      <c r="F88">
        <v>536667</v>
      </c>
      <c r="G88" t="s">
        <v>52</v>
      </c>
      <c r="H88" s="18">
        <f t="shared" si="12"/>
        <v>1</v>
      </c>
      <c r="I88">
        <v>405</v>
      </c>
      <c r="J88" t="s">
        <v>142</v>
      </c>
      <c r="K88" t="s">
        <v>79</v>
      </c>
      <c r="L88" t="s">
        <v>70</v>
      </c>
      <c r="M88" s="18">
        <f t="shared" si="13"/>
        <v>2</v>
      </c>
      <c r="N88" t="s">
        <v>58</v>
      </c>
      <c r="O88" s="18">
        <f t="shared" si="15"/>
        <v>1</v>
      </c>
      <c r="P88" t="s">
        <v>101</v>
      </c>
      <c r="Q88" t="s">
        <v>119</v>
      </c>
      <c r="R88" t="str">
        <f t="shared" si="19"/>
        <v>Oil &amp; Gas - Ice Roads and Pads</v>
      </c>
      <c r="S88" t="s">
        <v>361</v>
      </c>
      <c r="T88" t="s">
        <v>349</v>
      </c>
      <c r="U88" s="34">
        <v>5</v>
      </c>
      <c r="V88">
        <v>19060403</v>
      </c>
      <c r="W88">
        <v>2016</v>
      </c>
      <c r="X88" t="s">
        <v>141</v>
      </c>
      <c r="Y88">
        <v>5</v>
      </c>
      <c r="Z88" s="34">
        <v>405</v>
      </c>
      <c r="AA88" s="6" t="str">
        <f t="shared" si="16"/>
        <v>05/01</v>
      </c>
      <c r="AB88" s="6" t="str">
        <f t="shared" si="17"/>
        <v>05/31</v>
      </c>
      <c r="AC88" t="s">
        <v>84</v>
      </c>
      <c r="AD88" s="7">
        <f t="shared" si="18"/>
        <v>2</v>
      </c>
      <c r="AE88" s="7" t="s">
        <v>84</v>
      </c>
      <c r="AF88">
        <v>0</v>
      </c>
      <c r="AG88" t="s">
        <v>52</v>
      </c>
      <c r="AH88" s="18">
        <f t="shared" si="14"/>
        <v>1</v>
      </c>
    </row>
    <row r="89" spans="1:34" x14ac:dyDescent="0.25">
      <c r="A89">
        <v>402</v>
      </c>
      <c r="B89" t="s">
        <v>133</v>
      </c>
      <c r="C89" t="s">
        <v>389</v>
      </c>
      <c r="D89" t="s">
        <v>141</v>
      </c>
      <c r="E89" t="s">
        <v>116</v>
      </c>
      <c r="F89">
        <v>536667</v>
      </c>
      <c r="G89" t="s">
        <v>52</v>
      </c>
      <c r="H89" s="18">
        <f t="shared" si="12"/>
        <v>1</v>
      </c>
      <c r="I89">
        <v>403</v>
      </c>
      <c r="J89" t="s">
        <v>144</v>
      </c>
      <c r="K89" t="s">
        <v>79</v>
      </c>
      <c r="L89" t="s">
        <v>70</v>
      </c>
      <c r="M89" s="18">
        <f t="shared" si="13"/>
        <v>2</v>
      </c>
      <c r="N89" t="s">
        <v>58</v>
      </c>
      <c r="O89" s="18">
        <f t="shared" si="15"/>
        <v>1</v>
      </c>
      <c r="P89" t="s">
        <v>101</v>
      </c>
      <c r="Q89" t="s">
        <v>119</v>
      </c>
      <c r="R89" t="str">
        <f t="shared" si="19"/>
        <v>Oil &amp; Gas - Ice Roads and Pads</v>
      </c>
      <c r="S89" t="s">
        <v>361</v>
      </c>
      <c r="T89" t="s">
        <v>349</v>
      </c>
      <c r="U89" s="34">
        <v>5</v>
      </c>
      <c r="V89">
        <v>19060403</v>
      </c>
      <c r="W89">
        <v>2016</v>
      </c>
      <c r="X89" t="s">
        <v>141</v>
      </c>
      <c r="Y89">
        <v>5</v>
      </c>
      <c r="Z89" s="34">
        <v>403</v>
      </c>
      <c r="AA89" s="6" t="str">
        <f t="shared" si="16"/>
        <v>05/01</v>
      </c>
      <c r="AB89" s="6" t="str">
        <f t="shared" si="17"/>
        <v>05/31</v>
      </c>
      <c r="AC89" t="s">
        <v>84</v>
      </c>
      <c r="AD89" s="7">
        <f t="shared" si="18"/>
        <v>2</v>
      </c>
      <c r="AE89" s="7" t="s">
        <v>84</v>
      </c>
      <c r="AF89">
        <v>0</v>
      </c>
      <c r="AG89" t="s">
        <v>52</v>
      </c>
      <c r="AH89" s="18">
        <f t="shared" si="14"/>
        <v>1</v>
      </c>
    </row>
    <row r="90" spans="1:34" x14ac:dyDescent="0.25">
      <c r="A90">
        <v>402</v>
      </c>
      <c r="B90" t="s">
        <v>133</v>
      </c>
      <c r="C90" t="s">
        <v>389</v>
      </c>
      <c r="D90" t="s">
        <v>141</v>
      </c>
      <c r="E90" t="s">
        <v>116</v>
      </c>
      <c r="F90">
        <v>536667</v>
      </c>
      <c r="G90" t="s">
        <v>52</v>
      </c>
      <c r="H90" s="18">
        <f t="shared" si="12"/>
        <v>1</v>
      </c>
      <c r="I90">
        <v>404</v>
      </c>
      <c r="J90" t="s">
        <v>146</v>
      </c>
      <c r="K90" t="s">
        <v>79</v>
      </c>
      <c r="L90" t="s">
        <v>70</v>
      </c>
      <c r="M90" s="18">
        <f t="shared" si="13"/>
        <v>2</v>
      </c>
      <c r="N90" t="s">
        <v>58</v>
      </c>
      <c r="O90" s="18">
        <f t="shared" si="15"/>
        <v>1</v>
      </c>
      <c r="P90" t="s">
        <v>101</v>
      </c>
      <c r="Q90" t="s">
        <v>119</v>
      </c>
      <c r="R90" t="str">
        <f t="shared" si="19"/>
        <v>Oil &amp; Gas - Ice Roads and Pads</v>
      </c>
      <c r="S90" t="s">
        <v>361</v>
      </c>
      <c r="T90" t="s">
        <v>349</v>
      </c>
      <c r="U90" s="34">
        <v>5</v>
      </c>
      <c r="V90">
        <v>19060501</v>
      </c>
      <c r="W90">
        <v>2016</v>
      </c>
      <c r="X90" t="s">
        <v>141</v>
      </c>
      <c r="Y90">
        <v>5</v>
      </c>
      <c r="Z90" s="34">
        <v>404</v>
      </c>
      <c r="AA90" s="6" t="str">
        <f t="shared" si="16"/>
        <v>05/01</v>
      </c>
      <c r="AB90" s="6" t="str">
        <f t="shared" si="17"/>
        <v>05/31</v>
      </c>
      <c r="AC90" t="s">
        <v>84</v>
      </c>
      <c r="AD90" s="7">
        <f t="shared" si="18"/>
        <v>2</v>
      </c>
      <c r="AE90" s="7" t="s">
        <v>84</v>
      </c>
      <c r="AF90">
        <v>0</v>
      </c>
      <c r="AG90" t="s">
        <v>52</v>
      </c>
      <c r="AH90" s="18">
        <f t="shared" si="14"/>
        <v>1</v>
      </c>
    </row>
    <row r="91" spans="1:34" x14ac:dyDescent="0.25">
      <c r="A91">
        <v>402</v>
      </c>
      <c r="B91" t="s">
        <v>133</v>
      </c>
      <c r="C91" t="s">
        <v>389</v>
      </c>
      <c r="D91" t="s">
        <v>141</v>
      </c>
      <c r="E91" t="s">
        <v>116</v>
      </c>
      <c r="F91">
        <v>536667</v>
      </c>
      <c r="G91" t="s">
        <v>52</v>
      </c>
      <c r="H91" s="18">
        <f t="shared" si="12"/>
        <v>1</v>
      </c>
      <c r="I91">
        <v>405</v>
      </c>
      <c r="J91" t="s">
        <v>142</v>
      </c>
      <c r="K91" t="s">
        <v>79</v>
      </c>
      <c r="L91" t="s">
        <v>70</v>
      </c>
      <c r="M91" s="18">
        <f t="shared" si="13"/>
        <v>2</v>
      </c>
      <c r="N91" t="s">
        <v>58</v>
      </c>
      <c r="O91" s="18">
        <f t="shared" si="15"/>
        <v>1</v>
      </c>
      <c r="P91" t="s">
        <v>101</v>
      </c>
      <c r="Q91" t="s">
        <v>119</v>
      </c>
      <c r="R91" t="str">
        <f t="shared" si="19"/>
        <v>Oil &amp; Gas - Ice Roads and Pads</v>
      </c>
      <c r="S91" t="s">
        <v>361</v>
      </c>
      <c r="T91" t="s">
        <v>349</v>
      </c>
      <c r="U91" s="34">
        <v>5</v>
      </c>
      <c r="V91">
        <v>19060403</v>
      </c>
      <c r="W91">
        <v>2016</v>
      </c>
      <c r="X91" t="s">
        <v>141</v>
      </c>
      <c r="Y91">
        <v>6</v>
      </c>
      <c r="Z91" s="34">
        <v>405</v>
      </c>
      <c r="AA91" s="6" t="str">
        <f t="shared" si="16"/>
        <v>06/01</v>
      </c>
      <c r="AB91" s="6" t="str">
        <f t="shared" si="17"/>
        <v>06/30</v>
      </c>
      <c r="AC91" t="s">
        <v>84</v>
      </c>
      <c r="AD91" s="7">
        <f t="shared" si="18"/>
        <v>2</v>
      </c>
      <c r="AE91" s="7" t="s">
        <v>84</v>
      </c>
      <c r="AF91">
        <v>0</v>
      </c>
      <c r="AG91" t="s">
        <v>52</v>
      </c>
      <c r="AH91" s="18">
        <f t="shared" si="14"/>
        <v>1</v>
      </c>
    </row>
    <row r="92" spans="1:34" x14ac:dyDescent="0.25">
      <c r="A92">
        <v>402</v>
      </c>
      <c r="B92" t="s">
        <v>133</v>
      </c>
      <c r="C92" t="s">
        <v>389</v>
      </c>
      <c r="D92" t="s">
        <v>141</v>
      </c>
      <c r="E92" t="s">
        <v>116</v>
      </c>
      <c r="F92">
        <v>536667</v>
      </c>
      <c r="G92" t="s">
        <v>52</v>
      </c>
      <c r="H92" s="18">
        <f t="shared" si="12"/>
        <v>1</v>
      </c>
      <c r="I92">
        <v>403</v>
      </c>
      <c r="J92" t="s">
        <v>144</v>
      </c>
      <c r="K92" t="s">
        <v>79</v>
      </c>
      <c r="L92" t="s">
        <v>70</v>
      </c>
      <c r="M92" s="18">
        <f t="shared" si="13"/>
        <v>2</v>
      </c>
      <c r="N92" t="s">
        <v>58</v>
      </c>
      <c r="O92" s="18">
        <f t="shared" si="15"/>
        <v>1</v>
      </c>
      <c r="P92" t="s">
        <v>101</v>
      </c>
      <c r="Q92" t="s">
        <v>119</v>
      </c>
      <c r="R92" t="str">
        <f t="shared" si="19"/>
        <v>Oil &amp; Gas - Ice Roads and Pads</v>
      </c>
      <c r="S92" t="s">
        <v>361</v>
      </c>
      <c r="T92" t="s">
        <v>349</v>
      </c>
      <c r="U92" s="34">
        <v>5</v>
      </c>
      <c r="V92">
        <v>19060403</v>
      </c>
      <c r="W92">
        <v>2016</v>
      </c>
      <c r="X92" t="s">
        <v>141</v>
      </c>
      <c r="Y92">
        <v>6</v>
      </c>
      <c r="Z92" s="34">
        <v>403</v>
      </c>
      <c r="AA92" s="6" t="str">
        <f t="shared" si="16"/>
        <v>06/01</v>
      </c>
      <c r="AB92" s="6" t="str">
        <f t="shared" si="17"/>
        <v>06/30</v>
      </c>
      <c r="AC92" t="s">
        <v>84</v>
      </c>
      <c r="AD92" s="7">
        <f t="shared" si="18"/>
        <v>2</v>
      </c>
      <c r="AE92" s="7" t="s">
        <v>84</v>
      </c>
      <c r="AF92">
        <v>0</v>
      </c>
      <c r="AG92" t="s">
        <v>52</v>
      </c>
      <c r="AH92" s="18">
        <f t="shared" si="14"/>
        <v>1</v>
      </c>
    </row>
    <row r="93" spans="1:34" x14ac:dyDescent="0.25">
      <c r="A93">
        <v>402</v>
      </c>
      <c r="B93" t="s">
        <v>133</v>
      </c>
      <c r="C93" t="s">
        <v>389</v>
      </c>
      <c r="D93" t="s">
        <v>141</v>
      </c>
      <c r="E93" t="s">
        <v>116</v>
      </c>
      <c r="F93">
        <v>536667</v>
      </c>
      <c r="G93" t="s">
        <v>52</v>
      </c>
      <c r="H93" s="18">
        <f t="shared" si="12"/>
        <v>1</v>
      </c>
      <c r="I93">
        <v>404</v>
      </c>
      <c r="J93" t="s">
        <v>146</v>
      </c>
      <c r="K93" t="s">
        <v>79</v>
      </c>
      <c r="L93" t="s">
        <v>70</v>
      </c>
      <c r="M93" s="18">
        <f t="shared" si="13"/>
        <v>2</v>
      </c>
      <c r="N93" t="s">
        <v>58</v>
      </c>
      <c r="O93" s="18">
        <f t="shared" si="15"/>
        <v>1</v>
      </c>
      <c r="P93" t="s">
        <v>101</v>
      </c>
      <c r="Q93" t="s">
        <v>119</v>
      </c>
      <c r="R93" t="str">
        <f t="shared" si="19"/>
        <v>Oil &amp; Gas - Ice Roads and Pads</v>
      </c>
      <c r="S93" t="s">
        <v>361</v>
      </c>
      <c r="T93" t="s">
        <v>349</v>
      </c>
      <c r="U93" s="34">
        <v>5</v>
      </c>
      <c r="V93">
        <v>19060501</v>
      </c>
      <c r="W93">
        <v>2016</v>
      </c>
      <c r="X93" t="s">
        <v>141</v>
      </c>
      <c r="Y93">
        <v>6</v>
      </c>
      <c r="Z93" s="34">
        <v>404</v>
      </c>
      <c r="AA93" s="6" t="str">
        <f t="shared" si="16"/>
        <v>06/01</v>
      </c>
      <c r="AB93" s="6" t="str">
        <f t="shared" si="17"/>
        <v>06/30</v>
      </c>
      <c r="AC93" t="s">
        <v>84</v>
      </c>
      <c r="AD93" s="7">
        <f t="shared" si="18"/>
        <v>2</v>
      </c>
      <c r="AE93" s="7" t="s">
        <v>84</v>
      </c>
      <c r="AF93">
        <v>0</v>
      </c>
      <c r="AG93" t="s">
        <v>52</v>
      </c>
      <c r="AH93" s="18">
        <f t="shared" si="14"/>
        <v>1</v>
      </c>
    </row>
    <row r="94" spans="1:34" x14ac:dyDescent="0.25">
      <c r="A94">
        <v>402</v>
      </c>
      <c r="B94" t="s">
        <v>133</v>
      </c>
      <c r="C94" t="s">
        <v>389</v>
      </c>
      <c r="D94" t="s">
        <v>141</v>
      </c>
      <c r="E94" t="s">
        <v>116</v>
      </c>
      <c r="F94">
        <v>536667</v>
      </c>
      <c r="G94" t="s">
        <v>52</v>
      </c>
      <c r="H94" s="18">
        <f t="shared" si="12"/>
        <v>1</v>
      </c>
      <c r="I94">
        <v>405</v>
      </c>
      <c r="J94" t="s">
        <v>142</v>
      </c>
      <c r="K94" t="s">
        <v>79</v>
      </c>
      <c r="L94" t="s">
        <v>70</v>
      </c>
      <c r="M94" s="18">
        <f t="shared" si="13"/>
        <v>2</v>
      </c>
      <c r="N94" t="s">
        <v>58</v>
      </c>
      <c r="O94" s="18">
        <f t="shared" si="15"/>
        <v>1</v>
      </c>
      <c r="P94" t="s">
        <v>101</v>
      </c>
      <c r="Q94" t="s">
        <v>119</v>
      </c>
      <c r="R94" t="str">
        <f t="shared" si="19"/>
        <v>Oil &amp; Gas - Ice Roads and Pads</v>
      </c>
      <c r="S94" t="s">
        <v>361</v>
      </c>
      <c r="T94" t="s">
        <v>349</v>
      </c>
      <c r="U94" s="34">
        <v>5</v>
      </c>
      <c r="V94">
        <v>19060403</v>
      </c>
      <c r="W94">
        <v>2016</v>
      </c>
      <c r="X94" t="s">
        <v>141</v>
      </c>
      <c r="Y94">
        <v>7</v>
      </c>
      <c r="Z94" s="34">
        <v>405</v>
      </c>
      <c r="AA94" s="6" t="str">
        <f t="shared" si="16"/>
        <v>07/01</v>
      </c>
      <c r="AB94" s="6" t="str">
        <f t="shared" si="17"/>
        <v>07/31</v>
      </c>
      <c r="AC94" t="s">
        <v>84</v>
      </c>
      <c r="AD94" s="7">
        <f t="shared" si="18"/>
        <v>2</v>
      </c>
      <c r="AE94" s="7" t="s">
        <v>84</v>
      </c>
      <c r="AF94">
        <v>0</v>
      </c>
      <c r="AG94" t="s">
        <v>52</v>
      </c>
      <c r="AH94" s="18">
        <f t="shared" si="14"/>
        <v>1</v>
      </c>
    </row>
    <row r="95" spans="1:34" x14ac:dyDescent="0.25">
      <c r="A95">
        <v>402</v>
      </c>
      <c r="B95" t="s">
        <v>133</v>
      </c>
      <c r="C95" t="s">
        <v>389</v>
      </c>
      <c r="D95" t="s">
        <v>141</v>
      </c>
      <c r="E95" t="s">
        <v>116</v>
      </c>
      <c r="F95">
        <v>536667</v>
      </c>
      <c r="G95" t="s">
        <v>52</v>
      </c>
      <c r="H95" s="18">
        <f t="shared" si="12"/>
        <v>1</v>
      </c>
      <c r="I95">
        <v>403</v>
      </c>
      <c r="J95" t="s">
        <v>144</v>
      </c>
      <c r="K95" t="s">
        <v>79</v>
      </c>
      <c r="L95" t="s">
        <v>70</v>
      </c>
      <c r="M95" s="18">
        <f t="shared" si="13"/>
        <v>2</v>
      </c>
      <c r="N95" t="s">
        <v>58</v>
      </c>
      <c r="O95" s="18">
        <f t="shared" si="15"/>
        <v>1</v>
      </c>
      <c r="P95" t="s">
        <v>101</v>
      </c>
      <c r="Q95" t="s">
        <v>119</v>
      </c>
      <c r="R95" t="str">
        <f t="shared" si="19"/>
        <v>Oil &amp; Gas - Ice Roads and Pads</v>
      </c>
      <c r="S95" t="s">
        <v>361</v>
      </c>
      <c r="T95" t="s">
        <v>349</v>
      </c>
      <c r="U95" s="34">
        <v>5</v>
      </c>
      <c r="V95">
        <v>19060403</v>
      </c>
      <c r="W95">
        <v>2016</v>
      </c>
      <c r="X95" t="s">
        <v>141</v>
      </c>
      <c r="Y95">
        <v>7</v>
      </c>
      <c r="Z95" s="34">
        <v>403</v>
      </c>
      <c r="AA95" s="6" t="str">
        <f t="shared" si="16"/>
        <v>07/01</v>
      </c>
      <c r="AB95" s="6" t="str">
        <f t="shared" si="17"/>
        <v>07/31</v>
      </c>
      <c r="AC95" t="s">
        <v>84</v>
      </c>
      <c r="AD95" s="7">
        <f t="shared" si="18"/>
        <v>2</v>
      </c>
      <c r="AE95" s="7" t="s">
        <v>84</v>
      </c>
      <c r="AF95">
        <v>0</v>
      </c>
      <c r="AG95" t="s">
        <v>52</v>
      </c>
      <c r="AH95" s="18">
        <f t="shared" si="14"/>
        <v>1</v>
      </c>
    </row>
    <row r="96" spans="1:34" x14ac:dyDescent="0.25">
      <c r="A96">
        <v>402</v>
      </c>
      <c r="B96" t="s">
        <v>133</v>
      </c>
      <c r="C96" t="s">
        <v>389</v>
      </c>
      <c r="D96" t="s">
        <v>141</v>
      </c>
      <c r="E96" t="s">
        <v>116</v>
      </c>
      <c r="F96">
        <v>536667</v>
      </c>
      <c r="G96" t="s">
        <v>52</v>
      </c>
      <c r="H96" s="18">
        <f t="shared" si="12"/>
        <v>1</v>
      </c>
      <c r="I96">
        <v>404</v>
      </c>
      <c r="J96" t="s">
        <v>146</v>
      </c>
      <c r="K96" t="s">
        <v>79</v>
      </c>
      <c r="L96" t="s">
        <v>70</v>
      </c>
      <c r="M96" s="18">
        <f t="shared" si="13"/>
        <v>2</v>
      </c>
      <c r="N96" t="s">
        <v>58</v>
      </c>
      <c r="O96" s="18">
        <f t="shared" si="15"/>
        <v>1</v>
      </c>
      <c r="P96" t="s">
        <v>101</v>
      </c>
      <c r="Q96" t="s">
        <v>119</v>
      </c>
      <c r="R96" t="str">
        <f t="shared" si="19"/>
        <v>Oil &amp; Gas - Ice Roads and Pads</v>
      </c>
      <c r="S96" t="s">
        <v>361</v>
      </c>
      <c r="T96" t="s">
        <v>349</v>
      </c>
      <c r="U96" s="34">
        <v>5</v>
      </c>
      <c r="V96">
        <v>19060501</v>
      </c>
      <c r="W96">
        <v>2016</v>
      </c>
      <c r="X96" t="s">
        <v>141</v>
      </c>
      <c r="Y96">
        <v>7</v>
      </c>
      <c r="Z96" s="34">
        <v>404</v>
      </c>
      <c r="AA96" s="6" t="str">
        <f t="shared" si="16"/>
        <v>07/01</v>
      </c>
      <c r="AB96" s="6" t="str">
        <f t="shared" si="17"/>
        <v>07/31</v>
      </c>
      <c r="AC96" t="s">
        <v>84</v>
      </c>
      <c r="AD96" s="7">
        <f t="shared" si="18"/>
        <v>2</v>
      </c>
      <c r="AE96" s="7" t="s">
        <v>84</v>
      </c>
      <c r="AF96">
        <v>0</v>
      </c>
      <c r="AG96" t="s">
        <v>52</v>
      </c>
      <c r="AH96" s="18">
        <f t="shared" si="14"/>
        <v>1</v>
      </c>
    </row>
    <row r="97" spans="1:34" x14ac:dyDescent="0.25">
      <c r="A97">
        <v>402</v>
      </c>
      <c r="B97" t="s">
        <v>133</v>
      </c>
      <c r="C97" t="s">
        <v>389</v>
      </c>
      <c r="D97" t="s">
        <v>141</v>
      </c>
      <c r="E97" t="s">
        <v>116</v>
      </c>
      <c r="F97">
        <v>536667</v>
      </c>
      <c r="G97" t="s">
        <v>52</v>
      </c>
      <c r="H97" s="18">
        <f t="shared" si="12"/>
        <v>1</v>
      </c>
      <c r="I97">
        <v>405</v>
      </c>
      <c r="J97" t="s">
        <v>142</v>
      </c>
      <c r="K97" t="s">
        <v>79</v>
      </c>
      <c r="L97" t="s">
        <v>70</v>
      </c>
      <c r="M97" s="18">
        <f t="shared" si="13"/>
        <v>2</v>
      </c>
      <c r="N97" t="s">
        <v>58</v>
      </c>
      <c r="O97" s="18">
        <f t="shared" si="15"/>
        <v>1</v>
      </c>
      <c r="P97" t="s">
        <v>101</v>
      </c>
      <c r="Q97" t="s">
        <v>119</v>
      </c>
      <c r="R97" t="str">
        <f t="shared" si="19"/>
        <v>Oil &amp; Gas - Ice Roads and Pads</v>
      </c>
      <c r="S97" t="s">
        <v>361</v>
      </c>
      <c r="T97" t="s">
        <v>349</v>
      </c>
      <c r="U97" s="34">
        <v>5</v>
      </c>
      <c r="V97">
        <v>19060403</v>
      </c>
      <c r="W97">
        <v>2016</v>
      </c>
      <c r="X97" t="s">
        <v>141</v>
      </c>
      <c r="Y97">
        <v>8</v>
      </c>
      <c r="Z97" s="34">
        <v>405</v>
      </c>
      <c r="AA97" s="6" t="str">
        <f t="shared" si="16"/>
        <v>08/01</v>
      </c>
      <c r="AB97" s="6" t="str">
        <f t="shared" si="17"/>
        <v>08/31</v>
      </c>
      <c r="AC97" t="s">
        <v>84</v>
      </c>
      <c r="AD97" s="7">
        <f t="shared" si="18"/>
        <v>2</v>
      </c>
      <c r="AE97" s="7" t="s">
        <v>84</v>
      </c>
      <c r="AF97">
        <v>0</v>
      </c>
      <c r="AG97" t="s">
        <v>52</v>
      </c>
      <c r="AH97" s="18">
        <f t="shared" si="14"/>
        <v>1</v>
      </c>
    </row>
    <row r="98" spans="1:34" x14ac:dyDescent="0.25">
      <c r="A98">
        <v>402</v>
      </c>
      <c r="B98" t="s">
        <v>133</v>
      </c>
      <c r="C98" t="s">
        <v>389</v>
      </c>
      <c r="D98" t="s">
        <v>141</v>
      </c>
      <c r="E98" t="s">
        <v>116</v>
      </c>
      <c r="F98">
        <v>536667</v>
      </c>
      <c r="G98" t="s">
        <v>52</v>
      </c>
      <c r="H98" s="18">
        <f t="shared" si="12"/>
        <v>1</v>
      </c>
      <c r="I98">
        <v>403</v>
      </c>
      <c r="J98" t="s">
        <v>144</v>
      </c>
      <c r="K98" t="s">
        <v>79</v>
      </c>
      <c r="L98" t="s">
        <v>70</v>
      </c>
      <c r="M98" s="18">
        <f t="shared" si="13"/>
        <v>2</v>
      </c>
      <c r="N98" t="s">
        <v>58</v>
      </c>
      <c r="O98" s="18">
        <f t="shared" si="15"/>
        <v>1</v>
      </c>
      <c r="P98" t="s">
        <v>101</v>
      </c>
      <c r="Q98" t="s">
        <v>119</v>
      </c>
      <c r="R98" t="str">
        <f t="shared" si="19"/>
        <v>Oil &amp; Gas - Ice Roads and Pads</v>
      </c>
      <c r="S98" t="s">
        <v>361</v>
      </c>
      <c r="T98" t="s">
        <v>349</v>
      </c>
      <c r="U98" s="34">
        <v>5</v>
      </c>
      <c r="V98">
        <v>19060403</v>
      </c>
      <c r="W98">
        <v>2016</v>
      </c>
      <c r="X98" t="s">
        <v>141</v>
      </c>
      <c r="Y98">
        <v>8</v>
      </c>
      <c r="Z98" s="34">
        <v>403</v>
      </c>
      <c r="AA98" s="6" t="str">
        <f t="shared" si="16"/>
        <v>08/01</v>
      </c>
      <c r="AB98" s="6" t="str">
        <f t="shared" si="17"/>
        <v>08/31</v>
      </c>
      <c r="AC98" t="s">
        <v>84</v>
      </c>
      <c r="AD98" s="7">
        <f t="shared" si="18"/>
        <v>2</v>
      </c>
      <c r="AE98" s="7" t="s">
        <v>84</v>
      </c>
      <c r="AF98">
        <v>0</v>
      </c>
      <c r="AG98" t="s">
        <v>52</v>
      </c>
      <c r="AH98" s="18">
        <f t="shared" si="14"/>
        <v>1</v>
      </c>
    </row>
    <row r="99" spans="1:34" x14ac:dyDescent="0.25">
      <c r="A99">
        <v>402</v>
      </c>
      <c r="B99" t="s">
        <v>133</v>
      </c>
      <c r="C99" t="s">
        <v>389</v>
      </c>
      <c r="D99" t="s">
        <v>141</v>
      </c>
      <c r="E99" t="s">
        <v>116</v>
      </c>
      <c r="F99">
        <v>536667</v>
      </c>
      <c r="G99" t="s">
        <v>52</v>
      </c>
      <c r="H99" s="18">
        <f t="shared" si="12"/>
        <v>1</v>
      </c>
      <c r="I99">
        <v>404</v>
      </c>
      <c r="J99" t="s">
        <v>146</v>
      </c>
      <c r="K99" t="s">
        <v>79</v>
      </c>
      <c r="L99" t="s">
        <v>70</v>
      </c>
      <c r="M99" s="18">
        <f t="shared" si="13"/>
        <v>2</v>
      </c>
      <c r="N99" t="s">
        <v>58</v>
      </c>
      <c r="O99" s="18">
        <f t="shared" si="15"/>
        <v>1</v>
      </c>
      <c r="P99" t="s">
        <v>101</v>
      </c>
      <c r="Q99" t="s">
        <v>119</v>
      </c>
      <c r="R99" t="str">
        <f t="shared" si="19"/>
        <v>Oil &amp; Gas - Ice Roads and Pads</v>
      </c>
      <c r="S99" t="s">
        <v>361</v>
      </c>
      <c r="T99" t="s">
        <v>349</v>
      </c>
      <c r="U99" s="34">
        <v>5</v>
      </c>
      <c r="V99">
        <v>19060501</v>
      </c>
      <c r="W99">
        <v>2016</v>
      </c>
      <c r="X99" t="s">
        <v>141</v>
      </c>
      <c r="Y99">
        <v>8</v>
      </c>
      <c r="Z99" s="34">
        <v>404</v>
      </c>
      <c r="AA99" s="6" t="str">
        <f t="shared" si="16"/>
        <v>08/01</v>
      </c>
      <c r="AB99" s="6" t="str">
        <f t="shared" si="17"/>
        <v>08/31</v>
      </c>
      <c r="AC99" t="s">
        <v>84</v>
      </c>
      <c r="AD99" s="7">
        <f t="shared" si="18"/>
        <v>2</v>
      </c>
      <c r="AE99" s="7" t="s">
        <v>84</v>
      </c>
      <c r="AF99">
        <v>0</v>
      </c>
      <c r="AG99" t="s">
        <v>52</v>
      </c>
      <c r="AH99" s="18">
        <f t="shared" si="14"/>
        <v>1</v>
      </c>
    </row>
    <row r="100" spans="1:34" x14ac:dyDescent="0.25">
      <c r="A100">
        <v>402</v>
      </c>
      <c r="B100" t="s">
        <v>133</v>
      </c>
      <c r="C100" t="s">
        <v>389</v>
      </c>
      <c r="D100" t="s">
        <v>141</v>
      </c>
      <c r="E100" t="s">
        <v>116</v>
      </c>
      <c r="F100">
        <v>536667</v>
      </c>
      <c r="G100" t="s">
        <v>52</v>
      </c>
      <c r="H100" s="18">
        <f t="shared" si="12"/>
        <v>1</v>
      </c>
      <c r="I100">
        <v>405</v>
      </c>
      <c r="J100" t="s">
        <v>142</v>
      </c>
      <c r="K100" t="s">
        <v>79</v>
      </c>
      <c r="L100" t="s">
        <v>70</v>
      </c>
      <c r="M100" s="18">
        <f t="shared" si="13"/>
        <v>2</v>
      </c>
      <c r="N100" t="s">
        <v>58</v>
      </c>
      <c r="O100" s="18">
        <f t="shared" si="15"/>
        <v>1</v>
      </c>
      <c r="P100" t="s">
        <v>101</v>
      </c>
      <c r="Q100" t="s">
        <v>119</v>
      </c>
      <c r="R100" t="str">
        <f t="shared" si="19"/>
        <v>Oil &amp; Gas - Ice Roads and Pads</v>
      </c>
      <c r="S100" t="s">
        <v>361</v>
      </c>
      <c r="T100" t="s">
        <v>349</v>
      </c>
      <c r="U100" s="34">
        <v>5</v>
      </c>
      <c r="V100">
        <v>19060403</v>
      </c>
      <c r="W100">
        <v>2016</v>
      </c>
      <c r="X100" t="s">
        <v>141</v>
      </c>
      <c r="Y100">
        <v>9</v>
      </c>
      <c r="Z100" s="34">
        <v>405</v>
      </c>
      <c r="AA100" s="6" t="str">
        <f t="shared" si="16"/>
        <v>09/01</v>
      </c>
      <c r="AB100" s="6" t="str">
        <f t="shared" si="17"/>
        <v>09/30</v>
      </c>
      <c r="AC100" t="s">
        <v>84</v>
      </c>
      <c r="AD100" s="7">
        <f t="shared" si="18"/>
        <v>2</v>
      </c>
      <c r="AE100" s="7" t="s">
        <v>84</v>
      </c>
      <c r="AF100">
        <v>0</v>
      </c>
      <c r="AG100" t="s">
        <v>52</v>
      </c>
      <c r="AH100" s="18">
        <f t="shared" si="14"/>
        <v>1</v>
      </c>
    </row>
    <row r="101" spans="1:34" x14ac:dyDescent="0.25">
      <c r="A101">
        <v>402</v>
      </c>
      <c r="B101" t="s">
        <v>133</v>
      </c>
      <c r="C101" t="s">
        <v>389</v>
      </c>
      <c r="D101" t="s">
        <v>141</v>
      </c>
      <c r="E101" t="s">
        <v>116</v>
      </c>
      <c r="F101">
        <v>536667</v>
      </c>
      <c r="G101" t="s">
        <v>52</v>
      </c>
      <c r="H101" s="18">
        <f t="shared" si="12"/>
        <v>1</v>
      </c>
      <c r="I101">
        <v>403</v>
      </c>
      <c r="J101" t="s">
        <v>144</v>
      </c>
      <c r="K101" t="s">
        <v>79</v>
      </c>
      <c r="L101" t="s">
        <v>70</v>
      </c>
      <c r="M101" s="18">
        <f t="shared" si="13"/>
        <v>2</v>
      </c>
      <c r="N101" t="s">
        <v>58</v>
      </c>
      <c r="O101" s="18">
        <f t="shared" si="15"/>
        <v>1</v>
      </c>
      <c r="P101" t="s">
        <v>101</v>
      </c>
      <c r="Q101" t="s">
        <v>119</v>
      </c>
      <c r="R101" t="str">
        <f t="shared" si="19"/>
        <v>Oil &amp; Gas - Ice Roads and Pads</v>
      </c>
      <c r="S101" t="s">
        <v>361</v>
      </c>
      <c r="T101" t="s">
        <v>349</v>
      </c>
      <c r="U101" s="34">
        <v>5</v>
      </c>
      <c r="V101">
        <v>19060403</v>
      </c>
      <c r="W101">
        <v>2016</v>
      </c>
      <c r="X101" t="s">
        <v>141</v>
      </c>
      <c r="Y101">
        <v>9</v>
      </c>
      <c r="Z101" s="34">
        <v>403</v>
      </c>
      <c r="AA101" s="6" t="str">
        <f t="shared" si="16"/>
        <v>09/01</v>
      </c>
      <c r="AB101" s="6" t="str">
        <f t="shared" si="17"/>
        <v>09/30</v>
      </c>
      <c r="AC101" t="s">
        <v>84</v>
      </c>
      <c r="AD101" s="7">
        <f t="shared" si="18"/>
        <v>2</v>
      </c>
      <c r="AE101" s="7" t="s">
        <v>84</v>
      </c>
      <c r="AF101">
        <v>0</v>
      </c>
      <c r="AG101" t="s">
        <v>52</v>
      </c>
      <c r="AH101" s="18">
        <f t="shared" si="14"/>
        <v>1</v>
      </c>
    </row>
    <row r="102" spans="1:34" x14ac:dyDescent="0.25">
      <c r="A102">
        <v>402</v>
      </c>
      <c r="B102" t="s">
        <v>133</v>
      </c>
      <c r="C102" t="s">
        <v>389</v>
      </c>
      <c r="D102" t="s">
        <v>141</v>
      </c>
      <c r="E102" t="s">
        <v>116</v>
      </c>
      <c r="F102">
        <v>536667</v>
      </c>
      <c r="G102" t="s">
        <v>52</v>
      </c>
      <c r="H102" s="18">
        <f t="shared" si="12"/>
        <v>1</v>
      </c>
      <c r="I102">
        <v>404</v>
      </c>
      <c r="J102" t="s">
        <v>146</v>
      </c>
      <c r="K102" t="s">
        <v>79</v>
      </c>
      <c r="L102" t="s">
        <v>70</v>
      </c>
      <c r="M102" s="18">
        <f t="shared" si="13"/>
        <v>2</v>
      </c>
      <c r="N102" t="s">
        <v>58</v>
      </c>
      <c r="O102" s="18">
        <f t="shared" si="15"/>
        <v>1</v>
      </c>
      <c r="P102" t="s">
        <v>101</v>
      </c>
      <c r="Q102" t="s">
        <v>119</v>
      </c>
      <c r="R102" t="str">
        <f t="shared" si="19"/>
        <v>Oil &amp; Gas - Ice Roads and Pads</v>
      </c>
      <c r="S102" t="s">
        <v>361</v>
      </c>
      <c r="T102" t="s">
        <v>349</v>
      </c>
      <c r="U102" s="34">
        <v>5</v>
      </c>
      <c r="V102">
        <v>19060501</v>
      </c>
      <c r="W102">
        <v>2016</v>
      </c>
      <c r="X102" t="s">
        <v>141</v>
      </c>
      <c r="Y102">
        <v>9</v>
      </c>
      <c r="Z102" s="34">
        <v>404</v>
      </c>
      <c r="AA102" s="6" t="str">
        <f t="shared" si="16"/>
        <v>09/01</v>
      </c>
      <c r="AB102" s="6" t="str">
        <f t="shared" si="17"/>
        <v>09/30</v>
      </c>
      <c r="AC102" t="s">
        <v>84</v>
      </c>
      <c r="AD102" s="7">
        <f t="shared" si="18"/>
        <v>2</v>
      </c>
      <c r="AE102" s="7" t="s">
        <v>84</v>
      </c>
      <c r="AF102">
        <v>0</v>
      </c>
      <c r="AG102" t="s">
        <v>52</v>
      </c>
      <c r="AH102" s="18">
        <f t="shared" si="14"/>
        <v>1</v>
      </c>
    </row>
    <row r="103" spans="1:34" x14ac:dyDescent="0.25">
      <c r="A103">
        <v>402</v>
      </c>
      <c r="B103" t="s">
        <v>133</v>
      </c>
      <c r="C103" t="s">
        <v>389</v>
      </c>
      <c r="D103" t="s">
        <v>141</v>
      </c>
      <c r="E103" t="s">
        <v>116</v>
      </c>
      <c r="F103">
        <v>536667</v>
      </c>
      <c r="G103" t="s">
        <v>52</v>
      </c>
      <c r="H103" s="18">
        <f t="shared" si="12"/>
        <v>1</v>
      </c>
      <c r="I103">
        <v>405</v>
      </c>
      <c r="J103" t="s">
        <v>142</v>
      </c>
      <c r="K103" t="s">
        <v>79</v>
      </c>
      <c r="L103" t="s">
        <v>70</v>
      </c>
      <c r="M103" s="18">
        <f t="shared" si="13"/>
        <v>2</v>
      </c>
      <c r="N103" t="s">
        <v>58</v>
      </c>
      <c r="O103" s="18">
        <f t="shared" si="15"/>
        <v>1</v>
      </c>
      <c r="P103" t="s">
        <v>101</v>
      </c>
      <c r="Q103" t="s">
        <v>119</v>
      </c>
      <c r="R103" t="str">
        <f t="shared" si="19"/>
        <v>Oil &amp; Gas - Ice Roads and Pads</v>
      </c>
      <c r="S103" t="s">
        <v>361</v>
      </c>
      <c r="T103" t="s">
        <v>349</v>
      </c>
      <c r="U103" s="34">
        <v>5</v>
      </c>
      <c r="V103">
        <v>19060403</v>
      </c>
      <c r="W103">
        <v>2016</v>
      </c>
      <c r="X103" t="s">
        <v>141</v>
      </c>
      <c r="Y103">
        <v>10</v>
      </c>
      <c r="Z103" s="34">
        <v>405</v>
      </c>
      <c r="AA103" s="6" t="str">
        <f t="shared" si="16"/>
        <v>10/01</v>
      </c>
      <c r="AB103" s="6" t="str">
        <f t="shared" si="17"/>
        <v>10/31</v>
      </c>
      <c r="AC103" t="s">
        <v>84</v>
      </c>
      <c r="AD103" s="7">
        <f t="shared" si="18"/>
        <v>2</v>
      </c>
      <c r="AE103" s="7" t="s">
        <v>84</v>
      </c>
      <c r="AF103">
        <v>0</v>
      </c>
      <c r="AG103" t="s">
        <v>52</v>
      </c>
      <c r="AH103" s="18">
        <f t="shared" si="14"/>
        <v>1</v>
      </c>
    </row>
    <row r="104" spans="1:34" x14ac:dyDescent="0.25">
      <c r="A104">
        <v>402</v>
      </c>
      <c r="B104" t="s">
        <v>133</v>
      </c>
      <c r="C104" t="s">
        <v>389</v>
      </c>
      <c r="D104" t="s">
        <v>141</v>
      </c>
      <c r="E104" t="s">
        <v>116</v>
      </c>
      <c r="F104">
        <v>536667</v>
      </c>
      <c r="G104" t="s">
        <v>52</v>
      </c>
      <c r="H104" s="18">
        <f t="shared" si="12"/>
        <v>1</v>
      </c>
      <c r="I104">
        <v>403</v>
      </c>
      <c r="J104" t="s">
        <v>144</v>
      </c>
      <c r="K104" t="s">
        <v>79</v>
      </c>
      <c r="L104" t="s">
        <v>70</v>
      </c>
      <c r="M104" s="18">
        <f t="shared" si="13"/>
        <v>2</v>
      </c>
      <c r="N104" t="s">
        <v>58</v>
      </c>
      <c r="O104" s="18">
        <f t="shared" si="15"/>
        <v>1</v>
      </c>
      <c r="P104" t="s">
        <v>101</v>
      </c>
      <c r="Q104" t="s">
        <v>119</v>
      </c>
      <c r="R104" t="str">
        <f t="shared" si="19"/>
        <v>Oil &amp; Gas - Ice Roads and Pads</v>
      </c>
      <c r="S104" t="s">
        <v>361</v>
      </c>
      <c r="T104" t="s">
        <v>349</v>
      </c>
      <c r="U104" s="34">
        <v>5</v>
      </c>
      <c r="V104">
        <v>19060403</v>
      </c>
      <c r="W104">
        <v>2016</v>
      </c>
      <c r="X104" t="s">
        <v>141</v>
      </c>
      <c r="Y104">
        <v>10</v>
      </c>
      <c r="Z104" s="34">
        <v>403</v>
      </c>
      <c r="AA104" s="6" t="str">
        <f t="shared" si="16"/>
        <v>10/01</v>
      </c>
      <c r="AB104" s="6" t="str">
        <f t="shared" si="17"/>
        <v>10/31</v>
      </c>
      <c r="AC104" t="s">
        <v>84</v>
      </c>
      <c r="AD104" s="7">
        <f t="shared" si="18"/>
        <v>2</v>
      </c>
      <c r="AE104" s="7" t="s">
        <v>84</v>
      </c>
      <c r="AF104">
        <v>0</v>
      </c>
      <c r="AG104" t="s">
        <v>52</v>
      </c>
      <c r="AH104" s="18">
        <f t="shared" si="14"/>
        <v>1</v>
      </c>
    </row>
    <row r="105" spans="1:34" x14ac:dyDescent="0.25">
      <c r="A105">
        <v>402</v>
      </c>
      <c r="B105" t="s">
        <v>133</v>
      </c>
      <c r="C105" t="s">
        <v>389</v>
      </c>
      <c r="D105" t="s">
        <v>141</v>
      </c>
      <c r="E105" t="s">
        <v>116</v>
      </c>
      <c r="F105">
        <v>536667</v>
      </c>
      <c r="G105" t="s">
        <v>52</v>
      </c>
      <c r="H105" s="18">
        <f t="shared" si="12"/>
        <v>1</v>
      </c>
      <c r="I105">
        <v>404</v>
      </c>
      <c r="J105" t="s">
        <v>146</v>
      </c>
      <c r="K105" t="s">
        <v>79</v>
      </c>
      <c r="L105" t="s">
        <v>70</v>
      </c>
      <c r="M105" s="18">
        <f t="shared" si="13"/>
        <v>2</v>
      </c>
      <c r="N105" t="s">
        <v>58</v>
      </c>
      <c r="O105" s="18">
        <f t="shared" si="15"/>
        <v>1</v>
      </c>
      <c r="P105" t="s">
        <v>101</v>
      </c>
      <c r="Q105" t="s">
        <v>119</v>
      </c>
      <c r="R105" t="str">
        <f t="shared" si="19"/>
        <v>Oil &amp; Gas - Ice Roads and Pads</v>
      </c>
      <c r="S105" t="s">
        <v>361</v>
      </c>
      <c r="T105" t="s">
        <v>349</v>
      </c>
      <c r="U105" s="34">
        <v>5</v>
      </c>
      <c r="V105">
        <v>19060501</v>
      </c>
      <c r="W105">
        <v>2016</v>
      </c>
      <c r="X105" t="s">
        <v>141</v>
      </c>
      <c r="Y105">
        <v>10</v>
      </c>
      <c r="Z105" s="34">
        <v>404</v>
      </c>
      <c r="AA105" s="6" t="str">
        <f t="shared" si="16"/>
        <v>10/01</v>
      </c>
      <c r="AB105" s="6" t="str">
        <f t="shared" si="17"/>
        <v>10/31</v>
      </c>
      <c r="AC105" t="s">
        <v>84</v>
      </c>
      <c r="AD105" s="7">
        <f t="shared" si="18"/>
        <v>2</v>
      </c>
      <c r="AE105" s="7" t="s">
        <v>84</v>
      </c>
      <c r="AF105">
        <v>0</v>
      </c>
      <c r="AG105" t="s">
        <v>52</v>
      </c>
      <c r="AH105" s="18">
        <f t="shared" si="14"/>
        <v>1</v>
      </c>
    </row>
    <row r="106" spans="1:34" x14ac:dyDescent="0.25">
      <c r="A106">
        <v>402</v>
      </c>
      <c r="B106" t="s">
        <v>133</v>
      </c>
      <c r="C106" t="s">
        <v>389</v>
      </c>
      <c r="D106" t="s">
        <v>141</v>
      </c>
      <c r="E106" t="s">
        <v>116</v>
      </c>
      <c r="F106">
        <v>536667</v>
      </c>
      <c r="G106" t="s">
        <v>52</v>
      </c>
      <c r="H106" s="18">
        <f t="shared" si="12"/>
        <v>1</v>
      </c>
      <c r="I106">
        <v>405</v>
      </c>
      <c r="J106" t="s">
        <v>142</v>
      </c>
      <c r="K106" t="s">
        <v>79</v>
      </c>
      <c r="L106" t="s">
        <v>70</v>
      </c>
      <c r="M106" s="18">
        <f t="shared" si="13"/>
        <v>2</v>
      </c>
      <c r="N106" t="s">
        <v>58</v>
      </c>
      <c r="O106" s="18">
        <f t="shared" si="15"/>
        <v>1</v>
      </c>
      <c r="P106" t="s">
        <v>101</v>
      </c>
      <c r="Q106" t="s">
        <v>119</v>
      </c>
      <c r="R106" t="str">
        <f t="shared" si="19"/>
        <v>Oil &amp; Gas - Ice Roads and Pads</v>
      </c>
      <c r="S106" t="s">
        <v>361</v>
      </c>
      <c r="T106" t="s">
        <v>349</v>
      </c>
      <c r="U106" s="34">
        <v>5</v>
      </c>
      <c r="V106">
        <v>19060403</v>
      </c>
      <c r="W106">
        <v>2016</v>
      </c>
      <c r="X106" t="s">
        <v>141</v>
      </c>
      <c r="Y106">
        <v>11</v>
      </c>
      <c r="Z106" s="34">
        <v>405</v>
      </c>
      <c r="AA106" s="6" t="str">
        <f t="shared" si="16"/>
        <v>11/01</v>
      </c>
      <c r="AB106" s="6" t="str">
        <f t="shared" si="17"/>
        <v>30/01</v>
      </c>
      <c r="AC106" t="s">
        <v>84</v>
      </c>
      <c r="AD106" s="7">
        <f t="shared" si="18"/>
        <v>2</v>
      </c>
      <c r="AE106" s="7" t="s">
        <v>84</v>
      </c>
      <c r="AF106">
        <v>0</v>
      </c>
      <c r="AG106" t="s">
        <v>52</v>
      </c>
      <c r="AH106" s="18">
        <f t="shared" si="14"/>
        <v>1</v>
      </c>
    </row>
    <row r="107" spans="1:34" x14ac:dyDescent="0.25">
      <c r="A107">
        <v>402</v>
      </c>
      <c r="B107" t="s">
        <v>133</v>
      </c>
      <c r="C107" t="s">
        <v>389</v>
      </c>
      <c r="D107" t="s">
        <v>141</v>
      </c>
      <c r="E107" t="s">
        <v>116</v>
      </c>
      <c r="F107">
        <v>536667</v>
      </c>
      <c r="G107" t="s">
        <v>52</v>
      </c>
      <c r="H107" s="18">
        <f t="shared" si="12"/>
        <v>1</v>
      </c>
      <c r="I107">
        <v>403</v>
      </c>
      <c r="J107" t="s">
        <v>144</v>
      </c>
      <c r="K107" t="s">
        <v>79</v>
      </c>
      <c r="L107" t="s">
        <v>70</v>
      </c>
      <c r="M107" s="18">
        <f t="shared" si="13"/>
        <v>2</v>
      </c>
      <c r="N107" t="s">
        <v>58</v>
      </c>
      <c r="O107" s="18">
        <f t="shared" si="15"/>
        <v>1</v>
      </c>
      <c r="P107" t="s">
        <v>101</v>
      </c>
      <c r="Q107" t="s">
        <v>119</v>
      </c>
      <c r="R107" t="str">
        <f t="shared" si="19"/>
        <v>Oil &amp; Gas - Ice Roads and Pads</v>
      </c>
      <c r="S107" t="s">
        <v>361</v>
      </c>
      <c r="T107" t="s">
        <v>349</v>
      </c>
      <c r="U107" s="34">
        <v>5</v>
      </c>
      <c r="V107">
        <v>19060403</v>
      </c>
      <c r="W107">
        <v>2016</v>
      </c>
      <c r="X107" t="s">
        <v>141</v>
      </c>
      <c r="Y107">
        <v>11</v>
      </c>
      <c r="Z107" s="34">
        <v>403</v>
      </c>
      <c r="AA107" s="6" t="str">
        <f t="shared" si="16"/>
        <v>11/01</v>
      </c>
      <c r="AB107" s="6" t="str">
        <f t="shared" si="17"/>
        <v>30/01</v>
      </c>
      <c r="AC107" t="s">
        <v>84</v>
      </c>
      <c r="AD107" s="7">
        <f t="shared" si="18"/>
        <v>2</v>
      </c>
      <c r="AE107" s="7" t="s">
        <v>84</v>
      </c>
      <c r="AF107">
        <v>0</v>
      </c>
      <c r="AG107" t="s">
        <v>52</v>
      </c>
      <c r="AH107" s="18">
        <f t="shared" si="14"/>
        <v>1</v>
      </c>
    </row>
    <row r="108" spans="1:34" x14ac:dyDescent="0.25">
      <c r="A108">
        <v>402</v>
      </c>
      <c r="B108" t="s">
        <v>133</v>
      </c>
      <c r="C108" t="s">
        <v>389</v>
      </c>
      <c r="D108" t="s">
        <v>141</v>
      </c>
      <c r="E108" t="s">
        <v>116</v>
      </c>
      <c r="F108">
        <v>536667</v>
      </c>
      <c r="G108" t="s">
        <v>52</v>
      </c>
      <c r="H108" s="18">
        <f t="shared" si="12"/>
        <v>1</v>
      </c>
      <c r="I108">
        <v>404</v>
      </c>
      <c r="J108" t="s">
        <v>146</v>
      </c>
      <c r="K108" t="s">
        <v>79</v>
      </c>
      <c r="L108" t="s">
        <v>70</v>
      </c>
      <c r="M108" s="18">
        <f t="shared" si="13"/>
        <v>2</v>
      </c>
      <c r="N108" t="s">
        <v>58</v>
      </c>
      <c r="O108" s="18">
        <f t="shared" si="15"/>
        <v>1</v>
      </c>
      <c r="P108" t="s">
        <v>101</v>
      </c>
      <c r="Q108" t="s">
        <v>119</v>
      </c>
      <c r="R108" t="str">
        <f t="shared" si="19"/>
        <v>Oil &amp; Gas - Ice Roads and Pads</v>
      </c>
      <c r="S108" t="s">
        <v>361</v>
      </c>
      <c r="T108" t="s">
        <v>349</v>
      </c>
      <c r="U108" s="34">
        <v>5</v>
      </c>
      <c r="V108">
        <v>19060501</v>
      </c>
      <c r="W108">
        <v>2016</v>
      </c>
      <c r="X108" t="s">
        <v>141</v>
      </c>
      <c r="Y108">
        <v>11</v>
      </c>
      <c r="Z108" s="34">
        <v>404</v>
      </c>
      <c r="AA108" s="6" t="str">
        <f t="shared" si="16"/>
        <v>11/01</v>
      </c>
      <c r="AB108" s="6" t="str">
        <f t="shared" si="17"/>
        <v>30/01</v>
      </c>
      <c r="AC108" t="s">
        <v>84</v>
      </c>
      <c r="AD108" s="7">
        <f t="shared" si="18"/>
        <v>2</v>
      </c>
      <c r="AE108" s="7" t="s">
        <v>84</v>
      </c>
      <c r="AF108">
        <v>0</v>
      </c>
      <c r="AG108" t="s">
        <v>52</v>
      </c>
      <c r="AH108" s="18">
        <f t="shared" si="14"/>
        <v>1</v>
      </c>
    </row>
    <row r="109" spans="1:34" x14ac:dyDescent="0.25">
      <c r="A109">
        <v>402</v>
      </c>
      <c r="B109" t="s">
        <v>133</v>
      </c>
      <c r="C109" t="s">
        <v>389</v>
      </c>
      <c r="D109" t="s">
        <v>141</v>
      </c>
      <c r="E109" t="s">
        <v>116</v>
      </c>
      <c r="F109">
        <v>536667</v>
      </c>
      <c r="G109" t="s">
        <v>52</v>
      </c>
      <c r="H109" s="18">
        <f t="shared" si="12"/>
        <v>1</v>
      </c>
      <c r="I109">
        <v>405</v>
      </c>
      <c r="J109" t="s">
        <v>142</v>
      </c>
      <c r="K109" t="s">
        <v>79</v>
      </c>
      <c r="L109" t="s">
        <v>70</v>
      </c>
      <c r="M109" s="18">
        <f t="shared" si="13"/>
        <v>2</v>
      </c>
      <c r="N109" t="s">
        <v>58</v>
      </c>
      <c r="O109" s="18">
        <f t="shared" si="15"/>
        <v>1</v>
      </c>
      <c r="P109" t="s">
        <v>101</v>
      </c>
      <c r="Q109" t="s">
        <v>119</v>
      </c>
      <c r="R109" t="str">
        <f t="shared" si="19"/>
        <v>Oil &amp; Gas - Ice Roads and Pads</v>
      </c>
      <c r="S109" t="s">
        <v>361</v>
      </c>
      <c r="T109" t="s">
        <v>349</v>
      </c>
      <c r="U109" s="34">
        <v>5</v>
      </c>
      <c r="V109">
        <v>19060403</v>
      </c>
      <c r="W109">
        <v>2016</v>
      </c>
      <c r="X109" t="s">
        <v>141</v>
      </c>
      <c r="Y109">
        <v>12</v>
      </c>
      <c r="Z109" s="34">
        <v>405</v>
      </c>
      <c r="AA109" s="6" t="str">
        <f t="shared" si="16"/>
        <v>12/01</v>
      </c>
      <c r="AB109" s="6" t="str">
        <f t="shared" si="17"/>
        <v>12/31</v>
      </c>
      <c r="AC109" t="s">
        <v>84</v>
      </c>
      <c r="AD109" s="7">
        <f t="shared" si="18"/>
        <v>2</v>
      </c>
      <c r="AE109" s="7" t="s">
        <v>84</v>
      </c>
      <c r="AF109">
        <v>0</v>
      </c>
      <c r="AG109" t="s">
        <v>52</v>
      </c>
      <c r="AH109" s="18">
        <f t="shared" si="14"/>
        <v>1</v>
      </c>
    </row>
    <row r="110" spans="1:34" x14ac:dyDescent="0.25">
      <c r="A110">
        <v>402</v>
      </c>
      <c r="B110" t="s">
        <v>133</v>
      </c>
      <c r="C110" t="s">
        <v>389</v>
      </c>
      <c r="D110" t="s">
        <v>141</v>
      </c>
      <c r="E110" t="s">
        <v>116</v>
      </c>
      <c r="F110">
        <v>536667</v>
      </c>
      <c r="G110" t="s">
        <v>52</v>
      </c>
      <c r="H110" s="18">
        <f t="shared" si="12"/>
        <v>1</v>
      </c>
      <c r="I110">
        <v>403</v>
      </c>
      <c r="J110" t="s">
        <v>144</v>
      </c>
      <c r="K110" t="s">
        <v>79</v>
      </c>
      <c r="L110" t="s">
        <v>70</v>
      </c>
      <c r="M110" s="18">
        <f t="shared" si="13"/>
        <v>2</v>
      </c>
      <c r="N110" t="s">
        <v>58</v>
      </c>
      <c r="O110" s="18">
        <f t="shared" si="15"/>
        <v>1</v>
      </c>
      <c r="P110" t="s">
        <v>101</v>
      </c>
      <c r="Q110" t="s">
        <v>119</v>
      </c>
      <c r="R110" t="str">
        <f t="shared" si="19"/>
        <v>Oil &amp; Gas - Ice Roads and Pads</v>
      </c>
      <c r="S110" t="s">
        <v>361</v>
      </c>
      <c r="T110" t="s">
        <v>349</v>
      </c>
      <c r="U110" s="34">
        <v>5</v>
      </c>
      <c r="V110">
        <v>19060403</v>
      </c>
      <c r="W110">
        <v>2016</v>
      </c>
      <c r="X110" t="s">
        <v>141</v>
      </c>
      <c r="Y110">
        <v>12</v>
      </c>
      <c r="Z110" s="34">
        <v>403</v>
      </c>
      <c r="AA110" s="6" t="str">
        <f t="shared" si="16"/>
        <v>12/01</v>
      </c>
      <c r="AB110" s="6" t="str">
        <f t="shared" si="17"/>
        <v>12/31</v>
      </c>
      <c r="AC110" t="s">
        <v>84</v>
      </c>
      <c r="AD110" s="7">
        <f t="shared" si="18"/>
        <v>2</v>
      </c>
      <c r="AE110" s="7" t="s">
        <v>84</v>
      </c>
      <c r="AF110">
        <v>0</v>
      </c>
      <c r="AG110" t="s">
        <v>52</v>
      </c>
      <c r="AH110" s="18">
        <f t="shared" si="14"/>
        <v>1</v>
      </c>
    </row>
    <row r="111" spans="1:34" x14ac:dyDescent="0.25">
      <c r="A111">
        <v>402</v>
      </c>
      <c r="B111" t="s">
        <v>133</v>
      </c>
      <c r="C111" t="s">
        <v>389</v>
      </c>
      <c r="D111" t="s">
        <v>141</v>
      </c>
      <c r="E111" t="s">
        <v>116</v>
      </c>
      <c r="F111">
        <v>536667</v>
      </c>
      <c r="G111" t="s">
        <v>52</v>
      </c>
      <c r="H111" s="18">
        <f t="shared" si="12"/>
        <v>1</v>
      </c>
      <c r="I111">
        <v>404</v>
      </c>
      <c r="J111" t="s">
        <v>146</v>
      </c>
      <c r="K111" t="s">
        <v>79</v>
      </c>
      <c r="L111" t="s">
        <v>70</v>
      </c>
      <c r="M111" s="18">
        <f t="shared" si="13"/>
        <v>2</v>
      </c>
      <c r="N111" t="s">
        <v>58</v>
      </c>
      <c r="O111" s="18">
        <f t="shared" si="15"/>
        <v>1</v>
      </c>
      <c r="P111" t="s">
        <v>101</v>
      </c>
      <c r="Q111" t="s">
        <v>119</v>
      </c>
      <c r="R111" t="str">
        <f t="shared" si="19"/>
        <v>Oil &amp; Gas - Ice Roads and Pads</v>
      </c>
      <c r="S111" t="s">
        <v>361</v>
      </c>
      <c r="T111" t="s">
        <v>349</v>
      </c>
      <c r="U111" s="34">
        <v>5</v>
      </c>
      <c r="V111">
        <v>19060501</v>
      </c>
      <c r="W111">
        <v>2016</v>
      </c>
      <c r="X111" t="s">
        <v>141</v>
      </c>
      <c r="Y111">
        <v>12</v>
      </c>
      <c r="Z111" s="34">
        <v>404</v>
      </c>
      <c r="AA111" s="6" t="str">
        <f t="shared" si="16"/>
        <v>12/01</v>
      </c>
      <c r="AB111" s="6" t="str">
        <f t="shared" si="17"/>
        <v>12/31</v>
      </c>
      <c r="AC111" t="s">
        <v>84</v>
      </c>
      <c r="AD111" s="7">
        <f t="shared" si="18"/>
        <v>2</v>
      </c>
      <c r="AE111" s="7" t="s">
        <v>84</v>
      </c>
      <c r="AF111">
        <v>0</v>
      </c>
      <c r="AG111" t="s">
        <v>52</v>
      </c>
      <c r="AH111" s="18">
        <f t="shared" si="14"/>
        <v>1</v>
      </c>
    </row>
    <row r="112" spans="1:34" x14ac:dyDescent="0.25">
      <c r="A112">
        <v>402</v>
      </c>
      <c r="B112" t="s">
        <v>133</v>
      </c>
      <c r="C112" t="s">
        <v>389</v>
      </c>
      <c r="D112" t="s">
        <v>141</v>
      </c>
      <c r="E112" t="s">
        <v>116</v>
      </c>
      <c r="F112">
        <v>536667</v>
      </c>
      <c r="G112" t="s">
        <v>52</v>
      </c>
      <c r="H112" s="18">
        <f t="shared" si="12"/>
        <v>1</v>
      </c>
      <c r="I112">
        <v>405</v>
      </c>
      <c r="J112" t="s">
        <v>142</v>
      </c>
      <c r="K112" t="s">
        <v>79</v>
      </c>
      <c r="L112" t="s">
        <v>70</v>
      </c>
      <c r="M112" s="18">
        <f t="shared" si="13"/>
        <v>2</v>
      </c>
      <c r="N112" t="s">
        <v>58</v>
      </c>
      <c r="O112" s="18">
        <f t="shared" si="15"/>
        <v>1</v>
      </c>
      <c r="P112" t="s">
        <v>101</v>
      </c>
      <c r="Q112" t="s">
        <v>119</v>
      </c>
      <c r="R112" t="str">
        <f t="shared" si="19"/>
        <v>Oil &amp; Gas - Ice Roads and Pads</v>
      </c>
      <c r="S112" t="s">
        <v>361</v>
      </c>
      <c r="T112" t="s">
        <v>349</v>
      </c>
      <c r="U112" s="34">
        <v>5</v>
      </c>
      <c r="V112">
        <v>19060403</v>
      </c>
      <c r="W112">
        <v>2017</v>
      </c>
      <c r="X112" t="s">
        <v>141</v>
      </c>
      <c r="Y112">
        <v>1</v>
      </c>
      <c r="Z112" s="34">
        <v>405</v>
      </c>
      <c r="AA112" s="6" t="str">
        <f t="shared" si="16"/>
        <v>01/01</v>
      </c>
      <c r="AB112" s="6" t="str">
        <f t="shared" si="17"/>
        <v>01/31</v>
      </c>
      <c r="AC112" t="s">
        <v>84</v>
      </c>
      <c r="AD112" s="7">
        <f t="shared" si="18"/>
        <v>2</v>
      </c>
      <c r="AE112" s="7" t="s">
        <v>84</v>
      </c>
      <c r="AF112">
        <v>0</v>
      </c>
      <c r="AG112" t="s">
        <v>52</v>
      </c>
      <c r="AH112" s="18">
        <f t="shared" si="14"/>
        <v>1</v>
      </c>
    </row>
    <row r="113" spans="1:34" x14ac:dyDescent="0.25">
      <c r="A113">
        <v>402</v>
      </c>
      <c r="B113" t="s">
        <v>133</v>
      </c>
      <c r="C113" t="s">
        <v>389</v>
      </c>
      <c r="D113" t="s">
        <v>141</v>
      </c>
      <c r="E113" t="s">
        <v>116</v>
      </c>
      <c r="F113">
        <v>536667</v>
      </c>
      <c r="G113" t="s">
        <v>52</v>
      </c>
      <c r="H113" s="18">
        <f t="shared" si="12"/>
        <v>1</v>
      </c>
      <c r="I113">
        <v>403</v>
      </c>
      <c r="J113" t="s">
        <v>144</v>
      </c>
      <c r="K113" t="s">
        <v>79</v>
      </c>
      <c r="L113" t="s">
        <v>70</v>
      </c>
      <c r="M113" s="18">
        <f t="shared" si="13"/>
        <v>2</v>
      </c>
      <c r="N113" t="s">
        <v>58</v>
      </c>
      <c r="O113" s="18">
        <f t="shared" si="15"/>
        <v>1</v>
      </c>
      <c r="P113" t="s">
        <v>101</v>
      </c>
      <c r="Q113" t="s">
        <v>119</v>
      </c>
      <c r="R113" t="str">
        <f t="shared" si="19"/>
        <v>Oil &amp; Gas - Ice Roads and Pads</v>
      </c>
      <c r="S113" t="s">
        <v>361</v>
      </c>
      <c r="T113" t="s">
        <v>349</v>
      </c>
      <c r="U113" s="34">
        <v>5</v>
      </c>
      <c r="V113">
        <v>19060403</v>
      </c>
      <c r="W113">
        <v>2017</v>
      </c>
      <c r="X113" t="s">
        <v>141</v>
      </c>
      <c r="Y113">
        <v>1</v>
      </c>
      <c r="Z113" s="34">
        <v>403</v>
      </c>
      <c r="AA113" s="6" t="str">
        <f t="shared" si="16"/>
        <v>01/01</v>
      </c>
      <c r="AB113" s="6" t="str">
        <f t="shared" si="17"/>
        <v>01/31</v>
      </c>
      <c r="AC113" t="s">
        <v>84</v>
      </c>
      <c r="AD113" s="7">
        <f t="shared" si="18"/>
        <v>2</v>
      </c>
      <c r="AE113" s="7" t="s">
        <v>84</v>
      </c>
      <c r="AF113">
        <v>0</v>
      </c>
      <c r="AG113" t="s">
        <v>52</v>
      </c>
      <c r="AH113" s="18">
        <f t="shared" si="14"/>
        <v>1</v>
      </c>
    </row>
    <row r="114" spans="1:34" x14ac:dyDescent="0.25">
      <c r="A114">
        <v>402</v>
      </c>
      <c r="B114" t="s">
        <v>133</v>
      </c>
      <c r="C114" t="s">
        <v>389</v>
      </c>
      <c r="D114" t="s">
        <v>141</v>
      </c>
      <c r="E114" t="s">
        <v>116</v>
      </c>
      <c r="F114">
        <v>536667</v>
      </c>
      <c r="G114" t="s">
        <v>52</v>
      </c>
      <c r="H114" s="18">
        <f t="shared" si="12"/>
        <v>1</v>
      </c>
      <c r="I114">
        <v>404</v>
      </c>
      <c r="J114" t="s">
        <v>146</v>
      </c>
      <c r="K114" t="s">
        <v>79</v>
      </c>
      <c r="L114" t="s">
        <v>70</v>
      </c>
      <c r="M114" s="18">
        <f t="shared" si="13"/>
        <v>2</v>
      </c>
      <c r="N114" t="s">
        <v>58</v>
      </c>
      <c r="O114" s="18">
        <f t="shared" si="15"/>
        <v>1</v>
      </c>
      <c r="P114" t="s">
        <v>101</v>
      </c>
      <c r="Q114" t="s">
        <v>119</v>
      </c>
      <c r="R114" t="str">
        <f t="shared" si="19"/>
        <v>Oil &amp; Gas - Ice Roads and Pads</v>
      </c>
      <c r="S114" t="s">
        <v>361</v>
      </c>
      <c r="T114" t="s">
        <v>349</v>
      </c>
      <c r="U114" s="34">
        <v>5</v>
      </c>
      <c r="V114">
        <v>19060501</v>
      </c>
      <c r="W114">
        <v>2017</v>
      </c>
      <c r="X114" t="s">
        <v>141</v>
      </c>
      <c r="Y114">
        <v>1</v>
      </c>
      <c r="Z114" s="34">
        <v>404</v>
      </c>
      <c r="AA114" s="6" t="str">
        <f t="shared" si="16"/>
        <v>01/01</v>
      </c>
      <c r="AB114" s="6" t="str">
        <f t="shared" si="17"/>
        <v>01/31</v>
      </c>
      <c r="AC114" t="s">
        <v>84</v>
      </c>
      <c r="AD114" s="7">
        <f t="shared" si="18"/>
        <v>2</v>
      </c>
      <c r="AE114" s="7" t="s">
        <v>84</v>
      </c>
      <c r="AF114">
        <v>0</v>
      </c>
      <c r="AG114" t="s">
        <v>52</v>
      </c>
      <c r="AH114" s="18">
        <f t="shared" si="14"/>
        <v>1</v>
      </c>
    </row>
    <row r="115" spans="1:34" x14ac:dyDescent="0.25">
      <c r="A115">
        <v>402</v>
      </c>
      <c r="B115" t="s">
        <v>133</v>
      </c>
      <c r="C115" t="s">
        <v>389</v>
      </c>
      <c r="D115" t="s">
        <v>141</v>
      </c>
      <c r="E115" t="s">
        <v>116</v>
      </c>
      <c r="F115">
        <v>536667</v>
      </c>
      <c r="G115" t="s">
        <v>52</v>
      </c>
      <c r="H115" s="18">
        <f t="shared" si="12"/>
        <v>1</v>
      </c>
      <c r="I115">
        <v>405</v>
      </c>
      <c r="J115" t="s">
        <v>142</v>
      </c>
      <c r="K115" t="s">
        <v>79</v>
      </c>
      <c r="L115" t="s">
        <v>70</v>
      </c>
      <c r="M115" s="18">
        <f t="shared" si="13"/>
        <v>2</v>
      </c>
      <c r="N115" t="s">
        <v>58</v>
      </c>
      <c r="O115" s="18">
        <f t="shared" si="15"/>
        <v>1</v>
      </c>
      <c r="P115" t="s">
        <v>101</v>
      </c>
      <c r="Q115" t="s">
        <v>119</v>
      </c>
      <c r="R115" t="str">
        <f t="shared" si="19"/>
        <v>Oil &amp; Gas - Ice Roads and Pads</v>
      </c>
      <c r="S115" t="s">
        <v>361</v>
      </c>
      <c r="T115" t="s">
        <v>349</v>
      </c>
      <c r="U115" s="34">
        <v>5</v>
      </c>
      <c r="V115">
        <v>19060403</v>
      </c>
      <c r="W115">
        <v>2017</v>
      </c>
      <c r="X115" t="s">
        <v>141</v>
      </c>
      <c r="Y115">
        <v>2</v>
      </c>
      <c r="Z115" s="34">
        <v>405</v>
      </c>
      <c r="AA115" s="6" t="str">
        <f t="shared" si="16"/>
        <v>02/01</v>
      </c>
      <c r="AB115" s="6" t="str">
        <f t="shared" si="17"/>
        <v>02/28</v>
      </c>
      <c r="AC115" t="s">
        <v>84</v>
      </c>
      <c r="AD115" s="7">
        <f t="shared" si="18"/>
        <v>2</v>
      </c>
      <c r="AE115" s="7" t="s">
        <v>84</v>
      </c>
      <c r="AF115">
        <v>0</v>
      </c>
      <c r="AG115" t="s">
        <v>52</v>
      </c>
      <c r="AH115" s="18">
        <f t="shared" si="14"/>
        <v>1</v>
      </c>
    </row>
    <row r="116" spans="1:34" x14ac:dyDescent="0.25">
      <c r="A116">
        <v>402</v>
      </c>
      <c r="B116" t="s">
        <v>133</v>
      </c>
      <c r="C116" t="s">
        <v>389</v>
      </c>
      <c r="D116" t="s">
        <v>141</v>
      </c>
      <c r="E116" t="s">
        <v>116</v>
      </c>
      <c r="F116">
        <v>536667</v>
      </c>
      <c r="G116" t="s">
        <v>52</v>
      </c>
      <c r="H116" s="18">
        <f t="shared" si="12"/>
        <v>1</v>
      </c>
      <c r="I116">
        <v>403</v>
      </c>
      <c r="J116" t="s">
        <v>144</v>
      </c>
      <c r="K116" t="s">
        <v>79</v>
      </c>
      <c r="L116" t="s">
        <v>70</v>
      </c>
      <c r="M116" s="18">
        <f t="shared" si="13"/>
        <v>2</v>
      </c>
      <c r="N116" t="s">
        <v>58</v>
      </c>
      <c r="O116" s="18">
        <f t="shared" si="15"/>
        <v>1</v>
      </c>
      <c r="P116" t="s">
        <v>101</v>
      </c>
      <c r="Q116" t="s">
        <v>119</v>
      </c>
      <c r="R116" t="str">
        <f t="shared" si="19"/>
        <v>Oil &amp; Gas - Ice Roads and Pads</v>
      </c>
      <c r="S116" t="s">
        <v>361</v>
      </c>
      <c r="T116" t="s">
        <v>349</v>
      </c>
      <c r="U116" s="34">
        <v>5</v>
      </c>
      <c r="V116">
        <v>19060403</v>
      </c>
      <c r="W116">
        <v>2017</v>
      </c>
      <c r="X116" t="s">
        <v>141</v>
      </c>
      <c r="Y116">
        <v>2</v>
      </c>
      <c r="Z116" s="34">
        <v>403</v>
      </c>
      <c r="AA116" s="6" t="str">
        <f t="shared" si="16"/>
        <v>02/01</v>
      </c>
      <c r="AB116" s="6" t="str">
        <f t="shared" si="17"/>
        <v>02/28</v>
      </c>
      <c r="AC116" t="s">
        <v>84</v>
      </c>
      <c r="AD116" s="7">
        <f t="shared" si="18"/>
        <v>2</v>
      </c>
      <c r="AE116" s="7" t="s">
        <v>84</v>
      </c>
      <c r="AF116">
        <v>0</v>
      </c>
      <c r="AG116" t="s">
        <v>52</v>
      </c>
      <c r="AH116" s="18">
        <f t="shared" si="14"/>
        <v>1</v>
      </c>
    </row>
    <row r="117" spans="1:34" x14ac:dyDescent="0.25">
      <c r="A117">
        <v>402</v>
      </c>
      <c r="B117" t="s">
        <v>133</v>
      </c>
      <c r="C117" t="s">
        <v>389</v>
      </c>
      <c r="D117" t="s">
        <v>141</v>
      </c>
      <c r="E117" t="s">
        <v>116</v>
      </c>
      <c r="F117">
        <v>536667</v>
      </c>
      <c r="G117" t="s">
        <v>52</v>
      </c>
      <c r="H117" s="18">
        <f t="shared" si="12"/>
        <v>1</v>
      </c>
      <c r="I117">
        <v>404</v>
      </c>
      <c r="J117" t="s">
        <v>146</v>
      </c>
      <c r="K117" t="s">
        <v>79</v>
      </c>
      <c r="L117" t="s">
        <v>70</v>
      </c>
      <c r="M117" s="18">
        <f t="shared" si="13"/>
        <v>2</v>
      </c>
      <c r="N117" t="s">
        <v>58</v>
      </c>
      <c r="O117" s="18">
        <f t="shared" si="15"/>
        <v>1</v>
      </c>
      <c r="P117" t="s">
        <v>101</v>
      </c>
      <c r="Q117" t="s">
        <v>119</v>
      </c>
      <c r="R117" t="str">
        <f t="shared" si="19"/>
        <v>Oil &amp; Gas - Ice Roads and Pads</v>
      </c>
      <c r="S117" t="s">
        <v>361</v>
      </c>
      <c r="T117" t="s">
        <v>349</v>
      </c>
      <c r="U117" s="34">
        <v>5</v>
      </c>
      <c r="V117">
        <v>19060501</v>
      </c>
      <c r="W117">
        <v>2017</v>
      </c>
      <c r="X117" t="s">
        <v>141</v>
      </c>
      <c r="Y117">
        <v>2</v>
      </c>
      <c r="Z117" s="34">
        <v>404</v>
      </c>
      <c r="AA117" s="6" t="str">
        <f t="shared" si="16"/>
        <v>02/01</v>
      </c>
      <c r="AB117" s="6" t="str">
        <f t="shared" si="17"/>
        <v>02/28</v>
      </c>
      <c r="AC117" t="s">
        <v>84</v>
      </c>
      <c r="AD117" s="7">
        <f t="shared" si="18"/>
        <v>2</v>
      </c>
      <c r="AE117" s="7" t="s">
        <v>84</v>
      </c>
      <c r="AF117">
        <v>0</v>
      </c>
      <c r="AG117" t="s">
        <v>52</v>
      </c>
      <c r="AH117" s="18">
        <f t="shared" si="14"/>
        <v>1</v>
      </c>
    </row>
    <row r="118" spans="1:34" x14ac:dyDescent="0.25">
      <c r="A118">
        <v>402</v>
      </c>
      <c r="B118" t="s">
        <v>133</v>
      </c>
      <c r="C118" t="s">
        <v>389</v>
      </c>
      <c r="D118" t="s">
        <v>141</v>
      </c>
      <c r="E118" t="s">
        <v>116</v>
      </c>
      <c r="F118">
        <v>536667</v>
      </c>
      <c r="G118" t="s">
        <v>52</v>
      </c>
      <c r="H118" s="18">
        <f t="shared" si="12"/>
        <v>1</v>
      </c>
      <c r="I118">
        <v>405</v>
      </c>
      <c r="J118" t="s">
        <v>142</v>
      </c>
      <c r="K118" t="s">
        <v>79</v>
      </c>
      <c r="L118" t="s">
        <v>70</v>
      </c>
      <c r="M118" s="18">
        <f t="shared" si="13"/>
        <v>2</v>
      </c>
      <c r="N118" t="s">
        <v>58</v>
      </c>
      <c r="O118" s="18">
        <f t="shared" si="15"/>
        <v>1</v>
      </c>
      <c r="P118" t="s">
        <v>101</v>
      </c>
      <c r="Q118" t="s">
        <v>119</v>
      </c>
      <c r="R118" t="str">
        <f t="shared" si="19"/>
        <v>Oil &amp; Gas - Ice Roads and Pads</v>
      </c>
      <c r="S118" t="s">
        <v>361</v>
      </c>
      <c r="T118" t="s">
        <v>349</v>
      </c>
      <c r="U118" s="34">
        <v>5</v>
      </c>
      <c r="V118">
        <v>19060403</v>
      </c>
      <c r="W118">
        <v>2017</v>
      </c>
      <c r="X118" t="s">
        <v>141</v>
      </c>
      <c r="Y118">
        <v>3</v>
      </c>
      <c r="Z118" s="34">
        <v>405</v>
      </c>
      <c r="AA118" s="6" t="str">
        <f t="shared" si="16"/>
        <v>03/01</v>
      </c>
      <c r="AB118" s="6" t="str">
        <f t="shared" si="17"/>
        <v>03/31</v>
      </c>
      <c r="AC118" t="s">
        <v>84</v>
      </c>
      <c r="AD118" s="7">
        <f t="shared" si="18"/>
        <v>2</v>
      </c>
      <c r="AE118" s="7" t="s">
        <v>84</v>
      </c>
      <c r="AF118">
        <v>0</v>
      </c>
      <c r="AG118" t="s">
        <v>52</v>
      </c>
      <c r="AH118" s="18">
        <f t="shared" si="14"/>
        <v>1</v>
      </c>
    </row>
    <row r="119" spans="1:34" x14ac:dyDescent="0.25">
      <c r="A119">
        <v>402</v>
      </c>
      <c r="B119" t="s">
        <v>133</v>
      </c>
      <c r="C119" t="s">
        <v>389</v>
      </c>
      <c r="D119" t="s">
        <v>141</v>
      </c>
      <c r="E119" t="s">
        <v>116</v>
      </c>
      <c r="F119">
        <v>536667</v>
      </c>
      <c r="G119" t="s">
        <v>52</v>
      </c>
      <c r="H119" s="18">
        <f t="shared" si="12"/>
        <v>1</v>
      </c>
      <c r="I119">
        <v>403</v>
      </c>
      <c r="J119" t="s">
        <v>144</v>
      </c>
      <c r="K119" t="s">
        <v>79</v>
      </c>
      <c r="L119" t="s">
        <v>70</v>
      </c>
      <c r="M119" s="18">
        <f t="shared" si="13"/>
        <v>2</v>
      </c>
      <c r="N119" t="s">
        <v>58</v>
      </c>
      <c r="O119" s="18">
        <f t="shared" si="15"/>
        <v>1</v>
      </c>
      <c r="P119" t="s">
        <v>101</v>
      </c>
      <c r="Q119" t="s">
        <v>119</v>
      </c>
      <c r="R119" t="str">
        <f t="shared" si="19"/>
        <v>Oil &amp; Gas - Ice Roads and Pads</v>
      </c>
      <c r="S119" t="s">
        <v>361</v>
      </c>
      <c r="T119" t="s">
        <v>349</v>
      </c>
      <c r="U119" s="34">
        <v>5</v>
      </c>
      <c r="V119">
        <v>19060403</v>
      </c>
      <c r="W119">
        <v>2017</v>
      </c>
      <c r="X119" t="s">
        <v>141</v>
      </c>
      <c r="Y119">
        <v>3</v>
      </c>
      <c r="Z119" s="34">
        <v>403</v>
      </c>
      <c r="AA119" s="6" t="str">
        <f t="shared" si="16"/>
        <v>03/01</v>
      </c>
      <c r="AB119" s="6" t="str">
        <f t="shared" si="17"/>
        <v>03/31</v>
      </c>
      <c r="AC119" t="s">
        <v>84</v>
      </c>
      <c r="AD119" s="7">
        <f t="shared" si="18"/>
        <v>2</v>
      </c>
      <c r="AE119" s="7" t="s">
        <v>84</v>
      </c>
      <c r="AF119">
        <v>0</v>
      </c>
      <c r="AG119" t="s">
        <v>52</v>
      </c>
      <c r="AH119" s="18">
        <f t="shared" si="14"/>
        <v>1</v>
      </c>
    </row>
    <row r="120" spans="1:34" x14ac:dyDescent="0.25">
      <c r="A120">
        <v>402</v>
      </c>
      <c r="B120" t="s">
        <v>133</v>
      </c>
      <c r="C120" t="s">
        <v>389</v>
      </c>
      <c r="D120" t="s">
        <v>141</v>
      </c>
      <c r="E120" t="s">
        <v>116</v>
      </c>
      <c r="F120">
        <v>536667</v>
      </c>
      <c r="G120" t="s">
        <v>52</v>
      </c>
      <c r="H120" s="18">
        <f t="shared" si="12"/>
        <v>1</v>
      </c>
      <c r="I120">
        <v>404</v>
      </c>
      <c r="J120" t="s">
        <v>146</v>
      </c>
      <c r="K120" t="s">
        <v>79</v>
      </c>
      <c r="L120" t="s">
        <v>70</v>
      </c>
      <c r="M120" s="18">
        <f t="shared" si="13"/>
        <v>2</v>
      </c>
      <c r="N120" t="s">
        <v>58</v>
      </c>
      <c r="O120" s="18">
        <f t="shared" si="15"/>
        <v>1</v>
      </c>
      <c r="P120" t="s">
        <v>101</v>
      </c>
      <c r="Q120" t="s">
        <v>119</v>
      </c>
      <c r="R120" t="str">
        <f t="shared" si="19"/>
        <v>Oil &amp; Gas - Ice Roads and Pads</v>
      </c>
      <c r="S120" t="s">
        <v>361</v>
      </c>
      <c r="T120" t="s">
        <v>349</v>
      </c>
      <c r="U120" s="34">
        <v>5</v>
      </c>
      <c r="V120">
        <v>19060501</v>
      </c>
      <c r="W120">
        <v>2017</v>
      </c>
      <c r="X120" t="s">
        <v>141</v>
      </c>
      <c r="Y120">
        <v>3</v>
      </c>
      <c r="Z120" s="34">
        <v>404</v>
      </c>
      <c r="AA120" s="6" t="str">
        <f t="shared" si="16"/>
        <v>03/01</v>
      </c>
      <c r="AB120" s="6" t="str">
        <f t="shared" si="17"/>
        <v>03/31</v>
      </c>
      <c r="AC120" t="s">
        <v>84</v>
      </c>
      <c r="AD120" s="7">
        <f t="shared" si="18"/>
        <v>2</v>
      </c>
      <c r="AE120" s="7" t="s">
        <v>84</v>
      </c>
      <c r="AF120">
        <v>0</v>
      </c>
      <c r="AG120" t="s">
        <v>52</v>
      </c>
      <c r="AH120" s="18">
        <f t="shared" si="14"/>
        <v>1</v>
      </c>
    </row>
    <row r="121" spans="1:34" x14ac:dyDescent="0.25">
      <c r="A121">
        <v>402</v>
      </c>
      <c r="B121" t="s">
        <v>133</v>
      </c>
      <c r="C121" t="s">
        <v>389</v>
      </c>
      <c r="D121" t="s">
        <v>141</v>
      </c>
      <c r="E121" t="s">
        <v>116</v>
      </c>
      <c r="F121">
        <v>536667</v>
      </c>
      <c r="G121" t="s">
        <v>52</v>
      </c>
      <c r="H121" s="18">
        <f t="shared" si="12"/>
        <v>1</v>
      </c>
      <c r="I121">
        <v>405</v>
      </c>
      <c r="J121" t="s">
        <v>142</v>
      </c>
      <c r="K121" t="s">
        <v>79</v>
      </c>
      <c r="L121" t="s">
        <v>70</v>
      </c>
      <c r="M121" s="18">
        <f t="shared" si="13"/>
        <v>2</v>
      </c>
      <c r="N121" t="s">
        <v>58</v>
      </c>
      <c r="O121" s="18">
        <f t="shared" si="15"/>
        <v>1</v>
      </c>
      <c r="P121" t="s">
        <v>101</v>
      </c>
      <c r="Q121" t="s">
        <v>119</v>
      </c>
      <c r="R121" t="str">
        <f t="shared" si="19"/>
        <v>Oil &amp; Gas - Ice Roads and Pads</v>
      </c>
      <c r="S121" t="s">
        <v>361</v>
      </c>
      <c r="T121" t="s">
        <v>349</v>
      </c>
      <c r="U121" s="34">
        <v>5</v>
      </c>
      <c r="V121">
        <v>19060403</v>
      </c>
      <c r="W121">
        <v>2017</v>
      </c>
      <c r="X121" t="s">
        <v>141</v>
      </c>
      <c r="Y121">
        <v>4</v>
      </c>
      <c r="Z121" s="34">
        <v>405</v>
      </c>
      <c r="AA121" s="6" t="str">
        <f t="shared" si="16"/>
        <v>04/01</v>
      </c>
      <c r="AB121" s="6" t="str">
        <f t="shared" si="17"/>
        <v>04/30</v>
      </c>
      <c r="AC121" t="s">
        <v>84</v>
      </c>
      <c r="AD121" s="7">
        <f t="shared" si="18"/>
        <v>2</v>
      </c>
      <c r="AE121" s="7" t="s">
        <v>84</v>
      </c>
      <c r="AF121">
        <v>0</v>
      </c>
      <c r="AG121" t="s">
        <v>52</v>
      </c>
      <c r="AH121" s="18">
        <f t="shared" si="14"/>
        <v>1</v>
      </c>
    </row>
    <row r="122" spans="1:34" x14ac:dyDescent="0.25">
      <c r="A122">
        <v>402</v>
      </c>
      <c r="B122" t="s">
        <v>133</v>
      </c>
      <c r="C122" t="s">
        <v>389</v>
      </c>
      <c r="D122" t="s">
        <v>141</v>
      </c>
      <c r="E122" t="s">
        <v>116</v>
      </c>
      <c r="F122">
        <v>536667</v>
      </c>
      <c r="G122" t="s">
        <v>52</v>
      </c>
      <c r="H122" s="18">
        <f t="shared" si="12"/>
        <v>1</v>
      </c>
      <c r="I122">
        <v>403</v>
      </c>
      <c r="J122" t="s">
        <v>144</v>
      </c>
      <c r="K122" t="s">
        <v>79</v>
      </c>
      <c r="L122" t="s">
        <v>70</v>
      </c>
      <c r="M122" s="18">
        <f t="shared" si="13"/>
        <v>2</v>
      </c>
      <c r="N122" t="s">
        <v>58</v>
      </c>
      <c r="O122" s="18">
        <f t="shared" si="15"/>
        <v>1</v>
      </c>
      <c r="P122" t="s">
        <v>101</v>
      </c>
      <c r="Q122" t="s">
        <v>119</v>
      </c>
      <c r="R122" t="str">
        <f t="shared" si="19"/>
        <v>Oil &amp; Gas - Ice Roads and Pads</v>
      </c>
      <c r="S122" t="s">
        <v>361</v>
      </c>
      <c r="T122" t="s">
        <v>349</v>
      </c>
      <c r="U122" s="34">
        <v>5</v>
      </c>
      <c r="V122">
        <v>19060403</v>
      </c>
      <c r="W122">
        <v>2017</v>
      </c>
      <c r="X122" t="s">
        <v>141</v>
      </c>
      <c r="Y122">
        <v>4</v>
      </c>
      <c r="Z122" s="34">
        <v>403</v>
      </c>
      <c r="AA122" s="6" t="str">
        <f t="shared" si="16"/>
        <v>04/01</v>
      </c>
      <c r="AB122" s="6" t="str">
        <f t="shared" si="17"/>
        <v>04/30</v>
      </c>
      <c r="AC122" t="s">
        <v>84</v>
      </c>
      <c r="AD122" s="7">
        <f t="shared" si="18"/>
        <v>2</v>
      </c>
      <c r="AE122" s="7" t="s">
        <v>84</v>
      </c>
      <c r="AF122">
        <v>0</v>
      </c>
      <c r="AG122" t="s">
        <v>52</v>
      </c>
      <c r="AH122" s="18">
        <f t="shared" si="14"/>
        <v>1</v>
      </c>
    </row>
    <row r="123" spans="1:34" x14ac:dyDescent="0.25">
      <c r="A123">
        <v>402</v>
      </c>
      <c r="B123" t="s">
        <v>133</v>
      </c>
      <c r="C123" t="s">
        <v>389</v>
      </c>
      <c r="D123" t="s">
        <v>141</v>
      </c>
      <c r="E123" t="s">
        <v>116</v>
      </c>
      <c r="F123">
        <v>536667</v>
      </c>
      <c r="G123" t="s">
        <v>52</v>
      </c>
      <c r="H123" s="18">
        <f t="shared" si="12"/>
        <v>1</v>
      </c>
      <c r="I123">
        <v>404</v>
      </c>
      <c r="J123" t="s">
        <v>146</v>
      </c>
      <c r="K123" t="s">
        <v>79</v>
      </c>
      <c r="L123" t="s">
        <v>70</v>
      </c>
      <c r="M123" s="18">
        <f t="shared" si="13"/>
        <v>2</v>
      </c>
      <c r="N123" t="s">
        <v>58</v>
      </c>
      <c r="O123" s="18">
        <f t="shared" si="15"/>
        <v>1</v>
      </c>
      <c r="P123" t="s">
        <v>101</v>
      </c>
      <c r="Q123" t="s">
        <v>119</v>
      </c>
      <c r="R123" t="str">
        <f t="shared" si="19"/>
        <v>Oil &amp; Gas - Ice Roads and Pads</v>
      </c>
      <c r="S123" t="s">
        <v>361</v>
      </c>
      <c r="T123" t="s">
        <v>349</v>
      </c>
      <c r="U123" s="34">
        <v>5</v>
      </c>
      <c r="V123">
        <v>19060501</v>
      </c>
      <c r="W123">
        <v>2017</v>
      </c>
      <c r="X123" t="s">
        <v>141</v>
      </c>
      <c r="Y123">
        <v>4</v>
      </c>
      <c r="Z123" s="34">
        <v>404</v>
      </c>
      <c r="AA123" s="6" t="str">
        <f t="shared" si="16"/>
        <v>04/01</v>
      </c>
      <c r="AB123" s="6" t="str">
        <f t="shared" si="17"/>
        <v>04/30</v>
      </c>
      <c r="AC123" t="s">
        <v>84</v>
      </c>
      <c r="AD123" s="7">
        <f t="shared" si="18"/>
        <v>2</v>
      </c>
      <c r="AE123" s="7" t="s">
        <v>84</v>
      </c>
      <c r="AF123">
        <v>0</v>
      </c>
      <c r="AG123" t="s">
        <v>52</v>
      </c>
      <c r="AH123" s="18">
        <f t="shared" si="14"/>
        <v>1</v>
      </c>
    </row>
    <row r="124" spans="1:34" x14ac:dyDescent="0.25">
      <c r="A124">
        <v>402</v>
      </c>
      <c r="B124" t="s">
        <v>133</v>
      </c>
      <c r="C124" t="s">
        <v>389</v>
      </c>
      <c r="D124" t="s">
        <v>141</v>
      </c>
      <c r="E124" t="s">
        <v>116</v>
      </c>
      <c r="F124">
        <v>536667</v>
      </c>
      <c r="G124" t="s">
        <v>52</v>
      </c>
      <c r="H124" s="18">
        <f t="shared" si="12"/>
        <v>1</v>
      </c>
      <c r="I124">
        <v>405</v>
      </c>
      <c r="J124" t="s">
        <v>142</v>
      </c>
      <c r="K124" t="s">
        <v>79</v>
      </c>
      <c r="L124" t="s">
        <v>70</v>
      </c>
      <c r="M124" s="18">
        <f t="shared" si="13"/>
        <v>2</v>
      </c>
      <c r="N124" t="s">
        <v>58</v>
      </c>
      <c r="O124" s="18">
        <f t="shared" si="15"/>
        <v>1</v>
      </c>
      <c r="P124" t="s">
        <v>101</v>
      </c>
      <c r="Q124" t="s">
        <v>119</v>
      </c>
      <c r="R124" t="str">
        <f t="shared" si="19"/>
        <v>Oil &amp; Gas - Ice Roads and Pads</v>
      </c>
      <c r="S124" t="s">
        <v>361</v>
      </c>
      <c r="T124" t="s">
        <v>349</v>
      </c>
      <c r="U124" s="34">
        <v>5</v>
      </c>
      <c r="V124">
        <v>19060403</v>
      </c>
      <c r="W124">
        <v>2017</v>
      </c>
      <c r="X124" t="s">
        <v>141</v>
      </c>
      <c r="Y124">
        <v>5</v>
      </c>
      <c r="Z124" s="34">
        <v>405</v>
      </c>
      <c r="AA124" s="6" t="str">
        <f t="shared" si="16"/>
        <v>05/01</v>
      </c>
      <c r="AB124" s="6" t="str">
        <f t="shared" si="17"/>
        <v>05/31</v>
      </c>
      <c r="AC124" t="s">
        <v>84</v>
      </c>
      <c r="AD124" s="7">
        <f t="shared" si="18"/>
        <v>2</v>
      </c>
      <c r="AE124" s="7" t="s">
        <v>84</v>
      </c>
      <c r="AF124">
        <v>0</v>
      </c>
      <c r="AG124" t="s">
        <v>52</v>
      </c>
      <c r="AH124" s="18">
        <f t="shared" si="14"/>
        <v>1</v>
      </c>
    </row>
    <row r="125" spans="1:34" x14ac:dyDescent="0.25">
      <c r="A125">
        <v>402</v>
      </c>
      <c r="B125" t="s">
        <v>133</v>
      </c>
      <c r="C125" t="s">
        <v>389</v>
      </c>
      <c r="D125" t="s">
        <v>141</v>
      </c>
      <c r="E125" t="s">
        <v>116</v>
      </c>
      <c r="F125">
        <v>536667</v>
      </c>
      <c r="G125" t="s">
        <v>52</v>
      </c>
      <c r="H125" s="18">
        <f t="shared" si="12"/>
        <v>1</v>
      </c>
      <c r="I125">
        <v>403</v>
      </c>
      <c r="J125" t="s">
        <v>144</v>
      </c>
      <c r="K125" t="s">
        <v>79</v>
      </c>
      <c r="L125" t="s">
        <v>70</v>
      </c>
      <c r="M125" s="18">
        <f t="shared" si="13"/>
        <v>2</v>
      </c>
      <c r="N125" t="s">
        <v>58</v>
      </c>
      <c r="O125" s="18">
        <f t="shared" si="15"/>
        <v>1</v>
      </c>
      <c r="P125" t="s">
        <v>101</v>
      </c>
      <c r="Q125" t="s">
        <v>119</v>
      </c>
      <c r="R125" t="str">
        <f t="shared" si="19"/>
        <v>Oil &amp; Gas - Ice Roads and Pads</v>
      </c>
      <c r="S125" t="s">
        <v>361</v>
      </c>
      <c r="T125" t="s">
        <v>349</v>
      </c>
      <c r="U125" s="34">
        <v>5</v>
      </c>
      <c r="V125">
        <v>19060403</v>
      </c>
      <c r="W125">
        <v>2017</v>
      </c>
      <c r="X125" t="s">
        <v>141</v>
      </c>
      <c r="Y125">
        <v>5</v>
      </c>
      <c r="Z125" s="34">
        <v>403</v>
      </c>
      <c r="AA125" s="6" t="str">
        <f t="shared" si="16"/>
        <v>05/01</v>
      </c>
      <c r="AB125" s="6" t="str">
        <f t="shared" si="17"/>
        <v>05/31</v>
      </c>
      <c r="AC125" t="s">
        <v>84</v>
      </c>
      <c r="AD125" s="7">
        <f t="shared" si="18"/>
        <v>2</v>
      </c>
      <c r="AE125" s="7" t="s">
        <v>84</v>
      </c>
      <c r="AF125">
        <v>0</v>
      </c>
      <c r="AG125" t="s">
        <v>52</v>
      </c>
      <c r="AH125" s="18">
        <f t="shared" si="14"/>
        <v>1</v>
      </c>
    </row>
    <row r="126" spans="1:34" x14ac:dyDescent="0.25">
      <c r="A126">
        <v>402</v>
      </c>
      <c r="B126" t="s">
        <v>133</v>
      </c>
      <c r="C126" t="s">
        <v>389</v>
      </c>
      <c r="D126" t="s">
        <v>141</v>
      </c>
      <c r="E126" t="s">
        <v>116</v>
      </c>
      <c r="F126">
        <v>536667</v>
      </c>
      <c r="G126" t="s">
        <v>52</v>
      </c>
      <c r="H126" s="18">
        <f t="shared" si="12"/>
        <v>1</v>
      </c>
      <c r="I126">
        <v>404</v>
      </c>
      <c r="J126" t="s">
        <v>146</v>
      </c>
      <c r="K126" t="s">
        <v>79</v>
      </c>
      <c r="L126" t="s">
        <v>70</v>
      </c>
      <c r="M126" s="18">
        <f t="shared" si="13"/>
        <v>2</v>
      </c>
      <c r="N126" t="s">
        <v>58</v>
      </c>
      <c r="O126" s="18">
        <f t="shared" si="15"/>
        <v>1</v>
      </c>
      <c r="P126" t="s">
        <v>101</v>
      </c>
      <c r="Q126" t="s">
        <v>119</v>
      </c>
      <c r="R126" t="str">
        <f t="shared" si="19"/>
        <v>Oil &amp; Gas - Ice Roads and Pads</v>
      </c>
      <c r="S126" t="s">
        <v>361</v>
      </c>
      <c r="T126" t="s">
        <v>349</v>
      </c>
      <c r="U126" s="34">
        <v>5</v>
      </c>
      <c r="V126">
        <v>19060501</v>
      </c>
      <c r="W126">
        <v>2017</v>
      </c>
      <c r="X126" t="s">
        <v>141</v>
      </c>
      <c r="Y126">
        <v>5</v>
      </c>
      <c r="Z126" s="34">
        <v>404</v>
      </c>
      <c r="AA126" s="6" t="str">
        <f t="shared" si="16"/>
        <v>05/01</v>
      </c>
      <c r="AB126" s="6" t="str">
        <f t="shared" si="17"/>
        <v>05/31</v>
      </c>
      <c r="AC126" t="s">
        <v>84</v>
      </c>
      <c r="AD126" s="7">
        <f t="shared" si="18"/>
        <v>2</v>
      </c>
      <c r="AE126" s="7" t="s">
        <v>84</v>
      </c>
      <c r="AF126">
        <v>0</v>
      </c>
      <c r="AG126" t="s">
        <v>52</v>
      </c>
      <c r="AH126" s="18">
        <f t="shared" si="14"/>
        <v>1</v>
      </c>
    </row>
    <row r="127" spans="1:34" x14ac:dyDescent="0.25">
      <c r="A127">
        <v>402</v>
      </c>
      <c r="B127" t="s">
        <v>133</v>
      </c>
      <c r="C127" t="s">
        <v>389</v>
      </c>
      <c r="D127" t="s">
        <v>141</v>
      </c>
      <c r="E127" t="s">
        <v>116</v>
      </c>
      <c r="F127">
        <v>536667</v>
      </c>
      <c r="G127" t="s">
        <v>52</v>
      </c>
      <c r="H127" s="18">
        <f t="shared" ref="H127:H190" si="20">IF(G127="gallons",1,2)</f>
        <v>1</v>
      </c>
      <c r="I127">
        <v>405</v>
      </c>
      <c r="J127" t="s">
        <v>142</v>
      </c>
      <c r="K127" t="s">
        <v>79</v>
      </c>
      <c r="L127" t="s">
        <v>70</v>
      </c>
      <c r="M127" s="18">
        <f t="shared" ref="M127:M190" si="21">IF(L127="ground",1,2)</f>
        <v>2</v>
      </c>
      <c r="N127" t="s">
        <v>58</v>
      </c>
      <c r="O127" s="18">
        <f t="shared" si="15"/>
        <v>1</v>
      </c>
      <c r="P127" t="s">
        <v>101</v>
      </c>
      <c r="Q127" t="s">
        <v>119</v>
      </c>
      <c r="R127" t="str">
        <f t="shared" si="19"/>
        <v>Oil &amp; Gas - Ice Roads and Pads</v>
      </c>
      <c r="S127" t="s">
        <v>361</v>
      </c>
      <c r="T127" t="s">
        <v>349</v>
      </c>
      <c r="U127" s="34">
        <v>5</v>
      </c>
      <c r="V127">
        <v>19060403</v>
      </c>
      <c r="W127">
        <v>2017</v>
      </c>
      <c r="X127" t="s">
        <v>141</v>
      </c>
      <c r="Y127">
        <v>6</v>
      </c>
      <c r="Z127" s="34">
        <v>405</v>
      </c>
      <c r="AA127" s="6" t="str">
        <f t="shared" si="16"/>
        <v>06/01</v>
      </c>
      <c r="AB127" s="6" t="str">
        <f t="shared" si="17"/>
        <v>06/30</v>
      </c>
      <c r="AC127" t="s">
        <v>84</v>
      </c>
      <c r="AD127" s="7">
        <f t="shared" si="18"/>
        <v>2</v>
      </c>
      <c r="AE127" s="7" t="s">
        <v>84</v>
      </c>
      <c r="AF127">
        <v>0</v>
      </c>
      <c r="AG127" t="s">
        <v>52</v>
      </c>
      <c r="AH127" s="18">
        <f t="shared" ref="AH127:AH190" si="22">IF(AG127="gallons",1,2)</f>
        <v>1</v>
      </c>
    </row>
    <row r="128" spans="1:34" x14ac:dyDescent="0.25">
      <c r="A128">
        <v>402</v>
      </c>
      <c r="B128" t="s">
        <v>133</v>
      </c>
      <c r="C128" t="s">
        <v>389</v>
      </c>
      <c r="D128" t="s">
        <v>141</v>
      </c>
      <c r="E128" t="s">
        <v>116</v>
      </c>
      <c r="F128">
        <v>536667</v>
      </c>
      <c r="G128" t="s">
        <v>52</v>
      </c>
      <c r="H128" s="18">
        <f t="shared" si="20"/>
        <v>1</v>
      </c>
      <c r="I128">
        <v>403</v>
      </c>
      <c r="J128" t="s">
        <v>144</v>
      </c>
      <c r="K128" t="s">
        <v>79</v>
      </c>
      <c r="L128" t="s">
        <v>70</v>
      </c>
      <c r="M128" s="18">
        <f t="shared" si="21"/>
        <v>2</v>
      </c>
      <c r="N128" t="s">
        <v>58</v>
      </c>
      <c r="O128" s="18">
        <f t="shared" si="15"/>
        <v>1</v>
      </c>
      <c r="P128" t="s">
        <v>101</v>
      </c>
      <c r="Q128" t="s">
        <v>119</v>
      </c>
      <c r="R128" t="str">
        <f t="shared" si="19"/>
        <v>Oil &amp; Gas - Ice Roads and Pads</v>
      </c>
      <c r="S128" t="s">
        <v>361</v>
      </c>
      <c r="T128" t="s">
        <v>349</v>
      </c>
      <c r="U128" s="34">
        <v>5</v>
      </c>
      <c r="V128">
        <v>19060403</v>
      </c>
      <c r="W128">
        <v>2017</v>
      </c>
      <c r="X128" t="s">
        <v>141</v>
      </c>
      <c r="Y128">
        <v>6</v>
      </c>
      <c r="Z128" s="34">
        <v>403</v>
      </c>
      <c r="AA128" s="6" t="str">
        <f t="shared" si="16"/>
        <v>06/01</v>
      </c>
      <c r="AB128" s="6" t="str">
        <f t="shared" si="17"/>
        <v>06/30</v>
      </c>
      <c r="AC128" t="s">
        <v>84</v>
      </c>
      <c r="AD128" s="7">
        <f t="shared" si="18"/>
        <v>2</v>
      </c>
      <c r="AE128" s="7" t="s">
        <v>84</v>
      </c>
      <c r="AF128">
        <v>0</v>
      </c>
      <c r="AG128" t="s">
        <v>52</v>
      </c>
      <c r="AH128" s="18">
        <f t="shared" si="22"/>
        <v>1</v>
      </c>
    </row>
    <row r="129" spans="1:34" x14ac:dyDescent="0.25">
      <c r="A129">
        <v>402</v>
      </c>
      <c r="B129" t="s">
        <v>133</v>
      </c>
      <c r="C129" t="s">
        <v>389</v>
      </c>
      <c r="D129" t="s">
        <v>141</v>
      </c>
      <c r="E129" t="s">
        <v>116</v>
      </c>
      <c r="F129">
        <v>536667</v>
      </c>
      <c r="G129" t="s">
        <v>52</v>
      </c>
      <c r="H129" s="18">
        <f t="shared" si="20"/>
        <v>1</v>
      </c>
      <c r="I129">
        <v>404</v>
      </c>
      <c r="J129" t="s">
        <v>146</v>
      </c>
      <c r="K129" t="s">
        <v>79</v>
      </c>
      <c r="L129" t="s">
        <v>70</v>
      </c>
      <c r="M129" s="18">
        <f t="shared" si="21"/>
        <v>2</v>
      </c>
      <c r="N129" t="s">
        <v>58</v>
      </c>
      <c r="O129" s="18">
        <f t="shared" si="15"/>
        <v>1</v>
      </c>
      <c r="P129" t="s">
        <v>101</v>
      </c>
      <c r="Q129" t="s">
        <v>119</v>
      </c>
      <c r="R129" t="str">
        <f t="shared" si="19"/>
        <v>Oil &amp; Gas - Ice Roads and Pads</v>
      </c>
      <c r="S129" t="s">
        <v>361</v>
      </c>
      <c r="T129" t="s">
        <v>349</v>
      </c>
      <c r="U129" s="34">
        <v>5</v>
      </c>
      <c r="V129">
        <v>19060501</v>
      </c>
      <c r="W129">
        <v>2017</v>
      </c>
      <c r="X129" t="s">
        <v>141</v>
      </c>
      <c r="Y129">
        <v>6</v>
      </c>
      <c r="Z129" s="34">
        <v>404</v>
      </c>
      <c r="AA129" s="6" t="str">
        <f t="shared" si="16"/>
        <v>06/01</v>
      </c>
      <c r="AB129" s="6" t="str">
        <f t="shared" si="17"/>
        <v>06/30</v>
      </c>
      <c r="AC129" t="s">
        <v>84</v>
      </c>
      <c r="AD129" s="7">
        <f t="shared" si="18"/>
        <v>2</v>
      </c>
      <c r="AE129" s="7" t="s">
        <v>84</v>
      </c>
      <c r="AF129">
        <v>0</v>
      </c>
      <c r="AG129" t="s">
        <v>52</v>
      </c>
      <c r="AH129" s="18">
        <f t="shared" si="22"/>
        <v>1</v>
      </c>
    </row>
    <row r="130" spans="1:34" x14ac:dyDescent="0.25">
      <c r="A130">
        <v>402</v>
      </c>
      <c r="B130" t="s">
        <v>133</v>
      </c>
      <c r="C130" t="s">
        <v>389</v>
      </c>
      <c r="D130" t="s">
        <v>141</v>
      </c>
      <c r="E130" t="s">
        <v>116</v>
      </c>
      <c r="F130">
        <v>536667</v>
      </c>
      <c r="G130" t="s">
        <v>52</v>
      </c>
      <c r="H130" s="18">
        <f t="shared" si="20"/>
        <v>1</v>
      </c>
      <c r="I130">
        <v>405</v>
      </c>
      <c r="J130" t="s">
        <v>142</v>
      </c>
      <c r="K130" t="s">
        <v>79</v>
      </c>
      <c r="L130" t="s">
        <v>70</v>
      </c>
      <c r="M130" s="18">
        <f t="shared" si="21"/>
        <v>2</v>
      </c>
      <c r="N130" t="s">
        <v>58</v>
      </c>
      <c r="O130" s="18">
        <f t="shared" si="15"/>
        <v>1</v>
      </c>
      <c r="P130" t="s">
        <v>101</v>
      </c>
      <c r="Q130" t="s">
        <v>119</v>
      </c>
      <c r="R130" t="str">
        <f t="shared" si="19"/>
        <v>Oil &amp; Gas - Ice Roads and Pads</v>
      </c>
      <c r="S130" t="s">
        <v>361</v>
      </c>
      <c r="T130" t="s">
        <v>349</v>
      </c>
      <c r="U130" s="34">
        <v>5</v>
      </c>
      <c r="V130">
        <v>19060403</v>
      </c>
      <c r="W130">
        <v>2017</v>
      </c>
      <c r="X130" t="s">
        <v>141</v>
      </c>
      <c r="Y130">
        <v>7</v>
      </c>
      <c r="Z130" s="34">
        <v>405</v>
      </c>
      <c r="AA130" s="6" t="str">
        <f t="shared" si="16"/>
        <v>07/01</v>
      </c>
      <c r="AB130" s="6" t="str">
        <f t="shared" si="17"/>
        <v>07/31</v>
      </c>
      <c r="AC130" t="s">
        <v>84</v>
      </c>
      <c r="AD130" s="7">
        <f t="shared" si="18"/>
        <v>2</v>
      </c>
      <c r="AE130" s="7" t="s">
        <v>84</v>
      </c>
      <c r="AF130">
        <v>0</v>
      </c>
      <c r="AG130" t="s">
        <v>52</v>
      </c>
      <c r="AH130" s="18">
        <f t="shared" si="22"/>
        <v>1</v>
      </c>
    </row>
    <row r="131" spans="1:34" x14ac:dyDescent="0.25">
      <c r="A131">
        <v>402</v>
      </c>
      <c r="B131" t="s">
        <v>133</v>
      </c>
      <c r="C131" t="s">
        <v>389</v>
      </c>
      <c r="D131" t="s">
        <v>141</v>
      </c>
      <c r="E131" t="s">
        <v>116</v>
      </c>
      <c r="F131">
        <v>536667</v>
      </c>
      <c r="G131" t="s">
        <v>52</v>
      </c>
      <c r="H131" s="18">
        <f t="shared" si="20"/>
        <v>1</v>
      </c>
      <c r="I131">
        <v>403</v>
      </c>
      <c r="J131" t="s">
        <v>144</v>
      </c>
      <c r="K131" t="s">
        <v>79</v>
      </c>
      <c r="L131" t="s">
        <v>70</v>
      </c>
      <c r="M131" s="18">
        <f t="shared" si="21"/>
        <v>2</v>
      </c>
      <c r="N131" t="s">
        <v>58</v>
      </c>
      <c r="O131" s="18">
        <f t="shared" ref="O131:O194" si="23">_xlfn.IFS(N131="fresh",1,N131="seawater",2,N131="brackish",3)</f>
        <v>1</v>
      </c>
      <c r="P131" t="s">
        <v>101</v>
      </c>
      <c r="Q131" t="s">
        <v>119</v>
      </c>
      <c r="R131" t="str">
        <f t="shared" si="19"/>
        <v>Oil &amp; Gas - Ice Roads and Pads</v>
      </c>
      <c r="S131" t="s">
        <v>361</v>
      </c>
      <c r="T131" t="s">
        <v>349</v>
      </c>
      <c r="U131" s="34">
        <v>5</v>
      </c>
      <c r="V131">
        <v>19060403</v>
      </c>
      <c r="W131">
        <v>2017</v>
      </c>
      <c r="X131" t="s">
        <v>141</v>
      </c>
      <c r="Y131">
        <v>7</v>
      </c>
      <c r="Z131" s="34">
        <v>403</v>
      </c>
      <c r="AA131" s="6" t="str">
        <f t="shared" si="16"/>
        <v>07/01</v>
      </c>
      <c r="AB131" s="6" t="str">
        <f t="shared" si="17"/>
        <v>07/31</v>
      </c>
      <c r="AC131" t="s">
        <v>84</v>
      </c>
      <c r="AD131" s="7">
        <f t="shared" si="18"/>
        <v>2</v>
      </c>
      <c r="AE131" s="7" t="s">
        <v>84</v>
      </c>
      <c r="AF131">
        <v>0</v>
      </c>
      <c r="AG131" t="s">
        <v>52</v>
      </c>
      <c r="AH131" s="18">
        <f t="shared" si="22"/>
        <v>1</v>
      </c>
    </row>
    <row r="132" spans="1:34" x14ac:dyDescent="0.25">
      <c r="A132">
        <v>402</v>
      </c>
      <c r="B132" t="s">
        <v>133</v>
      </c>
      <c r="C132" t="s">
        <v>389</v>
      </c>
      <c r="D132" t="s">
        <v>141</v>
      </c>
      <c r="E132" t="s">
        <v>116</v>
      </c>
      <c r="F132">
        <v>536667</v>
      </c>
      <c r="G132" t="s">
        <v>52</v>
      </c>
      <c r="H132" s="18">
        <f t="shared" si="20"/>
        <v>1</v>
      </c>
      <c r="I132">
        <v>404</v>
      </c>
      <c r="J132" t="s">
        <v>146</v>
      </c>
      <c r="K132" t="s">
        <v>79</v>
      </c>
      <c r="L132" t="s">
        <v>70</v>
      </c>
      <c r="M132" s="18">
        <f t="shared" si="21"/>
        <v>2</v>
      </c>
      <c r="N132" t="s">
        <v>58</v>
      </c>
      <c r="O132" s="18">
        <f t="shared" si="23"/>
        <v>1</v>
      </c>
      <c r="P132" t="s">
        <v>101</v>
      </c>
      <c r="Q132" t="s">
        <v>119</v>
      </c>
      <c r="R132" t="str">
        <f t="shared" si="19"/>
        <v>Oil &amp; Gas - Ice Roads and Pads</v>
      </c>
      <c r="S132" t="s">
        <v>361</v>
      </c>
      <c r="T132" t="s">
        <v>349</v>
      </c>
      <c r="U132" s="34">
        <v>5</v>
      </c>
      <c r="V132">
        <v>19060501</v>
      </c>
      <c r="W132">
        <v>2017</v>
      </c>
      <c r="X132" t="s">
        <v>141</v>
      </c>
      <c r="Y132">
        <v>7</v>
      </c>
      <c r="Z132" s="34">
        <v>404</v>
      </c>
      <c r="AA132" s="6" t="str">
        <f t="shared" si="16"/>
        <v>07/01</v>
      </c>
      <c r="AB132" s="6" t="str">
        <f t="shared" si="17"/>
        <v>07/31</v>
      </c>
      <c r="AC132" t="s">
        <v>84</v>
      </c>
      <c r="AD132" s="7">
        <f t="shared" si="18"/>
        <v>2</v>
      </c>
      <c r="AE132" s="7" t="s">
        <v>84</v>
      </c>
      <c r="AF132">
        <v>0</v>
      </c>
      <c r="AG132" t="s">
        <v>52</v>
      </c>
      <c r="AH132" s="18">
        <f t="shared" si="22"/>
        <v>1</v>
      </c>
    </row>
    <row r="133" spans="1:34" x14ac:dyDescent="0.25">
      <c r="A133">
        <v>402</v>
      </c>
      <c r="B133" t="s">
        <v>133</v>
      </c>
      <c r="C133" t="s">
        <v>389</v>
      </c>
      <c r="D133" t="s">
        <v>141</v>
      </c>
      <c r="E133" t="s">
        <v>116</v>
      </c>
      <c r="F133">
        <v>536667</v>
      </c>
      <c r="G133" t="s">
        <v>52</v>
      </c>
      <c r="H133" s="18">
        <f t="shared" si="20"/>
        <v>1</v>
      </c>
      <c r="I133">
        <v>405</v>
      </c>
      <c r="J133" t="s">
        <v>142</v>
      </c>
      <c r="K133" t="s">
        <v>79</v>
      </c>
      <c r="L133" t="s">
        <v>70</v>
      </c>
      <c r="M133" s="18">
        <f t="shared" si="21"/>
        <v>2</v>
      </c>
      <c r="N133" t="s">
        <v>58</v>
      </c>
      <c r="O133" s="18">
        <f t="shared" si="23"/>
        <v>1</v>
      </c>
      <c r="P133" t="s">
        <v>101</v>
      </c>
      <c r="Q133" t="s">
        <v>119</v>
      </c>
      <c r="R133" t="str">
        <f t="shared" si="19"/>
        <v>Oil &amp; Gas - Ice Roads and Pads</v>
      </c>
      <c r="S133" t="s">
        <v>361</v>
      </c>
      <c r="T133" t="s">
        <v>349</v>
      </c>
      <c r="U133" s="34">
        <v>5</v>
      </c>
      <c r="V133">
        <v>19060403</v>
      </c>
      <c r="W133">
        <v>2017</v>
      </c>
      <c r="X133" t="s">
        <v>141</v>
      </c>
      <c r="Y133">
        <v>8</v>
      </c>
      <c r="Z133" s="34">
        <v>405</v>
      </c>
      <c r="AA133" s="6" t="str">
        <f t="shared" si="16"/>
        <v>08/01</v>
      </c>
      <c r="AB133" s="6" t="str">
        <f t="shared" si="17"/>
        <v>08/31</v>
      </c>
      <c r="AC133" t="s">
        <v>84</v>
      </c>
      <c r="AD133" s="7">
        <f t="shared" si="18"/>
        <v>2</v>
      </c>
      <c r="AE133" s="7" t="s">
        <v>84</v>
      </c>
      <c r="AF133">
        <v>0</v>
      </c>
      <c r="AG133" t="s">
        <v>52</v>
      </c>
      <c r="AH133" s="18">
        <f t="shared" si="22"/>
        <v>1</v>
      </c>
    </row>
    <row r="134" spans="1:34" x14ac:dyDescent="0.25">
      <c r="A134">
        <v>402</v>
      </c>
      <c r="B134" t="s">
        <v>133</v>
      </c>
      <c r="C134" t="s">
        <v>389</v>
      </c>
      <c r="D134" t="s">
        <v>141</v>
      </c>
      <c r="E134" t="s">
        <v>116</v>
      </c>
      <c r="F134">
        <v>536667</v>
      </c>
      <c r="G134" t="s">
        <v>52</v>
      </c>
      <c r="H134" s="18">
        <f t="shared" si="20"/>
        <v>1</v>
      </c>
      <c r="I134">
        <v>403</v>
      </c>
      <c r="J134" t="s">
        <v>144</v>
      </c>
      <c r="K134" t="s">
        <v>79</v>
      </c>
      <c r="L134" t="s">
        <v>70</v>
      </c>
      <c r="M134" s="18">
        <f t="shared" si="21"/>
        <v>2</v>
      </c>
      <c r="N134" t="s">
        <v>58</v>
      </c>
      <c r="O134" s="18">
        <f t="shared" si="23"/>
        <v>1</v>
      </c>
      <c r="P134" t="s">
        <v>101</v>
      </c>
      <c r="Q134" t="s">
        <v>119</v>
      </c>
      <c r="R134" t="str">
        <f t="shared" si="19"/>
        <v>Oil &amp; Gas - Ice Roads and Pads</v>
      </c>
      <c r="S134" t="s">
        <v>361</v>
      </c>
      <c r="T134" t="s">
        <v>349</v>
      </c>
      <c r="U134" s="34">
        <v>5</v>
      </c>
      <c r="V134">
        <v>19060403</v>
      </c>
      <c r="W134">
        <v>2017</v>
      </c>
      <c r="X134" t="s">
        <v>141</v>
      </c>
      <c r="Y134">
        <v>8</v>
      </c>
      <c r="Z134" s="34">
        <v>403</v>
      </c>
      <c r="AA134" s="6" t="str">
        <f t="shared" si="16"/>
        <v>08/01</v>
      </c>
      <c r="AB134" s="6" t="str">
        <f t="shared" si="17"/>
        <v>08/31</v>
      </c>
      <c r="AC134" t="s">
        <v>84</v>
      </c>
      <c r="AD134" s="7">
        <f t="shared" si="18"/>
        <v>2</v>
      </c>
      <c r="AE134" s="7" t="s">
        <v>84</v>
      </c>
      <c r="AF134">
        <v>0</v>
      </c>
      <c r="AG134" t="s">
        <v>52</v>
      </c>
      <c r="AH134" s="18">
        <f t="shared" si="22"/>
        <v>1</v>
      </c>
    </row>
    <row r="135" spans="1:34" x14ac:dyDescent="0.25">
      <c r="A135">
        <v>402</v>
      </c>
      <c r="B135" t="s">
        <v>133</v>
      </c>
      <c r="C135" t="s">
        <v>389</v>
      </c>
      <c r="D135" t="s">
        <v>141</v>
      </c>
      <c r="E135" t="s">
        <v>116</v>
      </c>
      <c r="F135">
        <v>536667</v>
      </c>
      <c r="G135" t="s">
        <v>52</v>
      </c>
      <c r="H135" s="18">
        <f t="shared" si="20"/>
        <v>1</v>
      </c>
      <c r="I135">
        <v>404</v>
      </c>
      <c r="J135" t="s">
        <v>146</v>
      </c>
      <c r="K135" t="s">
        <v>79</v>
      </c>
      <c r="L135" t="s">
        <v>70</v>
      </c>
      <c r="M135" s="18">
        <f t="shared" si="21"/>
        <v>2</v>
      </c>
      <c r="N135" t="s">
        <v>58</v>
      </c>
      <c r="O135" s="18">
        <f t="shared" si="23"/>
        <v>1</v>
      </c>
      <c r="P135" t="s">
        <v>101</v>
      </c>
      <c r="Q135" t="s">
        <v>119</v>
      </c>
      <c r="R135" t="str">
        <f t="shared" si="19"/>
        <v>Oil &amp; Gas - Ice Roads and Pads</v>
      </c>
      <c r="S135" t="s">
        <v>361</v>
      </c>
      <c r="T135" t="s">
        <v>349</v>
      </c>
      <c r="U135" s="34">
        <v>5</v>
      </c>
      <c r="V135">
        <v>19060501</v>
      </c>
      <c r="W135">
        <v>2017</v>
      </c>
      <c r="X135" t="s">
        <v>141</v>
      </c>
      <c r="Y135">
        <v>8</v>
      </c>
      <c r="Z135" s="34">
        <v>404</v>
      </c>
      <c r="AA135" s="6" t="str">
        <f t="shared" si="16"/>
        <v>08/01</v>
      </c>
      <c r="AB135" s="6" t="str">
        <f t="shared" si="17"/>
        <v>08/31</v>
      </c>
      <c r="AC135" t="s">
        <v>84</v>
      </c>
      <c r="AD135" s="7">
        <f t="shared" si="18"/>
        <v>2</v>
      </c>
      <c r="AE135" s="7" t="s">
        <v>84</v>
      </c>
      <c r="AF135">
        <v>0</v>
      </c>
      <c r="AG135" t="s">
        <v>52</v>
      </c>
      <c r="AH135" s="18">
        <f t="shared" si="22"/>
        <v>1</v>
      </c>
    </row>
    <row r="136" spans="1:34" x14ac:dyDescent="0.25">
      <c r="A136">
        <v>402</v>
      </c>
      <c r="B136" t="s">
        <v>133</v>
      </c>
      <c r="C136" t="s">
        <v>389</v>
      </c>
      <c r="D136" t="s">
        <v>141</v>
      </c>
      <c r="E136" t="s">
        <v>116</v>
      </c>
      <c r="F136">
        <v>536667</v>
      </c>
      <c r="G136" t="s">
        <v>52</v>
      </c>
      <c r="H136" s="18">
        <f t="shared" si="20"/>
        <v>1</v>
      </c>
      <c r="I136">
        <v>405</v>
      </c>
      <c r="J136" t="s">
        <v>142</v>
      </c>
      <c r="K136" t="s">
        <v>79</v>
      </c>
      <c r="L136" t="s">
        <v>70</v>
      </c>
      <c r="M136" s="18">
        <f t="shared" si="21"/>
        <v>2</v>
      </c>
      <c r="N136" t="s">
        <v>58</v>
      </c>
      <c r="O136" s="18">
        <f t="shared" si="23"/>
        <v>1</v>
      </c>
      <c r="P136" t="s">
        <v>101</v>
      </c>
      <c r="Q136" t="s">
        <v>119</v>
      </c>
      <c r="R136" t="str">
        <f t="shared" si="19"/>
        <v>Oil &amp; Gas - Ice Roads and Pads</v>
      </c>
      <c r="S136" t="s">
        <v>361</v>
      </c>
      <c r="T136" t="s">
        <v>349</v>
      </c>
      <c r="U136" s="34">
        <v>5</v>
      </c>
      <c r="V136">
        <v>19060403</v>
      </c>
      <c r="W136">
        <v>2017</v>
      </c>
      <c r="X136" t="s">
        <v>141</v>
      </c>
      <c r="Y136">
        <v>9</v>
      </c>
      <c r="Z136" s="34">
        <v>405</v>
      </c>
      <c r="AA136" s="6" t="str">
        <f t="shared" si="16"/>
        <v>09/01</v>
      </c>
      <c r="AB136" s="6" t="str">
        <f t="shared" si="17"/>
        <v>09/30</v>
      </c>
      <c r="AC136" t="s">
        <v>84</v>
      </c>
      <c r="AD136" s="7">
        <f t="shared" si="18"/>
        <v>2</v>
      </c>
      <c r="AE136" s="7" t="s">
        <v>84</v>
      </c>
      <c r="AF136">
        <v>0</v>
      </c>
      <c r="AG136" t="s">
        <v>52</v>
      </c>
      <c r="AH136" s="18">
        <f t="shared" si="22"/>
        <v>1</v>
      </c>
    </row>
    <row r="137" spans="1:34" x14ac:dyDescent="0.25">
      <c r="A137">
        <v>402</v>
      </c>
      <c r="B137" t="s">
        <v>133</v>
      </c>
      <c r="C137" t="s">
        <v>389</v>
      </c>
      <c r="D137" t="s">
        <v>141</v>
      </c>
      <c r="E137" t="s">
        <v>116</v>
      </c>
      <c r="F137">
        <v>536667</v>
      </c>
      <c r="G137" t="s">
        <v>52</v>
      </c>
      <c r="H137" s="18">
        <f t="shared" si="20"/>
        <v>1</v>
      </c>
      <c r="I137">
        <v>403</v>
      </c>
      <c r="J137" t="s">
        <v>144</v>
      </c>
      <c r="K137" t="s">
        <v>79</v>
      </c>
      <c r="L137" t="s">
        <v>70</v>
      </c>
      <c r="M137" s="18">
        <f t="shared" si="21"/>
        <v>2</v>
      </c>
      <c r="N137" t="s">
        <v>58</v>
      </c>
      <c r="O137" s="18">
        <f t="shared" si="23"/>
        <v>1</v>
      </c>
      <c r="P137" t="s">
        <v>101</v>
      </c>
      <c r="Q137" t="s">
        <v>119</v>
      </c>
      <c r="R137" t="str">
        <f t="shared" si="19"/>
        <v>Oil &amp; Gas - Ice Roads and Pads</v>
      </c>
      <c r="S137" t="s">
        <v>361</v>
      </c>
      <c r="T137" t="s">
        <v>349</v>
      </c>
      <c r="U137" s="34">
        <v>5</v>
      </c>
      <c r="V137">
        <v>19060403</v>
      </c>
      <c r="W137">
        <v>2017</v>
      </c>
      <c r="X137" t="s">
        <v>141</v>
      </c>
      <c r="Y137">
        <v>9</v>
      </c>
      <c r="Z137" s="34">
        <v>403</v>
      </c>
      <c r="AA137" s="6" t="str">
        <f t="shared" si="16"/>
        <v>09/01</v>
      </c>
      <c r="AB137" s="6" t="str">
        <f t="shared" si="17"/>
        <v>09/30</v>
      </c>
      <c r="AC137" t="s">
        <v>84</v>
      </c>
      <c r="AD137" s="7">
        <f t="shared" si="18"/>
        <v>2</v>
      </c>
      <c r="AE137" s="7" t="s">
        <v>84</v>
      </c>
      <c r="AF137">
        <v>0</v>
      </c>
      <c r="AG137" t="s">
        <v>52</v>
      </c>
      <c r="AH137" s="18">
        <f t="shared" si="22"/>
        <v>1</v>
      </c>
    </row>
    <row r="138" spans="1:34" x14ac:dyDescent="0.25">
      <c r="A138">
        <v>402</v>
      </c>
      <c r="B138" t="s">
        <v>133</v>
      </c>
      <c r="C138" t="s">
        <v>389</v>
      </c>
      <c r="D138" t="s">
        <v>141</v>
      </c>
      <c r="E138" t="s">
        <v>116</v>
      </c>
      <c r="F138">
        <v>536667</v>
      </c>
      <c r="G138" t="s">
        <v>52</v>
      </c>
      <c r="H138" s="18">
        <f t="shared" si="20"/>
        <v>1</v>
      </c>
      <c r="I138">
        <v>404</v>
      </c>
      <c r="J138" t="s">
        <v>146</v>
      </c>
      <c r="K138" t="s">
        <v>79</v>
      </c>
      <c r="L138" t="s">
        <v>70</v>
      </c>
      <c r="M138" s="18">
        <f t="shared" si="21"/>
        <v>2</v>
      </c>
      <c r="N138" t="s">
        <v>58</v>
      </c>
      <c r="O138" s="18">
        <f t="shared" si="23"/>
        <v>1</v>
      </c>
      <c r="P138" t="s">
        <v>101</v>
      </c>
      <c r="Q138" t="s">
        <v>119</v>
      </c>
      <c r="R138" t="str">
        <f t="shared" si="19"/>
        <v>Oil &amp; Gas - Ice Roads and Pads</v>
      </c>
      <c r="S138" t="s">
        <v>361</v>
      </c>
      <c r="T138" t="s">
        <v>349</v>
      </c>
      <c r="U138" s="34">
        <v>5</v>
      </c>
      <c r="V138">
        <v>19060501</v>
      </c>
      <c r="W138">
        <v>2017</v>
      </c>
      <c r="X138" t="s">
        <v>141</v>
      </c>
      <c r="Y138">
        <v>9</v>
      </c>
      <c r="Z138" s="34">
        <v>404</v>
      </c>
      <c r="AA138" s="6" t="str">
        <f t="shared" si="16"/>
        <v>09/01</v>
      </c>
      <c r="AB138" s="6" t="str">
        <f t="shared" si="17"/>
        <v>09/30</v>
      </c>
      <c r="AC138" t="s">
        <v>84</v>
      </c>
      <c r="AD138" s="7">
        <f t="shared" si="18"/>
        <v>2</v>
      </c>
      <c r="AE138" s="7" t="s">
        <v>84</v>
      </c>
      <c r="AF138">
        <v>0</v>
      </c>
      <c r="AG138" t="s">
        <v>52</v>
      </c>
      <c r="AH138" s="18">
        <f t="shared" si="22"/>
        <v>1</v>
      </c>
    </row>
    <row r="139" spans="1:34" x14ac:dyDescent="0.25">
      <c r="A139">
        <v>402</v>
      </c>
      <c r="B139" t="s">
        <v>133</v>
      </c>
      <c r="C139" t="s">
        <v>389</v>
      </c>
      <c r="D139" t="s">
        <v>141</v>
      </c>
      <c r="E139" t="s">
        <v>116</v>
      </c>
      <c r="F139">
        <v>536667</v>
      </c>
      <c r="G139" t="s">
        <v>52</v>
      </c>
      <c r="H139" s="18">
        <f t="shared" si="20"/>
        <v>1</v>
      </c>
      <c r="I139">
        <v>405</v>
      </c>
      <c r="J139" t="s">
        <v>142</v>
      </c>
      <c r="K139" t="s">
        <v>79</v>
      </c>
      <c r="L139" t="s">
        <v>70</v>
      </c>
      <c r="M139" s="18">
        <f t="shared" si="21"/>
        <v>2</v>
      </c>
      <c r="N139" t="s">
        <v>58</v>
      </c>
      <c r="O139" s="18">
        <f t="shared" si="23"/>
        <v>1</v>
      </c>
      <c r="P139" t="s">
        <v>101</v>
      </c>
      <c r="Q139" t="s">
        <v>119</v>
      </c>
      <c r="R139" t="str">
        <f t="shared" si="19"/>
        <v>Oil &amp; Gas - Ice Roads and Pads</v>
      </c>
      <c r="S139" t="s">
        <v>361</v>
      </c>
      <c r="T139" t="s">
        <v>349</v>
      </c>
      <c r="U139" s="34">
        <v>5</v>
      </c>
      <c r="V139">
        <v>19060403</v>
      </c>
      <c r="W139">
        <v>2017</v>
      </c>
      <c r="X139" t="s">
        <v>141</v>
      </c>
      <c r="Y139">
        <v>10</v>
      </c>
      <c r="Z139" s="34">
        <v>405</v>
      </c>
      <c r="AA139" s="6" t="str">
        <f t="shared" si="16"/>
        <v>10/01</v>
      </c>
      <c r="AB139" s="6" t="str">
        <f t="shared" si="17"/>
        <v>10/31</v>
      </c>
      <c r="AC139" t="s">
        <v>84</v>
      </c>
      <c r="AD139" s="7">
        <f t="shared" si="18"/>
        <v>2</v>
      </c>
      <c r="AE139" s="7" t="s">
        <v>84</v>
      </c>
      <c r="AF139">
        <v>0</v>
      </c>
      <c r="AG139" t="s">
        <v>52</v>
      </c>
      <c r="AH139" s="18">
        <f t="shared" si="22"/>
        <v>1</v>
      </c>
    </row>
    <row r="140" spans="1:34" x14ac:dyDescent="0.25">
      <c r="A140">
        <v>402</v>
      </c>
      <c r="B140" t="s">
        <v>133</v>
      </c>
      <c r="C140" t="s">
        <v>389</v>
      </c>
      <c r="D140" t="s">
        <v>141</v>
      </c>
      <c r="E140" t="s">
        <v>116</v>
      </c>
      <c r="F140">
        <v>536667</v>
      </c>
      <c r="G140" t="s">
        <v>52</v>
      </c>
      <c r="H140" s="18">
        <f t="shared" si="20"/>
        <v>1</v>
      </c>
      <c r="I140">
        <v>403</v>
      </c>
      <c r="J140" t="s">
        <v>144</v>
      </c>
      <c r="K140" t="s">
        <v>79</v>
      </c>
      <c r="L140" t="s">
        <v>70</v>
      </c>
      <c r="M140" s="18">
        <f t="shared" si="21"/>
        <v>2</v>
      </c>
      <c r="N140" t="s">
        <v>58</v>
      </c>
      <c r="O140" s="18">
        <f t="shared" si="23"/>
        <v>1</v>
      </c>
      <c r="P140" t="s">
        <v>101</v>
      </c>
      <c r="Q140" t="s">
        <v>119</v>
      </c>
      <c r="R140" t="str">
        <f t="shared" si="19"/>
        <v>Oil &amp; Gas - Ice Roads and Pads</v>
      </c>
      <c r="S140" t="s">
        <v>361</v>
      </c>
      <c r="T140" t="s">
        <v>349</v>
      </c>
      <c r="U140" s="34">
        <v>5</v>
      </c>
      <c r="V140">
        <v>19060403</v>
      </c>
      <c r="W140">
        <v>2017</v>
      </c>
      <c r="X140" t="s">
        <v>141</v>
      </c>
      <c r="Y140">
        <v>10</v>
      </c>
      <c r="Z140" s="34">
        <v>403</v>
      </c>
      <c r="AA140" s="6" t="str">
        <f t="shared" si="16"/>
        <v>10/01</v>
      </c>
      <c r="AB140" s="6" t="str">
        <f t="shared" si="17"/>
        <v>10/31</v>
      </c>
      <c r="AC140" t="s">
        <v>84</v>
      </c>
      <c r="AD140" s="7">
        <f t="shared" si="18"/>
        <v>2</v>
      </c>
      <c r="AE140" s="7" t="s">
        <v>84</v>
      </c>
      <c r="AF140">
        <v>0</v>
      </c>
      <c r="AG140" t="s">
        <v>52</v>
      </c>
      <c r="AH140" s="18">
        <f t="shared" si="22"/>
        <v>1</v>
      </c>
    </row>
    <row r="141" spans="1:34" x14ac:dyDescent="0.25">
      <c r="A141">
        <v>402</v>
      </c>
      <c r="B141" t="s">
        <v>133</v>
      </c>
      <c r="C141" t="s">
        <v>389</v>
      </c>
      <c r="D141" t="s">
        <v>141</v>
      </c>
      <c r="E141" t="s">
        <v>116</v>
      </c>
      <c r="F141">
        <v>536667</v>
      </c>
      <c r="G141" t="s">
        <v>52</v>
      </c>
      <c r="H141" s="18">
        <f t="shared" si="20"/>
        <v>1</v>
      </c>
      <c r="I141">
        <v>404</v>
      </c>
      <c r="J141" t="s">
        <v>146</v>
      </c>
      <c r="K141" t="s">
        <v>79</v>
      </c>
      <c r="L141" t="s">
        <v>70</v>
      </c>
      <c r="M141" s="18">
        <f t="shared" si="21"/>
        <v>2</v>
      </c>
      <c r="N141" t="s">
        <v>58</v>
      </c>
      <c r="O141" s="18">
        <f t="shared" si="23"/>
        <v>1</v>
      </c>
      <c r="P141" t="s">
        <v>101</v>
      </c>
      <c r="Q141" t="s">
        <v>119</v>
      </c>
      <c r="R141" t="str">
        <f t="shared" si="19"/>
        <v>Oil &amp; Gas - Ice Roads and Pads</v>
      </c>
      <c r="S141" t="s">
        <v>361</v>
      </c>
      <c r="T141" t="s">
        <v>349</v>
      </c>
      <c r="U141" s="34">
        <v>5</v>
      </c>
      <c r="V141">
        <v>19060501</v>
      </c>
      <c r="W141">
        <v>2017</v>
      </c>
      <c r="X141" t="s">
        <v>141</v>
      </c>
      <c r="Y141">
        <v>10</v>
      </c>
      <c r="Z141" s="34">
        <v>404</v>
      </c>
      <c r="AA141" s="6" t="str">
        <f t="shared" si="16"/>
        <v>10/01</v>
      </c>
      <c r="AB141" s="6" t="str">
        <f t="shared" si="17"/>
        <v>10/31</v>
      </c>
      <c r="AC141" t="s">
        <v>84</v>
      </c>
      <c r="AD141" s="7">
        <f t="shared" si="18"/>
        <v>2</v>
      </c>
      <c r="AE141" s="7" t="s">
        <v>84</v>
      </c>
      <c r="AF141">
        <v>0</v>
      </c>
      <c r="AG141" t="s">
        <v>52</v>
      </c>
      <c r="AH141" s="18">
        <f t="shared" si="22"/>
        <v>1</v>
      </c>
    </row>
    <row r="142" spans="1:34" x14ac:dyDescent="0.25">
      <c r="A142">
        <v>402</v>
      </c>
      <c r="B142" t="s">
        <v>133</v>
      </c>
      <c r="C142" t="s">
        <v>389</v>
      </c>
      <c r="D142" t="s">
        <v>141</v>
      </c>
      <c r="E142" t="s">
        <v>116</v>
      </c>
      <c r="F142">
        <v>536667</v>
      </c>
      <c r="G142" t="s">
        <v>52</v>
      </c>
      <c r="H142" s="18">
        <f t="shared" si="20"/>
        <v>1</v>
      </c>
      <c r="I142">
        <v>405</v>
      </c>
      <c r="J142" t="s">
        <v>142</v>
      </c>
      <c r="K142" t="s">
        <v>79</v>
      </c>
      <c r="L142" t="s">
        <v>70</v>
      </c>
      <c r="M142" s="18">
        <f t="shared" si="21"/>
        <v>2</v>
      </c>
      <c r="N142" t="s">
        <v>58</v>
      </c>
      <c r="O142" s="18">
        <f t="shared" si="23"/>
        <v>1</v>
      </c>
      <c r="P142" t="s">
        <v>101</v>
      </c>
      <c r="Q142" t="s">
        <v>119</v>
      </c>
      <c r="R142" t="str">
        <f t="shared" si="19"/>
        <v>Oil &amp; Gas - Ice Roads and Pads</v>
      </c>
      <c r="S142" t="s">
        <v>361</v>
      </c>
      <c r="T142" t="s">
        <v>349</v>
      </c>
      <c r="U142" s="34">
        <v>5</v>
      </c>
      <c r="V142">
        <v>19060403</v>
      </c>
      <c r="W142">
        <v>2017</v>
      </c>
      <c r="X142" t="s">
        <v>141</v>
      </c>
      <c r="Y142">
        <v>11</v>
      </c>
      <c r="Z142" s="34">
        <v>405</v>
      </c>
      <c r="AA142" s="6" t="str">
        <f t="shared" si="16"/>
        <v>11/01</v>
      </c>
      <c r="AB142" s="6" t="str">
        <f t="shared" si="17"/>
        <v>30/01</v>
      </c>
      <c r="AC142" t="s">
        <v>84</v>
      </c>
      <c r="AD142" s="7">
        <f t="shared" si="18"/>
        <v>2</v>
      </c>
      <c r="AE142" s="7" t="s">
        <v>84</v>
      </c>
      <c r="AF142">
        <v>0</v>
      </c>
      <c r="AG142" t="s">
        <v>52</v>
      </c>
      <c r="AH142" s="18">
        <f t="shared" si="22"/>
        <v>1</v>
      </c>
    </row>
    <row r="143" spans="1:34" x14ac:dyDescent="0.25">
      <c r="A143">
        <v>402</v>
      </c>
      <c r="B143" t="s">
        <v>133</v>
      </c>
      <c r="C143" t="s">
        <v>389</v>
      </c>
      <c r="D143" t="s">
        <v>141</v>
      </c>
      <c r="E143" t="s">
        <v>116</v>
      </c>
      <c r="F143">
        <v>536667</v>
      </c>
      <c r="G143" t="s">
        <v>52</v>
      </c>
      <c r="H143" s="18">
        <f t="shared" si="20"/>
        <v>1</v>
      </c>
      <c r="I143">
        <v>403</v>
      </c>
      <c r="J143" t="s">
        <v>144</v>
      </c>
      <c r="K143" t="s">
        <v>79</v>
      </c>
      <c r="L143" t="s">
        <v>70</v>
      </c>
      <c r="M143" s="18">
        <f t="shared" si="21"/>
        <v>2</v>
      </c>
      <c r="N143" t="s">
        <v>58</v>
      </c>
      <c r="O143" s="18">
        <f t="shared" si="23"/>
        <v>1</v>
      </c>
      <c r="P143" t="s">
        <v>101</v>
      </c>
      <c r="Q143" t="s">
        <v>119</v>
      </c>
      <c r="R143" t="str">
        <f t="shared" si="19"/>
        <v>Oil &amp; Gas - Ice Roads and Pads</v>
      </c>
      <c r="S143" t="s">
        <v>361</v>
      </c>
      <c r="T143" t="s">
        <v>349</v>
      </c>
      <c r="U143" s="34">
        <v>5</v>
      </c>
      <c r="V143">
        <v>19060403</v>
      </c>
      <c r="W143">
        <v>2017</v>
      </c>
      <c r="X143" t="s">
        <v>141</v>
      </c>
      <c r="Y143">
        <v>11</v>
      </c>
      <c r="Z143" s="34">
        <v>403</v>
      </c>
      <c r="AA143" s="6" t="str">
        <f t="shared" ref="AA143:AA164" si="24">_xlfn.IFS(Y143=1,"01/01",Y143=2,"02/01",Y143=3,"03/01",Y143=4,"04/01",Y143=5,"05/01",Y143=6,"06/01",Y143=7,"07/01",Y143=8,"08/01",Y143=9,"09/01",Y143=10,"10/01",Y143=11,"11/01",Y143=12,"12/01")</f>
        <v>11/01</v>
      </c>
      <c r="AB143" s="6" t="str">
        <f t="shared" ref="AB143:AB164" si="25">_xlfn.IFS(Y143=1,"01/31",Y143=2,"02/28",Y143=3,"03/31",Y143=4,"04/30",Y143=5,"05/31",Y143=6,"06/30",Y143=7,"07/31",Y143=8,"08/31",Y143=9,"09/30",Y143=10,"10/31",Y143=11,"30/01",Y143=12,"12/31")</f>
        <v>30/01</v>
      </c>
      <c r="AC143" t="s">
        <v>84</v>
      </c>
      <c r="AD143" s="7">
        <f t="shared" ref="AD143:AD164" si="26">IF(AC143="metered",1,2)</f>
        <v>2</v>
      </c>
      <c r="AE143" s="7" t="s">
        <v>84</v>
      </c>
      <c r="AF143">
        <v>0</v>
      </c>
      <c r="AG143" t="s">
        <v>52</v>
      </c>
      <c r="AH143" s="18">
        <f t="shared" si="22"/>
        <v>1</v>
      </c>
    </row>
    <row r="144" spans="1:34" x14ac:dyDescent="0.25">
      <c r="A144">
        <v>402</v>
      </c>
      <c r="B144" t="s">
        <v>133</v>
      </c>
      <c r="C144" t="s">
        <v>389</v>
      </c>
      <c r="D144" t="s">
        <v>141</v>
      </c>
      <c r="E144" t="s">
        <v>116</v>
      </c>
      <c r="F144">
        <v>536667</v>
      </c>
      <c r="G144" t="s">
        <v>52</v>
      </c>
      <c r="H144" s="18">
        <f t="shared" si="20"/>
        <v>1</v>
      </c>
      <c r="I144">
        <v>405</v>
      </c>
      <c r="J144" t="s">
        <v>142</v>
      </c>
      <c r="K144" t="s">
        <v>79</v>
      </c>
      <c r="L144" t="s">
        <v>70</v>
      </c>
      <c r="M144" s="18">
        <f t="shared" si="21"/>
        <v>2</v>
      </c>
      <c r="N144" t="s">
        <v>58</v>
      </c>
      <c r="O144" s="18">
        <f t="shared" si="23"/>
        <v>1</v>
      </c>
      <c r="P144" t="s">
        <v>101</v>
      </c>
      <c r="Q144" t="s">
        <v>119</v>
      </c>
      <c r="R144" t="str">
        <f t="shared" si="19"/>
        <v>Oil &amp; Gas - Ice Roads and Pads</v>
      </c>
      <c r="S144" t="s">
        <v>361</v>
      </c>
      <c r="T144" t="s">
        <v>349</v>
      </c>
      <c r="U144" s="34">
        <v>5</v>
      </c>
      <c r="V144">
        <v>19060403</v>
      </c>
      <c r="W144">
        <v>2017</v>
      </c>
      <c r="X144" t="s">
        <v>141</v>
      </c>
      <c r="Y144">
        <v>12</v>
      </c>
      <c r="Z144" s="34">
        <v>405</v>
      </c>
      <c r="AA144" s="6" t="str">
        <f t="shared" si="24"/>
        <v>12/01</v>
      </c>
      <c r="AB144" s="6" t="str">
        <f t="shared" si="25"/>
        <v>12/31</v>
      </c>
      <c r="AC144" t="s">
        <v>84</v>
      </c>
      <c r="AD144" s="7">
        <f t="shared" si="26"/>
        <v>2</v>
      </c>
      <c r="AE144" s="7" t="s">
        <v>84</v>
      </c>
      <c r="AF144">
        <v>0</v>
      </c>
      <c r="AG144" t="s">
        <v>52</v>
      </c>
      <c r="AH144" s="18">
        <f t="shared" si="22"/>
        <v>1</v>
      </c>
    </row>
    <row r="145" spans="1:34" x14ac:dyDescent="0.25">
      <c r="A145">
        <v>402</v>
      </c>
      <c r="B145" t="s">
        <v>133</v>
      </c>
      <c r="C145" t="s">
        <v>389</v>
      </c>
      <c r="D145" t="s">
        <v>141</v>
      </c>
      <c r="E145" t="s">
        <v>116</v>
      </c>
      <c r="F145">
        <v>536667</v>
      </c>
      <c r="G145" t="s">
        <v>52</v>
      </c>
      <c r="H145" s="18">
        <f t="shared" si="20"/>
        <v>1</v>
      </c>
      <c r="I145">
        <v>403</v>
      </c>
      <c r="J145" t="s">
        <v>144</v>
      </c>
      <c r="K145" t="s">
        <v>79</v>
      </c>
      <c r="L145" t="s">
        <v>70</v>
      </c>
      <c r="M145" s="18">
        <f t="shared" si="21"/>
        <v>2</v>
      </c>
      <c r="N145" t="s">
        <v>58</v>
      </c>
      <c r="O145" s="18">
        <f t="shared" si="23"/>
        <v>1</v>
      </c>
      <c r="P145" t="s">
        <v>101</v>
      </c>
      <c r="Q145" t="s">
        <v>119</v>
      </c>
      <c r="R145" t="str">
        <f t="shared" si="19"/>
        <v>Oil &amp; Gas - Ice Roads and Pads</v>
      </c>
      <c r="S145" t="s">
        <v>361</v>
      </c>
      <c r="T145" t="s">
        <v>349</v>
      </c>
      <c r="U145" s="34">
        <v>5</v>
      </c>
      <c r="V145">
        <v>19060403</v>
      </c>
      <c r="W145">
        <v>2017</v>
      </c>
      <c r="X145" t="s">
        <v>141</v>
      </c>
      <c r="Y145">
        <v>12</v>
      </c>
      <c r="Z145" s="34">
        <v>403</v>
      </c>
      <c r="AA145" s="6" t="str">
        <f t="shared" si="24"/>
        <v>12/01</v>
      </c>
      <c r="AB145" s="6" t="str">
        <f t="shared" si="25"/>
        <v>12/31</v>
      </c>
      <c r="AC145" t="s">
        <v>84</v>
      </c>
      <c r="AD145" s="7">
        <f t="shared" si="26"/>
        <v>2</v>
      </c>
      <c r="AE145" s="7" t="s">
        <v>84</v>
      </c>
      <c r="AF145">
        <v>0</v>
      </c>
      <c r="AG145" t="s">
        <v>52</v>
      </c>
      <c r="AH145" s="18">
        <f t="shared" si="22"/>
        <v>1</v>
      </c>
    </row>
    <row r="146" spans="1:34" x14ac:dyDescent="0.25">
      <c r="A146">
        <v>402</v>
      </c>
      <c r="B146" t="s">
        <v>133</v>
      </c>
      <c r="C146" t="s">
        <v>389</v>
      </c>
      <c r="D146" t="s">
        <v>141</v>
      </c>
      <c r="E146" t="s">
        <v>116</v>
      </c>
      <c r="F146">
        <v>536667</v>
      </c>
      <c r="G146" t="s">
        <v>52</v>
      </c>
      <c r="H146" s="18">
        <f t="shared" si="20"/>
        <v>1</v>
      </c>
      <c r="I146">
        <v>404</v>
      </c>
      <c r="J146" t="s">
        <v>146</v>
      </c>
      <c r="K146" t="s">
        <v>79</v>
      </c>
      <c r="L146" t="s">
        <v>70</v>
      </c>
      <c r="M146" s="18">
        <f t="shared" si="21"/>
        <v>2</v>
      </c>
      <c r="N146" t="s">
        <v>58</v>
      </c>
      <c r="O146" s="18">
        <f t="shared" si="23"/>
        <v>1</v>
      </c>
      <c r="P146" t="s">
        <v>101</v>
      </c>
      <c r="Q146" t="s">
        <v>119</v>
      </c>
      <c r="R146" t="str">
        <f t="shared" si="19"/>
        <v>Oil &amp; Gas - Ice Roads and Pads</v>
      </c>
      <c r="S146" t="s">
        <v>361</v>
      </c>
      <c r="T146" t="s">
        <v>349</v>
      </c>
      <c r="U146" s="34">
        <v>5</v>
      </c>
      <c r="V146">
        <v>19060501</v>
      </c>
      <c r="W146">
        <v>2017</v>
      </c>
      <c r="X146" t="s">
        <v>141</v>
      </c>
      <c r="Y146">
        <v>12</v>
      </c>
      <c r="Z146" s="34">
        <v>404</v>
      </c>
      <c r="AA146" s="6" t="str">
        <f t="shared" si="24"/>
        <v>12/01</v>
      </c>
      <c r="AB146" s="6" t="str">
        <f t="shared" si="25"/>
        <v>12/31</v>
      </c>
      <c r="AC146" t="s">
        <v>84</v>
      </c>
      <c r="AD146" s="7">
        <f t="shared" si="26"/>
        <v>2</v>
      </c>
      <c r="AE146" s="7" t="s">
        <v>84</v>
      </c>
      <c r="AF146">
        <v>0</v>
      </c>
      <c r="AG146" t="s">
        <v>52</v>
      </c>
      <c r="AH146" s="18">
        <f t="shared" si="22"/>
        <v>1</v>
      </c>
    </row>
    <row r="147" spans="1:34" x14ac:dyDescent="0.25">
      <c r="A147">
        <v>402</v>
      </c>
      <c r="B147" t="s">
        <v>133</v>
      </c>
      <c r="C147" t="s">
        <v>389</v>
      </c>
      <c r="D147" t="s">
        <v>141</v>
      </c>
      <c r="E147" t="s">
        <v>116</v>
      </c>
      <c r="F147">
        <v>536667</v>
      </c>
      <c r="G147" t="s">
        <v>52</v>
      </c>
      <c r="H147" s="18">
        <f t="shared" si="20"/>
        <v>1</v>
      </c>
      <c r="I147">
        <v>404</v>
      </c>
      <c r="J147" t="s">
        <v>146</v>
      </c>
      <c r="K147" t="s">
        <v>79</v>
      </c>
      <c r="L147" t="s">
        <v>70</v>
      </c>
      <c r="M147" s="18">
        <f t="shared" si="21"/>
        <v>2</v>
      </c>
      <c r="N147" t="s">
        <v>58</v>
      </c>
      <c r="O147" s="18">
        <f t="shared" si="23"/>
        <v>1</v>
      </c>
      <c r="P147" t="s">
        <v>101</v>
      </c>
      <c r="Q147" t="s">
        <v>119</v>
      </c>
      <c r="R147" t="str">
        <f t="shared" ref="R147:R168" si="27">IF(Q147&lt;&gt;"",_xlfn.CONCAT(P147," - ", Q147),"")</f>
        <v>Oil &amp; Gas - Ice Roads and Pads</v>
      </c>
      <c r="S147" t="s">
        <v>361</v>
      </c>
      <c r="T147" t="s">
        <v>349</v>
      </c>
      <c r="U147" s="34">
        <v>5</v>
      </c>
      <c r="V147">
        <v>19060501</v>
      </c>
      <c r="W147">
        <v>2018</v>
      </c>
      <c r="X147" t="s">
        <v>141</v>
      </c>
      <c r="Y147">
        <v>11</v>
      </c>
      <c r="Z147" s="34">
        <v>404</v>
      </c>
      <c r="AA147" s="6" t="str">
        <f t="shared" si="24"/>
        <v>11/01</v>
      </c>
      <c r="AB147" s="6" t="str">
        <f t="shared" si="25"/>
        <v>30/01</v>
      </c>
      <c r="AC147" t="s">
        <v>84</v>
      </c>
      <c r="AD147" s="7">
        <f t="shared" si="26"/>
        <v>2</v>
      </c>
      <c r="AE147" s="7" t="s">
        <v>84</v>
      </c>
      <c r="AF147">
        <v>0</v>
      </c>
      <c r="AG147" t="s">
        <v>52</v>
      </c>
      <c r="AH147" s="18">
        <f t="shared" si="22"/>
        <v>1</v>
      </c>
    </row>
    <row r="148" spans="1:34" x14ac:dyDescent="0.25">
      <c r="A148">
        <v>2303</v>
      </c>
      <c r="B148" t="s">
        <v>133</v>
      </c>
      <c r="C148" t="s">
        <v>389</v>
      </c>
      <c r="D148" t="s">
        <v>153</v>
      </c>
      <c r="E148" t="s">
        <v>51</v>
      </c>
      <c r="F148">
        <v>18416580</v>
      </c>
      <c r="G148" t="s">
        <v>52</v>
      </c>
      <c r="H148" s="18">
        <f t="shared" si="20"/>
        <v>1</v>
      </c>
      <c r="I148">
        <v>2304</v>
      </c>
      <c r="J148" t="s">
        <v>154</v>
      </c>
      <c r="K148" t="s">
        <v>56</v>
      </c>
      <c r="L148" t="s">
        <v>57</v>
      </c>
      <c r="M148" s="18">
        <f t="shared" si="21"/>
        <v>1</v>
      </c>
      <c r="N148" t="s">
        <v>58</v>
      </c>
      <c r="O148" s="18">
        <f t="shared" si="23"/>
        <v>1</v>
      </c>
      <c r="Q148" t="s">
        <v>138</v>
      </c>
      <c r="R148" t="str">
        <f t="shared" si="27"/>
        <v xml:space="preserve"> - Operation</v>
      </c>
      <c r="S148" t="s">
        <v>364</v>
      </c>
      <c r="T148" t="s">
        <v>352</v>
      </c>
      <c r="U148" s="34">
        <v>8</v>
      </c>
      <c r="V148">
        <v>19020302</v>
      </c>
      <c r="W148">
        <v>2017</v>
      </c>
      <c r="X148" t="s">
        <v>153</v>
      </c>
      <c r="Y148">
        <v>4</v>
      </c>
      <c r="Z148" s="34">
        <v>2304</v>
      </c>
      <c r="AA148" s="6" t="str">
        <f t="shared" si="24"/>
        <v>04/01</v>
      </c>
      <c r="AB148" s="6" t="str">
        <f t="shared" si="25"/>
        <v>04/30</v>
      </c>
      <c r="AC148" t="s">
        <v>65</v>
      </c>
      <c r="AD148" s="7">
        <f t="shared" si="26"/>
        <v>1</v>
      </c>
      <c r="AE148" s="7" t="s">
        <v>65</v>
      </c>
      <c r="AF148">
        <v>0</v>
      </c>
      <c r="AG148" t="s">
        <v>52</v>
      </c>
      <c r="AH148" s="18">
        <f t="shared" si="22"/>
        <v>1</v>
      </c>
    </row>
    <row r="149" spans="1:34" x14ac:dyDescent="0.25">
      <c r="A149">
        <v>2303</v>
      </c>
      <c r="B149" t="s">
        <v>133</v>
      </c>
      <c r="C149" t="s">
        <v>389</v>
      </c>
      <c r="D149" t="s">
        <v>153</v>
      </c>
      <c r="E149" t="s">
        <v>51</v>
      </c>
      <c r="F149">
        <v>18416580</v>
      </c>
      <c r="G149" t="s">
        <v>52</v>
      </c>
      <c r="H149" s="18">
        <f t="shared" si="20"/>
        <v>1</v>
      </c>
      <c r="I149">
        <v>2304</v>
      </c>
      <c r="J149" t="s">
        <v>154</v>
      </c>
      <c r="K149" t="s">
        <v>56</v>
      </c>
      <c r="L149" t="s">
        <v>57</v>
      </c>
      <c r="M149" s="18">
        <f t="shared" si="21"/>
        <v>1</v>
      </c>
      <c r="N149" t="s">
        <v>58</v>
      </c>
      <c r="O149" s="18">
        <f t="shared" si="23"/>
        <v>1</v>
      </c>
      <c r="Q149" t="s">
        <v>138</v>
      </c>
      <c r="R149" t="str">
        <f t="shared" si="27"/>
        <v xml:space="preserve"> - Operation</v>
      </c>
      <c r="S149" t="s">
        <v>364</v>
      </c>
      <c r="T149" t="s">
        <v>352</v>
      </c>
      <c r="U149" s="34">
        <v>8</v>
      </c>
      <c r="V149">
        <v>19020302</v>
      </c>
      <c r="W149">
        <v>2017</v>
      </c>
      <c r="X149" t="s">
        <v>153</v>
      </c>
      <c r="Y149">
        <v>5</v>
      </c>
      <c r="Z149" s="34">
        <v>2304</v>
      </c>
      <c r="AA149" s="6" t="str">
        <f t="shared" si="24"/>
        <v>05/01</v>
      </c>
      <c r="AB149" s="6" t="str">
        <f t="shared" si="25"/>
        <v>05/31</v>
      </c>
      <c r="AC149" t="s">
        <v>65</v>
      </c>
      <c r="AD149" s="7">
        <f t="shared" si="26"/>
        <v>1</v>
      </c>
      <c r="AE149" s="7" t="s">
        <v>65</v>
      </c>
      <c r="AF149">
        <v>0</v>
      </c>
      <c r="AG149" t="s">
        <v>52</v>
      </c>
      <c r="AH149" s="18">
        <f t="shared" si="22"/>
        <v>1</v>
      </c>
    </row>
    <row r="150" spans="1:34" x14ac:dyDescent="0.25">
      <c r="A150">
        <v>2303</v>
      </c>
      <c r="B150" t="s">
        <v>133</v>
      </c>
      <c r="C150" t="s">
        <v>389</v>
      </c>
      <c r="D150" t="s">
        <v>153</v>
      </c>
      <c r="E150" t="s">
        <v>51</v>
      </c>
      <c r="F150">
        <v>18416580</v>
      </c>
      <c r="G150" t="s">
        <v>52</v>
      </c>
      <c r="H150" s="18">
        <f t="shared" si="20"/>
        <v>1</v>
      </c>
      <c r="I150">
        <v>2304</v>
      </c>
      <c r="J150" t="s">
        <v>154</v>
      </c>
      <c r="K150" t="s">
        <v>56</v>
      </c>
      <c r="L150" t="s">
        <v>57</v>
      </c>
      <c r="M150" s="18">
        <f t="shared" si="21"/>
        <v>1</v>
      </c>
      <c r="N150" t="s">
        <v>58</v>
      </c>
      <c r="O150" s="18">
        <f t="shared" si="23"/>
        <v>1</v>
      </c>
      <c r="Q150" t="s">
        <v>138</v>
      </c>
      <c r="R150" t="str">
        <f t="shared" si="27"/>
        <v xml:space="preserve"> - Operation</v>
      </c>
      <c r="S150" t="s">
        <v>364</v>
      </c>
      <c r="T150" t="s">
        <v>352</v>
      </c>
      <c r="U150" s="34">
        <v>8</v>
      </c>
      <c r="V150">
        <v>19020302</v>
      </c>
      <c r="W150">
        <v>2017</v>
      </c>
      <c r="X150" t="s">
        <v>153</v>
      </c>
      <c r="Y150">
        <v>6</v>
      </c>
      <c r="Z150" s="34">
        <v>2304</v>
      </c>
      <c r="AA150" s="6" t="str">
        <f t="shared" si="24"/>
        <v>06/01</v>
      </c>
      <c r="AB150" s="6" t="str">
        <f t="shared" si="25"/>
        <v>06/30</v>
      </c>
      <c r="AC150" t="s">
        <v>65</v>
      </c>
      <c r="AD150" s="7">
        <f t="shared" si="26"/>
        <v>1</v>
      </c>
      <c r="AE150" s="7" t="s">
        <v>65</v>
      </c>
      <c r="AF150">
        <v>0</v>
      </c>
      <c r="AG150" t="s">
        <v>52</v>
      </c>
      <c r="AH150" s="18">
        <f t="shared" si="22"/>
        <v>1</v>
      </c>
    </row>
    <row r="151" spans="1:34" s="9" customFormat="1" x14ac:dyDescent="0.25">
      <c r="A151" s="9">
        <v>1101</v>
      </c>
      <c r="B151" s="9" t="s">
        <v>133</v>
      </c>
      <c r="C151" s="9" t="s">
        <v>389</v>
      </c>
      <c r="D151" s="9" t="s">
        <v>158</v>
      </c>
      <c r="E151" s="9" t="s">
        <v>159</v>
      </c>
      <c r="F151" s="37">
        <v>875000</v>
      </c>
      <c r="G151" s="9" t="s">
        <v>52</v>
      </c>
      <c r="H151" s="36">
        <f t="shared" si="20"/>
        <v>1</v>
      </c>
      <c r="I151" s="9">
        <v>2069</v>
      </c>
      <c r="J151" s="9" t="s">
        <v>127</v>
      </c>
      <c r="K151" s="9" t="s">
        <v>56</v>
      </c>
      <c r="L151" s="9" t="s">
        <v>57</v>
      </c>
      <c r="M151" s="36">
        <f t="shared" si="21"/>
        <v>1</v>
      </c>
      <c r="N151" s="9" t="s">
        <v>58</v>
      </c>
      <c r="O151" s="18">
        <f t="shared" si="23"/>
        <v>1</v>
      </c>
      <c r="P151" s="9" t="s">
        <v>101</v>
      </c>
      <c r="Q151" s="9" t="s">
        <v>162</v>
      </c>
      <c r="R151" s="9" t="str">
        <f t="shared" si="27"/>
        <v>Oil &amp; Gas - Pipeline</v>
      </c>
      <c r="S151" s="9" t="s">
        <v>365</v>
      </c>
      <c r="T151" s="9" t="s">
        <v>353</v>
      </c>
      <c r="U151" s="10">
        <v>9</v>
      </c>
      <c r="V151" s="9">
        <v>19020302</v>
      </c>
      <c r="W151" s="9">
        <v>2016</v>
      </c>
      <c r="X151" s="9" t="s">
        <v>158</v>
      </c>
      <c r="Y151" s="9">
        <v>9</v>
      </c>
      <c r="Z151" s="10">
        <v>2069</v>
      </c>
      <c r="AA151" s="9" t="str">
        <f t="shared" si="24"/>
        <v>09/01</v>
      </c>
      <c r="AB151" s="9" t="str">
        <f t="shared" si="25"/>
        <v>09/30</v>
      </c>
      <c r="AC151" s="9" t="s">
        <v>84</v>
      </c>
      <c r="AD151" s="10">
        <f t="shared" si="26"/>
        <v>2</v>
      </c>
      <c r="AE151" s="10" t="s">
        <v>84</v>
      </c>
      <c r="AF151" s="9">
        <v>1678</v>
      </c>
      <c r="AG151" s="9" t="s">
        <v>52</v>
      </c>
      <c r="AH151" s="36">
        <f t="shared" si="22"/>
        <v>1</v>
      </c>
    </row>
    <row r="152" spans="1:34" s="9" customFormat="1" x14ac:dyDescent="0.25">
      <c r="A152" s="9">
        <v>1101</v>
      </c>
      <c r="B152" s="9" t="s">
        <v>133</v>
      </c>
      <c r="C152" s="9" t="s">
        <v>389</v>
      </c>
      <c r="D152" s="9" t="s">
        <v>158</v>
      </c>
      <c r="E152" s="9" t="s">
        <v>159</v>
      </c>
      <c r="F152" s="37">
        <v>875000</v>
      </c>
      <c r="G152" s="9" t="s">
        <v>52</v>
      </c>
      <c r="H152" s="36">
        <f t="shared" si="20"/>
        <v>1</v>
      </c>
      <c r="I152" s="9">
        <v>1102</v>
      </c>
      <c r="J152" s="9" t="s">
        <v>163</v>
      </c>
      <c r="K152" s="9" t="s">
        <v>56</v>
      </c>
      <c r="L152" s="9" t="s">
        <v>57</v>
      </c>
      <c r="M152" s="36">
        <f t="shared" si="21"/>
        <v>1</v>
      </c>
      <c r="N152" s="9" t="s">
        <v>58</v>
      </c>
      <c r="O152" s="18">
        <f t="shared" si="23"/>
        <v>1</v>
      </c>
      <c r="P152" s="9" t="s">
        <v>101</v>
      </c>
      <c r="Q152" s="9" t="s">
        <v>162</v>
      </c>
      <c r="R152" s="9" t="str">
        <f t="shared" si="27"/>
        <v>Oil &amp; Gas - Pipeline</v>
      </c>
      <c r="S152" s="9" t="s">
        <v>365</v>
      </c>
      <c r="T152" s="9" t="s">
        <v>353</v>
      </c>
      <c r="U152" s="10">
        <v>9</v>
      </c>
      <c r="V152" s="9">
        <v>19020302</v>
      </c>
      <c r="W152" s="9">
        <v>2016</v>
      </c>
      <c r="X152" s="9" t="s">
        <v>158</v>
      </c>
      <c r="Y152" s="9">
        <v>9</v>
      </c>
      <c r="Z152" s="10">
        <v>1102</v>
      </c>
      <c r="AA152" s="9" t="str">
        <f t="shared" si="24"/>
        <v>09/01</v>
      </c>
      <c r="AB152" s="9" t="str">
        <f t="shared" si="25"/>
        <v>09/30</v>
      </c>
      <c r="AC152" s="9" t="s">
        <v>84</v>
      </c>
      <c r="AD152" s="10">
        <f t="shared" si="26"/>
        <v>2</v>
      </c>
      <c r="AE152" s="10" t="s">
        <v>84</v>
      </c>
      <c r="AF152" s="9">
        <v>7351</v>
      </c>
      <c r="AG152" s="9" t="s">
        <v>52</v>
      </c>
      <c r="AH152" s="36">
        <f t="shared" si="22"/>
        <v>1</v>
      </c>
    </row>
    <row r="153" spans="1:34" s="9" customFormat="1" x14ac:dyDescent="0.25">
      <c r="A153" s="9">
        <v>1101</v>
      </c>
      <c r="B153" s="9" t="s">
        <v>133</v>
      </c>
      <c r="C153" s="9" t="s">
        <v>389</v>
      </c>
      <c r="D153" s="9" t="s">
        <v>158</v>
      </c>
      <c r="E153" s="9" t="s">
        <v>159</v>
      </c>
      <c r="F153" s="37">
        <v>875000</v>
      </c>
      <c r="G153" s="9" t="s">
        <v>52</v>
      </c>
      <c r="H153" s="36">
        <f t="shared" si="20"/>
        <v>1</v>
      </c>
      <c r="I153" s="9">
        <v>1104</v>
      </c>
      <c r="J153" s="9" t="s">
        <v>166</v>
      </c>
      <c r="K153" s="9" t="s">
        <v>56</v>
      </c>
      <c r="L153" s="9" t="s">
        <v>57</v>
      </c>
      <c r="M153" s="36">
        <f t="shared" si="21"/>
        <v>1</v>
      </c>
      <c r="N153" s="9" t="s">
        <v>58</v>
      </c>
      <c r="O153" s="18">
        <f t="shared" si="23"/>
        <v>1</v>
      </c>
      <c r="P153" s="9" t="s">
        <v>101</v>
      </c>
      <c r="Q153" s="9" t="s">
        <v>162</v>
      </c>
      <c r="R153" s="9" t="str">
        <f t="shared" si="27"/>
        <v>Oil &amp; Gas - Pipeline</v>
      </c>
      <c r="S153" s="9" t="s">
        <v>365</v>
      </c>
      <c r="T153" s="9" t="s">
        <v>353</v>
      </c>
      <c r="U153" s="10">
        <v>9</v>
      </c>
      <c r="V153" s="9">
        <v>19020302</v>
      </c>
      <c r="W153" s="9">
        <v>2016</v>
      </c>
      <c r="X153" s="9" t="s">
        <v>158</v>
      </c>
      <c r="Y153" s="9">
        <v>9</v>
      </c>
      <c r="Z153" s="10">
        <v>1104</v>
      </c>
      <c r="AA153" s="9" t="str">
        <f t="shared" si="24"/>
        <v>09/01</v>
      </c>
      <c r="AB153" s="9" t="str">
        <f t="shared" si="25"/>
        <v>09/30</v>
      </c>
      <c r="AC153" s="9" t="s">
        <v>84</v>
      </c>
      <c r="AD153" s="10">
        <f t="shared" si="26"/>
        <v>2</v>
      </c>
      <c r="AE153" s="10" t="s">
        <v>84</v>
      </c>
      <c r="AF153" s="9">
        <v>7351</v>
      </c>
      <c r="AG153" s="9" t="s">
        <v>52</v>
      </c>
      <c r="AH153" s="36">
        <f t="shared" si="22"/>
        <v>1</v>
      </c>
    </row>
    <row r="154" spans="1:34" x14ac:dyDescent="0.25">
      <c r="A154">
        <v>1399</v>
      </c>
      <c r="B154" t="s">
        <v>133</v>
      </c>
      <c r="C154" t="s">
        <v>389</v>
      </c>
      <c r="D154" t="s">
        <v>169</v>
      </c>
      <c r="E154" t="s">
        <v>170</v>
      </c>
      <c r="F154">
        <v>166667</v>
      </c>
      <c r="G154" t="s">
        <v>52</v>
      </c>
      <c r="H154" s="18">
        <f t="shared" si="20"/>
        <v>1</v>
      </c>
      <c r="I154">
        <v>1400</v>
      </c>
      <c r="J154" t="s">
        <v>171</v>
      </c>
      <c r="K154" t="s">
        <v>172</v>
      </c>
      <c r="L154" t="s">
        <v>70</v>
      </c>
      <c r="M154" s="18">
        <f t="shared" si="21"/>
        <v>2</v>
      </c>
      <c r="N154" t="s">
        <v>58</v>
      </c>
      <c r="O154" s="18">
        <f t="shared" si="23"/>
        <v>1</v>
      </c>
      <c r="P154" t="s">
        <v>75</v>
      </c>
      <c r="Q154" t="s">
        <v>76</v>
      </c>
      <c r="R154" t="str">
        <f t="shared" si="27"/>
        <v>Water Supply - Public (Municipal) Community</v>
      </c>
      <c r="S154" t="s">
        <v>357</v>
      </c>
      <c r="T154" t="s">
        <v>318</v>
      </c>
      <c r="U154" s="34">
        <v>1</v>
      </c>
      <c r="V154">
        <v>19060102</v>
      </c>
      <c r="W154">
        <v>2016</v>
      </c>
      <c r="X154" t="s">
        <v>169</v>
      </c>
      <c r="Y154">
        <v>9</v>
      </c>
      <c r="Z154" s="34">
        <v>1400</v>
      </c>
      <c r="AA154" s="6" t="str">
        <f t="shared" si="24"/>
        <v>09/01</v>
      </c>
      <c r="AB154" s="6" t="str">
        <f t="shared" si="25"/>
        <v>09/30</v>
      </c>
      <c r="AC154" t="s">
        <v>84</v>
      </c>
      <c r="AD154" s="7">
        <f t="shared" si="26"/>
        <v>2</v>
      </c>
      <c r="AE154" s="7" t="s">
        <v>84</v>
      </c>
      <c r="AF154">
        <v>1178000</v>
      </c>
      <c r="AG154" t="s">
        <v>52</v>
      </c>
      <c r="AH154" s="18">
        <f t="shared" si="22"/>
        <v>1</v>
      </c>
    </row>
    <row r="155" spans="1:34" x14ac:dyDescent="0.25">
      <c r="A155">
        <v>321</v>
      </c>
      <c r="B155" t="s">
        <v>181</v>
      </c>
      <c r="C155" t="s">
        <v>389</v>
      </c>
      <c r="D155" t="s">
        <v>183</v>
      </c>
      <c r="E155" t="s">
        <v>116</v>
      </c>
      <c r="F155">
        <v>22918333</v>
      </c>
      <c r="G155" t="s">
        <v>52</v>
      </c>
      <c r="H155" s="18">
        <f t="shared" si="20"/>
        <v>1</v>
      </c>
      <c r="I155">
        <v>428</v>
      </c>
      <c r="J155" t="s">
        <v>184</v>
      </c>
      <c r="K155" t="s">
        <v>79</v>
      </c>
      <c r="L155" t="s">
        <v>70</v>
      </c>
      <c r="M155" s="18">
        <f t="shared" si="21"/>
        <v>2</v>
      </c>
      <c r="N155" t="s">
        <v>58</v>
      </c>
      <c r="O155" s="18">
        <f t="shared" si="23"/>
        <v>1</v>
      </c>
      <c r="P155" t="s">
        <v>101</v>
      </c>
      <c r="Q155" t="s">
        <v>119</v>
      </c>
      <c r="R155" t="str">
        <f t="shared" si="27"/>
        <v>Oil &amp; Gas - Ice Roads and Pads</v>
      </c>
      <c r="S155" t="s">
        <v>361</v>
      </c>
      <c r="T155" t="s">
        <v>349</v>
      </c>
      <c r="U155" s="34">
        <v>5</v>
      </c>
      <c r="V155">
        <v>19060402</v>
      </c>
      <c r="W155">
        <v>2016</v>
      </c>
      <c r="X155" t="s">
        <v>183</v>
      </c>
      <c r="Y155">
        <v>4</v>
      </c>
      <c r="Z155" s="34">
        <v>428</v>
      </c>
      <c r="AA155" s="6" t="str">
        <f t="shared" si="24"/>
        <v>04/01</v>
      </c>
      <c r="AB155" s="6" t="str">
        <f t="shared" si="25"/>
        <v>04/30</v>
      </c>
      <c r="AC155" t="s">
        <v>84</v>
      </c>
      <c r="AD155" s="7">
        <f t="shared" si="26"/>
        <v>2</v>
      </c>
      <c r="AE155" s="7" t="s">
        <v>84</v>
      </c>
      <c r="AF155">
        <v>0</v>
      </c>
      <c r="AG155" t="s">
        <v>52</v>
      </c>
      <c r="AH155" s="18">
        <f t="shared" si="22"/>
        <v>1</v>
      </c>
    </row>
    <row r="156" spans="1:34" x14ac:dyDescent="0.25">
      <c r="A156">
        <v>321</v>
      </c>
      <c r="B156" t="s">
        <v>181</v>
      </c>
      <c r="C156" t="s">
        <v>389</v>
      </c>
      <c r="D156" t="s">
        <v>183</v>
      </c>
      <c r="E156" t="s">
        <v>116</v>
      </c>
      <c r="F156">
        <v>22918333</v>
      </c>
      <c r="G156" t="s">
        <v>52</v>
      </c>
      <c r="H156" s="18">
        <f t="shared" si="20"/>
        <v>1</v>
      </c>
      <c r="I156">
        <v>429</v>
      </c>
      <c r="J156" t="s">
        <v>186</v>
      </c>
      <c r="K156" t="s">
        <v>79</v>
      </c>
      <c r="L156" t="s">
        <v>70</v>
      </c>
      <c r="M156" s="18">
        <f t="shared" si="21"/>
        <v>2</v>
      </c>
      <c r="N156" t="s">
        <v>58</v>
      </c>
      <c r="O156" s="18">
        <f t="shared" si="23"/>
        <v>1</v>
      </c>
      <c r="P156" t="s">
        <v>101</v>
      </c>
      <c r="Q156" t="s">
        <v>119</v>
      </c>
      <c r="R156" t="str">
        <f t="shared" si="27"/>
        <v>Oil &amp; Gas - Ice Roads and Pads</v>
      </c>
      <c r="S156" t="s">
        <v>361</v>
      </c>
      <c r="T156" t="s">
        <v>349</v>
      </c>
      <c r="U156" s="34">
        <v>5</v>
      </c>
      <c r="V156">
        <v>19060403</v>
      </c>
      <c r="W156">
        <v>2016</v>
      </c>
      <c r="X156" t="s">
        <v>183</v>
      </c>
      <c r="Y156">
        <v>4</v>
      </c>
      <c r="Z156" s="34">
        <v>429</v>
      </c>
      <c r="AA156" s="6" t="str">
        <f t="shared" si="24"/>
        <v>04/01</v>
      </c>
      <c r="AB156" s="6" t="str">
        <f t="shared" si="25"/>
        <v>04/30</v>
      </c>
      <c r="AC156" t="s">
        <v>84</v>
      </c>
      <c r="AD156" s="7">
        <f t="shared" si="26"/>
        <v>2</v>
      </c>
      <c r="AE156" s="7" t="s">
        <v>84</v>
      </c>
      <c r="AF156">
        <v>0</v>
      </c>
      <c r="AG156" t="s">
        <v>52</v>
      </c>
      <c r="AH156" s="18">
        <f t="shared" si="22"/>
        <v>1</v>
      </c>
    </row>
    <row r="157" spans="1:34" x14ac:dyDescent="0.25">
      <c r="A157">
        <v>321</v>
      </c>
      <c r="B157" t="s">
        <v>181</v>
      </c>
      <c r="C157" t="s">
        <v>389</v>
      </c>
      <c r="D157" t="s">
        <v>183</v>
      </c>
      <c r="E157" t="s">
        <v>116</v>
      </c>
      <c r="F157">
        <v>22918333</v>
      </c>
      <c r="G157" t="s">
        <v>52</v>
      </c>
      <c r="H157" s="18">
        <f t="shared" si="20"/>
        <v>1</v>
      </c>
      <c r="I157">
        <v>426</v>
      </c>
      <c r="J157" t="s">
        <v>187</v>
      </c>
      <c r="K157" t="s">
        <v>79</v>
      </c>
      <c r="L157" t="s">
        <v>70</v>
      </c>
      <c r="M157" s="18">
        <f t="shared" si="21"/>
        <v>2</v>
      </c>
      <c r="N157" t="s">
        <v>58</v>
      </c>
      <c r="O157" s="18">
        <f t="shared" si="23"/>
        <v>1</v>
      </c>
      <c r="P157" t="s">
        <v>101</v>
      </c>
      <c r="Q157" t="s">
        <v>119</v>
      </c>
      <c r="R157" t="str">
        <f t="shared" si="27"/>
        <v>Oil &amp; Gas - Ice Roads and Pads</v>
      </c>
      <c r="S157" t="s">
        <v>361</v>
      </c>
      <c r="T157" t="s">
        <v>349</v>
      </c>
      <c r="U157" s="34">
        <v>5</v>
      </c>
      <c r="V157">
        <v>19060403</v>
      </c>
      <c r="W157">
        <v>2016</v>
      </c>
      <c r="X157" t="s">
        <v>183</v>
      </c>
      <c r="Y157">
        <v>4</v>
      </c>
      <c r="Z157" s="34">
        <v>426</v>
      </c>
      <c r="AA157" s="6" t="str">
        <f t="shared" si="24"/>
        <v>04/01</v>
      </c>
      <c r="AB157" s="6" t="str">
        <f t="shared" si="25"/>
        <v>04/30</v>
      </c>
      <c r="AC157" t="s">
        <v>84</v>
      </c>
      <c r="AD157" s="7">
        <f t="shared" si="26"/>
        <v>2</v>
      </c>
      <c r="AE157" s="7" t="s">
        <v>84</v>
      </c>
      <c r="AF157">
        <v>0</v>
      </c>
      <c r="AG157" t="s">
        <v>52</v>
      </c>
      <c r="AH157" s="18">
        <f t="shared" si="22"/>
        <v>1</v>
      </c>
    </row>
    <row r="158" spans="1:34" x14ac:dyDescent="0.25">
      <c r="A158">
        <v>321</v>
      </c>
      <c r="B158" t="s">
        <v>181</v>
      </c>
      <c r="C158" t="s">
        <v>389</v>
      </c>
      <c r="D158" t="s">
        <v>183</v>
      </c>
      <c r="E158" t="s">
        <v>116</v>
      </c>
      <c r="F158">
        <v>22918333</v>
      </c>
      <c r="G158" t="s">
        <v>52</v>
      </c>
      <c r="H158" s="18">
        <f t="shared" si="20"/>
        <v>1</v>
      </c>
      <c r="I158">
        <v>424</v>
      </c>
      <c r="J158" t="s">
        <v>189</v>
      </c>
      <c r="K158" t="s">
        <v>79</v>
      </c>
      <c r="L158" t="s">
        <v>70</v>
      </c>
      <c r="M158" s="18">
        <f t="shared" si="21"/>
        <v>2</v>
      </c>
      <c r="N158" t="s">
        <v>58</v>
      </c>
      <c r="O158" s="18">
        <f t="shared" si="23"/>
        <v>1</v>
      </c>
      <c r="P158" t="s">
        <v>101</v>
      </c>
      <c r="Q158" t="s">
        <v>119</v>
      </c>
      <c r="R158" t="str">
        <f t="shared" si="27"/>
        <v>Oil &amp; Gas - Ice Roads and Pads</v>
      </c>
      <c r="S158" t="s">
        <v>361</v>
      </c>
      <c r="T158" t="s">
        <v>349</v>
      </c>
      <c r="U158" s="34">
        <v>5</v>
      </c>
      <c r="V158">
        <v>19060403</v>
      </c>
      <c r="W158">
        <v>2016</v>
      </c>
      <c r="X158" t="s">
        <v>183</v>
      </c>
      <c r="Y158">
        <v>4</v>
      </c>
      <c r="Z158" s="34">
        <v>424</v>
      </c>
      <c r="AA158" s="6" t="str">
        <f t="shared" si="24"/>
        <v>04/01</v>
      </c>
      <c r="AB158" s="6" t="str">
        <f t="shared" si="25"/>
        <v>04/30</v>
      </c>
      <c r="AC158" t="s">
        <v>84</v>
      </c>
      <c r="AD158" s="7">
        <f t="shared" si="26"/>
        <v>2</v>
      </c>
      <c r="AE158" s="7" t="s">
        <v>84</v>
      </c>
      <c r="AF158">
        <v>0</v>
      </c>
      <c r="AG158" t="s">
        <v>52</v>
      </c>
      <c r="AH158" s="18">
        <f t="shared" si="22"/>
        <v>1</v>
      </c>
    </row>
    <row r="159" spans="1:34" x14ac:dyDescent="0.25">
      <c r="A159">
        <v>321</v>
      </c>
      <c r="B159" t="s">
        <v>181</v>
      </c>
      <c r="C159" t="s">
        <v>389</v>
      </c>
      <c r="D159" t="s">
        <v>183</v>
      </c>
      <c r="E159" t="s">
        <v>116</v>
      </c>
      <c r="F159">
        <v>22918333</v>
      </c>
      <c r="G159" t="s">
        <v>52</v>
      </c>
      <c r="H159" s="18">
        <f t="shared" si="20"/>
        <v>1</v>
      </c>
      <c r="I159">
        <v>425</v>
      </c>
      <c r="J159" t="s">
        <v>190</v>
      </c>
      <c r="K159" t="s">
        <v>79</v>
      </c>
      <c r="L159" t="s">
        <v>70</v>
      </c>
      <c r="M159" s="18">
        <f t="shared" si="21"/>
        <v>2</v>
      </c>
      <c r="N159" t="s">
        <v>58</v>
      </c>
      <c r="O159" s="18">
        <f t="shared" si="23"/>
        <v>1</v>
      </c>
      <c r="P159" t="s">
        <v>101</v>
      </c>
      <c r="Q159" t="s">
        <v>119</v>
      </c>
      <c r="R159" t="str">
        <f t="shared" si="27"/>
        <v>Oil &amp; Gas - Ice Roads and Pads</v>
      </c>
      <c r="S159" t="s">
        <v>361</v>
      </c>
      <c r="T159" t="s">
        <v>349</v>
      </c>
      <c r="U159" s="34">
        <v>5</v>
      </c>
      <c r="V159">
        <v>19060403</v>
      </c>
      <c r="W159">
        <v>2016</v>
      </c>
      <c r="X159" t="s">
        <v>183</v>
      </c>
      <c r="Y159">
        <v>4</v>
      </c>
      <c r="Z159" s="34">
        <v>425</v>
      </c>
      <c r="AA159" s="6" t="str">
        <f t="shared" si="24"/>
        <v>04/01</v>
      </c>
      <c r="AB159" s="6" t="str">
        <f t="shared" si="25"/>
        <v>04/30</v>
      </c>
      <c r="AC159" t="s">
        <v>84</v>
      </c>
      <c r="AD159" s="7">
        <f t="shared" si="26"/>
        <v>2</v>
      </c>
      <c r="AE159" s="7" t="s">
        <v>84</v>
      </c>
      <c r="AF159">
        <v>0</v>
      </c>
      <c r="AG159" t="s">
        <v>52</v>
      </c>
      <c r="AH159" s="18">
        <f t="shared" si="22"/>
        <v>1</v>
      </c>
    </row>
    <row r="160" spans="1:34" x14ac:dyDescent="0.25">
      <c r="A160">
        <v>321</v>
      </c>
      <c r="B160" t="s">
        <v>181</v>
      </c>
      <c r="C160" t="s">
        <v>389</v>
      </c>
      <c r="D160" t="s">
        <v>183</v>
      </c>
      <c r="E160" t="s">
        <v>116</v>
      </c>
      <c r="F160">
        <v>22918333</v>
      </c>
      <c r="G160" t="s">
        <v>52</v>
      </c>
      <c r="H160" s="18">
        <f t="shared" si="20"/>
        <v>1</v>
      </c>
      <c r="I160">
        <v>428</v>
      </c>
      <c r="J160" t="s">
        <v>184</v>
      </c>
      <c r="K160" t="s">
        <v>79</v>
      </c>
      <c r="L160" t="s">
        <v>70</v>
      </c>
      <c r="M160" s="18">
        <f t="shared" si="21"/>
        <v>2</v>
      </c>
      <c r="N160" t="s">
        <v>58</v>
      </c>
      <c r="O160" s="18">
        <f t="shared" si="23"/>
        <v>1</v>
      </c>
      <c r="P160" t="s">
        <v>101</v>
      </c>
      <c r="Q160" t="s">
        <v>119</v>
      </c>
      <c r="R160" t="str">
        <f t="shared" si="27"/>
        <v>Oil &amp; Gas - Ice Roads and Pads</v>
      </c>
      <c r="S160" t="s">
        <v>361</v>
      </c>
      <c r="T160" t="s">
        <v>349</v>
      </c>
      <c r="U160" s="34">
        <v>5</v>
      </c>
      <c r="V160">
        <v>19060402</v>
      </c>
      <c r="W160">
        <v>2016</v>
      </c>
      <c r="X160" t="s">
        <v>183</v>
      </c>
      <c r="Y160">
        <v>5</v>
      </c>
      <c r="Z160" s="34">
        <v>428</v>
      </c>
      <c r="AA160" s="6" t="str">
        <f t="shared" si="24"/>
        <v>05/01</v>
      </c>
      <c r="AB160" s="6" t="str">
        <f t="shared" si="25"/>
        <v>05/31</v>
      </c>
      <c r="AC160" t="s">
        <v>84</v>
      </c>
      <c r="AD160" s="7">
        <f t="shared" si="26"/>
        <v>2</v>
      </c>
      <c r="AE160" s="7" t="s">
        <v>84</v>
      </c>
      <c r="AF160">
        <v>0</v>
      </c>
      <c r="AG160" t="s">
        <v>52</v>
      </c>
      <c r="AH160" s="18">
        <f t="shared" si="22"/>
        <v>1</v>
      </c>
    </row>
    <row r="161" spans="1:34" x14ac:dyDescent="0.25">
      <c r="A161">
        <v>321</v>
      </c>
      <c r="B161" t="s">
        <v>181</v>
      </c>
      <c r="C161" t="s">
        <v>389</v>
      </c>
      <c r="D161" t="s">
        <v>183</v>
      </c>
      <c r="E161" t="s">
        <v>116</v>
      </c>
      <c r="F161">
        <v>22918333</v>
      </c>
      <c r="G161" t="s">
        <v>52</v>
      </c>
      <c r="H161" s="18">
        <f t="shared" si="20"/>
        <v>1</v>
      </c>
      <c r="I161">
        <v>429</v>
      </c>
      <c r="J161" t="s">
        <v>186</v>
      </c>
      <c r="K161" t="s">
        <v>79</v>
      </c>
      <c r="L161" t="s">
        <v>70</v>
      </c>
      <c r="M161" s="18">
        <f t="shared" si="21"/>
        <v>2</v>
      </c>
      <c r="N161" t="s">
        <v>58</v>
      </c>
      <c r="O161" s="18">
        <f t="shared" si="23"/>
        <v>1</v>
      </c>
      <c r="P161" t="s">
        <v>101</v>
      </c>
      <c r="Q161" t="s">
        <v>119</v>
      </c>
      <c r="R161" t="str">
        <f t="shared" si="27"/>
        <v>Oil &amp; Gas - Ice Roads and Pads</v>
      </c>
      <c r="S161" t="s">
        <v>361</v>
      </c>
      <c r="T161" t="s">
        <v>349</v>
      </c>
      <c r="U161" s="34">
        <v>5</v>
      </c>
      <c r="V161">
        <v>19060403</v>
      </c>
      <c r="W161">
        <v>2016</v>
      </c>
      <c r="X161" t="s">
        <v>183</v>
      </c>
      <c r="Y161">
        <v>5</v>
      </c>
      <c r="Z161" s="34">
        <v>429</v>
      </c>
      <c r="AA161" s="6" t="str">
        <f t="shared" si="24"/>
        <v>05/01</v>
      </c>
      <c r="AB161" s="6" t="str">
        <f t="shared" si="25"/>
        <v>05/31</v>
      </c>
      <c r="AC161" t="s">
        <v>84</v>
      </c>
      <c r="AD161" s="7">
        <f t="shared" si="26"/>
        <v>2</v>
      </c>
      <c r="AE161" s="7" t="s">
        <v>84</v>
      </c>
      <c r="AF161">
        <v>0</v>
      </c>
      <c r="AG161" t="s">
        <v>52</v>
      </c>
      <c r="AH161" s="18">
        <f t="shared" si="22"/>
        <v>1</v>
      </c>
    </row>
    <row r="162" spans="1:34" x14ac:dyDescent="0.25">
      <c r="A162">
        <v>321</v>
      </c>
      <c r="B162" t="s">
        <v>181</v>
      </c>
      <c r="C162" t="s">
        <v>389</v>
      </c>
      <c r="D162" t="s">
        <v>183</v>
      </c>
      <c r="E162" t="s">
        <v>116</v>
      </c>
      <c r="F162">
        <v>22918333</v>
      </c>
      <c r="G162" t="s">
        <v>52</v>
      </c>
      <c r="H162" s="18">
        <f t="shared" si="20"/>
        <v>1</v>
      </c>
      <c r="I162">
        <v>426</v>
      </c>
      <c r="J162" t="s">
        <v>187</v>
      </c>
      <c r="K162" t="s">
        <v>79</v>
      </c>
      <c r="L162" t="s">
        <v>70</v>
      </c>
      <c r="M162" s="18">
        <f t="shared" si="21"/>
        <v>2</v>
      </c>
      <c r="N162" t="s">
        <v>58</v>
      </c>
      <c r="O162" s="18">
        <f t="shared" si="23"/>
        <v>1</v>
      </c>
      <c r="P162" t="s">
        <v>101</v>
      </c>
      <c r="Q162" t="s">
        <v>119</v>
      </c>
      <c r="R162" t="str">
        <f t="shared" si="27"/>
        <v>Oil &amp; Gas - Ice Roads and Pads</v>
      </c>
      <c r="S162" t="s">
        <v>361</v>
      </c>
      <c r="T162" t="s">
        <v>349</v>
      </c>
      <c r="U162" s="34">
        <v>5</v>
      </c>
      <c r="V162">
        <v>19060403</v>
      </c>
      <c r="W162">
        <v>2016</v>
      </c>
      <c r="X162" t="s">
        <v>183</v>
      </c>
      <c r="Y162">
        <v>5</v>
      </c>
      <c r="Z162" s="34">
        <v>426</v>
      </c>
      <c r="AA162" s="6" t="str">
        <f t="shared" si="24"/>
        <v>05/01</v>
      </c>
      <c r="AB162" s="6" t="str">
        <f t="shared" si="25"/>
        <v>05/31</v>
      </c>
      <c r="AC162" t="s">
        <v>84</v>
      </c>
      <c r="AD162" s="7">
        <f t="shared" si="26"/>
        <v>2</v>
      </c>
      <c r="AE162" s="7" t="s">
        <v>84</v>
      </c>
      <c r="AF162">
        <v>0</v>
      </c>
      <c r="AG162" t="s">
        <v>52</v>
      </c>
      <c r="AH162" s="18">
        <f t="shared" si="22"/>
        <v>1</v>
      </c>
    </row>
    <row r="163" spans="1:34" x14ac:dyDescent="0.25">
      <c r="A163">
        <v>321</v>
      </c>
      <c r="B163" t="s">
        <v>181</v>
      </c>
      <c r="C163" t="s">
        <v>389</v>
      </c>
      <c r="D163" t="s">
        <v>183</v>
      </c>
      <c r="E163" t="s">
        <v>116</v>
      </c>
      <c r="F163">
        <v>22918333</v>
      </c>
      <c r="G163" t="s">
        <v>52</v>
      </c>
      <c r="H163" s="18">
        <f t="shared" si="20"/>
        <v>1</v>
      </c>
      <c r="I163">
        <v>424</v>
      </c>
      <c r="J163" t="s">
        <v>189</v>
      </c>
      <c r="K163" t="s">
        <v>79</v>
      </c>
      <c r="L163" t="s">
        <v>70</v>
      </c>
      <c r="M163" s="18">
        <f t="shared" si="21"/>
        <v>2</v>
      </c>
      <c r="N163" t="s">
        <v>58</v>
      </c>
      <c r="O163" s="18">
        <f t="shared" si="23"/>
        <v>1</v>
      </c>
      <c r="P163" t="s">
        <v>101</v>
      </c>
      <c r="Q163" t="s">
        <v>119</v>
      </c>
      <c r="R163" t="str">
        <f t="shared" si="27"/>
        <v>Oil &amp; Gas - Ice Roads and Pads</v>
      </c>
      <c r="S163" t="s">
        <v>361</v>
      </c>
      <c r="T163" t="s">
        <v>349</v>
      </c>
      <c r="U163" s="34">
        <v>5</v>
      </c>
      <c r="V163">
        <v>19060403</v>
      </c>
      <c r="W163">
        <v>2016</v>
      </c>
      <c r="X163" t="s">
        <v>183</v>
      </c>
      <c r="Y163">
        <v>5</v>
      </c>
      <c r="Z163" s="34">
        <v>424</v>
      </c>
      <c r="AA163" s="6" t="str">
        <f t="shared" si="24"/>
        <v>05/01</v>
      </c>
      <c r="AB163" s="6" t="str">
        <f t="shared" si="25"/>
        <v>05/31</v>
      </c>
      <c r="AC163" t="s">
        <v>84</v>
      </c>
      <c r="AD163" s="7">
        <f t="shared" si="26"/>
        <v>2</v>
      </c>
      <c r="AE163" s="7" t="s">
        <v>84</v>
      </c>
      <c r="AF163">
        <v>0</v>
      </c>
      <c r="AG163" t="s">
        <v>52</v>
      </c>
      <c r="AH163" s="18">
        <f t="shared" si="22"/>
        <v>1</v>
      </c>
    </row>
    <row r="164" spans="1:34" x14ac:dyDescent="0.25">
      <c r="A164">
        <v>321</v>
      </c>
      <c r="B164" t="s">
        <v>181</v>
      </c>
      <c r="C164" t="s">
        <v>389</v>
      </c>
      <c r="D164" t="s">
        <v>183</v>
      </c>
      <c r="E164" t="s">
        <v>116</v>
      </c>
      <c r="F164">
        <v>22918333</v>
      </c>
      <c r="G164" t="s">
        <v>52</v>
      </c>
      <c r="H164" s="18">
        <f t="shared" si="20"/>
        <v>1</v>
      </c>
      <c r="I164">
        <v>425</v>
      </c>
      <c r="J164" t="s">
        <v>190</v>
      </c>
      <c r="K164" t="s">
        <v>79</v>
      </c>
      <c r="L164" t="s">
        <v>70</v>
      </c>
      <c r="M164" s="18">
        <f t="shared" si="21"/>
        <v>2</v>
      </c>
      <c r="N164" t="s">
        <v>58</v>
      </c>
      <c r="O164" s="18">
        <f t="shared" si="23"/>
        <v>1</v>
      </c>
      <c r="P164" t="s">
        <v>101</v>
      </c>
      <c r="Q164" t="s">
        <v>119</v>
      </c>
      <c r="R164" t="str">
        <f t="shared" si="27"/>
        <v>Oil &amp; Gas - Ice Roads and Pads</v>
      </c>
      <c r="S164" t="s">
        <v>361</v>
      </c>
      <c r="T164" t="s">
        <v>349</v>
      </c>
      <c r="U164" s="34">
        <v>5</v>
      </c>
      <c r="V164">
        <v>19060403</v>
      </c>
      <c r="W164">
        <v>2016</v>
      </c>
      <c r="X164" t="s">
        <v>183</v>
      </c>
      <c r="Y164">
        <v>5</v>
      </c>
      <c r="Z164" s="34">
        <v>425</v>
      </c>
      <c r="AA164" s="6" t="str">
        <f t="shared" si="24"/>
        <v>05/01</v>
      </c>
      <c r="AB164" s="6" t="str">
        <f t="shared" si="25"/>
        <v>05/31</v>
      </c>
      <c r="AC164" t="s">
        <v>84</v>
      </c>
      <c r="AD164" s="7">
        <f t="shared" si="26"/>
        <v>2</v>
      </c>
      <c r="AE164" s="7" t="s">
        <v>84</v>
      </c>
      <c r="AF164">
        <v>0</v>
      </c>
      <c r="AG164" t="s">
        <v>52</v>
      </c>
      <c r="AH164" s="18">
        <f t="shared" si="22"/>
        <v>1</v>
      </c>
    </row>
    <row r="165" spans="1:34" x14ac:dyDescent="0.25">
      <c r="A165">
        <v>321</v>
      </c>
      <c r="B165" t="s">
        <v>181</v>
      </c>
      <c r="C165" t="s">
        <v>389</v>
      </c>
      <c r="D165" t="s">
        <v>183</v>
      </c>
      <c r="E165" t="s">
        <v>116</v>
      </c>
      <c r="F165">
        <v>22918333</v>
      </c>
      <c r="G165" t="s">
        <v>52</v>
      </c>
      <c r="H165" s="18">
        <f t="shared" si="20"/>
        <v>1</v>
      </c>
      <c r="I165">
        <v>428</v>
      </c>
      <c r="J165" t="s">
        <v>184</v>
      </c>
      <c r="K165" t="s">
        <v>79</v>
      </c>
      <c r="L165" t="s">
        <v>70</v>
      </c>
      <c r="M165" s="18">
        <f t="shared" si="21"/>
        <v>2</v>
      </c>
      <c r="N165" t="s">
        <v>58</v>
      </c>
      <c r="O165" s="18">
        <f t="shared" si="23"/>
        <v>1</v>
      </c>
      <c r="P165" t="s">
        <v>101</v>
      </c>
      <c r="Q165" t="s">
        <v>119</v>
      </c>
      <c r="R165" t="str">
        <f t="shared" si="27"/>
        <v>Oil &amp; Gas - Ice Roads and Pads</v>
      </c>
      <c r="S165" t="s">
        <v>361</v>
      </c>
      <c r="T165" t="s">
        <v>349</v>
      </c>
      <c r="U165" s="34">
        <v>5</v>
      </c>
      <c r="V165">
        <v>19060402</v>
      </c>
      <c r="W165">
        <v>2016</v>
      </c>
      <c r="X165" t="s">
        <v>183</v>
      </c>
      <c r="Y165">
        <v>6</v>
      </c>
      <c r="Z165" s="34">
        <v>428</v>
      </c>
      <c r="AA165" s="6" t="str">
        <f t="shared" ref="AA165:AA228" si="28">_xlfn.IFS(Y165=1,"01/01",Y165=2,"02/01",Y165=3,"03/01",Y165=4,"04/01",Y165=5,"05/01",Y165=6,"06/01",Y165=7,"07/01",Y165=8,"08/01",Y165=9,"09/01",Y165=10,"10/01",Y165=11,"11/01",Y165=12,"12/01")</f>
        <v>06/01</v>
      </c>
      <c r="AB165" s="6" t="str">
        <f t="shared" ref="AB165:AB228" si="29">_xlfn.IFS(Y165=1,"01/31",Y165=2,"02/28",Y165=3,"03/31",Y165=4,"04/30",Y165=5,"05/31",Y165=6,"06/30",Y165=7,"07/31",Y165=8,"08/31",Y165=9,"09/30",Y165=10,"10/31",Y165=11,"30/01",Y165=12,"12/31")</f>
        <v>06/30</v>
      </c>
      <c r="AC165" t="s">
        <v>84</v>
      </c>
      <c r="AD165" s="7">
        <f t="shared" ref="AD165:AD228" si="30">IF(AC165="metered",1,2)</f>
        <v>2</v>
      </c>
      <c r="AE165" s="7" t="s">
        <v>84</v>
      </c>
      <c r="AF165">
        <v>0</v>
      </c>
      <c r="AG165" t="s">
        <v>52</v>
      </c>
      <c r="AH165" s="18">
        <f t="shared" si="22"/>
        <v>1</v>
      </c>
    </row>
    <row r="166" spans="1:34" x14ac:dyDescent="0.25">
      <c r="A166">
        <v>321</v>
      </c>
      <c r="B166" t="s">
        <v>181</v>
      </c>
      <c r="C166" t="s">
        <v>389</v>
      </c>
      <c r="D166" t="s">
        <v>183</v>
      </c>
      <c r="E166" t="s">
        <v>116</v>
      </c>
      <c r="F166">
        <v>22918333</v>
      </c>
      <c r="G166" t="s">
        <v>52</v>
      </c>
      <c r="H166" s="18">
        <f t="shared" si="20"/>
        <v>1</v>
      </c>
      <c r="I166">
        <v>429</v>
      </c>
      <c r="J166" t="s">
        <v>186</v>
      </c>
      <c r="K166" t="s">
        <v>79</v>
      </c>
      <c r="L166" t="s">
        <v>70</v>
      </c>
      <c r="M166" s="18">
        <f t="shared" si="21"/>
        <v>2</v>
      </c>
      <c r="N166" t="s">
        <v>58</v>
      </c>
      <c r="O166" s="18">
        <f t="shared" si="23"/>
        <v>1</v>
      </c>
      <c r="P166" t="s">
        <v>101</v>
      </c>
      <c r="Q166" t="s">
        <v>119</v>
      </c>
      <c r="R166" t="str">
        <f t="shared" si="27"/>
        <v>Oil &amp; Gas - Ice Roads and Pads</v>
      </c>
      <c r="S166" t="s">
        <v>361</v>
      </c>
      <c r="T166" t="s">
        <v>349</v>
      </c>
      <c r="U166" s="34">
        <v>5</v>
      </c>
      <c r="V166">
        <v>19060403</v>
      </c>
      <c r="W166">
        <v>2016</v>
      </c>
      <c r="X166" t="s">
        <v>183</v>
      </c>
      <c r="Y166">
        <v>6</v>
      </c>
      <c r="Z166" s="34">
        <v>429</v>
      </c>
      <c r="AA166" s="6" t="str">
        <f t="shared" si="28"/>
        <v>06/01</v>
      </c>
      <c r="AB166" s="6" t="str">
        <f t="shared" si="29"/>
        <v>06/30</v>
      </c>
      <c r="AC166" t="s">
        <v>84</v>
      </c>
      <c r="AD166" s="7">
        <f t="shared" si="30"/>
        <v>2</v>
      </c>
      <c r="AE166" s="7" t="s">
        <v>84</v>
      </c>
      <c r="AF166">
        <v>0</v>
      </c>
      <c r="AG166" t="s">
        <v>52</v>
      </c>
      <c r="AH166" s="18">
        <f t="shared" si="22"/>
        <v>1</v>
      </c>
    </row>
    <row r="167" spans="1:34" x14ac:dyDescent="0.25">
      <c r="A167">
        <v>321</v>
      </c>
      <c r="B167" t="s">
        <v>181</v>
      </c>
      <c r="C167" t="s">
        <v>389</v>
      </c>
      <c r="D167" t="s">
        <v>183</v>
      </c>
      <c r="E167" t="s">
        <v>116</v>
      </c>
      <c r="F167">
        <v>22918333</v>
      </c>
      <c r="G167" t="s">
        <v>52</v>
      </c>
      <c r="H167" s="18">
        <f t="shared" si="20"/>
        <v>1</v>
      </c>
      <c r="I167">
        <v>426</v>
      </c>
      <c r="J167" t="s">
        <v>187</v>
      </c>
      <c r="K167" t="s">
        <v>79</v>
      </c>
      <c r="L167" t="s">
        <v>70</v>
      </c>
      <c r="M167" s="18">
        <f t="shared" si="21"/>
        <v>2</v>
      </c>
      <c r="N167" t="s">
        <v>58</v>
      </c>
      <c r="O167" s="18">
        <f t="shared" si="23"/>
        <v>1</v>
      </c>
      <c r="P167" t="s">
        <v>101</v>
      </c>
      <c r="Q167" t="s">
        <v>119</v>
      </c>
      <c r="R167" t="str">
        <f t="shared" si="27"/>
        <v>Oil &amp; Gas - Ice Roads and Pads</v>
      </c>
      <c r="S167" t="s">
        <v>361</v>
      </c>
      <c r="T167" t="s">
        <v>349</v>
      </c>
      <c r="U167" s="34">
        <v>5</v>
      </c>
      <c r="V167">
        <v>19060403</v>
      </c>
      <c r="W167">
        <v>2016</v>
      </c>
      <c r="X167" t="s">
        <v>183</v>
      </c>
      <c r="Y167">
        <v>6</v>
      </c>
      <c r="Z167" s="34">
        <v>426</v>
      </c>
      <c r="AA167" s="6" t="str">
        <f t="shared" si="28"/>
        <v>06/01</v>
      </c>
      <c r="AB167" s="6" t="str">
        <f t="shared" si="29"/>
        <v>06/30</v>
      </c>
      <c r="AC167" t="s">
        <v>84</v>
      </c>
      <c r="AD167" s="7">
        <f t="shared" si="30"/>
        <v>2</v>
      </c>
      <c r="AE167" s="7" t="s">
        <v>84</v>
      </c>
      <c r="AF167">
        <v>0</v>
      </c>
      <c r="AG167" t="s">
        <v>52</v>
      </c>
      <c r="AH167" s="18">
        <f t="shared" si="22"/>
        <v>1</v>
      </c>
    </row>
    <row r="168" spans="1:34" x14ac:dyDescent="0.25">
      <c r="A168">
        <v>321</v>
      </c>
      <c r="B168" t="s">
        <v>181</v>
      </c>
      <c r="C168" t="s">
        <v>389</v>
      </c>
      <c r="D168" t="s">
        <v>183</v>
      </c>
      <c r="E168" t="s">
        <v>116</v>
      </c>
      <c r="F168">
        <v>22918333</v>
      </c>
      <c r="G168" t="s">
        <v>52</v>
      </c>
      <c r="H168" s="18">
        <f t="shared" si="20"/>
        <v>1</v>
      </c>
      <c r="I168">
        <v>424</v>
      </c>
      <c r="J168" t="s">
        <v>189</v>
      </c>
      <c r="K168" t="s">
        <v>79</v>
      </c>
      <c r="L168" t="s">
        <v>70</v>
      </c>
      <c r="M168" s="18">
        <f t="shared" si="21"/>
        <v>2</v>
      </c>
      <c r="N168" t="s">
        <v>58</v>
      </c>
      <c r="O168" s="18">
        <f t="shared" si="23"/>
        <v>1</v>
      </c>
      <c r="P168" t="s">
        <v>101</v>
      </c>
      <c r="Q168" t="s">
        <v>119</v>
      </c>
      <c r="R168" t="str">
        <f t="shared" si="27"/>
        <v>Oil &amp; Gas - Ice Roads and Pads</v>
      </c>
      <c r="S168" t="s">
        <v>361</v>
      </c>
      <c r="T168" t="s">
        <v>349</v>
      </c>
      <c r="U168" s="34">
        <v>5</v>
      </c>
      <c r="V168">
        <v>19060403</v>
      </c>
      <c r="W168">
        <v>2016</v>
      </c>
      <c r="X168" t="s">
        <v>183</v>
      </c>
      <c r="Y168">
        <v>6</v>
      </c>
      <c r="Z168" s="34">
        <v>424</v>
      </c>
      <c r="AA168" s="6" t="str">
        <f t="shared" si="28"/>
        <v>06/01</v>
      </c>
      <c r="AB168" s="6" t="str">
        <f t="shared" si="29"/>
        <v>06/30</v>
      </c>
      <c r="AC168" t="s">
        <v>84</v>
      </c>
      <c r="AD168" s="7">
        <f t="shared" si="30"/>
        <v>2</v>
      </c>
      <c r="AE168" s="7" t="s">
        <v>84</v>
      </c>
      <c r="AF168">
        <v>0</v>
      </c>
      <c r="AG168" t="s">
        <v>52</v>
      </c>
      <c r="AH168" s="18">
        <f t="shared" si="22"/>
        <v>1</v>
      </c>
    </row>
    <row r="169" spans="1:34" x14ac:dyDescent="0.25">
      <c r="A169">
        <v>321</v>
      </c>
      <c r="B169" t="s">
        <v>181</v>
      </c>
      <c r="C169" t="s">
        <v>389</v>
      </c>
      <c r="D169" t="s">
        <v>183</v>
      </c>
      <c r="E169" t="s">
        <v>116</v>
      </c>
      <c r="F169">
        <v>22918333</v>
      </c>
      <c r="G169" t="s">
        <v>52</v>
      </c>
      <c r="H169" s="18">
        <f t="shared" si="20"/>
        <v>1</v>
      </c>
      <c r="I169">
        <v>425</v>
      </c>
      <c r="J169" t="s">
        <v>190</v>
      </c>
      <c r="K169" t="s">
        <v>79</v>
      </c>
      <c r="L169" t="s">
        <v>70</v>
      </c>
      <c r="M169" s="18">
        <f t="shared" si="21"/>
        <v>2</v>
      </c>
      <c r="N169" t="s">
        <v>58</v>
      </c>
      <c r="O169" s="18">
        <f t="shared" si="23"/>
        <v>1</v>
      </c>
      <c r="P169" t="s">
        <v>101</v>
      </c>
      <c r="Q169" t="s">
        <v>119</v>
      </c>
      <c r="R169" t="str">
        <f t="shared" ref="R169:R232" si="31">IF(Q169&lt;&gt;"",_xlfn.CONCAT(P169," - ", Q169),"")</f>
        <v>Oil &amp; Gas - Ice Roads and Pads</v>
      </c>
      <c r="S169" t="s">
        <v>361</v>
      </c>
      <c r="T169" t="s">
        <v>349</v>
      </c>
      <c r="U169" s="34">
        <v>5</v>
      </c>
      <c r="V169">
        <v>19060403</v>
      </c>
      <c r="W169">
        <v>2016</v>
      </c>
      <c r="X169" t="s">
        <v>183</v>
      </c>
      <c r="Y169">
        <v>6</v>
      </c>
      <c r="Z169" s="34">
        <v>425</v>
      </c>
      <c r="AA169" s="6" t="str">
        <f t="shared" si="28"/>
        <v>06/01</v>
      </c>
      <c r="AB169" s="6" t="str">
        <f t="shared" si="29"/>
        <v>06/30</v>
      </c>
      <c r="AC169" t="s">
        <v>84</v>
      </c>
      <c r="AD169" s="7">
        <f t="shared" si="30"/>
        <v>2</v>
      </c>
      <c r="AE169" s="7" t="s">
        <v>84</v>
      </c>
      <c r="AF169">
        <v>0</v>
      </c>
      <c r="AG169" t="s">
        <v>52</v>
      </c>
      <c r="AH169" s="18">
        <f t="shared" si="22"/>
        <v>1</v>
      </c>
    </row>
    <row r="170" spans="1:34" x14ac:dyDescent="0.25">
      <c r="A170">
        <v>321</v>
      </c>
      <c r="B170" t="s">
        <v>181</v>
      </c>
      <c r="C170" t="s">
        <v>389</v>
      </c>
      <c r="D170" t="s">
        <v>183</v>
      </c>
      <c r="E170" t="s">
        <v>116</v>
      </c>
      <c r="F170">
        <v>22918333</v>
      </c>
      <c r="G170" t="s">
        <v>52</v>
      </c>
      <c r="H170" s="18">
        <f t="shared" si="20"/>
        <v>1</v>
      </c>
      <c r="I170">
        <v>428</v>
      </c>
      <c r="J170" t="s">
        <v>184</v>
      </c>
      <c r="K170" t="s">
        <v>79</v>
      </c>
      <c r="L170" t="s">
        <v>70</v>
      </c>
      <c r="M170" s="18">
        <f t="shared" si="21"/>
        <v>2</v>
      </c>
      <c r="N170" t="s">
        <v>58</v>
      </c>
      <c r="O170" s="18">
        <f t="shared" si="23"/>
        <v>1</v>
      </c>
      <c r="P170" t="s">
        <v>101</v>
      </c>
      <c r="Q170" t="s">
        <v>119</v>
      </c>
      <c r="R170" t="str">
        <f t="shared" si="31"/>
        <v>Oil &amp; Gas - Ice Roads and Pads</v>
      </c>
      <c r="S170" t="s">
        <v>361</v>
      </c>
      <c r="T170" t="s">
        <v>349</v>
      </c>
      <c r="U170" s="34">
        <v>5</v>
      </c>
      <c r="V170">
        <v>19060402</v>
      </c>
      <c r="W170">
        <v>2016</v>
      </c>
      <c r="X170" t="s">
        <v>183</v>
      </c>
      <c r="Y170">
        <v>7</v>
      </c>
      <c r="Z170" s="34">
        <v>428</v>
      </c>
      <c r="AA170" s="6" t="str">
        <f t="shared" si="28"/>
        <v>07/01</v>
      </c>
      <c r="AB170" s="6" t="str">
        <f t="shared" si="29"/>
        <v>07/31</v>
      </c>
      <c r="AC170" t="s">
        <v>84</v>
      </c>
      <c r="AD170" s="7">
        <f t="shared" si="30"/>
        <v>2</v>
      </c>
      <c r="AE170" s="7" t="s">
        <v>84</v>
      </c>
      <c r="AF170">
        <v>0</v>
      </c>
      <c r="AG170" t="s">
        <v>52</v>
      </c>
      <c r="AH170" s="18">
        <f t="shared" si="22"/>
        <v>1</v>
      </c>
    </row>
    <row r="171" spans="1:34" x14ac:dyDescent="0.25">
      <c r="A171">
        <v>321</v>
      </c>
      <c r="B171" t="s">
        <v>181</v>
      </c>
      <c r="C171" t="s">
        <v>389</v>
      </c>
      <c r="D171" t="s">
        <v>183</v>
      </c>
      <c r="E171" t="s">
        <v>116</v>
      </c>
      <c r="F171">
        <v>22918333</v>
      </c>
      <c r="G171" t="s">
        <v>52</v>
      </c>
      <c r="H171" s="18">
        <f t="shared" si="20"/>
        <v>1</v>
      </c>
      <c r="I171">
        <v>429</v>
      </c>
      <c r="J171" t="s">
        <v>186</v>
      </c>
      <c r="K171" t="s">
        <v>79</v>
      </c>
      <c r="L171" t="s">
        <v>70</v>
      </c>
      <c r="M171" s="18">
        <f t="shared" si="21"/>
        <v>2</v>
      </c>
      <c r="N171" t="s">
        <v>58</v>
      </c>
      <c r="O171" s="18">
        <f t="shared" si="23"/>
        <v>1</v>
      </c>
      <c r="P171" t="s">
        <v>101</v>
      </c>
      <c r="Q171" t="s">
        <v>119</v>
      </c>
      <c r="R171" t="str">
        <f t="shared" si="31"/>
        <v>Oil &amp; Gas - Ice Roads and Pads</v>
      </c>
      <c r="S171" t="s">
        <v>361</v>
      </c>
      <c r="T171" t="s">
        <v>349</v>
      </c>
      <c r="U171" s="34">
        <v>5</v>
      </c>
      <c r="V171">
        <v>19060403</v>
      </c>
      <c r="W171">
        <v>2016</v>
      </c>
      <c r="X171" t="s">
        <v>183</v>
      </c>
      <c r="Y171">
        <v>7</v>
      </c>
      <c r="Z171" s="34">
        <v>429</v>
      </c>
      <c r="AA171" s="6" t="str">
        <f t="shared" si="28"/>
        <v>07/01</v>
      </c>
      <c r="AB171" s="6" t="str">
        <f t="shared" si="29"/>
        <v>07/31</v>
      </c>
      <c r="AC171" t="s">
        <v>84</v>
      </c>
      <c r="AD171" s="7">
        <f t="shared" si="30"/>
        <v>2</v>
      </c>
      <c r="AE171" s="7" t="s">
        <v>84</v>
      </c>
      <c r="AF171">
        <v>0</v>
      </c>
      <c r="AG171" t="s">
        <v>52</v>
      </c>
      <c r="AH171" s="18">
        <f t="shared" si="22"/>
        <v>1</v>
      </c>
    </row>
    <row r="172" spans="1:34" x14ac:dyDescent="0.25">
      <c r="A172">
        <v>321</v>
      </c>
      <c r="B172" t="s">
        <v>181</v>
      </c>
      <c r="C172" t="s">
        <v>389</v>
      </c>
      <c r="D172" t="s">
        <v>183</v>
      </c>
      <c r="E172" t="s">
        <v>116</v>
      </c>
      <c r="F172">
        <v>22918333</v>
      </c>
      <c r="G172" t="s">
        <v>52</v>
      </c>
      <c r="H172" s="18">
        <f t="shared" si="20"/>
        <v>1</v>
      </c>
      <c r="I172">
        <v>426</v>
      </c>
      <c r="J172" t="s">
        <v>187</v>
      </c>
      <c r="K172" t="s">
        <v>79</v>
      </c>
      <c r="L172" t="s">
        <v>70</v>
      </c>
      <c r="M172" s="18">
        <f t="shared" si="21"/>
        <v>2</v>
      </c>
      <c r="N172" t="s">
        <v>58</v>
      </c>
      <c r="O172" s="18">
        <f t="shared" si="23"/>
        <v>1</v>
      </c>
      <c r="P172" t="s">
        <v>101</v>
      </c>
      <c r="Q172" t="s">
        <v>119</v>
      </c>
      <c r="R172" t="str">
        <f t="shared" si="31"/>
        <v>Oil &amp; Gas - Ice Roads and Pads</v>
      </c>
      <c r="S172" t="s">
        <v>361</v>
      </c>
      <c r="T172" t="s">
        <v>349</v>
      </c>
      <c r="U172" s="34">
        <v>5</v>
      </c>
      <c r="V172">
        <v>19060403</v>
      </c>
      <c r="W172">
        <v>2016</v>
      </c>
      <c r="X172" t="s">
        <v>183</v>
      </c>
      <c r="Y172">
        <v>7</v>
      </c>
      <c r="Z172" s="34">
        <v>426</v>
      </c>
      <c r="AA172" s="6" t="str">
        <f t="shared" si="28"/>
        <v>07/01</v>
      </c>
      <c r="AB172" s="6" t="str">
        <f t="shared" si="29"/>
        <v>07/31</v>
      </c>
      <c r="AC172" t="s">
        <v>84</v>
      </c>
      <c r="AD172" s="7">
        <f t="shared" si="30"/>
        <v>2</v>
      </c>
      <c r="AE172" s="7" t="s">
        <v>84</v>
      </c>
      <c r="AF172">
        <v>0</v>
      </c>
      <c r="AG172" t="s">
        <v>52</v>
      </c>
      <c r="AH172" s="18">
        <f t="shared" si="22"/>
        <v>1</v>
      </c>
    </row>
    <row r="173" spans="1:34" x14ac:dyDescent="0.25">
      <c r="A173">
        <v>321</v>
      </c>
      <c r="B173" t="s">
        <v>181</v>
      </c>
      <c r="C173" t="s">
        <v>389</v>
      </c>
      <c r="D173" t="s">
        <v>183</v>
      </c>
      <c r="E173" t="s">
        <v>116</v>
      </c>
      <c r="F173">
        <v>22918333</v>
      </c>
      <c r="G173" t="s">
        <v>52</v>
      </c>
      <c r="H173" s="18">
        <f t="shared" si="20"/>
        <v>1</v>
      </c>
      <c r="I173">
        <v>424</v>
      </c>
      <c r="J173" t="s">
        <v>189</v>
      </c>
      <c r="K173" t="s">
        <v>79</v>
      </c>
      <c r="L173" t="s">
        <v>70</v>
      </c>
      <c r="M173" s="18">
        <f t="shared" si="21"/>
        <v>2</v>
      </c>
      <c r="N173" t="s">
        <v>58</v>
      </c>
      <c r="O173" s="18">
        <f t="shared" si="23"/>
        <v>1</v>
      </c>
      <c r="P173" t="s">
        <v>101</v>
      </c>
      <c r="Q173" t="s">
        <v>119</v>
      </c>
      <c r="R173" t="str">
        <f t="shared" si="31"/>
        <v>Oil &amp; Gas - Ice Roads and Pads</v>
      </c>
      <c r="S173" t="s">
        <v>361</v>
      </c>
      <c r="T173" t="s">
        <v>349</v>
      </c>
      <c r="U173" s="34">
        <v>5</v>
      </c>
      <c r="V173">
        <v>19060403</v>
      </c>
      <c r="W173">
        <v>2016</v>
      </c>
      <c r="X173" t="s">
        <v>183</v>
      </c>
      <c r="Y173">
        <v>7</v>
      </c>
      <c r="Z173" s="34">
        <v>424</v>
      </c>
      <c r="AA173" s="6" t="str">
        <f t="shared" si="28"/>
        <v>07/01</v>
      </c>
      <c r="AB173" s="6" t="str">
        <f t="shared" si="29"/>
        <v>07/31</v>
      </c>
      <c r="AC173" t="s">
        <v>84</v>
      </c>
      <c r="AD173" s="7">
        <f t="shared" si="30"/>
        <v>2</v>
      </c>
      <c r="AE173" s="7" t="s">
        <v>84</v>
      </c>
      <c r="AF173">
        <v>0</v>
      </c>
      <c r="AG173" t="s">
        <v>52</v>
      </c>
      <c r="AH173" s="18">
        <f t="shared" si="22"/>
        <v>1</v>
      </c>
    </row>
    <row r="174" spans="1:34" x14ac:dyDescent="0.25">
      <c r="A174">
        <v>321</v>
      </c>
      <c r="B174" t="s">
        <v>181</v>
      </c>
      <c r="C174" t="s">
        <v>389</v>
      </c>
      <c r="D174" t="s">
        <v>183</v>
      </c>
      <c r="E174" t="s">
        <v>116</v>
      </c>
      <c r="F174">
        <v>22918333</v>
      </c>
      <c r="G174" t="s">
        <v>52</v>
      </c>
      <c r="H174" s="18">
        <f t="shared" si="20"/>
        <v>1</v>
      </c>
      <c r="I174">
        <v>425</v>
      </c>
      <c r="J174" t="s">
        <v>190</v>
      </c>
      <c r="K174" t="s">
        <v>79</v>
      </c>
      <c r="L174" t="s">
        <v>70</v>
      </c>
      <c r="M174" s="18">
        <f t="shared" si="21"/>
        <v>2</v>
      </c>
      <c r="N174" t="s">
        <v>58</v>
      </c>
      <c r="O174" s="18">
        <f t="shared" si="23"/>
        <v>1</v>
      </c>
      <c r="P174" t="s">
        <v>101</v>
      </c>
      <c r="Q174" t="s">
        <v>119</v>
      </c>
      <c r="R174" t="str">
        <f t="shared" si="31"/>
        <v>Oil &amp; Gas - Ice Roads and Pads</v>
      </c>
      <c r="S174" t="s">
        <v>361</v>
      </c>
      <c r="T174" t="s">
        <v>349</v>
      </c>
      <c r="U174" s="34">
        <v>5</v>
      </c>
      <c r="V174">
        <v>19060403</v>
      </c>
      <c r="W174">
        <v>2016</v>
      </c>
      <c r="X174" t="s">
        <v>183</v>
      </c>
      <c r="Y174">
        <v>7</v>
      </c>
      <c r="Z174" s="34">
        <v>425</v>
      </c>
      <c r="AA174" s="6" t="str">
        <f t="shared" si="28"/>
        <v>07/01</v>
      </c>
      <c r="AB174" s="6" t="str">
        <f t="shared" si="29"/>
        <v>07/31</v>
      </c>
      <c r="AC174" t="s">
        <v>84</v>
      </c>
      <c r="AD174" s="7">
        <f t="shared" si="30"/>
        <v>2</v>
      </c>
      <c r="AE174" s="7" t="s">
        <v>84</v>
      </c>
      <c r="AF174">
        <v>0</v>
      </c>
      <c r="AG174" t="s">
        <v>52</v>
      </c>
      <c r="AH174" s="18">
        <f t="shared" si="22"/>
        <v>1</v>
      </c>
    </row>
    <row r="175" spans="1:34" x14ac:dyDescent="0.25">
      <c r="A175">
        <v>321</v>
      </c>
      <c r="B175" t="s">
        <v>181</v>
      </c>
      <c r="C175" t="s">
        <v>389</v>
      </c>
      <c r="D175" t="s">
        <v>183</v>
      </c>
      <c r="E175" t="s">
        <v>116</v>
      </c>
      <c r="F175">
        <v>22918333</v>
      </c>
      <c r="G175" t="s">
        <v>52</v>
      </c>
      <c r="H175" s="18">
        <f t="shared" si="20"/>
        <v>1</v>
      </c>
      <c r="I175">
        <v>428</v>
      </c>
      <c r="J175" t="s">
        <v>184</v>
      </c>
      <c r="K175" t="s">
        <v>79</v>
      </c>
      <c r="L175" t="s">
        <v>70</v>
      </c>
      <c r="M175" s="18">
        <f t="shared" si="21"/>
        <v>2</v>
      </c>
      <c r="N175" t="s">
        <v>58</v>
      </c>
      <c r="O175" s="18">
        <f t="shared" si="23"/>
        <v>1</v>
      </c>
      <c r="P175" t="s">
        <v>101</v>
      </c>
      <c r="Q175" t="s">
        <v>119</v>
      </c>
      <c r="R175" t="str">
        <f t="shared" si="31"/>
        <v>Oil &amp; Gas - Ice Roads and Pads</v>
      </c>
      <c r="S175" t="s">
        <v>361</v>
      </c>
      <c r="T175" t="s">
        <v>349</v>
      </c>
      <c r="U175" s="34">
        <v>5</v>
      </c>
      <c r="V175">
        <v>19060402</v>
      </c>
      <c r="W175">
        <v>2016</v>
      </c>
      <c r="X175" t="s">
        <v>183</v>
      </c>
      <c r="Y175">
        <v>8</v>
      </c>
      <c r="Z175" s="34">
        <v>428</v>
      </c>
      <c r="AA175" s="6" t="str">
        <f t="shared" si="28"/>
        <v>08/01</v>
      </c>
      <c r="AB175" s="6" t="str">
        <f t="shared" si="29"/>
        <v>08/31</v>
      </c>
      <c r="AC175" t="s">
        <v>84</v>
      </c>
      <c r="AD175" s="7">
        <f t="shared" si="30"/>
        <v>2</v>
      </c>
      <c r="AE175" s="7" t="s">
        <v>84</v>
      </c>
      <c r="AF175">
        <v>0</v>
      </c>
      <c r="AG175" t="s">
        <v>52</v>
      </c>
      <c r="AH175" s="18">
        <f t="shared" si="22"/>
        <v>1</v>
      </c>
    </row>
    <row r="176" spans="1:34" x14ac:dyDescent="0.25">
      <c r="A176">
        <v>321</v>
      </c>
      <c r="B176" t="s">
        <v>181</v>
      </c>
      <c r="C176" t="s">
        <v>389</v>
      </c>
      <c r="D176" t="s">
        <v>183</v>
      </c>
      <c r="E176" t="s">
        <v>116</v>
      </c>
      <c r="F176">
        <v>22918333</v>
      </c>
      <c r="G176" t="s">
        <v>52</v>
      </c>
      <c r="H176" s="18">
        <f t="shared" si="20"/>
        <v>1</v>
      </c>
      <c r="I176">
        <v>429</v>
      </c>
      <c r="J176" t="s">
        <v>186</v>
      </c>
      <c r="K176" t="s">
        <v>79</v>
      </c>
      <c r="L176" t="s">
        <v>70</v>
      </c>
      <c r="M176" s="18">
        <f t="shared" si="21"/>
        <v>2</v>
      </c>
      <c r="N176" t="s">
        <v>58</v>
      </c>
      <c r="O176" s="18">
        <f t="shared" si="23"/>
        <v>1</v>
      </c>
      <c r="P176" t="s">
        <v>101</v>
      </c>
      <c r="Q176" t="s">
        <v>119</v>
      </c>
      <c r="R176" t="str">
        <f t="shared" si="31"/>
        <v>Oil &amp; Gas - Ice Roads and Pads</v>
      </c>
      <c r="S176" t="s">
        <v>361</v>
      </c>
      <c r="T176" t="s">
        <v>349</v>
      </c>
      <c r="U176" s="34">
        <v>5</v>
      </c>
      <c r="V176">
        <v>19060403</v>
      </c>
      <c r="W176">
        <v>2016</v>
      </c>
      <c r="X176" t="s">
        <v>183</v>
      </c>
      <c r="Y176">
        <v>8</v>
      </c>
      <c r="Z176" s="34">
        <v>429</v>
      </c>
      <c r="AA176" s="6" t="str">
        <f t="shared" si="28"/>
        <v>08/01</v>
      </c>
      <c r="AB176" s="6" t="str">
        <f t="shared" si="29"/>
        <v>08/31</v>
      </c>
      <c r="AC176" t="s">
        <v>84</v>
      </c>
      <c r="AD176" s="7">
        <f t="shared" si="30"/>
        <v>2</v>
      </c>
      <c r="AE176" s="7" t="s">
        <v>84</v>
      </c>
      <c r="AF176">
        <v>0</v>
      </c>
      <c r="AG176" t="s">
        <v>52</v>
      </c>
      <c r="AH176" s="18">
        <f t="shared" si="22"/>
        <v>1</v>
      </c>
    </row>
    <row r="177" spans="1:34" x14ac:dyDescent="0.25">
      <c r="A177">
        <v>321</v>
      </c>
      <c r="B177" t="s">
        <v>181</v>
      </c>
      <c r="C177" t="s">
        <v>389</v>
      </c>
      <c r="D177" t="s">
        <v>183</v>
      </c>
      <c r="E177" t="s">
        <v>116</v>
      </c>
      <c r="F177">
        <v>22918333</v>
      </c>
      <c r="G177" t="s">
        <v>52</v>
      </c>
      <c r="H177" s="18">
        <f t="shared" si="20"/>
        <v>1</v>
      </c>
      <c r="I177">
        <v>426</v>
      </c>
      <c r="J177" t="s">
        <v>187</v>
      </c>
      <c r="K177" t="s">
        <v>79</v>
      </c>
      <c r="L177" t="s">
        <v>70</v>
      </c>
      <c r="M177" s="18">
        <f t="shared" si="21"/>
        <v>2</v>
      </c>
      <c r="N177" t="s">
        <v>58</v>
      </c>
      <c r="O177" s="18">
        <f t="shared" si="23"/>
        <v>1</v>
      </c>
      <c r="P177" t="s">
        <v>101</v>
      </c>
      <c r="Q177" t="s">
        <v>119</v>
      </c>
      <c r="R177" t="str">
        <f t="shared" si="31"/>
        <v>Oil &amp; Gas - Ice Roads and Pads</v>
      </c>
      <c r="S177" t="s">
        <v>361</v>
      </c>
      <c r="T177" t="s">
        <v>349</v>
      </c>
      <c r="U177" s="34">
        <v>5</v>
      </c>
      <c r="V177">
        <v>19060403</v>
      </c>
      <c r="W177">
        <v>2016</v>
      </c>
      <c r="X177" t="s">
        <v>183</v>
      </c>
      <c r="Y177">
        <v>8</v>
      </c>
      <c r="Z177" s="34">
        <v>426</v>
      </c>
      <c r="AA177" s="6" t="str">
        <f t="shared" si="28"/>
        <v>08/01</v>
      </c>
      <c r="AB177" s="6" t="str">
        <f t="shared" si="29"/>
        <v>08/31</v>
      </c>
      <c r="AC177" t="s">
        <v>84</v>
      </c>
      <c r="AD177" s="7">
        <f t="shared" si="30"/>
        <v>2</v>
      </c>
      <c r="AE177" s="7" t="s">
        <v>84</v>
      </c>
      <c r="AF177">
        <v>0</v>
      </c>
      <c r="AG177" t="s">
        <v>52</v>
      </c>
      <c r="AH177" s="18">
        <f t="shared" si="22"/>
        <v>1</v>
      </c>
    </row>
    <row r="178" spans="1:34" x14ac:dyDescent="0.25">
      <c r="A178">
        <v>321</v>
      </c>
      <c r="B178" t="s">
        <v>181</v>
      </c>
      <c r="C178" t="s">
        <v>389</v>
      </c>
      <c r="D178" t="s">
        <v>183</v>
      </c>
      <c r="E178" t="s">
        <v>116</v>
      </c>
      <c r="F178">
        <v>22918333</v>
      </c>
      <c r="G178" t="s">
        <v>52</v>
      </c>
      <c r="H178" s="18">
        <f t="shared" si="20"/>
        <v>1</v>
      </c>
      <c r="I178">
        <v>424</v>
      </c>
      <c r="J178" t="s">
        <v>189</v>
      </c>
      <c r="K178" t="s">
        <v>79</v>
      </c>
      <c r="L178" t="s">
        <v>70</v>
      </c>
      <c r="M178" s="18">
        <f t="shared" si="21"/>
        <v>2</v>
      </c>
      <c r="N178" t="s">
        <v>58</v>
      </c>
      <c r="O178" s="18">
        <f t="shared" si="23"/>
        <v>1</v>
      </c>
      <c r="P178" t="s">
        <v>101</v>
      </c>
      <c r="Q178" t="s">
        <v>119</v>
      </c>
      <c r="R178" t="str">
        <f t="shared" si="31"/>
        <v>Oil &amp; Gas - Ice Roads and Pads</v>
      </c>
      <c r="S178" t="s">
        <v>361</v>
      </c>
      <c r="T178" t="s">
        <v>349</v>
      </c>
      <c r="U178" s="34">
        <v>5</v>
      </c>
      <c r="V178">
        <v>19060403</v>
      </c>
      <c r="W178">
        <v>2016</v>
      </c>
      <c r="X178" t="s">
        <v>183</v>
      </c>
      <c r="Y178">
        <v>8</v>
      </c>
      <c r="Z178" s="34">
        <v>424</v>
      </c>
      <c r="AA178" s="6" t="str">
        <f t="shared" si="28"/>
        <v>08/01</v>
      </c>
      <c r="AB178" s="6" t="str">
        <f t="shared" si="29"/>
        <v>08/31</v>
      </c>
      <c r="AC178" t="s">
        <v>84</v>
      </c>
      <c r="AD178" s="7">
        <f t="shared" si="30"/>
        <v>2</v>
      </c>
      <c r="AE178" s="7" t="s">
        <v>84</v>
      </c>
      <c r="AF178">
        <v>0</v>
      </c>
      <c r="AG178" t="s">
        <v>52</v>
      </c>
      <c r="AH178" s="18">
        <f t="shared" si="22"/>
        <v>1</v>
      </c>
    </row>
    <row r="179" spans="1:34" x14ac:dyDescent="0.25">
      <c r="A179">
        <v>321</v>
      </c>
      <c r="B179" t="s">
        <v>181</v>
      </c>
      <c r="C179" t="s">
        <v>389</v>
      </c>
      <c r="D179" t="s">
        <v>183</v>
      </c>
      <c r="E179" t="s">
        <v>116</v>
      </c>
      <c r="F179">
        <v>22918333</v>
      </c>
      <c r="G179" t="s">
        <v>52</v>
      </c>
      <c r="H179" s="18">
        <f t="shared" si="20"/>
        <v>1</v>
      </c>
      <c r="I179">
        <v>425</v>
      </c>
      <c r="J179" t="s">
        <v>190</v>
      </c>
      <c r="K179" t="s">
        <v>79</v>
      </c>
      <c r="L179" t="s">
        <v>70</v>
      </c>
      <c r="M179" s="18">
        <f t="shared" si="21"/>
        <v>2</v>
      </c>
      <c r="N179" t="s">
        <v>58</v>
      </c>
      <c r="O179" s="18">
        <f t="shared" si="23"/>
        <v>1</v>
      </c>
      <c r="P179" t="s">
        <v>101</v>
      </c>
      <c r="Q179" t="s">
        <v>119</v>
      </c>
      <c r="R179" t="str">
        <f t="shared" si="31"/>
        <v>Oil &amp; Gas - Ice Roads and Pads</v>
      </c>
      <c r="S179" t="s">
        <v>361</v>
      </c>
      <c r="T179" t="s">
        <v>349</v>
      </c>
      <c r="U179" s="34">
        <v>5</v>
      </c>
      <c r="V179">
        <v>19060403</v>
      </c>
      <c r="W179">
        <v>2016</v>
      </c>
      <c r="X179" t="s">
        <v>183</v>
      </c>
      <c r="Y179">
        <v>8</v>
      </c>
      <c r="Z179" s="34">
        <v>425</v>
      </c>
      <c r="AA179" s="6" t="str">
        <f t="shared" si="28"/>
        <v>08/01</v>
      </c>
      <c r="AB179" s="6" t="str">
        <f t="shared" si="29"/>
        <v>08/31</v>
      </c>
      <c r="AC179" t="s">
        <v>84</v>
      </c>
      <c r="AD179" s="7">
        <f t="shared" si="30"/>
        <v>2</v>
      </c>
      <c r="AE179" s="7" t="s">
        <v>84</v>
      </c>
      <c r="AF179">
        <v>0</v>
      </c>
      <c r="AG179" t="s">
        <v>52</v>
      </c>
      <c r="AH179" s="18">
        <f t="shared" si="22"/>
        <v>1</v>
      </c>
    </row>
    <row r="180" spans="1:34" x14ac:dyDescent="0.25">
      <c r="A180">
        <v>321</v>
      </c>
      <c r="B180" t="s">
        <v>181</v>
      </c>
      <c r="C180" t="s">
        <v>389</v>
      </c>
      <c r="D180" t="s">
        <v>183</v>
      </c>
      <c r="E180" t="s">
        <v>116</v>
      </c>
      <c r="F180">
        <v>22918333</v>
      </c>
      <c r="G180" t="s">
        <v>52</v>
      </c>
      <c r="H180" s="18">
        <f t="shared" si="20"/>
        <v>1</v>
      </c>
      <c r="I180">
        <v>428</v>
      </c>
      <c r="J180" t="s">
        <v>184</v>
      </c>
      <c r="K180" t="s">
        <v>79</v>
      </c>
      <c r="L180" t="s">
        <v>70</v>
      </c>
      <c r="M180" s="18">
        <f t="shared" si="21"/>
        <v>2</v>
      </c>
      <c r="N180" t="s">
        <v>58</v>
      </c>
      <c r="O180" s="18">
        <f t="shared" si="23"/>
        <v>1</v>
      </c>
      <c r="P180" t="s">
        <v>101</v>
      </c>
      <c r="Q180" t="s">
        <v>119</v>
      </c>
      <c r="R180" t="str">
        <f t="shared" si="31"/>
        <v>Oil &amp; Gas - Ice Roads and Pads</v>
      </c>
      <c r="S180" t="s">
        <v>361</v>
      </c>
      <c r="T180" t="s">
        <v>349</v>
      </c>
      <c r="U180" s="34">
        <v>5</v>
      </c>
      <c r="V180">
        <v>19060402</v>
      </c>
      <c r="W180">
        <v>2016</v>
      </c>
      <c r="X180" t="s">
        <v>183</v>
      </c>
      <c r="Y180">
        <v>9</v>
      </c>
      <c r="Z180" s="34">
        <v>428</v>
      </c>
      <c r="AA180" s="6" t="str">
        <f t="shared" si="28"/>
        <v>09/01</v>
      </c>
      <c r="AB180" s="6" t="str">
        <f t="shared" si="29"/>
        <v>09/30</v>
      </c>
      <c r="AC180" t="s">
        <v>84</v>
      </c>
      <c r="AD180" s="7">
        <f t="shared" si="30"/>
        <v>2</v>
      </c>
      <c r="AE180" s="7" t="s">
        <v>84</v>
      </c>
      <c r="AF180">
        <v>0</v>
      </c>
      <c r="AG180" t="s">
        <v>52</v>
      </c>
      <c r="AH180" s="18">
        <f t="shared" si="22"/>
        <v>1</v>
      </c>
    </row>
    <row r="181" spans="1:34" x14ac:dyDescent="0.25">
      <c r="A181">
        <v>321</v>
      </c>
      <c r="B181" t="s">
        <v>181</v>
      </c>
      <c r="C181" t="s">
        <v>389</v>
      </c>
      <c r="D181" t="s">
        <v>183</v>
      </c>
      <c r="E181" t="s">
        <v>116</v>
      </c>
      <c r="F181">
        <v>22918333</v>
      </c>
      <c r="G181" t="s">
        <v>52</v>
      </c>
      <c r="H181" s="18">
        <f t="shared" si="20"/>
        <v>1</v>
      </c>
      <c r="I181">
        <v>429</v>
      </c>
      <c r="J181" t="s">
        <v>186</v>
      </c>
      <c r="K181" t="s">
        <v>79</v>
      </c>
      <c r="L181" t="s">
        <v>70</v>
      </c>
      <c r="M181" s="18">
        <f t="shared" si="21"/>
        <v>2</v>
      </c>
      <c r="N181" t="s">
        <v>58</v>
      </c>
      <c r="O181" s="18">
        <f t="shared" si="23"/>
        <v>1</v>
      </c>
      <c r="P181" t="s">
        <v>101</v>
      </c>
      <c r="Q181" t="s">
        <v>119</v>
      </c>
      <c r="R181" t="str">
        <f t="shared" si="31"/>
        <v>Oil &amp; Gas - Ice Roads and Pads</v>
      </c>
      <c r="S181" t="s">
        <v>361</v>
      </c>
      <c r="T181" t="s">
        <v>349</v>
      </c>
      <c r="U181" s="34">
        <v>5</v>
      </c>
      <c r="V181">
        <v>19060403</v>
      </c>
      <c r="W181">
        <v>2016</v>
      </c>
      <c r="X181" t="s">
        <v>183</v>
      </c>
      <c r="Y181">
        <v>9</v>
      </c>
      <c r="Z181" s="34">
        <v>429</v>
      </c>
      <c r="AA181" s="6" t="str">
        <f t="shared" si="28"/>
        <v>09/01</v>
      </c>
      <c r="AB181" s="6" t="str">
        <f t="shared" si="29"/>
        <v>09/30</v>
      </c>
      <c r="AC181" t="s">
        <v>84</v>
      </c>
      <c r="AD181" s="7">
        <f t="shared" si="30"/>
        <v>2</v>
      </c>
      <c r="AE181" s="7" t="s">
        <v>84</v>
      </c>
      <c r="AF181">
        <v>0</v>
      </c>
      <c r="AG181" t="s">
        <v>52</v>
      </c>
      <c r="AH181" s="18">
        <f t="shared" si="22"/>
        <v>1</v>
      </c>
    </row>
    <row r="182" spans="1:34" x14ac:dyDescent="0.25">
      <c r="A182">
        <v>321</v>
      </c>
      <c r="B182" t="s">
        <v>181</v>
      </c>
      <c r="C182" t="s">
        <v>389</v>
      </c>
      <c r="D182" t="s">
        <v>183</v>
      </c>
      <c r="E182" t="s">
        <v>116</v>
      </c>
      <c r="F182">
        <v>22918333</v>
      </c>
      <c r="G182" t="s">
        <v>52</v>
      </c>
      <c r="H182" s="18">
        <f t="shared" si="20"/>
        <v>1</v>
      </c>
      <c r="I182">
        <v>426</v>
      </c>
      <c r="J182" t="s">
        <v>187</v>
      </c>
      <c r="K182" t="s">
        <v>79</v>
      </c>
      <c r="L182" t="s">
        <v>70</v>
      </c>
      <c r="M182" s="18">
        <f t="shared" si="21"/>
        <v>2</v>
      </c>
      <c r="N182" t="s">
        <v>58</v>
      </c>
      <c r="O182" s="18">
        <f t="shared" si="23"/>
        <v>1</v>
      </c>
      <c r="P182" t="s">
        <v>101</v>
      </c>
      <c r="Q182" t="s">
        <v>119</v>
      </c>
      <c r="R182" t="str">
        <f t="shared" si="31"/>
        <v>Oil &amp; Gas - Ice Roads and Pads</v>
      </c>
      <c r="S182" t="s">
        <v>361</v>
      </c>
      <c r="T182" t="s">
        <v>349</v>
      </c>
      <c r="U182" s="34">
        <v>5</v>
      </c>
      <c r="V182">
        <v>19060403</v>
      </c>
      <c r="W182">
        <v>2016</v>
      </c>
      <c r="X182" t="s">
        <v>183</v>
      </c>
      <c r="Y182">
        <v>9</v>
      </c>
      <c r="Z182" s="34">
        <v>426</v>
      </c>
      <c r="AA182" s="6" t="str">
        <f t="shared" si="28"/>
        <v>09/01</v>
      </c>
      <c r="AB182" s="6" t="str">
        <f t="shared" si="29"/>
        <v>09/30</v>
      </c>
      <c r="AC182" t="s">
        <v>84</v>
      </c>
      <c r="AD182" s="7">
        <f t="shared" si="30"/>
        <v>2</v>
      </c>
      <c r="AE182" s="7" t="s">
        <v>84</v>
      </c>
      <c r="AF182">
        <v>0</v>
      </c>
      <c r="AG182" t="s">
        <v>52</v>
      </c>
      <c r="AH182" s="18">
        <f t="shared" si="22"/>
        <v>1</v>
      </c>
    </row>
    <row r="183" spans="1:34" x14ac:dyDescent="0.25">
      <c r="A183">
        <v>321</v>
      </c>
      <c r="B183" t="s">
        <v>181</v>
      </c>
      <c r="C183" t="s">
        <v>389</v>
      </c>
      <c r="D183" t="s">
        <v>183</v>
      </c>
      <c r="E183" t="s">
        <v>116</v>
      </c>
      <c r="F183">
        <v>22918333</v>
      </c>
      <c r="G183" t="s">
        <v>52</v>
      </c>
      <c r="H183" s="18">
        <f t="shared" si="20"/>
        <v>1</v>
      </c>
      <c r="I183">
        <v>424</v>
      </c>
      <c r="J183" t="s">
        <v>189</v>
      </c>
      <c r="K183" t="s">
        <v>79</v>
      </c>
      <c r="L183" t="s">
        <v>70</v>
      </c>
      <c r="M183" s="18">
        <f t="shared" si="21"/>
        <v>2</v>
      </c>
      <c r="N183" t="s">
        <v>58</v>
      </c>
      <c r="O183" s="18">
        <f t="shared" si="23"/>
        <v>1</v>
      </c>
      <c r="P183" t="s">
        <v>101</v>
      </c>
      <c r="Q183" t="s">
        <v>119</v>
      </c>
      <c r="R183" t="str">
        <f t="shared" si="31"/>
        <v>Oil &amp; Gas - Ice Roads and Pads</v>
      </c>
      <c r="S183" t="s">
        <v>361</v>
      </c>
      <c r="T183" t="s">
        <v>349</v>
      </c>
      <c r="U183" s="34">
        <v>5</v>
      </c>
      <c r="V183">
        <v>19060403</v>
      </c>
      <c r="W183">
        <v>2016</v>
      </c>
      <c r="X183" t="s">
        <v>183</v>
      </c>
      <c r="Y183">
        <v>9</v>
      </c>
      <c r="Z183" s="34">
        <v>424</v>
      </c>
      <c r="AA183" s="6" t="str">
        <f t="shared" si="28"/>
        <v>09/01</v>
      </c>
      <c r="AB183" s="6" t="str">
        <f t="shared" si="29"/>
        <v>09/30</v>
      </c>
      <c r="AC183" t="s">
        <v>84</v>
      </c>
      <c r="AD183" s="7">
        <f t="shared" si="30"/>
        <v>2</v>
      </c>
      <c r="AE183" s="7" t="s">
        <v>84</v>
      </c>
      <c r="AF183">
        <v>0</v>
      </c>
      <c r="AG183" t="s">
        <v>52</v>
      </c>
      <c r="AH183" s="18">
        <f t="shared" si="22"/>
        <v>1</v>
      </c>
    </row>
    <row r="184" spans="1:34" x14ac:dyDescent="0.25">
      <c r="A184">
        <v>321</v>
      </c>
      <c r="B184" t="s">
        <v>181</v>
      </c>
      <c r="C184" t="s">
        <v>389</v>
      </c>
      <c r="D184" t="s">
        <v>183</v>
      </c>
      <c r="E184" t="s">
        <v>116</v>
      </c>
      <c r="F184">
        <v>22918333</v>
      </c>
      <c r="G184" t="s">
        <v>52</v>
      </c>
      <c r="H184" s="18">
        <f t="shared" si="20"/>
        <v>1</v>
      </c>
      <c r="I184">
        <v>425</v>
      </c>
      <c r="J184" t="s">
        <v>190</v>
      </c>
      <c r="K184" t="s">
        <v>79</v>
      </c>
      <c r="L184" t="s">
        <v>70</v>
      </c>
      <c r="M184" s="18">
        <f t="shared" si="21"/>
        <v>2</v>
      </c>
      <c r="N184" t="s">
        <v>58</v>
      </c>
      <c r="O184" s="18">
        <f t="shared" si="23"/>
        <v>1</v>
      </c>
      <c r="P184" t="s">
        <v>101</v>
      </c>
      <c r="Q184" t="s">
        <v>119</v>
      </c>
      <c r="R184" t="str">
        <f t="shared" si="31"/>
        <v>Oil &amp; Gas - Ice Roads and Pads</v>
      </c>
      <c r="S184" t="s">
        <v>361</v>
      </c>
      <c r="T184" t="s">
        <v>349</v>
      </c>
      <c r="U184" s="34">
        <v>5</v>
      </c>
      <c r="V184">
        <v>19060403</v>
      </c>
      <c r="W184">
        <v>2016</v>
      </c>
      <c r="X184" t="s">
        <v>183</v>
      </c>
      <c r="Y184">
        <v>9</v>
      </c>
      <c r="Z184" s="34">
        <v>425</v>
      </c>
      <c r="AA184" s="6" t="str">
        <f t="shared" si="28"/>
        <v>09/01</v>
      </c>
      <c r="AB184" s="6" t="str">
        <f t="shared" si="29"/>
        <v>09/30</v>
      </c>
      <c r="AC184" t="s">
        <v>84</v>
      </c>
      <c r="AD184" s="7">
        <f t="shared" si="30"/>
        <v>2</v>
      </c>
      <c r="AE184" s="7" t="s">
        <v>84</v>
      </c>
      <c r="AF184">
        <v>0</v>
      </c>
      <c r="AG184" t="s">
        <v>52</v>
      </c>
      <c r="AH184" s="18">
        <f t="shared" si="22"/>
        <v>1</v>
      </c>
    </row>
    <row r="185" spans="1:34" x14ac:dyDescent="0.25">
      <c r="A185">
        <v>321</v>
      </c>
      <c r="B185" t="s">
        <v>181</v>
      </c>
      <c r="C185" t="s">
        <v>389</v>
      </c>
      <c r="D185" t="s">
        <v>183</v>
      </c>
      <c r="E185" t="s">
        <v>116</v>
      </c>
      <c r="F185">
        <v>22918333</v>
      </c>
      <c r="G185" t="s">
        <v>52</v>
      </c>
      <c r="H185" s="18">
        <f t="shared" si="20"/>
        <v>1</v>
      </c>
      <c r="I185">
        <v>428</v>
      </c>
      <c r="J185" t="s">
        <v>184</v>
      </c>
      <c r="K185" t="s">
        <v>79</v>
      </c>
      <c r="L185" t="s">
        <v>70</v>
      </c>
      <c r="M185" s="18">
        <f t="shared" si="21"/>
        <v>2</v>
      </c>
      <c r="N185" t="s">
        <v>58</v>
      </c>
      <c r="O185" s="18">
        <f t="shared" si="23"/>
        <v>1</v>
      </c>
      <c r="P185" t="s">
        <v>101</v>
      </c>
      <c r="Q185" t="s">
        <v>119</v>
      </c>
      <c r="R185" t="str">
        <f t="shared" si="31"/>
        <v>Oil &amp; Gas - Ice Roads and Pads</v>
      </c>
      <c r="S185" t="s">
        <v>361</v>
      </c>
      <c r="T185" t="s">
        <v>349</v>
      </c>
      <c r="U185" s="34">
        <v>5</v>
      </c>
      <c r="V185">
        <v>19060402</v>
      </c>
      <c r="W185">
        <v>2016</v>
      </c>
      <c r="X185" t="s">
        <v>183</v>
      </c>
      <c r="Y185">
        <v>10</v>
      </c>
      <c r="Z185" s="34">
        <v>428</v>
      </c>
      <c r="AA185" s="6" t="str">
        <f t="shared" si="28"/>
        <v>10/01</v>
      </c>
      <c r="AB185" s="6" t="str">
        <f t="shared" si="29"/>
        <v>10/31</v>
      </c>
      <c r="AC185" t="s">
        <v>84</v>
      </c>
      <c r="AD185" s="7">
        <f t="shared" si="30"/>
        <v>2</v>
      </c>
      <c r="AE185" s="7" t="s">
        <v>84</v>
      </c>
      <c r="AF185">
        <v>0</v>
      </c>
      <c r="AG185" t="s">
        <v>52</v>
      </c>
      <c r="AH185" s="18">
        <f t="shared" si="22"/>
        <v>1</v>
      </c>
    </row>
    <row r="186" spans="1:34" x14ac:dyDescent="0.25">
      <c r="A186">
        <v>321</v>
      </c>
      <c r="B186" t="s">
        <v>181</v>
      </c>
      <c r="C186" t="s">
        <v>389</v>
      </c>
      <c r="D186" t="s">
        <v>183</v>
      </c>
      <c r="E186" t="s">
        <v>116</v>
      </c>
      <c r="F186">
        <v>22918333</v>
      </c>
      <c r="G186" t="s">
        <v>52</v>
      </c>
      <c r="H186" s="18">
        <f t="shared" si="20"/>
        <v>1</v>
      </c>
      <c r="I186">
        <v>429</v>
      </c>
      <c r="J186" t="s">
        <v>186</v>
      </c>
      <c r="K186" t="s">
        <v>79</v>
      </c>
      <c r="L186" t="s">
        <v>70</v>
      </c>
      <c r="M186" s="18">
        <f t="shared" si="21"/>
        <v>2</v>
      </c>
      <c r="N186" t="s">
        <v>58</v>
      </c>
      <c r="O186" s="18">
        <f t="shared" si="23"/>
        <v>1</v>
      </c>
      <c r="P186" t="s">
        <v>101</v>
      </c>
      <c r="Q186" t="s">
        <v>119</v>
      </c>
      <c r="R186" t="str">
        <f t="shared" si="31"/>
        <v>Oil &amp; Gas - Ice Roads and Pads</v>
      </c>
      <c r="S186" t="s">
        <v>361</v>
      </c>
      <c r="T186" t="s">
        <v>349</v>
      </c>
      <c r="U186" s="34">
        <v>5</v>
      </c>
      <c r="V186">
        <v>19060403</v>
      </c>
      <c r="W186">
        <v>2016</v>
      </c>
      <c r="X186" t="s">
        <v>183</v>
      </c>
      <c r="Y186">
        <v>10</v>
      </c>
      <c r="Z186" s="34">
        <v>429</v>
      </c>
      <c r="AA186" s="6" t="str">
        <f t="shared" si="28"/>
        <v>10/01</v>
      </c>
      <c r="AB186" s="6" t="str">
        <f t="shared" si="29"/>
        <v>10/31</v>
      </c>
      <c r="AC186" t="s">
        <v>84</v>
      </c>
      <c r="AD186" s="7">
        <f t="shared" si="30"/>
        <v>2</v>
      </c>
      <c r="AE186" s="7" t="s">
        <v>84</v>
      </c>
      <c r="AF186">
        <v>0</v>
      </c>
      <c r="AG186" t="s">
        <v>52</v>
      </c>
      <c r="AH186" s="18">
        <f t="shared" si="22"/>
        <v>1</v>
      </c>
    </row>
    <row r="187" spans="1:34" x14ac:dyDescent="0.25">
      <c r="A187">
        <v>321</v>
      </c>
      <c r="B187" t="s">
        <v>181</v>
      </c>
      <c r="C187" t="s">
        <v>389</v>
      </c>
      <c r="D187" t="s">
        <v>183</v>
      </c>
      <c r="E187" t="s">
        <v>116</v>
      </c>
      <c r="F187">
        <v>22918333</v>
      </c>
      <c r="G187" t="s">
        <v>52</v>
      </c>
      <c r="H187" s="18">
        <f t="shared" si="20"/>
        <v>1</v>
      </c>
      <c r="I187">
        <v>426</v>
      </c>
      <c r="J187" t="s">
        <v>187</v>
      </c>
      <c r="K187" t="s">
        <v>79</v>
      </c>
      <c r="L187" t="s">
        <v>70</v>
      </c>
      <c r="M187" s="18">
        <f t="shared" si="21"/>
        <v>2</v>
      </c>
      <c r="N187" t="s">
        <v>58</v>
      </c>
      <c r="O187" s="18">
        <f t="shared" si="23"/>
        <v>1</v>
      </c>
      <c r="P187" t="s">
        <v>101</v>
      </c>
      <c r="Q187" t="s">
        <v>119</v>
      </c>
      <c r="R187" t="str">
        <f t="shared" si="31"/>
        <v>Oil &amp; Gas - Ice Roads and Pads</v>
      </c>
      <c r="S187" t="s">
        <v>361</v>
      </c>
      <c r="T187" t="s">
        <v>349</v>
      </c>
      <c r="U187" s="34">
        <v>5</v>
      </c>
      <c r="V187">
        <v>19060403</v>
      </c>
      <c r="W187">
        <v>2016</v>
      </c>
      <c r="X187" t="s">
        <v>183</v>
      </c>
      <c r="Y187">
        <v>10</v>
      </c>
      <c r="Z187" s="34">
        <v>426</v>
      </c>
      <c r="AA187" s="6" t="str">
        <f t="shared" si="28"/>
        <v>10/01</v>
      </c>
      <c r="AB187" s="6" t="str">
        <f t="shared" si="29"/>
        <v>10/31</v>
      </c>
      <c r="AC187" t="s">
        <v>84</v>
      </c>
      <c r="AD187" s="7">
        <f t="shared" si="30"/>
        <v>2</v>
      </c>
      <c r="AE187" s="7" t="s">
        <v>84</v>
      </c>
      <c r="AF187">
        <v>0</v>
      </c>
      <c r="AG187" t="s">
        <v>52</v>
      </c>
      <c r="AH187" s="18">
        <f t="shared" si="22"/>
        <v>1</v>
      </c>
    </row>
    <row r="188" spans="1:34" x14ac:dyDescent="0.25">
      <c r="A188">
        <v>321</v>
      </c>
      <c r="B188" t="s">
        <v>181</v>
      </c>
      <c r="C188" t="s">
        <v>389</v>
      </c>
      <c r="D188" t="s">
        <v>183</v>
      </c>
      <c r="E188" t="s">
        <v>116</v>
      </c>
      <c r="F188">
        <v>22918333</v>
      </c>
      <c r="G188" t="s">
        <v>52</v>
      </c>
      <c r="H188" s="18">
        <f t="shared" si="20"/>
        <v>1</v>
      </c>
      <c r="I188">
        <v>424</v>
      </c>
      <c r="J188" t="s">
        <v>189</v>
      </c>
      <c r="K188" t="s">
        <v>79</v>
      </c>
      <c r="L188" t="s">
        <v>70</v>
      </c>
      <c r="M188" s="18">
        <f t="shared" si="21"/>
        <v>2</v>
      </c>
      <c r="N188" t="s">
        <v>58</v>
      </c>
      <c r="O188" s="18">
        <f t="shared" si="23"/>
        <v>1</v>
      </c>
      <c r="P188" t="s">
        <v>101</v>
      </c>
      <c r="Q188" t="s">
        <v>119</v>
      </c>
      <c r="R188" t="str">
        <f t="shared" si="31"/>
        <v>Oil &amp; Gas - Ice Roads and Pads</v>
      </c>
      <c r="S188" t="s">
        <v>361</v>
      </c>
      <c r="T188" t="s">
        <v>349</v>
      </c>
      <c r="U188" s="34">
        <v>5</v>
      </c>
      <c r="V188">
        <v>19060403</v>
      </c>
      <c r="W188">
        <v>2016</v>
      </c>
      <c r="X188" t="s">
        <v>183</v>
      </c>
      <c r="Y188">
        <v>10</v>
      </c>
      <c r="Z188" s="34">
        <v>424</v>
      </c>
      <c r="AA188" s="6" t="str">
        <f t="shared" si="28"/>
        <v>10/01</v>
      </c>
      <c r="AB188" s="6" t="str">
        <f t="shared" si="29"/>
        <v>10/31</v>
      </c>
      <c r="AC188" t="s">
        <v>84</v>
      </c>
      <c r="AD188" s="7">
        <f t="shared" si="30"/>
        <v>2</v>
      </c>
      <c r="AE188" s="7" t="s">
        <v>84</v>
      </c>
      <c r="AF188">
        <v>0</v>
      </c>
      <c r="AG188" t="s">
        <v>52</v>
      </c>
      <c r="AH188" s="18">
        <f t="shared" si="22"/>
        <v>1</v>
      </c>
    </row>
    <row r="189" spans="1:34" x14ac:dyDescent="0.25">
      <c r="A189">
        <v>321</v>
      </c>
      <c r="B189" t="s">
        <v>181</v>
      </c>
      <c r="C189" t="s">
        <v>389</v>
      </c>
      <c r="D189" t="s">
        <v>183</v>
      </c>
      <c r="E189" t="s">
        <v>116</v>
      </c>
      <c r="F189">
        <v>22918333</v>
      </c>
      <c r="G189" t="s">
        <v>52</v>
      </c>
      <c r="H189" s="18">
        <f t="shared" si="20"/>
        <v>1</v>
      </c>
      <c r="I189">
        <v>425</v>
      </c>
      <c r="J189" t="s">
        <v>190</v>
      </c>
      <c r="K189" t="s">
        <v>79</v>
      </c>
      <c r="L189" t="s">
        <v>70</v>
      </c>
      <c r="M189" s="18">
        <f t="shared" si="21"/>
        <v>2</v>
      </c>
      <c r="N189" t="s">
        <v>58</v>
      </c>
      <c r="O189" s="18">
        <f t="shared" si="23"/>
        <v>1</v>
      </c>
      <c r="P189" t="s">
        <v>101</v>
      </c>
      <c r="Q189" t="s">
        <v>119</v>
      </c>
      <c r="R189" t="str">
        <f t="shared" si="31"/>
        <v>Oil &amp; Gas - Ice Roads and Pads</v>
      </c>
      <c r="S189" t="s">
        <v>361</v>
      </c>
      <c r="T189" t="s">
        <v>349</v>
      </c>
      <c r="U189" s="34">
        <v>5</v>
      </c>
      <c r="V189">
        <v>19060403</v>
      </c>
      <c r="W189">
        <v>2016</v>
      </c>
      <c r="X189" t="s">
        <v>183</v>
      </c>
      <c r="Y189">
        <v>10</v>
      </c>
      <c r="Z189" s="34">
        <v>425</v>
      </c>
      <c r="AA189" s="6" t="str">
        <f t="shared" si="28"/>
        <v>10/01</v>
      </c>
      <c r="AB189" s="6" t="str">
        <f t="shared" si="29"/>
        <v>10/31</v>
      </c>
      <c r="AC189" t="s">
        <v>84</v>
      </c>
      <c r="AD189" s="7">
        <f t="shared" si="30"/>
        <v>2</v>
      </c>
      <c r="AE189" s="7" t="s">
        <v>84</v>
      </c>
      <c r="AF189">
        <v>0</v>
      </c>
      <c r="AG189" t="s">
        <v>52</v>
      </c>
      <c r="AH189" s="18">
        <f t="shared" si="22"/>
        <v>1</v>
      </c>
    </row>
    <row r="190" spans="1:34" x14ac:dyDescent="0.25">
      <c r="A190">
        <v>321</v>
      </c>
      <c r="B190" t="s">
        <v>181</v>
      </c>
      <c r="C190" t="s">
        <v>389</v>
      </c>
      <c r="D190" t="s">
        <v>183</v>
      </c>
      <c r="E190" t="s">
        <v>116</v>
      </c>
      <c r="F190">
        <v>22918333</v>
      </c>
      <c r="G190" t="s">
        <v>52</v>
      </c>
      <c r="H190" s="18">
        <f t="shared" si="20"/>
        <v>1</v>
      </c>
      <c r="I190">
        <v>428</v>
      </c>
      <c r="J190" t="s">
        <v>184</v>
      </c>
      <c r="K190" t="s">
        <v>79</v>
      </c>
      <c r="L190" t="s">
        <v>70</v>
      </c>
      <c r="M190" s="18">
        <f t="shared" si="21"/>
        <v>2</v>
      </c>
      <c r="N190" t="s">
        <v>58</v>
      </c>
      <c r="O190" s="18">
        <f t="shared" si="23"/>
        <v>1</v>
      </c>
      <c r="P190" t="s">
        <v>101</v>
      </c>
      <c r="Q190" t="s">
        <v>119</v>
      </c>
      <c r="R190" t="str">
        <f t="shared" si="31"/>
        <v>Oil &amp; Gas - Ice Roads and Pads</v>
      </c>
      <c r="S190" t="s">
        <v>361</v>
      </c>
      <c r="T190" t="s">
        <v>349</v>
      </c>
      <c r="U190" s="34">
        <v>5</v>
      </c>
      <c r="V190">
        <v>19060402</v>
      </c>
      <c r="W190">
        <v>2016</v>
      </c>
      <c r="X190" t="s">
        <v>183</v>
      </c>
      <c r="Y190">
        <v>11</v>
      </c>
      <c r="Z190" s="34">
        <v>428</v>
      </c>
      <c r="AA190" s="6" t="str">
        <f t="shared" si="28"/>
        <v>11/01</v>
      </c>
      <c r="AB190" s="6" t="str">
        <f t="shared" si="29"/>
        <v>30/01</v>
      </c>
      <c r="AC190" t="s">
        <v>84</v>
      </c>
      <c r="AD190" s="7">
        <f t="shared" si="30"/>
        <v>2</v>
      </c>
      <c r="AE190" s="7" t="s">
        <v>84</v>
      </c>
      <c r="AF190">
        <v>0</v>
      </c>
      <c r="AG190" t="s">
        <v>52</v>
      </c>
      <c r="AH190" s="18">
        <f t="shared" si="22"/>
        <v>1</v>
      </c>
    </row>
    <row r="191" spans="1:34" x14ac:dyDescent="0.25">
      <c r="A191">
        <v>321</v>
      </c>
      <c r="B191" t="s">
        <v>181</v>
      </c>
      <c r="C191" t="s">
        <v>389</v>
      </c>
      <c r="D191" t="s">
        <v>183</v>
      </c>
      <c r="E191" t="s">
        <v>116</v>
      </c>
      <c r="F191">
        <v>22918333</v>
      </c>
      <c r="G191" t="s">
        <v>52</v>
      </c>
      <c r="H191" s="18">
        <f t="shared" ref="H191:H254" si="32">IF(G191="gallons",1,2)</f>
        <v>1</v>
      </c>
      <c r="I191">
        <v>429</v>
      </c>
      <c r="J191" t="s">
        <v>186</v>
      </c>
      <c r="K191" t="s">
        <v>79</v>
      </c>
      <c r="L191" t="s">
        <v>70</v>
      </c>
      <c r="M191" s="18">
        <f t="shared" ref="M191:M254" si="33">IF(L191="ground",1,2)</f>
        <v>2</v>
      </c>
      <c r="N191" t="s">
        <v>58</v>
      </c>
      <c r="O191" s="18">
        <f t="shared" si="23"/>
        <v>1</v>
      </c>
      <c r="P191" t="s">
        <v>101</v>
      </c>
      <c r="Q191" t="s">
        <v>119</v>
      </c>
      <c r="R191" t="str">
        <f t="shared" si="31"/>
        <v>Oil &amp; Gas - Ice Roads and Pads</v>
      </c>
      <c r="S191" t="s">
        <v>361</v>
      </c>
      <c r="T191" t="s">
        <v>349</v>
      </c>
      <c r="U191" s="34">
        <v>5</v>
      </c>
      <c r="V191">
        <v>19060403</v>
      </c>
      <c r="W191">
        <v>2016</v>
      </c>
      <c r="X191" t="s">
        <v>183</v>
      </c>
      <c r="Y191">
        <v>11</v>
      </c>
      <c r="Z191" s="34">
        <v>429</v>
      </c>
      <c r="AA191" s="6" t="str">
        <f t="shared" si="28"/>
        <v>11/01</v>
      </c>
      <c r="AB191" s="6" t="str">
        <f t="shared" si="29"/>
        <v>30/01</v>
      </c>
      <c r="AC191" t="s">
        <v>84</v>
      </c>
      <c r="AD191" s="7">
        <f t="shared" si="30"/>
        <v>2</v>
      </c>
      <c r="AE191" s="7" t="s">
        <v>84</v>
      </c>
      <c r="AF191">
        <v>0</v>
      </c>
      <c r="AG191" t="s">
        <v>52</v>
      </c>
      <c r="AH191" s="18">
        <f t="shared" ref="AH191:AH254" si="34">IF(AG191="gallons",1,2)</f>
        <v>1</v>
      </c>
    </row>
    <row r="192" spans="1:34" x14ac:dyDescent="0.25">
      <c r="A192">
        <v>321</v>
      </c>
      <c r="B192" t="s">
        <v>181</v>
      </c>
      <c r="C192" t="s">
        <v>389</v>
      </c>
      <c r="D192" t="s">
        <v>183</v>
      </c>
      <c r="E192" t="s">
        <v>116</v>
      </c>
      <c r="F192">
        <v>22918333</v>
      </c>
      <c r="G192" t="s">
        <v>52</v>
      </c>
      <c r="H192" s="18">
        <f t="shared" si="32"/>
        <v>1</v>
      </c>
      <c r="I192">
        <v>426</v>
      </c>
      <c r="J192" t="s">
        <v>187</v>
      </c>
      <c r="K192" t="s">
        <v>79</v>
      </c>
      <c r="L192" t="s">
        <v>70</v>
      </c>
      <c r="M192" s="18">
        <f t="shared" si="33"/>
        <v>2</v>
      </c>
      <c r="N192" t="s">
        <v>58</v>
      </c>
      <c r="O192" s="18">
        <f t="shared" si="23"/>
        <v>1</v>
      </c>
      <c r="P192" t="s">
        <v>101</v>
      </c>
      <c r="Q192" t="s">
        <v>119</v>
      </c>
      <c r="R192" t="str">
        <f t="shared" si="31"/>
        <v>Oil &amp; Gas - Ice Roads and Pads</v>
      </c>
      <c r="S192" t="s">
        <v>361</v>
      </c>
      <c r="T192" t="s">
        <v>349</v>
      </c>
      <c r="U192" s="34">
        <v>5</v>
      </c>
      <c r="V192">
        <v>19060403</v>
      </c>
      <c r="W192">
        <v>2016</v>
      </c>
      <c r="X192" t="s">
        <v>183</v>
      </c>
      <c r="Y192">
        <v>11</v>
      </c>
      <c r="Z192" s="34">
        <v>426</v>
      </c>
      <c r="AA192" s="6" t="str">
        <f t="shared" si="28"/>
        <v>11/01</v>
      </c>
      <c r="AB192" s="6" t="str">
        <f t="shared" si="29"/>
        <v>30/01</v>
      </c>
      <c r="AC192" t="s">
        <v>84</v>
      </c>
      <c r="AD192" s="7">
        <f t="shared" si="30"/>
        <v>2</v>
      </c>
      <c r="AE192" s="7" t="s">
        <v>84</v>
      </c>
      <c r="AF192">
        <v>0</v>
      </c>
      <c r="AG192" t="s">
        <v>52</v>
      </c>
      <c r="AH192" s="18">
        <f t="shared" si="34"/>
        <v>1</v>
      </c>
    </row>
    <row r="193" spans="1:34" x14ac:dyDescent="0.25">
      <c r="A193">
        <v>321</v>
      </c>
      <c r="B193" t="s">
        <v>181</v>
      </c>
      <c r="C193" t="s">
        <v>389</v>
      </c>
      <c r="D193" t="s">
        <v>183</v>
      </c>
      <c r="E193" t="s">
        <v>116</v>
      </c>
      <c r="F193">
        <v>22918333</v>
      </c>
      <c r="G193" t="s">
        <v>52</v>
      </c>
      <c r="H193" s="18">
        <f t="shared" si="32"/>
        <v>1</v>
      </c>
      <c r="I193">
        <v>424</v>
      </c>
      <c r="J193" t="s">
        <v>189</v>
      </c>
      <c r="K193" t="s">
        <v>79</v>
      </c>
      <c r="L193" t="s">
        <v>70</v>
      </c>
      <c r="M193" s="18">
        <f t="shared" si="33"/>
        <v>2</v>
      </c>
      <c r="N193" t="s">
        <v>58</v>
      </c>
      <c r="O193" s="18">
        <f t="shared" si="23"/>
        <v>1</v>
      </c>
      <c r="P193" t="s">
        <v>101</v>
      </c>
      <c r="Q193" t="s">
        <v>119</v>
      </c>
      <c r="R193" t="str">
        <f t="shared" si="31"/>
        <v>Oil &amp; Gas - Ice Roads and Pads</v>
      </c>
      <c r="S193" t="s">
        <v>361</v>
      </c>
      <c r="T193" t="s">
        <v>349</v>
      </c>
      <c r="U193" s="34">
        <v>5</v>
      </c>
      <c r="V193">
        <v>19060403</v>
      </c>
      <c r="W193">
        <v>2016</v>
      </c>
      <c r="X193" t="s">
        <v>183</v>
      </c>
      <c r="Y193">
        <v>11</v>
      </c>
      <c r="Z193" s="34">
        <v>424</v>
      </c>
      <c r="AA193" s="6" t="str">
        <f t="shared" si="28"/>
        <v>11/01</v>
      </c>
      <c r="AB193" s="6" t="str">
        <f t="shared" si="29"/>
        <v>30/01</v>
      </c>
      <c r="AC193" t="s">
        <v>84</v>
      </c>
      <c r="AD193" s="7">
        <f t="shared" si="30"/>
        <v>2</v>
      </c>
      <c r="AE193" s="7" t="s">
        <v>84</v>
      </c>
      <c r="AF193">
        <v>0</v>
      </c>
      <c r="AG193" t="s">
        <v>52</v>
      </c>
      <c r="AH193" s="18">
        <f t="shared" si="34"/>
        <v>1</v>
      </c>
    </row>
    <row r="194" spans="1:34" x14ac:dyDescent="0.25">
      <c r="A194">
        <v>321</v>
      </c>
      <c r="B194" t="s">
        <v>181</v>
      </c>
      <c r="C194" t="s">
        <v>389</v>
      </c>
      <c r="D194" t="s">
        <v>183</v>
      </c>
      <c r="E194" t="s">
        <v>116</v>
      </c>
      <c r="F194">
        <v>22918333</v>
      </c>
      <c r="G194" t="s">
        <v>52</v>
      </c>
      <c r="H194" s="18">
        <f t="shared" si="32"/>
        <v>1</v>
      </c>
      <c r="I194">
        <v>425</v>
      </c>
      <c r="J194" t="s">
        <v>190</v>
      </c>
      <c r="K194" t="s">
        <v>79</v>
      </c>
      <c r="L194" t="s">
        <v>70</v>
      </c>
      <c r="M194" s="18">
        <f t="shared" si="33"/>
        <v>2</v>
      </c>
      <c r="N194" t="s">
        <v>58</v>
      </c>
      <c r="O194" s="18">
        <f t="shared" si="23"/>
        <v>1</v>
      </c>
      <c r="P194" t="s">
        <v>101</v>
      </c>
      <c r="Q194" t="s">
        <v>119</v>
      </c>
      <c r="R194" t="str">
        <f t="shared" si="31"/>
        <v>Oil &amp; Gas - Ice Roads and Pads</v>
      </c>
      <c r="S194" t="s">
        <v>361</v>
      </c>
      <c r="T194" t="s">
        <v>349</v>
      </c>
      <c r="U194" s="34">
        <v>5</v>
      </c>
      <c r="V194">
        <v>19060403</v>
      </c>
      <c r="W194">
        <v>2016</v>
      </c>
      <c r="X194" t="s">
        <v>183</v>
      </c>
      <c r="Y194">
        <v>11</v>
      </c>
      <c r="Z194" s="34">
        <v>425</v>
      </c>
      <c r="AA194" s="6" t="str">
        <f t="shared" si="28"/>
        <v>11/01</v>
      </c>
      <c r="AB194" s="6" t="str">
        <f t="shared" si="29"/>
        <v>30/01</v>
      </c>
      <c r="AC194" t="s">
        <v>84</v>
      </c>
      <c r="AD194" s="7">
        <f t="shared" si="30"/>
        <v>2</v>
      </c>
      <c r="AE194" s="7" t="s">
        <v>84</v>
      </c>
      <c r="AF194">
        <v>0</v>
      </c>
      <c r="AG194" t="s">
        <v>52</v>
      </c>
      <c r="AH194" s="18">
        <f t="shared" si="34"/>
        <v>1</v>
      </c>
    </row>
    <row r="195" spans="1:34" x14ac:dyDescent="0.25">
      <c r="A195">
        <v>321</v>
      </c>
      <c r="B195" t="s">
        <v>181</v>
      </c>
      <c r="C195" t="s">
        <v>389</v>
      </c>
      <c r="D195" t="s">
        <v>183</v>
      </c>
      <c r="E195" t="s">
        <v>116</v>
      </c>
      <c r="F195">
        <v>22918333</v>
      </c>
      <c r="G195" t="s">
        <v>52</v>
      </c>
      <c r="H195" s="18">
        <f t="shared" si="32"/>
        <v>1</v>
      </c>
      <c r="I195">
        <v>428</v>
      </c>
      <c r="J195" t="s">
        <v>184</v>
      </c>
      <c r="K195" t="s">
        <v>79</v>
      </c>
      <c r="L195" t="s">
        <v>70</v>
      </c>
      <c r="M195" s="18">
        <f t="shared" si="33"/>
        <v>2</v>
      </c>
      <c r="N195" t="s">
        <v>58</v>
      </c>
      <c r="O195" s="18">
        <f t="shared" ref="O195:O258" si="35">_xlfn.IFS(N195="fresh",1,N195="seawater",2,N195="brackish",3)</f>
        <v>1</v>
      </c>
      <c r="P195" t="s">
        <v>101</v>
      </c>
      <c r="Q195" t="s">
        <v>119</v>
      </c>
      <c r="R195" t="str">
        <f t="shared" si="31"/>
        <v>Oil &amp; Gas - Ice Roads and Pads</v>
      </c>
      <c r="S195" t="s">
        <v>361</v>
      </c>
      <c r="T195" t="s">
        <v>349</v>
      </c>
      <c r="U195" s="34">
        <v>5</v>
      </c>
      <c r="V195">
        <v>19060402</v>
      </c>
      <c r="W195">
        <v>2016</v>
      </c>
      <c r="X195" t="s">
        <v>183</v>
      </c>
      <c r="Y195">
        <v>12</v>
      </c>
      <c r="Z195" s="34">
        <v>428</v>
      </c>
      <c r="AA195" s="6" t="str">
        <f t="shared" si="28"/>
        <v>12/01</v>
      </c>
      <c r="AB195" s="6" t="str">
        <f t="shared" si="29"/>
        <v>12/31</v>
      </c>
      <c r="AC195" t="s">
        <v>84</v>
      </c>
      <c r="AD195" s="7">
        <f t="shared" si="30"/>
        <v>2</v>
      </c>
      <c r="AE195" s="7" t="s">
        <v>84</v>
      </c>
      <c r="AF195">
        <v>0</v>
      </c>
      <c r="AG195" t="s">
        <v>52</v>
      </c>
      <c r="AH195" s="18">
        <f t="shared" si="34"/>
        <v>1</v>
      </c>
    </row>
    <row r="196" spans="1:34" x14ac:dyDescent="0.25">
      <c r="A196">
        <v>321</v>
      </c>
      <c r="B196" t="s">
        <v>181</v>
      </c>
      <c r="C196" t="s">
        <v>389</v>
      </c>
      <c r="D196" t="s">
        <v>183</v>
      </c>
      <c r="E196" t="s">
        <v>116</v>
      </c>
      <c r="F196">
        <v>22918333</v>
      </c>
      <c r="G196" t="s">
        <v>52</v>
      </c>
      <c r="H196" s="18">
        <f t="shared" si="32"/>
        <v>1</v>
      </c>
      <c r="I196">
        <v>429</v>
      </c>
      <c r="J196" t="s">
        <v>186</v>
      </c>
      <c r="K196" t="s">
        <v>79</v>
      </c>
      <c r="L196" t="s">
        <v>70</v>
      </c>
      <c r="M196" s="18">
        <f t="shared" si="33"/>
        <v>2</v>
      </c>
      <c r="N196" t="s">
        <v>58</v>
      </c>
      <c r="O196" s="18">
        <f t="shared" si="35"/>
        <v>1</v>
      </c>
      <c r="P196" t="s">
        <v>101</v>
      </c>
      <c r="Q196" t="s">
        <v>119</v>
      </c>
      <c r="R196" t="str">
        <f t="shared" si="31"/>
        <v>Oil &amp; Gas - Ice Roads and Pads</v>
      </c>
      <c r="S196" t="s">
        <v>361</v>
      </c>
      <c r="T196" t="s">
        <v>349</v>
      </c>
      <c r="U196" s="34">
        <v>5</v>
      </c>
      <c r="V196">
        <v>19060403</v>
      </c>
      <c r="W196">
        <v>2016</v>
      </c>
      <c r="X196" t="s">
        <v>183</v>
      </c>
      <c r="Y196">
        <v>12</v>
      </c>
      <c r="Z196" s="34">
        <v>429</v>
      </c>
      <c r="AA196" s="6" t="str">
        <f t="shared" si="28"/>
        <v>12/01</v>
      </c>
      <c r="AB196" s="6" t="str">
        <f t="shared" si="29"/>
        <v>12/31</v>
      </c>
      <c r="AC196" t="s">
        <v>84</v>
      </c>
      <c r="AD196" s="7">
        <f t="shared" si="30"/>
        <v>2</v>
      </c>
      <c r="AE196" s="7" t="s">
        <v>84</v>
      </c>
      <c r="AF196">
        <v>0</v>
      </c>
      <c r="AG196" t="s">
        <v>52</v>
      </c>
      <c r="AH196" s="18">
        <f t="shared" si="34"/>
        <v>1</v>
      </c>
    </row>
    <row r="197" spans="1:34" x14ac:dyDescent="0.25">
      <c r="A197">
        <v>321</v>
      </c>
      <c r="B197" t="s">
        <v>181</v>
      </c>
      <c r="C197" t="s">
        <v>389</v>
      </c>
      <c r="D197" t="s">
        <v>183</v>
      </c>
      <c r="E197" t="s">
        <v>116</v>
      </c>
      <c r="F197">
        <v>22918333</v>
      </c>
      <c r="G197" t="s">
        <v>52</v>
      </c>
      <c r="H197" s="18">
        <f t="shared" si="32"/>
        <v>1</v>
      </c>
      <c r="I197">
        <v>426</v>
      </c>
      <c r="J197" t="s">
        <v>187</v>
      </c>
      <c r="K197" t="s">
        <v>79</v>
      </c>
      <c r="L197" t="s">
        <v>70</v>
      </c>
      <c r="M197" s="18">
        <f t="shared" si="33"/>
        <v>2</v>
      </c>
      <c r="N197" t="s">
        <v>58</v>
      </c>
      <c r="O197" s="18">
        <f t="shared" si="35"/>
        <v>1</v>
      </c>
      <c r="P197" t="s">
        <v>101</v>
      </c>
      <c r="Q197" t="s">
        <v>119</v>
      </c>
      <c r="R197" t="str">
        <f t="shared" si="31"/>
        <v>Oil &amp; Gas - Ice Roads and Pads</v>
      </c>
      <c r="S197" t="s">
        <v>361</v>
      </c>
      <c r="T197" t="s">
        <v>349</v>
      </c>
      <c r="U197" s="34">
        <v>5</v>
      </c>
      <c r="V197">
        <v>19060403</v>
      </c>
      <c r="W197">
        <v>2016</v>
      </c>
      <c r="X197" t="s">
        <v>183</v>
      </c>
      <c r="Y197">
        <v>12</v>
      </c>
      <c r="Z197" s="34">
        <v>426</v>
      </c>
      <c r="AA197" s="6" t="str">
        <f t="shared" si="28"/>
        <v>12/01</v>
      </c>
      <c r="AB197" s="6" t="str">
        <f t="shared" si="29"/>
        <v>12/31</v>
      </c>
      <c r="AC197" t="s">
        <v>84</v>
      </c>
      <c r="AD197" s="7">
        <f t="shared" si="30"/>
        <v>2</v>
      </c>
      <c r="AE197" s="7" t="s">
        <v>84</v>
      </c>
      <c r="AF197">
        <v>0</v>
      </c>
      <c r="AG197" t="s">
        <v>52</v>
      </c>
      <c r="AH197" s="18">
        <f t="shared" si="34"/>
        <v>1</v>
      </c>
    </row>
    <row r="198" spans="1:34" x14ac:dyDescent="0.25">
      <c r="A198">
        <v>321</v>
      </c>
      <c r="B198" t="s">
        <v>181</v>
      </c>
      <c r="C198" t="s">
        <v>389</v>
      </c>
      <c r="D198" t="s">
        <v>183</v>
      </c>
      <c r="E198" t="s">
        <v>116</v>
      </c>
      <c r="F198">
        <v>22918333</v>
      </c>
      <c r="G198" t="s">
        <v>52</v>
      </c>
      <c r="H198" s="18">
        <f t="shared" si="32"/>
        <v>1</v>
      </c>
      <c r="I198">
        <v>424</v>
      </c>
      <c r="J198" t="s">
        <v>189</v>
      </c>
      <c r="K198" t="s">
        <v>79</v>
      </c>
      <c r="L198" t="s">
        <v>70</v>
      </c>
      <c r="M198" s="18">
        <f t="shared" si="33"/>
        <v>2</v>
      </c>
      <c r="N198" t="s">
        <v>58</v>
      </c>
      <c r="O198" s="18">
        <f t="shared" si="35"/>
        <v>1</v>
      </c>
      <c r="P198" t="s">
        <v>101</v>
      </c>
      <c r="Q198" t="s">
        <v>119</v>
      </c>
      <c r="R198" t="str">
        <f t="shared" si="31"/>
        <v>Oil &amp; Gas - Ice Roads and Pads</v>
      </c>
      <c r="S198" t="s">
        <v>361</v>
      </c>
      <c r="T198" t="s">
        <v>349</v>
      </c>
      <c r="U198" s="34">
        <v>5</v>
      </c>
      <c r="V198">
        <v>19060403</v>
      </c>
      <c r="W198">
        <v>2016</v>
      </c>
      <c r="X198" t="s">
        <v>183</v>
      </c>
      <c r="Y198">
        <v>12</v>
      </c>
      <c r="Z198" s="34">
        <v>424</v>
      </c>
      <c r="AA198" s="6" t="str">
        <f t="shared" si="28"/>
        <v>12/01</v>
      </c>
      <c r="AB198" s="6" t="str">
        <f t="shared" si="29"/>
        <v>12/31</v>
      </c>
      <c r="AC198" t="s">
        <v>84</v>
      </c>
      <c r="AD198" s="7">
        <f t="shared" si="30"/>
        <v>2</v>
      </c>
      <c r="AE198" s="7" t="s">
        <v>84</v>
      </c>
      <c r="AF198">
        <v>0</v>
      </c>
      <c r="AG198" t="s">
        <v>52</v>
      </c>
      <c r="AH198" s="18">
        <f t="shared" si="34"/>
        <v>1</v>
      </c>
    </row>
    <row r="199" spans="1:34" x14ac:dyDescent="0.25">
      <c r="A199">
        <v>321</v>
      </c>
      <c r="B199" t="s">
        <v>181</v>
      </c>
      <c r="C199" t="s">
        <v>389</v>
      </c>
      <c r="D199" t="s">
        <v>183</v>
      </c>
      <c r="E199" t="s">
        <v>116</v>
      </c>
      <c r="F199">
        <v>22918333</v>
      </c>
      <c r="G199" t="s">
        <v>52</v>
      </c>
      <c r="H199" s="18">
        <f t="shared" si="32"/>
        <v>1</v>
      </c>
      <c r="I199">
        <v>425</v>
      </c>
      <c r="J199" t="s">
        <v>190</v>
      </c>
      <c r="K199" t="s">
        <v>79</v>
      </c>
      <c r="L199" t="s">
        <v>70</v>
      </c>
      <c r="M199" s="18">
        <f t="shared" si="33"/>
        <v>2</v>
      </c>
      <c r="N199" t="s">
        <v>58</v>
      </c>
      <c r="O199" s="18">
        <f t="shared" si="35"/>
        <v>1</v>
      </c>
      <c r="P199" t="s">
        <v>101</v>
      </c>
      <c r="Q199" t="s">
        <v>119</v>
      </c>
      <c r="R199" t="str">
        <f t="shared" si="31"/>
        <v>Oil &amp; Gas - Ice Roads and Pads</v>
      </c>
      <c r="S199" t="s">
        <v>361</v>
      </c>
      <c r="T199" t="s">
        <v>349</v>
      </c>
      <c r="U199" s="34">
        <v>5</v>
      </c>
      <c r="V199">
        <v>19060403</v>
      </c>
      <c r="W199">
        <v>2016</v>
      </c>
      <c r="X199" t="s">
        <v>183</v>
      </c>
      <c r="Y199">
        <v>12</v>
      </c>
      <c r="Z199" s="34">
        <v>425</v>
      </c>
      <c r="AA199" s="6" t="str">
        <f t="shared" si="28"/>
        <v>12/01</v>
      </c>
      <c r="AB199" s="6" t="str">
        <f t="shared" si="29"/>
        <v>12/31</v>
      </c>
      <c r="AC199" t="s">
        <v>84</v>
      </c>
      <c r="AD199" s="7">
        <f t="shared" si="30"/>
        <v>2</v>
      </c>
      <c r="AE199" s="7" t="s">
        <v>84</v>
      </c>
      <c r="AF199">
        <v>0</v>
      </c>
      <c r="AG199" t="s">
        <v>52</v>
      </c>
      <c r="AH199" s="18">
        <f t="shared" si="34"/>
        <v>1</v>
      </c>
    </row>
    <row r="200" spans="1:34" x14ac:dyDescent="0.25">
      <c r="A200">
        <v>321</v>
      </c>
      <c r="B200" t="s">
        <v>181</v>
      </c>
      <c r="C200" t="s">
        <v>389</v>
      </c>
      <c r="D200" t="s">
        <v>183</v>
      </c>
      <c r="E200" t="s">
        <v>116</v>
      </c>
      <c r="F200">
        <v>22918333</v>
      </c>
      <c r="G200" t="s">
        <v>52</v>
      </c>
      <c r="H200" s="18">
        <f t="shared" si="32"/>
        <v>1</v>
      </c>
      <c r="I200">
        <v>428</v>
      </c>
      <c r="J200" t="s">
        <v>184</v>
      </c>
      <c r="K200" t="s">
        <v>79</v>
      </c>
      <c r="L200" t="s">
        <v>70</v>
      </c>
      <c r="M200" s="18">
        <f t="shared" si="33"/>
        <v>2</v>
      </c>
      <c r="N200" t="s">
        <v>58</v>
      </c>
      <c r="O200" s="18">
        <f t="shared" si="35"/>
        <v>1</v>
      </c>
      <c r="P200" t="s">
        <v>101</v>
      </c>
      <c r="Q200" t="s">
        <v>119</v>
      </c>
      <c r="R200" t="str">
        <f t="shared" si="31"/>
        <v>Oil &amp; Gas - Ice Roads and Pads</v>
      </c>
      <c r="S200" t="s">
        <v>361</v>
      </c>
      <c r="T200" t="s">
        <v>349</v>
      </c>
      <c r="U200" s="34">
        <v>5</v>
      </c>
      <c r="V200">
        <v>19060402</v>
      </c>
      <c r="W200">
        <v>2017</v>
      </c>
      <c r="X200" t="s">
        <v>183</v>
      </c>
      <c r="Y200">
        <v>1</v>
      </c>
      <c r="Z200" s="34">
        <v>428</v>
      </c>
      <c r="AA200" s="6" t="str">
        <f t="shared" si="28"/>
        <v>01/01</v>
      </c>
      <c r="AB200" s="6" t="str">
        <f t="shared" si="29"/>
        <v>01/31</v>
      </c>
      <c r="AC200" t="s">
        <v>84</v>
      </c>
      <c r="AD200" s="7">
        <f t="shared" si="30"/>
        <v>2</v>
      </c>
      <c r="AE200" s="7" t="s">
        <v>84</v>
      </c>
      <c r="AF200">
        <v>0</v>
      </c>
      <c r="AG200" t="s">
        <v>52</v>
      </c>
      <c r="AH200" s="18">
        <f t="shared" si="34"/>
        <v>1</v>
      </c>
    </row>
    <row r="201" spans="1:34" x14ac:dyDescent="0.25">
      <c r="A201">
        <v>321</v>
      </c>
      <c r="B201" t="s">
        <v>181</v>
      </c>
      <c r="C201" t="s">
        <v>389</v>
      </c>
      <c r="D201" t="s">
        <v>183</v>
      </c>
      <c r="E201" t="s">
        <v>116</v>
      </c>
      <c r="F201">
        <v>22918333</v>
      </c>
      <c r="G201" t="s">
        <v>52</v>
      </c>
      <c r="H201" s="18">
        <f t="shared" si="32"/>
        <v>1</v>
      </c>
      <c r="I201">
        <v>429</v>
      </c>
      <c r="J201" t="s">
        <v>186</v>
      </c>
      <c r="K201" t="s">
        <v>79</v>
      </c>
      <c r="L201" t="s">
        <v>70</v>
      </c>
      <c r="M201" s="18">
        <f t="shared" si="33"/>
        <v>2</v>
      </c>
      <c r="N201" t="s">
        <v>58</v>
      </c>
      <c r="O201" s="18">
        <f t="shared" si="35"/>
        <v>1</v>
      </c>
      <c r="P201" t="s">
        <v>101</v>
      </c>
      <c r="Q201" t="s">
        <v>119</v>
      </c>
      <c r="R201" t="str">
        <f t="shared" si="31"/>
        <v>Oil &amp; Gas - Ice Roads and Pads</v>
      </c>
      <c r="S201" t="s">
        <v>361</v>
      </c>
      <c r="T201" t="s">
        <v>349</v>
      </c>
      <c r="U201" s="34">
        <v>5</v>
      </c>
      <c r="V201">
        <v>19060403</v>
      </c>
      <c r="W201">
        <v>2017</v>
      </c>
      <c r="X201" t="s">
        <v>183</v>
      </c>
      <c r="Y201">
        <v>1</v>
      </c>
      <c r="Z201" s="34">
        <v>429</v>
      </c>
      <c r="AA201" s="6" t="str">
        <f t="shared" si="28"/>
        <v>01/01</v>
      </c>
      <c r="AB201" s="6" t="str">
        <f t="shared" si="29"/>
        <v>01/31</v>
      </c>
      <c r="AC201" t="s">
        <v>84</v>
      </c>
      <c r="AD201" s="7">
        <f t="shared" si="30"/>
        <v>2</v>
      </c>
      <c r="AE201" s="7" t="s">
        <v>84</v>
      </c>
      <c r="AF201">
        <v>0</v>
      </c>
      <c r="AG201" t="s">
        <v>52</v>
      </c>
      <c r="AH201" s="18">
        <f t="shared" si="34"/>
        <v>1</v>
      </c>
    </row>
    <row r="202" spans="1:34" x14ac:dyDescent="0.25">
      <c r="A202">
        <v>321</v>
      </c>
      <c r="B202" t="s">
        <v>181</v>
      </c>
      <c r="C202" t="s">
        <v>389</v>
      </c>
      <c r="D202" t="s">
        <v>183</v>
      </c>
      <c r="E202" t="s">
        <v>116</v>
      </c>
      <c r="F202">
        <v>22918333</v>
      </c>
      <c r="G202" t="s">
        <v>52</v>
      </c>
      <c r="H202" s="18">
        <f t="shared" si="32"/>
        <v>1</v>
      </c>
      <c r="I202">
        <v>426</v>
      </c>
      <c r="J202" t="s">
        <v>187</v>
      </c>
      <c r="K202" t="s">
        <v>79</v>
      </c>
      <c r="L202" t="s">
        <v>70</v>
      </c>
      <c r="M202" s="18">
        <f t="shared" si="33"/>
        <v>2</v>
      </c>
      <c r="N202" t="s">
        <v>58</v>
      </c>
      <c r="O202" s="18">
        <f t="shared" si="35"/>
        <v>1</v>
      </c>
      <c r="P202" t="s">
        <v>101</v>
      </c>
      <c r="Q202" t="s">
        <v>119</v>
      </c>
      <c r="R202" t="str">
        <f t="shared" si="31"/>
        <v>Oil &amp; Gas - Ice Roads and Pads</v>
      </c>
      <c r="S202" t="s">
        <v>361</v>
      </c>
      <c r="T202" t="s">
        <v>349</v>
      </c>
      <c r="U202" s="34">
        <v>5</v>
      </c>
      <c r="V202">
        <v>19060403</v>
      </c>
      <c r="W202">
        <v>2017</v>
      </c>
      <c r="X202" t="s">
        <v>183</v>
      </c>
      <c r="Y202">
        <v>1</v>
      </c>
      <c r="Z202" s="34">
        <v>426</v>
      </c>
      <c r="AA202" s="6" t="str">
        <f t="shared" si="28"/>
        <v>01/01</v>
      </c>
      <c r="AB202" s="6" t="str">
        <f t="shared" si="29"/>
        <v>01/31</v>
      </c>
      <c r="AC202" t="s">
        <v>84</v>
      </c>
      <c r="AD202" s="7">
        <f t="shared" si="30"/>
        <v>2</v>
      </c>
      <c r="AE202" s="7" t="s">
        <v>84</v>
      </c>
      <c r="AF202">
        <v>0</v>
      </c>
      <c r="AG202" t="s">
        <v>52</v>
      </c>
      <c r="AH202" s="18">
        <f t="shared" si="34"/>
        <v>1</v>
      </c>
    </row>
    <row r="203" spans="1:34" x14ac:dyDescent="0.25">
      <c r="A203">
        <v>321</v>
      </c>
      <c r="B203" t="s">
        <v>181</v>
      </c>
      <c r="C203" t="s">
        <v>389</v>
      </c>
      <c r="D203" t="s">
        <v>183</v>
      </c>
      <c r="E203" t="s">
        <v>116</v>
      </c>
      <c r="F203">
        <v>22918333</v>
      </c>
      <c r="G203" t="s">
        <v>52</v>
      </c>
      <c r="H203" s="18">
        <f t="shared" si="32"/>
        <v>1</v>
      </c>
      <c r="I203">
        <v>424</v>
      </c>
      <c r="J203" t="s">
        <v>189</v>
      </c>
      <c r="K203" t="s">
        <v>79</v>
      </c>
      <c r="L203" t="s">
        <v>70</v>
      </c>
      <c r="M203" s="18">
        <f t="shared" si="33"/>
        <v>2</v>
      </c>
      <c r="N203" t="s">
        <v>58</v>
      </c>
      <c r="O203" s="18">
        <f t="shared" si="35"/>
        <v>1</v>
      </c>
      <c r="P203" t="s">
        <v>101</v>
      </c>
      <c r="Q203" t="s">
        <v>119</v>
      </c>
      <c r="R203" t="str">
        <f t="shared" si="31"/>
        <v>Oil &amp; Gas - Ice Roads and Pads</v>
      </c>
      <c r="S203" t="s">
        <v>361</v>
      </c>
      <c r="T203" t="s">
        <v>349</v>
      </c>
      <c r="U203" s="34">
        <v>5</v>
      </c>
      <c r="V203">
        <v>19060403</v>
      </c>
      <c r="W203">
        <v>2017</v>
      </c>
      <c r="X203" t="s">
        <v>183</v>
      </c>
      <c r="Y203">
        <v>1</v>
      </c>
      <c r="Z203" s="34">
        <v>424</v>
      </c>
      <c r="AA203" s="6" t="str">
        <f t="shared" si="28"/>
        <v>01/01</v>
      </c>
      <c r="AB203" s="6" t="str">
        <f t="shared" si="29"/>
        <v>01/31</v>
      </c>
      <c r="AC203" t="s">
        <v>84</v>
      </c>
      <c r="AD203" s="7">
        <f t="shared" si="30"/>
        <v>2</v>
      </c>
      <c r="AE203" s="7" t="s">
        <v>84</v>
      </c>
      <c r="AF203">
        <v>0</v>
      </c>
      <c r="AG203" t="s">
        <v>52</v>
      </c>
      <c r="AH203" s="18">
        <f t="shared" si="34"/>
        <v>1</v>
      </c>
    </row>
    <row r="204" spans="1:34" x14ac:dyDescent="0.25">
      <c r="A204">
        <v>321</v>
      </c>
      <c r="B204" t="s">
        <v>181</v>
      </c>
      <c r="C204" t="s">
        <v>389</v>
      </c>
      <c r="D204" t="s">
        <v>183</v>
      </c>
      <c r="E204" t="s">
        <v>116</v>
      </c>
      <c r="F204">
        <v>22918333</v>
      </c>
      <c r="G204" t="s">
        <v>52</v>
      </c>
      <c r="H204" s="18">
        <f t="shared" si="32"/>
        <v>1</v>
      </c>
      <c r="I204">
        <v>425</v>
      </c>
      <c r="J204" t="s">
        <v>190</v>
      </c>
      <c r="K204" t="s">
        <v>79</v>
      </c>
      <c r="L204" t="s">
        <v>70</v>
      </c>
      <c r="M204" s="18">
        <f t="shared" si="33"/>
        <v>2</v>
      </c>
      <c r="N204" t="s">
        <v>58</v>
      </c>
      <c r="O204" s="18">
        <f t="shared" si="35"/>
        <v>1</v>
      </c>
      <c r="P204" t="s">
        <v>101</v>
      </c>
      <c r="Q204" t="s">
        <v>119</v>
      </c>
      <c r="R204" t="str">
        <f t="shared" si="31"/>
        <v>Oil &amp; Gas - Ice Roads and Pads</v>
      </c>
      <c r="S204" t="s">
        <v>361</v>
      </c>
      <c r="T204" t="s">
        <v>349</v>
      </c>
      <c r="U204" s="34">
        <v>5</v>
      </c>
      <c r="V204">
        <v>19060403</v>
      </c>
      <c r="W204">
        <v>2017</v>
      </c>
      <c r="X204" t="s">
        <v>183</v>
      </c>
      <c r="Y204">
        <v>1</v>
      </c>
      <c r="Z204" s="34">
        <v>425</v>
      </c>
      <c r="AA204" s="6" t="str">
        <f t="shared" si="28"/>
        <v>01/01</v>
      </c>
      <c r="AB204" s="6" t="str">
        <f t="shared" si="29"/>
        <v>01/31</v>
      </c>
      <c r="AC204" t="s">
        <v>84</v>
      </c>
      <c r="AD204" s="7">
        <f t="shared" si="30"/>
        <v>2</v>
      </c>
      <c r="AE204" s="7" t="s">
        <v>84</v>
      </c>
      <c r="AF204">
        <v>0</v>
      </c>
      <c r="AG204" t="s">
        <v>52</v>
      </c>
      <c r="AH204" s="18">
        <f t="shared" si="34"/>
        <v>1</v>
      </c>
    </row>
    <row r="205" spans="1:34" x14ac:dyDescent="0.25">
      <c r="A205">
        <v>321</v>
      </c>
      <c r="B205" t="s">
        <v>181</v>
      </c>
      <c r="C205" t="s">
        <v>389</v>
      </c>
      <c r="D205" t="s">
        <v>183</v>
      </c>
      <c r="E205" t="s">
        <v>116</v>
      </c>
      <c r="F205">
        <v>22918333</v>
      </c>
      <c r="G205" t="s">
        <v>52</v>
      </c>
      <c r="H205" s="18">
        <f t="shared" si="32"/>
        <v>1</v>
      </c>
      <c r="I205">
        <v>428</v>
      </c>
      <c r="J205" t="s">
        <v>184</v>
      </c>
      <c r="K205" t="s">
        <v>79</v>
      </c>
      <c r="L205" t="s">
        <v>70</v>
      </c>
      <c r="M205" s="18">
        <f t="shared" si="33"/>
        <v>2</v>
      </c>
      <c r="N205" t="s">
        <v>58</v>
      </c>
      <c r="O205" s="18">
        <f t="shared" si="35"/>
        <v>1</v>
      </c>
      <c r="P205" t="s">
        <v>101</v>
      </c>
      <c r="Q205" t="s">
        <v>119</v>
      </c>
      <c r="R205" t="str">
        <f t="shared" si="31"/>
        <v>Oil &amp; Gas - Ice Roads and Pads</v>
      </c>
      <c r="S205" t="s">
        <v>361</v>
      </c>
      <c r="T205" t="s">
        <v>349</v>
      </c>
      <c r="U205" s="34">
        <v>5</v>
      </c>
      <c r="V205">
        <v>19060402</v>
      </c>
      <c r="W205">
        <v>2017</v>
      </c>
      <c r="X205" t="s">
        <v>183</v>
      </c>
      <c r="Y205">
        <v>2</v>
      </c>
      <c r="Z205" s="34">
        <v>428</v>
      </c>
      <c r="AA205" s="6" t="str">
        <f t="shared" si="28"/>
        <v>02/01</v>
      </c>
      <c r="AB205" s="6" t="str">
        <f t="shared" si="29"/>
        <v>02/28</v>
      </c>
      <c r="AC205" t="s">
        <v>84</v>
      </c>
      <c r="AD205" s="7">
        <f t="shared" si="30"/>
        <v>2</v>
      </c>
      <c r="AE205" s="7" t="s">
        <v>84</v>
      </c>
      <c r="AF205">
        <v>0</v>
      </c>
      <c r="AG205" t="s">
        <v>52</v>
      </c>
      <c r="AH205" s="18">
        <f t="shared" si="34"/>
        <v>1</v>
      </c>
    </row>
    <row r="206" spans="1:34" x14ac:dyDescent="0.25">
      <c r="A206">
        <v>321</v>
      </c>
      <c r="B206" t="s">
        <v>181</v>
      </c>
      <c r="C206" t="s">
        <v>389</v>
      </c>
      <c r="D206" t="s">
        <v>183</v>
      </c>
      <c r="E206" t="s">
        <v>116</v>
      </c>
      <c r="F206">
        <v>22918333</v>
      </c>
      <c r="G206" t="s">
        <v>52</v>
      </c>
      <c r="H206" s="18">
        <f t="shared" si="32"/>
        <v>1</v>
      </c>
      <c r="I206">
        <v>429</v>
      </c>
      <c r="J206" t="s">
        <v>186</v>
      </c>
      <c r="K206" t="s">
        <v>79</v>
      </c>
      <c r="L206" t="s">
        <v>70</v>
      </c>
      <c r="M206" s="18">
        <f t="shared" si="33"/>
        <v>2</v>
      </c>
      <c r="N206" t="s">
        <v>58</v>
      </c>
      <c r="O206" s="18">
        <f t="shared" si="35"/>
        <v>1</v>
      </c>
      <c r="P206" t="s">
        <v>101</v>
      </c>
      <c r="Q206" t="s">
        <v>119</v>
      </c>
      <c r="R206" t="str">
        <f t="shared" si="31"/>
        <v>Oil &amp; Gas - Ice Roads and Pads</v>
      </c>
      <c r="S206" t="s">
        <v>361</v>
      </c>
      <c r="T206" t="s">
        <v>349</v>
      </c>
      <c r="U206" s="34">
        <v>5</v>
      </c>
      <c r="V206">
        <v>19060403</v>
      </c>
      <c r="W206">
        <v>2017</v>
      </c>
      <c r="X206" t="s">
        <v>183</v>
      </c>
      <c r="Y206">
        <v>2</v>
      </c>
      <c r="Z206" s="34">
        <v>429</v>
      </c>
      <c r="AA206" s="6" t="str">
        <f t="shared" si="28"/>
        <v>02/01</v>
      </c>
      <c r="AB206" s="6" t="str">
        <f t="shared" si="29"/>
        <v>02/28</v>
      </c>
      <c r="AC206" t="s">
        <v>84</v>
      </c>
      <c r="AD206" s="7">
        <f t="shared" si="30"/>
        <v>2</v>
      </c>
      <c r="AE206" s="7" t="s">
        <v>84</v>
      </c>
      <c r="AF206">
        <v>0</v>
      </c>
      <c r="AG206" t="s">
        <v>52</v>
      </c>
      <c r="AH206" s="18">
        <f t="shared" si="34"/>
        <v>1</v>
      </c>
    </row>
    <row r="207" spans="1:34" x14ac:dyDescent="0.25">
      <c r="A207">
        <v>321</v>
      </c>
      <c r="B207" t="s">
        <v>181</v>
      </c>
      <c r="C207" t="s">
        <v>389</v>
      </c>
      <c r="D207" t="s">
        <v>183</v>
      </c>
      <c r="E207" t="s">
        <v>116</v>
      </c>
      <c r="F207">
        <v>22918333</v>
      </c>
      <c r="G207" t="s">
        <v>52</v>
      </c>
      <c r="H207" s="18">
        <f t="shared" si="32"/>
        <v>1</v>
      </c>
      <c r="I207">
        <v>426</v>
      </c>
      <c r="J207" t="s">
        <v>187</v>
      </c>
      <c r="K207" t="s">
        <v>79</v>
      </c>
      <c r="L207" t="s">
        <v>70</v>
      </c>
      <c r="M207" s="18">
        <f t="shared" si="33"/>
        <v>2</v>
      </c>
      <c r="N207" t="s">
        <v>58</v>
      </c>
      <c r="O207" s="18">
        <f t="shared" si="35"/>
        <v>1</v>
      </c>
      <c r="P207" t="s">
        <v>101</v>
      </c>
      <c r="Q207" t="s">
        <v>119</v>
      </c>
      <c r="R207" t="str">
        <f t="shared" si="31"/>
        <v>Oil &amp; Gas - Ice Roads and Pads</v>
      </c>
      <c r="S207" t="s">
        <v>361</v>
      </c>
      <c r="T207" t="s">
        <v>349</v>
      </c>
      <c r="U207" s="34">
        <v>5</v>
      </c>
      <c r="V207">
        <v>19060403</v>
      </c>
      <c r="W207">
        <v>2017</v>
      </c>
      <c r="X207" t="s">
        <v>183</v>
      </c>
      <c r="Y207">
        <v>2</v>
      </c>
      <c r="Z207" s="34">
        <v>426</v>
      </c>
      <c r="AA207" s="6" t="str">
        <f t="shared" si="28"/>
        <v>02/01</v>
      </c>
      <c r="AB207" s="6" t="str">
        <f t="shared" si="29"/>
        <v>02/28</v>
      </c>
      <c r="AC207" t="s">
        <v>84</v>
      </c>
      <c r="AD207" s="7">
        <f t="shared" si="30"/>
        <v>2</v>
      </c>
      <c r="AE207" s="7" t="s">
        <v>84</v>
      </c>
      <c r="AF207">
        <v>0</v>
      </c>
      <c r="AG207" t="s">
        <v>52</v>
      </c>
      <c r="AH207" s="18">
        <f t="shared" si="34"/>
        <v>1</v>
      </c>
    </row>
    <row r="208" spans="1:34" x14ac:dyDescent="0.25">
      <c r="A208">
        <v>321</v>
      </c>
      <c r="B208" t="s">
        <v>181</v>
      </c>
      <c r="C208" t="s">
        <v>389</v>
      </c>
      <c r="D208" t="s">
        <v>183</v>
      </c>
      <c r="E208" t="s">
        <v>116</v>
      </c>
      <c r="F208">
        <v>22918333</v>
      </c>
      <c r="G208" t="s">
        <v>52</v>
      </c>
      <c r="H208" s="18">
        <f t="shared" si="32"/>
        <v>1</v>
      </c>
      <c r="I208">
        <v>424</v>
      </c>
      <c r="J208" t="s">
        <v>189</v>
      </c>
      <c r="K208" t="s">
        <v>79</v>
      </c>
      <c r="L208" t="s">
        <v>70</v>
      </c>
      <c r="M208" s="18">
        <f t="shared" si="33"/>
        <v>2</v>
      </c>
      <c r="N208" t="s">
        <v>58</v>
      </c>
      <c r="O208" s="18">
        <f t="shared" si="35"/>
        <v>1</v>
      </c>
      <c r="P208" t="s">
        <v>101</v>
      </c>
      <c r="Q208" t="s">
        <v>119</v>
      </c>
      <c r="R208" t="str">
        <f t="shared" si="31"/>
        <v>Oil &amp; Gas - Ice Roads and Pads</v>
      </c>
      <c r="S208" t="s">
        <v>361</v>
      </c>
      <c r="T208" t="s">
        <v>349</v>
      </c>
      <c r="U208" s="34">
        <v>5</v>
      </c>
      <c r="V208">
        <v>19060403</v>
      </c>
      <c r="W208">
        <v>2017</v>
      </c>
      <c r="X208" t="s">
        <v>183</v>
      </c>
      <c r="Y208">
        <v>2</v>
      </c>
      <c r="Z208" s="34">
        <v>424</v>
      </c>
      <c r="AA208" s="6" t="str">
        <f t="shared" si="28"/>
        <v>02/01</v>
      </c>
      <c r="AB208" s="6" t="str">
        <f t="shared" si="29"/>
        <v>02/28</v>
      </c>
      <c r="AC208" t="s">
        <v>84</v>
      </c>
      <c r="AD208" s="7">
        <f t="shared" si="30"/>
        <v>2</v>
      </c>
      <c r="AE208" s="7" t="s">
        <v>84</v>
      </c>
      <c r="AF208">
        <v>0</v>
      </c>
      <c r="AG208" t="s">
        <v>52</v>
      </c>
      <c r="AH208" s="18">
        <f t="shared" si="34"/>
        <v>1</v>
      </c>
    </row>
    <row r="209" spans="1:34" x14ac:dyDescent="0.25">
      <c r="A209">
        <v>321</v>
      </c>
      <c r="B209" t="s">
        <v>181</v>
      </c>
      <c r="C209" t="s">
        <v>389</v>
      </c>
      <c r="D209" t="s">
        <v>183</v>
      </c>
      <c r="E209" t="s">
        <v>116</v>
      </c>
      <c r="F209">
        <v>22918333</v>
      </c>
      <c r="G209" t="s">
        <v>52</v>
      </c>
      <c r="H209" s="18">
        <f t="shared" si="32"/>
        <v>1</v>
      </c>
      <c r="I209">
        <v>425</v>
      </c>
      <c r="J209" t="s">
        <v>190</v>
      </c>
      <c r="K209" t="s">
        <v>79</v>
      </c>
      <c r="L209" t="s">
        <v>70</v>
      </c>
      <c r="M209" s="18">
        <f t="shared" si="33"/>
        <v>2</v>
      </c>
      <c r="N209" t="s">
        <v>58</v>
      </c>
      <c r="O209" s="18">
        <f t="shared" si="35"/>
        <v>1</v>
      </c>
      <c r="P209" t="s">
        <v>101</v>
      </c>
      <c r="Q209" t="s">
        <v>119</v>
      </c>
      <c r="R209" t="str">
        <f t="shared" si="31"/>
        <v>Oil &amp; Gas - Ice Roads and Pads</v>
      </c>
      <c r="S209" t="s">
        <v>361</v>
      </c>
      <c r="T209" t="s">
        <v>349</v>
      </c>
      <c r="U209" s="34">
        <v>5</v>
      </c>
      <c r="V209">
        <v>19060403</v>
      </c>
      <c r="W209">
        <v>2017</v>
      </c>
      <c r="X209" t="s">
        <v>183</v>
      </c>
      <c r="Y209">
        <v>2</v>
      </c>
      <c r="Z209" s="34">
        <v>425</v>
      </c>
      <c r="AA209" s="6" t="str">
        <f t="shared" si="28"/>
        <v>02/01</v>
      </c>
      <c r="AB209" s="6" t="str">
        <f t="shared" si="29"/>
        <v>02/28</v>
      </c>
      <c r="AC209" t="s">
        <v>84</v>
      </c>
      <c r="AD209" s="7">
        <f t="shared" si="30"/>
        <v>2</v>
      </c>
      <c r="AE209" s="7" t="s">
        <v>84</v>
      </c>
      <c r="AF209">
        <v>0</v>
      </c>
      <c r="AG209" t="s">
        <v>52</v>
      </c>
      <c r="AH209" s="18">
        <f t="shared" si="34"/>
        <v>1</v>
      </c>
    </row>
    <row r="210" spans="1:34" x14ac:dyDescent="0.25">
      <c r="A210">
        <v>321</v>
      </c>
      <c r="B210" t="s">
        <v>181</v>
      </c>
      <c r="C210" t="s">
        <v>389</v>
      </c>
      <c r="D210" t="s">
        <v>183</v>
      </c>
      <c r="E210" t="s">
        <v>116</v>
      </c>
      <c r="F210">
        <v>22918333</v>
      </c>
      <c r="G210" t="s">
        <v>52</v>
      </c>
      <c r="H210" s="18">
        <f t="shared" si="32"/>
        <v>1</v>
      </c>
      <c r="I210">
        <v>428</v>
      </c>
      <c r="J210" t="s">
        <v>184</v>
      </c>
      <c r="K210" t="s">
        <v>79</v>
      </c>
      <c r="L210" t="s">
        <v>70</v>
      </c>
      <c r="M210" s="18">
        <f t="shared" si="33"/>
        <v>2</v>
      </c>
      <c r="N210" t="s">
        <v>58</v>
      </c>
      <c r="O210" s="18">
        <f t="shared" si="35"/>
        <v>1</v>
      </c>
      <c r="P210" t="s">
        <v>101</v>
      </c>
      <c r="Q210" t="s">
        <v>119</v>
      </c>
      <c r="R210" t="str">
        <f t="shared" si="31"/>
        <v>Oil &amp; Gas - Ice Roads and Pads</v>
      </c>
      <c r="S210" t="s">
        <v>361</v>
      </c>
      <c r="T210" t="s">
        <v>349</v>
      </c>
      <c r="U210" s="34">
        <v>5</v>
      </c>
      <c r="V210">
        <v>19060402</v>
      </c>
      <c r="W210">
        <v>2017</v>
      </c>
      <c r="X210" t="s">
        <v>183</v>
      </c>
      <c r="Y210">
        <v>3</v>
      </c>
      <c r="Z210" s="34">
        <v>428</v>
      </c>
      <c r="AA210" s="6" t="str">
        <f t="shared" si="28"/>
        <v>03/01</v>
      </c>
      <c r="AB210" s="6" t="str">
        <f t="shared" si="29"/>
        <v>03/31</v>
      </c>
      <c r="AC210" t="s">
        <v>84</v>
      </c>
      <c r="AD210" s="7">
        <f t="shared" si="30"/>
        <v>2</v>
      </c>
      <c r="AE210" s="7" t="s">
        <v>84</v>
      </c>
      <c r="AF210">
        <v>0</v>
      </c>
      <c r="AG210" t="s">
        <v>52</v>
      </c>
      <c r="AH210" s="18">
        <f t="shared" si="34"/>
        <v>1</v>
      </c>
    </row>
    <row r="211" spans="1:34" x14ac:dyDescent="0.25">
      <c r="A211">
        <v>321</v>
      </c>
      <c r="B211" t="s">
        <v>181</v>
      </c>
      <c r="C211" t="s">
        <v>389</v>
      </c>
      <c r="D211" t="s">
        <v>183</v>
      </c>
      <c r="E211" t="s">
        <v>116</v>
      </c>
      <c r="F211">
        <v>22918333</v>
      </c>
      <c r="G211" t="s">
        <v>52</v>
      </c>
      <c r="H211" s="18">
        <f t="shared" si="32"/>
        <v>1</v>
      </c>
      <c r="I211">
        <v>429</v>
      </c>
      <c r="J211" t="s">
        <v>186</v>
      </c>
      <c r="K211" t="s">
        <v>79</v>
      </c>
      <c r="L211" t="s">
        <v>70</v>
      </c>
      <c r="M211" s="18">
        <f t="shared" si="33"/>
        <v>2</v>
      </c>
      <c r="N211" t="s">
        <v>58</v>
      </c>
      <c r="O211" s="18">
        <f t="shared" si="35"/>
        <v>1</v>
      </c>
      <c r="P211" t="s">
        <v>101</v>
      </c>
      <c r="Q211" t="s">
        <v>119</v>
      </c>
      <c r="R211" t="str">
        <f t="shared" si="31"/>
        <v>Oil &amp; Gas - Ice Roads and Pads</v>
      </c>
      <c r="S211" t="s">
        <v>361</v>
      </c>
      <c r="T211" t="s">
        <v>349</v>
      </c>
      <c r="U211" s="34">
        <v>5</v>
      </c>
      <c r="V211">
        <v>19060403</v>
      </c>
      <c r="W211">
        <v>2017</v>
      </c>
      <c r="X211" t="s">
        <v>183</v>
      </c>
      <c r="Y211">
        <v>3</v>
      </c>
      <c r="Z211" s="34">
        <v>429</v>
      </c>
      <c r="AA211" s="6" t="str">
        <f t="shared" si="28"/>
        <v>03/01</v>
      </c>
      <c r="AB211" s="6" t="str">
        <f t="shared" si="29"/>
        <v>03/31</v>
      </c>
      <c r="AC211" t="s">
        <v>84</v>
      </c>
      <c r="AD211" s="7">
        <f t="shared" si="30"/>
        <v>2</v>
      </c>
      <c r="AE211" s="7" t="s">
        <v>84</v>
      </c>
      <c r="AF211">
        <v>0</v>
      </c>
      <c r="AG211" t="s">
        <v>52</v>
      </c>
      <c r="AH211" s="18">
        <f t="shared" si="34"/>
        <v>1</v>
      </c>
    </row>
    <row r="212" spans="1:34" x14ac:dyDescent="0.25">
      <c r="A212">
        <v>321</v>
      </c>
      <c r="B212" t="s">
        <v>181</v>
      </c>
      <c r="C212" t="s">
        <v>389</v>
      </c>
      <c r="D212" t="s">
        <v>183</v>
      </c>
      <c r="E212" t="s">
        <v>116</v>
      </c>
      <c r="F212">
        <v>22918333</v>
      </c>
      <c r="G212" t="s">
        <v>52</v>
      </c>
      <c r="H212" s="18">
        <f t="shared" si="32"/>
        <v>1</v>
      </c>
      <c r="I212">
        <v>426</v>
      </c>
      <c r="J212" t="s">
        <v>187</v>
      </c>
      <c r="K212" t="s">
        <v>79</v>
      </c>
      <c r="L212" t="s">
        <v>70</v>
      </c>
      <c r="M212" s="18">
        <f t="shared" si="33"/>
        <v>2</v>
      </c>
      <c r="N212" t="s">
        <v>58</v>
      </c>
      <c r="O212" s="18">
        <f t="shared" si="35"/>
        <v>1</v>
      </c>
      <c r="P212" t="s">
        <v>101</v>
      </c>
      <c r="Q212" t="s">
        <v>119</v>
      </c>
      <c r="R212" t="str">
        <f t="shared" si="31"/>
        <v>Oil &amp; Gas - Ice Roads and Pads</v>
      </c>
      <c r="S212" t="s">
        <v>361</v>
      </c>
      <c r="T212" t="s">
        <v>349</v>
      </c>
      <c r="U212" s="34">
        <v>5</v>
      </c>
      <c r="V212">
        <v>19060403</v>
      </c>
      <c r="W212">
        <v>2017</v>
      </c>
      <c r="X212" t="s">
        <v>183</v>
      </c>
      <c r="Y212">
        <v>3</v>
      </c>
      <c r="Z212" s="34">
        <v>426</v>
      </c>
      <c r="AA212" s="6" t="str">
        <f t="shared" si="28"/>
        <v>03/01</v>
      </c>
      <c r="AB212" s="6" t="str">
        <f t="shared" si="29"/>
        <v>03/31</v>
      </c>
      <c r="AC212" t="s">
        <v>84</v>
      </c>
      <c r="AD212" s="7">
        <f t="shared" si="30"/>
        <v>2</v>
      </c>
      <c r="AE212" s="7" t="s">
        <v>84</v>
      </c>
      <c r="AF212">
        <v>0</v>
      </c>
      <c r="AG212" t="s">
        <v>52</v>
      </c>
      <c r="AH212" s="18">
        <f t="shared" si="34"/>
        <v>1</v>
      </c>
    </row>
    <row r="213" spans="1:34" x14ac:dyDescent="0.25">
      <c r="A213">
        <v>321</v>
      </c>
      <c r="B213" t="s">
        <v>181</v>
      </c>
      <c r="C213" t="s">
        <v>389</v>
      </c>
      <c r="D213" t="s">
        <v>183</v>
      </c>
      <c r="E213" t="s">
        <v>116</v>
      </c>
      <c r="F213">
        <v>22918333</v>
      </c>
      <c r="G213" t="s">
        <v>52</v>
      </c>
      <c r="H213" s="18">
        <f t="shared" si="32"/>
        <v>1</v>
      </c>
      <c r="I213">
        <v>424</v>
      </c>
      <c r="J213" t="s">
        <v>189</v>
      </c>
      <c r="K213" t="s">
        <v>79</v>
      </c>
      <c r="L213" t="s">
        <v>70</v>
      </c>
      <c r="M213" s="18">
        <f t="shared" si="33"/>
        <v>2</v>
      </c>
      <c r="N213" t="s">
        <v>58</v>
      </c>
      <c r="O213" s="18">
        <f t="shared" si="35"/>
        <v>1</v>
      </c>
      <c r="P213" t="s">
        <v>101</v>
      </c>
      <c r="Q213" t="s">
        <v>119</v>
      </c>
      <c r="R213" t="str">
        <f t="shared" si="31"/>
        <v>Oil &amp; Gas - Ice Roads and Pads</v>
      </c>
      <c r="S213" t="s">
        <v>361</v>
      </c>
      <c r="T213" t="s">
        <v>349</v>
      </c>
      <c r="U213" s="34">
        <v>5</v>
      </c>
      <c r="V213">
        <v>19060403</v>
      </c>
      <c r="W213">
        <v>2017</v>
      </c>
      <c r="X213" t="s">
        <v>183</v>
      </c>
      <c r="Y213">
        <v>3</v>
      </c>
      <c r="Z213" s="34">
        <v>424</v>
      </c>
      <c r="AA213" s="6" t="str">
        <f t="shared" si="28"/>
        <v>03/01</v>
      </c>
      <c r="AB213" s="6" t="str">
        <f t="shared" si="29"/>
        <v>03/31</v>
      </c>
      <c r="AC213" t="s">
        <v>84</v>
      </c>
      <c r="AD213" s="7">
        <f t="shared" si="30"/>
        <v>2</v>
      </c>
      <c r="AE213" s="7" t="s">
        <v>84</v>
      </c>
      <c r="AF213">
        <v>0</v>
      </c>
      <c r="AG213" t="s">
        <v>52</v>
      </c>
      <c r="AH213" s="18">
        <f t="shared" si="34"/>
        <v>1</v>
      </c>
    </row>
    <row r="214" spans="1:34" x14ac:dyDescent="0.25">
      <c r="A214">
        <v>321</v>
      </c>
      <c r="B214" t="s">
        <v>181</v>
      </c>
      <c r="C214" t="s">
        <v>389</v>
      </c>
      <c r="D214" t="s">
        <v>183</v>
      </c>
      <c r="E214" t="s">
        <v>116</v>
      </c>
      <c r="F214">
        <v>22918333</v>
      </c>
      <c r="G214" t="s">
        <v>52</v>
      </c>
      <c r="H214" s="18">
        <f t="shared" si="32"/>
        <v>1</v>
      </c>
      <c r="I214">
        <v>425</v>
      </c>
      <c r="J214" t="s">
        <v>190</v>
      </c>
      <c r="K214" t="s">
        <v>79</v>
      </c>
      <c r="L214" t="s">
        <v>70</v>
      </c>
      <c r="M214" s="18">
        <f t="shared" si="33"/>
        <v>2</v>
      </c>
      <c r="N214" t="s">
        <v>58</v>
      </c>
      <c r="O214" s="18">
        <f t="shared" si="35"/>
        <v>1</v>
      </c>
      <c r="P214" t="s">
        <v>101</v>
      </c>
      <c r="Q214" t="s">
        <v>119</v>
      </c>
      <c r="R214" t="str">
        <f t="shared" si="31"/>
        <v>Oil &amp; Gas - Ice Roads and Pads</v>
      </c>
      <c r="S214" t="s">
        <v>361</v>
      </c>
      <c r="T214" t="s">
        <v>349</v>
      </c>
      <c r="U214" s="34">
        <v>5</v>
      </c>
      <c r="V214">
        <v>19060403</v>
      </c>
      <c r="W214">
        <v>2017</v>
      </c>
      <c r="X214" t="s">
        <v>183</v>
      </c>
      <c r="Y214">
        <v>3</v>
      </c>
      <c r="Z214" s="34">
        <v>425</v>
      </c>
      <c r="AA214" s="6" t="str">
        <f t="shared" si="28"/>
        <v>03/01</v>
      </c>
      <c r="AB214" s="6" t="str">
        <f t="shared" si="29"/>
        <v>03/31</v>
      </c>
      <c r="AC214" t="s">
        <v>84</v>
      </c>
      <c r="AD214" s="7">
        <f t="shared" si="30"/>
        <v>2</v>
      </c>
      <c r="AE214" s="7" t="s">
        <v>84</v>
      </c>
      <c r="AF214">
        <v>0</v>
      </c>
      <c r="AG214" t="s">
        <v>52</v>
      </c>
      <c r="AH214" s="18">
        <f t="shared" si="34"/>
        <v>1</v>
      </c>
    </row>
    <row r="215" spans="1:34" s="54" customFormat="1" x14ac:dyDescent="0.25">
      <c r="A215" s="54">
        <v>321</v>
      </c>
      <c r="B215" s="54" t="s">
        <v>181</v>
      </c>
      <c r="C215" s="54" t="s">
        <v>389</v>
      </c>
      <c r="D215" s="54" t="s">
        <v>183</v>
      </c>
      <c r="E215" s="54" t="s">
        <v>116</v>
      </c>
      <c r="F215" s="54">
        <v>22918333</v>
      </c>
      <c r="G215" s="54" t="s">
        <v>52</v>
      </c>
      <c r="H215" s="42">
        <f t="shared" si="32"/>
        <v>1</v>
      </c>
      <c r="I215" s="54">
        <v>428</v>
      </c>
      <c r="J215" s="54" t="s">
        <v>184</v>
      </c>
      <c r="K215" s="54" t="s">
        <v>79</v>
      </c>
      <c r="L215" s="54" t="s">
        <v>70</v>
      </c>
      <c r="M215" s="42">
        <f t="shared" si="33"/>
        <v>2</v>
      </c>
      <c r="N215" s="54" t="s">
        <v>58</v>
      </c>
      <c r="O215" s="42">
        <f t="shared" si="35"/>
        <v>1</v>
      </c>
      <c r="P215" s="54" t="s">
        <v>101</v>
      </c>
      <c r="Q215" s="54" t="s">
        <v>119</v>
      </c>
      <c r="R215" s="54" t="str">
        <f t="shared" si="31"/>
        <v>Oil &amp; Gas - Ice Roads and Pads</v>
      </c>
      <c r="S215" s="54" t="s">
        <v>361</v>
      </c>
      <c r="T215" s="54" t="s">
        <v>349</v>
      </c>
      <c r="U215" s="55">
        <v>5</v>
      </c>
      <c r="V215" s="54">
        <v>19060402</v>
      </c>
      <c r="W215" s="54">
        <v>2017</v>
      </c>
      <c r="X215" s="54" t="s">
        <v>183</v>
      </c>
      <c r="Y215" s="54">
        <v>4</v>
      </c>
      <c r="Z215" s="55">
        <v>428</v>
      </c>
      <c r="AA215" s="54" t="str">
        <f t="shared" si="28"/>
        <v>04/01</v>
      </c>
      <c r="AB215" s="54" t="str">
        <f t="shared" si="29"/>
        <v>04/30</v>
      </c>
      <c r="AC215" s="54" t="s">
        <v>84</v>
      </c>
      <c r="AD215" s="55">
        <f t="shared" si="30"/>
        <v>2</v>
      </c>
      <c r="AE215" s="55" t="s">
        <v>84</v>
      </c>
      <c r="AF215" s="54">
        <v>0</v>
      </c>
      <c r="AG215" s="54" t="s">
        <v>52</v>
      </c>
      <c r="AH215" s="42">
        <f t="shared" si="34"/>
        <v>1</v>
      </c>
    </row>
    <row r="216" spans="1:34" x14ac:dyDescent="0.25">
      <c r="A216">
        <v>321</v>
      </c>
      <c r="B216" t="s">
        <v>181</v>
      </c>
      <c r="C216" t="s">
        <v>389</v>
      </c>
      <c r="D216" t="s">
        <v>183</v>
      </c>
      <c r="E216" t="s">
        <v>116</v>
      </c>
      <c r="F216">
        <v>22918333</v>
      </c>
      <c r="G216" t="s">
        <v>52</v>
      </c>
      <c r="H216" s="18">
        <f t="shared" si="32"/>
        <v>1</v>
      </c>
      <c r="I216">
        <v>429</v>
      </c>
      <c r="J216" t="s">
        <v>186</v>
      </c>
      <c r="K216" t="s">
        <v>79</v>
      </c>
      <c r="L216" t="s">
        <v>70</v>
      </c>
      <c r="M216" s="18">
        <f t="shared" si="33"/>
        <v>2</v>
      </c>
      <c r="N216" t="s">
        <v>58</v>
      </c>
      <c r="O216" s="18">
        <f t="shared" si="35"/>
        <v>1</v>
      </c>
      <c r="P216" t="s">
        <v>101</v>
      </c>
      <c r="Q216" t="s">
        <v>119</v>
      </c>
      <c r="R216" t="str">
        <f t="shared" si="31"/>
        <v>Oil &amp; Gas - Ice Roads and Pads</v>
      </c>
      <c r="S216" t="s">
        <v>361</v>
      </c>
      <c r="T216" t="s">
        <v>349</v>
      </c>
      <c r="U216" s="34">
        <v>5</v>
      </c>
      <c r="V216">
        <v>19060403</v>
      </c>
      <c r="W216">
        <v>2017</v>
      </c>
      <c r="X216" t="s">
        <v>183</v>
      </c>
      <c r="Y216">
        <v>4</v>
      </c>
      <c r="Z216" s="34">
        <v>429</v>
      </c>
      <c r="AA216" s="6" t="str">
        <f t="shared" si="28"/>
        <v>04/01</v>
      </c>
      <c r="AB216" s="6" t="str">
        <f t="shared" si="29"/>
        <v>04/30</v>
      </c>
      <c r="AC216" t="s">
        <v>84</v>
      </c>
      <c r="AD216" s="7">
        <f t="shared" si="30"/>
        <v>2</v>
      </c>
      <c r="AE216" s="7" t="s">
        <v>84</v>
      </c>
      <c r="AF216">
        <v>0</v>
      </c>
      <c r="AG216" t="s">
        <v>52</v>
      </c>
      <c r="AH216" s="18">
        <f t="shared" si="34"/>
        <v>1</v>
      </c>
    </row>
    <row r="217" spans="1:34" x14ac:dyDescent="0.25">
      <c r="A217">
        <v>321</v>
      </c>
      <c r="B217" t="s">
        <v>181</v>
      </c>
      <c r="C217" t="s">
        <v>389</v>
      </c>
      <c r="D217" t="s">
        <v>183</v>
      </c>
      <c r="E217" t="s">
        <v>116</v>
      </c>
      <c r="F217">
        <v>22918333</v>
      </c>
      <c r="G217" t="s">
        <v>52</v>
      </c>
      <c r="H217" s="18">
        <f t="shared" si="32"/>
        <v>1</v>
      </c>
      <c r="I217">
        <v>424</v>
      </c>
      <c r="J217" t="s">
        <v>189</v>
      </c>
      <c r="K217" t="s">
        <v>79</v>
      </c>
      <c r="L217" t="s">
        <v>70</v>
      </c>
      <c r="M217" s="18">
        <f t="shared" si="33"/>
        <v>2</v>
      </c>
      <c r="N217" t="s">
        <v>58</v>
      </c>
      <c r="O217" s="18">
        <f t="shared" si="35"/>
        <v>1</v>
      </c>
      <c r="P217" t="s">
        <v>101</v>
      </c>
      <c r="Q217" t="s">
        <v>119</v>
      </c>
      <c r="R217" t="str">
        <f t="shared" si="31"/>
        <v>Oil &amp; Gas - Ice Roads and Pads</v>
      </c>
      <c r="S217" t="s">
        <v>361</v>
      </c>
      <c r="T217" t="s">
        <v>349</v>
      </c>
      <c r="U217" s="34">
        <v>5</v>
      </c>
      <c r="V217">
        <v>19060403</v>
      </c>
      <c r="W217">
        <v>2017</v>
      </c>
      <c r="X217" t="s">
        <v>183</v>
      </c>
      <c r="Y217">
        <v>4</v>
      </c>
      <c r="Z217" s="34">
        <v>424</v>
      </c>
      <c r="AA217" s="6" t="str">
        <f t="shared" si="28"/>
        <v>04/01</v>
      </c>
      <c r="AB217" s="6" t="str">
        <f t="shared" si="29"/>
        <v>04/30</v>
      </c>
      <c r="AC217" t="s">
        <v>84</v>
      </c>
      <c r="AD217" s="7">
        <f t="shared" si="30"/>
        <v>2</v>
      </c>
      <c r="AE217" s="7" t="s">
        <v>84</v>
      </c>
      <c r="AF217">
        <v>0</v>
      </c>
      <c r="AG217" t="s">
        <v>52</v>
      </c>
      <c r="AH217" s="18">
        <f t="shared" si="34"/>
        <v>1</v>
      </c>
    </row>
    <row r="218" spans="1:34" x14ac:dyDescent="0.25">
      <c r="A218">
        <v>321</v>
      </c>
      <c r="B218" t="s">
        <v>181</v>
      </c>
      <c r="C218" t="s">
        <v>389</v>
      </c>
      <c r="D218" t="s">
        <v>183</v>
      </c>
      <c r="E218" t="s">
        <v>116</v>
      </c>
      <c r="F218">
        <v>22918333</v>
      </c>
      <c r="G218" t="s">
        <v>52</v>
      </c>
      <c r="H218" s="18">
        <f t="shared" si="32"/>
        <v>1</v>
      </c>
      <c r="I218">
        <v>425</v>
      </c>
      <c r="J218" t="s">
        <v>190</v>
      </c>
      <c r="K218" t="s">
        <v>79</v>
      </c>
      <c r="L218" t="s">
        <v>70</v>
      </c>
      <c r="M218" s="18">
        <f t="shared" si="33"/>
        <v>2</v>
      </c>
      <c r="N218" t="s">
        <v>58</v>
      </c>
      <c r="O218" s="18">
        <f t="shared" si="35"/>
        <v>1</v>
      </c>
      <c r="P218" t="s">
        <v>101</v>
      </c>
      <c r="Q218" t="s">
        <v>119</v>
      </c>
      <c r="R218" t="str">
        <f t="shared" si="31"/>
        <v>Oil &amp; Gas - Ice Roads and Pads</v>
      </c>
      <c r="S218" t="s">
        <v>361</v>
      </c>
      <c r="T218" t="s">
        <v>349</v>
      </c>
      <c r="U218" s="34">
        <v>5</v>
      </c>
      <c r="V218">
        <v>19060403</v>
      </c>
      <c r="W218">
        <v>2017</v>
      </c>
      <c r="X218" t="s">
        <v>183</v>
      </c>
      <c r="Y218">
        <v>4</v>
      </c>
      <c r="Z218" s="34">
        <v>425</v>
      </c>
      <c r="AA218" s="6" t="str">
        <f t="shared" si="28"/>
        <v>04/01</v>
      </c>
      <c r="AB218" s="6" t="str">
        <f t="shared" si="29"/>
        <v>04/30</v>
      </c>
      <c r="AC218" t="s">
        <v>84</v>
      </c>
      <c r="AD218" s="7">
        <f t="shared" si="30"/>
        <v>2</v>
      </c>
      <c r="AE218" s="7" t="s">
        <v>84</v>
      </c>
      <c r="AF218">
        <v>0</v>
      </c>
      <c r="AG218" t="s">
        <v>52</v>
      </c>
      <c r="AH218" s="18">
        <f t="shared" si="34"/>
        <v>1</v>
      </c>
    </row>
    <row r="219" spans="1:34" s="54" customFormat="1" x14ac:dyDescent="0.25">
      <c r="A219" s="54">
        <v>321</v>
      </c>
      <c r="B219" s="54" t="s">
        <v>181</v>
      </c>
      <c r="C219" s="54" t="s">
        <v>389</v>
      </c>
      <c r="D219" s="54" t="s">
        <v>183</v>
      </c>
      <c r="E219" s="54" t="s">
        <v>116</v>
      </c>
      <c r="F219" s="54">
        <v>22918333</v>
      </c>
      <c r="G219" s="54" t="s">
        <v>52</v>
      </c>
      <c r="H219" s="42">
        <f t="shared" si="32"/>
        <v>1</v>
      </c>
      <c r="I219" s="54">
        <v>428</v>
      </c>
      <c r="J219" s="54" t="s">
        <v>184</v>
      </c>
      <c r="K219" s="54" t="s">
        <v>79</v>
      </c>
      <c r="L219" s="54" t="s">
        <v>70</v>
      </c>
      <c r="M219" s="42">
        <f t="shared" si="33"/>
        <v>2</v>
      </c>
      <c r="N219" s="54" t="s">
        <v>58</v>
      </c>
      <c r="O219" s="42">
        <f t="shared" si="35"/>
        <v>1</v>
      </c>
      <c r="P219" s="54" t="s">
        <v>101</v>
      </c>
      <c r="Q219" s="54" t="s">
        <v>119</v>
      </c>
      <c r="R219" s="54" t="str">
        <f t="shared" si="31"/>
        <v>Oil &amp; Gas - Ice Roads and Pads</v>
      </c>
      <c r="S219" s="54" t="s">
        <v>361</v>
      </c>
      <c r="T219" s="54" t="s">
        <v>349</v>
      </c>
      <c r="U219" s="55">
        <v>5</v>
      </c>
      <c r="V219" s="54">
        <v>19060402</v>
      </c>
      <c r="W219" s="54">
        <v>2017</v>
      </c>
      <c r="X219" s="54" t="s">
        <v>183</v>
      </c>
      <c r="Y219" s="54">
        <v>4</v>
      </c>
      <c r="Z219" s="55">
        <v>428</v>
      </c>
      <c r="AA219" s="54" t="str">
        <f t="shared" si="28"/>
        <v>04/01</v>
      </c>
      <c r="AB219" s="54" t="str">
        <f t="shared" si="29"/>
        <v>04/30</v>
      </c>
      <c r="AC219" s="54" t="s">
        <v>84</v>
      </c>
      <c r="AD219" s="55">
        <f t="shared" si="30"/>
        <v>2</v>
      </c>
      <c r="AE219" s="55" t="s">
        <v>84</v>
      </c>
      <c r="AF219" s="54">
        <v>0</v>
      </c>
      <c r="AG219" s="54" t="s">
        <v>52</v>
      </c>
      <c r="AH219" s="42">
        <f t="shared" si="34"/>
        <v>1</v>
      </c>
    </row>
    <row r="220" spans="1:34" x14ac:dyDescent="0.25">
      <c r="A220">
        <v>321</v>
      </c>
      <c r="B220" t="s">
        <v>181</v>
      </c>
      <c r="C220" t="s">
        <v>389</v>
      </c>
      <c r="D220" t="s">
        <v>183</v>
      </c>
      <c r="E220" t="s">
        <v>116</v>
      </c>
      <c r="F220">
        <v>22918333</v>
      </c>
      <c r="G220" t="s">
        <v>52</v>
      </c>
      <c r="H220" s="18">
        <f t="shared" si="32"/>
        <v>1</v>
      </c>
      <c r="I220">
        <v>428</v>
      </c>
      <c r="J220" t="s">
        <v>184</v>
      </c>
      <c r="K220" t="s">
        <v>79</v>
      </c>
      <c r="L220" t="s">
        <v>70</v>
      </c>
      <c r="M220" s="18">
        <f t="shared" si="33"/>
        <v>2</v>
      </c>
      <c r="N220" t="s">
        <v>58</v>
      </c>
      <c r="O220" s="18">
        <f t="shared" si="35"/>
        <v>1</v>
      </c>
      <c r="P220" t="s">
        <v>101</v>
      </c>
      <c r="Q220" t="s">
        <v>119</v>
      </c>
      <c r="R220" t="str">
        <f t="shared" si="31"/>
        <v>Oil &amp; Gas - Ice Roads and Pads</v>
      </c>
      <c r="S220" t="s">
        <v>361</v>
      </c>
      <c r="T220" t="s">
        <v>349</v>
      </c>
      <c r="U220" s="34">
        <v>5</v>
      </c>
      <c r="V220">
        <v>19060402</v>
      </c>
      <c r="W220">
        <v>2017</v>
      </c>
      <c r="X220" t="s">
        <v>183</v>
      </c>
      <c r="Y220">
        <v>5</v>
      </c>
      <c r="Z220" s="34">
        <v>428</v>
      </c>
      <c r="AA220" s="6" t="str">
        <f t="shared" si="28"/>
        <v>05/01</v>
      </c>
      <c r="AB220" s="6" t="str">
        <f t="shared" si="29"/>
        <v>05/31</v>
      </c>
      <c r="AC220" t="s">
        <v>84</v>
      </c>
      <c r="AD220" s="7">
        <f t="shared" si="30"/>
        <v>2</v>
      </c>
      <c r="AE220" s="7" t="s">
        <v>84</v>
      </c>
      <c r="AF220">
        <v>0</v>
      </c>
      <c r="AG220" t="s">
        <v>52</v>
      </c>
      <c r="AH220" s="18">
        <f t="shared" si="34"/>
        <v>1</v>
      </c>
    </row>
    <row r="221" spans="1:34" x14ac:dyDescent="0.25">
      <c r="A221">
        <v>321</v>
      </c>
      <c r="B221" t="s">
        <v>181</v>
      </c>
      <c r="C221" t="s">
        <v>389</v>
      </c>
      <c r="D221" t="s">
        <v>183</v>
      </c>
      <c r="E221" t="s">
        <v>116</v>
      </c>
      <c r="F221">
        <v>22918333</v>
      </c>
      <c r="G221" t="s">
        <v>52</v>
      </c>
      <c r="H221" s="18">
        <f t="shared" si="32"/>
        <v>1</v>
      </c>
      <c r="I221">
        <v>429</v>
      </c>
      <c r="J221" t="s">
        <v>186</v>
      </c>
      <c r="K221" t="s">
        <v>79</v>
      </c>
      <c r="L221" t="s">
        <v>70</v>
      </c>
      <c r="M221" s="18">
        <f t="shared" si="33"/>
        <v>2</v>
      </c>
      <c r="N221" t="s">
        <v>58</v>
      </c>
      <c r="O221" s="18">
        <f t="shared" si="35"/>
        <v>1</v>
      </c>
      <c r="P221" t="s">
        <v>101</v>
      </c>
      <c r="Q221" t="s">
        <v>119</v>
      </c>
      <c r="R221" t="str">
        <f t="shared" si="31"/>
        <v>Oil &amp; Gas - Ice Roads and Pads</v>
      </c>
      <c r="S221" t="s">
        <v>361</v>
      </c>
      <c r="T221" t="s">
        <v>349</v>
      </c>
      <c r="U221" s="34">
        <v>5</v>
      </c>
      <c r="V221">
        <v>19060403</v>
      </c>
      <c r="W221">
        <v>2017</v>
      </c>
      <c r="X221" t="s">
        <v>183</v>
      </c>
      <c r="Y221">
        <v>5</v>
      </c>
      <c r="Z221" s="34">
        <v>429</v>
      </c>
      <c r="AA221" s="6" t="str">
        <f t="shared" si="28"/>
        <v>05/01</v>
      </c>
      <c r="AB221" s="6" t="str">
        <f t="shared" si="29"/>
        <v>05/31</v>
      </c>
      <c r="AC221" t="s">
        <v>84</v>
      </c>
      <c r="AD221" s="7">
        <f t="shared" si="30"/>
        <v>2</v>
      </c>
      <c r="AE221" s="7" t="s">
        <v>84</v>
      </c>
      <c r="AF221">
        <v>0</v>
      </c>
      <c r="AG221" t="s">
        <v>52</v>
      </c>
      <c r="AH221" s="18">
        <f t="shared" si="34"/>
        <v>1</v>
      </c>
    </row>
    <row r="222" spans="1:34" x14ac:dyDescent="0.25">
      <c r="A222">
        <v>321</v>
      </c>
      <c r="B222" t="s">
        <v>181</v>
      </c>
      <c r="C222" t="s">
        <v>389</v>
      </c>
      <c r="D222" t="s">
        <v>183</v>
      </c>
      <c r="E222" t="s">
        <v>116</v>
      </c>
      <c r="F222">
        <v>22918333</v>
      </c>
      <c r="G222" t="s">
        <v>52</v>
      </c>
      <c r="H222" s="18">
        <f t="shared" si="32"/>
        <v>1</v>
      </c>
      <c r="I222">
        <v>426</v>
      </c>
      <c r="J222" t="s">
        <v>187</v>
      </c>
      <c r="K222" t="s">
        <v>79</v>
      </c>
      <c r="L222" t="s">
        <v>70</v>
      </c>
      <c r="M222" s="18">
        <f t="shared" si="33"/>
        <v>2</v>
      </c>
      <c r="N222" t="s">
        <v>58</v>
      </c>
      <c r="O222" s="18">
        <f t="shared" si="35"/>
        <v>1</v>
      </c>
      <c r="P222" t="s">
        <v>101</v>
      </c>
      <c r="Q222" t="s">
        <v>119</v>
      </c>
      <c r="R222" t="str">
        <f t="shared" si="31"/>
        <v>Oil &amp; Gas - Ice Roads and Pads</v>
      </c>
      <c r="S222" t="s">
        <v>361</v>
      </c>
      <c r="T222" t="s">
        <v>349</v>
      </c>
      <c r="U222" s="34">
        <v>5</v>
      </c>
      <c r="V222">
        <v>19060403</v>
      </c>
      <c r="W222">
        <v>2017</v>
      </c>
      <c r="X222" t="s">
        <v>183</v>
      </c>
      <c r="Y222">
        <v>5</v>
      </c>
      <c r="Z222" s="34">
        <v>426</v>
      </c>
      <c r="AA222" s="6" t="str">
        <f t="shared" si="28"/>
        <v>05/01</v>
      </c>
      <c r="AB222" s="6" t="str">
        <f t="shared" si="29"/>
        <v>05/31</v>
      </c>
      <c r="AC222" t="s">
        <v>84</v>
      </c>
      <c r="AD222" s="7">
        <f t="shared" si="30"/>
        <v>2</v>
      </c>
      <c r="AE222" s="7" t="s">
        <v>84</v>
      </c>
      <c r="AF222">
        <v>0</v>
      </c>
      <c r="AG222" t="s">
        <v>52</v>
      </c>
      <c r="AH222" s="18">
        <f t="shared" si="34"/>
        <v>1</v>
      </c>
    </row>
    <row r="223" spans="1:34" x14ac:dyDescent="0.25">
      <c r="A223">
        <v>321</v>
      </c>
      <c r="B223" t="s">
        <v>181</v>
      </c>
      <c r="C223" t="s">
        <v>389</v>
      </c>
      <c r="D223" t="s">
        <v>183</v>
      </c>
      <c r="E223" t="s">
        <v>116</v>
      </c>
      <c r="F223">
        <v>22918333</v>
      </c>
      <c r="G223" t="s">
        <v>52</v>
      </c>
      <c r="H223" s="18">
        <f t="shared" si="32"/>
        <v>1</v>
      </c>
      <c r="I223">
        <v>426</v>
      </c>
      <c r="J223" t="s">
        <v>187</v>
      </c>
      <c r="K223" t="s">
        <v>79</v>
      </c>
      <c r="L223" t="s">
        <v>70</v>
      </c>
      <c r="M223" s="18">
        <f t="shared" si="33"/>
        <v>2</v>
      </c>
      <c r="N223" t="s">
        <v>58</v>
      </c>
      <c r="O223" s="18">
        <f t="shared" si="35"/>
        <v>1</v>
      </c>
      <c r="P223" t="s">
        <v>101</v>
      </c>
      <c r="Q223" t="s">
        <v>119</v>
      </c>
      <c r="R223" t="str">
        <f t="shared" si="31"/>
        <v>Oil &amp; Gas - Ice Roads and Pads</v>
      </c>
      <c r="S223" t="s">
        <v>361</v>
      </c>
      <c r="T223" t="s">
        <v>349</v>
      </c>
      <c r="U223" s="34">
        <v>5</v>
      </c>
      <c r="V223">
        <v>19060403</v>
      </c>
      <c r="W223">
        <v>2017</v>
      </c>
      <c r="X223" t="s">
        <v>183</v>
      </c>
      <c r="Y223">
        <v>5</v>
      </c>
      <c r="Z223" s="34">
        <v>426</v>
      </c>
      <c r="AA223" s="6" t="str">
        <f t="shared" si="28"/>
        <v>05/01</v>
      </c>
      <c r="AB223" s="6" t="str">
        <f t="shared" si="29"/>
        <v>05/31</v>
      </c>
      <c r="AC223" t="s">
        <v>84</v>
      </c>
      <c r="AD223" s="7">
        <f t="shared" si="30"/>
        <v>2</v>
      </c>
      <c r="AE223" s="7" t="s">
        <v>84</v>
      </c>
      <c r="AF223">
        <v>0</v>
      </c>
      <c r="AG223" t="s">
        <v>52</v>
      </c>
      <c r="AH223" s="18">
        <f t="shared" si="34"/>
        <v>1</v>
      </c>
    </row>
    <row r="224" spans="1:34" x14ac:dyDescent="0.25">
      <c r="A224">
        <v>321</v>
      </c>
      <c r="B224" t="s">
        <v>181</v>
      </c>
      <c r="C224" t="s">
        <v>389</v>
      </c>
      <c r="D224" t="s">
        <v>183</v>
      </c>
      <c r="E224" t="s">
        <v>116</v>
      </c>
      <c r="F224">
        <v>22918333</v>
      </c>
      <c r="G224" t="s">
        <v>52</v>
      </c>
      <c r="H224" s="18">
        <f t="shared" si="32"/>
        <v>1</v>
      </c>
      <c r="I224">
        <v>424</v>
      </c>
      <c r="J224" t="s">
        <v>189</v>
      </c>
      <c r="K224" t="s">
        <v>79</v>
      </c>
      <c r="L224" t="s">
        <v>70</v>
      </c>
      <c r="M224" s="18">
        <f t="shared" si="33"/>
        <v>2</v>
      </c>
      <c r="N224" t="s">
        <v>58</v>
      </c>
      <c r="O224" s="18">
        <f t="shared" si="35"/>
        <v>1</v>
      </c>
      <c r="P224" t="s">
        <v>101</v>
      </c>
      <c r="Q224" t="s">
        <v>119</v>
      </c>
      <c r="R224" t="str">
        <f t="shared" si="31"/>
        <v>Oil &amp; Gas - Ice Roads and Pads</v>
      </c>
      <c r="S224" t="s">
        <v>361</v>
      </c>
      <c r="T224" t="s">
        <v>349</v>
      </c>
      <c r="U224" s="34">
        <v>5</v>
      </c>
      <c r="V224">
        <v>19060403</v>
      </c>
      <c r="W224">
        <v>2017</v>
      </c>
      <c r="X224" t="s">
        <v>183</v>
      </c>
      <c r="Y224">
        <v>5</v>
      </c>
      <c r="Z224" s="34">
        <v>424</v>
      </c>
      <c r="AA224" s="6" t="str">
        <f t="shared" si="28"/>
        <v>05/01</v>
      </c>
      <c r="AB224" s="6" t="str">
        <f t="shared" si="29"/>
        <v>05/31</v>
      </c>
      <c r="AC224" t="s">
        <v>84</v>
      </c>
      <c r="AD224" s="7">
        <f t="shared" si="30"/>
        <v>2</v>
      </c>
      <c r="AE224" s="7" t="s">
        <v>84</v>
      </c>
      <c r="AF224">
        <v>0</v>
      </c>
      <c r="AG224" t="s">
        <v>52</v>
      </c>
      <c r="AH224" s="18">
        <f t="shared" si="34"/>
        <v>1</v>
      </c>
    </row>
    <row r="225" spans="1:34" x14ac:dyDescent="0.25">
      <c r="A225">
        <v>321</v>
      </c>
      <c r="B225" t="s">
        <v>181</v>
      </c>
      <c r="C225" t="s">
        <v>389</v>
      </c>
      <c r="D225" t="s">
        <v>183</v>
      </c>
      <c r="E225" t="s">
        <v>116</v>
      </c>
      <c r="F225">
        <v>22918333</v>
      </c>
      <c r="G225" t="s">
        <v>52</v>
      </c>
      <c r="H225" s="18">
        <f t="shared" si="32"/>
        <v>1</v>
      </c>
      <c r="I225">
        <v>425</v>
      </c>
      <c r="J225" t="s">
        <v>190</v>
      </c>
      <c r="K225" t="s">
        <v>79</v>
      </c>
      <c r="L225" t="s">
        <v>70</v>
      </c>
      <c r="M225" s="18">
        <f t="shared" si="33"/>
        <v>2</v>
      </c>
      <c r="N225" t="s">
        <v>58</v>
      </c>
      <c r="O225" s="18">
        <f t="shared" si="35"/>
        <v>1</v>
      </c>
      <c r="P225" t="s">
        <v>101</v>
      </c>
      <c r="Q225" t="s">
        <v>119</v>
      </c>
      <c r="R225" t="str">
        <f t="shared" si="31"/>
        <v>Oil &amp; Gas - Ice Roads and Pads</v>
      </c>
      <c r="S225" t="s">
        <v>361</v>
      </c>
      <c r="T225" t="s">
        <v>349</v>
      </c>
      <c r="U225" s="34">
        <v>5</v>
      </c>
      <c r="V225">
        <v>19060403</v>
      </c>
      <c r="W225">
        <v>2017</v>
      </c>
      <c r="X225" t="s">
        <v>183</v>
      </c>
      <c r="Y225">
        <v>5</v>
      </c>
      <c r="Z225" s="34">
        <v>425</v>
      </c>
      <c r="AA225" s="6" t="str">
        <f t="shared" si="28"/>
        <v>05/01</v>
      </c>
      <c r="AB225" s="6" t="str">
        <f t="shared" si="29"/>
        <v>05/31</v>
      </c>
      <c r="AC225" t="s">
        <v>84</v>
      </c>
      <c r="AD225" s="7">
        <f t="shared" si="30"/>
        <v>2</v>
      </c>
      <c r="AE225" s="7" t="s">
        <v>84</v>
      </c>
      <c r="AF225">
        <v>0</v>
      </c>
      <c r="AG225" t="s">
        <v>52</v>
      </c>
      <c r="AH225" s="18">
        <f t="shared" si="34"/>
        <v>1</v>
      </c>
    </row>
    <row r="226" spans="1:34" x14ac:dyDescent="0.25">
      <c r="A226">
        <v>321</v>
      </c>
      <c r="B226" t="s">
        <v>181</v>
      </c>
      <c r="C226" t="s">
        <v>389</v>
      </c>
      <c r="D226" t="s">
        <v>183</v>
      </c>
      <c r="E226" t="s">
        <v>116</v>
      </c>
      <c r="F226">
        <v>22918333</v>
      </c>
      <c r="G226" t="s">
        <v>52</v>
      </c>
      <c r="H226" s="18">
        <f t="shared" si="32"/>
        <v>1</v>
      </c>
      <c r="I226">
        <v>428</v>
      </c>
      <c r="J226" t="s">
        <v>184</v>
      </c>
      <c r="K226" t="s">
        <v>79</v>
      </c>
      <c r="L226" t="s">
        <v>70</v>
      </c>
      <c r="M226" s="18">
        <f t="shared" si="33"/>
        <v>2</v>
      </c>
      <c r="N226" t="s">
        <v>58</v>
      </c>
      <c r="O226" s="18">
        <f t="shared" si="35"/>
        <v>1</v>
      </c>
      <c r="P226" t="s">
        <v>101</v>
      </c>
      <c r="Q226" t="s">
        <v>119</v>
      </c>
      <c r="R226" t="str">
        <f t="shared" si="31"/>
        <v>Oil &amp; Gas - Ice Roads and Pads</v>
      </c>
      <c r="S226" t="s">
        <v>361</v>
      </c>
      <c r="T226" t="s">
        <v>349</v>
      </c>
      <c r="U226" s="34">
        <v>5</v>
      </c>
      <c r="V226">
        <v>19060402</v>
      </c>
      <c r="W226">
        <v>2017</v>
      </c>
      <c r="X226" t="s">
        <v>183</v>
      </c>
      <c r="Y226">
        <v>6</v>
      </c>
      <c r="Z226" s="34">
        <v>428</v>
      </c>
      <c r="AA226" s="6" t="str">
        <f t="shared" si="28"/>
        <v>06/01</v>
      </c>
      <c r="AB226" s="6" t="str">
        <f t="shared" si="29"/>
        <v>06/30</v>
      </c>
      <c r="AC226" t="s">
        <v>84</v>
      </c>
      <c r="AD226" s="7">
        <f t="shared" si="30"/>
        <v>2</v>
      </c>
      <c r="AE226" s="7" t="s">
        <v>84</v>
      </c>
      <c r="AF226">
        <v>0</v>
      </c>
      <c r="AG226" t="s">
        <v>52</v>
      </c>
      <c r="AH226" s="18">
        <f t="shared" si="34"/>
        <v>1</v>
      </c>
    </row>
    <row r="227" spans="1:34" x14ac:dyDescent="0.25">
      <c r="A227">
        <v>321</v>
      </c>
      <c r="B227" t="s">
        <v>181</v>
      </c>
      <c r="C227" t="s">
        <v>389</v>
      </c>
      <c r="D227" t="s">
        <v>183</v>
      </c>
      <c r="E227" t="s">
        <v>116</v>
      </c>
      <c r="F227">
        <v>22918333</v>
      </c>
      <c r="G227" t="s">
        <v>52</v>
      </c>
      <c r="H227" s="18">
        <f t="shared" si="32"/>
        <v>1</v>
      </c>
      <c r="I227">
        <v>429</v>
      </c>
      <c r="J227" t="s">
        <v>186</v>
      </c>
      <c r="K227" t="s">
        <v>79</v>
      </c>
      <c r="L227" t="s">
        <v>70</v>
      </c>
      <c r="M227" s="18">
        <f t="shared" si="33"/>
        <v>2</v>
      </c>
      <c r="N227" t="s">
        <v>58</v>
      </c>
      <c r="O227" s="18">
        <f t="shared" si="35"/>
        <v>1</v>
      </c>
      <c r="P227" t="s">
        <v>101</v>
      </c>
      <c r="Q227" t="s">
        <v>119</v>
      </c>
      <c r="R227" t="str">
        <f t="shared" si="31"/>
        <v>Oil &amp; Gas - Ice Roads and Pads</v>
      </c>
      <c r="S227" t="s">
        <v>361</v>
      </c>
      <c r="T227" t="s">
        <v>349</v>
      </c>
      <c r="U227" s="34">
        <v>5</v>
      </c>
      <c r="V227">
        <v>19060403</v>
      </c>
      <c r="W227">
        <v>2017</v>
      </c>
      <c r="X227" t="s">
        <v>183</v>
      </c>
      <c r="Y227">
        <v>6</v>
      </c>
      <c r="Z227" s="34">
        <v>429</v>
      </c>
      <c r="AA227" s="6" t="str">
        <f t="shared" si="28"/>
        <v>06/01</v>
      </c>
      <c r="AB227" s="6" t="str">
        <f t="shared" si="29"/>
        <v>06/30</v>
      </c>
      <c r="AC227" t="s">
        <v>84</v>
      </c>
      <c r="AD227" s="7">
        <f t="shared" si="30"/>
        <v>2</v>
      </c>
      <c r="AE227" s="7" t="s">
        <v>84</v>
      </c>
      <c r="AF227">
        <v>0</v>
      </c>
      <c r="AG227" t="s">
        <v>52</v>
      </c>
      <c r="AH227" s="18">
        <f t="shared" si="34"/>
        <v>1</v>
      </c>
    </row>
    <row r="228" spans="1:34" x14ac:dyDescent="0.25">
      <c r="A228">
        <v>321</v>
      </c>
      <c r="B228" t="s">
        <v>181</v>
      </c>
      <c r="C228" t="s">
        <v>389</v>
      </c>
      <c r="D228" t="s">
        <v>183</v>
      </c>
      <c r="E228" t="s">
        <v>116</v>
      </c>
      <c r="F228">
        <v>22918333</v>
      </c>
      <c r="G228" t="s">
        <v>52</v>
      </c>
      <c r="H228" s="18">
        <f t="shared" si="32"/>
        <v>1</v>
      </c>
      <c r="I228">
        <v>426</v>
      </c>
      <c r="J228" t="s">
        <v>187</v>
      </c>
      <c r="K228" t="s">
        <v>79</v>
      </c>
      <c r="L228" t="s">
        <v>70</v>
      </c>
      <c r="M228" s="18">
        <f t="shared" si="33"/>
        <v>2</v>
      </c>
      <c r="N228" t="s">
        <v>58</v>
      </c>
      <c r="O228" s="18">
        <f t="shared" si="35"/>
        <v>1</v>
      </c>
      <c r="P228" t="s">
        <v>101</v>
      </c>
      <c r="Q228" t="s">
        <v>119</v>
      </c>
      <c r="R228" t="str">
        <f t="shared" si="31"/>
        <v>Oil &amp; Gas - Ice Roads and Pads</v>
      </c>
      <c r="S228" t="s">
        <v>361</v>
      </c>
      <c r="T228" t="s">
        <v>349</v>
      </c>
      <c r="U228" s="34">
        <v>5</v>
      </c>
      <c r="V228">
        <v>19060403</v>
      </c>
      <c r="W228">
        <v>2017</v>
      </c>
      <c r="X228" t="s">
        <v>183</v>
      </c>
      <c r="Y228">
        <v>6</v>
      </c>
      <c r="Z228" s="34">
        <v>426</v>
      </c>
      <c r="AA228" s="6" t="str">
        <f t="shared" si="28"/>
        <v>06/01</v>
      </c>
      <c r="AB228" s="6" t="str">
        <f t="shared" si="29"/>
        <v>06/30</v>
      </c>
      <c r="AC228" t="s">
        <v>84</v>
      </c>
      <c r="AD228" s="7">
        <f t="shared" si="30"/>
        <v>2</v>
      </c>
      <c r="AE228" s="7" t="s">
        <v>84</v>
      </c>
      <c r="AF228">
        <v>0</v>
      </c>
      <c r="AG228" t="s">
        <v>52</v>
      </c>
      <c r="AH228" s="18">
        <f t="shared" si="34"/>
        <v>1</v>
      </c>
    </row>
    <row r="229" spans="1:34" x14ac:dyDescent="0.25">
      <c r="A229">
        <v>321</v>
      </c>
      <c r="B229" t="s">
        <v>181</v>
      </c>
      <c r="C229" t="s">
        <v>389</v>
      </c>
      <c r="D229" t="s">
        <v>183</v>
      </c>
      <c r="E229" t="s">
        <v>116</v>
      </c>
      <c r="F229">
        <v>22918333</v>
      </c>
      <c r="G229" t="s">
        <v>52</v>
      </c>
      <c r="H229" s="18">
        <f t="shared" si="32"/>
        <v>1</v>
      </c>
      <c r="I229">
        <v>424</v>
      </c>
      <c r="J229" t="s">
        <v>189</v>
      </c>
      <c r="K229" t="s">
        <v>79</v>
      </c>
      <c r="L229" t="s">
        <v>70</v>
      </c>
      <c r="M229" s="18">
        <f t="shared" si="33"/>
        <v>2</v>
      </c>
      <c r="N229" t="s">
        <v>58</v>
      </c>
      <c r="O229" s="18">
        <f t="shared" si="35"/>
        <v>1</v>
      </c>
      <c r="P229" t="s">
        <v>101</v>
      </c>
      <c r="Q229" t="s">
        <v>119</v>
      </c>
      <c r="R229" t="str">
        <f t="shared" si="31"/>
        <v>Oil &amp; Gas - Ice Roads and Pads</v>
      </c>
      <c r="S229" t="s">
        <v>361</v>
      </c>
      <c r="T229" t="s">
        <v>349</v>
      </c>
      <c r="U229" s="34">
        <v>5</v>
      </c>
      <c r="V229">
        <v>19060403</v>
      </c>
      <c r="W229">
        <v>2017</v>
      </c>
      <c r="X229" t="s">
        <v>183</v>
      </c>
      <c r="Y229">
        <v>6</v>
      </c>
      <c r="Z229" s="34">
        <v>424</v>
      </c>
      <c r="AA229" s="6" t="str">
        <f t="shared" ref="AA229:AA292" si="36">_xlfn.IFS(Y229=1,"01/01",Y229=2,"02/01",Y229=3,"03/01",Y229=4,"04/01",Y229=5,"05/01",Y229=6,"06/01",Y229=7,"07/01",Y229=8,"08/01",Y229=9,"09/01",Y229=10,"10/01",Y229=11,"11/01",Y229=12,"12/01")</f>
        <v>06/01</v>
      </c>
      <c r="AB229" s="6" t="str">
        <f t="shared" ref="AB229:AB292" si="37">_xlfn.IFS(Y229=1,"01/31",Y229=2,"02/28",Y229=3,"03/31",Y229=4,"04/30",Y229=5,"05/31",Y229=6,"06/30",Y229=7,"07/31",Y229=8,"08/31",Y229=9,"09/30",Y229=10,"10/31",Y229=11,"30/01",Y229=12,"12/31")</f>
        <v>06/30</v>
      </c>
      <c r="AC229" t="s">
        <v>84</v>
      </c>
      <c r="AD229" s="7">
        <f t="shared" ref="AD229:AD292" si="38">IF(AC229="metered",1,2)</f>
        <v>2</v>
      </c>
      <c r="AE229" s="7" t="s">
        <v>84</v>
      </c>
      <c r="AF229">
        <v>0</v>
      </c>
      <c r="AG229" t="s">
        <v>52</v>
      </c>
      <c r="AH229" s="18">
        <f t="shared" si="34"/>
        <v>1</v>
      </c>
    </row>
    <row r="230" spans="1:34" x14ac:dyDescent="0.25">
      <c r="A230">
        <v>321</v>
      </c>
      <c r="B230" t="s">
        <v>181</v>
      </c>
      <c r="C230" t="s">
        <v>389</v>
      </c>
      <c r="D230" t="s">
        <v>183</v>
      </c>
      <c r="E230" t="s">
        <v>116</v>
      </c>
      <c r="F230">
        <v>22918333</v>
      </c>
      <c r="G230" t="s">
        <v>52</v>
      </c>
      <c r="H230" s="18">
        <f t="shared" si="32"/>
        <v>1</v>
      </c>
      <c r="I230">
        <v>425</v>
      </c>
      <c r="J230" t="s">
        <v>190</v>
      </c>
      <c r="K230" t="s">
        <v>79</v>
      </c>
      <c r="L230" t="s">
        <v>70</v>
      </c>
      <c r="M230" s="18">
        <f t="shared" si="33"/>
        <v>2</v>
      </c>
      <c r="N230" t="s">
        <v>58</v>
      </c>
      <c r="O230" s="18">
        <f t="shared" si="35"/>
        <v>1</v>
      </c>
      <c r="P230" t="s">
        <v>101</v>
      </c>
      <c r="Q230" t="s">
        <v>119</v>
      </c>
      <c r="R230" t="str">
        <f t="shared" si="31"/>
        <v>Oil &amp; Gas - Ice Roads and Pads</v>
      </c>
      <c r="S230" t="s">
        <v>361</v>
      </c>
      <c r="T230" t="s">
        <v>349</v>
      </c>
      <c r="U230" s="34">
        <v>5</v>
      </c>
      <c r="V230">
        <v>19060403</v>
      </c>
      <c r="W230">
        <v>2017</v>
      </c>
      <c r="X230" t="s">
        <v>183</v>
      </c>
      <c r="Y230">
        <v>6</v>
      </c>
      <c r="Z230" s="34">
        <v>425</v>
      </c>
      <c r="AA230" s="6" t="str">
        <f t="shared" si="36"/>
        <v>06/01</v>
      </c>
      <c r="AB230" s="6" t="str">
        <f t="shared" si="37"/>
        <v>06/30</v>
      </c>
      <c r="AC230" t="s">
        <v>84</v>
      </c>
      <c r="AD230" s="7">
        <f t="shared" si="38"/>
        <v>2</v>
      </c>
      <c r="AE230" s="7" t="s">
        <v>84</v>
      </c>
      <c r="AF230">
        <v>0</v>
      </c>
      <c r="AG230" t="s">
        <v>52</v>
      </c>
      <c r="AH230" s="18">
        <f t="shared" si="34"/>
        <v>1</v>
      </c>
    </row>
    <row r="231" spans="1:34" x14ac:dyDescent="0.25">
      <c r="A231">
        <v>321</v>
      </c>
      <c r="B231" t="s">
        <v>181</v>
      </c>
      <c r="C231" t="s">
        <v>389</v>
      </c>
      <c r="D231" t="s">
        <v>183</v>
      </c>
      <c r="E231" t="s">
        <v>116</v>
      </c>
      <c r="F231">
        <v>22918333</v>
      </c>
      <c r="G231" t="s">
        <v>52</v>
      </c>
      <c r="H231" s="18">
        <f t="shared" si="32"/>
        <v>1</v>
      </c>
      <c r="I231">
        <v>428</v>
      </c>
      <c r="J231" t="s">
        <v>184</v>
      </c>
      <c r="K231" t="s">
        <v>79</v>
      </c>
      <c r="L231" t="s">
        <v>70</v>
      </c>
      <c r="M231" s="18">
        <f t="shared" si="33"/>
        <v>2</v>
      </c>
      <c r="N231" t="s">
        <v>58</v>
      </c>
      <c r="O231" s="18">
        <f t="shared" si="35"/>
        <v>1</v>
      </c>
      <c r="P231" t="s">
        <v>101</v>
      </c>
      <c r="Q231" t="s">
        <v>119</v>
      </c>
      <c r="R231" t="str">
        <f t="shared" si="31"/>
        <v>Oil &amp; Gas - Ice Roads and Pads</v>
      </c>
      <c r="S231" t="s">
        <v>361</v>
      </c>
      <c r="T231" t="s">
        <v>349</v>
      </c>
      <c r="U231" s="34">
        <v>5</v>
      </c>
      <c r="V231">
        <v>19060402</v>
      </c>
      <c r="W231">
        <v>2017</v>
      </c>
      <c r="X231" t="s">
        <v>183</v>
      </c>
      <c r="Y231">
        <v>7</v>
      </c>
      <c r="Z231" s="34">
        <v>428</v>
      </c>
      <c r="AA231" s="6" t="str">
        <f t="shared" si="36"/>
        <v>07/01</v>
      </c>
      <c r="AB231" s="6" t="str">
        <f t="shared" si="37"/>
        <v>07/31</v>
      </c>
      <c r="AC231" t="s">
        <v>84</v>
      </c>
      <c r="AD231" s="7">
        <f t="shared" si="38"/>
        <v>2</v>
      </c>
      <c r="AE231" s="7" t="s">
        <v>84</v>
      </c>
      <c r="AF231">
        <v>0</v>
      </c>
      <c r="AG231" t="s">
        <v>52</v>
      </c>
      <c r="AH231" s="18">
        <f t="shared" si="34"/>
        <v>1</v>
      </c>
    </row>
    <row r="232" spans="1:34" x14ac:dyDescent="0.25">
      <c r="A232">
        <v>321</v>
      </c>
      <c r="B232" t="s">
        <v>181</v>
      </c>
      <c r="C232" t="s">
        <v>389</v>
      </c>
      <c r="D232" t="s">
        <v>183</v>
      </c>
      <c r="E232" t="s">
        <v>116</v>
      </c>
      <c r="F232">
        <v>22918333</v>
      </c>
      <c r="G232" t="s">
        <v>52</v>
      </c>
      <c r="H232" s="18">
        <f t="shared" si="32"/>
        <v>1</v>
      </c>
      <c r="I232">
        <v>429</v>
      </c>
      <c r="J232" t="s">
        <v>186</v>
      </c>
      <c r="K232" t="s">
        <v>79</v>
      </c>
      <c r="L232" t="s">
        <v>70</v>
      </c>
      <c r="M232" s="18">
        <f t="shared" si="33"/>
        <v>2</v>
      </c>
      <c r="N232" t="s">
        <v>58</v>
      </c>
      <c r="O232" s="18">
        <f t="shared" si="35"/>
        <v>1</v>
      </c>
      <c r="P232" t="s">
        <v>101</v>
      </c>
      <c r="Q232" t="s">
        <v>119</v>
      </c>
      <c r="R232" t="str">
        <f t="shared" si="31"/>
        <v>Oil &amp; Gas - Ice Roads and Pads</v>
      </c>
      <c r="S232" t="s">
        <v>361</v>
      </c>
      <c r="T232" t="s">
        <v>349</v>
      </c>
      <c r="U232" s="34">
        <v>5</v>
      </c>
      <c r="V232">
        <v>19060403</v>
      </c>
      <c r="W232">
        <v>2017</v>
      </c>
      <c r="X232" t="s">
        <v>183</v>
      </c>
      <c r="Y232">
        <v>7</v>
      </c>
      <c r="Z232" s="34">
        <v>429</v>
      </c>
      <c r="AA232" s="6" t="str">
        <f t="shared" si="36"/>
        <v>07/01</v>
      </c>
      <c r="AB232" s="6" t="str">
        <f t="shared" si="37"/>
        <v>07/31</v>
      </c>
      <c r="AC232" t="s">
        <v>84</v>
      </c>
      <c r="AD232" s="7">
        <f t="shared" si="38"/>
        <v>2</v>
      </c>
      <c r="AE232" s="7" t="s">
        <v>84</v>
      </c>
      <c r="AF232">
        <v>0</v>
      </c>
      <c r="AG232" t="s">
        <v>52</v>
      </c>
      <c r="AH232" s="18">
        <f t="shared" si="34"/>
        <v>1</v>
      </c>
    </row>
    <row r="233" spans="1:34" x14ac:dyDescent="0.25">
      <c r="A233">
        <v>321</v>
      </c>
      <c r="B233" t="s">
        <v>181</v>
      </c>
      <c r="C233" t="s">
        <v>389</v>
      </c>
      <c r="D233" t="s">
        <v>183</v>
      </c>
      <c r="E233" t="s">
        <v>116</v>
      </c>
      <c r="F233">
        <v>22918333</v>
      </c>
      <c r="G233" t="s">
        <v>52</v>
      </c>
      <c r="H233" s="18">
        <f t="shared" si="32"/>
        <v>1</v>
      </c>
      <c r="I233">
        <v>426</v>
      </c>
      <c r="J233" t="s">
        <v>187</v>
      </c>
      <c r="K233" t="s">
        <v>79</v>
      </c>
      <c r="L233" t="s">
        <v>70</v>
      </c>
      <c r="M233" s="18">
        <f t="shared" si="33"/>
        <v>2</v>
      </c>
      <c r="N233" t="s">
        <v>58</v>
      </c>
      <c r="O233" s="18">
        <f t="shared" si="35"/>
        <v>1</v>
      </c>
      <c r="P233" t="s">
        <v>101</v>
      </c>
      <c r="Q233" t="s">
        <v>119</v>
      </c>
      <c r="R233" t="str">
        <f t="shared" ref="R233:R296" si="39">IF(Q233&lt;&gt;"",_xlfn.CONCAT(P233," - ", Q233),"")</f>
        <v>Oil &amp; Gas - Ice Roads and Pads</v>
      </c>
      <c r="S233" t="s">
        <v>361</v>
      </c>
      <c r="T233" t="s">
        <v>349</v>
      </c>
      <c r="U233" s="34">
        <v>5</v>
      </c>
      <c r="V233">
        <v>19060403</v>
      </c>
      <c r="W233">
        <v>2017</v>
      </c>
      <c r="X233" t="s">
        <v>183</v>
      </c>
      <c r="Y233">
        <v>7</v>
      </c>
      <c r="Z233" s="34">
        <v>426</v>
      </c>
      <c r="AA233" s="6" t="str">
        <f t="shared" si="36"/>
        <v>07/01</v>
      </c>
      <c r="AB233" s="6" t="str">
        <f t="shared" si="37"/>
        <v>07/31</v>
      </c>
      <c r="AC233" t="s">
        <v>84</v>
      </c>
      <c r="AD233" s="7">
        <f t="shared" si="38"/>
        <v>2</v>
      </c>
      <c r="AE233" s="7" t="s">
        <v>84</v>
      </c>
      <c r="AF233">
        <v>0</v>
      </c>
      <c r="AG233" t="s">
        <v>52</v>
      </c>
      <c r="AH233" s="18">
        <f t="shared" si="34"/>
        <v>1</v>
      </c>
    </row>
    <row r="234" spans="1:34" x14ac:dyDescent="0.25">
      <c r="A234">
        <v>321</v>
      </c>
      <c r="B234" t="s">
        <v>181</v>
      </c>
      <c r="C234" t="s">
        <v>389</v>
      </c>
      <c r="D234" t="s">
        <v>183</v>
      </c>
      <c r="E234" t="s">
        <v>116</v>
      </c>
      <c r="F234">
        <v>22918333</v>
      </c>
      <c r="G234" t="s">
        <v>52</v>
      </c>
      <c r="H234" s="18">
        <f t="shared" si="32"/>
        <v>1</v>
      </c>
      <c r="I234">
        <v>424</v>
      </c>
      <c r="J234" t="s">
        <v>189</v>
      </c>
      <c r="K234" t="s">
        <v>79</v>
      </c>
      <c r="L234" t="s">
        <v>70</v>
      </c>
      <c r="M234" s="18">
        <f t="shared" si="33"/>
        <v>2</v>
      </c>
      <c r="N234" t="s">
        <v>58</v>
      </c>
      <c r="O234" s="18">
        <f t="shared" si="35"/>
        <v>1</v>
      </c>
      <c r="P234" t="s">
        <v>101</v>
      </c>
      <c r="Q234" t="s">
        <v>119</v>
      </c>
      <c r="R234" t="str">
        <f t="shared" si="39"/>
        <v>Oil &amp; Gas - Ice Roads and Pads</v>
      </c>
      <c r="S234" t="s">
        <v>361</v>
      </c>
      <c r="T234" t="s">
        <v>349</v>
      </c>
      <c r="U234" s="34">
        <v>5</v>
      </c>
      <c r="V234">
        <v>19060403</v>
      </c>
      <c r="W234">
        <v>2017</v>
      </c>
      <c r="X234" t="s">
        <v>183</v>
      </c>
      <c r="Y234">
        <v>7</v>
      </c>
      <c r="Z234" s="34">
        <v>424</v>
      </c>
      <c r="AA234" s="6" t="str">
        <f t="shared" si="36"/>
        <v>07/01</v>
      </c>
      <c r="AB234" s="6" t="str">
        <f t="shared" si="37"/>
        <v>07/31</v>
      </c>
      <c r="AC234" t="s">
        <v>84</v>
      </c>
      <c r="AD234" s="7">
        <f t="shared" si="38"/>
        <v>2</v>
      </c>
      <c r="AE234" s="7" t="s">
        <v>84</v>
      </c>
      <c r="AF234">
        <v>0</v>
      </c>
      <c r="AG234" t="s">
        <v>52</v>
      </c>
      <c r="AH234" s="18">
        <f t="shared" si="34"/>
        <v>1</v>
      </c>
    </row>
    <row r="235" spans="1:34" x14ac:dyDescent="0.25">
      <c r="A235">
        <v>321</v>
      </c>
      <c r="B235" t="s">
        <v>181</v>
      </c>
      <c r="C235" t="s">
        <v>389</v>
      </c>
      <c r="D235" t="s">
        <v>183</v>
      </c>
      <c r="E235" t="s">
        <v>116</v>
      </c>
      <c r="F235">
        <v>22918333</v>
      </c>
      <c r="G235" t="s">
        <v>52</v>
      </c>
      <c r="H235" s="18">
        <f t="shared" si="32"/>
        <v>1</v>
      </c>
      <c r="I235">
        <v>425</v>
      </c>
      <c r="J235" t="s">
        <v>190</v>
      </c>
      <c r="K235" t="s">
        <v>79</v>
      </c>
      <c r="L235" t="s">
        <v>70</v>
      </c>
      <c r="M235" s="18">
        <f t="shared" si="33"/>
        <v>2</v>
      </c>
      <c r="N235" t="s">
        <v>58</v>
      </c>
      <c r="O235" s="18">
        <f t="shared" si="35"/>
        <v>1</v>
      </c>
      <c r="P235" t="s">
        <v>101</v>
      </c>
      <c r="Q235" t="s">
        <v>119</v>
      </c>
      <c r="R235" t="str">
        <f t="shared" si="39"/>
        <v>Oil &amp; Gas - Ice Roads and Pads</v>
      </c>
      <c r="S235" t="s">
        <v>361</v>
      </c>
      <c r="T235" t="s">
        <v>349</v>
      </c>
      <c r="U235" s="34">
        <v>5</v>
      </c>
      <c r="V235">
        <v>19060403</v>
      </c>
      <c r="W235">
        <v>2017</v>
      </c>
      <c r="X235" t="s">
        <v>183</v>
      </c>
      <c r="Y235">
        <v>7</v>
      </c>
      <c r="Z235" s="34">
        <v>425</v>
      </c>
      <c r="AA235" s="6" t="str">
        <f t="shared" si="36"/>
        <v>07/01</v>
      </c>
      <c r="AB235" s="6" t="str">
        <f t="shared" si="37"/>
        <v>07/31</v>
      </c>
      <c r="AC235" t="s">
        <v>84</v>
      </c>
      <c r="AD235" s="7">
        <f t="shared" si="38"/>
        <v>2</v>
      </c>
      <c r="AE235" s="7" t="s">
        <v>84</v>
      </c>
      <c r="AF235">
        <v>0</v>
      </c>
      <c r="AG235" t="s">
        <v>52</v>
      </c>
      <c r="AH235" s="18">
        <f t="shared" si="34"/>
        <v>1</v>
      </c>
    </row>
    <row r="236" spans="1:34" x14ac:dyDescent="0.25">
      <c r="A236">
        <v>321</v>
      </c>
      <c r="B236" t="s">
        <v>181</v>
      </c>
      <c r="C236" t="s">
        <v>389</v>
      </c>
      <c r="D236" t="s">
        <v>183</v>
      </c>
      <c r="E236" t="s">
        <v>116</v>
      </c>
      <c r="F236">
        <v>22918333</v>
      </c>
      <c r="G236" t="s">
        <v>52</v>
      </c>
      <c r="H236" s="18">
        <f t="shared" si="32"/>
        <v>1</v>
      </c>
      <c r="I236">
        <v>428</v>
      </c>
      <c r="J236" t="s">
        <v>184</v>
      </c>
      <c r="K236" t="s">
        <v>79</v>
      </c>
      <c r="L236" t="s">
        <v>70</v>
      </c>
      <c r="M236" s="18">
        <f t="shared" si="33"/>
        <v>2</v>
      </c>
      <c r="N236" t="s">
        <v>58</v>
      </c>
      <c r="O236" s="18">
        <f t="shared" si="35"/>
        <v>1</v>
      </c>
      <c r="P236" t="s">
        <v>101</v>
      </c>
      <c r="Q236" t="s">
        <v>119</v>
      </c>
      <c r="R236" t="str">
        <f t="shared" si="39"/>
        <v>Oil &amp; Gas - Ice Roads and Pads</v>
      </c>
      <c r="S236" t="s">
        <v>361</v>
      </c>
      <c r="T236" t="s">
        <v>349</v>
      </c>
      <c r="U236" s="34">
        <v>5</v>
      </c>
      <c r="V236">
        <v>19060402</v>
      </c>
      <c r="W236">
        <v>2017</v>
      </c>
      <c r="X236" t="s">
        <v>183</v>
      </c>
      <c r="Y236">
        <v>8</v>
      </c>
      <c r="Z236" s="34">
        <v>428</v>
      </c>
      <c r="AA236" s="6" t="str">
        <f t="shared" si="36"/>
        <v>08/01</v>
      </c>
      <c r="AB236" s="6" t="str">
        <f t="shared" si="37"/>
        <v>08/31</v>
      </c>
      <c r="AC236" t="s">
        <v>84</v>
      </c>
      <c r="AD236" s="7">
        <f t="shared" si="38"/>
        <v>2</v>
      </c>
      <c r="AE236" s="7" t="s">
        <v>84</v>
      </c>
      <c r="AF236">
        <v>0</v>
      </c>
      <c r="AG236" t="s">
        <v>52</v>
      </c>
      <c r="AH236" s="18">
        <f t="shared" si="34"/>
        <v>1</v>
      </c>
    </row>
    <row r="237" spans="1:34" x14ac:dyDescent="0.25">
      <c r="A237">
        <v>321</v>
      </c>
      <c r="B237" t="s">
        <v>181</v>
      </c>
      <c r="C237" t="s">
        <v>389</v>
      </c>
      <c r="D237" t="s">
        <v>183</v>
      </c>
      <c r="E237" t="s">
        <v>116</v>
      </c>
      <c r="F237">
        <v>22918333</v>
      </c>
      <c r="G237" t="s">
        <v>52</v>
      </c>
      <c r="H237" s="18">
        <f t="shared" si="32"/>
        <v>1</v>
      </c>
      <c r="I237">
        <v>429</v>
      </c>
      <c r="J237" t="s">
        <v>186</v>
      </c>
      <c r="K237" t="s">
        <v>79</v>
      </c>
      <c r="L237" t="s">
        <v>70</v>
      </c>
      <c r="M237" s="18">
        <f t="shared" si="33"/>
        <v>2</v>
      </c>
      <c r="N237" t="s">
        <v>58</v>
      </c>
      <c r="O237" s="18">
        <f t="shared" si="35"/>
        <v>1</v>
      </c>
      <c r="P237" t="s">
        <v>101</v>
      </c>
      <c r="Q237" t="s">
        <v>119</v>
      </c>
      <c r="R237" t="str">
        <f t="shared" si="39"/>
        <v>Oil &amp; Gas - Ice Roads and Pads</v>
      </c>
      <c r="S237" t="s">
        <v>361</v>
      </c>
      <c r="T237" t="s">
        <v>349</v>
      </c>
      <c r="U237" s="34">
        <v>5</v>
      </c>
      <c r="V237">
        <v>19060403</v>
      </c>
      <c r="W237">
        <v>2017</v>
      </c>
      <c r="X237" t="s">
        <v>183</v>
      </c>
      <c r="Y237">
        <v>8</v>
      </c>
      <c r="Z237" s="34">
        <v>429</v>
      </c>
      <c r="AA237" s="6" t="str">
        <f t="shared" si="36"/>
        <v>08/01</v>
      </c>
      <c r="AB237" s="6" t="str">
        <f t="shared" si="37"/>
        <v>08/31</v>
      </c>
      <c r="AC237" t="s">
        <v>84</v>
      </c>
      <c r="AD237" s="7">
        <f t="shared" si="38"/>
        <v>2</v>
      </c>
      <c r="AE237" s="7" t="s">
        <v>84</v>
      </c>
      <c r="AF237">
        <v>0</v>
      </c>
      <c r="AG237" t="s">
        <v>52</v>
      </c>
      <c r="AH237" s="18">
        <f t="shared" si="34"/>
        <v>1</v>
      </c>
    </row>
    <row r="238" spans="1:34" x14ac:dyDescent="0.25">
      <c r="A238">
        <v>321</v>
      </c>
      <c r="B238" t="s">
        <v>181</v>
      </c>
      <c r="C238" t="s">
        <v>389</v>
      </c>
      <c r="D238" t="s">
        <v>183</v>
      </c>
      <c r="E238" t="s">
        <v>116</v>
      </c>
      <c r="F238">
        <v>22918333</v>
      </c>
      <c r="G238" t="s">
        <v>52</v>
      </c>
      <c r="H238" s="18">
        <f t="shared" si="32"/>
        <v>1</v>
      </c>
      <c r="I238">
        <v>426</v>
      </c>
      <c r="J238" t="s">
        <v>187</v>
      </c>
      <c r="K238" t="s">
        <v>79</v>
      </c>
      <c r="L238" t="s">
        <v>70</v>
      </c>
      <c r="M238" s="18">
        <f t="shared" si="33"/>
        <v>2</v>
      </c>
      <c r="N238" t="s">
        <v>58</v>
      </c>
      <c r="O238" s="18">
        <f t="shared" si="35"/>
        <v>1</v>
      </c>
      <c r="P238" t="s">
        <v>101</v>
      </c>
      <c r="Q238" t="s">
        <v>119</v>
      </c>
      <c r="R238" t="str">
        <f t="shared" si="39"/>
        <v>Oil &amp; Gas - Ice Roads and Pads</v>
      </c>
      <c r="S238" t="s">
        <v>361</v>
      </c>
      <c r="T238" t="s">
        <v>349</v>
      </c>
      <c r="U238" s="34">
        <v>5</v>
      </c>
      <c r="V238">
        <v>19060403</v>
      </c>
      <c r="W238">
        <v>2017</v>
      </c>
      <c r="X238" t="s">
        <v>183</v>
      </c>
      <c r="Y238">
        <v>8</v>
      </c>
      <c r="Z238" s="34">
        <v>426</v>
      </c>
      <c r="AA238" s="6" t="str">
        <f t="shared" si="36"/>
        <v>08/01</v>
      </c>
      <c r="AB238" s="6" t="str">
        <f t="shared" si="37"/>
        <v>08/31</v>
      </c>
      <c r="AC238" t="s">
        <v>84</v>
      </c>
      <c r="AD238" s="7">
        <f t="shared" si="38"/>
        <v>2</v>
      </c>
      <c r="AE238" s="7" t="s">
        <v>84</v>
      </c>
      <c r="AF238">
        <v>0</v>
      </c>
      <c r="AG238" t="s">
        <v>52</v>
      </c>
      <c r="AH238" s="18">
        <f t="shared" si="34"/>
        <v>1</v>
      </c>
    </row>
    <row r="239" spans="1:34" x14ac:dyDescent="0.25">
      <c r="A239">
        <v>321</v>
      </c>
      <c r="B239" t="s">
        <v>181</v>
      </c>
      <c r="C239" t="s">
        <v>389</v>
      </c>
      <c r="D239" t="s">
        <v>183</v>
      </c>
      <c r="E239" t="s">
        <v>116</v>
      </c>
      <c r="F239">
        <v>22918333</v>
      </c>
      <c r="G239" t="s">
        <v>52</v>
      </c>
      <c r="H239" s="18">
        <f t="shared" si="32"/>
        <v>1</v>
      </c>
      <c r="I239">
        <v>424</v>
      </c>
      <c r="J239" t="s">
        <v>189</v>
      </c>
      <c r="K239" t="s">
        <v>79</v>
      </c>
      <c r="L239" t="s">
        <v>70</v>
      </c>
      <c r="M239" s="18">
        <f t="shared" si="33"/>
        <v>2</v>
      </c>
      <c r="N239" t="s">
        <v>58</v>
      </c>
      <c r="O239" s="18">
        <f t="shared" si="35"/>
        <v>1</v>
      </c>
      <c r="P239" t="s">
        <v>101</v>
      </c>
      <c r="Q239" t="s">
        <v>119</v>
      </c>
      <c r="R239" t="str">
        <f t="shared" si="39"/>
        <v>Oil &amp; Gas - Ice Roads and Pads</v>
      </c>
      <c r="S239" t="s">
        <v>361</v>
      </c>
      <c r="T239" t="s">
        <v>349</v>
      </c>
      <c r="U239" s="34">
        <v>5</v>
      </c>
      <c r="V239">
        <v>19060403</v>
      </c>
      <c r="W239">
        <v>2017</v>
      </c>
      <c r="X239" t="s">
        <v>183</v>
      </c>
      <c r="Y239">
        <v>8</v>
      </c>
      <c r="Z239" s="34">
        <v>424</v>
      </c>
      <c r="AA239" s="6" t="str">
        <f t="shared" si="36"/>
        <v>08/01</v>
      </c>
      <c r="AB239" s="6" t="str">
        <f t="shared" si="37"/>
        <v>08/31</v>
      </c>
      <c r="AC239" t="s">
        <v>84</v>
      </c>
      <c r="AD239" s="7">
        <f t="shared" si="38"/>
        <v>2</v>
      </c>
      <c r="AE239" s="7" t="s">
        <v>84</v>
      </c>
      <c r="AF239">
        <v>0</v>
      </c>
      <c r="AG239" t="s">
        <v>52</v>
      </c>
      <c r="AH239" s="18">
        <f t="shared" si="34"/>
        <v>1</v>
      </c>
    </row>
    <row r="240" spans="1:34" x14ac:dyDescent="0.25">
      <c r="A240">
        <v>321</v>
      </c>
      <c r="B240" t="s">
        <v>181</v>
      </c>
      <c r="C240" t="s">
        <v>389</v>
      </c>
      <c r="D240" t="s">
        <v>183</v>
      </c>
      <c r="E240" t="s">
        <v>116</v>
      </c>
      <c r="F240">
        <v>22918333</v>
      </c>
      <c r="G240" t="s">
        <v>52</v>
      </c>
      <c r="H240" s="18">
        <f t="shared" si="32"/>
        <v>1</v>
      </c>
      <c r="I240">
        <v>425</v>
      </c>
      <c r="J240" t="s">
        <v>190</v>
      </c>
      <c r="K240" t="s">
        <v>79</v>
      </c>
      <c r="L240" t="s">
        <v>70</v>
      </c>
      <c r="M240" s="18">
        <f t="shared" si="33"/>
        <v>2</v>
      </c>
      <c r="N240" t="s">
        <v>58</v>
      </c>
      <c r="O240" s="18">
        <f t="shared" si="35"/>
        <v>1</v>
      </c>
      <c r="P240" t="s">
        <v>101</v>
      </c>
      <c r="Q240" t="s">
        <v>119</v>
      </c>
      <c r="R240" t="str">
        <f t="shared" si="39"/>
        <v>Oil &amp; Gas - Ice Roads and Pads</v>
      </c>
      <c r="S240" t="s">
        <v>361</v>
      </c>
      <c r="T240" t="s">
        <v>349</v>
      </c>
      <c r="U240" s="34">
        <v>5</v>
      </c>
      <c r="V240">
        <v>19060403</v>
      </c>
      <c r="W240">
        <v>2017</v>
      </c>
      <c r="X240" t="s">
        <v>183</v>
      </c>
      <c r="Y240">
        <v>8</v>
      </c>
      <c r="Z240" s="34">
        <v>425</v>
      </c>
      <c r="AA240" s="6" t="str">
        <f t="shared" si="36"/>
        <v>08/01</v>
      </c>
      <c r="AB240" s="6" t="str">
        <f t="shared" si="37"/>
        <v>08/31</v>
      </c>
      <c r="AC240" t="s">
        <v>84</v>
      </c>
      <c r="AD240" s="7">
        <f t="shared" si="38"/>
        <v>2</v>
      </c>
      <c r="AE240" s="7" t="s">
        <v>84</v>
      </c>
      <c r="AF240">
        <v>0</v>
      </c>
      <c r="AG240" t="s">
        <v>52</v>
      </c>
      <c r="AH240" s="18">
        <f t="shared" si="34"/>
        <v>1</v>
      </c>
    </row>
    <row r="241" spans="1:34" x14ac:dyDescent="0.25">
      <c r="A241">
        <v>321</v>
      </c>
      <c r="B241" t="s">
        <v>181</v>
      </c>
      <c r="C241" t="s">
        <v>389</v>
      </c>
      <c r="D241" t="s">
        <v>183</v>
      </c>
      <c r="E241" t="s">
        <v>116</v>
      </c>
      <c r="F241">
        <v>22918333</v>
      </c>
      <c r="G241" t="s">
        <v>52</v>
      </c>
      <c r="H241" s="18">
        <f t="shared" si="32"/>
        <v>1</v>
      </c>
      <c r="I241">
        <v>428</v>
      </c>
      <c r="J241" t="s">
        <v>184</v>
      </c>
      <c r="K241" t="s">
        <v>79</v>
      </c>
      <c r="L241" t="s">
        <v>70</v>
      </c>
      <c r="M241" s="18">
        <f t="shared" si="33"/>
        <v>2</v>
      </c>
      <c r="N241" t="s">
        <v>58</v>
      </c>
      <c r="O241" s="18">
        <f t="shared" si="35"/>
        <v>1</v>
      </c>
      <c r="P241" t="s">
        <v>101</v>
      </c>
      <c r="Q241" t="s">
        <v>119</v>
      </c>
      <c r="R241" t="str">
        <f t="shared" si="39"/>
        <v>Oil &amp; Gas - Ice Roads and Pads</v>
      </c>
      <c r="S241" t="s">
        <v>361</v>
      </c>
      <c r="T241" t="s">
        <v>349</v>
      </c>
      <c r="U241" s="34">
        <v>5</v>
      </c>
      <c r="V241">
        <v>19060402</v>
      </c>
      <c r="W241">
        <v>2017</v>
      </c>
      <c r="X241" t="s">
        <v>183</v>
      </c>
      <c r="Y241">
        <v>9</v>
      </c>
      <c r="Z241" s="34">
        <v>428</v>
      </c>
      <c r="AA241" s="6" t="str">
        <f t="shared" si="36"/>
        <v>09/01</v>
      </c>
      <c r="AB241" s="6" t="str">
        <f t="shared" si="37"/>
        <v>09/30</v>
      </c>
      <c r="AC241" t="s">
        <v>84</v>
      </c>
      <c r="AD241" s="7">
        <f t="shared" si="38"/>
        <v>2</v>
      </c>
      <c r="AE241" s="7" t="s">
        <v>84</v>
      </c>
      <c r="AF241">
        <v>0</v>
      </c>
      <c r="AG241" t="s">
        <v>52</v>
      </c>
      <c r="AH241" s="18">
        <f t="shared" si="34"/>
        <v>1</v>
      </c>
    </row>
    <row r="242" spans="1:34" x14ac:dyDescent="0.25">
      <c r="A242">
        <v>321</v>
      </c>
      <c r="B242" t="s">
        <v>181</v>
      </c>
      <c r="C242" t="s">
        <v>389</v>
      </c>
      <c r="D242" t="s">
        <v>183</v>
      </c>
      <c r="E242" t="s">
        <v>116</v>
      </c>
      <c r="F242">
        <v>22918333</v>
      </c>
      <c r="G242" t="s">
        <v>52</v>
      </c>
      <c r="H242" s="18">
        <f t="shared" si="32"/>
        <v>1</v>
      </c>
      <c r="I242">
        <v>429</v>
      </c>
      <c r="J242" t="s">
        <v>186</v>
      </c>
      <c r="K242" t="s">
        <v>79</v>
      </c>
      <c r="L242" t="s">
        <v>70</v>
      </c>
      <c r="M242" s="18">
        <f t="shared" si="33"/>
        <v>2</v>
      </c>
      <c r="N242" t="s">
        <v>58</v>
      </c>
      <c r="O242" s="18">
        <f t="shared" si="35"/>
        <v>1</v>
      </c>
      <c r="P242" t="s">
        <v>101</v>
      </c>
      <c r="Q242" t="s">
        <v>119</v>
      </c>
      <c r="R242" t="str">
        <f t="shared" si="39"/>
        <v>Oil &amp; Gas - Ice Roads and Pads</v>
      </c>
      <c r="S242" t="s">
        <v>361</v>
      </c>
      <c r="T242" t="s">
        <v>349</v>
      </c>
      <c r="U242" s="34">
        <v>5</v>
      </c>
      <c r="V242">
        <v>19060403</v>
      </c>
      <c r="W242">
        <v>2017</v>
      </c>
      <c r="X242" t="s">
        <v>183</v>
      </c>
      <c r="Y242">
        <v>9</v>
      </c>
      <c r="Z242" s="34">
        <v>429</v>
      </c>
      <c r="AA242" s="6" t="str">
        <f t="shared" si="36"/>
        <v>09/01</v>
      </c>
      <c r="AB242" s="6" t="str">
        <f t="shared" si="37"/>
        <v>09/30</v>
      </c>
      <c r="AC242" t="s">
        <v>84</v>
      </c>
      <c r="AD242" s="7">
        <f t="shared" si="38"/>
        <v>2</v>
      </c>
      <c r="AE242" s="7" t="s">
        <v>84</v>
      </c>
      <c r="AF242">
        <v>0</v>
      </c>
      <c r="AG242" t="s">
        <v>52</v>
      </c>
      <c r="AH242" s="18">
        <f t="shared" si="34"/>
        <v>1</v>
      </c>
    </row>
    <row r="243" spans="1:34" x14ac:dyDescent="0.25">
      <c r="A243">
        <v>321</v>
      </c>
      <c r="B243" t="s">
        <v>181</v>
      </c>
      <c r="C243" t="s">
        <v>389</v>
      </c>
      <c r="D243" t="s">
        <v>183</v>
      </c>
      <c r="E243" t="s">
        <v>116</v>
      </c>
      <c r="F243">
        <v>22918333</v>
      </c>
      <c r="G243" t="s">
        <v>52</v>
      </c>
      <c r="H243" s="18">
        <f t="shared" si="32"/>
        <v>1</v>
      </c>
      <c r="I243">
        <v>426</v>
      </c>
      <c r="J243" t="s">
        <v>187</v>
      </c>
      <c r="K243" t="s">
        <v>79</v>
      </c>
      <c r="L243" t="s">
        <v>70</v>
      </c>
      <c r="M243" s="18">
        <f t="shared" si="33"/>
        <v>2</v>
      </c>
      <c r="N243" t="s">
        <v>58</v>
      </c>
      <c r="O243" s="18">
        <f t="shared" si="35"/>
        <v>1</v>
      </c>
      <c r="P243" t="s">
        <v>101</v>
      </c>
      <c r="Q243" t="s">
        <v>119</v>
      </c>
      <c r="R243" t="str">
        <f t="shared" si="39"/>
        <v>Oil &amp; Gas - Ice Roads and Pads</v>
      </c>
      <c r="S243" t="s">
        <v>361</v>
      </c>
      <c r="T243" t="s">
        <v>349</v>
      </c>
      <c r="U243" s="34">
        <v>5</v>
      </c>
      <c r="V243">
        <v>19060403</v>
      </c>
      <c r="W243">
        <v>2017</v>
      </c>
      <c r="X243" t="s">
        <v>183</v>
      </c>
      <c r="Y243">
        <v>9</v>
      </c>
      <c r="Z243" s="34">
        <v>426</v>
      </c>
      <c r="AA243" s="6" t="str">
        <f t="shared" si="36"/>
        <v>09/01</v>
      </c>
      <c r="AB243" s="6" t="str">
        <f t="shared" si="37"/>
        <v>09/30</v>
      </c>
      <c r="AC243" t="s">
        <v>84</v>
      </c>
      <c r="AD243" s="7">
        <f t="shared" si="38"/>
        <v>2</v>
      </c>
      <c r="AE243" s="7" t="s">
        <v>84</v>
      </c>
      <c r="AF243">
        <v>0</v>
      </c>
      <c r="AG243" t="s">
        <v>52</v>
      </c>
      <c r="AH243" s="18">
        <f t="shared" si="34"/>
        <v>1</v>
      </c>
    </row>
    <row r="244" spans="1:34" x14ac:dyDescent="0.25">
      <c r="A244">
        <v>321</v>
      </c>
      <c r="B244" t="s">
        <v>181</v>
      </c>
      <c r="C244" t="s">
        <v>389</v>
      </c>
      <c r="D244" t="s">
        <v>183</v>
      </c>
      <c r="E244" t="s">
        <v>116</v>
      </c>
      <c r="F244">
        <v>22918333</v>
      </c>
      <c r="G244" t="s">
        <v>52</v>
      </c>
      <c r="H244" s="18">
        <f t="shared" si="32"/>
        <v>1</v>
      </c>
      <c r="I244">
        <v>424</v>
      </c>
      <c r="J244" t="s">
        <v>189</v>
      </c>
      <c r="K244" t="s">
        <v>79</v>
      </c>
      <c r="L244" t="s">
        <v>70</v>
      </c>
      <c r="M244" s="18">
        <f t="shared" si="33"/>
        <v>2</v>
      </c>
      <c r="N244" t="s">
        <v>58</v>
      </c>
      <c r="O244" s="18">
        <f t="shared" si="35"/>
        <v>1</v>
      </c>
      <c r="P244" t="s">
        <v>101</v>
      </c>
      <c r="Q244" t="s">
        <v>119</v>
      </c>
      <c r="R244" t="str">
        <f t="shared" si="39"/>
        <v>Oil &amp; Gas - Ice Roads and Pads</v>
      </c>
      <c r="S244" t="s">
        <v>361</v>
      </c>
      <c r="T244" t="s">
        <v>349</v>
      </c>
      <c r="U244" s="34">
        <v>5</v>
      </c>
      <c r="V244">
        <v>19060403</v>
      </c>
      <c r="W244">
        <v>2017</v>
      </c>
      <c r="X244" t="s">
        <v>183</v>
      </c>
      <c r="Y244">
        <v>9</v>
      </c>
      <c r="Z244" s="34">
        <v>424</v>
      </c>
      <c r="AA244" s="6" t="str">
        <f t="shared" si="36"/>
        <v>09/01</v>
      </c>
      <c r="AB244" s="6" t="str">
        <f t="shared" si="37"/>
        <v>09/30</v>
      </c>
      <c r="AC244" t="s">
        <v>84</v>
      </c>
      <c r="AD244" s="7">
        <f t="shared" si="38"/>
        <v>2</v>
      </c>
      <c r="AE244" s="7" t="s">
        <v>84</v>
      </c>
      <c r="AF244">
        <v>0</v>
      </c>
      <c r="AG244" t="s">
        <v>52</v>
      </c>
      <c r="AH244" s="18">
        <f t="shared" si="34"/>
        <v>1</v>
      </c>
    </row>
    <row r="245" spans="1:34" x14ac:dyDescent="0.25">
      <c r="A245">
        <v>321</v>
      </c>
      <c r="B245" t="s">
        <v>181</v>
      </c>
      <c r="C245" t="s">
        <v>389</v>
      </c>
      <c r="D245" t="s">
        <v>183</v>
      </c>
      <c r="E245" t="s">
        <v>116</v>
      </c>
      <c r="F245">
        <v>22918333</v>
      </c>
      <c r="G245" t="s">
        <v>52</v>
      </c>
      <c r="H245" s="18">
        <f t="shared" si="32"/>
        <v>1</v>
      </c>
      <c r="I245">
        <v>425</v>
      </c>
      <c r="J245" t="s">
        <v>190</v>
      </c>
      <c r="K245" t="s">
        <v>79</v>
      </c>
      <c r="L245" t="s">
        <v>70</v>
      </c>
      <c r="M245" s="18">
        <f t="shared" si="33"/>
        <v>2</v>
      </c>
      <c r="N245" t="s">
        <v>58</v>
      </c>
      <c r="O245" s="18">
        <f t="shared" si="35"/>
        <v>1</v>
      </c>
      <c r="P245" t="s">
        <v>101</v>
      </c>
      <c r="Q245" t="s">
        <v>119</v>
      </c>
      <c r="R245" t="str">
        <f t="shared" si="39"/>
        <v>Oil &amp; Gas - Ice Roads and Pads</v>
      </c>
      <c r="S245" t="s">
        <v>361</v>
      </c>
      <c r="T245" t="s">
        <v>349</v>
      </c>
      <c r="U245" s="34">
        <v>5</v>
      </c>
      <c r="V245">
        <v>19060403</v>
      </c>
      <c r="W245">
        <v>2017</v>
      </c>
      <c r="X245" t="s">
        <v>183</v>
      </c>
      <c r="Y245">
        <v>9</v>
      </c>
      <c r="Z245" s="34">
        <v>425</v>
      </c>
      <c r="AA245" s="6" t="str">
        <f t="shared" si="36"/>
        <v>09/01</v>
      </c>
      <c r="AB245" s="6" t="str">
        <f t="shared" si="37"/>
        <v>09/30</v>
      </c>
      <c r="AC245" t="s">
        <v>84</v>
      </c>
      <c r="AD245" s="7">
        <f t="shared" si="38"/>
        <v>2</v>
      </c>
      <c r="AE245" s="7" t="s">
        <v>84</v>
      </c>
      <c r="AF245">
        <v>0</v>
      </c>
      <c r="AG245" t="s">
        <v>52</v>
      </c>
      <c r="AH245" s="18">
        <f t="shared" si="34"/>
        <v>1</v>
      </c>
    </row>
    <row r="246" spans="1:34" x14ac:dyDescent="0.25">
      <c r="A246">
        <v>421</v>
      </c>
      <c r="B246" t="s">
        <v>181</v>
      </c>
      <c r="C246" t="s">
        <v>389</v>
      </c>
      <c r="D246" t="s">
        <v>191</v>
      </c>
      <c r="E246" t="s">
        <v>116</v>
      </c>
      <c r="F246">
        <v>2808333</v>
      </c>
      <c r="G246" t="s">
        <v>52</v>
      </c>
      <c r="H246" s="18">
        <f t="shared" si="32"/>
        <v>1</v>
      </c>
      <c r="I246">
        <v>422</v>
      </c>
      <c r="J246" t="s">
        <v>192</v>
      </c>
      <c r="K246" t="s">
        <v>193</v>
      </c>
      <c r="L246" t="s">
        <v>70</v>
      </c>
      <c r="M246" s="18">
        <f t="shared" si="33"/>
        <v>2</v>
      </c>
      <c r="N246" t="s">
        <v>194</v>
      </c>
      <c r="O246" s="18">
        <f t="shared" si="35"/>
        <v>2</v>
      </c>
      <c r="P246" t="s">
        <v>101</v>
      </c>
      <c r="Q246" t="s">
        <v>119</v>
      </c>
      <c r="R246" t="str">
        <f t="shared" si="39"/>
        <v>Oil &amp; Gas - Ice Roads and Pads</v>
      </c>
      <c r="S246" t="s">
        <v>361</v>
      </c>
      <c r="T246" t="s">
        <v>349</v>
      </c>
      <c r="U246" s="34">
        <v>5</v>
      </c>
      <c r="V246">
        <v>19060403</v>
      </c>
      <c r="W246">
        <v>2016</v>
      </c>
      <c r="X246" t="s">
        <v>191</v>
      </c>
      <c r="Y246">
        <v>4</v>
      </c>
      <c r="Z246" s="34">
        <v>422</v>
      </c>
      <c r="AA246" s="6" t="str">
        <f t="shared" si="36"/>
        <v>04/01</v>
      </c>
      <c r="AB246" s="6" t="str">
        <f t="shared" si="37"/>
        <v>04/30</v>
      </c>
      <c r="AC246" t="s">
        <v>84</v>
      </c>
      <c r="AD246" s="7">
        <f t="shared" si="38"/>
        <v>2</v>
      </c>
      <c r="AE246" s="7" t="s">
        <v>84</v>
      </c>
      <c r="AF246">
        <v>0</v>
      </c>
      <c r="AG246" t="s">
        <v>52</v>
      </c>
      <c r="AH246" s="18">
        <f t="shared" si="34"/>
        <v>1</v>
      </c>
    </row>
    <row r="247" spans="1:34" x14ac:dyDescent="0.25">
      <c r="A247">
        <v>421</v>
      </c>
      <c r="B247" t="s">
        <v>181</v>
      </c>
      <c r="C247" t="s">
        <v>389</v>
      </c>
      <c r="D247" t="s">
        <v>191</v>
      </c>
      <c r="E247" t="s">
        <v>116</v>
      </c>
      <c r="F247">
        <v>2808333</v>
      </c>
      <c r="G247" t="s">
        <v>52</v>
      </c>
      <c r="H247" s="18">
        <f t="shared" si="32"/>
        <v>1</v>
      </c>
      <c r="I247">
        <v>422</v>
      </c>
      <c r="J247" t="s">
        <v>192</v>
      </c>
      <c r="K247" t="s">
        <v>193</v>
      </c>
      <c r="L247" t="s">
        <v>70</v>
      </c>
      <c r="M247" s="18">
        <f t="shared" si="33"/>
        <v>2</v>
      </c>
      <c r="N247" t="s">
        <v>194</v>
      </c>
      <c r="O247" s="18">
        <f t="shared" si="35"/>
        <v>2</v>
      </c>
      <c r="P247" t="s">
        <v>101</v>
      </c>
      <c r="Q247" t="s">
        <v>119</v>
      </c>
      <c r="R247" t="str">
        <f t="shared" si="39"/>
        <v>Oil &amp; Gas - Ice Roads and Pads</v>
      </c>
      <c r="S247" t="s">
        <v>361</v>
      </c>
      <c r="T247" t="s">
        <v>349</v>
      </c>
      <c r="U247" s="34">
        <v>5</v>
      </c>
      <c r="V247">
        <v>19060403</v>
      </c>
      <c r="W247">
        <v>2016</v>
      </c>
      <c r="X247" t="s">
        <v>191</v>
      </c>
      <c r="Y247">
        <v>5</v>
      </c>
      <c r="Z247" s="34">
        <v>422</v>
      </c>
      <c r="AA247" s="6" t="str">
        <f t="shared" si="36"/>
        <v>05/01</v>
      </c>
      <c r="AB247" s="6" t="str">
        <f t="shared" si="37"/>
        <v>05/31</v>
      </c>
      <c r="AC247" t="s">
        <v>84</v>
      </c>
      <c r="AD247" s="7">
        <f t="shared" si="38"/>
        <v>2</v>
      </c>
      <c r="AE247" s="7" t="s">
        <v>84</v>
      </c>
      <c r="AF247">
        <v>0</v>
      </c>
      <c r="AG247" t="s">
        <v>52</v>
      </c>
      <c r="AH247" s="18">
        <f t="shared" si="34"/>
        <v>1</v>
      </c>
    </row>
    <row r="248" spans="1:34" x14ac:dyDescent="0.25">
      <c r="A248">
        <v>421</v>
      </c>
      <c r="B248" t="s">
        <v>181</v>
      </c>
      <c r="C248" t="s">
        <v>389</v>
      </c>
      <c r="D248" t="s">
        <v>191</v>
      </c>
      <c r="E248" t="s">
        <v>116</v>
      </c>
      <c r="F248">
        <v>2808333</v>
      </c>
      <c r="G248" t="s">
        <v>52</v>
      </c>
      <c r="H248" s="18">
        <f t="shared" si="32"/>
        <v>1</v>
      </c>
      <c r="I248">
        <v>422</v>
      </c>
      <c r="J248" t="s">
        <v>192</v>
      </c>
      <c r="K248" t="s">
        <v>193</v>
      </c>
      <c r="L248" t="s">
        <v>70</v>
      </c>
      <c r="M248" s="18">
        <f t="shared" si="33"/>
        <v>2</v>
      </c>
      <c r="N248" t="s">
        <v>194</v>
      </c>
      <c r="O248" s="18">
        <f t="shared" si="35"/>
        <v>2</v>
      </c>
      <c r="P248" t="s">
        <v>101</v>
      </c>
      <c r="Q248" t="s">
        <v>119</v>
      </c>
      <c r="R248" t="str">
        <f t="shared" si="39"/>
        <v>Oil &amp; Gas - Ice Roads and Pads</v>
      </c>
      <c r="S248" t="s">
        <v>361</v>
      </c>
      <c r="T248" t="s">
        <v>349</v>
      </c>
      <c r="U248" s="34">
        <v>5</v>
      </c>
      <c r="V248">
        <v>19060403</v>
      </c>
      <c r="W248">
        <v>2016</v>
      </c>
      <c r="X248" t="s">
        <v>191</v>
      </c>
      <c r="Y248">
        <v>6</v>
      </c>
      <c r="Z248" s="34">
        <v>422</v>
      </c>
      <c r="AA248" s="6" t="str">
        <f t="shared" si="36"/>
        <v>06/01</v>
      </c>
      <c r="AB248" s="6" t="str">
        <f t="shared" si="37"/>
        <v>06/30</v>
      </c>
      <c r="AC248" t="s">
        <v>84</v>
      </c>
      <c r="AD248" s="7">
        <f t="shared" si="38"/>
        <v>2</v>
      </c>
      <c r="AE248" s="7" t="s">
        <v>84</v>
      </c>
      <c r="AF248">
        <v>0</v>
      </c>
      <c r="AG248" t="s">
        <v>52</v>
      </c>
      <c r="AH248" s="18">
        <f t="shared" si="34"/>
        <v>1</v>
      </c>
    </row>
    <row r="249" spans="1:34" x14ac:dyDescent="0.25">
      <c r="A249">
        <v>421</v>
      </c>
      <c r="B249" t="s">
        <v>181</v>
      </c>
      <c r="C249" t="s">
        <v>389</v>
      </c>
      <c r="D249" t="s">
        <v>191</v>
      </c>
      <c r="E249" t="s">
        <v>116</v>
      </c>
      <c r="F249">
        <v>2808333</v>
      </c>
      <c r="G249" t="s">
        <v>52</v>
      </c>
      <c r="H249" s="18">
        <f t="shared" si="32"/>
        <v>1</v>
      </c>
      <c r="I249">
        <v>422</v>
      </c>
      <c r="J249" t="s">
        <v>192</v>
      </c>
      <c r="K249" t="s">
        <v>193</v>
      </c>
      <c r="L249" t="s">
        <v>70</v>
      </c>
      <c r="M249" s="18">
        <f t="shared" si="33"/>
        <v>2</v>
      </c>
      <c r="N249" t="s">
        <v>194</v>
      </c>
      <c r="O249" s="18">
        <f t="shared" si="35"/>
        <v>2</v>
      </c>
      <c r="P249" t="s">
        <v>101</v>
      </c>
      <c r="Q249" t="s">
        <v>119</v>
      </c>
      <c r="R249" t="str">
        <f t="shared" si="39"/>
        <v>Oil &amp; Gas - Ice Roads and Pads</v>
      </c>
      <c r="S249" t="s">
        <v>361</v>
      </c>
      <c r="T249" t="s">
        <v>349</v>
      </c>
      <c r="U249" s="34">
        <v>5</v>
      </c>
      <c r="V249">
        <v>19060403</v>
      </c>
      <c r="W249">
        <v>2016</v>
      </c>
      <c r="X249" t="s">
        <v>191</v>
      </c>
      <c r="Y249">
        <v>7</v>
      </c>
      <c r="Z249" s="34">
        <v>422</v>
      </c>
      <c r="AA249" s="6" t="str">
        <f t="shared" si="36"/>
        <v>07/01</v>
      </c>
      <c r="AB249" s="6" t="str">
        <f t="shared" si="37"/>
        <v>07/31</v>
      </c>
      <c r="AC249" t="s">
        <v>84</v>
      </c>
      <c r="AD249" s="7">
        <f t="shared" si="38"/>
        <v>2</v>
      </c>
      <c r="AE249" s="7" t="s">
        <v>84</v>
      </c>
      <c r="AF249">
        <v>0</v>
      </c>
      <c r="AG249" t="s">
        <v>52</v>
      </c>
      <c r="AH249" s="18">
        <f t="shared" si="34"/>
        <v>1</v>
      </c>
    </row>
    <row r="250" spans="1:34" x14ac:dyDescent="0.25">
      <c r="A250">
        <v>421</v>
      </c>
      <c r="B250" t="s">
        <v>181</v>
      </c>
      <c r="C250" t="s">
        <v>389</v>
      </c>
      <c r="D250" t="s">
        <v>191</v>
      </c>
      <c r="E250" t="s">
        <v>116</v>
      </c>
      <c r="F250">
        <v>2808333</v>
      </c>
      <c r="G250" t="s">
        <v>52</v>
      </c>
      <c r="H250" s="18">
        <f t="shared" si="32"/>
        <v>1</v>
      </c>
      <c r="I250">
        <v>422</v>
      </c>
      <c r="J250" t="s">
        <v>192</v>
      </c>
      <c r="K250" t="s">
        <v>193</v>
      </c>
      <c r="L250" t="s">
        <v>70</v>
      </c>
      <c r="M250" s="18">
        <f t="shared" si="33"/>
        <v>2</v>
      </c>
      <c r="N250" t="s">
        <v>194</v>
      </c>
      <c r="O250" s="18">
        <f t="shared" si="35"/>
        <v>2</v>
      </c>
      <c r="P250" t="s">
        <v>101</v>
      </c>
      <c r="Q250" t="s">
        <v>119</v>
      </c>
      <c r="R250" t="str">
        <f t="shared" si="39"/>
        <v>Oil &amp; Gas - Ice Roads and Pads</v>
      </c>
      <c r="S250" t="s">
        <v>361</v>
      </c>
      <c r="T250" t="s">
        <v>349</v>
      </c>
      <c r="U250" s="34">
        <v>5</v>
      </c>
      <c r="V250">
        <v>19060403</v>
      </c>
      <c r="W250">
        <v>2016</v>
      </c>
      <c r="X250" t="s">
        <v>191</v>
      </c>
      <c r="Y250">
        <v>8</v>
      </c>
      <c r="Z250" s="34">
        <v>422</v>
      </c>
      <c r="AA250" s="6" t="str">
        <f t="shared" si="36"/>
        <v>08/01</v>
      </c>
      <c r="AB250" s="6" t="str">
        <f t="shared" si="37"/>
        <v>08/31</v>
      </c>
      <c r="AC250" t="s">
        <v>84</v>
      </c>
      <c r="AD250" s="7">
        <f t="shared" si="38"/>
        <v>2</v>
      </c>
      <c r="AE250" s="7" t="s">
        <v>84</v>
      </c>
      <c r="AF250">
        <v>0</v>
      </c>
      <c r="AG250" t="s">
        <v>52</v>
      </c>
      <c r="AH250" s="18">
        <f t="shared" si="34"/>
        <v>1</v>
      </c>
    </row>
    <row r="251" spans="1:34" x14ac:dyDescent="0.25">
      <c r="A251">
        <v>421</v>
      </c>
      <c r="B251" t="s">
        <v>181</v>
      </c>
      <c r="C251" t="s">
        <v>389</v>
      </c>
      <c r="D251" t="s">
        <v>191</v>
      </c>
      <c r="E251" t="s">
        <v>116</v>
      </c>
      <c r="F251">
        <v>2808333</v>
      </c>
      <c r="G251" t="s">
        <v>52</v>
      </c>
      <c r="H251" s="18">
        <f t="shared" si="32"/>
        <v>1</v>
      </c>
      <c r="I251">
        <v>422</v>
      </c>
      <c r="J251" t="s">
        <v>192</v>
      </c>
      <c r="K251" t="s">
        <v>193</v>
      </c>
      <c r="L251" t="s">
        <v>70</v>
      </c>
      <c r="M251" s="18">
        <f t="shared" si="33"/>
        <v>2</v>
      </c>
      <c r="N251" t="s">
        <v>194</v>
      </c>
      <c r="O251" s="18">
        <f t="shared" si="35"/>
        <v>2</v>
      </c>
      <c r="P251" t="s">
        <v>101</v>
      </c>
      <c r="Q251" t="s">
        <v>119</v>
      </c>
      <c r="R251" t="str">
        <f t="shared" si="39"/>
        <v>Oil &amp; Gas - Ice Roads and Pads</v>
      </c>
      <c r="S251" t="s">
        <v>361</v>
      </c>
      <c r="T251" t="s">
        <v>349</v>
      </c>
      <c r="U251" s="34">
        <v>5</v>
      </c>
      <c r="V251">
        <v>19060403</v>
      </c>
      <c r="W251">
        <v>2016</v>
      </c>
      <c r="X251" t="s">
        <v>191</v>
      </c>
      <c r="Y251">
        <v>9</v>
      </c>
      <c r="Z251" s="34">
        <v>422</v>
      </c>
      <c r="AA251" s="6" t="str">
        <f t="shared" si="36"/>
        <v>09/01</v>
      </c>
      <c r="AB251" s="6" t="str">
        <f t="shared" si="37"/>
        <v>09/30</v>
      </c>
      <c r="AC251" t="s">
        <v>84</v>
      </c>
      <c r="AD251" s="7">
        <f t="shared" si="38"/>
        <v>2</v>
      </c>
      <c r="AE251" s="7" t="s">
        <v>84</v>
      </c>
      <c r="AF251">
        <v>0</v>
      </c>
      <c r="AG251" t="s">
        <v>52</v>
      </c>
      <c r="AH251" s="18">
        <f t="shared" si="34"/>
        <v>1</v>
      </c>
    </row>
    <row r="252" spans="1:34" x14ac:dyDescent="0.25">
      <c r="A252">
        <v>421</v>
      </c>
      <c r="B252" t="s">
        <v>181</v>
      </c>
      <c r="C252" t="s">
        <v>389</v>
      </c>
      <c r="D252" t="s">
        <v>191</v>
      </c>
      <c r="E252" t="s">
        <v>116</v>
      </c>
      <c r="F252">
        <v>2808333</v>
      </c>
      <c r="G252" t="s">
        <v>52</v>
      </c>
      <c r="H252" s="18">
        <f t="shared" si="32"/>
        <v>1</v>
      </c>
      <c r="I252">
        <v>422</v>
      </c>
      <c r="J252" t="s">
        <v>192</v>
      </c>
      <c r="K252" t="s">
        <v>193</v>
      </c>
      <c r="L252" t="s">
        <v>70</v>
      </c>
      <c r="M252" s="18">
        <f t="shared" si="33"/>
        <v>2</v>
      </c>
      <c r="N252" t="s">
        <v>194</v>
      </c>
      <c r="O252" s="18">
        <f t="shared" si="35"/>
        <v>2</v>
      </c>
      <c r="P252" t="s">
        <v>101</v>
      </c>
      <c r="Q252" t="s">
        <v>119</v>
      </c>
      <c r="R252" t="str">
        <f t="shared" si="39"/>
        <v>Oil &amp; Gas - Ice Roads and Pads</v>
      </c>
      <c r="S252" t="s">
        <v>361</v>
      </c>
      <c r="T252" t="s">
        <v>349</v>
      </c>
      <c r="U252" s="34">
        <v>5</v>
      </c>
      <c r="V252">
        <v>19060403</v>
      </c>
      <c r="W252">
        <v>2016</v>
      </c>
      <c r="X252" t="s">
        <v>191</v>
      </c>
      <c r="Y252">
        <v>10</v>
      </c>
      <c r="Z252" s="34">
        <v>422</v>
      </c>
      <c r="AA252" s="6" t="str">
        <f t="shared" si="36"/>
        <v>10/01</v>
      </c>
      <c r="AB252" s="6" t="str">
        <f t="shared" si="37"/>
        <v>10/31</v>
      </c>
      <c r="AC252" t="s">
        <v>84</v>
      </c>
      <c r="AD252" s="7">
        <f t="shared" si="38"/>
        <v>2</v>
      </c>
      <c r="AE252" s="7" t="s">
        <v>84</v>
      </c>
      <c r="AF252">
        <v>0</v>
      </c>
      <c r="AG252" t="s">
        <v>52</v>
      </c>
      <c r="AH252" s="18">
        <f t="shared" si="34"/>
        <v>1</v>
      </c>
    </row>
    <row r="253" spans="1:34" x14ac:dyDescent="0.25">
      <c r="A253">
        <v>421</v>
      </c>
      <c r="B253" t="s">
        <v>181</v>
      </c>
      <c r="C253" t="s">
        <v>389</v>
      </c>
      <c r="D253" t="s">
        <v>191</v>
      </c>
      <c r="E253" t="s">
        <v>116</v>
      </c>
      <c r="F253">
        <v>2808333</v>
      </c>
      <c r="G253" t="s">
        <v>52</v>
      </c>
      <c r="H253" s="18">
        <f t="shared" si="32"/>
        <v>1</v>
      </c>
      <c r="I253">
        <v>422</v>
      </c>
      <c r="J253" t="s">
        <v>192</v>
      </c>
      <c r="K253" t="s">
        <v>193</v>
      </c>
      <c r="L253" t="s">
        <v>70</v>
      </c>
      <c r="M253" s="18">
        <f t="shared" si="33"/>
        <v>2</v>
      </c>
      <c r="N253" t="s">
        <v>194</v>
      </c>
      <c r="O253" s="18">
        <f t="shared" si="35"/>
        <v>2</v>
      </c>
      <c r="P253" t="s">
        <v>101</v>
      </c>
      <c r="Q253" t="s">
        <v>119</v>
      </c>
      <c r="R253" t="str">
        <f t="shared" si="39"/>
        <v>Oil &amp; Gas - Ice Roads and Pads</v>
      </c>
      <c r="S253" t="s">
        <v>361</v>
      </c>
      <c r="T253" t="s">
        <v>349</v>
      </c>
      <c r="U253" s="34">
        <v>5</v>
      </c>
      <c r="V253">
        <v>19060403</v>
      </c>
      <c r="W253">
        <v>2016</v>
      </c>
      <c r="X253" t="s">
        <v>191</v>
      </c>
      <c r="Y253">
        <v>11</v>
      </c>
      <c r="Z253" s="34">
        <v>422</v>
      </c>
      <c r="AA253" s="6" t="str">
        <f t="shared" si="36"/>
        <v>11/01</v>
      </c>
      <c r="AB253" s="6" t="str">
        <f t="shared" si="37"/>
        <v>30/01</v>
      </c>
      <c r="AC253" t="s">
        <v>84</v>
      </c>
      <c r="AD253" s="7">
        <f t="shared" si="38"/>
        <v>2</v>
      </c>
      <c r="AE253" s="7" t="s">
        <v>84</v>
      </c>
      <c r="AF253">
        <v>0</v>
      </c>
      <c r="AG253" t="s">
        <v>52</v>
      </c>
      <c r="AH253" s="18">
        <f t="shared" si="34"/>
        <v>1</v>
      </c>
    </row>
    <row r="254" spans="1:34" x14ac:dyDescent="0.25">
      <c r="A254">
        <v>421</v>
      </c>
      <c r="B254" t="s">
        <v>181</v>
      </c>
      <c r="C254" t="s">
        <v>389</v>
      </c>
      <c r="D254" t="s">
        <v>191</v>
      </c>
      <c r="E254" t="s">
        <v>116</v>
      </c>
      <c r="F254">
        <v>2808333</v>
      </c>
      <c r="G254" t="s">
        <v>52</v>
      </c>
      <c r="H254" s="18">
        <f t="shared" si="32"/>
        <v>1</v>
      </c>
      <c r="I254">
        <v>422</v>
      </c>
      <c r="J254" t="s">
        <v>192</v>
      </c>
      <c r="K254" t="s">
        <v>193</v>
      </c>
      <c r="L254" t="s">
        <v>70</v>
      </c>
      <c r="M254" s="18">
        <f t="shared" si="33"/>
        <v>2</v>
      </c>
      <c r="N254" t="s">
        <v>194</v>
      </c>
      <c r="O254" s="18">
        <f t="shared" si="35"/>
        <v>2</v>
      </c>
      <c r="P254" t="s">
        <v>101</v>
      </c>
      <c r="Q254" t="s">
        <v>119</v>
      </c>
      <c r="R254" t="str">
        <f t="shared" si="39"/>
        <v>Oil &amp; Gas - Ice Roads and Pads</v>
      </c>
      <c r="S254" t="s">
        <v>361</v>
      </c>
      <c r="T254" t="s">
        <v>349</v>
      </c>
      <c r="U254" s="34">
        <v>5</v>
      </c>
      <c r="V254">
        <v>19060403</v>
      </c>
      <c r="W254">
        <v>2016</v>
      </c>
      <c r="X254" t="s">
        <v>191</v>
      </c>
      <c r="Y254">
        <v>12</v>
      </c>
      <c r="Z254" s="34">
        <v>422</v>
      </c>
      <c r="AA254" s="6" t="str">
        <f t="shared" si="36"/>
        <v>12/01</v>
      </c>
      <c r="AB254" s="6" t="str">
        <f t="shared" si="37"/>
        <v>12/31</v>
      </c>
      <c r="AC254" t="s">
        <v>84</v>
      </c>
      <c r="AD254" s="7">
        <f t="shared" si="38"/>
        <v>2</v>
      </c>
      <c r="AE254" s="7" t="s">
        <v>84</v>
      </c>
      <c r="AF254">
        <v>0</v>
      </c>
      <c r="AG254" t="s">
        <v>52</v>
      </c>
      <c r="AH254" s="18">
        <f t="shared" si="34"/>
        <v>1</v>
      </c>
    </row>
    <row r="255" spans="1:34" x14ac:dyDescent="0.25">
      <c r="A255">
        <v>421</v>
      </c>
      <c r="B255" t="s">
        <v>181</v>
      </c>
      <c r="C255" t="s">
        <v>389</v>
      </c>
      <c r="D255" t="s">
        <v>191</v>
      </c>
      <c r="E255" t="s">
        <v>116</v>
      </c>
      <c r="F255">
        <v>2808333</v>
      </c>
      <c r="G255" t="s">
        <v>52</v>
      </c>
      <c r="H255" s="18">
        <f t="shared" ref="H255:H318" si="40">IF(G255="gallons",1,2)</f>
        <v>1</v>
      </c>
      <c r="I255">
        <v>422</v>
      </c>
      <c r="J255" t="s">
        <v>192</v>
      </c>
      <c r="K255" t="s">
        <v>193</v>
      </c>
      <c r="L255" t="s">
        <v>70</v>
      </c>
      <c r="M255" s="18">
        <f t="shared" ref="M255:M318" si="41">IF(L255="ground",1,2)</f>
        <v>2</v>
      </c>
      <c r="N255" t="s">
        <v>194</v>
      </c>
      <c r="O255" s="18">
        <f t="shared" si="35"/>
        <v>2</v>
      </c>
      <c r="P255" t="s">
        <v>101</v>
      </c>
      <c r="Q255" t="s">
        <v>119</v>
      </c>
      <c r="R255" t="str">
        <f t="shared" si="39"/>
        <v>Oil &amp; Gas - Ice Roads and Pads</v>
      </c>
      <c r="S255" t="s">
        <v>361</v>
      </c>
      <c r="T255" t="s">
        <v>349</v>
      </c>
      <c r="U255" s="34">
        <v>5</v>
      </c>
      <c r="V255">
        <v>19060403</v>
      </c>
      <c r="W255">
        <v>2017</v>
      </c>
      <c r="X255" t="s">
        <v>191</v>
      </c>
      <c r="Y255">
        <v>1</v>
      </c>
      <c r="Z255" s="34">
        <v>422</v>
      </c>
      <c r="AA255" s="6" t="str">
        <f t="shared" si="36"/>
        <v>01/01</v>
      </c>
      <c r="AB255" s="6" t="str">
        <f t="shared" si="37"/>
        <v>01/31</v>
      </c>
      <c r="AC255" t="s">
        <v>84</v>
      </c>
      <c r="AD255" s="7">
        <f t="shared" si="38"/>
        <v>2</v>
      </c>
      <c r="AE255" s="7" t="s">
        <v>84</v>
      </c>
      <c r="AF255">
        <v>0</v>
      </c>
      <c r="AG255" t="s">
        <v>52</v>
      </c>
      <c r="AH255" s="18">
        <f t="shared" ref="AH255:AH318" si="42">IF(AG255="gallons",1,2)</f>
        <v>1</v>
      </c>
    </row>
    <row r="256" spans="1:34" x14ac:dyDescent="0.25">
      <c r="A256">
        <v>421</v>
      </c>
      <c r="B256" t="s">
        <v>181</v>
      </c>
      <c r="C256" t="s">
        <v>389</v>
      </c>
      <c r="D256" t="s">
        <v>191</v>
      </c>
      <c r="E256" t="s">
        <v>116</v>
      </c>
      <c r="F256">
        <v>2808333</v>
      </c>
      <c r="G256" t="s">
        <v>52</v>
      </c>
      <c r="H256" s="18">
        <f t="shared" si="40"/>
        <v>1</v>
      </c>
      <c r="I256">
        <v>422</v>
      </c>
      <c r="J256" t="s">
        <v>192</v>
      </c>
      <c r="K256" t="s">
        <v>193</v>
      </c>
      <c r="L256" t="s">
        <v>70</v>
      </c>
      <c r="M256" s="18">
        <f t="shared" si="41"/>
        <v>2</v>
      </c>
      <c r="N256" t="s">
        <v>194</v>
      </c>
      <c r="O256" s="18">
        <f t="shared" si="35"/>
        <v>2</v>
      </c>
      <c r="P256" t="s">
        <v>101</v>
      </c>
      <c r="Q256" t="s">
        <v>119</v>
      </c>
      <c r="R256" t="str">
        <f t="shared" si="39"/>
        <v>Oil &amp; Gas - Ice Roads and Pads</v>
      </c>
      <c r="S256" t="s">
        <v>361</v>
      </c>
      <c r="T256" t="s">
        <v>349</v>
      </c>
      <c r="U256" s="34">
        <v>5</v>
      </c>
      <c r="V256">
        <v>19060403</v>
      </c>
      <c r="W256">
        <v>2017</v>
      </c>
      <c r="X256" t="s">
        <v>191</v>
      </c>
      <c r="Y256">
        <v>2</v>
      </c>
      <c r="Z256" s="34">
        <v>422</v>
      </c>
      <c r="AA256" s="6" t="str">
        <f t="shared" si="36"/>
        <v>02/01</v>
      </c>
      <c r="AB256" s="6" t="str">
        <f t="shared" si="37"/>
        <v>02/28</v>
      </c>
      <c r="AC256" t="s">
        <v>84</v>
      </c>
      <c r="AD256" s="7">
        <f t="shared" si="38"/>
        <v>2</v>
      </c>
      <c r="AE256" s="7" t="s">
        <v>84</v>
      </c>
      <c r="AF256">
        <v>0</v>
      </c>
      <c r="AG256" t="s">
        <v>52</v>
      </c>
      <c r="AH256" s="18">
        <f t="shared" si="42"/>
        <v>1</v>
      </c>
    </row>
    <row r="257" spans="1:34" x14ac:dyDescent="0.25">
      <c r="A257">
        <v>421</v>
      </c>
      <c r="B257" t="s">
        <v>181</v>
      </c>
      <c r="C257" t="s">
        <v>389</v>
      </c>
      <c r="D257" t="s">
        <v>191</v>
      </c>
      <c r="E257" t="s">
        <v>116</v>
      </c>
      <c r="F257">
        <v>2808333</v>
      </c>
      <c r="G257" t="s">
        <v>52</v>
      </c>
      <c r="H257" s="18">
        <f t="shared" si="40"/>
        <v>1</v>
      </c>
      <c r="I257">
        <v>422</v>
      </c>
      <c r="J257" t="s">
        <v>192</v>
      </c>
      <c r="K257" t="s">
        <v>193</v>
      </c>
      <c r="L257" t="s">
        <v>70</v>
      </c>
      <c r="M257" s="18">
        <f t="shared" si="41"/>
        <v>2</v>
      </c>
      <c r="N257" t="s">
        <v>194</v>
      </c>
      <c r="O257" s="18">
        <f t="shared" si="35"/>
        <v>2</v>
      </c>
      <c r="P257" t="s">
        <v>101</v>
      </c>
      <c r="Q257" t="s">
        <v>119</v>
      </c>
      <c r="R257" t="str">
        <f t="shared" si="39"/>
        <v>Oil &amp; Gas - Ice Roads and Pads</v>
      </c>
      <c r="S257" t="s">
        <v>361</v>
      </c>
      <c r="T257" t="s">
        <v>349</v>
      </c>
      <c r="U257" s="34">
        <v>5</v>
      </c>
      <c r="V257">
        <v>19060403</v>
      </c>
      <c r="W257">
        <v>2017</v>
      </c>
      <c r="X257" t="s">
        <v>191</v>
      </c>
      <c r="Y257">
        <v>3</v>
      </c>
      <c r="Z257" s="34">
        <v>422</v>
      </c>
      <c r="AA257" s="6" t="str">
        <f t="shared" si="36"/>
        <v>03/01</v>
      </c>
      <c r="AB257" s="6" t="str">
        <f t="shared" si="37"/>
        <v>03/31</v>
      </c>
      <c r="AC257" t="s">
        <v>84</v>
      </c>
      <c r="AD257" s="7">
        <f t="shared" si="38"/>
        <v>2</v>
      </c>
      <c r="AE257" s="7" t="s">
        <v>84</v>
      </c>
      <c r="AF257">
        <v>0</v>
      </c>
      <c r="AG257" t="s">
        <v>52</v>
      </c>
      <c r="AH257" s="18">
        <f t="shared" si="42"/>
        <v>1</v>
      </c>
    </row>
    <row r="258" spans="1:34" x14ac:dyDescent="0.25">
      <c r="A258">
        <v>421</v>
      </c>
      <c r="B258" t="s">
        <v>181</v>
      </c>
      <c r="C258" t="s">
        <v>389</v>
      </c>
      <c r="D258" t="s">
        <v>191</v>
      </c>
      <c r="E258" t="s">
        <v>116</v>
      </c>
      <c r="F258">
        <v>2808333</v>
      </c>
      <c r="G258" t="s">
        <v>52</v>
      </c>
      <c r="H258" s="18">
        <f t="shared" si="40"/>
        <v>1</v>
      </c>
      <c r="I258">
        <v>422</v>
      </c>
      <c r="J258" t="s">
        <v>192</v>
      </c>
      <c r="K258" t="s">
        <v>193</v>
      </c>
      <c r="L258" t="s">
        <v>70</v>
      </c>
      <c r="M258" s="18">
        <f t="shared" si="41"/>
        <v>2</v>
      </c>
      <c r="N258" t="s">
        <v>194</v>
      </c>
      <c r="O258" s="18">
        <f t="shared" si="35"/>
        <v>2</v>
      </c>
      <c r="P258" t="s">
        <v>101</v>
      </c>
      <c r="Q258" t="s">
        <v>119</v>
      </c>
      <c r="R258" t="str">
        <f t="shared" si="39"/>
        <v>Oil &amp; Gas - Ice Roads and Pads</v>
      </c>
      <c r="S258" t="s">
        <v>361</v>
      </c>
      <c r="T258" t="s">
        <v>349</v>
      </c>
      <c r="U258" s="34">
        <v>5</v>
      </c>
      <c r="V258">
        <v>19060403</v>
      </c>
      <c r="W258">
        <v>2017</v>
      </c>
      <c r="X258" t="s">
        <v>191</v>
      </c>
      <c r="Y258">
        <v>4</v>
      </c>
      <c r="Z258" s="34">
        <v>422</v>
      </c>
      <c r="AA258" s="6" t="str">
        <f t="shared" si="36"/>
        <v>04/01</v>
      </c>
      <c r="AB258" s="6" t="str">
        <f t="shared" si="37"/>
        <v>04/30</v>
      </c>
      <c r="AC258" t="s">
        <v>84</v>
      </c>
      <c r="AD258" s="7">
        <f t="shared" si="38"/>
        <v>2</v>
      </c>
      <c r="AE258" s="7" t="s">
        <v>84</v>
      </c>
      <c r="AF258">
        <v>0</v>
      </c>
      <c r="AG258" t="s">
        <v>52</v>
      </c>
      <c r="AH258" s="18">
        <f t="shared" si="42"/>
        <v>1</v>
      </c>
    </row>
    <row r="259" spans="1:34" x14ac:dyDescent="0.25">
      <c r="A259">
        <v>421</v>
      </c>
      <c r="B259" t="s">
        <v>181</v>
      </c>
      <c r="C259" t="s">
        <v>389</v>
      </c>
      <c r="D259" t="s">
        <v>191</v>
      </c>
      <c r="E259" t="s">
        <v>116</v>
      </c>
      <c r="F259">
        <v>2808333</v>
      </c>
      <c r="G259" t="s">
        <v>52</v>
      </c>
      <c r="H259" s="18">
        <f t="shared" si="40"/>
        <v>1</v>
      </c>
      <c r="I259">
        <v>422</v>
      </c>
      <c r="J259" t="s">
        <v>192</v>
      </c>
      <c r="K259" t="s">
        <v>193</v>
      </c>
      <c r="L259" t="s">
        <v>70</v>
      </c>
      <c r="M259" s="18">
        <f t="shared" si="41"/>
        <v>2</v>
      </c>
      <c r="N259" t="s">
        <v>194</v>
      </c>
      <c r="O259" s="18">
        <f t="shared" ref="O259:O322" si="43">_xlfn.IFS(N259="fresh",1,N259="seawater",2,N259="brackish",3)</f>
        <v>2</v>
      </c>
      <c r="P259" t="s">
        <v>101</v>
      </c>
      <c r="Q259" t="s">
        <v>119</v>
      </c>
      <c r="R259" t="str">
        <f t="shared" si="39"/>
        <v>Oil &amp; Gas - Ice Roads and Pads</v>
      </c>
      <c r="S259" t="s">
        <v>361</v>
      </c>
      <c r="T259" t="s">
        <v>349</v>
      </c>
      <c r="U259" s="34">
        <v>5</v>
      </c>
      <c r="V259">
        <v>19060403</v>
      </c>
      <c r="W259">
        <v>2017</v>
      </c>
      <c r="X259" t="s">
        <v>191</v>
      </c>
      <c r="Y259">
        <v>5</v>
      </c>
      <c r="Z259" s="34">
        <v>422</v>
      </c>
      <c r="AA259" s="6" t="str">
        <f t="shared" si="36"/>
        <v>05/01</v>
      </c>
      <c r="AB259" s="6" t="str">
        <f t="shared" si="37"/>
        <v>05/31</v>
      </c>
      <c r="AC259" t="s">
        <v>84</v>
      </c>
      <c r="AD259" s="7">
        <f t="shared" si="38"/>
        <v>2</v>
      </c>
      <c r="AE259" s="7" t="s">
        <v>84</v>
      </c>
      <c r="AF259">
        <v>0</v>
      </c>
      <c r="AG259" t="s">
        <v>52</v>
      </c>
      <c r="AH259" s="18">
        <f t="shared" si="42"/>
        <v>1</v>
      </c>
    </row>
    <row r="260" spans="1:34" x14ac:dyDescent="0.25">
      <c r="A260">
        <v>421</v>
      </c>
      <c r="B260" t="s">
        <v>181</v>
      </c>
      <c r="C260" t="s">
        <v>389</v>
      </c>
      <c r="D260" t="s">
        <v>191</v>
      </c>
      <c r="E260" t="s">
        <v>116</v>
      </c>
      <c r="F260">
        <v>2808333</v>
      </c>
      <c r="G260" t="s">
        <v>52</v>
      </c>
      <c r="H260" s="18">
        <f t="shared" si="40"/>
        <v>1</v>
      </c>
      <c r="I260">
        <v>422</v>
      </c>
      <c r="J260" t="s">
        <v>192</v>
      </c>
      <c r="K260" t="s">
        <v>193</v>
      </c>
      <c r="L260" t="s">
        <v>70</v>
      </c>
      <c r="M260" s="18">
        <f t="shared" si="41"/>
        <v>2</v>
      </c>
      <c r="N260" t="s">
        <v>194</v>
      </c>
      <c r="O260" s="18">
        <f t="shared" si="43"/>
        <v>2</v>
      </c>
      <c r="P260" t="s">
        <v>101</v>
      </c>
      <c r="Q260" t="s">
        <v>119</v>
      </c>
      <c r="R260" t="str">
        <f t="shared" si="39"/>
        <v>Oil &amp; Gas - Ice Roads and Pads</v>
      </c>
      <c r="S260" t="s">
        <v>361</v>
      </c>
      <c r="T260" t="s">
        <v>349</v>
      </c>
      <c r="U260" s="34">
        <v>5</v>
      </c>
      <c r="V260">
        <v>19060403</v>
      </c>
      <c r="W260">
        <v>2017</v>
      </c>
      <c r="X260" t="s">
        <v>191</v>
      </c>
      <c r="Y260">
        <v>6</v>
      </c>
      <c r="Z260" s="34">
        <v>422</v>
      </c>
      <c r="AA260" s="6" t="str">
        <f t="shared" si="36"/>
        <v>06/01</v>
      </c>
      <c r="AB260" s="6" t="str">
        <f t="shared" si="37"/>
        <v>06/30</v>
      </c>
      <c r="AC260" t="s">
        <v>84</v>
      </c>
      <c r="AD260" s="7">
        <f t="shared" si="38"/>
        <v>2</v>
      </c>
      <c r="AE260" s="7" t="s">
        <v>84</v>
      </c>
      <c r="AF260">
        <v>0</v>
      </c>
      <c r="AG260" t="s">
        <v>52</v>
      </c>
      <c r="AH260" s="18">
        <f t="shared" si="42"/>
        <v>1</v>
      </c>
    </row>
    <row r="261" spans="1:34" x14ac:dyDescent="0.25">
      <c r="A261">
        <v>421</v>
      </c>
      <c r="B261" t="s">
        <v>181</v>
      </c>
      <c r="C261" t="s">
        <v>389</v>
      </c>
      <c r="D261" t="s">
        <v>191</v>
      </c>
      <c r="E261" t="s">
        <v>116</v>
      </c>
      <c r="F261">
        <v>2808333</v>
      </c>
      <c r="G261" t="s">
        <v>52</v>
      </c>
      <c r="H261" s="18">
        <f t="shared" si="40"/>
        <v>1</v>
      </c>
      <c r="I261">
        <v>422</v>
      </c>
      <c r="J261" t="s">
        <v>192</v>
      </c>
      <c r="K261" t="s">
        <v>193</v>
      </c>
      <c r="L261" t="s">
        <v>70</v>
      </c>
      <c r="M261" s="18">
        <f t="shared" si="41"/>
        <v>2</v>
      </c>
      <c r="N261" t="s">
        <v>194</v>
      </c>
      <c r="O261" s="18">
        <f t="shared" si="43"/>
        <v>2</v>
      </c>
      <c r="P261" t="s">
        <v>101</v>
      </c>
      <c r="Q261" t="s">
        <v>119</v>
      </c>
      <c r="R261" t="str">
        <f t="shared" si="39"/>
        <v>Oil &amp; Gas - Ice Roads and Pads</v>
      </c>
      <c r="S261" t="s">
        <v>361</v>
      </c>
      <c r="T261" t="s">
        <v>349</v>
      </c>
      <c r="U261" s="34">
        <v>5</v>
      </c>
      <c r="V261">
        <v>19060403</v>
      </c>
      <c r="W261">
        <v>2017</v>
      </c>
      <c r="X261" t="s">
        <v>191</v>
      </c>
      <c r="Y261">
        <v>7</v>
      </c>
      <c r="Z261" s="34">
        <v>422</v>
      </c>
      <c r="AA261" s="6" t="str">
        <f t="shared" si="36"/>
        <v>07/01</v>
      </c>
      <c r="AB261" s="6" t="str">
        <f t="shared" si="37"/>
        <v>07/31</v>
      </c>
      <c r="AC261" t="s">
        <v>84</v>
      </c>
      <c r="AD261" s="7">
        <f t="shared" si="38"/>
        <v>2</v>
      </c>
      <c r="AE261" s="7" t="s">
        <v>84</v>
      </c>
      <c r="AF261">
        <v>0</v>
      </c>
      <c r="AG261" t="s">
        <v>52</v>
      </c>
      <c r="AH261" s="18">
        <f t="shared" si="42"/>
        <v>1</v>
      </c>
    </row>
    <row r="262" spans="1:34" x14ac:dyDescent="0.25">
      <c r="A262">
        <v>421</v>
      </c>
      <c r="B262" t="s">
        <v>181</v>
      </c>
      <c r="C262" t="s">
        <v>389</v>
      </c>
      <c r="D262" t="s">
        <v>191</v>
      </c>
      <c r="E262" t="s">
        <v>116</v>
      </c>
      <c r="F262">
        <v>2808333</v>
      </c>
      <c r="G262" t="s">
        <v>52</v>
      </c>
      <c r="H262" s="18">
        <f t="shared" si="40"/>
        <v>1</v>
      </c>
      <c r="I262">
        <v>422</v>
      </c>
      <c r="J262" t="s">
        <v>192</v>
      </c>
      <c r="K262" t="s">
        <v>193</v>
      </c>
      <c r="L262" t="s">
        <v>70</v>
      </c>
      <c r="M262" s="18">
        <f t="shared" si="41"/>
        <v>2</v>
      </c>
      <c r="N262" t="s">
        <v>194</v>
      </c>
      <c r="O262" s="18">
        <f t="shared" si="43"/>
        <v>2</v>
      </c>
      <c r="P262" t="s">
        <v>101</v>
      </c>
      <c r="Q262" t="s">
        <v>119</v>
      </c>
      <c r="R262" t="str">
        <f t="shared" si="39"/>
        <v>Oil &amp; Gas - Ice Roads and Pads</v>
      </c>
      <c r="S262" t="s">
        <v>361</v>
      </c>
      <c r="T262" t="s">
        <v>349</v>
      </c>
      <c r="U262" s="34">
        <v>5</v>
      </c>
      <c r="V262">
        <v>19060403</v>
      </c>
      <c r="W262">
        <v>2017</v>
      </c>
      <c r="X262" t="s">
        <v>191</v>
      </c>
      <c r="Y262">
        <v>8</v>
      </c>
      <c r="Z262" s="34">
        <v>422</v>
      </c>
      <c r="AA262" s="6" t="str">
        <f t="shared" si="36"/>
        <v>08/01</v>
      </c>
      <c r="AB262" s="6" t="str">
        <f t="shared" si="37"/>
        <v>08/31</v>
      </c>
      <c r="AC262" t="s">
        <v>84</v>
      </c>
      <c r="AD262" s="7">
        <f t="shared" si="38"/>
        <v>2</v>
      </c>
      <c r="AE262" s="7" t="s">
        <v>84</v>
      </c>
      <c r="AF262">
        <v>0</v>
      </c>
      <c r="AG262" t="s">
        <v>52</v>
      </c>
      <c r="AH262" s="18">
        <f t="shared" si="42"/>
        <v>1</v>
      </c>
    </row>
    <row r="263" spans="1:34" x14ac:dyDescent="0.25">
      <c r="A263">
        <v>421</v>
      </c>
      <c r="B263" t="s">
        <v>181</v>
      </c>
      <c r="C263" t="s">
        <v>389</v>
      </c>
      <c r="D263" t="s">
        <v>191</v>
      </c>
      <c r="E263" t="s">
        <v>116</v>
      </c>
      <c r="F263">
        <v>2808333</v>
      </c>
      <c r="G263" t="s">
        <v>52</v>
      </c>
      <c r="H263" s="18">
        <f t="shared" si="40"/>
        <v>1</v>
      </c>
      <c r="I263">
        <v>422</v>
      </c>
      <c r="J263" t="s">
        <v>192</v>
      </c>
      <c r="K263" t="s">
        <v>193</v>
      </c>
      <c r="L263" t="s">
        <v>70</v>
      </c>
      <c r="M263" s="18">
        <f t="shared" si="41"/>
        <v>2</v>
      </c>
      <c r="N263" t="s">
        <v>194</v>
      </c>
      <c r="O263" s="18">
        <f t="shared" si="43"/>
        <v>2</v>
      </c>
      <c r="P263" t="s">
        <v>101</v>
      </c>
      <c r="Q263" t="s">
        <v>119</v>
      </c>
      <c r="R263" t="str">
        <f t="shared" si="39"/>
        <v>Oil &amp; Gas - Ice Roads and Pads</v>
      </c>
      <c r="S263" t="s">
        <v>361</v>
      </c>
      <c r="T263" t="s">
        <v>349</v>
      </c>
      <c r="U263" s="34">
        <v>5</v>
      </c>
      <c r="V263">
        <v>19060403</v>
      </c>
      <c r="W263">
        <v>2017</v>
      </c>
      <c r="X263" t="s">
        <v>191</v>
      </c>
      <c r="Y263">
        <v>9</v>
      </c>
      <c r="Z263" s="34">
        <v>422</v>
      </c>
      <c r="AA263" s="6" t="str">
        <f t="shared" si="36"/>
        <v>09/01</v>
      </c>
      <c r="AB263" s="6" t="str">
        <f t="shared" si="37"/>
        <v>09/30</v>
      </c>
      <c r="AC263" t="s">
        <v>84</v>
      </c>
      <c r="AD263" s="7">
        <f t="shared" si="38"/>
        <v>2</v>
      </c>
      <c r="AE263" s="7" t="s">
        <v>84</v>
      </c>
      <c r="AF263">
        <v>0</v>
      </c>
      <c r="AG263" t="s">
        <v>52</v>
      </c>
      <c r="AH263" s="18">
        <f t="shared" si="42"/>
        <v>1</v>
      </c>
    </row>
    <row r="264" spans="1:34" x14ac:dyDescent="0.25">
      <c r="A264">
        <v>353</v>
      </c>
      <c r="B264" t="s">
        <v>181</v>
      </c>
      <c r="C264" t="s">
        <v>389</v>
      </c>
      <c r="D264" t="s">
        <v>197</v>
      </c>
      <c r="E264" t="s">
        <v>116</v>
      </c>
      <c r="F264">
        <v>449167</v>
      </c>
      <c r="G264" t="s">
        <v>52</v>
      </c>
      <c r="H264" s="18">
        <f t="shared" si="40"/>
        <v>1</v>
      </c>
      <c r="I264">
        <v>357</v>
      </c>
      <c r="J264" t="s">
        <v>198</v>
      </c>
      <c r="K264" t="s">
        <v>79</v>
      </c>
      <c r="L264" t="s">
        <v>70</v>
      </c>
      <c r="M264" s="18">
        <f t="shared" si="41"/>
        <v>2</v>
      </c>
      <c r="N264" t="s">
        <v>58</v>
      </c>
      <c r="O264" s="18">
        <f t="shared" si="43"/>
        <v>1</v>
      </c>
      <c r="P264" t="s">
        <v>101</v>
      </c>
      <c r="Q264" t="s">
        <v>119</v>
      </c>
      <c r="R264" t="str">
        <f t="shared" si="39"/>
        <v>Oil &amp; Gas - Ice Roads and Pads</v>
      </c>
      <c r="S264" t="s">
        <v>361</v>
      </c>
      <c r="T264" t="s">
        <v>349</v>
      </c>
      <c r="U264" s="34">
        <v>5</v>
      </c>
      <c r="V264">
        <v>19060403</v>
      </c>
      <c r="W264">
        <v>2016</v>
      </c>
      <c r="X264" t="s">
        <v>197</v>
      </c>
      <c r="Y264">
        <v>4</v>
      </c>
      <c r="Z264" s="34">
        <v>357</v>
      </c>
      <c r="AA264" s="6" t="str">
        <f t="shared" si="36"/>
        <v>04/01</v>
      </c>
      <c r="AB264" s="6" t="str">
        <f t="shared" si="37"/>
        <v>04/30</v>
      </c>
      <c r="AC264" t="s">
        <v>84</v>
      </c>
      <c r="AD264" s="7">
        <f t="shared" si="38"/>
        <v>2</v>
      </c>
      <c r="AE264" s="7" t="s">
        <v>84</v>
      </c>
      <c r="AF264">
        <v>0</v>
      </c>
      <c r="AG264" t="s">
        <v>52</v>
      </c>
      <c r="AH264" s="18">
        <f t="shared" si="42"/>
        <v>1</v>
      </c>
    </row>
    <row r="265" spans="1:34" x14ac:dyDescent="0.25">
      <c r="A265">
        <v>353</v>
      </c>
      <c r="B265" t="s">
        <v>181</v>
      </c>
      <c r="C265" t="s">
        <v>389</v>
      </c>
      <c r="D265" t="s">
        <v>197</v>
      </c>
      <c r="E265" t="s">
        <v>116</v>
      </c>
      <c r="F265">
        <v>449167</v>
      </c>
      <c r="G265" t="s">
        <v>52</v>
      </c>
      <c r="H265" s="18">
        <f t="shared" si="40"/>
        <v>1</v>
      </c>
      <c r="I265">
        <v>355</v>
      </c>
      <c r="J265" t="s">
        <v>199</v>
      </c>
      <c r="K265" t="s">
        <v>79</v>
      </c>
      <c r="L265" t="s">
        <v>70</v>
      </c>
      <c r="M265" s="18">
        <f t="shared" si="41"/>
        <v>2</v>
      </c>
      <c r="N265" t="s">
        <v>58</v>
      </c>
      <c r="O265" s="18">
        <f t="shared" si="43"/>
        <v>1</v>
      </c>
      <c r="P265" t="s">
        <v>101</v>
      </c>
      <c r="Q265" t="s">
        <v>119</v>
      </c>
      <c r="R265" t="str">
        <f t="shared" si="39"/>
        <v>Oil &amp; Gas - Ice Roads and Pads</v>
      </c>
      <c r="S265" t="s">
        <v>361</v>
      </c>
      <c r="T265" t="s">
        <v>349</v>
      </c>
      <c r="U265" s="34">
        <v>5</v>
      </c>
      <c r="V265">
        <v>19060403</v>
      </c>
      <c r="W265">
        <v>2016</v>
      </c>
      <c r="X265" t="s">
        <v>197</v>
      </c>
      <c r="Y265">
        <v>4</v>
      </c>
      <c r="Z265" s="34">
        <v>355</v>
      </c>
      <c r="AA265" s="6" t="str">
        <f t="shared" si="36"/>
        <v>04/01</v>
      </c>
      <c r="AB265" s="6" t="str">
        <f t="shared" si="37"/>
        <v>04/30</v>
      </c>
      <c r="AC265" t="s">
        <v>84</v>
      </c>
      <c r="AD265" s="7">
        <f t="shared" si="38"/>
        <v>2</v>
      </c>
      <c r="AE265" s="7" t="s">
        <v>84</v>
      </c>
      <c r="AF265">
        <v>0</v>
      </c>
      <c r="AG265" t="s">
        <v>52</v>
      </c>
      <c r="AH265" s="18">
        <f t="shared" si="42"/>
        <v>1</v>
      </c>
    </row>
    <row r="266" spans="1:34" x14ac:dyDescent="0.25">
      <c r="A266">
        <v>353</v>
      </c>
      <c r="B266" t="s">
        <v>181</v>
      </c>
      <c r="C266" t="s">
        <v>389</v>
      </c>
      <c r="D266" t="s">
        <v>197</v>
      </c>
      <c r="E266" t="s">
        <v>116</v>
      </c>
      <c r="F266">
        <v>449167</v>
      </c>
      <c r="G266" t="s">
        <v>52</v>
      </c>
      <c r="H266" s="18">
        <f t="shared" si="40"/>
        <v>1</v>
      </c>
      <c r="I266">
        <v>358</v>
      </c>
      <c r="J266" t="s">
        <v>200</v>
      </c>
      <c r="K266" t="s">
        <v>79</v>
      </c>
      <c r="L266" t="s">
        <v>70</v>
      </c>
      <c r="M266" s="18">
        <f t="shared" si="41"/>
        <v>2</v>
      </c>
      <c r="N266" t="s">
        <v>58</v>
      </c>
      <c r="O266" s="18">
        <f t="shared" si="43"/>
        <v>1</v>
      </c>
      <c r="P266" t="s">
        <v>101</v>
      </c>
      <c r="Q266" t="s">
        <v>119</v>
      </c>
      <c r="R266" t="str">
        <f t="shared" si="39"/>
        <v>Oil &amp; Gas - Ice Roads and Pads</v>
      </c>
      <c r="S266" t="s">
        <v>361</v>
      </c>
      <c r="T266" t="s">
        <v>349</v>
      </c>
      <c r="U266" s="34">
        <v>5</v>
      </c>
      <c r="V266">
        <v>19060403</v>
      </c>
      <c r="W266">
        <v>2016</v>
      </c>
      <c r="X266" t="s">
        <v>197</v>
      </c>
      <c r="Y266">
        <v>4</v>
      </c>
      <c r="Z266" s="34">
        <v>358</v>
      </c>
      <c r="AA266" s="6" t="str">
        <f t="shared" si="36"/>
        <v>04/01</v>
      </c>
      <c r="AB266" s="6" t="str">
        <f t="shared" si="37"/>
        <v>04/30</v>
      </c>
      <c r="AC266" t="s">
        <v>84</v>
      </c>
      <c r="AD266" s="7">
        <f t="shared" si="38"/>
        <v>2</v>
      </c>
      <c r="AE266" s="7" t="s">
        <v>84</v>
      </c>
      <c r="AF266">
        <v>0</v>
      </c>
      <c r="AG266" t="s">
        <v>52</v>
      </c>
      <c r="AH266" s="18">
        <f t="shared" si="42"/>
        <v>1</v>
      </c>
    </row>
    <row r="267" spans="1:34" x14ac:dyDescent="0.25">
      <c r="A267">
        <v>353</v>
      </c>
      <c r="B267" t="s">
        <v>181</v>
      </c>
      <c r="C267" t="s">
        <v>389</v>
      </c>
      <c r="D267" t="s">
        <v>197</v>
      </c>
      <c r="E267" t="s">
        <v>116</v>
      </c>
      <c r="F267">
        <v>449167</v>
      </c>
      <c r="G267" t="s">
        <v>52</v>
      </c>
      <c r="H267" s="18">
        <f t="shared" si="40"/>
        <v>1</v>
      </c>
      <c r="I267">
        <v>354</v>
      </c>
      <c r="J267" t="s">
        <v>201</v>
      </c>
      <c r="K267" t="s">
        <v>79</v>
      </c>
      <c r="L267" t="s">
        <v>70</v>
      </c>
      <c r="M267" s="18">
        <f t="shared" si="41"/>
        <v>2</v>
      </c>
      <c r="N267" t="s">
        <v>58</v>
      </c>
      <c r="O267" s="18">
        <f t="shared" si="43"/>
        <v>1</v>
      </c>
      <c r="P267" t="s">
        <v>101</v>
      </c>
      <c r="Q267" t="s">
        <v>119</v>
      </c>
      <c r="R267" t="str">
        <f t="shared" si="39"/>
        <v>Oil &amp; Gas - Ice Roads and Pads</v>
      </c>
      <c r="S267" t="s">
        <v>361</v>
      </c>
      <c r="T267" t="s">
        <v>349</v>
      </c>
      <c r="U267" s="34">
        <v>5</v>
      </c>
      <c r="V267">
        <v>19060403</v>
      </c>
      <c r="W267">
        <v>2016</v>
      </c>
      <c r="X267" t="s">
        <v>197</v>
      </c>
      <c r="Y267">
        <v>4</v>
      </c>
      <c r="Z267" s="34">
        <v>354</v>
      </c>
      <c r="AA267" s="6" t="str">
        <f t="shared" si="36"/>
        <v>04/01</v>
      </c>
      <c r="AB267" s="6" t="str">
        <f t="shared" si="37"/>
        <v>04/30</v>
      </c>
      <c r="AC267" t="s">
        <v>84</v>
      </c>
      <c r="AD267" s="7">
        <f t="shared" si="38"/>
        <v>2</v>
      </c>
      <c r="AE267" s="7" t="s">
        <v>84</v>
      </c>
      <c r="AF267">
        <v>0</v>
      </c>
      <c r="AG267" t="s">
        <v>52</v>
      </c>
      <c r="AH267" s="18">
        <f t="shared" si="42"/>
        <v>1</v>
      </c>
    </row>
    <row r="268" spans="1:34" x14ac:dyDescent="0.25">
      <c r="A268">
        <v>353</v>
      </c>
      <c r="B268" t="s">
        <v>181</v>
      </c>
      <c r="C268" t="s">
        <v>389</v>
      </c>
      <c r="D268" t="s">
        <v>197</v>
      </c>
      <c r="E268" t="s">
        <v>116</v>
      </c>
      <c r="F268">
        <v>449167</v>
      </c>
      <c r="G268" t="s">
        <v>52</v>
      </c>
      <c r="H268" s="18">
        <f t="shared" si="40"/>
        <v>1</v>
      </c>
      <c r="I268">
        <v>356</v>
      </c>
      <c r="J268" t="s">
        <v>202</v>
      </c>
      <c r="K268" t="s">
        <v>79</v>
      </c>
      <c r="L268" t="s">
        <v>70</v>
      </c>
      <c r="M268" s="18">
        <f t="shared" si="41"/>
        <v>2</v>
      </c>
      <c r="N268" t="s">
        <v>58</v>
      </c>
      <c r="O268" s="18">
        <f t="shared" si="43"/>
        <v>1</v>
      </c>
      <c r="P268" t="s">
        <v>101</v>
      </c>
      <c r="Q268" t="s">
        <v>119</v>
      </c>
      <c r="R268" t="str">
        <f t="shared" si="39"/>
        <v>Oil &amp; Gas - Ice Roads and Pads</v>
      </c>
      <c r="S268" t="s">
        <v>361</v>
      </c>
      <c r="T268" t="s">
        <v>349</v>
      </c>
      <c r="U268" s="34">
        <v>5</v>
      </c>
      <c r="V268">
        <v>19060403</v>
      </c>
      <c r="W268">
        <v>2016</v>
      </c>
      <c r="X268" t="s">
        <v>197</v>
      </c>
      <c r="Y268">
        <v>4</v>
      </c>
      <c r="Z268" s="34">
        <v>356</v>
      </c>
      <c r="AA268" s="6" t="str">
        <f t="shared" si="36"/>
        <v>04/01</v>
      </c>
      <c r="AB268" s="6" t="str">
        <f t="shared" si="37"/>
        <v>04/30</v>
      </c>
      <c r="AC268" t="s">
        <v>84</v>
      </c>
      <c r="AD268" s="7">
        <f t="shared" si="38"/>
        <v>2</v>
      </c>
      <c r="AE268" s="7" t="s">
        <v>84</v>
      </c>
      <c r="AF268">
        <v>0</v>
      </c>
      <c r="AG268" t="s">
        <v>52</v>
      </c>
      <c r="AH268" s="18">
        <f t="shared" si="42"/>
        <v>1</v>
      </c>
    </row>
    <row r="269" spans="1:34" x14ac:dyDescent="0.25">
      <c r="A269">
        <v>353</v>
      </c>
      <c r="B269" t="s">
        <v>181</v>
      </c>
      <c r="C269" t="s">
        <v>389</v>
      </c>
      <c r="D269" t="s">
        <v>197</v>
      </c>
      <c r="E269" t="s">
        <v>116</v>
      </c>
      <c r="F269">
        <v>449167</v>
      </c>
      <c r="G269" t="s">
        <v>52</v>
      </c>
      <c r="H269" s="18">
        <f t="shared" si="40"/>
        <v>1</v>
      </c>
      <c r="I269">
        <v>357</v>
      </c>
      <c r="J269" t="s">
        <v>198</v>
      </c>
      <c r="K269" t="s">
        <v>79</v>
      </c>
      <c r="L269" t="s">
        <v>70</v>
      </c>
      <c r="M269" s="18">
        <f t="shared" si="41"/>
        <v>2</v>
      </c>
      <c r="N269" t="s">
        <v>58</v>
      </c>
      <c r="O269" s="18">
        <f t="shared" si="43"/>
        <v>1</v>
      </c>
      <c r="P269" t="s">
        <v>101</v>
      </c>
      <c r="Q269" t="s">
        <v>119</v>
      </c>
      <c r="R269" t="str">
        <f t="shared" si="39"/>
        <v>Oil &amp; Gas - Ice Roads and Pads</v>
      </c>
      <c r="S269" t="s">
        <v>361</v>
      </c>
      <c r="T269" t="s">
        <v>349</v>
      </c>
      <c r="U269" s="34">
        <v>5</v>
      </c>
      <c r="V269">
        <v>19060403</v>
      </c>
      <c r="W269">
        <v>2016</v>
      </c>
      <c r="X269" t="s">
        <v>197</v>
      </c>
      <c r="Y269">
        <v>5</v>
      </c>
      <c r="Z269" s="34">
        <v>357</v>
      </c>
      <c r="AA269" s="6" t="str">
        <f t="shared" si="36"/>
        <v>05/01</v>
      </c>
      <c r="AB269" s="6" t="str">
        <f t="shared" si="37"/>
        <v>05/31</v>
      </c>
      <c r="AC269" t="s">
        <v>84</v>
      </c>
      <c r="AD269" s="7">
        <f t="shared" si="38"/>
        <v>2</v>
      </c>
      <c r="AE269" s="7" t="s">
        <v>84</v>
      </c>
      <c r="AF269">
        <v>0</v>
      </c>
      <c r="AG269" t="s">
        <v>52</v>
      </c>
      <c r="AH269" s="18">
        <f t="shared" si="42"/>
        <v>1</v>
      </c>
    </row>
    <row r="270" spans="1:34" x14ac:dyDescent="0.25">
      <c r="A270">
        <v>353</v>
      </c>
      <c r="B270" t="s">
        <v>181</v>
      </c>
      <c r="C270" t="s">
        <v>389</v>
      </c>
      <c r="D270" t="s">
        <v>197</v>
      </c>
      <c r="E270" t="s">
        <v>116</v>
      </c>
      <c r="F270">
        <v>449167</v>
      </c>
      <c r="G270" t="s">
        <v>52</v>
      </c>
      <c r="H270" s="18">
        <f t="shared" si="40"/>
        <v>1</v>
      </c>
      <c r="I270">
        <v>355</v>
      </c>
      <c r="J270" t="s">
        <v>199</v>
      </c>
      <c r="K270" t="s">
        <v>79</v>
      </c>
      <c r="L270" t="s">
        <v>70</v>
      </c>
      <c r="M270" s="18">
        <f t="shared" si="41"/>
        <v>2</v>
      </c>
      <c r="N270" t="s">
        <v>58</v>
      </c>
      <c r="O270" s="18">
        <f t="shared" si="43"/>
        <v>1</v>
      </c>
      <c r="P270" t="s">
        <v>101</v>
      </c>
      <c r="Q270" t="s">
        <v>119</v>
      </c>
      <c r="R270" t="str">
        <f t="shared" si="39"/>
        <v>Oil &amp; Gas - Ice Roads and Pads</v>
      </c>
      <c r="S270" t="s">
        <v>361</v>
      </c>
      <c r="T270" t="s">
        <v>349</v>
      </c>
      <c r="U270" s="34">
        <v>5</v>
      </c>
      <c r="V270">
        <v>19060403</v>
      </c>
      <c r="W270">
        <v>2016</v>
      </c>
      <c r="X270" t="s">
        <v>197</v>
      </c>
      <c r="Y270">
        <v>5</v>
      </c>
      <c r="Z270" s="34">
        <v>355</v>
      </c>
      <c r="AA270" s="6" t="str">
        <f t="shared" si="36"/>
        <v>05/01</v>
      </c>
      <c r="AB270" s="6" t="str">
        <f t="shared" si="37"/>
        <v>05/31</v>
      </c>
      <c r="AC270" t="s">
        <v>84</v>
      </c>
      <c r="AD270" s="7">
        <f t="shared" si="38"/>
        <v>2</v>
      </c>
      <c r="AE270" s="7" t="s">
        <v>84</v>
      </c>
      <c r="AF270">
        <v>0</v>
      </c>
      <c r="AG270" t="s">
        <v>52</v>
      </c>
      <c r="AH270" s="18">
        <f t="shared" si="42"/>
        <v>1</v>
      </c>
    </row>
    <row r="271" spans="1:34" x14ac:dyDescent="0.25">
      <c r="A271">
        <v>353</v>
      </c>
      <c r="B271" t="s">
        <v>181</v>
      </c>
      <c r="C271" t="s">
        <v>389</v>
      </c>
      <c r="D271" t="s">
        <v>197</v>
      </c>
      <c r="E271" t="s">
        <v>116</v>
      </c>
      <c r="F271">
        <v>449167</v>
      </c>
      <c r="G271" t="s">
        <v>52</v>
      </c>
      <c r="H271" s="18">
        <f t="shared" si="40"/>
        <v>1</v>
      </c>
      <c r="I271">
        <v>358</v>
      </c>
      <c r="J271" t="s">
        <v>200</v>
      </c>
      <c r="K271" t="s">
        <v>79</v>
      </c>
      <c r="L271" t="s">
        <v>70</v>
      </c>
      <c r="M271" s="18">
        <f t="shared" si="41"/>
        <v>2</v>
      </c>
      <c r="N271" t="s">
        <v>58</v>
      </c>
      <c r="O271" s="18">
        <f t="shared" si="43"/>
        <v>1</v>
      </c>
      <c r="P271" t="s">
        <v>101</v>
      </c>
      <c r="Q271" t="s">
        <v>119</v>
      </c>
      <c r="R271" t="str">
        <f t="shared" si="39"/>
        <v>Oil &amp; Gas - Ice Roads and Pads</v>
      </c>
      <c r="S271" t="s">
        <v>361</v>
      </c>
      <c r="T271" t="s">
        <v>349</v>
      </c>
      <c r="U271" s="34">
        <v>5</v>
      </c>
      <c r="V271">
        <v>19060403</v>
      </c>
      <c r="W271">
        <v>2016</v>
      </c>
      <c r="X271" t="s">
        <v>197</v>
      </c>
      <c r="Y271">
        <v>5</v>
      </c>
      <c r="Z271" s="34">
        <v>358</v>
      </c>
      <c r="AA271" s="6" t="str">
        <f t="shared" si="36"/>
        <v>05/01</v>
      </c>
      <c r="AB271" s="6" t="str">
        <f t="shared" si="37"/>
        <v>05/31</v>
      </c>
      <c r="AC271" t="s">
        <v>84</v>
      </c>
      <c r="AD271" s="7">
        <f t="shared" si="38"/>
        <v>2</v>
      </c>
      <c r="AE271" s="7" t="s">
        <v>84</v>
      </c>
      <c r="AF271">
        <v>0</v>
      </c>
      <c r="AG271" t="s">
        <v>52</v>
      </c>
      <c r="AH271" s="18">
        <f t="shared" si="42"/>
        <v>1</v>
      </c>
    </row>
    <row r="272" spans="1:34" x14ac:dyDescent="0.25">
      <c r="A272">
        <v>353</v>
      </c>
      <c r="B272" t="s">
        <v>181</v>
      </c>
      <c r="C272" t="s">
        <v>389</v>
      </c>
      <c r="D272" t="s">
        <v>197</v>
      </c>
      <c r="E272" t="s">
        <v>116</v>
      </c>
      <c r="F272">
        <v>449167</v>
      </c>
      <c r="G272" t="s">
        <v>52</v>
      </c>
      <c r="H272" s="18">
        <f t="shared" si="40"/>
        <v>1</v>
      </c>
      <c r="I272">
        <v>354</v>
      </c>
      <c r="J272" t="s">
        <v>201</v>
      </c>
      <c r="K272" t="s">
        <v>79</v>
      </c>
      <c r="L272" t="s">
        <v>70</v>
      </c>
      <c r="M272" s="18">
        <f t="shared" si="41"/>
        <v>2</v>
      </c>
      <c r="N272" t="s">
        <v>58</v>
      </c>
      <c r="O272" s="18">
        <f t="shared" si="43"/>
        <v>1</v>
      </c>
      <c r="P272" t="s">
        <v>101</v>
      </c>
      <c r="Q272" t="s">
        <v>119</v>
      </c>
      <c r="R272" t="str">
        <f t="shared" si="39"/>
        <v>Oil &amp; Gas - Ice Roads and Pads</v>
      </c>
      <c r="S272" t="s">
        <v>361</v>
      </c>
      <c r="T272" t="s">
        <v>349</v>
      </c>
      <c r="U272" s="34">
        <v>5</v>
      </c>
      <c r="V272">
        <v>19060403</v>
      </c>
      <c r="W272">
        <v>2016</v>
      </c>
      <c r="X272" t="s">
        <v>197</v>
      </c>
      <c r="Y272">
        <v>5</v>
      </c>
      <c r="Z272" s="34">
        <v>354</v>
      </c>
      <c r="AA272" s="6" t="str">
        <f t="shared" si="36"/>
        <v>05/01</v>
      </c>
      <c r="AB272" s="6" t="str">
        <f t="shared" si="37"/>
        <v>05/31</v>
      </c>
      <c r="AC272" t="s">
        <v>84</v>
      </c>
      <c r="AD272" s="7">
        <f t="shared" si="38"/>
        <v>2</v>
      </c>
      <c r="AE272" s="7" t="s">
        <v>84</v>
      </c>
      <c r="AF272">
        <v>0</v>
      </c>
      <c r="AG272" t="s">
        <v>52</v>
      </c>
      <c r="AH272" s="18">
        <f t="shared" si="42"/>
        <v>1</v>
      </c>
    </row>
    <row r="273" spans="1:34" x14ac:dyDescent="0.25">
      <c r="A273">
        <v>353</v>
      </c>
      <c r="B273" t="s">
        <v>181</v>
      </c>
      <c r="C273" t="s">
        <v>389</v>
      </c>
      <c r="D273" t="s">
        <v>197</v>
      </c>
      <c r="E273" t="s">
        <v>116</v>
      </c>
      <c r="F273">
        <v>449167</v>
      </c>
      <c r="G273" t="s">
        <v>52</v>
      </c>
      <c r="H273" s="18">
        <f t="shared" si="40"/>
        <v>1</v>
      </c>
      <c r="I273">
        <v>356</v>
      </c>
      <c r="J273" t="s">
        <v>202</v>
      </c>
      <c r="K273" t="s">
        <v>79</v>
      </c>
      <c r="L273" t="s">
        <v>70</v>
      </c>
      <c r="M273" s="18">
        <f t="shared" si="41"/>
        <v>2</v>
      </c>
      <c r="N273" t="s">
        <v>58</v>
      </c>
      <c r="O273" s="18">
        <f t="shared" si="43"/>
        <v>1</v>
      </c>
      <c r="P273" t="s">
        <v>101</v>
      </c>
      <c r="Q273" t="s">
        <v>119</v>
      </c>
      <c r="R273" t="str">
        <f t="shared" si="39"/>
        <v>Oil &amp; Gas - Ice Roads and Pads</v>
      </c>
      <c r="S273" t="s">
        <v>361</v>
      </c>
      <c r="T273" t="s">
        <v>349</v>
      </c>
      <c r="U273" s="34">
        <v>5</v>
      </c>
      <c r="V273">
        <v>19060403</v>
      </c>
      <c r="W273">
        <v>2016</v>
      </c>
      <c r="X273" t="s">
        <v>197</v>
      </c>
      <c r="Y273">
        <v>5</v>
      </c>
      <c r="Z273" s="34">
        <v>356</v>
      </c>
      <c r="AA273" s="6" t="str">
        <f t="shared" si="36"/>
        <v>05/01</v>
      </c>
      <c r="AB273" s="6" t="str">
        <f t="shared" si="37"/>
        <v>05/31</v>
      </c>
      <c r="AC273" t="s">
        <v>84</v>
      </c>
      <c r="AD273" s="7">
        <f t="shared" si="38"/>
        <v>2</v>
      </c>
      <c r="AE273" s="7" t="s">
        <v>84</v>
      </c>
      <c r="AF273">
        <v>0</v>
      </c>
      <c r="AG273" t="s">
        <v>52</v>
      </c>
      <c r="AH273" s="18">
        <f t="shared" si="42"/>
        <v>1</v>
      </c>
    </row>
    <row r="274" spans="1:34" x14ac:dyDescent="0.25">
      <c r="A274">
        <v>353</v>
      </c>
      <c r="B274" t="s">
        <v>181</v>
      </c>
      <c r="C274" t="s">
        <v>389</v>
      </c>
      <c r="D274" t="s">
        <v>197</v>
      </c>
      <c r="E274" t="s">
        <v>116</v>
      </c>
      <c r="F274">
        <v>449167</v>
      </c>
      <c r="G274" t="s">
        <v>52</v>
      </c>
      <c r="H274" s="18">
        <f t="shared" si="40"/>
        <v>1</v>
      </c>
      <c r="I274">
        <v>357</v>
      </c>
      <c r="J274" t="s">
        <v>198</v>
      </c>
      <c r="K274" t="s">
        <v>79</v>
      </c>
      <c r="L274" t="s">
        <v>70</v>
      </c>
      <c r="M274" s="18">
        <f t="shared" si="41"/>
        <v>2</v>
      </c>
      <c r="N274" t="s">
        <v>58</v>
      </c>
      <c r="O274" s="18">
        <f t="shared" si="43"/>
        <v>1</v>
      </c>
      <c r="P274" t="s">
        <v>101</v>
      </c>
      <c r="Q274" t="s">
        <v>119</v>
      </c>
      <c r="R274" t="str">
        <f t="shared" si="39"/>
        <v>Oil &amp; Gas - Ice Roads and Pads</v>
      </c>
      <c r="S274" t="s">
        <v>361</v>
      </c>
      <c r="T274" t="s">
        <v>349</v>
      </c>
      <c r="U274" s="34">
        <v>5</v>
      </c>
      <c r="V274">
        <v>19060403</v>
      </c>
      <c r="W274">
        <v>2016</v>
      </c>
      <c r="X274" t="s">
        <v>197</v>
      </c>
      <c r="Y274">
        <v>6</v>
      </c>
      <c r="Z274" s="34">
        <v>357</v>
      </c>
      <c r="AA274" s="6" t="str">
        <f t="shared" si="36"/>
        <v>06/01</v>
      </c>
      <c r="AB274" s="6" t="str">
        <f t="shared" si="37"/>
        <v>06/30</v>
      </c>
      <c r="AC274" t="s">
        <v>84</v>
      </c>
      <c r="AD274" s="7">
        <f t="shared" si="38"/>
        <v>2</v>
      </c>
      <c r="AE274" s="7" t="s">
        <v>84</v>
      </c>
      <c r="AF274">
        <v>0</v>
      </c>
      <c r="AG274" t="s">
        <v>52</v>
      </c>
      <c r="AH274" s="18">
        <f t="shared" si="42"/>
        <v>1</v>
      </c>
    </row>
    <row r="275" spans="1:34" x14ac:dyDescent="0.25">
      <c r="A275">
        <v>353</v>
      </c>
      <c r="B275" t="s">
        <v>181</v>
      </c>
      <c r="C275" t="s">
        <v>389</v>
      </c>
      <c r="D275" t="s">
        <v>197</v>
      </c>
      <c r="E275" t="s">
        <v>116</v>
      </c>
      <c r="F275">
        <v>449167</v>
      </c>
      <c r="G275" t="s">
        <v>52</v>
      </c>
      <c r="H275" s="18">
        <f t="shared" si="40"/>
        <v>1</v>
      </c>
      <c r="I275">
        <v>355</v>
      </c>
      <c r="J275" t="s">
        <v>199</v>
      </c>
      <c r="K275" t="s">
        <v>79</v>
      </c>
      <c r="L275" t="s">
        <v>70</v>
      </c>
      <c r="M275" s="18">
        <f t="shared" si="41"/>
        <v>2</v>
      </c>
      <c r="N275" t="s">
        <v>58</v>
      </c>
      <c r="O275" s="18">
        <f t="shared" si="43"/>
        <v>1</v>
      </c>
      <c r="P275" t="s">
        <v>101</v>
      </c>
      <c r="Q275" t="s">
        <v>119</v>
      </c>
      <c r="R275" t="str">
        <f t="shared" si="39"/>
        <v>Oil &amp; Gas - Ice Roads and Pads</v>
      </c>
      <c r="S275" t="s">
        <v>361</v>
      </c>
      <c r="T275" t="s">
        <v>349</v>
      </c>
      <c r="U275" s="34">
        <v>5</v>
      </c>
      <c r="V275">
        <v>19060403</v>
      </c>
      <c r="W275">
        <v>2016</v>
      </c>
      <c r="X275" t="s">
        <v>197</v>
      </c>
      <c r="Y275">
        <v>6</v>
      </c>
      <c r="Z275" s="34">
        <v>355</v>
      </c>
      <c r="AA275" s="6" t="str">
        <f t="shared" si="36"/>
        <v>06/01</v>
      </c>
      <c r="AB275" s="6" t="str">
        <f t="shared" si="37"/>
        <v>06/30</v>
      </c>
      <c r="AC275" t="s">
        <v>84</v>
      </c>
      <c r="AD275" s="7">
        <f t="shared" si="38"/>
        <v>2</v>
      </c>
      <c r="AE275" s="7" t="s">
        <v>84</v>
      </c>
      <c r="AF275">
        <v>0</v>
      </c>
      <c r="AG275" t="s">
        <v>52</v>
      </c>
      <c r="AH275" s="18">
        <f t="shared" si="42"/>
        <v>1</v>
      </c>
    </row>
    <row r="276" spans="1:34" x14ac:dyDescent="0.25">
      <c r="A276">
        <v>353</v>
      </c>
      <c r="B276" t="s">
        <v>181</v>
      </c>
      <c r="C276" t="s">
        <v>389</v>
      </c>
      <c r="D276" t="s">
        <v>197</v>
      </c>
      <c r="E276" t="s">
        <v>116</v>
      </c>
      <c r="F276">
        <v>449167</v>
      </c>
      <c r="G276" t="s">
        <v>52</v>
      </c>
      <c r="H276" s="18">
        <f t="shared" si="40"/>
        <v>1</v>
      </c>
      <c r="I276">
        <v>358</v>
      </c>
      <c r="J276" t="s">
        <v>200</v>
      </c>
      <c r="K276" t="s">
        <v>79</v>
      </c>
      <c r="L276" t="s">
        <v>70</v>
      </c>
      <c r="M276" s="18">
        <f t="shared" si="41"/>
        <v>2</v>
      </c>
      <c r="N276" t="s">
        <v>58</v>
      </c>
      <c r="O276" s="18">
        <f t="shared" si="43"/>
        <v>1</v>
      </c>
      <c r="P276" t="s">
        <v>101</v>
      </c>
      <c r="Q276" t="s">
        <v>119</v>
      </c>
      <c r="R276" t="str">
        <f t="shared" si="39"/>
        <v>Oil &amp; Gas - Ice Roads and Pads</v>
      </c>
      <c r="S276" t="s">
        <v>361</v>
      </c>
      <c r="T276" t="s">
        <v>349</v>
      </c>
      <c r="U276" s="34">
        <v>5</v>
      </c>
      <c r="V276">
        <v>19060403</v>
      </c>
      <c r="W276">
        <v>2016</v>
      </c>
      <c r="X276" t="s">
        <v>197</v>
      </c>
      <c r="Y276">
        <v>6</v>
      </c>
      <c r="Z276" s="34">
        <v>358</v>
      </c>
      <c r="AA276" s="6" t="str">
        <f t="shared" si="36"/>
        <v>06/01</v>
      </c>
      <c r="AB276" s="6" t="str">
        <f t="shared" si="37"/>
        <v>06/30</v>
      </c>
      <c r="AC276" t="s">
        <v>84</v>
      </c>
      <c r="AD276" s="7">
        <f t="shared" si="38"/>
        <v>2</v>
      </c>
      <c r="AE276" s="7" t="s">
        <v>84</v>
      </c>
      <c r="AF276">
        <v>0</v>
      </c>
      <c r="AG276" t="s">
        <v>52</v>
      </c>
      <c r="AH276" s="18">
        <f t="shared" si="42"/>
        <v>1</v>
      </c>
    </row>
    <row r="277" spans="1:34" x14ac:dyDescent="0.25">
      <c r="A277">
        <v>353</v>
      </c>
      <c r="B277" t="s">
        <v>181</v>
      </c>
      <c r="C277" t="s">
        <v>389</v>
      </c>
      <c r="D277" t="s">
        <v>197</v>
      </c>
      <c r="E277" t="s">
        <v>116</v>
      </c>
      <c r="F277">
        <v>449167</v>
      </c>
      <c r="G277" t="s">
        <v>52</v>
      </c>
      <c r="H277" s="18">
        <f t="shared" si="40"/>
        <v>1</v>
      </c>
      <c r="I277">
        <v>354</v>
      </c>
      <c r="J277" t="s">
        <v>201</v>
      </c>
      <c r="K277" t="s">
        <v>79</v>
      </c>
      <c r="L277" t="s">
        <v>70</v>
      </c>
      <c r="M277" s="18">
        <f t="shared" si="41"/>
        <v>2</v>
      </c>
      <c r="N277" t="s">
        <v>58</v>
      </c>
      <c r="O277" s="18">
        <f t="shared" si="43"/>
        <v>1</v>
      </c>
      <c r="P277" t="s">
        <v>101</v>
      </c>
      <c r="Q277" t="s">
        <v>119</v>
      </c>
      <c r="R277" t="str">
        <f t="shared" si="39"/>
        <v>Oil &amp; Gas - Ice Roads and Pads</v>
      </c>
      <c r="S277" t="s">
        <v>361</v>
      </c>
      <c r="T277" t="s">
        <v>349</v>
      </c>
      <c r="U277" s="34">
        <v>5</v>
      </c>
      <c r="V277">
        <v>19060403</v>
      </c>
      <c r="W277">
        <v>2016</v>
      </c>
      <c r="X277" t="s">
        <v>197</v>
      </c>
      <c r="Y277">
        <v>6</v>
      </c>
      <c r="Z277" s="34">
        <v>354</v>
      </c>
      <c r="AA277" s="6" t="str">
        <f t="shared" si="36"/>
        <v>06/01</v>
      </c>
      <c r="AB277" s="6" t="str">
        <f t="shared" si="37"/>
        <v>06/30</v>
      </c>
      <c r="AC277" t="s">
        <v>84</v>
      </c>
      <c r="AD277" s="7">
        <f t="shared" si="38"/>
        <v>2</v>
      </c>
      <c r="AE277" s="7" t="s">
        <v>84</v>
      </c>
      <c r="AF277">
        <v>0</v>
      </c>
      <c r="AG277" t="s">
        <v>52</v>
      </c>
      <c r="AH277" s="18">
        <f t="shared" si="42"/>
        <v>1</v>
      </c>
    </row>
    <row r="278" spans="1:34" x14ac:dyDescent="0.25">
      <c r="A278">
        <v>353</v>
      </c>
      <c r="B278" t="s">
        <v>181</v>
      </c>
      <c r="C278" t="s">
        <v>389</v>
      </c>
      <c r="D278" t="s">
        <v>197</v>
      </c>
      <c r="E278" t="s">
        <v>116</v>
      </c>
      <c r="F278">
        <v>449167</v>
      </c>
      <c r="G278" t="s">
        <v>52</v>
      </c>
      <c r="H278" s="18">
        <f t="shared" si="40"/>
        <v>1</v>
      </c>
      <c r="I278">
        <v>356</v>
      </c>
      <c r="J278" t="s">
        <v>202</v>
      </c>
      <c r="K278" t="s">
        <v>79</v>
      </c>
      <c r="L278" t="s">
        <v>70</v>
      </c>
      <c r="M278" s="18">
        <f t="shared" si="41"/>
        <v>2</v>
      </c>
      <c r="N278" t="s">
        <v>58</v>
      </c>
      <c r="O278" s="18">
        <f t="shared" si="43"/>
        <v>1</v>
      </c>
      <c r="P278" t="s">
        <v>101</v>
      </c>
      <c r="Q278" t="s">
        <v>119</v>
      </c>
      <c r="R278" t="str">
        <f t="shared" si="39"/>
        <v>Oil &amp; Gas - Ice Roads and Pads</v>
      </c>
      <c r="S278" t="s">
        <v>361</v>
      </c>
      <c r="T278" t="s">
        <v>349</v>
      </c>
      <c r="U278" s="34">
        <v>5</v>
      </c>
      <c r="V278">
        <v>19060403</v>
      </c>
      <c r="W278">
        <v>2016</v>
      </c>
      <c r="X278" t="s">
        <v>197</v>
      </c>
      <c r="Y278">
        <v>6</v>
      </c>
      <c r="Z278" s="34">
        <v>356</v>
      </c>
      <c r="AA278" s="6" t="str">
        <f t="shared" si="36"/>
        <v>06/01</v>
      </c>
      <c r="AB278" s="6" t="str">
        <f t="shared" si="37"/>
        <v>06/30</v>
      </c>
      <c r="AC278" t="s">
        <v>84</v>
      </c>
      <c r="AD278" s="7">
        <f t="shared" si="38"/>
        <v>2</v>
      </c>
      <c r="AE278" s="7" t="s">
        <v>84</v>
      </c>
      <c r="AF278">
        <v>0</v>
      </c>
      <c r="AG278" t="s">
        <v>52</v>
      </c>
      <c r="AH278" s="18">
        <f t="shared" si="42"/>
        <v>1</v>
      </c>
    </row>
    <row r="279" spans="1:34" x14ac:dyDescent="0.25">
      <c r="A279">
        <v>353</v>
      </c>
      <c r="B279" t="s">
        <v>181</v>
      </c>
      <c r="C279" t="s">
        <v>389</v>
      </c>
      <c r="D279" t="s">
        <v>197</v>
      </c>
      <c r="E279" t="s">
        <v>116</v>
      </c>
      <c r="F279">
        <v>449167</v>
      </c>
      <c r="G279" t="s">
        <v>52</v>
      </c>
      <c r="H279" s="18">
        <f t="shared" si="40"/>
        <v>1</v>
      </c>
      <c r="I279">
        <v>357</v>
      </c>
      <c r="J279" t="s">
        <v>198</v>
      </c>
      <c r="K279" t="s">
        <v>79</v>
      </c>
      <c r="L279" t="s">
        <v>70</v>
      </c>
      <c r="M279" s="18">
        <f t="shared" si="41"/>
        <v>2</v>
      </c>
      <c r="N279" t="s">
        <v>58</v>
      </c>
      <c r="O279" s="18">
        <f t="shared" si="43"/>
        <v>1</v>
      </c>
      <c r="P279" t="s">
        <v>101</v>
      </c>
      <c r="Q279" t="s">
        <v>119</v>
      </c>
      <c r="R279" t="str">
        <f t="shared" si="39"/>
        <v>Oil &amp; Gas - Ice Roads and Pads</v>
      </c>
      <c r="S279" t="s">
        <v>361</v>
      </c>
      <c r="T279" t="s">
        <v>349</v>
      </c>
      <c r="U279" s="34">
        <v>5</v>
      </c>
      <c r="V279">
        <v>19060403</v>
      </c>
      <c r="W279">
        <v>2016</v>
      </c>
      <c r="X279" t="s">
        <v>197</v>
      </c>
      <c r="Y279">
        <v>7</v>
      </c>
      <c r="Z279" s="34">
        <v>357</v>
      </c>
      <c r="AA279" s="6" t="str">
        <f t="shared" si="36"/>
        <v>07/01</v>
      </c>
      <c r="AB279" s="6" t="str">
        <f t="shared" si="37"/>
        <v>07/31</v>
      </c>
      <c r="AC279" t="s">
        <v>84</v>
      </c>
      <c r="AD279" s="7">
        <f t="shared" si="38"/>
        <v>2</v>
      </c>
      <c r="AE279" s="7" t="s">
        <v>84</v>
      </c>
      <c r="AF279">
        <v>0</v>
      </c>
      <c r="AG279" t="s">
        <v>52</v>
      </c>
      <c r="AH279" s="18">
        <f t="shared" si="42"/>
        <v>1</v>
      </c>
    </row>
    <row r="280" spans="1:34" x14ac:dyDescent="0.25">
      <c r="A280">
        <v>353</v>
      </c>
      <c r="B280" t="s">
        <v>181</v>
      </c>
      <c r="C280" t="s">
        <v>389</v>
      </c>
      <c r="D280" t="s">
        <v>197</v>
      </c>
      <c r="E280" t="s">
        <v>116</v>
      </c>
      <c r="F280">
        <v>449167</v>
      </c>
      <c r="G280" t="s">
        <v>52</v>
      </c>
      <c r="H280" s="18">
        <f t="shared" si="40"/>
        <v>1</v>
      </c>
      <c r="I280">
        <v>355</v>
      </c>
      <c r="J280" t="s">
        <v>199</v>
      </c>
      <c r="K280" t="s">
        <v>79</v>
      </c>
      <c r="L280" t="s">
        <v>70</v>
      </c>
      <c r="M280" s="18">
        <f t="shared" si="41"/>
        <v>2</v>
      </c>
      <c r="N280" t="s">
        <v>58</v>
      </c>
      <c r="O280" s="18">
        <f t="shared" si="43"/>
        <v>1</v>
      </c>
      <c r="P280" t="s">
        <v>101</v>
      </c>
      <c r="Q280" t="s">
        <v>119</v>
      </c>
      <c r="R280" t="str">
        <f t="shared" si="39"/>
        <v>Oil &amp; Gas - Ice Roads and Pads</v>
      </c>
      <c r="S280" t="s">
        <v>361</v>
      </c>
      <c r="T280" t="s">
        <v>349</v>
      </c>
      <c r="U280" s="34">
        <v>5</v>
      </c>
      <c r="V280">
        <v>19060403</v>
      </c>
      <c r="W280">
        <v>2016</v>
      </c>
      <c r="X280" t="s">
        <v>197</v>
      </c>
      <c r="Y280">
        <v>7</v>
      </c>
      <c r="Z280" s="34">
        <v>355</v>
      </c>
      <c r="AA280" s="6" t="str">
        <f t="shared" si="36"/>
        <v>07/01</v>
      </c>
      <c r="AB280" s="6" t="str">
        <f t="shared" si="37"/>
        <v>07/31</v>
      </c>
      <c r="AC280" t="s">
        <v>84</v>
      </c>
      <c r="AD280" s="7">
        <f t="shared" si="38"/>
        <v>2</v>
      </c>
      <c r="AE280" s="7" t="s">
        <v>84</v>
      </c>
      <c r="AF280">
        <v>0</v>
      </c>
      <c r="AG280" t="s">
        <v>52</v>
      </c>
      <c r="AH280" s="18">
        <f t="shared" si="42"/>
        <v>1</v>
      </c>
    </row>
    <row r="281" spans="1:34" x14ac:dyDescent="0.25">
      <c r="A281">
        <v>353</v>
      </c>
      <c r="B281" t="s">
        <v>181</v>
      </c>
      <c r="C281" t="s">
        <v>389</v>
      </c>
      <c r="D281" t="s">
        <v>197</v>
      </c>
      <c r="E281" t="s">
        <v>116</v>
      </c>
      <c r="F281">
        <v>449167</v>
      </c>
      <c r="G281" t="s">
        <v>52</v>
      </c>
      <c r="H281" s="18">
        <f t="shared" si="40"/>
        <v>1</v>
      </c>
      <c r="I281">
        <v>358</v>
      </c>
      <c r="J281" t="s">
        <v>200</v>
      </c>
      <c r="K281" t="s">
        <v>79</v>
      </c>
      <c r="L281" t="s">
        <v>70</v>
      </c>
      <c r="M281" s="18">
        <f t="shared" si="41"/>
        <v>2</v>
      </c>
      <c r="N281" t="s">
        <v>58</v>
      </c>
      <c r="O281" s="18">
        <f t="shared" si="43"/>
        <v>1</v>
      </c>
      <c r="P281" t="s">
        <v>101</v>
      </c>
      <c r="Q281" t="s">
        <v>119</v>
      </c>
      <c r="R281" t="str">
        <f t="shared" si="39"/>
        <v>Oil &amp; Gas - Ice Roads and Pads</v>
      </c>
      <c r="S281" t="s">
        <v>361</v>
      </c>
      <c r="T281" t="s">
        <v>349</v>
      </c>
      <c r="U281" s="34">
        <v>5</v>
      </c>
      <c r="V281">
        <v>19060403</v>
      </c>
      <c r="W281">
        <v>2016</v>
      </c>
      <c r="X281" t="s">
        <v>197</v>
      </c>
      <c r="Y281">
        <v>7</v>
      </c>
      <c r="Z281" s="34">
        <v>358</v>
      </c>
      <c r="AA281" s="6" t="str">
        <f t="shared" si="36"/>
        <v>07/01</v>
      </c>
      <c r="AB281" s="6" t="str">
        <f t="shared" si="37"/>
        <v>07/31</v>
      </c>
      <c r="AC281" t="s">
        <v>84</v>
      </c>
      <c r="AD281" s="7">
        <f t="shared" si="38"/>
        <v>2</v>
      </c>
      <c r="AE281" s="7" t="s">
        <v>84</v>
      </c>
      <c r="AF281">
        <v>0</v>
      </c>
      <c r="AG281" t="s">
        <v>52</v>
      </c>
      <c r="AH281" s="18">
        <f t="shared" si="42"/>
        <v>1</v>
      </c>
    </row>
    <row r="282" spans="1:34" x14ac:dyDescent="0.25">
      <c r="A282">
        <v>353</v>
      </c>
      <c r="B282" t="s">
        <v>181</v>
      </c>
      <c r="C282" t="s">
        <v>389</v>
      </c>
      <c r="D282" t="s">
        <v>197</v>
      </c>
      <c r="E282" t="s">
        <v>116</v>
      </c>
      <c r="F282">
        <v>449167</v>
      </c>
      <c r="G282" t="s">
        <v>52</v>
      </c>
      <c r="H282" s="18">
        <f t="shared" si="40"/>
        <v>1</v>
      </c>
      <c r="I282">
        <v>354</v>
      </c>
      <c r="J282" t="s">
        <v>201</v>
      </c>
      <c r="K282" t="s">
        <v>79</v>
      </c>
      <c r="L282" t="s">
        <v>70</v>
      </c>
      <c r="M282" s="18">
        <f t="shared" si="41"/>
        <v>2</v>
      </c>
      <c r="N282" t="s">
        <v>58</v>
      </c>
      <c r="O282" s="18">
        <f t="shared" si="43"/>
        <v>1</v>
      </c>
      <c r="P282" t="s">
        <v>101</v>
      </c>
      <c r="Q282" t="s">
        <v>119</v>
      </c>
      <c r="R282" t="str">
        <f t="shared" si="39"/>
        <v>Oil &amp; Gas - Ice Roads and Pads</v>
      </c>
      <c r="S282" t="s">
        <v>361</v>
      </c>
      <c r="T282" t="s">
        <v>349</v>
      </c>
      <c r="U282" s="34">
        <v>5</v>
      </c>
      <c r="V282">
        <v>19060403</v>
      </c>
      <c r="W282">
        <v>2016</v>
      </c>
      <c r="X282" t="s">
        <v>197</v>
      </c>
      <c r="Y282">
        <v>7</v>
      </c>
      <c r="Z282" s="34">
        <v>354</v>
      </c>
      <c r="AA282" s="6" t="str">
        <f t="shared" si="36"/>
        <v>07/01</v>
      </c>
      <c r="AB282" s="6" t="str">
        <f t="shared" si="37"/>
        <v>07/31</v>
      </c>
      <c r="AC282" t="s">
        <v>84</v>
      </c>
      <c r="AD282" s="7">
        <f t="shared" si="38"/>
        <v>2</v>
      </c>
      <c r="AE282" s="7" t="s">
        <v>84</v>
      </c>
      <c r="AF282">
        <v>0</v>
      </c>
      <c r="AG282" t="s">
        <v>52</v>
      </c>
      <c r="AH282" s="18">
        <f t="shared" si="42"/>
        <v>1</v>
      </c>
    </row>
    <row r="283" spans="1:34" x14ac:dyDescent="0.25">
      <c r="A283">
        <v>353</v>
      </c>
      <c r="B283" t="s">
        <v>181</v>
      </c>
      <c r="C283" t="s">
        <v>389</v>
      </c>
      <c r="D283" t="s">
        <v>197</v>
      </c>
      <c r="E283" t="s">
        <v>116</v>
      </c>
      <c r="F283">
        <v>449167</v>
      </c>
      <c r="G283" t="s">
        <v>52</v>
      </c>
      <c r="H283" s="18">
        <f t="shared" si="40"/>
        <v>1</v>
      </c>
      <c r="I283">
        <v>356</v>
      </c>
      <c r="J283" t="s">
        <v>202</v>
      </c>
      <c r="K283" t="s">
        <v>79</v>
      </c>
      <c r="L283" t="s">
        <v>70</v>
      </c>
      <c r="M283" s="18">
        <f t="shared" si="41"/>
        <v>2</v>
      </c>
      <c r="N283" t="s">
        <v>58</v>
      </c>
      <c r="O283" s="18">
        <f t="shared" si="43"/>
        <v>1</v>
      </c>
      <c r="P283" t="s">
        <v>101</v>
      </c>
      <c r="Q283" t="s">
        <v>119</v>
      </c>
      <c r="R283" t="str">
        <f t="shared" si="39"/>
        <v>Oil &amp; Gas - Ice Roads and Pads</v>
      </c>
      <c r="S283" t="s">
        <v>361</v>
      </c>
      <c r="T283" t="s">
        <v>349</v>
      </c>
      <c r="U283" s="34">
        <v>5</v>
      </c>
      <c r="V283">
        <v>19060403</v>
      </c>
      <c r="W283">
        <v>2016</v>
      </c>
      <c r="X283" t="s">
        <v>197</v>
      </c>
      <c r="Y283">
        <v>7</v>
      </c>
      <c r="Z283" s="34">
        <v>356</v>
      </c>
      <c r="AA283" s="6" t="str">
        <f t="shared" si="36"/>
        <v>07/01</v>
      </c>
      <c r="AB283" s="6" t="str">
        <f t="shared" si="37"/>
        <v>07/31</v>
      </c>
      <c r="AC283" t="s">
        <v>84</v>
      </c>
      <c r="AD283" s="7">
        <f t="shared" si="38"/>
        <v>2</v>
      </c>
      <c r="AE283" s="7" t="s">
        <v>84</v>
      </c>
      <c r="AF283">
        <v>0</v>
      </c>
      <c r="AG283" t="s">
        <v>52</v>
      </c>
      <c r="AH283" s="18">
        <f t="shared" si="42"/>
        <v>1</v>
      </c>
    </row>
    <row r="284" spans="1:34" x14ac:dyDescent="0.25">
      <c r="A284">
        <v>353</v>
      </c>
      <c r="B284" t="s">
        <v>181</v>
      </c>
      <c r="C284" t="s">
        <v>389</v>
      </c>
      <c r="D284" t="s">
        <v>197</v>
      </c>
      <c r="E284" t="s">
        <v>116</v>
      </c>
      <c r="F284">
        <v>449167</v>
      </c>
      <c r="G284" t="s">
        <v>52</v>
      </c>
      <c r="H284" s="18">
        <f t="shared" si="40"/>
        <v>1</v>
      </c>
      <c r="I284">
        <v>357</v>
      </c>
      <c r="J284" t="s">
        <v>198</v>
      </c>
      <c r="K284" t="s">
        <v>79</v>
      </c>
      <c r="L284" t="s">
        <v>70</v>
      </c>
      <c r="M284" s="18">
        <f t="shared" si="41"/>
        <v>2</v>
      </c>
      <c r="N284" t="s">
        <v>58</v>
      </c>
      <c r="O284" s="18">
        <f t="shared" si="43"/>
        <v>1</v>
      </c>
      <c r="P284" t="s">
        <v>101</v>
      </c>
      <c r="Q284" t="s">
        <v>119</v>
      </c>
      <c r="R284" t="str">
        <f t="shared" si="39"/>
        <v>Oil &amp; Gas - Ice Roads and Pads</v>
      </c>
      <c r="S284" t="s">
        <v>361</v>
      </c>
      <c r="T284" t="s">
        <v>349</v>
      </c>
      <c r="U284" s="34">
        <v>5</v>
      </c>
      <c r="V284">
        <v>19060403</v>
      </c>
      <c r="W284">
        <v>2016</v>
      </c>
      <c r="X284" t="s">
        <v>197</v>
      </c>
      <c r="Y284">
        <v>8</v>
      </c>
      <c r="Z284" s="34">
        <v>357</v>
      </c>
      <c r="AA284" s="6" t="str">
        <f t="shared" si="36"/>
        <v>08/01</v>
      </c>
      <c r="AB284" s="6" t="str">
        <f t="shared" si="37"/>
        <v>08/31</v>
      </c>
      <c r="AC284" t="s">
        <v>84</v>
      </c>
      <c r="AD284" s="7">
        <f t="shared" si="38"/>
        <v>2</v>
      </c>
      <c r="AE284" s="7" t="s">
        <v>84</v>
      </c>
      <c r="AF284">
        <v>0</v>
      </c>
      <c r="AG284" t="s">
        <v>52</v>
      </c>
      <c r="AH284" s="18">
        <f t="shared" si="42"/>
        <v>1</v>
      </c>
    </row>
    <row r="285" spans="1:34" x14ac:dyDescent="0.25">
      <c r="A285">
        <v>353</v>
      </c>
      <c r="B285" t="s">
        <v>181</v>
      </c>
      <c r="C285" t="s">
        <v>389</v>
      </c>
      <c r="D285" t="s">
        <v>197</v>
      </c>
      <c r="E285" t="s">
        <v>116</v>
      </c>
      <c r="F285">
        <v>449167</v>
      </c>
      <c r="G285" t="s">
        <v>52</v>
      </c>
      <c r="H285" s="18">
        <f t="shared" si="40"/>
        <v>1</v>
      </c>
      <c r="I285">
        <v>355</v>
      </c>
      <c r="J285" t="s">
        <v>199</v>
      </c>
      <c r="K285" t="s">
        <v>79</v>
      </c>
      <c r="L285" t="s">
        <v>70</v>
      </c>
      <c r="M285" s="18">
        <f t="shared" si="41"/>
        <v>2</v>
      </c>
      <c r="N285" t="s">
        <v>58</v>
      </c>
      <c r="O285" s="18">
        <f t="shared" si="43"/>
        <v>1</v>
      </c>
      <c r="P285" t="s">
        <v>101</v>
      </c>
      <c r="Q285" t="s">
        <v>119</v>
      </c>
      <c r="R285" t="str">
        <f t="shared" si="39"/>
        <v>Oil &amp; Gas - Ice Roads and Pads</v>
      </c>
      <c r="S285" t="s">
        <v>361</v>
      </c>
      <c r="T285" t="s">
        <v>349</v>
      </c>
      <c r="U285" s="34">
        <v>5</v>
      </c>
      <c r="V285">
        <v>19060403</v>
      </c>
      <c r="W285">
        <v>2016</v>
      </c>
      <c r="X285" t="s">
        <v>197</v>
      </c>
      <c r="Y285">
        <v>8</v>
      </c>
      <c r="Z285" s="34">
        <v>355</v>
      </c>
      <c r="AA285" s="6" t="str">
        <f t="shared" si="36"/>
        <v>08/01</v>
      </c>
      <c r="AB285" s="6" t="str">
        <f t="shared" si="37"/>
        <v>08/31</v>
      </c>
      <c r="AC285" t="s">
        <v>84</v>
      </c>
      <c r="AD285" s="7">
        <f t="shared" si="38"/>
        <v>2</v>
      </c>
      <c r="AE285" s="7" t="s">
        <v>84</v>
      </c>
      <c r="AF285">
        <v>0</v>
      </c>
      <c r="AG285" t="s">
        <v>52</v>
      </c>
      <c r="AH285" s="18">
        <f t="shared" si="42"/>
        <v>1</v>
      </c>
    </row>
    <row r="286" spans="1:34" x14ac:dyDescent="0.25">
      <c r="A286">
        <v>353</v>
      </c>
      <c r="B286" t="s">
        <v>181</v>
      </c>
      <c r="C286" t="s">
        <v>389</v>
      </c>
      <c r="D286" t="s">
        <v>197</v>
      </c>
      <c r="E286" t="s">
        <v>116</v>
      </c>
      <c r="F286">
        <v>449167</v>
      </c>
      <c r="G286" t="s">
        <v>52</v>
      </c>
      <c r="H286" s="18">
        <f t="shared" si="40"/>
        <v>1</v>
      </c>
      <c r="I286">
        <v>358</v>
      </c>
      <c r="J286" t="s">
        <v>200</v>
      </c>
      <c r="K286" t="s">
        <v>79</v>
      </c>
      <c r="L286" t="s">
        <v>70</v>
      </c>
      <c r="M286" s="18">
        <f t="shared" si="41"/>
        <v>2</v>
      </c>
      <c r="N286" t="s">
        <v>58</v>
      </c>
      <c r="O286" s="18">
        <f t="shared" si="43"/>
        <v>1</v>
      </c>
      <c r="P286" t="s">
        <v>101</v>
      </c>
      <c r="Q286" t="s">
        <v>119</v>
      </c>
      <c r="R286" t="str">
        <f t="shared" si="39"/>
        <v>Oil &amp; Gas - Ice Roads and Pads</v>
      </c>
      <c r="S286" t="s">
        <v>361</v>
      </c>
      <c r="T286" t="s">
        <v>349</v>
      </c>
      <c r="U286" s="34">
        <v>5</v>
      </c>
      <c r="V286">
        <v>19060403</v>
      </c>
      <c r="W286">
        <v>2016</v>
      </c>
      <c r="X286" t="s">
        <v>197</v>
      </c>
      <c r="Y286">
        <v>8</v>
      </c>
      <c r="Z286" s="34">
        <v>358</v>
      </c>
      <c r="AA286" s="6" t="str">
        <f t="shared" si="36"/>
        <v>08/01</v>
      </c>
      <c r="AB286" s="6" t="str">
        <f t="shared" si="37"/>
        <v>08/31</v>
      </c>
      <c r="AC286" t="s">
        <v>84</v>
      </c>
      <c r="AD286" s="7">
        <f t="shared" si="38"/>
        <v>2</v>
      </c>
      <c r="AE286" s="7" t="s">
        <v>84</v>
      </c>
      <c r="AF286">
        <v>0</v>
      </c>
      <c r="AG286" t="s">
        <v>52</v>
      </c>
      <c r="AH286" s="18">
        <f t="shared" si="42"/>
        <v>1</v>
      </c>
    </row>
    <row r="287" spans="1:34" x14ac:dyDescent="0.25">
      <c r="A287">
        <v>353</v>
      </c>
      <c r="B287" t="s">
        <v>181</v>
      </c>
      <c r="C287" t="s">
        <v>389</v>
      </c>
      <c r="D287" t="s">
        <v>197</v>
      </c>
      <c r="E287" t="s">
        <v>116</v>
      </c>
      <c r="F287">
        <v>449167</v>
      </c>
      <c r="G287" t="s">
        <v>52</v>
      </c>
      <c r="H287" s="18">
        <f t="shared" si="40"/>
        <v>1</v>
      </c>
      <c r="I287">
        <v>354</v>
      </c>
      <c r="J287" t="s">
        <v>201</v>
      </c>
      <c r="K287" t="s">
        <v>79</v>
      </c>
      <c r="L287" t="s">
        <v>70</v>
      </c>
      <c r="M287" s="18">
        <f t="shared" si="41"/>
        <v>2</v>
      </c>
      <c r="N287" t="s">
        <v>58</v>
      </c>
      <c r="O287" s="18">
        <f t="shared" si="43"/>
        <v>1</v>
      </c>
      <c r="P287" t="s">
        <v>101</v>
      </c>
      <c r="Q287" t="s">
        <v>119</v>
      </c>
      <c r="R287" t="str">
        <f t="shared" si="39"/>
        <v>Oil &amp; Gas - Ice Roads and Pads</v>
      </c>
      <c r="S287" t="s">
        <v>361</v>
      </c>
      <c r="T287" t="s">
        <v>349</v>
      </c>
      <c r="U287" s="34">
        <v>5</v>
      </c>
      <c r="V287">
        <v>19060403</v>
      </c>
      <c r="W287">
        <v>2016</v>
      </c>
      <c r="X287" t="s">
        <v>197</v>
      </c>
      <c r="Y287">
        <v>8</v>
      </c>
      <c r="Z287" s="34">
        <v>354</v>
      </c>
      <c r="AA287" s="6" t="str">
        <f t="shared" si="36"/>
        <v>08/01</v>
      </c>
      <c r="AB287" s="6" t="str">
        <f t="shared" si="37"/>
        <v>08/31</v>
      </c>
      <c r="AC287" t="s">
        <v>84</v>
      </c>
      <c r="AD287" s="7">
        <f t="shared" si="38"/>
        <v>2</v>
      </c>
      <c r="AE287" s="7" t="s">
        <v>84</v>
      </c>
      <c r="AF287">
        <v>0</v>
      </c>
      <c r="AG287" t="s">
        <v>52</v>
      </c>
      <c r="AH287" s="18">
        <f t="shared" si="42"/>
        <v>1</v>
      </c>
    </row>
    <row r="288" spans="1:34" x14ac:dyDescent="0.25">
      <c r="A288">
        <v>353</v>
      </c>
      <c r="B288" t="s">
        <v>181</v>
      </c>
      <c r="C288" t="s">
        <v>389</v>
      </c>
      <c r="D288" t="s">
        <v>197</v>
      </c>
      <c r="E288" t="s">
        <v>116</v>
      </c>
      <c r="F288">
        <v>449167</v>
      </c>
      <c r="G288" t="s">
        <v>52</v>
      </c>
      <c r="H288" s="18">
        <f t="shared" si="40"/>
        <v>1</v>
      </c>
      <c r="I288">
        <v>356</v>
      </c>
      <c r="J288" t="s">
        <v>202</v>
      </c>
      <c r="K288" t="s">
        <v>79</v>
      </c>
      <c r="L288" t="s">
        <v>70</v>
      </c>
      <c r="M288" s="18">
        <f t="shared" si="41"/>
        <v>2</v>
      </c>
      <c r="N288" t="s">
        <v>58</v>
      </c>
      <c r="O288" s="18">
        <f t="shared" si="43"/>
        <v>1</v>
      </c>
      <c r="P288" t="s">
        <v>101</v>
      </c>
      <c r="Q288" t="s">
        <v>119</v>
      </c>
      <c r="R288" t="str">
        <f t="shared" si="39"/>
        <v>Oil &amp; Gas - Ice Roads and Pads</v>
      </c>
      <c r="S288" t="s">
        <v>361</v>
      </c>
      <c r="T288" t="s">
        <v>349</v>
      </c>
      <c r="U288" s="34">
        <v>5</v>
      </c>
      <c r="V288">
        <v>19060403</v>
      </c>
      <c r="W288">
        <v>2016</v>
      </c>
      <c r="X288" t="s">
        <v>197</v>
      </c>
      <c r="Y288">
        <v>8</v>
      </c>
      <c r="Z288" s="34">
        <v>356</v>
      </c>
      <c r="AA288" s="6" t="str">
        <f t="shared" si="36"/>
        <v>08/01</v>
      </c>
      <c r="AB288" s="6" t="str">
        <f t="shared" si="37"/>
        <v>08/31</v>
      </c>
      <c r="AC288" t="s">
        <v>84</v>
      </c>
      <c r="AD288" s="7">
        <f t="shared" si="38"/>
        <v>2</v>
      </c>
      <c r="AE288" s="7" t="s">
        <v>84</v>
      </c>
      <c r="AF288">
        <v>0</v>
      </c>
      <c r="AG288" t="s">
        <v>52</v>
      </c>
      <c r="AH288" s="18">
        <f t="shared" si="42"/>
        <v>1</v>
      </c>
    </row>
    <row r="289" spans="1:34" x14ac:dyDescent="0.25">
      <c r="A289">
        <v>353</v>
      </c>
      <c r="B289" t="s">
        <v>181</v>
      </c>
      <c r="C289" t="s">
        <v>389</v>
      </c>
      <c r="D289" t="s">
        <v>197</v>
      </c>
      <c r="E289" t="s">
        <v>116</v>
      </c>
      <c r="F289">
        <v>449167</v>
      </c>
      <c r="G289" t="s">
        <v>52</v>
      </c>
      <c r="H289" s="18">
        <f t="shared" si="40"/>
        <v>1</v>
      </c>
      <c r="I289">
        <v>357</v>
      </c>
      <c r="J289" t="s">
        <v>198</v>
      </c>
      <c r="K289" t="s">
        <v>79</v>
      </c>
      <c r="L289" t="s">
        <v>70</v>
      </c>
      <c r="M289" s="18">
        <f t="shared" si="41"/>
        <v>2</v>
      </c>
      <c r="N289" t="s">
        <v>58</v>
      </c>
      <c r="O289" s="18">
        <f t="shared" si="43"/>
        <v>1</v>
      </c>
      <c r="P289" t="s">
        <v>101</v>
      </c>
      <c r="Q289" t="s">
        <v>119</v>
      </c>
      <c r="R289" t="str">
        <f t="shared" si="39"/>
        <v>Oil &amp; Gas - Ice Roads and Pads</v>
      </c>
      <c r="S289" t="s">
        <v>361</v>
      </c>
      <c r="T289" t="s">
        <v>349</v>
      </c>
      <c r="U289" s="34">
        <v>5</v>
      </c>
      <c r="V289">
        <v>19060403</v>
      </c>
      <c r="W289">
        <v>2016</v>
      </c>
      <c r="X289" t="s">
        <v>197</v>
      </c>
      <c r="Y289">
        <v>9</v>
      </c>
      <c r="Z289" s="34">
        <v>357</v>
      </c>
      <c r="AA289" s="6" t="str">
        <f t="shared" si="36"/>
        <v>09/01</v>
      </c>
      <c r="AB289" s="6" t="str">
        <f t="shared" si="37"/>
        <v>09/30</v>
      </c>
      <c r="AC289" t="s">
        <v>84</v>
      </c>
      <c r="AD289" s="7">
        <f t="shared" si="38"/>
        <v>2</v>
      </c>
      <c r="AE289" s="7" t="s">
        <v>84</v>
      </c>
      <c r="AF289">
        <v>0</v>
      </c>
      <c r="AG289" t="s">
        <v>52</v>
      </c>
      <c r="AH289" s="18">
        <f t="shared" si="42"/>
        <v>1</v>
      </c>
    </row>
    <row r="290" spans="1:34" x14ac:dyDescent="0.25">
      <c r="A290">
        <v>353</v>
      </c>
      <c r="B290" t="s">
        <v>181</v>
      </c>
      <c r="C290" t="s">
        <v>389</v>
      </c>
      <c r="D290" t="s">
        <v>197</v>
      </c>
      <c r="E290" t="s">
        <v>116</v>
      </c>
      <c r="F290">
        <v>449167</v>
      </c>
      <c r="G290" t="s">
        <v>52</v>
      </c>
      <c r="H290" s="18">
        <f t="shared" si="40"/>
        <v>1</v>
      </c>
      <c r="I290">
        <v>355</v>
      </c>
      <c r="J290" t="s">
        <v>199</v>
      </c>
      <c r="K290" t="s">
        <v>79</v>
      </c>
      <c r="L290" t="s">
        <v>70</v>
      </c>
      <c r="M290" s="18">
        <f t="shared" si="41"/>
        <v>2</v>
      </c>
      <c r="N290" t="s">
        <v>58</v>
      </c>
      <c r="O290" s="18">
        <f t="shared" si="43"/>
        <v>1</v>
      </c>
      <c r="P290" t="s">
        <v>101</v>
      </c>
      <c r="Q290" t="s">
        <v>119</v>
      </c>
      <c r="R290" t="str">
        <f t="shared" si="39"/>
        <v>Oil &amp; Gas - Ice Roads and Pads</v>
      </c>
      <c r="S290" t="s">
        <v>361</v>
      </c>
      <c r="T290" t="s">
        <v>349</v>
      </c>
      <c r="U290" s="34">
        <v>5</v>
      </c>
      <c r="V290">
        <v>19060403</v>
      </c>
      <c r="W290">
        <v>2016</v>
      </c>
      <c r="X290" t="s">
        <v>197</v>
      </c>
      <c r="Y290">
        <v>9</v>
      </c>
      <c r="Z290" s="34">
        <v>355</v>
      </c>
      <c r="AA290" s="6" t="str">
        <f t="shared" si="36"/>
        <v>09/01</v>
      </c>
      <c r="AB290" s="6" t="str">
        <f t="shared" si="37"/>
        <v>09/30</v>
      </c>
      <c r="AC290" t="s">
        <v>84</v>
      </c>
      <c r="AD290" s="7">
        <f t="shared" si="38"/>
        <v>2</v>
      </c>
      <c r="AE290" s="7" t="s">
        <v>84</v>
      </c>
      <c r="AF290">
        <v>0</v>
      </c>
      <c r="AG290" t="s">
        <v>52</v>
      </c>
      <c r="AH290" s="18">
        <f t="shared" si="42"/>
        <v>1</v>
      </c>
    </row>
    <row r="291" spans="1:34" x14ac:dyDescent="0.25">
      <c r="A291">
        <v>353</v>
      </c>
      <c r="B291" t="s">
        <v>181</v>
      </c>
      <c r="C291" t="s">
        <v>389</v>
      </c>
      <c r="D291" t="s">
        <v>197</v>
      </c>
      <c r="E291" t="s">
        <v>116</v>
      </c>
      <c r="F291">
        <v>449167</v>
      </c>
      <c r="G291" t="s">
        <v>52</v>
      </c>
      <c r="H291" s="18">
        <f t="shared" si="40"/>
        <v>1</v>
      </c>
      <c r="I291">
        <v>358</v>
      </c>
      <c r="J291" t="s">
        <v>200</v>
      </c>
      <c r="K291" t="s">
        <v>79</v>
      </c>
      <c r="L291" t="s">
        <v>70</v>
      </c>
      <c r="M291" s="18">
        <f t="shared" si="41"/>
        <v>2</v>
      </c>
      <c r="N291" t="s">
        <v>58</v>
      </c>
      <c r="O291" s="18">
        <f t="shared" si="43"/>
        <v>1</v>
      </c>
      <c r="P291" t="s">
        <v>101</v>
      </c>
      <c r="Q291" t="s">
        <v>119</v>
      </c>
      <c r="R291" t="str">
        <f t="shared" si="39"/>
        <v>Oil &amp; Gas - Ice Roads and Pads</v>
      </c>
      <c r="S291" t="s">
        <v>361</v>
      </c>
      <c r="T291" t="s">
        <v>349</v>
      </c>
      <c r="U291" s="34">
        <v>5</v>
      </c>
      <c r="V291">
        <v>19060403</v>
      </c>
      <c r="W291">
        <v>2016</v>
      </c>
      <c r="X291" t="s">
        <v>197</v>
      </c>
      <c r="Y291">
        <v>9</v>
      </c>
      <c r="Z291" s="34">
        <v>358</v>
      </c>
      <c r="AA291" s="6" t="str">
        <f t="shared" si="36"/>
        <v>09/01</v>
      </c>
      <c r="AB291" s="6" t="str">
        <f t="shared" si="37"/>
        <v>09/30</v>
      </c>
      <c r="AC291" t="s">
        <v>84</v>
      </c>
      <c r="AD291" s="7">
        <f t="shared" si="38"/>
        <v>2</v>
      </c>
      <c r="AE291" s="7" t="s">
        <v>84</v>
      </c>
      <c r="AF291">
        <v>0</v>
      </c>
      <c r="AG291" t="s">
        <v>52</v>
      </c>
      <c r="AH291" s="18">
        <f t="shared" si="42"/>
        <v>1</v>
      </c>
    </row>
    <row r="292" spans="1:34" x14ac:dyDescent="0.25">
      <c r="A292">
        <v>353</v>
      </c>
      <c r="B292" t="s">
        <v>181</v>
      </c>
      <c r="C292" t="s">
        <v>389</v>
      </c>
      <c r="D292" t="s">
        <v>197</v>
      </c>
      <c r="E292" t="s">
        <v>116</v>
      </c>
      <c r="F292">
        <v>449167</v>
      </c>
      <c r="G292" t="s">
        <v>52</v>
      </c>
      <c r="H292" s="18">
        <f t="shared" si="40"/>
        <v>1</v>
      </c>
      <c r="I292">
        <v>354</v>
      </c>
      <c r="J292" t="s">
        <v>201</v>
      </c>
      <c r="K292" t="s">
        <v>79</v>
      </c>
      <c r="L292" t="s">
        <v>70</v>
      </c>
      <c r="M292" s="18">
        <f t="shared" si="41"/>
        <v>2</v>
      </c>
      <c r="N292" t="s">
        <v>58</v>
      </c>
      <c r="O292" s="18">
        <f t="shared" si="43"/>
        <v>1</v>
      </c>
      <c r="P292" t="s">
        <v>101</v>
      </c>
      <c r="Q292" t="s">
        <v>119</v>
      </c>
      <c r="R292" t="str">
        <f t="shared" si="39"/>
        <v>Oil &amp; Gas - Ice Roads and Pads</v>
      </c>
      <c r="S292" t="s">
        <v>361</v>
      </c>
      <c r="T292" t="s">
        <v>349</v>
      </c>
      <c r="U292" s="34">
        <v>5</v>
      </c>
      <c r="V292">
        <v>19060403</v>
      </c>
      <c r="W292">
        <v>2016</v>
      </c>
      <c r="X292" t="s">
        <v>197</v>
      </c>
      <c r="Y292">
        <v>9</v>
      </c>
      <c r="Z292" s="34">
        <v>354</v>
      </c>
      <c r="AA292" s="6" t="str">
        <f t="shared" si="36"/>
        <v>09/01</v>
      </c>
      <c r="AB292" s="6" t="str">
        <f t="shared" si="37"/>
        <v>09/30</v>
      </c>
      <c r="AC292" t="s">
        <v>84</v>
      </c>
      <c r="AD292" s="7">
        <f t="shared" si="38"/>
        <v>2</v>
      </c>
      <c r="AE292" s="7" t="s">
        <v>84</v>
      </c>
      <c r="AF292">
        <v>0</v>
      </c>
      <c r="AG292" t="s">
        <v>52</v>
      </c>
      <c r="AH292" s="18">
        <f t="shared" si="42"/>
        <v>1</v>
      </c>
    </row>
    <row r="293" spans="1:34" x14ac:dyDescent="0.25">
      <c r="A293">
        <v>353</v>
      </c>
      <c r="B293" t="s">
        <v>181</v>
      </c>
      <c r="C293" t="s">
        <v>389</v>
      </c>
      <c r="D293" t="s">
        <v>197</v>
      </c>
      <c r="E293" t="s">
        <v>116</v>
      </c>
      <c r="F293">
        <v>449167</v>
      </c>
      <c r="G293" t="s">
        <v>52</v>
      </c>
      <c r="H293" s="18">
        <f t="shared" si="40"/>
        <v>1</v>
      </c>
      <c r="I293">
        <v>356</v>
      </c>
      <c r="J293" t="s">
        <v>202</v>
      </c>
      <c r="K293" t="s">
        <v>79</v>
      </c>
      <c r="L293" t="s">
        <v>70</v>
      </c>
      <c r="M293" s="18">
        <f t="shared" si="41"/>
        <v>2</v>
      </c>
      <c r="N293" t="s">
        <v>58</v>
      </c>
      <c r="O293" s="18">
        <f t="shared" si="43"/>
        <v>1</v>
      </c>
      <c r="P293" t="s">
        <v>101</v>
      </c>
      <c r="Q293" t="s">
        <v>119</v>
      </c>
      <c r="R293" t="str">
        <f t="shared" si="39"/>
        <v>Oil &amp; Gas - Ice Roads and Pads</v>
      </c>
      <c r="S293" t="s">
        <v>361</v>
      </c>
      <c r="T293" t="s">
        <v>349</v>
      </c>
      <c r="U293" s="34">
        <v>5</v>
      </c>
      <c r="V293">
        <v>19060403</v>
      </c>
      <c r="W293">
        <v>2016</v>
      </c>
      <c r="X293" t="s">
        <v>197</v>
      </c>
      <c r="Y293">
        <v>9</v>
      </c>
      <c r="Z293" s="34">
        <v>356</v>
      </c>
      <c r="AA293" s="6" t="str">
        <f t="shared" ref="AA293:AA356" si="44">_xlfn.IFS(Y293=1,"01/01",Y293=2,"02/01",Y293=3,"03/01",Y293=4,"04/01",Y293=5,"05/01",Y293=6,"06/01",Y293=7,"07/01",Y293=8,"08/01",Y293=9,"09/01",Y293=10,"10/01",Y293=11,"11/01",Y293=12,"12/01")</f>
        <v>09/01</v>
      </c>
      <c r="AB293" s="6" t="str">
        <f t="shared" ref="AB293:AB356" si="45">_xlfn.IFS(Y293=1,"01/31",Y293=2,"02/28",Y293=3,"03/31",Y293=4,"04/30",Y293=5,"05/31",Y293=6,"06/30",Y293=7,"07/31",Y293=8,"08/31",Y293=9,"09/30",Y293=10,"10/31",Y293=11,"30/01",Y293=12,"12/31")</f>
        <v>09/30</v>
      </c>
      <c r="AC293" t="s">
        <v>84</v>
      </c>
      <c r="AD293" s="7">
        <f t="shared" ref="AD293:AD356" si="46">IF(AC293="metered",1,2)</f>
        <v>2</v>
      </c>
      <c r="AE293" s="7" t="s">
        <v>84</v>
      </c>
      <c r="AF293">
        <v>0</v>
      </c>
      <c r="AG293" t="s">
        <v>52</v>
      </c>
      <c r="AH293" s="18">
        <f t="shared" si="42"/>
        <v>1</v>
      </c>
    </row>
    <row r="294" spans="1:34" x14ac:dyDescent="0.25">
      <c r="A294">
        <v>353</v>
      </c>
      <c r="B294" t="s">
        <v>181</v>
      </c>
      <c r="C294" t="s">
        <v>389</v>
      </c>
      <c r="D294" t="s">
        <v>197</v>
      </c>
      <c r="E294" t="s">
        <v>116</v>
      </c>
      <c r="F294">
        <v>449167</v>
      </c>
      <c r="G294" t="s">
        <v>52</v>
      </c>
      <c r="H294" s="18">
        <f t="shared" si="40"/>
        <v>1</v>
      </c>
      <c r="I294">
        <v>357</v>
      </c>
      <c r="J294" t="s">
        <v>198</v>
      </c>
      <c r="K294" t="s">
        <v>79</v>
      </c>
      <c r="L294" t="s">
        <v>70</v>
      </c>
      <c r="M294" s="18">
        <f t="shared" si="41"/>
        <v>2</v>
      </c>
      <c r="N294" t="s">
        <v>58</v>
      </c>
      <c r="O294" s="18">
        <f t="shared" si="43"/>
        <v>1</v>
      </c>
      <c r="P294" t="s">
        <v>101</v>
      </c>
      <c r="Q294" t="s">
        <v>119</v>
      </c>
      <c r="R294" t="str">
        <f t="shared" si="39"/>
        <v>Oil &amp; Gas - Ice Roads and Pads</v>
      </c>
      <c r="S294" t="s">
        <v>361</v>
      </c>
      <c r="T294" t="s">
        <v>349</v>
      </c>
      <c r="U294" s="34">
        <v>5</v>
      </c>
      <c r="V294">
        <v>19060403</v>
      </c>
      <c r="W294">
        <v>2016</v>
      </c>
      <c r="X294" t="s">
        <v>197</v>
      </c>
      <c r="Y294">
        <v>10</v>
      </c>
      <c r="Z294" s="34">
        <v>357</v>
      </c>
      <c r="AA294" s="6" t="str">
        <f t="shared" si="44"/>
        <v>10/01</v>
      </c>
      <c r="AB294" s="6" t="str">
        <f t="shared" si="45"/>
        <v>10/31</v>
      </c>
      <c r="AC294" t="s">
        <v>84</v>
      </c>
      <c r="AD294" s="7">
        <f t="shared" si="46"/>
        <v>2</v>
      </c>
      <c r="AE294" s="7" t="s">
        <v>84</v>
      </c>
      <c r="AF294">
        <v>0</v>
      </c>
      <c r="AG294" t="s">
        <v>52</v>
      </c>
      <c r="AH294" s="18">
        <f t="shared" si="42"/>
        <v>1</v>
      </c>
    </row>
    <row r="295" spans="1:34" x14ac:dyDescent="0.25">
      <c r="A295">
        <v>353</v>
      </c>
      <c r="B295" t="s">
        <v>181</v>
      </c>
      <c r="C295" t="s">
        <v>389</v>
      </c>
      <c r="D295" t="s">
        <v>197</v>
      </c>
      <c r="E295" t="s">
        <v>116</v>
      </c>
      <c r="F295">
        <v>449167</v>
      </c>
      <c r="G295" t="s">
        <v>52</v>
      </c>
      <c r="H295" s="18">
        <f t="shared" si="40"/>
        <v>1</v>
      </c>
      <c r="I295">
        <v>355</v>
      </c>
      <c r="J295" t="s">
        <v>199</v>
      </c>
      <c r="K295" t="s">
        <v>79</v>
      </c>
      <c r="L295" t="s">
        <v>70</v>
      </c>
      <c r="M295" s="18">
        <f t="shared" si="41"/>
        <v>2</v>
      </c>
      <c r="N295" t="s">
        <v>58</v>
      </c>
      <c r="O295" s="18">
        <f t="shared" si="43"/>
        <v>1</v>
      </c>
      <c r="P295" t="s">
        <v>101</v>
      </c>
      <c r="Q295" t="s">
        <v>119</v>
      </c>
      <c r="R295" t="str">
        <f t="shared" si="39"/>
        <v>Oil &amp; Gas - Ice Roads and Pads</v>
      </c>
      <c r="S295" t="s">
        <v>361</v>
      </c>
      <c r="T295" t="s">
        <v>349</v>
      </c>
      <c r="U295" s="34">
        <v>5</v>
      </c>
      <c r="V295">
        <v>19060403</v>
      </c>
      <c r="W295">
        <v>2016</v>
      </c>
      <c r="X295" t="s">
        <v>197</v>
      </c>
      <c r="Y295">
        <v>10</v>
      </c>
      <c r="Z295" s="34">
        <v>355</v>
      </c>
      <c r="AA295" s="6" t="str">
        <f t="shared" si="44"/>
        <v>10/01</v>
      </c>
      <c r="AB295" s="6" t="str">
        <f t="shared" si="45"/>
        <v>10/31</v>
      </c>
      <c r="AC295" t="s">
        <v>84</v>
      </c>
      <c r="AD295" s="7">
        <f t="shared" si="46"/>
        <v>2</v>
      </c>
      <c r="AE295" s="7" t="s">
        <v>84</v>
      </c>
      <c r="AF295">
        <v>0</v>
      </c>
      <c r="AG295" t="s">
        <v>52</v>
      </c>
      <c r="AH295" s="18">
        <f t="shared" si="42"/>
        <v>1</v>
      </c>
    </row>
    <row r="296" spans="1:34" x14ac:dyDescent="0.25">
      <c r="A296">
        <v>353</v>
      </c>
      <c r="B296" t="s">
        <v>181</v>
      </c>
      <c r="C296" t="s">
        <v>389</v>
      </c>
      <c r="D296" t="s">
        <v>197</v>
      </c>
      <c r="E296" t="s">
        <v>116</v>
      </c>
      <c r="F296">
        <v>449167</v>
      </c>
      <c r="G296" t="s">
        <v>52</v>
      </c>
      <c r="H296" s="18">
        <f t="shared" si="40"/>
        <v>1</v>
      </c>
      <c r="I296">
        <v>358</v>
      </c>
      <c r="J296" t="s">
        <v>200</v>
      </c>
      <c r="K296" t="s">
        <v>79</v>
      </c>
      <c r="L296" t="s">
        <v>70</v>
      </c>
      <c r="M296" s="18">
        <f t="shared" si="41"/>
        <v>2</v>
      </c>
      <c r="N296" t="s">
        <v>58</v>
      </c>
      <c r="O296" s="18">
        <f t="shared" si="43"/>
        <v>1</v>
      </c>
      <c r="P296" t="s">
        <v>101</v>
      </c>
      <c r="Q296" t="s">
        <v>119</v>
      </c>
      <c r="R296" t="str">
        <f t="shared" si="39"/>
        <v>Oil &amp; Gas - Ice Roads and Pads</v>
      </c>
      <c r="S296" t="s">
        <v>361</v>
      </c>
      <c r="T296" t="s">
        <v>349</v>
      </c>
      <c r="U296" s="34">
        <v>5</v>
      </c>
      <c r="V296">
        <v>19060403</v>
      </c>
      <c r="W296">
        <v>2016</v>
      </c>
      <c r="X296" t="s">
        <v>197</v>
      </c>
      <c r="Y296">
        <v>10</v>
      </c>
      <c r="Z296" s="34">
        <v>358</v>
      </c>
      <c r="AA296" s="6" t="str">
        <f t="shared" si="44"/>
        <v>10/01</v>
      </c>
      <c r="AB296" s="6" t="str">
        <f t="shared" si="45"/>
        <v>10/31</v>
      </c>
      <c r="AC296" t="s">
        <v>84</v>
      </c>
      <c r="AD296" s="7">
        <f t="shared" si="46"/>
        <v>2</v>
      </c>
      <c r="AE296" s="7" t="s">
        <v>84</v>
      </c>
      <c r="AF296">
        <v>0</v>
      </c>
      <c r="AG296" t="s">
        <v>52</v>
      </c>
      <c r="AH296" s="18">
        <f t="shared" si="42"/>
        <v>1</v>
      </c>
    </row>
    <row r="297" spans="1:34" x14ac:dyDescent="0.25">
      <c r="A297">
        <v>353</v>
      </c>
      <c r="B297" t="s">
        <v>181</v>
      </c>
      <c r="C297" t="s">
        <v>389</v>
      </c>
      <c r="D297" t="s">
        <v>197</v>
      </c>
      <c r="E297" t="s">
        <v>116</v>
      </c>
      <c r="F297">
        <v>449167</v>
      </c>
      <c r="G297" t="s">
        <v>52</v>
      </c>
      <c r="H297" s="18">
        <f t="shared" si="40"/>
        <v>1</v>
      </c>
      <c r="I297">
        <v>354</v>
      </c>
      <c r="J297" t="s">
        <v>201</v>
      </c>
      <c r="K297" t="s">
        <v>79</v>
      </c>
      <c r="L297" t="s">
        <v>70</v>
      </c>
      <c r="M297" s="18">
        <f t="shared" si="41"/>
        <v>2</v>
      </c>
      <c r="N297" t="s">
        <v>58</v>
      </c>
      <c r="O297" s="18">
        <f t="shared" si="43"/>
        <v>1</v>
      </c>
      <c r="P297" t="s">
        <v>101</v>
      </c>
      <c r="Q297" t="s">
        <v>119</v>
      </c>
      <c r="R297" t="str">
        <f t="shared" ref="R297:R360" si="47">IF(Q297&lt;&gt;"",_xlfn.CONCAT(P297," - ", Q297),"")</f>
        <v>Oil &amp; Gas - Ice Roads and Pads</v>
      </c>
      <c r="S297" t="s">
        <v>361</v>
      </c>
      <c r="T297" t="s">
        <v>349</v>
      </c>
      <c r="U297" s="34">
        <v>5</v>
      </c>
      <c r="V297">
        <v>19060403</v>
      </c>
      <c r="W297">
        <v>2016</v>
      </c>
      <c r="X297" t="s">
        <v>197</v>
      </c>
      <c r="Y297">
        <v>10</v>
      </c>
      <c r="Z297" s="34">
        <v>354</v>
      </c>
      <c r="AA297" s="6" t="str">
        <f t="shared" si="44"/>
        <v>10/01</v>
      </c>
      <c r="AB297" s="6" t="str">
        <f t="shared" si="45"/>
        <v>10/31</v>
      </c>
      <c r="AC297" t="s">
        <v>84</v>
      </c>
      <c r="AD297" s="7">
        <f t="shared" si="46"/>
        <v>2</v>
      </c>
      <c r="AE297" s="7" t="s">
        <v>84</v>
      </c>
      <c r="AF297">
        <v>0</v>
      </c>
      <c r="AG297" t="s">
        <v>52</v>
      </c>
      <c r="AH297" s="18">
        <f t="shared" si="42"/>
        <v>1</v>
      </c>
    </row>
    <row r="298" spans="1:34" x14ac:dyDescent="0.25">
      <c r="A298">
        <v>353</v>
      </c>
      <c r="B298" t="s">
        <v>181</v>
      </c>
      <c r="C298" t="s">
        <v>389</v>
      </c>
      <c r="D298" t="s">
        <v>197</v>
      </c>
      <c r="E298" t="s">
        <v>116</v>
      </c>
      <c r="F298">
        <v>449167</v>
      </c>
      <c r="G298" t="s">
        <v>52</v>
      </c>
      <c r="H298" s="18">
        <f t="shared" si="40"/>
        <v>1</v>
      </c>
      <c r="I298">
        <v>356</v>
      </c>
      <c r="J298" t="s">
        <v>202</v>
      </c>
      <c r="K298" t="s">
        <v>79</v>
      </c>
      <c r="L298" t="s">
        <v>70</v>
      </c>
      <c r="M298" s="18">
        <f t="shared" si="41"/>
        <v>2</v>
      </c>
      <c r="N298" t="s">
        <v>58</v>
      </c>
      <c r="O298" s="18">
        <f t="shared" si="43"/>
        <v>1</v>
      </c>
      <c r="P298" t="s">
        <v>101</v>
      </c>
      <c r="Q298" t="s">
        <v>119</v>
      </c>
      <c r="R298" t="str">
        <f t="shared" si="47"/>
        <v>Oil &amp; Gas - Ice Roads and Pads</v>
      </c>
      <c r="S298" t="s">
        <v>361</v>
      </c>
      <c r="T298" t="s">
        <v>349</v>
      </c>
      <c r="U298" s="34">
        <v>5</v>
      </c>
      <c r="V298">
        <v>19060403</v>
      </c>
      <c r="W298">
        <v>2016</v>
      </c>
      <c r="X298" t="s">
        <v>197</v>
      </c>
      <c r="Y298">
        <v>10</v>
      </c>
      <c r="Z298" s="34">
        <v>356</v>
      </c>
      <c r="AA298" s="6" t="str">
        <f t="shared" si="44"/>
        <v>10/01</v>
      </c>
      <c r="AB298" s="6" t="str">
        <f t="shared" si="45"/>
        <v>10/31</v>
      </c>
      <c r="AC298" t="s">
        <v>84</v>
      </c>
      <c r="AD298" s="7">
        <f t="shared" si="46"/>
        <v>2</v>
      </c>
      <c r="AE298" s="7" t="s">
        <v>84</v>
      </c>
      <c r="AF298">
        <v>0</v>
      </c>
      <c r="AG298" t="s">
        <v>52</v>
      </c>
      <c r="AH298" s="18">
        <f t="shared" si="42"/>
        <v>1</v>
      </c>
    </row>
    <row r="299" spans="1:34" x14ac:dyDescent="0.25">
      <c r="A299">
        <v>353</v>
      </c>
      <c r="B299" t="s">
        <v>181</v>
      </c>
      <c r="C299" t="s">
        <v>389</v>
      </c>
      <c r="D299" t="s">
        <v>197</v>
      </c>
      <c r="E299" t="s">
        <v>116</v>
      </c>
      <c r="F299">
        <v>449167</v>
      </c>
      <c r="G299" t="s">
        <v>52</v>
      </c>
      <c r="H299" s="18">
        <f t="shared" si="40"/>
        <v>1</v>
      </c>
      <c r="I299">
        <v>357</v>
      </c>
      <c r="J299" t="s">
        <v>198</v>
      </c>
      <c r="K299" t="s">
        <v>79</v>
      </c>
      <c r="L299" t="s">
        <v>70</v>
      </c>
      <c r="M299" s="18">
        <f t="shared" si="41"/>
        <v>2</v>
      </c>
      <c r="N299" t="s">
        <v>58</v>
      </c>
      <c r="O299" s="18">
        <f t="shared" si="43"/>
        <v>1</v>
      </c>
      <c r="P299" t="s">
        <v>101</v>
      </c>
      <c r="Q299" t="s">
        <v>119</v>
      </c>
      <c r="R299" t="str">
        <f t="shared" si="47"/>
        <v>Oil &amp; Gas - Ice Roads and Pads</v>
      </c>
      <c r="S299" t="s">
        <v>361</v>
      </c>
      <c r="T299" t="s">
        <v>349</v>
      </c>
      <c r="U299" s="34">
        <v>5</v>
      </c>
      <c r="V299">
        <v>19060403</v>
      </c>
      <c r="W299">
        <v>2016</v>
      </c>
      <c r="X299" t="s">
        <v>197</v>
      </c>
      <c r="Y299">
        <v>11</v>
      </c>
      <c r="Z299" s="34">
        <v>357</v>
      </c>
      <c r="AA299" s="6" t="str">
        <f t="shared" si="44"/>
        <v>11/01</v>
      </c>
      <c r="AB299" s="6" t="str">
        <f t="shared" si="45"/>
        <v>30/01</v>
      </c>
      <c r="AC299" t="s">
        <v>84</v>
      </c>
      <c r="AD299" s="7">
        <f t="shared" si="46"/>
        <v>2</v>
      </c>
      <c r="AE299" s="7" t="s">
        <v>84</v>
      </c>
      <c r="AF299">
        <v>0</v>
      </c>
      <c r="AG299" t="s">
        <v>52</v>
      </c>
      <c r="AH299" s="18">
        <f t="shared" si="42"/>
        <v>1</v>
      </c>
    </row>
    <row r="300" spans="1:34" x14ac:dyDescent="0.25">
      <c r="A300">
        <v>353</v>
      </c>
      <c r="B300" t="s">
        <v>181</v>
      </c>
      <c r="C300" t="s">
        <v>389</v>
      </c>
      <c r="D300" t="s">
        <v>197</v>
      </c>
      <c r="E300" t="s">
        <v>116</v>
      </c>
      <c r="F300">
        <v>449167</v>
      </c>
      <c r="G300" t="s">
        <v>52</v>
      </c>
      <c r="H300" s="18">
        <f t="shared" si="40"/>
        <v>1</v>
      </c>
      <c r="I300">
        <v>355</v>
      </c>
      <c r="J300" t="s">
        <v>199</v>
      </c>
      <c r="K300" t="s">
        <v>79</v>
      </c>
      <c r="L300" t="s">
        <v>70</v>
      </c>
      <c r="M300" s="18">
        <f t="shared" si="41"/>
        <v>2</v>
      </c>
      <c r="N300" t="s">
        <v>58</v>
      </c>
      <c r="O300" s="18">
        <f t="shared" si="43"/>
        <v>1</v>
      </c>
      <c r="P300" t="s">
        <v>101</v>
      </c>
      <c r="Q300" t="s">
        <v>119</v>
      </c>
      <c r="R300" t="str">
        <f t="shared" si="47"/>
        <v>Oil &amp; Gas - Ice Roads and Pads</v>
      </c>
      <c r="S300" t="s">
        <v>361</v>
      </c>
      <c r="T300" t="s">
        <v>349</v>
      </c>
      <c r="U300" s="34">
        <v>5</v>
      </c>
      <c r="V300">
        <v>19060403</v>
      </c>
      <c r="W300">
        <v>2016</v>
      </c>
      <c r="X300" t="s">
        <v>197</v>
      </c>
      <c r="Y300">
        <v>11</v>
      </c>
      <c r="Z300" s="34">
        <v>355</v>
      </c>
      <c r="AA300" s="6" t="str">
        <f t="shared" si="44"/>
        <v>11/01</v>
      </c>
      <c r="AB300" s="6" t="str">
        <f t="shared" si="45"/>
        <v>30/01</v>
      </c>
      <c r="AC300" t="s">
        <v>84</v>
      </c>
      <c r="AD300" s="7">
        <f t="shared" si="46"/>
        <v>2</v>
      </c>
      <c r="AE300" s="7" t="s">
        <v>84</v>
      </c>
      <c r="AF300">
        <v>0</v>
      </c>
      <c r="AG300" t="s">
        <v>52</v>
      </c>
      <c r="AH300" s="18">
        <f t="shared" si="42"/>
        <v>1</v>
      </c>
    </row>
    <row r="301" spans="1:34" x14ac:dyDescent="0.25">
      <c r="A301">
        <v>353</v>
      </c>
      <c r="B301" t="s">
        <v>181</v>
      </c>
      <c r="C301" t="s">
        <v>389</v>
      </c>
      <c r="D301" t="s">
        <v>197</v>
      </c>
      <c r="E301" t="s">
        <v>116</v>
      </c>
      <c r="F301">
        <v>449167</v>
      </c>
      <c r="G301" t="s">
        <v>52</v>
      </c>
      <c r="H301" s="18">
        <f t="shared" si="40"/>
        <v>1</v>
      </c>
      <c r="I301">
        <v>358</v>
      </c>
      <c r="J301" t="s">
        <v>200</v>
      </c>
      <c r="K301" t="s">
        <v>79</v>
      </c>
      <c r="L301" t="s">
        <v>70</v>
      </c>
      <c r="M301" s="18">
        <f t="shared" si="41"/>
        <v>2</v>
      </c>
      <c r="N301" t="s">
        <v>58</v>
      </c>
      <c r="O301" s="18">
        <f t="shared" si="43"/>
        <v>1</v>
      </c>
      <c r="P301" t="s">
        <v>101</v>
      </c>
      <c r="Q301" t="s">
        <v>119</v>
      </c>
      <c r="R301" t="str">
        <f t="shared" si="47"/>
        <v>Oil &amp; Gas - Ice Roads and Pads</v>
      </c>
      <c r="S301" t="s">
        <v>361</v>
      </c>
      <c r="T301" t="s">
        <v>349</v>
      </c>
      <c r="U301" s="34">
        <v>5</v>
      </c>
      <c r="V301">
        <v>19060403</v>
      </c>
      <c r="W301">
        <v>2016</v>
      </c>
      <c r="X301" t="s">
        <v>197</v>
      </c>
      <c r="Y301">
        <v>11</v>
      </c>
      <c r="Z301" s="34">
        <v>358</v>
      </c>
      <c r="AA301" s="6" t="str">
        <f t="shared" si="44"/>
        <v>11/01</v>
      </c>
      <c r="AB301" s="6" t="str">
        <f t="shared" si="45"/>
        <v>30/01</v>
      </c>
      <c r="AC301" t="s">
        <v>84</v>
      </c>
      <c r="AD301" s="7">
        <f t="shared" si="46"/>
        <v>2</v>
      </c>
      <c r="AE301" s="7" t="s">
        <v>84</v>
      </c>
      <c r="AF301">
        <v>0</v>
      </c>
      <c r="AG301" t="s">
        <v>52</v>
      </c>
      <c r="AH301" s="18">
        <f t="shared" si="42"/>
        <v>1</v>
      </c>
    </row>
    <row r="302" spans="1:34" x14ac:dyDescent="0.25">
      <c r="A302">
        <v>353</v>
      </c>
      <c r="B302" t="s">
        <v>181</v>
      </c>
      <c r="C302" t="s">
        <v>389</v>
      </c>
      <c r="D302" t="s">
        <v>197</v>
      </c>
      <c r="E302" t="s">
        <v>116</v>
      </c>
      <c r="F302">
        <v>449167</v>
      </c>
      <c r="G302" t="s">
        <v>52</v>
      </c>
      <c r="H302" s="18">
        <f t="shared" si="40"/>
        <v>1</v>
      </c>
      <c r="I302">
        <v>354</v>
      </c>
      <c r="J302" t="s">
        <v>201</v>
      </c>
      <c r="K302" t="s">
        <v>79</v>
      </c>
      <c r="L302" t="s">
        <v>70</v>
      </c>
      <c r="M302" s="18">
        <f t="shared" si="41"/>
        <v>2</v>
      </c>
      <c r="N302" t="s">
        <v>58</v>
      </c>
      <c r="O302" s="18">
        <f t="shared" si="43"/>
        <v>1</v>
      </c>
      <c r="P302" t="s">
        <v>101</v>
      </c>
      <c r="Q302" t="s">
        <v>119</v>
      </c>
      <c r="R302" t="str">
        <f t="shared" si="47"/>
        <v>Oil &amp; Gas - Ice Roads and Pads</v>
      </c>
      <c r="S302" t="s">
        <v>361</v>
      </c>
      <c r="T302" t="s">
        <v>349</v>
      </c>
      <c r="U302" s="34">
        <v>5</v>
      </c>
      <c r="V302">
        <v>19060403</v>
      </c>
      <c r="W302">
        <v>2016</v>
      </c>
      <c r="X302" t="s">
        <v>197</v>
      </c>
      <c r="Y302">
        <v>11</v>
      </c>
      <c r="Z302" s="34">
        <v>354</v>
      </c>
      <c r="AA302" s="6" t="str">
        <f t="shared" si="44"/>
        <v>11/01</v>
      </c>
      <c r="AB302" s="6" t="str">
        <f t="shared" si="45"/>
        <v>30/01</v>
      </c>
      <c r="AC302" t="s">
        <v>84</v>
      </c>
      <c r="AD302" s="7">
        <f t="shared" si="46"/>
        <v>2</v>
      </c>
      <c r="AE302" s="7" t="s">
        <v>84</v>
      </c>
      <c r="AF302">
        <v>0</v>
      </c>
      <c r="AG302" t="s">
        <v>52</v>
      </c>
      <c r="AH302" s="18">
        <f t="shared" si="42"/>
        <v>1</v>
      </c>
    </row>
    <row r="303" spans="1:34" x14ac:dyDescent="0.25">
      <c r="A303">
        <v>353</v>
      </c>
      <c r="B303" t="s">
        <v>181</v>
      </c>
      <c r="C303" t="s">
        <v>389</v>
      </c>
      <c r="D303" t="s">
        <v>197</v>
      </c>
      <c r="E303" t="s">
        <v>116</v>
      </c>
      <c r="F303">
        <v>449167</v>
      </c>
      <c r="G303" t="s">
        <v>52</v>
      </c>
      <c r="H303" s="18">
        <f t="shared" si="40"/>
        <v>1</v>
      </c>
      <c r="I303">
        <v>356</v>
      </c>
      <c r="J303" t="s">
        <v>202</v>
      </c>
      <c r="K303" t="s">
        <v>79</v>
      </c>
      <c r="L303" t="s">
        <v>70</v>
      </c>
      <c r="M303" s="18">
        <f t="shared" si="41"/>
        <v>2</v>
      </c>
      <c r="N303" t="s">
        <v>58</v>
      </c>
      <c r="O303" s="18">
        <f t="shared" si="43"/>
        <v>1</v>
      </c>
      <c r="P303" t="s">
        <v>101</v>
      </c>
      <c r="Q303" t="s">
        <v>119</v>
      </c>
      <c r="R303" t="str">
        <f t="shared" si="47"/>
        <v>Oil &amp; Gas - Ice Roads and Pads</v>
      </c>
      <c r="S303" t="s">
        <v>361</v>
      </c>
      <c r="T303" t="s">
        <v>349</v>
      </c>
      <c r="U303" s="34">
        <v>5</v>
      </c>
      <c r="V303">
        <v>19060403</v>
      </c>
      <c r="W303">
        <v>2016</v>
      </c>
      <c r="X303" t="s">
        <v>197</v>
      </c>
      <c r="Y303">
        <v>11</v>
      </c>
      <c r="Z303" s="34">
        <v>356</v>
      </c>
      <c r="AA303" s="6" t="str">
        <f t="shared" si="44"/>
        <v>11/01</v>
      </c>
      <c r="AB303" s="6" t="str">
        <f t="shared" si="45"/>
        <v>30/01</v>
      </c>
      <c r="AC303" t="s">
        <v>84</v>
      </c>
      <c r="AD303" s="7">
        <f t="shared" si="46"/>
        <v>2</v>
      </c>
      <c r="AE303" s="7" t="s">
        <v>84</v>
      </c>
      <c r="AF303">
        <v>0</v>
      </c>
      <c r="AG303" t="s">
        <v>52</v>
      </c>
      <c r="AH303" s="18">
        <f t="shared" si="42"/>
        <v>1</v>
      </c>
    </row>
    <row r="304" spans="1:34" x14ac:dyDescent="0.25">
      <c r="A304">
        <v>353</v>
      </c>
      <c r="B304" t="s">
        <v>181</v>
      </c>
      <c r="C304" t="s">
        <v>389</v>
      </c>
      <c r="D304" t="s">
        <v>197</v>
      </c>
      <c r="E304" t="s">
        <v>116</v>
      </c>
      <c r="F304">
        <v>449167</v>
      </c>
      <c r="G304" t="s">
        <v>52</v>
      </c>
      <c r="H304" s="18">
        <f t="shared" si="40"/>
        <v>1</v>
      </c>
      <c r="I304">
        <v>357</v>
      </c>
      <c r="J304" t="s">
        <v>198</v>
      </c>
      <c r="K304" t="s">
        <v>79</v>
      </c>
      <c r="L304" t="s">
        <v>70</v>
      </c>
      <c r="M304" s="18">
        <f t="shared" si="41"/>
        <v>2</v>
      </c>
      <c r="N304" t="s">
        <v>58</v>
      </c>
      <c r="O304" s="18">
        <f t="shared" si="43"/>
        <v>1</v>
      </c>
      <c r="P304" t="s">
        <v>101</v>
      </c>
      <c r="Q304" t="s">
        <v>119</v>
      </c>
      <c r="R304" t="str">
        <f t="shared" si="47"/>
        <v>Oil &amp; Gas - Ice Roads and Pads</v>
      </c>
      <c r="S304" t="s">
        <v>361</v>
      </c>
      <c r="T304" t="s">
        <v>349</v>
      </c>
      <c r="U304" s="34">
        <v>5</v>
      </c>
      <c r="V304">
        <v>19060403</v>
      </c>
      <c r="W304">
        <v>2016</v>
      </c>
      <c r="X304" t="s">
        <v>197</v>
      </c>
      <c r="Y304">
        <v>12</v>
      </c>
      <c r="Z304" s="34">
        <v>357</v>
      </c>
      <c r="AA304" s="6" t="str">
        <f t="shared" si="44"/>
        <v>12/01</v>
      </c>
      <c r="AB304" s="6" t="str">
        <f t="shared" si="45"/>
        <v>12/31</v>
      </c>
      <c r="AC304" t="s">
        <v>84</v>
      </c>
      <c r="AD304" s="7">
        <f t="shared" si="46"/>
        <v>2</v>
      </c>
      <c r="AE304" s="7" t="s">
        <v>84</v>
      </c>
      <c r="AF304">
        <v>0</v>
      </c>
      <c r="AG304" t="s">
        <v>52</v>
      </c>
      <c r="AH304" s="18">
        <f t="shared" si="42"/>
        <v>1</v>
      </c>
    </row>
    <row r="305" spans="1:34" x14ac:dyDescent="0.25">
      <c r="A305">
        <v>353</v>
      </c>
      <c r="B305" t="s">
        <v>181</v>
      </c>
      <c r="C305" t="s">
        <v>389</v>
      </c>
      <c r="D305" t="s">
        <v>197</v>
      </c>
      <c r="E305" t="s">
        <v>116</v>
      </c>
      <c r="F305">
        <v>449167</v>
      </c>
      <c r="G305" t="s">
        <v>52</v>
      </c>
      <c r="H305" s="18">
        <f t="shared" si="40"/>
        <v>1</v>
      </c>
      <c r="I305">
        <v>355</v>
      </c>
      <c r="J305" t="s">
        <v>199</v>
      </c>
      <c r="K305" t="s">
        <v>79</v>
      </c>
      <c r="L305" t="s">
        <v>70</v>
      </c>
      <c r="M305" s="18">
        <f t="shared" si="41"/>
        <v>2</v>
      </c>
      <c r="N305" t="s">
        <v>58</v>
      </c>
      <c r="O305" s="18">
        <f t="shared" si="43"/>
        <v>1</v>
      </c>
      <c r="P305" t="s">
        <v>101</v>
      </c>
      <c r="Q305" t="s">
        <v>119</v>
      </c>
      <c r="R305" t="str">
        <f t="shared" si="47"/>
        <v>Oil &amp; Gas - Ice Roads and Pads</v>
      </c>
      <c r="S305" t="s">
        <v>361</v>
      </c>
      <c r="T305" t="s">
        <v>349</v>
      </c>
      <c r="U305" s="34">
        <v>5</v>
      </c>
      <c r="V305">
        <v>19060403</v>
      </c>
      <c r="W305">
        <v>2016</v>
      </c>
      <c r="X305" t="s">
        <v>197</v>
      </c>
      <c r="Y305">
        <v>12</v>
      </c>
      <c r="Z305" s="34">
        <v>355</v>
      </c>
      <c r="AA305" s="6" t="str">
        <f t="shared" si="44"/>
        <v>12/01</v>
      </c>
      <c r="AB305" s="6" t="str">
        <f t="shared" si="45"/>
        <v>12/31</v>
      </c>
      <c r="AC305" t="s">
        <v>84</v>
      </c>
      <c r="AD305" s="7">
        <f t="shared" si="46"/>
        <v>2</v>
      </c>
      <c r="AE305" s="7" t="s">
        <v>84</v>
      </c>
      <c r="AF305">
        <v>0</v>
      </c>
      <c r="AG305" t="s">
        <v>52</v>
      </c>
      <c r="AH305" s="18">
        <f t="shared" si="42"/>
        <v>1</v>
      </c>
    </row>
    <row r="306" spans="1:34" x14ac:dyDescent="0.25">
      <c r="A306">
        <v>353</v>
      </c>
      <c r="B306" t="s">
        <v>181</v>
      </c>
      <c r="C306" t="s">
        <v>389</v>
      </c>
      <c r="D306" t="s">
        <v>197</v>
      </c>
      <c r="E306" t="s">
        <v>116</v>
      </c>
      <c r="F306">
        <v>449167</v>
      </c>
      <c r="G306" t="s">
        <v>52</v>
      </c>
      <c r="H306" s="18">
        <f t="shared" si="40"/>
        <v>1</v>
      </c>
      <c r="I306">
        <v>358</v>
      </c>
      <c r="J306" t="s">
        <v>200</v>
      </c>
      <c r="K306" t="s">
        <v>79</v>
      </c>
      <c r="L306" t="s">
        <v>70</v>
      </c>
      <c r="M306" s="18">
        <f t="shared" si="41"/>
        <v>2</v>
      </c>
      <c r="N306" t="s">
        <v>58</v>
      </c>
      <c r="O306" s="18">
        <f t="shared" si="43"/>
        <v>1</v>
      </c>
      <c r="P306" t="s">
        <v>101</v>
      </c>
      <c r="Q306" t="s">
        <v>119</v>
      </c>
      <c r="R306" t="str">
        <f t="shared" si="47"/>
        <v>Oil &amp; Gas - Ice Roads and Pads</v>
      </c>
      <c r="S306" t="s">
        <v>361</v>
      </c>
      <c r="T306" t="s">
        <v>349</v>
      </c>
      <c r="U306" s="34">
        <v>5</v>
      </c>
      <c r="V306">
        <v>19060403</v>
      </c>
      <c r="W306">
        <v>2016</v>
      </c>
      <c r="X306" t="s">
        <v>197</v>
      </c>
      <c r="Y306">
        <v>12</v>
      </c>
      <c r="Z306" s="34">
        <v>358</v>
      </c>
      <c r="AA306" s="6" t="str">
        <f t="shared" si="44"/>
        <v>12/01</v>
      </c>
      <c r="AB306" s="6" t="str">
        <f t="shared" si="45"/>
        <v>12/31</v>
      </c>
      <c r="AC306" t="s">
        <v>84</v>
      </c>
      <c r="AD306" s="7">
        <f t="shared" si="46"/>
        <v>2</v>
      </c>
      <c r="AE306" s="7" t="s">
        <v>84</v>
      </c>
      <c r="AF306">
        <v>0</v>
      </c>
      <c r="AG306" t="s">
        <v>52</v>
      </c>
      <c r="AH306" s="18">
        <f t="shared" si="42"/>
        <v>1</v>
      </c>
    </row>
    <row r="307" spans="1:34" x14ac:dyDescent="0.25">
      <c r="A307">
        <v>353</v>
      </c>
      <c r="B307" t="s">
        <v>181</v>
      </c>
      <c r="C307" t="s">
        <v>389</v>
      </c>
      <c r="D307" t="s">
        <v>197</v>
      </c>
      <c r="E307" t="s">
        <v>116</v>
      </c>
      <c r="F307">
        <v>449167</v>
      </c>
      <c r="G307" t="s">
        <v>52</v>
      </c>
      <c r="H307" s="18">
        <f t="shared" si="40"/>
        <v>1</v>
      </c>
      <c r="I307">
        <v>354</v>
      </c>
      <c r="J307" t="s">
        <v>201</v>
      </c>
      <c r="K307" t="s">
        <v>79</v>
      </c>
      <c r="L307" t="s">
        <v>70</v>
      </c>
      <c r="M307" s="18">
        <f t="shared" si="41"/>
        <v>2</v>
      </c>
      <c r="N307" t="s">
        <v>58</v>
      </c>
      <c r="O307" s="18">
        <f t="shared" si="43"/>
        <v>1</v>
      </c>
      <c r="P307" t="s">
        <v>101</v>
      </c>
      <c r="Q307" t="s">
        <v>119</v>
      </c>
      <c r="R307" t="str">
        <f t="shared" si="47"/>
        <v>Oil &amp; Gas - Ice Roads and Pads</v>
      </c>
      <c r="S307" t="s">
        <v>361</v>
      </c>
      <c r="T307" t="s">
        <v>349</v>
      </c>
      <c r="U307" s="34">
        <v>5</v>
      </c>
      <c r="V307">
        <v>19060403</v>
      </c>
      <c r="W307">
        <v>2016</v>
      </c>
      <c r="X307" t="s">
        <v>197</v>
      </c>
      <c r="Y307">
        <v>12</v>
      </c>
      <c r="Z307" s="34">
        <v>354</v>
      </c>
      <c r="AA307" s="6" t="str">
        <f t="shared" si="44"/>
        <v>12/01</v>
      </c>
      <c r="AB307" s="6" t="str">
        <f t="shared" si="45"/>
        <v>12/31</v>
      </c>
      <c r="AC307" t="s">
        <v>84</v>
      </c>
      <c r="AD307" s="7">
        <f t="shared" si="46"/>
        <v>2</v>
      </c>
      <c r="AE307" s="7" t="s">
        <v>84</v>
      </c>
      <c r="AF307">
        <v>0</v>
      </c>
      <c r="AG307" t="s">
        <v>52</v>
      </c>
      <c r="AH307" s="18">
        <f t="shared" si="42"/>
        <v>1</v>
      </c>
    </row>
    <row r="308" spans="1:34" x14ac:dyDescent="0.25">
      <c r="A308">
        <v>353</v>
      </c>
      <c r="B308" t="s">
        <v>181</v>
      </c>
      <c r="C308" t="s">
        <v>389</v>
      </c>
      <c r="D308" t="s">
        <v>197</v>
      </c>
      <c r="E308" t="s">
        <v>116</v>
      </c>
      <c r="F308">
        <v>449167</v>
      </c>
      <c r="G308" t="s">
        <v>52</v>
      </c>
      <c r="H308" s="18">
        <f t="shared" si="40"/>
        <v>1</v>
      </c>
      <c r="I308">
        <v>356</v>
      </c>
      <c r="J308" t="s">
        <v>202</v>
      </c>
      <c r="K308" t="s">
        <v>79</v>
      </c>
      <c r="L308" t="s">
        <v>70</v>
      </c>
      <c r="M308" s="18">
        <f t="shared" si="41"/>
        <v>2</v>
      </c>
      <c r="N308" t="s">
        <v>58</v>
      </c>
      <c r="O308" s="18">
        <f t="shared" si="43"/>
        <v>1</v>
      </c>
      <c r="P308" t="s">
        <v>101</v>
      </c>
      <c r="Q308" t="s">
        <v>119</v>
      </c>
      <c r="R308" t="str">
        <f t="shared" si="47"/>
        <v>Oil &amp; Gas - Ice Roads and Pads</v>
      </c>
      <c r="S308" t="s">
        <v>361</v>
      </c>
      <c r="T308" t="s">
        <v>349</v>
      </c>
      <c r="U308" s="34">
        <v>5</v>
      </c>
      <c r="V308">
        <v>19060403</v>
      </c>
      <c r="W308">
        <v>2016</v>
      </c>
      <c r="X308" t="s">
        <v>197</v>
      </c>
      <c r="Y308">
        <v>12</v>
      </c>
      <c r="Z308" s="34">
        <v>356</v>
      </c>
      <c r="AA308" s="6" t="str">
        <f t="shared" si="44"/>
        <v>12/01</v>
      </c>
      <c r="AB308" s="6" t="str">
        <f t="shared" si="45"/>
        <v>12/31</v>
      </c>
      <c r="AC308" t="s">
        <v>84</v>
      </c>
      <c r="AD308" s="7">
        <f t="shared" si="46"/>
        <v>2</v>
      </c>
      <c r="AE308" s="7" t="s">
        <v>84</v>
      </c>
      <c r="AF308">
        <v>0</v>
      </c>
      <c r="AG308" t="s">
        <v>52</v>
      </c>
      <c r="AH308" s="18">
        <f t="shared" si="42"/>
        <v>1</v>
      </c>
    </row>
    <row r="309" spans="1:34" x14ac:dyDescent="0.25">
      <c r="A309">
        <v>353</v>
      </c>
      <c r="B309" t="s">
        <v>181</v>
      </c>
      <c r="C309" t="s">
        <v>389</v>
      </c>
      <c r="D309" t="s">
        <v>197</v>
      </c>
      <c r="E309" t="s">
        <v>116</v>
      </c>
      <c r="F309">
        <v>449167</v>
      </c>
      <c r="G309" t="s">
        <v>52</v>
      </c>
      <c r="H309" s="18">
        <f t="shared" si="40"/>
        <v>1</v>
      </c>
      <c r="I309">
        <v>357</v>
      </c>
      <c r="J309" t="s">
        <v>198</v>
      </c>
      <c r="K309" t="s">
        <v>79</v>
      </c>
      <c r="L309" t="s">
        <v>70</v>
      </c>
      <c r="M309" s="18">
        <f t="shared" si="41"/>
        <v>2</v>
      </c>
      <c r="N309" t="s">
        <v>58</v>
      </c>
      <c r="O309" s="18">
        <f t="shared" si="43"/>
        <v>1</v>
      </c>
      <c r="P309" t="s">
        <v>101</v>
      </c>
      <c r="Q309" t="s">
        <v>119</v>
      </c>
      <c r="R309" t="str">
        <f t="shared" si="47"/>
        <v>Oil &amp; Gas - Ice Roads and Pads</v>
      </c>
      <c r="S309" t="s">
        <v>361</v>
      </c>
      <c r="T309" t="s">
        <v>349</v>
      </c>
      <c r="U309" s="34">
        <v>5</v>
      </c>
      <c r="V309">
        <v>19060403</v>
      </c>
      <c r="W309">
        <v>2017</v>
      </c>
      <c r="X309" t="s">
        <v>197</v>
      </c>
      <c r="Y309">
        <v>1</v>
      </c>
      <c r="Z309" s="34">
        <v>357</v>
      </c>
      <c r="AA309" s="6" t="str">
        <f t="shared" si="44"/>
        <v>01/01</v>
      </c>
      <c r="AB309" s="6" t="str">
        <f t="shared" si="45"/>
        <v>01/31</v>
      </c>
      <c r="AC309" t="s">
        <v>84</v>
      </c>
      <c r="AD309" s="7">
        <f t="shared" si="46"/>
        <v>2</v>
      </c>
      <c r="AE309" s="7" t="s">
        <v>84</v>
      </c>
      <c r="AF309">
        <v>0</v>
      </c>
      <c r="AG309" t="s">
        <v>52</v>
      </c>
      <c r="AH309" s="18">
        <f t="shared" si="42"/>
        <v>1</v>
      </c>
    </row>
    <row r="310" spans="1:34" x14ac:dyDescent="0.25">
      <c r="A310">
        <v>353</v>
      </c>
      <c r="B310" t="s">
        <v>181</v>
      </c>
      <c r="C310" t="s">
        <v>389</v>
      </c>
      <c r="D310" t="s">
        <v>197</v>
      </c>
      <c r="E310" t="s">
        <v>116</v>
      </c>
      <c r="F310">
        <v>449167</v>
      </c>
      <c r="G310" t="s">
        <v>52</v>
      </c>
      <c r="H310" s="18">
        <f t="shared" si="40"/>
        <v>1</v>
      </c>
      <c r="I310">
        <v>355</v>
      </c>
      <c r="J310" t="s">
        <v>199</v>
      </c>
      <c r="K310" t="s">
        <v>79</v>
      </c>
      <c r="L310" t="s">
        <v>70</v>
      </c>
      <c r="M310" s="18">
        <f t="shared" si="41"/>
        <v>2</v>
      </c>
      <c r="N310" t="s">
        <v>58</v>
      </c>
      <c r="O310" s="18">
        <f t="shared" si="43"/>
        <v>1</v>
      </c>
      <c r="P310" t="s">
        <v>101</v>
      </c>
      <c r="Q310" t="s">
        <v>119</v>
      </c>
      <c r="R310" t="str">
        <f t="shared" si="47"/>
        <v>Oil &amp; Gas - Ice Roads and Pads</v>
      </c>
      <c r="S310" t="s">
        <v>361</v>
      </c>
      <c r="T310" t="s">
        <v>349</v>
      </c>
      <c r="U310" s="34">
        <v>5</v>
      </c>
      <c r="V310">
        <v>19060403</v>
      </c>
      <c r="W310">
        <v>2017</v>
      </c>
      <c r="X310" t="s">
        <v>197</v>
      </c>
      <c r="Y310">
        <v>1</v>
      </c>
      <c r="Z310" s="34">
        <v>355</v>
      </c>
      <c r="AA310" s="6" t="str">
        <f t="shared" si="44"/>
        <v>01/01</v>
      </c>
      <c r="AB310" s="6" t="str">
        <f t="shared" si="45"/>
        <v>01/31</v>
      </c>
      <c r="AC310" t="s">
        <v>84</v>
      </c>
      <c r="AD310" s="7">
        <f t="shared" si="46"/>
        <v>2</v>
      </c>
      <c r="AE310" s="7" t="s">
        <v>84</v>
      </c>
      <c r="AF310">
        <v>0</v>
      </c>
      <c r="AG310" t="s">
        <v>52</v>
      </c>
      <c r="AH310" s="18">
        <f t="shared" si="42"/>
        <v>1</v>
      </c>
    </row>
    <row r="311" spans="1:34" x14ac:dyDescent="0.25">
      <c r="A311">
        <v>353</v>
      </c>
      <c r="B311" t="s">
        <v>181</v>
      </c>
      <c r="C311" t="s">
        <v>389</v>
      </c>
      <c r="D311" t="s">
        <v>197</v>
      </c>
      <c r="E311" t="s">
        <v>116</v>
      </c>
      <c r="F311">
        <v>449167</v>
      </c>
      <c r="G311" t="s">
        <v>52</v>
      </c>
      <c r="H311" s="18">
        <f t="shared" si="40"/>
        <v>1</v>
      </c>
      <c r="I311">
        <v>358</v>
      </c>
      <c r="J311" t="s">
        <v>200</v>
      </c>
      <c r="K311" t="s">
        <v>79</v>
      </c>
      <c r="L311" t="s">
        <v>70</v>
      </c>
      <c r="M311" s="18">
        <f t="shared" si="41"/>
        <v>2</v>
      </c>
      <c r="N311" t="s">
        <v>58</v>
      </c>
      <c r="O311" s="18">
        <f t="shared" si="43"/>
        <v>1</v>
      </c>
      <c r="P311" t="s">
        <v>101</v>
      </c>
      <c r="Q311" t="s">
        <v>119</v>
      </c>
      <c r="R311" t="str">
        <f t="shared" si="47"/>
        <v>Oil &amp; Gas - Ice Roads and Pads</v>
      </c>
      <c r="S311" t="s">
        <v>361</v>
      </c>
      <c r="T311" t="s">
        <v>349</v>
      </c>
      <c r="U311" s="34">
        <v>5</v>
      </c>
      <c r="V311">
        <v>19060403</v>
      </c>
      <c r="W311">
        <v>2017</v>
      </c>
      <c r="X311" t="s">
        <v>197</v>
      </c>
      <c r="Y311">
        <v>1</v>
      </c>
      <c r="Z311" s="34">
        <v>358</v>
      </c>
      <c r="AA311" s="6" t="str">
        <f t="shared" si="44"/>
        <v>01/01</v>
      </c>
      <c r="AB311" s="6" t="str">
        <f t="shared" si="45"/>
        <v>01/31</v>
      </c>
      <c r="AC311" t="s">
        <v>84</v>
      </c>
      <c r="AD311" s="7">
        <f t="shared" si="46"/>
        <v>2</v>
      </c>
      <c r="AE311" s="7" t="s">
        <v>84</v>
      </c>
      <c r="AF311">
        <v>0</v>
      </c>
      <c r="AG311" t="s">
        <v>52</v>
      </c>
      <c r="AH311" s="18">
        <f t="shared" si="42"/>
        <v>1</v>
      </c>
    </row>
    <row r="312" spans="1:34" x14ac:dyDescent="0.25">
      <c r="A312">
        <v>353</v>
      </c>
      <c r="B312" t="s">
        <v>181</v>
      </c>
      <c r="C312" t="s">
        <v>389</v>
      </c>
      <c r="D312" t="s">
        <v>197</v>
      </c>
      <c r="E312" t="s">
        <v>116</v>
      </c>
      <c r="F312">
        <v>449167</v>
      </c>
      <c r="G312" t="s">
        <v>52</v>
      </c>
      <c r="H312" s="18">
        <f t="shared" si="40"/>
        <v>1</v>
      </c>
      <c r="I312">
        <v>354</v>
      </c>
      <c r="J312" t="s">
        <v>201</v>
      </c>
      <c r="K312" t="s">
        <v>79</v>
      </c>
      <c r="L312" t="s">
        <v>70</v>
      </c>
      <c r="M312" s="18">
        <f t="shared" si="41"/>
        <v>2</v>
      </c>
      <c r="N312" t="s">
        <v>58</v>
      </c>
      <c r="O312" s="18">
        <f t="shared" si="43"/>
        <v>1</v>
      </c>
      <c r="P312" t="s">
        <v>101</v>
      </c>
      <c r="Q312" t="s">
        <v>119</v>
      </c>
      <c r="R312" t="str">
        <f t="shared" si="47"/>
        <v>Oil &amp; Gas - Ice Roads and Pads</v>
      </c>
      <c r="S312" t="s">
        <v>361</v>
      </c>
      <c r="T312" t="s">
        <v>349</v>
      </c>
      <c r="U312" s="34">
        <v>5</v>
      </c>
      <c r="V312">
        <v>19060403</v>
      </c>
      <c r="W312">
        <v>2017</v>
      </c>
      <c r="X312" t="s">
        <v>197</v>
      </c>
      <c r="Y312">
        <v>1</v>
      </c>
      <c r="Z312" s="34">
        <v>354</v>
      </c>
      <c r="AA312" s="6" t="str">
        <f t="shared" si="44"/>
        <v>01/01</v>
      </c>
      <c r="AB312" s="6" t="str">
        <f t="shared" si="45"/>
        <v>01/31</v>
      </c>
      <c r="AC312" t="s">
        <v>84</v>
      </c>
      <c r="AD312" s="7">
        <f t="shared" si="46"/>
        <v>2</v>
      </c>
      <c r="AE312" s="7" t="s">
        <v>84</v>
      </c>
      <c r="AF312">
        <v>0</v>
      </c>
      <c r="AG312" t="s">
        <v>52</v>
      </c>
      <c r="AH312" s="18">
        <f t="shared" si="42"/>
        <v>1</v>
      </c>
    </row>
    <row r="313" spans="1:34" x14ac:dyDescent="0.25">
      <c r="A313">
        <v>353</v>
      </c>
      <c r="B313" t="s">
        <v>181</v>
      </c>
      <c r="C313" t="s">
        <v>389</v>
      </c>
      <c r="D313" t="s">
        <v>197</v>
      </c>
      <c r="E313" t="s">
        <v>116</v>
      </c>
      <c r="F313">
        <v>449167</v>
      </c>
      <c r="G313" t="s">
        <v>52</v>
      </c>
      <c r="H313" s="18">
        <f t="shared" si="40"/>
        <v>1</v>
      </c>
      <c r="I313">
        <v>356</v>
      </c>
      <c r="J313" t="s">
        <v>202</v>
      </c>
      <c r="K313" t="s">
        <v>79</v>
      </c>
      <c r="L313" t="s">
        <v>70</v>
      </c>
      <c r="M313" s="18">
        <f t="shared" si="41"/>
        <v>2</v>
      </c>
      <c r="N313" t="s">
        <v>58</v>
      </c>
      <c r="O313" s="18">
        <f t="shared" si="43"/>
        <v>1</v>
      </c>
      <c r="P313" t="s">
        <v>101</v>
      </c>
      <c r="Q313" t="s">
        <v>119</v>
      </c>
      <c r="R313" t="str">
        <f t="shared" si="47"/>
        <v>Oil &amp; Gas - Ice Roads and Pads</v>
      </c>
      <c r="S313" t="s">
        <v>361</v>
      </c>
      <c r="T313" t="s">
        <v>349</v>
      </c>
      <c r="U313" s="34">
        <v>5</v>
      </c>
      <c r="V313">
        <v>19060403</v>
      </c>
      <c r="W313">
        <v>2017</v>
      </c>
      <c r="X313" t="s">
        <v>197</v>
      </c>
      <c r="Y313">
        <v>1</v>
      </c>
      <c r="Z313" s="34">
        <v>356</v>
      </c>
      <c r="AA313" s="6" t="str">
        <f t="shared" si="44"/>
        <v>01/01</v>
      </c>
      <c r="AB313" s="6" t="str">
        <f t="shared" si="45"/>
        <v>01/31</v>
      </c>
      <c r="AC313" t="s">
        <v>84</v>
      </c>
      <c r="AD313" s="7">
        <f t="shared" si="46"/>
        <v>2</v>
      </c>
      <c r="AE313" s="7" t="s">
        <v>84</v>
      </c>
      <c r="AF313">
        <v>0</v>
      </c>
      <c r="AG313" t="s">
        <v>52</v>
      </c>
      <c r="AH313" s="18">
        <f t="shared" si="42"/>
        <v>1</v>
      </c>
    </row>
    <row r="314" spans="1:34" x14ac:dyDescent="0.25">
      <c r="A314">
        <v>353</v>
      </c>
      <c r="B314" t="s">
        <v>181</v>
      </c>
      <c r="C314" t="s">
        <v>389</v>
      </c>
      <c r="D314" t="s">
        <v>197</v>
      </c>
      <c r="E314" t="s">
        <v>116</v>
      </c>
      <c r="F314">
        <v>449167</v>
      </c>
      <c r="G314" t="s">
        <v>52</v>
      </c>
      <c r="H314" s="18">
        <f t="shared" si="40"/>
        <v>1</v>
      </c>
      <c r="I314">
        <v>357</v>
      </c>
      <c r="J314" t="s">
        <v>198</v>
      </c>
      <c r="K314" t="s">
        <v>79</v>
      </c>
      <c r="L314" t="s">
        <v>70</v>
      </c>
      <c r="M314" s="18">
        <f t="shared" si="41"/>
        <v>2</v>
      </c>
      <c r="N314" t="s">
        <v>58</v>
      </c>
      <c r="O314" s="18">
        <f t="shared" si="43"/>
        <v>1</v>
      </c>
      <c r="P314" t="s">
        <v>101</v>
      </c>
      <c r="Q314" t="s">
        <v>119</v>
      </c>
      <c r="R314" t="str">
        <f t="shared" si="47"/>
        <v>Oil &amp; Gas - Ice Roads and Pads</v>
      </c>
      <c r="S314" t="s">
        <v>361</v>
      </c>
      <c r="T314" t="s">
        <v>349</v>
      </c>
      <c r="U314" s="34">
        <v>5</v>
      </c>
      <c r="V314">
        <v>19060403</v>
      </c>
      <c r="W314">
        <v>2017</v>
      </c>
      <c r="X314" t="s">
        <v>197</v>
      </c>
      <c r="Y314">
        <v>2</v>
      </c>
      <c r="Z314" s="34">
        <v>357</v>
      </c>
      <c r="AA314" s="6" t="str">
        <f t="shared" si="44"/>
        <v>02/01</v>
      </c>
      <c r="AB314" s="6" t="str">
        <f t="shared" si="45"/>
        <v>02/28</v>
      </c>
      <c r="AC314" t="s">
        <v>84</v>
      </c>
      <c r="AD314" s="7">
        <f t="shared" si="46"/>
        <v>2</v>
      </c>
      <c r="AE314" s="7" t="s">
        <v>84</v>
      </c>
      <c r="AF314">
        <v>0</v>
      </c>
      <c r="AG314" t="s">
        <v>52</v>
      </c>
      <c r="AH314" s="18">
        <f t="shared" si="42"/>
        <v>1</v>
      </c>
    </row>
    <row r="315" spans="1:34" x14ac:dyDescent="0.25">
      <c r="A315">
        <v>353</v>
      </c>
      <c r="B315" t="s">
        <v>181</v>
      </c>
      <c r="C315" t="s">
        <v>389</v>
      </c>
      <c r="D315" t="s">
        <v>197</v>
      </c>
      <c r="E315" t="s">
        <v>116</v>
      </c>
      <c r="F315">
        <v>449167</v>
      </c>
      <c r="G315" t="s">
        <v>52</v>
      </c>
      <c r="H315" s="18">
        <f t="shared" si="40"/>
        <v>1</v>
      </c>
      <c r="I315">
        <v>355</v>
      </c>
      <c r="J315" t="s">
        <v>199</v>
      </c>
      <c r="K315" t="s">
        <v>79</v>
      </c>
      <c r="L315" t="s">
        <v>70</v>
      </c>
      <c r="M315" s="18">
        <f t="shared" si="41"/>
        <v>2</v>
      </c>
      <c r="N315" t="s">
        <v>58</v>
      </c>
      <c r="O315" s="18">
        <f t="shared" si="43"/>
        <v>1</v>
      </c>
      <c r="P315" t="s">
        <v>101</v>
      </c>
      <c r="Q315" t="s">
        <v>119</v>
      </c>
      <c r="R315" t="str">
        <f t="shared" si="47"/>
        <v>Oil &amp; Gas - Ice Roads and Pads</v>
      </c>
      <c r="S315" t="s">
        <v>361</v>
      </c>
      <c r="T315" t="s">
        <v>349</v>
      </c>
      <c r="U315" s="34">
        <v>5</v>
      </c>
      <c r="V315">
        <v>19060403</v>
      </c>
      <c r="W315">
        <v>2017</v>
      </c>
      <c r="X315" t="s">
        <v>197</v>
      </c>
      <c r="Y315">
        <v>2</v>
      </c>
      <c r="Z315" s="34">
        <v>355</v>
      </c>
      <c r="AA315" s="6" t="str">
        <f t="shared" si="44"/>
        <v>02/01</v>
      </c>
      <c r="AB315" s="6" t="str">
        <f t="shared" si="45"/>
        <v>02/28</v>
      </c>
      <c r="AC315" t="s">
        <v>84</v>
      </c>
      <c r="AD315" s="7">
        <f t="shared" si="46"/>
        <v>2</v>
      </c>
      <c r="AE315" s="7" t="s">
        <v>84</v>
      </c>
      <c r="AF315">
        <v>0</v>
      </c>
      <c r="AG315" t="s">
        <v>52</v>
      </c>
      <c r="AH315" s="18">
        <f t="shared" si="42"/>
        <v>1</v>
      </c>
    </row>
    <row r="316" spans="1:34" x14ac:dyDescent="0.25">
      <c r="A316">
        <v>353</v>
      </c>
      <c r="B316" t="s">
        <v>181</v>
      </c>
      <c r="C316" t="s">
        <v>389</v>
      </c>
      <c r="D316" t="s">
        <v>197</v>
      </c>
      <c r="E316" t="s">
        <v>116</v>
      </c>
      <c r="F316">
        <v>449167</v>
      </c>
      <c r="G316" t="s">
        <v>52</v>
      </c>
      <c r="H316" s="18">
        <f t="shared" si="40"/>
        <v>1</v>
      </c>
      <c r="I316">
        <v>358</v>
      </c>
      <c r="J316" t="s">
        <v>200</v>
      </c>
      <c r="K316" t="s">
        <v>79</v>
      </c>
      <c r="L316" t="s">
        <v>70</v>
      </c>
      <c r="M316" s="18">
        <f t="shared" si="41"/>
        <v>2</v>
      </c>
      <c r="N316" t="s">
        <v>58</v>
      </c>
      <c r="O316" s="18">
        <f t="shared" si="43"/>
        <v>1</v>
      </c>
      <c r="P316" t="s">
        <v>101</v>
      </c>
      <c r="Q316" t="s">
        <v>119</v>
      </c>
      <c r="R316" t="str">
        <f t="shared" si="47"/>
        <v>Oil &amp; Gas - Ice Roads and Pads</v>
      </c>
      <c r="S316" t="s">
        <v>361</v>
      </c>
      <c r="T316" t="s">
        <v>349</v>
      </c>
      <c r="U316" s="34">
        <v>5</v>
      </c>
      <c r="V316">
        <v>19060403</v>
      </c>
      <c r="W316">
        <v>2017</v>
      </c>
      <c r="X316" t="s">
        <v>197</v>
      </c>
      <c r="Y316">
        <v>2</v>
      </c>
      <c r="Z316" s="34">
        <v>358</v>
      </c>
      <c r="AA316" s="6" t="str">
        <f t="shared" si="44"/>
        <v>02/01</v>
      </c>
      <c r="AB316" s="6" t="str">
        <f t="shared" si="45"/>
        <v>02/28</v>
      </c>
      <c r="AC316" t="s">
        <v>84</v>
      </c>
      <c r="AD316" s="7">
        <f t="shared" si="46"/>
        <v>2</v>
      </c>
      <c r="AE316" s="7" t="s">
        <v>84</v>
      </c>
      <c r="AF316">
        <v>0</v>
      </c>
      <c r="AG316" t="s">
        <v>52</v>
      </c>
      <c r="AH316" s="18">
        <f t="shared" si="42"/>
        <v>1</v>
      </c>
    </row>
    <row r="317" spans="1:34" x14ac:dyDescent="0.25">
      <c r="A317">
        <v>353</v>
      </c>
      <c r="B317" t="s">
        <v>181</v>
      </c>
      <c r="C317" t="s">
        <v>389</v>
      </c>
      <c r="D317" t="s">
        <v>197</v>
      </c>
      <c r="E317" t="s">
        <v>116</v>
      </c>
      <c r="F317">
        <v>449167</v>
      </c>
      <c r="G317" t="s">
        <v>52</v>
      </c>
      <c r="H317" s="18">
        <f t="shared" si="40"/>
        <v>1</v>
      </c>
      <c r="I317">
        <v>354</v>
      </c>
      <c r="J317" t="s">
        <v>201</v>
      </c>
      <c r="K317" t="s">
        <v>79</v>
      </c>
      <c r="L317" t="s">
        <v>70</v>
      </c>
      <c r="M317" s="18">
        <f t="shared" si="41"/>
        <v>2</v>
      </c>
      <c r="N317" t="s">
        <v>58</v>
      </c>
      <c r="O317" s="18">
        <f t="shared" si="43"/>
        <v>1</v>
      </c>
      <c r="P317" t="s">
        <v>101</v>
      </c>
      <c r="Q317" t="s">
        <v>119</v>
      </c>
      <c r="R317" t="str">
        <f t="shared" si="47"/>
        <v>Oil &amp; Gas - Ice Roads and Pads</v>
      </c>
      <c r="S317" t="s">
        <v>361</v>
      </c>
      <c r="T317" t="s">
        <v>349</v>
      </c>
      <c r="U317" s="34">
        <v>5</v>
      </c>
      <c r="V317">
        <v>19060403</v>
      </c>
      <c r="W317">
        <v>2017</v>
      </c>
      <c r="X317" t="s">
        <v>197</v>
      </c>
      <c r="Y317">
        <v>2</v>
      </c>
      <c r="Z317" s="34">
        <v>354</v>
      </c>
      <c r="AA317" s="6" t="str">
        <f t="shared" si="44"/>
        <v>02/01</v>
      </c>
      <c r="AB317" s="6" t="str">
        <f t="shared" si="45"/>
        <v>02/28</v>
      </c>
      <c r="AC317" t="s">
        <v>84</v>
      </c>
      <c r="AD317" s="7">
        <f t="shared" si="46"/>
        <v>2</v>
      </c>
      <c r="AE317" s="7" t="s">
        <v>84</v>
      </c>
      <c r="AF317">
        <v>0</v>
      </c>
      <c r="AG317" t="s">
        <v>52</v>
      </c>
      <c r="AH317" s="18">
        <f t="shared" si="42"/>
        <v>1</v>
      </c>
    </row>
    <row r="318" spans="1:34" x14ac:dyDescent="0.25">
      <c r="A318">
        <v>353</v>
      </c>
      <c r="B318" t="s">
        <v>181</v>
      </c>
      <c r="C318" t="s">
        <v>389</v>
      </c>
      <c r="D318" t="s">
        <v>197</v>
      </c>
      <c r="E318" t="s">
        <v>116</v>
      </c>
      <c r="F318">
        <v>449167</v>
      </c>
      <c r="G318" t="s">
        <v>52</v>
      </c>
      <c r="H318" s="18">
        <f t="shared" si="40"/>
        <v>1</v>
      </c>
      <c r="I318">
        <v>356</v>
      </c>
      <c r="J318" t="s">
        <v>202</v>
      </c>
      <c r="K318" t="s">
        <v>79</v>
      </c>
      <c r="L318" t="s">
        <v>70</v>
      </c>
      <c r="M318" s="18">
        <f t="shared" si="41"/>
        <v>2</v>
      </c>
      <c r="N318" t="s">
        <v>58</v>
      </c>
      <c r="O318" s="18">
        <f t="shared" si="43"/>
        <v>1</v>
      </c>
      <c r="P318" t="s">
        <v>101</v>
      </c>
      <c r="Q318" t="s">
        <v>119</v>
      </c>
      <c r="R318" t="str">
        <f t="shared" si="47"/>
        <v>Oil &amp; Gas - Ice Roads and Pads</v>
      </c>
      <c r="S318" t="s">
        <v>361</v>
      </c>
      <c r="T318" t="s">
        <v>349</v>
      </c>
      <c r="U318" s="34">
        <v>5</v>
      </c>
      <c r="V318">
        <v>19060403</v>
      </c>
      <c r="W318">
        <v>2017</v>
      </c>
      <c r="X318" t="s">
        <v>197</v>
      </c>
      <c r="Y318">
        <v>2</v>
      </c>
      <c r="Z318" s="34">
        <v>356</v>
      </c>
      <c r="AA318" s="6" t="str">
        <f t="shared" si="44"/>
        <v>02/01</v>
      </c>
      <c r="AB318" s="6" t="str">
        <f t="shared" si="45"/>
        <v>02/28</v>
      </c>
      <c r="AC318" t="s">
        <v>84</v>
      </c>
      <c r="AD318" s="7">
        <f t="shared" si="46"/>
        <v>2</v>
      </c>
      <c r="AE318" s="7" t="s">
        <v>84</v>
      </c>
      <c r="AF318">
        <v>0</v>
      </c>
      <c r="AG318" t="s">
        <v>52</v>
      </c>
      <c r="AH318" s="18">
        <f t="shared" si="42"/>
        <v>1</v>
      </c>
    </row>
    <row r="319" spans="1:34" x14ac:dyDescent="0.25">
      <c r="A319">
        <v>353</v>
      </c>
      <c r="B319" t="s">
        <v>181</v>
      </c>
      <c r="C319" t="s">
        <v>389</v>
      </c>
      <c r="D319" t="s">
        <v>197</v>
      </c>
      <c r="E319" t="s">
        <v>116</v>
      </c>
      <c r="F319">
        <v>449167</v>
      </c>
      <c r="G319" t="s">
        <v>52</v>
      </c>
      <c r="H319" s="18">
        <f t="shared" ref="H319:H382" si="48">IF(G319="gallons",1,2)</f>
        <v>1</v>
      </c>
      <c r="I319">
        <v>357</v>
      </c>
      <c r="J319" t="s">
        <v>198</v>
      </c>
      <c r="K319" t="s">
        <v>79</v>
      </c>
      <c r="L319" t="s">
        <v>70</v>
      </c>
      <c r="M319" s="18">
        <f t="shared" ref="M319:M382" si="49">IF(L319="ground",1,2)</f>
        <v>2</v>
      </c>
      <c r="N319" t="s">
        <v>58</v>
      </c>
      <c r="O319" s="18">
        <f t="shared" si="43"/>
        <v>1</v>
      </c>
      <c r="P319" t="s">
        <v>101</v>
      </c>
      <c r="Q319" t="s">
        <v>119</v>
      </c>
      <c r="R319" t="str">
        <f t="shared" si="47"/>
        <v>Oil &amp; Gas - Ice Roads and Pads</v>
      </c>
      <c r="S319" t="s">
        <v>361</v>
      </c>
      <c r="T319" t="s">
        <v>349</v>
      </c>
      <c r="U319" s="34">
        <v>5</v>
      </c>
      <c r="V319">
        <v>19060403</v>
      </c>
      <c r="W319">
        <v>2017</v>
      </c>
      <c r="X319" t="s">
        <v>197</v>
      </c>
      <c r="Y319">
        <v>3</v>
      </c>
      <c r="Z319" s="34">
        <v>357</v>
      </c>
      <c r="AA319" s="6" t="str">
        <f t="shared" si="44"/>
        <v>03/01</v>
      </c>
      <c r="AB319" s="6" t="str">
        <f t="shared" si="45"/>
        <v>03/31</v>
      </c>
      <c r="AC319" t="s">
        <v>84</v>
      </c>
      <c r="AD319" s="7">
        <f t="shared" si="46"/>
        <v>2</v>
      </c>
      <c r="AE319" s="7" t="s">
        <v>84</v>
      </c>
      <c r="AF319">
        <v>0</v>
      </c>
      <c r="AG319" t="s">
        <v>52</v>
      </c>
      <c r="AH319" s="18">
        <f t="shared" ref="AH319:AH382" si="50">IF(AG319="gallons",1,2)</f>
        <v>1</v>
      </c>
    </row>
    <row r="320" spans="1:34" x14ac:dyDescent="0.25">
      <c r="A320">
        <v>353</v>
      </c>
      <c r="B320" t="s">
        <v>181</v>
      </c>
      <c r="C320" t="s">
        <v>389</v>
      </c>
      <c r="D320" t="s">
        <v>197</v>
      </c>
      <c r="E320" t="s">
        <v>116</v>
      </c>
      <c r="F320">
        <v>449167</v>
      </c>
      <c r="G320" t="s">
        <v>52</v>
      </c>
      <c r="H320" s="18">
        <f t="shared" si="48"/>
        <v>1</v>
      </c>
      <c r="I320">
        <v>355</v>
      </c>
      <c r="J320" t="s">
        <v>199</v>
      </c>
      <c r="K320" t="s">
        <v>79</v>
      </c>
      <c r="L320" t="s">
        <v>70</v>
      </c>
      <c r="M320" s="18">
        <f t="shared" si="49"/>
        <v>2</v>
      </c>
      <c r="N320" t="s">
        <v>58</v>
      </c>
      <c r="O320" s="18">
        <f t="shared" si="43"/>
        <v>1</v>
      </c>
      <c r="P320" t="s">
        <v>101</v>
      </c>
      <c r="Q320" t="s">
        <v>119</v>
      </c>
      <c r="R320" t="str">
        <f t="shared" si="47"/>
        <v>Oil &amp; Gas - Ice Roads and Pads</v>
      </c>
      <c r="S320" t="s">
        <v>361</v>
      </c>
      <c r="T320" t="s">
        <v>349</v>
      </c>
      <c r="U320" s="34">
        <v>5</v>
      </c>
      <c r="V320">
        <v>19060403</v>
      </c>
      <c r="W320">
        <v>2017</v>
      </c>
      <c r="X320" t="s">
        <v>197</v>
      </c>
      <c r="Y320">
        <v>3</v>
      </c>
      <c r="Z320" s="34">
        <v>355</v>
      </c>
      <c r="AA320" s="6" t="str">
        <f t="shared" si="44"/>
        <v>03/01</v>
      </c>
      <c r="AB320" s="6" t="str">
        <f t="shared" si="45"/>
        <v>03/31</v>
      </c>
      <c r="AC320" t="s">
        <v>84</v>
      </c>
      <c r="AD320" s="7">
        <f t="shared" si="46"/>
        <v>2</v>
      </c>
      <c r="AE320" s="7" t="s">
        <v>84</v>
      </c>
      <c r="AF320">
        <v>0</v>
      </c>
      <c r="AG320" t="s">
        <v>52</v>
      </c>
      <c r="AH320" s="18">
        <f t="shared" si="50"/>
        <v>1</v>
      </c>
    </row>
    <row r="321" spans="1:34" x14ac:dyDescent="0.25">
      <c r="A321">
        <v>353</v>
      </c>
      <c r="B321" t="s">
        <v>181</v>
      </c>
      <c r="C321" t="s">
        <v>389</v>
      </c>
      <c r="D321" t="s">
        <v>197</v>
      </c>
      <c r="E321" t="s">
        <v>116</v>
      </c>
      <c r="F321">
        <v>449167</v>
      </c>
      <c r="G321" t="s">
        <v>52</v>
      </c>
      <c r="H321" s="18">
        <f t="shared" si="48"/>
        <v>1</v>
      </c>
      <c r="I321">
        <v>358</v>
      </c>
      <c r="J321" t="s">
        <v>200</v>
      </c>
      <c r="K321" t="s">
        <v>79</v>
      </c>
      <c r="L321" t="s">
        <v>70</v>
      </c>
      <c r="M321" s="18">
        <f t="shared" si="49"/>
        <v>2</v>
      </c>
      <c r="N321" t="s">
        <v>58</v>
      </c>
      <c r="O321" s="18">
        <f t="shared" si="43"/>
        <v>1</v>
      </c>
      <c r="P321" t="s">
        <v>101</v>
      </c>
      <c r="Q321" t="s">
        <v>119</v>
      </c>
      <c r="R321" t="str">
        <f t="shared" si="47"/>
        <v>Oil &amp; Gas - Ice Roads and Pads</v>
      </c>
      <c r="S321" t="s">
        <v>361</v>
      </c>
      <c r="T321" t="s">
        <v>349</v>
      </c>
      <c r="U321" s="34">
        <v>5</v>
      </c>
      <c r="V321">
        <v>19060403</v>
      </c>
      <c r="W321">
        <v>2017</v>
      </c>
      <c r="X321" t="s">
        <v>197</v>
      </c>
      <c r="Y321">
        <v>3</v>
      </c>
      <c r="Z321" s="34">
        <v>358</v>
      </c>
      <c r="AA321" s="6" t="str">
        <f t="shared" si="44"/>
        <v>03/01</v>
      </c>
      <c r="AB321" s="6" t="str">
        <f t="shared" si="45"/>
        <v>03/31</v>
      </c>
      <c r="AC321" t="s">
        <v>84</v>
      </c>
      <c r="AD321" s="7">
        <f t="shared" si="46"/>
        <v>2</v>
      </c>
      <c r="AE321" s="7" t="s">
        <v>84</v>
      </c>
      <c r="AF321">
        <v>0</v>
      </c>
      <c r="AG321" t="s">
        <v>52</v>
      </c>
      <c r="AH321" s="18">
        <f t="shared" si="50"/>
        <v>1</v>
      </c>
    </row>
    <row r="322" spans="1:34" x14ac:dyDescent="0.25">
      <c r="A322">
        <v>353</v>
      </c>
      <c r="B322" t="s">
        <v>181</v>
      </c>
      <c r="C322" t="s">
        <v>389</v>
      </c>
      <c r="D322" t="s">
        <v>197</v>
      </c>
      <c r="E322" t="s">
        <v>116</v>
      </c>
      <c r="F322">
        <v>449167</v>
      </c>
      <c r="G322" t="s">
        <v>52</v>
      </c>
      <c r="H322" s="18">
        <f t="shared" si="48"/>
        <v>1</v>
      </c>
      <c r="I322">
        <v>354</v>
      </c>
      <c r="J322" t="s">
        <v>201</v>
      </c>
      <c r="K322" t="s">
        <v>79</v>
      </c>
      <c r="L322" t="s">
        <v>70</v>
      </c>
      <c r="M322" s="18">
        <f t="shared" si="49"/>
        <v>2</v>
      </c>
      <c r="N322" t="s">
        <v>58</v>
      </c>
      <c r="O322" s="18">
        <f t="shared" si="43"/>
        <v>1</v>
      </c>
      <c r="P322" t="s">
        <v>101</v>
      </c>
      <c r="Q322" t="s">
        <v>119</v>
      </c>
      <c r="R322" t="str">
        <f t="shared" si="47"/>
        <v>Oil &amp; Gas - Ice Roads and Pads</v>
      </c>
      <c r="S322" t="s">
        <v>361</v>
      </c>
      <c r="T322" t="s">
        <v>349</v>
      </c>
      <c r="U322" s="34">
        <v>5</v>
      </c>
      <c r="V322">
        <v>19060403</v>
      </c>
      <c r="W322">
        <v>2017</v>
      </c>
      <c r="X322" t="s">
        <v>197</v>
      </c>
      <c r="Y322">
        <v>3</v>
      </c>
      <c r="Z322" s="34">
        <v>354</v>
      </c>
      <c r="AA322" s="6" t="str">
        <f t="shared" si="44"/>
        <v>03/01</v>
      </c>
      <c r="AB322" s="6" t="str">
        <f t="shared" si="45"/>
        <v>03/31</v>
      </c>
      <c r="AC322" t="s">
        <v>84</v>
      </c>
      <c r="AD322" s="7">
        <f t="shared" si="46"/>
        <v>2</v>
      </c>
      <c r="AE322" s="7" t="s">
        <v>84</v>
      </c>
      <c r="AF322">
        <v>0</v>
      </c>
      <c r="AG322" t="s">
        <v>52</v>
      </c>
      <c r="AH322" s="18">
        <f t="shared" si="50"/>
        <v>1</v>
      </c>
    </row>
    <row r="323" spans="1:34" x14ac:dyDescent="0.25">
      <c r="A323">
        <v>353</v>
      </c>
      <c r="B323" t="s">
        <v>181</v>
      </c>
      <c r="C323" t="s">
        <v>389</v>
      </c>
      <c r="D323" t="s">
        <v>197</v>
      </c>
      <c r="E323" t="s">
        <v>116</v>
      </c>
      <c r="F323">
        <v>449167</v>
      </c>
      <c r="G323" t="s">
        <v>52</v>
      </c>
      <c r="H323" s="18">
        <f t="shared" si="48"/>
        <v>1</v>
      </c>
      <c r="I323">
        <v>356</v>
      </c>
      <c r="J323" t="s">
        <v>202</v>
      </c>
      <c r="K323" t="s">
        <v>79</v>
      </c>
      <c r="L323" t="s">
        <v>70</v>
      </c>
      <c r="M323" s="18">
        <f t="shared" si="49"/>
        <v>2</v>
      </c>
      <c r="N323" t="s">
        <v>58</v>
      </c>
      <c r="O323" s="18">
        <f t="shared" ref="O323:O386" si="51">_xlfn.IFS(N323="fresh",1,N323="seawater",2,N323="brackish",3)</f>
        <v>1</v>
      </c>
      <c r="P323" t="s">
        <v>101</v>
      </c>
      <c r="Q323" t="s">
        <v>119</v>
      </c>
      <c r="R323" t="str">
        <f t="shared" si="47"/>
        <v>Oil &amp; Gas - Ice Roads and Pads</v>
      </c>
      <c r="S323" t="s">
        <v>361</v>
      </c>
      <c r="T323" t="s">
        <v>349</v>
      </c>
      <c r="U323" s="34">
        <v>5</v>
      </c>
      <c r="V323">
        <v>19060403</v>
      </c>
      <c r="W323">
        <v>2017</v>
      </c>
      <c r="X323" t="s">
        <v>197</v>
      </c>
      <c r="Y323">
        <v>3</v>
      </c>
      <c r="Z323" s="34">
        <v>356</v>
      </c>
      <c r="AA323" s="6" t="str">
        <f t="shared" si="44"/>
        <v>03/01</v>
      </c>
      <c r="AB323" s="6" t="str">
        <f t="shared" si="45"/>
        <v>03/31</v>
      </c>
      <c r="AC323" t="s">
        <v>84</v>
      </c>
      <c r="AD323" s="7">
        <f t="shared" si="46"/>
        <v>2</v>
      </c>
      <c r="AE323" s="7" t="s">
        <v>84</v>
      </c>
      <c r="AF323">
        <v>0</v>
      </c>
      <c r="AG323" t="s">
        <v>52</v>
      </c>
      <c r="AH323" s="18">
        <f t="shared" si="50"/>
        <v>1</v>
      </c>
    </row>
    <row r="324" spans="1:34" x14ac:dyDescent="0.25">
      <c r="A324">
        <v>353</v>
      </c>
      <c r="B324" t="s">
        <v>181</v>
      </c>
      <c r="C324" t="s">
        <v>389</v>
      </c>
      <c r="D324" t="s">
        <v>197</v>
      </c>
      <c r="E324" t="s">
        <v>116</v>
      </c>
      <c r="F324">
        <v>449167</v>
      </c>
      <c r="G324" t="s">
        <v>52</v>
      </c>
      <c r="H324" s="18">
        <f t="shared" si="48"/>
        <v>1</v>
      </c>
      <c r="I324">
        <v>357</v>
      </c>
      <c r="J324" t="s">
        <v>198</v>
      </c>
      <c r="K324" t="s">
        <v>79</v>
      </c>
      <c r="L324" t="s">
        <v>70</v>
      </c>
      <c r="M324" s="18">
        <f t="shared" si="49"/>
        <v>2</v>
      </c>
      <c r="N324" t="s">
        <v>58</v>
      </c>
      <c r="O324" s="18">
        <f t="shared" si="51"/>
        <v>1</v>
      </c>
      <c r="P324" t="s">
        <v>101</v>
      </c>
      <c r="Q324" t="s">
        <v>119</v>
      </c>
      <c r="R324" t="str">
        <f t="shared" si="47"/>
        <v>Oil &amp; Gas - Ice Roads and Pads</v>
      </c>
      <c r="S324" t="s">
        <v>361</v>
      </c>
      <c r="T324" t="s">
        <v>349</v>
      </c>
      <c r="U324" s="34">
        <v>5</v>
      </c>
      <c r="V324">
        <v>19060403</v>
      </c>
      <c r="W324">
        <v>2017</v>
      </c>
      <c r="X324" t="s">
        <v>197</v>
      </c>
      <c r="Y324">
        <v>4</v>
      </c>
      <c r="Z324" s="34">
        <v>357</v>
      </c>
      <c r="AA324" s="6" t="str">
        <f t="shared" si="44"/>
        <v>04/01</v>
      </c>
      <c r="AB324" s="6" t="str">
        <f t="shared" si="45"/>
        <v>04/30</v>
      </c>
      <c r="AC324" t="s">
        <v>84</v>
      </c>
      <c r="AD324" s="7">
        <f t="shared" si="46"/>
        <v>2</v>
      </c>
      <c r="AE324" s="7" t="s">
        <v>84</v>
      </c>
      <c r="AF324">
        <v>0</v>
      </c>
      <c r="AG324" t="s">
        <v>52</v>
      </c>
      <c r="AH324" s="18">
        <f t="shared" si="50"/>
        <v>1</v>
      </c>
    </row>
    <row r="325" spans="1:34" x14ac:dyDescent="0.25">
      <c r="A325">
        <v>353</v>
      </c>
      <c r="B325" t="s">
        <v>181</v>
      </c>
      <c r="C325" t="s">
        <v>389</v>
      </c>
      <c r="D325" t="s">
        <v>197</v>
      </c>
      <c r="E325" t="s">
        <v>116</v>
      </c>
      <c r="F325">
        <v>449167</v>
      </c>
      <c r="G325" t="s">
        <v>52</v>
      </c>
      <c r="H325" s="18">
        <f t="shared" si="48"/>
        <v>1</v>
      </c>
      <c r="I325">
        <v>355</v>
      </c>
      <c r="J325" t="s">
        <v>199</v>
      </c>
      <c r="K325" t="s">
        <v>79</v>
      </c>
      <c r="L325" t="s">
        <v>70</v>
      </c>
      <c r="M325" s="18">
        <f t="shared" si="49"/>
        <v>2</v>
      </c>
      <c r="N325" t="s">
        <v>58</v>
      </c>
      <c r="O325" s="18">
        <f t="shared" si="51"/>
        <v>1</v>
      </c>
      <c r="P325" t="s">
        <v>101</v>
      </c>
      <c r="Q325" t="s">
        <v>119</v>
      </c>
      <c r="R325" t="str">
        <f t="shared" si="47"/>
        <v>Oil &amp; Gas - Ice Roads and Pads</v>
      </c>
      <c r="S325" t="s">
        <v>361</v>
      </c>
      <c r="T325" t="s">
        <v>349</v>
      </c>
      <c r="U325" s="34">
        <v>5</v>
      </c>
      <c r="V325">
        <v>19060403</v>
      </c>
      <c r="W325">
        <v>2017</v>
      </c>
      <c r="X325" t="s">
        <v>197</v>
      </c>
      <c r="Y325">
        <v>4</v>
      </c>
      <c r="Z325" s="34">
        <v>355</v>
      </c>
      <c r="AA325" s="6" t="str">
        <f t="shared" si="44"/>
        <v>04/01</v>
      </c>
      <c r="AB325" s="6" t="str">
        <f t="shared" si="45"/>
        <v>04/30</v>
      </c>
      <c r="AC325" t="s">
        <v>84</v>
      </c>
      <c r="AD325" s="7">
        <f t="shared" si="46"/>
        <v>2</v>
      </c>
      <c r="AE325" s="7" t="s">
        <v>84</v>
      </c>
      <c r="AF325">
        <v>0</v>
      </c>
      <c r="AG325" t="s">
        <v>52</v>
      </c>
      <c r="AH325" s="18">
        <f t="shared" si="50"/>
        <v>1</v>
      </c>
    </row>
    <row r="326" spans="1:34" x14ac:dyDescent="0.25">
      <c r="A326">
        <v>353</v>
      </c>
      <c r="B326" t="s">
        <v>181</v>
      </c>
      <c r="C326" t="s">
        <v>389</v>
      </c>
      <c r="D326" t="s">
        <v>197</v>
      </c>
      <c r="E326" t="s">
        <v>116</v>
      </c>
      <c r="F326">
        <v>449167</v>
      </c>
      <c r="G326" t="s">
        <v>52</v>
      </c>
      <c r="H326" s="18">
        <f t="shared" si="48"/>
        <v>1</v>
      </c>
      <c r="I326">
        <v>358</v>
      </c>
      <c r="J326" t="s">
        <v>200</v>
      </c>
      <c r="K326" t="s">
        <v>79</v>
      </c>
      <c r="L326" t="s">
        <v>70</v>
      </c>
      <c r="M326" s="18">
        <f t="shared" si="49"/>
        <v>2</v>
      </c>
      <c r="N326" t="s">
        <v>58</v>
      </c>
      <c r="O326" s="18">
        <f t="shared" si="51"/>
        <v>1</v>
      </c>
      <c r="P326" t="s">
        <v>101</v>
      </c>
      <c r="Q326" t="s">
        <v>119</v>
      </c>
      <c r="R326" t="str">
        <f t="shared" si="47"/>
        <v>Oil &amp; Gas - Ice Roads and Pads</v>
      </c>
      <c r="S326" t="s">
        <v>361</v>
      </c>
      <c r="T326" t="s">
        <v>349</v>
      </c>
      <c r="U326" s="34">
        <v>5</v>
      </c>
      <c r="V326">
        <v>19060403</v>
      </c>
      <c r="W326">
        <v>2017</v>
      </c>
      <c r="X326" t="s">
        <v>197</v>
      </c>
      <c r="Y326">
        <v>4</v>
      </c>
      <c r="Z326" s="34">
        <v>358</v>
      </c>
      <c r="AA326" s="6" t="str">
        <f t="shared" si="44"/>
        <v>04/01</v>
      </c>
      <c r="AB326" s="6" t="str">
        <f t="shared" si="45"/>
        <v>04/30</v>
      </c>
      <c r="AC326" t="s">
        <v>84</v>
      </c>
      <c r="AD326" s="7">
        <f t="shared" si="46"/>
        <v>2</v>
      </c>
      <c r="AE326" s="7" t="s">
        <v>84</v>
      </c>
      <c r="AF326">
        <v>0</v>
      </c>
      <c r="AG326" t="s">
        <v>52</v>
      </c>
      <c r="AH326" s="18">
        <f t="shared" si="50"/>
        <v>1</v>
      </c>
    </row>
    <row r="327" spans="1:34" x14ac:dyDescent="0.25">
      <c r="A327">
        <v>353</v>
      </c>
      <c r="B327" t="s">
        <v>181</v>
      </c>
      <c r="C327" t="s">
        <v>389</v>
      </c>
      <c r="D327" t="s">
        <v>197</v>
      </c>
      <c r="E327" t="s">
        <v>116</v>
      </c>
      <c r="F327">
        <v>449167</v>
      </c>
      <c r="G327" t="s">
        <v>52</v>
      </c>
      <c r="H327" s="18">
        <f t="shared" si="48"/>
        <v>1</v>
      </c>
      <c r="I327">
        <v>354</v>
      </c>
      <c r="J327" t="s">
        <v>201</v>
      </c>
      <c r="K327" t="s">
        <v>79</v>
      </c>
      <c r="L327" t="s">
        <v>70</v>
      </c>
      <c r="M327" s="18">
        <f t="shared" si="49"/>
        <v>2</v>
      </c>
      <c r="N327" t="s">
        <v>58</v>
      </c>
      <c r="O327" s="18">
        <f t="shared" si="51"/>
        <v>1</v>
      </c>
      <c r="P327" t="s">
        <v>101</v>
      </c>
      <c r="Q327" t="s">
        <v>119</v>
      </c>
      <c r="R327" t="str">
        <f t="shared" si="47"/>
        <v>Oil &amp; Gas - Ice Roads and Pads</v>
      </c>
      <c r="S327" t="s">
        <v>361</v>
      </c>
      <c r="T327" t="s">
        <v>349</v>
      </c>
      <c r="U327" s="34">
        <v>5</v>
      </c>
      <c r="V327">
        <v>19060403</v>
      </c>
      <c r="W327">
        <v>2017</v>
      </c>
      <c r="X327" t="s">
        <v>197</v>
      </c>
      <c r="Y327">
        <v>4</v>
      </c>
      <c r="Z327" s="34">
        <v>354</v>
      </c>
      <c r="AA327" s="6" t="str">
        <f t="shared" si="44"/>
        <v>04/01</v>
      </c>
      <c r="AB327" s="6" t="str">
        <f t="shared" si="45"/>
        <v>04/30</v>
      </c>
      <c r="AC327" t="s">
        <v>84</v>
      </c>
      <c r="AD327" s="7">
        <f t="shared" si="46"/>
        <v>2</v>
      </c>
      <c r="AE327" s="7" t="s">
        <v>84</v>
      </c>
      <c r="AF327">
        <v>0</v>
      </c>
      <c r="AG327" t="s">
        <v>52</v>
      </c>
      <c r="AH327" s="18">
        <f t="shared" si="50"/>
        <v>1</v>
      </c>
    </row>
    <row r="328" spans="1:34" x14ac:dyDescent="0.25">
      <c r="A328">
        <v>353</v>
      </c>
      <c r="B328" t="s">
        <v>181</v>
      </c>
      <c r="C328" t="s">
        <v>389</v>
      </c>
      <c r="D328" t="s">
        <v>197</v>
      </c>
      <c r="E328" t="s">
        <v>116</v>
      </c>
      <c r="F328">
        <v>449167</v>
      </c>
      <c r="G328" t="s">
        <v>52</v>
      </c>
      <c r="H328" s="18">
        <f t="shared" si="48"/>
        <v>1</v>
      </c>
      <c r="I328">
        <v>356</v>
      </c>
      <c r="J328" t="s">
        <v>202</v>
      </c>
      <c r="K328" t="s">
        <v>79</v>
      </c>
      <c r="L328" t="s">
        <v>70</v>
      </c>
      <c r="M328" s="18">
        <f t="shared" si="49"/>
        <v>2</v>
      </c>
      <c r="N328" t="s">
        <v>58</v>
      </c>
      <c r="O328" s="18">
        <f t="shared" si="51"/>
        <v>1</v>
      </c>
      <c r="P328" t="s">
        <v>101</v>
      </c>
      <c r="Q328" t="s">
        <v>119</v>
      </c>
      <c r="R328" t="str">
        <f t="shared" si="47"/>
        <v>Oil &amp; Gas - Ice Roads and Pads</v>
      </c>
      <c r="S328" t="s">
        <v>361</v>
      </c>
      <c r="T328" t="s">
        <v>349</v>
      </c>
      <c r="U328" s="34">
        <v>5</v>
      </c>
      <c r="V328">
        <v>19060403</v>
      </c>
      <c r="W328">
        <v>2017</v>
      </c>
      <c r="X328" t="s">
        <v>197</v>
      </c>
      <c r="Y328">
        <v>4</v>
      </c>
      <c r="Z328" s="34">
        <v>356</v>
      </c>
      <c r="AA328" s="6" t="str">
        <f t="shared" si="44"/>
        <v>04/01</v>
      </c>
      <c r="AB328" s="6" t="str">
        <f t="shared" si="45"/>
        <v>04/30</v>
      </c>
      <c r="AC328" t="s">
        <v>84</v>
      </c>
      <c r="AD328" s="7">
        <f t="shared" si="46"/>
        <v>2</v>
      </c>
      <c r="AE328" s="7" t="s">
        <v>84</v>
      </c>
      <c r="AF328">
        <v>0</v>
      </c>
      <c r="AG328" t="s">
        <v>52</v>
      </c>
      <c r="AH328" s="18">
        <f t="shared" si="50"/>
        <v>1</v>
      </c>
    </row>
    <row r="329" spans="1:34" x14ac:dyDescent="0.25">
      <c r="A329">
        <v>353</v>
      </c>
      <c r="B329" t="s">
        <v>181</v>
      </c>
      <c r="C329" t="s">
        <v>389</v>
      </c>
      <c r="D329" t="s">
        <v>197</v>
      </c>
      <c r="E329" t="s">
        <v>116</v>
      </c>
      <c r="F329">
        <v>449167</v>
      </c>
      <c r="G329" t="s">
        <v>52</v>
      </c>
      <c r="H329" s="18">
        <f t="shared" si="48"/>
        <v>1</v>
      </c>
      <c r="I329">
        <v>357</v>
      </c>
      <c r="J329" t="s">
        <v>198</v>
      </c>
      <c r="K329" t="s">
        <v>79</v>
      </c>
      <c r="L329" t="s">
        <v>70</v>
      </c>
      <c r="M329" s="18">
        <f t="shared" si="49"/>
        <v>2</v>
      </c>
      <c r="N329" t="s">
        <v>58</v>
      </c>
      <c r="O329" s="18">
        <f t="shared" si="51"/>
        <v>1</v>
      </c>
      <c r="P329" t="s">
        <v>101</v>
      </c>
      <c r="Q329" t="s">
        <v>119</v>
      </c>
      <c r="R329" t="str">
        <f t="shared" si="47"/>
        <v>Oil &amp; Gas - Ice Roads and Pads</v>
      </c>
      <c r="S329" t="s">
        <v>361</v>
      </c>
      <c r="T329" t="s">
        <v>349</v>
      </c>
      <c r="U329" s="34">
        <v>5</v>
      </c>
      <c r="V329">
        <v>19060403</v>
      </c>
      <c r="W329">
        <v>2017</v>
      </c>
      <c r="X329" t="s">
        <v>197</v>
      </c>
      <c r="Y329">
        <v>5</v>
      </c>
      <c r="Z329" s="34">
        <v>357</v>
      </c>
      <c r="AA329" s="6" t="str">
        <f t="shared" si="44"/>
        <v>05/01</v>
      </c>
      <c r="AB329" s="6" t="str">
        <f t="shared" si="45"/>
        <v>05/31</v>
      </c>
      <c r="AC329" t="s">
        <v>84</v>
      </c>
      <c r="AD329" s="7">
        <f t="shared" si="46"/>
        <v>2</v>
      </c>
      <c r="AE329" s="7" t="s">
        <v>84</v>
      </c>
      <c r="AF329">
        <v>0</v>
      </c>
      <c r="AG329" t="s">
        <v>52</v>
      </c>
      <c r="AH329" s="18">
        <f t="shared" si="50"/>
        <v>1</v>
      </c>
    </row>
    <row r="330" spans="1:34" x14ac:dyDescent="0.25">
      <c r="A330">
        <v>353</v>
      </c>
      <c r="B330" t="s">
        <v>181</v>
      </c>
      <c r="C330" t="s">
        <v>389</v>
      </c>
      <c r="D330" t="s">
        <v>197</v>
      </c>
      <c r="E330" t="s">
        <v>116</v>
      </c>
      <c r="F330">
        <v>449167</v>
      </c>
      <c r="G330" t="s">
        <v>52</v>
      </c>
      <c r="H330" s="18">
        <f t="shared" si="48"/>
        <v>1</v>
      </c>
      <c r="I330">
        <v>355</v>
      </c>
      <c r="J330" t="s">
        <v>199</v>
      </c>
      <c r="K330" t="s">
        <v>79</v>
      </c>
      <c r="L330" t="s">
        <v>70</v>
      </c>
      <c r="M330" s="18">
        <f t="shared" si="49"/>
        <v>2</v>
      </c>
      <c r="N330" t="s">
        <v>58</v>
      </c>
      <c r="O330" s="18">
        <f t="shared" si="51"/>
        <v>1</v>
      </c>
      <c r="P330" t="s">
        <v>101</v>
      </c>
      <c r="Q330" t="s">
        <v>119</v>
      </c>
      <c r="R330" t="str">
        <f t="shared" si="47"/>
        <v>Oil &amp; Gas - Ice Roads and Pads</v>
      </c>
      <c r="S330" t="s">
        <v>361</v>
      </c>
      <c r="T330" t="s">
        <v>349</v>
      </c>
      <c r="U330" s="34">
        <v>5</v>
      </c>
      <c r="V330">
        <v>19060403</v>
      </c>
      <c r="W330">
        <v>2017</v>
      </c>
      <c r="X330" t="s">
        <v>197</v>
      </c>
      <c r="Y330">
        <v>5</v>
      </c>
      <c r="Z330" s="34">
        <v>355</v>
      </c>
      <c r="AA330" s="6" t="str">
        <f t="shared" si="44"/>
        <v>05/01</v>
      </c>
      <c r="AB330" s="6" t="str">
        <f t="shared" si="45"/>
        <v>05/31</v>
      </c>
      <c r="AC330" t="s">
        <v>84</v>
      </c>
      <c r="AD330" s="7">
        <f t="shared" si="46"/>
        <v>2</v>
      </c>
      <c r="AE330" s="7" t="s">
        <v>84</v>
      </c>
      <c r="AF330">
        <v>0</v>
      </c>
      <c r="AG330" t="s">
        <v>52</v>
      </c>
      <c r="AH330" s="18">
        <f t="shared" si="50"/>
        <v>1</v>
      </c>
    </row>
    <row r="331" spans="1:34" x14ac:dyDescent="0.25">
      <c r="A331">
        <v>353</v>
      </c>
      <c r="B331" t="s">
        <v>181</v>
      </c>
      <c r="C331" t="s">
        <v>389</v>
      </c>
      <c r="D331" t="s">
        <v>197</v>
      </c>
      <c r="E331" t="s">
        <v>116</v>
      </c>
      <c r="F331">
        <v>449167</v>
      </c>
      <c r="G331" t="s">
        <v>52</v>
      </c>
      <c r="H331" s="18">
        <f t="shared" si="48"/>
        <v>1</v>
      </c>
      <c r="I331">
        <v>358</v>
      </c>
      <c r="J331" t="s">
        <v>200</v>
      </c>
      <c r="K331" t="s">
        <v>79</v>
      </c>
      <c r="L331" t="s">
        <v>70</v>
      </c>
      <c r="M331" s="18">
        <f t="shared" si="49"/>
        <v>2</v>
      </c>
      <c r="N331" t="s">
        <v>58</v>
      </c>
      <c r="O331" s="18">
        <f t="shared" si="51"/>
        <v>1</v>
      </c>
      <c r="P331" t="s">
        <v>101</v>
      </c>
      <c r="Q331" t="s">
        <v>119</v>
      </c>
      <c r="R331" t="str">
        <f t="shared" si="47"/>
        <v>Oil &amp; Gas - Ice Roads and Pads</v>
      </c>
      <c r="S331" t="s">
        <v>361</v>
      </c>
      <c r="T331" t="s">
        <v>349</v>
      </c>
      <c r="U331" s="34">
        <v>5</v>
      </c>
      <c r="V331">
        <v>19060403</v>
      </c>
      <c r="W331">
        <v>2017</v>
      </c>
      <c r="X331" t="s">
        <v>197</v>
      </c>
      <c r="Y331">
        <v>5</v>
      </c>
      <c r="Z331" s="34">
        <v>358</v>
      </c>
      <c r="AA331" s="6" t="str">
        <f t="shared" si="44"/>
        <v>05/01</v>
      </c>
      <c r="AB331" s="6" t="str">
        <f t="shared" si="45"/>
        <v>05/31</v>
      </c>
      <c r="AC331" t="s">
        <v>84</v>
      </c>
      <c r="AD331" s="7">
        <f t="shared" si="46"/>
        <v>2</v>
      </c>
      <c r="AE331" s="7" t="s">
        <v>84</v>
      </c>
      <c r="AF331">
        <v>0</v>
      </c>
      <c r="AG331" t="s">
        <v>52</v>
      </c>
      <c r="AH331" s="18">
        <f t="shared" si="50"/>
        <v>1</v>
      </c>
    </row>
    <row r="332" spans="1:34" x14ac:dyDescent="0.25">
      <c r="A332">
        <v>353</v>
      </c>
      <c r="B332" t="s">
        <v>181</v>
      </c>
      <c r="C332" t="s">
        <v>389</v>
      </c>
      <c r="D332" t="s">
        <v>197</v>
      </c>
      <c r="E332" t="s">
        <v>116</v>
      </c>
      <c r="F332">
        <v>449167</v>
      </c>
      <c r="G332" t="s">
        <v>52</v>
      </c>
      <c r="H332" s="18">
        <f t="shared" si="48"/>
        <v>1</v>
      </c>
      <c r="I332">
        <v>354</v>
      </c>
      <c r="J332" t="s">
        <v>201</v>
      </c>
      <c r="K332" t="s">
        <v>79</v>
      </c>
      <c r="L332" t="s">
        <v>70</v>
      </c>
      <c r="M332" s="18">
        <f t="shared" si="49"/>
        <v>2</v>
      </c>
      <c r="N332" t="s">
        <v>58</v>
      </c>
      <c r="O332" s="18">
        <f t="shared" si="51"/>
        <v>1</v>
      </c>
      <c r="P332" t="s">
        <v>101</v>
      </c>
      <c r="Q332" t="s">
        <v>119</v>
      </c>
      <c r="R332" t="str">
        <f t="shared" si="47"/>
        <v>Oil &amp; Gas - Ice Roads and Pads</v>
      </c>
      <c r="S332" t="s">
        <v>361</v>
      </c>
      <c r="T332" t="s">
        <v>349</v>
      </c>
      <c r="U332" s="34">
        <v>5</v>
      </c>
      <c r="V332">
        <v>19060403</v>
      </c>
      <c r="W332">
        <v>2017</v>
      </c>
      <c r="X332" t="s">
        <v>197</v>
      </c>
      <c r="Y332">
        <v>5</v>
      </c>
      <c r="Z332" s="34">
        <v>354</v>
      </c>
      <c r="AA332" s="6" t="str">
        <f t="shared" si="44"/>
        <v>05/01</v>
      </c>
      <c r="AB332" s="6" t="str">
        <f t="shared" si="45"/>
        <v>05/31</v>
      </c>
      <c r="AC332" t="s">
        <v>84</v>
      </c>
      <c r="AD332" s="7">
        <f t="shared" si="46"/>
        <v>2</v>
      </c>
      <c r="AE332" s="7" t="s">
        <v>84</v>
      </c>
      <c r="AF332">
        <v>0</v>
      </c>
      <c r="AG332" t="s">
        <v>52</v>
      </c>
      <c r="AH332" s="18">
        <f t="shared" si="50"/>
        <v>1</v>
      </c>
    </row>
    <row r="333" spans="1:34" x14ac:dyDescent="0.25">
      <c r="A333">
        <v>353</v>
      </c>
      <c r="B333" t="s">
        <v>181</v>
      </c>
      <c r="C333" t="s">
        <v>389</v>
      </c>
      <c r="D333" t="s">
        <v>197</v>
      </c>
      <c r="E333" t="s">
        <v>116</v>
      </c>
      <c r="F333">
        <v>449167</v>
      </c>
      <c r="G333" t="s">
        <v>52</v>
      </c>
      <c r="H333" s="18">
        <f t="shared" si="48"/>
        <v>1</v>
      </c>
      <c r="I333">
        <v>356</v>
      </c>
      <c r="J333" t="s">
        <v>202</v>
      </c>
      <c r="K333" t="s">
        <v>79</v>
      </c>
      <c r="L333" t="s">
        <v>70</v>
      </c>
      <c r="M333" s="18">
        <f t="shared" si="49"/>
        <v>2</v>
      </c>
      <c r="N333" t="s">
        <v>58</v>
      </c>
      <c r="O333" s="18">
        <f t="shared" si="51"/>
        <v>1</v>
      </c>
      <c r="P333" t="s">
        <v>101</v>
      </c>
      <c r="Q333" t="s">
        <v>119</v>
      </c>
      <c r="R333" t="str">
        <f t="shared" si="47"/>
        <v>Oil &amp; Gas - Ice Roads and Pads</v>
      </c>
      <c r="S333" t="s">
        <v>361</v>
      </c>
      <c r="T333" t="s">
        <v>349</v>
      </c>
      <c r="U333" s="34">
        <v>5</v>
      </c>
      <c r="V333">
        <v>19060403</v>
      </c>
      <c r="W333">
        <v>2017</v>
      </c>
      <c r="X333" t="s">
        <v>197</v>
      </c>
      <c r="Y333">
        <v>5</v>
      </c>
      <c r="Z333" s="34">
        <v>356</v>
      </c>
      <c r="AA333" s="6" t="str">
        <f t="shared" si="44"/>
        <v>05/01</v>
      </c>
      <c r="AB333" s="6" t="str">
        <f t="shared" si="45"/>
        <v>05/31</v>
      </c>
      <c r="AC333" t="s">
        <v>84</v>
      </c>
      <c r="AD333" s="7">
        <f t="shared" si="46"/>
        <v>2</v>
      </c>
      <c r="AE333" s="7" t="s">
        <v>84</v>
      </c>
      <c r="AF333">
        <v>0</v>
      </c>
      <c r="AG333" t="s">
        <v>52</v>
      </c>
      <c r="AH333" s="18">
        <f t="shared" si="50"/>
        <v>1</v>
      </c>
    </row>
    <row r="334" spans="1:34" x14ac:dyDescent="0.25">
      <c r="A334">
        <v>353</v>
      </c>
      <c r="B334" t="s">
        <v>181</v>
      </c>
      <c r="C334" t="s">
        <v>389</v>
      </c>
      <c r="D334" t="s">
        <v>197</v>
      </c>
      <c r="E334" t="s">
        <v>116</v>
      </c>
      <c r="F334">
        <v>449167</v>
      </c>
      <c r="G334" t="s">
        <v>52</v>
      </c>
      <c r="H334" s="18">
        <f t="shared" si="48"/>
        <v>1</v>
      </c>
      <c r="I334">
        <v>357</v>
      </c>
      <c r="J334" t="s">
        <v>198</v>
      </c>
      <c r="K334" t="s">
        <v>79</v>
      </c>
      <c r="L334" t="s">
        <v>70</v>
      </c>
      <c r="M334" s="18">
        <f t="shared" si="49"/>
        <v>2</v>
      </c>
      <c r="N334" t="s">
        <v>58</v>
      </c>
      <c r="O334" s="18">
        <f t="shared" si="51"/>
        <v>1</v>
      </c>
      <c r="P334" t="s">
        <v>101</v>
      </c>
      <c r="Q334" t="s">
        <v>119</v>
      </c>
      <c r="R334" t="str">
        <f t="shared" si="47"/>
        <v>Oil &amp; Gas - Ice Roads and Pads</v>
      </c>
      <c r="S334" t="s">
        <v>361</v>
      </c>
      <c r="T334" t="s">
        <v>349</v>
      </c>
      <c r="U334" s="34">
        <v>5</v>
      </c>
      <c r="V334">
        <v>19060403</v>
      </c>
      <c r="W334">
        <v>2017</v>
      </c>
      <c r="X334" t="s">
        <v>197</v>
      </c>
      <c r="Y334">
        <v>6</v>
      </c>
      <c r="Z334" s="34">
        <v>357</v>
      </c>
      <c r="AA334" s="6" t="str">
        <f t="shared" si="44"/>
        <v>06/01</v>
      </c>
      <c r="AB334" s="6" t="str">
        <f t="shared" si="45"/>
        <v>06/30</v>
      </c>
      <c r="AC334" t="s">
        <v>84</v>
      </c>
      <c r="AD334" s="7">
        <f t="shared" si="46"/>
        <v>2</v>
      </c>
      <c r="AE334" s="7" t="s">
        <v>84</v>
      </c>
      <c r="AF334">
        <v>0</v>
      </c>
      <c r="AG334" t="s">
        <v>52</v>
      </c>
      <c r="AH334" s="18">
        <f t="shared" si="50"/>
        <v>1</v>
      </c>
    </row>
    <row r="335" spans="1:34" x14ac:dyDescent="0.25">
      <c r="A335">
        <v>353</v>
      </c>
      <c r="B335" t="s">
        <v>181</v>
      </c>
      <c r="C335" t="s">
        <v>389</v>
      </c>
      <c r="D335" t="s">
        <v>197</v>
      </c>
      <c r="E335" t="s">
        <v>116</v>
      </c>
      <c r="F335">
        <v>449167</v>
      </c>
      <c r="G335" t="s">
        <v>52</v>
      </c>
      <c r="H335" s="18">
        <f t="shared" si="48"/>
        <v>1</v>
      </c>
      <c r="I335">
        <v>355</v>
      </c>
      <c r="J335" t="s">
        <v>199</v>
      </c>
      <c r="K335" t="s">
        <v>79</v>
      </c>
      <c r="L335" t="s">
        <v>70</v>
      </c>
      <c r="M335" s="18">
        <f t="shared" si="49"/>
        <v>2</v>
      </c>
      <c r="N335" t="s">
        <v>58</v>
      </c>
      <c r="O335" s="18">
        <f t="shared" si="51"/>
        <v>1</v>
      </c>
      <c r="P335" t="s">
        <v>101</v>
      </c>
      <c r="Q335" t="s">
        <v>119</v>
      </c>
      <c r="R335" t="str">
        <f t="shared" si="47"/>
        <v>Oil &amp; Gas - Ice Roads and Pads</v>
      </c>
      <c r="S335" t="s">
        <v>361</v>
      </c>
      <c r="T335" t="s">
        <v>349</v>
      </c>
      <c r="U335" s="34">
        <v>5</v>
      </c>
      <c r="V335">
        <v>19060403</v>
      </c>
      <c r="W335">
        <v>2017</v>
      </c>
      <c r="X335" t="s">
        <v>197</v>
      </c>
      <c r="Y335">
        <v>6</v>
      </c>
      <c r="Z335" s="34">
        <v>355</v>
      </c>
      <c r="AA335" s="6" t="str">
        <f t="shared" si="44"/>
        <v>06/01</v>
      </c>
      <c r="AB335" s="6" t="str">
        <f t="shared" si="45"/>
        <v>06/30</v>
      </c>
      <c r="AC335" t="s">
        <v>84</v>
      </c>
      <c r="AD335" s="7">
        <f t="shared" si="46"/>
        <v>2</v>
      </c>
      <c r="AE335" s="7" t="s">
        <v>84</v>
      </c>
      <c r="AF335">
        <v>0</v>
      </c>
      <c r="AG335" t="s">
        <v>52</v>
      </c>
      <c r="AH335" s="18">
        <f t="shared" si="50"/>
        <v>1</v>
      </c>
    </row>
    <row r="336" spans="1:34" x14ac:dyDescent="0.25">
      <c r="A336">
        <v>353</v>
      </c>
      <c r="B336" t="s">
        <v>181</v>
      </c>
      <c r="C336" t="s">
        <v>389</v>
      </c>
      <c r="D336" t="s">
        <v>197</v>
      </c>
      <c r="E336" t="s">
        <v>116</v>
      </c>
      <c r="F336">
        <v>449167</v>
      </c>
      <c r="G336" t="s">
        <v>52</v>
      </c>
      <c r="H336" s="18">
        <f t="shared" si="48"/>
        <v>1</v>
      </c>
      <c r="I336">
        <v>358</v>
      </c>
      <c r="J336" t="s">
        <v>200</v>
      </c>
      <c r="K336" t="s">
        <v>79</v>
      </c>
      <c r="L336" t="s">
        <v>70</v>
      </c>
      <c r="M336" s="18">
        <f t="shared" si="49"/>
        <v>2</v>
      </c>
      <c r="N336" t="s">
        <v>58</v>
      </c>
      <c r="O336" s="18">
        <f t="shared" si="51"/>
        <v>1</v>
      </c>
      <c r="P336" t="s">
        <v>101</v>
      </c>
      <c r="Q336" t="s">
        <v>119</v>
      </c>
      <c r="R336" t="str">
        <f t="shared" si="47"/>
        <v>Oil &amp; Gas - Ice Roads and Pads</v>
      </c>
      <c r="S336" t="s">
        <v>361</v>
      </c>
      <c r="T336" t="s">
        <v>349</v>
      </c>
      <c r="U336" s="34">
        <v>5</v>
      </c>
      <c r="V336">
        <v>19060403</v>
      </c>
      <c r="W336">
        <v>2017</v>
      </c>
      <c r="X336" t="s">
        <v>197</v>
      </c>
      <c r="Y336">
        <v>6</v>
      </c>
      <c r="Z336" s="34">
        <v>358</v>
      </c>
      <c r="AA336" s="6" t="str">
        <f t="shared" si="44"/>
        <v>06/01</v>
      </c>
      <c r="AB336" s="6" t="str">
        <f t="shared" si="45"/>
        <v>06/30</v>
      </c>
      <c r="AC336" t="s">
        <v>84</v>
      </c>
      <c r="AD336" s="7">
        <f t="shared" si="46"/>
        <v>2</v>
      </c>
      <c r="AE336" s="7" t="s">
        <v>84</v>
      </c>
      <c r="AF336">
        <v>0</v>
      </c>
      <c r="AG336" t="s">
        <v>52</v>
      </c>
      <c r="AH336" s="18">
        <f t="shared" si="50"/>
        <v>1</v>
      </c>
    </row>
    <row r="337" spans="1:34" x14ac:dyDescent="0.25">
      <c r="A337">
        <v>353</v>
      </c>
      <c r="B337" t="s">
        <v>181</v>
      </c>
      <c r="C337" t="s">
        <v>389</v>
      </c>
      <c r="D337" t="s">
        <v>197</v>
      </c>
      <c r="E337" t="s">
        <v>116</v>
      </c>
      <c r="F337">
        <v>449167</v>
      </c>
      <c r="G337" t="s">
        <v>52</v>
      </c>
      <c r="H337" s="18">
        <f t="shared" si="48"/>
        <v>1</v>
      </c>
      <c r="I337">
        <v>354</v>
      </c>
      <c r="J337" t="s">
        <v>201</v>
      </c>
      <c r="K337" t="s">
        <v>79</v>
      </c>
      <c r="L337" t="s">
        <v>70</v>
      </c>
      <c r="M337" s="18">
        <f t="shared" si="49"/>
        <v>2</v>
      </c>
      <c r="N337" t="s">
        <v>58</v>
      </c>
      <c r="O337" s="18">
        <f t="shared" si="51"/>
        <v>1</v>
      </c>
      <c r="P337" t="s">
        <v>101</v>
      </c>
      <c r="Q337" t="s">
        <v>119</v>
      </c>
      <c r="R337" t="str">
        <f t="shared" si="47"/>
        <v>Oil &amp; Gas - Ice Roads and Pads</v>
      </c>
      <c r="S337" t="s">
        <v>361</v>
      </c>
      <c r="T337" t="s">
        <v>349</v>
      </c>
      <c r="U337" s="34">
        <v>5</v>
      </c>
      <c r="V337">
        <v>19060403</v>
      </c>
      <c r="W337">
        <v>2017</v>
      </c>
      <c r="X337" t="s">
        <v>197</v>
      </c>
      <c r="Y337">
        <v>6</v>
      </c>
      <c r="Z337" s="34">
        <v>354</v>
      </c>
      <c r="AA337" s="6" t="str">
        <f t="shared" si="44"/>
        <v>06/01</v>
      </c>
      <c r="AB337" s="6" t="str">
        <f t="shared" si="45"/>
        <v>06/30</v>
      </c>
      <c r="AC337" t="s">
        <v>84</v>
      </c>
      <c r="AD337" s="7">
        <f t="shared" si="46"/>
        <v>2</v>
      </c>
      <c r="AE337" s="7" t="s">
        <v>84</v>
      </c>
      <c r="AF337">
        <v>0</v>
      </c>
      <c r="AG337" t="s">
        <v>52</v>
      </c>
      <c r="AH337" s="18">
        <f t="shared" si="50"/>
        <v>1</v>
      </c>
    </row>
    <row r="338" spans="1:34" x14ac:dyDescent="0.25">
      <c r="A338">
        <v>353</v>
      </c>
      <c r="B338" t="s">
        <v>181</v>
      </c>
      <c r="C338" t="s">
        <v>389</v>
      </c>
      <c r="D338" t="s">
        <v>197</v>
      </c>
      <c r="E338" t="s">
        <v>116</v>
      </c>
      <c r="F338">
        <v>449167</v>
      </c>
      <c r="G338" t="s">
        <v>52</v>
      </c>
      <c r="H338" s="18">
        <f t="shared" si="48"/>
        <v>1</v>
      </c>
      <c r="I338">
        <v>356</v>
      </c>
      <c r="J338" t="s">
        <v>202</v>
      </c>
      <c r="K338" t="s">
        <v>79</v>
      </c>
      <c r="L338" t="s">
        <v>70</v>
      </c>
      <c r="M338" s="18">
        <f t="shared" si="49"/>
        <v>2</v>
      </c>
      <c r="N338" t="s">
        <v>58</v>
      </c>
      <c r="O338" s="18">
        <f t="shared" si="51"/>
        <v>1</v>
      </c>
      <c r="P338" t="s">
        <v>101</v>
      </c>
      <c r="Q338" t="s">
        <v>119</v>
      </c>
      <c r="R338" t="str">
        <f t="shared" si="47"/>
        <v>Oil &amp; Gas - Ice Roads and Pads</v>
      </c>
      <c r="S338" t="s">
        <v>361</v>
      </c>
      <c r="T338" t="s">
        <v>349</v>
      </c>
      <c r="U338" s="34">
        <v>5</v>
      </c>
      <c r="V338">
        <v>19060403</v>
      </c>
      <c r="W338">
        <v>2017</v>
      </c>
      <c r="X338" t="s">
        <v>197</v>
      </c>
      <c r="Y338">
        <v>6</v>
      </c>
      <c r="Z338" s="34">
        <v>356</v>
      </c>
      <c r="AA338" s="6" t="str">
        <f t="shared" si="44"/>
        <v>06/01</v>
      </c>
      <c r="AB338" s="6" t="str">
        <f t="shared" si="45"/>
        <v>06/30</v>
      </c>
      <c r="AC338" t="s">
        <v>84</v>
      </c>
      <c r="AD338" s="7">
        <f t="shared" si="46"/>
        <v>2</v>
      </c>
      <c r="AE338" s="7" t="s">
        <v>84</v>
      </c>
      <c r="AF338">
        <v>0</v>
      </c>
      <c r="AG338" t="s">
        <v>52</v>
      </c>
      <c r="AH338" s="18">
        <f t="shared" si="50"/>
        <v>1</v>
      </c>
    </row>
    <row r="339" spans="1:34" x14ac:dyDescent="0.25">
      <c r="A339">
        <v>353</v>
      </c>
      <c r="B339" t="s">
        <v>181</v>
      </c>
      <c r="C339" t="s">
        <v>389</v>
      </c>
      <c r="D339" t="s">
        <v>197</v>
      </c>
      <c r="E339" t="s">
        <v>116</v>
      </c>
      <c r="F339">
        <v>449167</v>
      </c>
      <c r="G339" t="s">
        <v>52</v>
      </c>
      <c r="H339" s="18">
        <f t="shared" si="48"/>
        <v>1</v>
      </c>
      <c r="I339">
        <v>357</v>
      </c>
      <c r="J339" t="s">
        <v>198</v>
      </c>
      <c r="K339" t="s">
        <v>79</v>
      </c>
      <c r="L339" t="s">
        <v>70</v>
      </c>
      <c r="M339" s="18">
        <f t="shared" si="49"/>
        <v>2</v>
      </c>
      <c r="N339" t="s">
        <v>58</v>
      </c>
      <c r="O339" s="18">
        <f t="shared" si="51"/>
        <v>1</v>
      </c>
      <c r="P339" t="s">
        <v>101</v>
      </c>
      <c r="Q339" t="s">
        <v>119</v>
      </c>
      <c r="R339" t="str">
        <f t="shared" si="47"/>
        <v>Oil &amp; Gas - Ice Roads and Pads</v>
      </c>
      <c r="S339" t="s">
        <v>361</v>
      </c>
      <c r="T339" t="s">
        <v>349</v>
      </c>
      <c r="U339" s="34">
        <v>5</v>
      </c>
      <c r="V339">
        <v>19060403</v>
      </c>
      <c r="W339">
        <v>2017</v>
      </c>
      <c r="X339" t="s">
        <v>197</v>
      </c>
      <c r="Y339">
        <v>7</v>
      </c>
      <c r="Z339" s="34">
        <v>357</v>
      </c>
      <c r="AA339" s="6" t="str">
        <f t="shared" si="44"/>
        <v>07/01</v>
      </c>
      <c r="AB339" s="6" t="str">
        <f t="shared" si="45"/>
        <v>07/31</v>
      </c>
      <c r="AC339" t="s">
        <v>84</v>
      </c>
      <c r="AD339" s="7">
        <f t="shared" si="46"/>
        <v>2</v>
      </c>
      <c r="AE339" s="7" t="s">
        <v>84</v>
      </c>
      <c r="AF339">
        <v>0</v>
      </c>
      <c r="AG339" t="s">
        <v>52</v>
      </c>
      <c r="AH339" s="18">
        <f t="shared" si="50"/>
        <v>1</v>
      </c>
    </row>
    <row r="340" spans="1:34" x14ac:dyDescent="0.25">
      <c r="A340">
        <v>353</v>
      </c>
      <c r="B340" t="s">
        <v>181</v>
      </c>
      <c r="C340" t="s">
        <v>389</v>
      </c>
      <c r="D340" t="s">
        <v>197</v>
      </c>
      <c r="E340" t="s">
        <v>116</v>
      </c>
      <c r="F340">
        <v>449167</v>
      </c>
      <c r="G340" t="s">
        <v>52</v>
      </c>
      <c r="H340" s="18">
        <f t="shared" si="48"/>
        <v>1</v>
      </c>
      <c r="I340">
        <v>355</v>
      </c>
      <c r="J340" t="s">
        <v>199</v>
      </c>
      <c r="K340" t="s">
        <v>79</v>
      </c>
      <c r="L340" t="s">
        <v>70</v>
      </c>
      <c r="M340" s="18">
        <f t="shared" si="49"/>
        <v>2</v>
      </c>
      <c r="N340" t="s">
        <v>58</v>
      </c>
      <c r="O340" s="18">
        <f t="shared" si="51"/>
        <v>1</v>
      </c>
      <c r="P340" t="s">
        <v>101</v>
      </c>
      <c r="Q340" t="s">
        <v>119</v>
      </c>
      <c r="R340" t="str">
        <f t="shared" si="47"/>
        <v>Oil &amp; Gas - Ice Roads and Pads</v>
      </c>
      <c r="S340" t="s">
        <v>361</v>
      </c>
      <c r="T340" t="s">
        <v>349</v>
      </c>
      <c r="U340" s="34">
        <v>5</v>
      </c>
      <c r="V340">
        <v>19060403</v>
      </c>
      <c r="W340">
        <v>2017</v>
      </c>
      <c r="X340" t="s">
        <v>197</v>
      </c>
      <c r="Y340">
        <v>7</v>
      </c>
      <c r="Z340" s="34">
        <v>355</v>
      </c>
      <c r="AA340" s="6" t="str">
        <f t="shared" si="44"/>
        <v>07/01</v>
      </c>
      <c r="AB340" s="6" t="str">
        <f t="shared" si="45"/>
        <v>07/31</v>
      </c>
      <c r="AC340" t="s">
        <v>84</v>
      </c>
      <c r="AD340" s="7">
        <f t="shared" si="46"/>
        <v>2</v>
      </c>
      <c r="AE340" s="7" t="s">
        <v>84</v>
      </c>
      <c r="AF340">
        <v>0</v>
      </c>
      <c r="AG340" t="s">
        <v>52</v>
      </c>
      <c r="AH340" s="18">
        <f t="shared" si="50"/>
        <v>1</v>
      </c>
    </row>
    <row r="341" spans="1:34" x14ac:dyDescent="0.25">
      <c r="A341">
        <v>353</v>
      </c>
      <c r="B341" t="s">
        <v>181</v>
      </c>
      <c r="C341" t="s">
        <v>389</v>
      </c>
      <c r="D341" t="s">
        <v>197</v>
      </c>
      <c r="E341" t="s">
        <v>116</v>
      </c>
      <c r="F341">
        <v>449167</v>
      </c>
      <c r="G341" t="s">
        <v>52</v>
      </c>
      <c r="H341" s="18">
        <f t="shared" si="48"/>
        <v>1</v>
      </c>
      <c r="I341">
        <v>358</v>
      </c>
      <c r="J341" t="s">
        <v>200</v>
      </c>
      <c r="K341" t="s">
        <v>79</v>
      </c>
      <c r="L341" t="s">
        <v>70</v>
      </c>
      <c r="M341" s="18">
        <f t="shared" si="49"/>
        <v>2</v>
      </c>
      <c r="N341" t="s">
        <v>58</v>
      </c>
      <c r="O341" s="18">
        <f t="shared" si="51"/>
        <v>1</v>
      </c>
      <c r="P341" t="s">
        <v>101</v>
      </c>
      <c r="Q341" t="s">
        <v>119</v>
      </c>
      <c r="R341" t="str">
        <f t="shared" si="47"/>
        <v>Oil &amp; Gas - Ice Roads and Pads</v>
      </c>
      <c r="S341" t="s">
        <v>361</v>
      </c>
      <c r="T341" t="s">
        <v>349</v>
      </c>
      <c r="U341" s="34">
        <v>5</v>
      </c>
      <c r="V341">
        <v>19060403</v>
      </c>
      <c r="W341">
        <v>2017</v>
      </c>
      <c r="X341" t="s">
        <v>197</v>
      </c>
      <c r="Y341">
        <v>7</v>
      </c>
      <c r="Z341" s="34">
        <v>358</v>
      </c>
      <c r="AA341" s="6" t="str">
        <f t="shared" si="44"/>
        <v>07/01</v>
      </c>
      <c r="AB341" s="6" t="str">
        <f t="shared" si="45"/>
        <v>07/31</v>
      </c>
      <c r="AC341" t="s">
        <v>84</v>
      </c>
      <c r="AD341" s="7">
        <f t="shared" si="46"/>
        <v>2</v>
      </c>
      <c r="AE341" s="7" t="s">
        <v>84</v>
      </c>
      <c r="AF341">
        <v>0</v>
      </c>
      <c r="AG341" t="s">
        <v>52</v>
      </c>
      <c r="AH341" s="18">
        <f t="shared" si="50"/>
        <v>1</v>
      </c>
    </row>
    <row r="342" spans="1:34" x14ac:dyDescent="0.25">
      <c r="A342">
        <v>353</v>
      </c>
      <c r="B342" t="s">
        <v>181</v>
      </c>
      <c r="C342" t="s">
        <v>389</v>
      </c>
      <c r="D342" t="s">
        <v>197</v>
      </c>
      <c r="E342" t="s">
        <v>116</v>
      </c>
      <c r="F342">
        <v>449167</v>
      </c>
      <c r="G342" t="s">
        <v>52</v>
      </c>
      <c r="H342" s="18">
        <f t="shared" si="48"/>
        <v>1</v>
      </c>
      <c r="I342">
        <v>354</v>
      </c>
      <c r="J342" t="s">
        <v>201</v>
      </c>
      <c r="K342" t="s">
        <v>79</v>
      </c>
      <c r="L342" t="s">
        <v>70</v>
      </c>
      <c r="M342" s="18">
        <f t="shared" si="49"/>
        <v>2</v>
      </c>
      <c r="N342" t="s">
        <v>58</v>
      </c>
      <c r="O342" s="18">
        <f t="shared" si="51"/>
        <v>1</v>
      </c>
      <c r="P342" t="s">
        <v>101</v>
      </c>
      <c r="Q342" t="s">
        <v>119</v>
      </c>
      <c r="R342" t="str">
        <f t="shared" si="47"/>
        <v>Oil &amp; Gas - Ice Roads and Pads</v>
      </c>
      <c r="S342" t="s">
        <v>361</v>
      </c>
      <c r="T342" t="s">
        <v>349</v>
      </c>
      <c r="U342" s="34">
        <v>5</v>
      </c>
      <c r="V342">
        <v>19060403</v>
      </c>
      <c r="W342">
        <v>2017</v>
      </c>
      <c r="X342" t="s">
        <v>197</v>
      </c>
      <c r="Y342">
        <v>7</v>
      </c>
      <c r="Z342" s="34">
        <v>354</v>
      </c>
      <c r="AA342" s="6" t="str">
        <f t="shared" si="44"/>
        <v>07/01</v>
      </c>
      <c r="AB342" s="6" t="str">
        <f t="shared" si="45"/>
        <v>07/31</v>
      </c>
      <c r="AC342" t="s">
        <v>84</v>
      </c>
      <c r="AD342" s="7">
        <f t="shared" si="46"/>
        <v>2</v>
      </c>
      <c r="AE342" s="7" t="s">
        <v>84</v>
      </c>
      <c r="AF342">
        <v>0</v>
      </c>
      <c r="AG342" t="s">
        <v>52</v>
      </c>
      <c r="AH342" s="18">
        <f t="shared" si="50"/>
        <v>1</v>
      </c>
    </row>
    <row r="343" spans="1:34" x14ac:dyDescent="0.25">
      <c r="A343">
        <v>353</v>
      </c>
      <c r="B343" t="s">
        <v>181</v>
      </c>
      <c r="C343" t="s">
        <v>389</v>
      </c>
      <c r="D343" t="s">
        <v>197</v>
      </c>
      <c r="E343" t="s">
        <v>116</v>
      </c>
      <c r="F343">
        <v>449167</v>
      </c>
      <c r="G343" t="s">
        <v>52</v>
      </c>
      <c r="H343" s="18">
        <f t="shared" si="48"/>
        <v>1</v>
      </c>
      <c r="I343">
        <v>356</v>
      </c>
      <c r="J343" t="s">
        <v>202</v>
      </c>
      <c r="K343" t="s">
        <v>79</v>
      </c>
      <c r="L343" t="s">
        <v>70</v>
      </c>
      <c r="M343" s="18">
        <f t="shared" si="49"/>
        <v>2</v>
      </c>
      <c r="N343" t="s">
        <v>58</v>
      </c>
      <c r="O343" s="18">
        <f t="shared" si="51"/>
        <v>1</v>
      </c>
      <c r="P343" t="s">
        <v>101</v>
      </c>
      <c r="Q343" t="s">
        <v>119</v>
      </c>
      <c r="R343" t="str">
        <f t="shared" si="47"/>
        <v>Oil &amp; Gas - Ice Roads and Pads</v>
      </c>
      <c r="S343" t="s">
        <v>361</v>
      </c>
      <c r="T343" t="s">
        <v>349</v>
      </c>
      <c r="U343" s="34">
        <v>5</v>
      </c>
      <c r="V343">
        <v>19060403</v>
      </c>
      <c r="W343">
        <v>2017</v>
      </c>
      <c r="X343" t="s">
        <v>197</v>
      </c>
      <c r="Y343">
        <v>7</v>
      </c>
      <c r="Z343" s="34">
        <v>356</v>
      </c>
      <c r="AA343" s="6" t="str">
        <f t="shared" si="44"/>
        <v>07/01</v>
      </c>
      <c r="AB343" s="6" t="str">
        <f t="shared" si="45"/>
        <v>07/31</v>
      </c>
      <c r="AC343" t="s">
        <v>65</v>
      </c>
      <c r="AD343" s="7">
        <f t="shared" si="46"/>
        <v>1</v>
      </c>
      <c r="AE343" s="7" t="s">
        <v>65</v>
      </c>
      <c r="AF343">
        <v>0</v>
      </c>
      <c r="AG343" t="s">
        <v>52</v>
      </c>
      <c r="AH343" s="18">
        <f t="shared" si="50"/>
        <v>1</v>
      </c>
    </row>
    <row r="344" spans="1:34" x14ac:dyDescent="0.25">
      <c r="A344">
        <v>353</v>
      </c>
      <c r="B344" t="s">
        <v>181</v>
      </c>
      <c r="C344" t="s">
        <v>389</v>
      </c>
      <c r="D344" t="s">
        <v>197</v>
      </c>
      <c r="E344" t="s">
        <v>116</v>
      </c>
      <c r="F344">
        <v>449167</v>
      </c>
      <c r="G344" t="s">
        <v>52</v>
      </c>
      <c r="H344" s="18">
        <f t="shared" si="48"/>
        <v>1</v>
      </c>
      <c r="I344">
        <v>357</v>
      </c>
      <c r="J344" t="s">
        <v>198</v>
      </c>
      <c r="K344" t="s">
        <v>79</v>
      </c>
      <c r="L344" t="s">
        <v>70</v>
      </c>
      <c r="M344" s="18">
        <f t="shared" si="49"/>
        <v>2</v>
      </c>
      <c r="N344" t="s">
        <v>58</v>
      </c>
      <c r="O344" s="18">
        <f t="shared" si="51"/>
        <v>1</v>
      </c>
      <c r="P344" t="s">
        <v>101</v>
      </c>
      <c r="Q344" t="s">
        <v>119</v>
      </c>
      <c r="R344" t="str">
        <f t="shared" si="47"/>
        <v>Oil &amp; Gas - Ice Roads and Pads</v>
      </c>
      <c r="S344" t="s">
        <v>361</v>
      </c>
      <c r="T344" t="s">
        <v>349</v>
      </c>
      <c r="U344" s="34">
        <v>5</v>
      </c>
      <c r="V344">
        <v>19060403</v>
      </c>
      <c r="W344">
        <v>2017</v>
      </c>
      <c r="X344" t="s">
        <v>197</v>
      </c>
      <c r="Y344">
        <v>8</v>
      </c>
      <c r="Z344" s="34">
        <v>357</v>
      </c>
      <c r="AA344" s="6" t="str">
        <f t="shared" si="44"/>
        <v>08/01</v>
      </c>
      <c r="AB344" s="6" t="str">
        <f t="shared" si="45"/>
        <v>08/31</v>
      </c>
      <c r="AC344" t="s">
        <v>84</v>
      </c>
      <c r="AD344" s="7">
        <f t="shared" si="46"/>
        <v>2</v>
      </c>
      <c r="AE344" s="7" t="s">
        <v>84</v>
      </c>
      <c r="AF344">
        <v>0</v>
      </c>
      <c r="AG344" t="s">
        <v>52</v>
      </c>
      <c r="AH344" s="18">
        <f t="shared" si="50"/>
        <v>1</v>
      </c>
    </row>
    <row r="345" spans="1:34" x14ac:dyDescent="0.25">
      <c r="A345">
        <v>353</v>
      </c>
      <c r="B345" t="s">
        <v>181</v>
      </c>
      <c r="C345" t="s">
        <v>389</v>
      </c>
      <c r="D345" t="s">
        <v>197</v>
      </c>
      <c r="E345" t="s">
        <v>116</v>
      </c>
      <c r="F345">
        <v>449167</v>
      </c>
      <c r="G345" t="s">
        <v>52</v>
      </c>
      <c r="H345" s="18">
        <f t="shared" si="48"/>
        <v>1</v>
      </c>
      <c r="I345">
        <v>355</v>
      </c>
      <c r="J345" t="s">
        <v>199</v>
      </c>
      <c r="K345" t="s">
        <v>79</v>
      </c>
      <c r="L345" t="s">
        <v>70</v>
      </c>
      <c r="M345" s="18">
        <f t="shared" si="49"/>
        <v>2</v>
      </c>
      <c r="N345" t="s">
        <v>58</v>
      </c>
      <c r="O345" s="18">
        <f t="shared" si="51"/>
        <v>1</v>
      </c>
      <c r="P345" t="s">
        <v>101</v>
      </c>
      <c r="Q345" t="s">
        <v>119</v>
      </c>
      <c r="R345" t="str">
        <f t="shared" si="47"/>
        <v>Oil &amp; Gas - Ice Roads and Pads</v>
      </c>
      <c r="S345" t="s">
        <v>361</v>
      </c>
      <c r="T345" t="s">
        <v>349</v>
      </c>
      <c r="U345" s="34">
        <v>5</v>
      </c>
      <c r="V345">
        <v>19060403</v>
      </c>
      <c r="W345">
        <v>2017</v>
      </c>
      <c r="X345" t="s">
        <v>197</v>
      </c>
      <c r="Y345">
        <v>8</v>
      </c>
      <c r="Z345" s="34">
        <v>355</v>
      </c>
      <c r="AA345" s="6" t="str">
        <f t="shared" si="44"/>
        <v>08/01</v>
      </c>
      <c r="AB345" s="6" t="str">
        <f t="shared" si="45"/>
        <v>08/31</v>
      </c>
      <c r="AC345" t="s">
        <v>84</v>
      </c>
      <c r="AD345" s="7">
        <f t="shared" si="46"/>
        <v>2</v>
      </c>
      <c r="AE345" s="7" t="s">
        <v>84</v>
      </c>
      <c r="AF345">
        <v>0</v>
      </c>
      <c r="AG345" t="s">
        <v>52</v>
      </c>
      <c r="AH345" s="18">
        <f t="shared" si="50"/>
        <v>1</v>
      </c>
    </row>
    <row r="346" spans="1:34" x14ac:dyDescent="0.25">
      <c r="A346">
        <v>353</v>
      </c>
      <c r="B346" t="s">
        <v>181</v>
      </c>
      <c r="C346" t="s">
        <v>389</v>
      </c>
      <c r="D346" t="s">
        <v>197</v>
      </c>
      <c r="E346" t="s">
        <v>116</v>
      </c>
      <c r="F346">
        <v>449167</v>
      </c>
      <c r="G346" t="s">
        <v>52</v>
      </c>
      <c r="H346" s="18">
        <f t="shared" si="48"/>
        <v>1</v>
      </c>
      <c r="I346">
        <v>358</v>
      </c>
      <c r="J346" t="s">
        <v>200</v>
      </c>
      <c r="K346" t="s">
        <v>79</v>
      </c>
      <c r="L346" t="s">
        <v>70</v>
      </c>
      <c r="M346" s="18">
        <f t="shared" si="49"/>
        <v>2</v>
      </c>
      <c r="N346" t="s">
        <v>58</v>
      </c>
      <c r="O346" s="18">
        <f t="shared" si="51"/>
        <v>1</v>
      </c>
      <c r="P346" t="s">
        <v>101</v>
      </c>
      <c r="Q346" t="s">
        <v>119</v>
      </c>
      <c r="R346" t="str">
        <f t="shared" si="47"/>
        <v>Oil &amp; Gas - Ice Roads and Pads</v>
      </c>
      <c r="S346" t="s">
        <v>361</v>
      </c>
      <c r="T346" t="s">
        <v>349</v>
      </c>
      <c r="U346" s="34">
        <v>5</v>
      </c>
      <c r="V346">
        <v>19060403</v>
      </c>
      <c r="W346">
        <v>2017</v>
      </c>
      <c r="X346" t="s">
        <v>197</v>
      </c>
      <c r="Y346">
        <v>8</v>
      </c>
      <c r="Z346" s="34">
        <v>358</v>
      </c>
      <c r="AA346" s="6" t="str">
        <f t="shared" si="44"/>
        <v>08/01</v>
      </c>
      <c r="AB346" s="6" t="str">
        <f t="shared" si="45"/>
        <v>08/31</v>
      </c>
      <c r="AC346" t="s">
        <v>84</v>
      </c>
      <c r="AD346" s="7">
        <f t="shared" si="46"/>
        <v>2</v>
      </c>
      <c r="AE346" s="7" t="s">
        <v>84</v>
      </c>
      <c r="AF346">
        <v>0</v>
      </c>
      <c r="AG346" t="s">
        <v>52</v>
      </c>
      <c r="AH346" s="18">
        <f t="shared" si="50"/>
        <v>1</v>
      </c>
    </row>
    <row r="347" spans="1:34" x14ac:dyDescent="0.25">
      <c r="A347">
        <v>353</v>
      </c>
      <c r="B347" t="s">
        <v>181</v>
      </c>
      <c r="C347" t="s">
        <v>389</v>
      </c>
      <c r="D347" t="s">
        <v>197</v>
      </c>
      <c r="E347" t="s">
        <v>116</v>
      </c>
      <c r="F347">
        <v>449167</v>
      </c>
      <c r="G347" t="s">
        <v>52</v>
      </c>
      <c r="H347" s="18">
        <f t="shared" si="48"/>
        <v>1</v>
      </c>
      <c r="I347">
        <v>354</v>
      </c>
      <c r="J347" t="s">
        <v>201</v>
      </c>
      <c r="K347" t="s">
        <v>79</v>
      </c>
      <c r="L347" t="s">
        <v>70</v>
      </c>
      <c r="M347" s="18">
        <f t="shared" si="49"/>
        <v>2</v>
      </c>
      <c r="N347" t="s">
        <v>58</v>
      </c>
      <c r="O347" s="18">
        <f t="shared" si="51"/>
        <v>1</v>
      </c>
      <c r="P347" t="s">
        <v>101</v>
      </c>
      <c r="Q347" t="s">
        <v>119</v>
      </c>
      <c r="R347" t="str">
        <f t="shared" si="47"/>
        <v>Oil &amp; Gas - Ice Roads and Pads</v>
      </c>
      <c r="S347" t="s">
        <v>361</v>
      </c>
      <c r="T347" t="s">
        <v>349</v>
      </c>
      <c r="U347" s="34">
        <v>5</v>
      </c>
      <c r="V347">
        <v>19060403</v>
      </c>
      <c r="W347">
        <v>2017</v>
      </c>
      <c r="X347" t="s">
        <v>197</v>
      </c>
      <c r="Y347">
        <v>8</v>
      </c>
      <c r="Z347" s="34">
        <v>354</v>
      </c>
      <c r="AA347" s="6" t="str">
        <f t="shared" si="44"/>
        <v>08/01</v>
      </c>
      <c r="AB347" s="6" t="str">
        <f t="shared" si="45"/>
        <v>08/31</v>
      </c>
      <c r="AC347" t="s">
        <v>84</v>
      </c>
      <c r="AD347" s="7">
        <f t="shared" si="46"/>
        <v>2</v>
      </c>
      <c r="AE347" s="7" t="s">
        <v>84</v>
      </c>
      <c r="AF347">
        <v>0</v>
      </c>
      <c r="AG347" t="s">
        <v>52</v>
      </c>
      <c r="AH347" s="18">
        <f t="shared" si="50"/>
        <v>1</v>
      </c>
    </row>
    <row r="348" spans="1:34" x14ac:dyDescent="0.25">
      <c r="A348">
        <v>353</v>
      </c>
      <c r="B348" t="s">
        <v>181</v>
      </c>
      <c r="C348" t="s">
        <v>389</v>
      </c>
      <c r="D348" t="s">
        <v>197</v>
      </c>
      <c r="E348" t="s">
        <v>116</v>
      </c>
      <c r="F348">
        <v>449167</v>
      </c>
      <c r="G348" t="s">
        <v>52</v>
      </c>
      <c r="H348" s="18">
        <f t="shared" si="48"/>
        <v>1</v>
      </c>
      <c r="I348">
        <v>356</v>
      </c>
      <c r="J348" t="s">
        <v>202</v>
      </c>
      <c r="K348" t="s">
        <v>79</v>
      </c>
      <c r="L348" t="s">
        <v>70</v>
      </c>
      <c r="M348" s="18">
        <f t="shared" si="49"/>
        <v>2</v>
      </c>
      <c r="N348" t="s">
        <v>58</v>
      </c>
      <c r="O348" s="18">
        <f t="shared" si="51"/>
        <v>1</v>
      </c>
      <c r="P348" t="s">
        <v>101</v>
      </c>
      <c r="Q348" t="s">
        <v>119</v>
      </c>
      <c r="R348" t="str">
        <f t="shared" si="47"/>
        <v>Oil &amp; Gas - Ice Roads and Pads</v>
      </c>
      <c r="S348" t="s">
        <v>361</v>
      </c>
      <c r="T348" t="s">
        <v>349</v>
      </c>
      <c r="U348" s="34">
        <v>5</v>
      </c>
      <c r="V348">
        <v>19060403</v>
      </c>
      <c r="W348">
        <v>2017</v>
      </c>
      <c r="X348" t="s">
        <v>197</v>
      </c>
      <c r="Y348">
        <v>8</v>
      </c>
      <c r="Z348" s="34">
        <v>356</v>
      </c>
      <c r="AA348" s="6" t="str">
        <f t="shared" si="44"/>
        <v>08/01</v>
      </c>
      <c r="AB348" s="6" t="str">
        <f t="shared" si="45"/>
        <v>08/31</v>
      </c>
      <c r="AC348" t="s">
        <v>84</v>
      </c>
      <c r="AD348" s="7">
        <f t="shared" si="46"/>
        <v>2</v>
      </c>
      <c r="AE348" s="7" t="s">
        <v>84</v>
      </c>
      <c r="AF348">
        <v>0</v>
      </c>
      <c r="AG348" t="s">
        <v>52</v>
      </c>
      <c r="AH348" s="18">
        <f t="shared" si="50"/>
        <v>1</v>
      </c>
    </row>
    <row r="349" spans="1:34" x14ac:dyDescent="0.25">
      <c r="A349">
        <v>353</v>
      </c>
      <c r="B349" t="s">
        <v>181</v>
      </c>
      <c r="C349" t="s">
        <v>389</v>
      </c>
      <c r="D349" t="s">
        <v>197</v>
      </c>
      <c r="E349" t="s">
        <v>116</v>
      </c>
      <c r="F349">
        <v>449167</v>
      </c>
      <c r="G349" t="s">
        <v>52</v>
      </c>
      <c r="H349" s="18">
        <f t="shared" si="48"/>
        <v>1</v>
      </c>
      <c r="I349">
        <v>357</v>
      </c>
      <c r="J349" t="s">
        <v>198</v>
      </c>
      <c r="K349" t="s">
        <v>79</v>
      </c>
      <c r="L349" t="s">
        <v>70</v>
      </c>
      <c r="M349" s="18">
        <f t="shared" si="49"/>
        <v>2</v>
      </c>
      <c r="N349" t="s">
        <v>58</v>
      </c>
      <c r="O349" s="18">
        <f t="shared" si="51"/>
        <v>1</v>
      </c>
      <c r="P349" t="s">
        <v>101</v>
      </c>
      <c r="Q349" t="s">
        <v>119</v>
      </c>
      <c r="R349" t="str">
        <f t="shared" si="47"/>
        <v>Oil &amp; Gas - Ice Roads and Pads</v>
      </c>
      <c r="S349" t="s">
        <v>361</v>
      </c>
      <c r="T349" t="s">
        <v>349</v>
      </c>
      <c r="U349" s="34">
        <v>5</v>
      </c>
      <c r="V349">
        <v>19060403</v>
      </c>
      <c r="W349">
        <v>2017</v>
      </c>
      <c r="X349" t="s">
        <v>197</v>
      </c>
      <c r="Y349">
        <v>9</v>
      </c>
      <c r="Z349" s="34">
        <v>357</v>
      </c>
      <c r="AA349" s="6" t="str">
        <f t="shared" si="44"/>
        <v>09/01</v>
      </c>
      <c r="AB349" s="6" t="str">
        <f t="shared" si="45"/>
        <v>09/30</v>
      </c>
      <c r="AC349" t="s">
        <v>84</v>
      </c>
      <c r="AD349" s="7">
        <f t="shared" si="46"/>
        <v>2</v>
      </c>
      <c r="AE349" s="7" t="s">
        <v>84</v>
      </c>
      <c r="AF349">
        <v>0</v>
      </c>
      <c r="AG349" t="s">
        <v>52</v>
      </c>
      <c r="AH349" s="18">
        <f t="shared" si="50"/>
        <v>1</v>
      </c>
    </row>
    <row r="350" spans="1:34" x14ac:dyDescent="0.25">
      <c r="A350">
        <v>353</v>
      </c>
      <c r="B350" t="s">
        <v>181</v>
      </c>
      <c r="C350" t="s">
        <v>389</v>
      </c>
      <c r="D350" t="s">
        <v>197</v>
      </c>
      <c r="E350" t="s">
        <v>116</v>
      </c>
      <c r="F350">
        <v>449167</v>
      </c>
      <c r="G350" t="s">
        <v>52</v>
      </c>
      <c r="H350" s="18">
        <f t="shared" si="48"/>
        <v>1</v>
      </c>
      <c r="I350">
        <v>355</v>
      </c>
      <c r="J350" t="s">
        <v>199</v>
      </c>
      <c r="K350" t="s">
        <v>79</v>
      </c>
      <c r="L350" t="s">
        <v>70</v>
      </c>
      <c r="M350" s="18">
        <f t="shared" si="49"/>
        <v>2</v>
      </c>
      <c r="N350" t="s">
        <v>58</v>
      </c>
      <c r="O350" s="18">
        <f t="shared" si="51"/>
        <v>1</v>
      </c>
      <c r="P350" t="s">
        <v>101</v>
      </c>
      <c r="Q350" t="s">
        <v>119</v>
      </c>
      <c r="R350" t="str">
        <f t="shared" si="47"/>
        <v>Oil &amp; Gas - Ice Roads and Pads</v>
      </c>
      <c r="S350" t="s">
        <v>361</v>
      </c>
      <c r="T350" t="s">
        <v>349</v>
      </c>
      <c r="U350" s="34">
        <v>5</v>
      </c>
      <c r="V350">
        <v>19060403</v>
      </c>
      <c r="W350">
        <v>2017</v>
      </c>
      <c r="X350" t="s">
        <v>197</v>
      </c>
      <c r="Y350">
        <v>9</v>
      </c>
      <c r="Z350" s="34">
        <v>355</v>
      </c>
      <c r="AA350" s="6" t="str">
        <f t="shared" si="44"/>
        <v>09/01</v>
      </c>
      <c r="AB350" s="6" t="str">
        <f t="shared" si="45"/>
        <v>09/30</v>
      </c>
      <c r="AC350" t="s">
        <v>84</v>
      </c>
      <c r="AD350" s="7">
        <f t="shared" si="46"/>
        <v>2</v>
      </c>
      <c r="AE350" s="7" t="s">
        <v>84</v>
      </c>
      <c r="AF350">
        <v>0</v>
      </c>
      <c r="AG350" t="s">
        <v>52</v>
      </c>
      <c r="AH350" s="18">
        <f t="shared" si="50"/>
        <v>1</v>
      </c>
    </row>
    <row r="351" spans="1:34" x14ac:dyDescent="0.25">
      <c r="A351">
        <v>353</v>
      </c>
      <c r="B351" t="s">
        <v>181</v>
      </c>
      <c r="C351" t="s">
        <v>389</v>
      </c>
      <c r="D351" t="s">
        <v>197</v>
      </c>
      <c r="E351" t="s">
        <v>116</v>
      </c>
      <c r="F351">
        <v>449167</v>
      </c>
      <c r="G351" t="s">
        <v>52</v>
      </c>
      <c r="H351" s="18">
        <f t="shared" si="48"/>
        <v>1</v>
      </c>
      <c r="I351">
        <v>358</v>
      </c>
      <c r="J351" t="s">
        <v>200</v>
      </c>
      <c r="K351" t="s">
        <v>79</v>
      </c>
      <c r="L351" t="s">
        <v>70</v>
      </c>
      <c r="M351" s="18">
        <f t="shared" si="49"/>
        <v>2</v>
      </c>
      <c r="N351" t="s">
        <v>58</v>
      </c>
      <c r="O351" s="18">
        <f t="shared" si="51"/>
        <v>1</v>
      </c>
      <c r="P351" t="s">
        <v>101</v>
      </c>
      <c r="Q351" t="s">
        <v>119</v>
      </c>
      <c r="R351" t="str">
        <f t="shared" si="47"/>
        <v>Oil &amp; Gas - Ice Roads and Pads</v>
      </c>
      <c r="S351" t="s">
        <v>361</v>
      </c>
      <c r="T351" t="s">
        <v>349</v>
      </c>
      <c r="U351" s="34">
        <v>5</v>
      </c>
      <c r="V351">
        <v>19060403</v>
      </c>
      <c r="W351">
        <v>2017</v>
      </c>
      <c r="X351" t="s">
        <v>197</v>
      </c>
      <c r="Y351">
        <v>9</v>
      </c>
      <c r="Z351" s="34">
        <v>358</v>
      </c>
      <c r="AA351" s="6" t="str">
        <f t="shared" si="44"/>
        <v>09/01</v>
      </c>
      <c r="AB351" s="6" t="str">
        <f t="shared" si="45"/>
        <v>09/30</v>
      </c>
      <c r="AC351" t="s">
        <v>84</v>
      </c>
      <c r="AD351" s="7">
        <f t="shared" si="46"/>
        <v>2</v>
      </c>
      <c r="AE351" s="7" t="s">
        <v>84</v>
      </c>
      <c r="AF351">
        <v>0</v>
      </c>
      <c r="AG351" t="s">
        <v>52</v>
      </c>
      <c r="AH351" s="18">
        <f t="shared" si="50"/>
        <v>1</v>
      </c>
    </row>
    <row r="352" spans="1:34" x14ac:dyDescent="0.25">
      <c r="A352">
        <v>353</v>
      </c>
      <c r="B352" t="s">
        <v>181</v>
      </c>
      <c r="C352" t="s">
        <v>389</v>
      </c>
      <c r="D352" t="s">
        <v>197</v>
      </c>
      <c r="E352" t="s">
        <v>116</v>
      </c>
      <c r="F352">
        <v>449167</v>
      </c>
      <c r="G352" t="s">
        <v>52</v>
      </c>
      <c r="H352" s="18">
        <f t="shared" si="48"/>
        <v>1</v>
      </c>
      <c r="I352">
        <v>354</v>
      </c>
      <c r="J352" t="s">
        <v>201</v>
      </c>
      <c r="K352" t="s">
        <v>79</v>
      </c>
      <c r="L352" t="s">
        <v>70</v>
      </c>
      <c r="M352" s="18">
        <f t="shared" si="49"/>
        <v>2</v>
      </c>
      <c r="N352" t="s">
        <v>58</v>
      </c>
      <c r="O352" s="18">
        <f t="shared" si="51"/>
        <v>1</v>
      </c>
      <c r="P352" t="s">
        <v>101</v>
      </c>
      <c r="Q352" t="s">
        <v>119</v>
      </c>
      <c r="R352" t="str">
        <f t="shared" si="47"/>
        <v>Oil &amp; Gas - Ice Roads and Pads</v>
      </c>
      <c r="S352" t="s">
        <v>361</v>
      </c>
      <c r="T352" t="s">
        <v>349</v>
      </c>
      <c r="U352" s="34">
        <v>5</v>
      </c>
      <c r="V352">
        <v>19060403</v>
      </c>
      <c r="W352">
        <v>2017</v>
      </c>
      <c r="X352" t="s">
        <v>197</v>
      </c>
      <c r="Y352">
        <v>9</v>
      </c>
      <c r="Z352" s="34">
        <v>354</v>
      </c>
      <c r="AA352" s="6" t="str">
        <f t="shared" si="44"/>
        <v>09/01</v>
      </c>
      <c r="AB352" s="6" t="str">
        <f t="shared" si="45"/>
        <v>09/30</v>
      </c>
      <c r="AC352" t="s">
        <v>84</v>
      </c>
      <c r="AD352" s="7">
        <f t="shared" si="46"/>
        <v>2</v>
      </c>
      <c r="AE352" s="7" t="s">
        <v>84</v>
      </c>
      <c r="AF352">
        <v>0</v>
      </c>
      <c r="AG352" t="s">
        <v>52</v>
      </c>
      <c r="AH352" s="18">
        <f t="shared" si="50"/>
        <v>1</v>
      </c>
    </row>
    <row r="353" spans="1:34" x14ac:dyDescent="0.25">
      <c r="A353">
        <v>353</v>
      </c>
      <c r="B353" t="s">
        <v>181</v>
      </c>
      <c r="C353" t="s">
        <v>389</v>
      </c>
      <c r="D353" t="s">
        <v>197</v>
      </c>
      <c r="E353" t="s">
        <v>116</v>
      </c>
      <c r="F353">
        <v>449167</v>
      </c>
      <c r="G353" t="s">
        <v>52</v>
      </c>
      <c r="H353" s="18">
        <f t="shared" si="48"/>
        <v>1</v>
      </c>
      <c r="I353">
        <v>356</v>
      </c>
      <c r="J353" t="s">
        <v>202</v>
      </c>
      <c r="K353" t="s">
        <v>79</v>
      </c>
      <c r="L353" t="s">
        <v>70</v>
      </c>
      <c r="M353" s="18">
        <f t="shared" si="49"/>
        <v>2</v>
      </c>
      <c r="N353" t="s">
        <v>58</v>
      </c>
      <c r="O353" s="18">
        <f t="shared" si="51"/>
        <v>1</v>
      </c>
      <c r="P353" t="s">
        <v>101</v>
      </c>
      <c r="Q353" t="s">
        <v>119</v>
      </c>
      <c r="R353" t="str">
        <f t="shared" si="47"/>
        <v>Oil &amp; Gas - Ice Roads and Pads</v>
      </c>
      <c r="S353" t="s">
        <v>361</v>
      </c>
      <c r="T353" t="s">
        <v>349</v>
      </c>
      <c r="U353" s="34">
        <v>5</v>
      </c>
      <c r="V353">
        <v>19060403</v>
      </c>
      <c r="W353">
        <v>2017</v>
      </c>
      <c r="X353" t="s">
        <v>197</v>
      </c>
      <c r="Y353">
        <v>9</v>
      </c>
      <c r="Z353" s="34">
        <v>356</v>
      </c>
      <c r="AA353" s="6" t="str">
        <f t="shared" si="44"/>
        <v>09/01</v>
      </c>
      <c r="AB353" s="6" t="str">
        <f t="shared" si="45"/>
        <v>09/30</v>
      </c>
      <c r="AC353" t="s">
        <v>84</v>
      </c>
      <c r="AD353" s="7">
        <f t="shared" si="46"/>
        <v>2</v>
      </c>
      <c r="AE353" s="7" t="s">
        <v>84</v>
      </c>
      <c r="AF353">
        <v>0</v>
      </c>
      <c r="AG353" t="s">
        <v>52</v>
      </c>
      <c r="AH353" s="18">
        <f t="shared" si="50"/>
        <v>1</v>
      </c>
    </row>
    <row r="354" spans="1:34" x14ac:dyDescent="0.25">
      <c r="A354">
        <v>323</v>
      </c>
      <c r="B354" t="s">
        <v>181</v>
      </c>
      <c r="C354" t="s">
        <v>389</v>
      </c>
      <c r="D354" t="s">
        <v>203</v>
      </c>
      <c r="E354" t="s">
        <v>116</v>
      </c>
      <c r="F354">
        <v>1149167</v>
      </c>
      <c r="G354" t="s">
        <v>52</v>
      </c>
      <c r="H354" s="18">
        <f t="shared" si="48"/>
        <v>1</v>
      </c>
      <c r="I354">
        <v>328</v>
      </c>
      <c r="J354" t="s">
        <v>204</v>
      </c>
      <c r="K354" t="s">
        <v>79</v>
      </c>
      <c r="L354" t="s">
        <v>70</v>
      </c>
      <c r="M354" s="18">
        <f t="shared" si="49"/>
        <v>2</v>
      </c>
      <c r="N354" t="s">
        <v>58</v>
      </c>
      <c r="O354" s="18">
        <f t="shared" si="51"/>
        <v>1</v>
      </c>
      <c r="P354" t="s">
        <v>101</v>
      </c>
      <c r="Q354" t="s">
        <v>119</v>
      </c>
      <c r="R354" t="str">
        <f t="shared" si="47"/>
        <v>Oil &amp; Gas - Ice Roads and Pads</v>
      </c>
      <c r="S354" t="s">
        <v>361</v>
      </c>
      <c r="T354" t="s">
        <v>349</v>
      </c>
      <c r="U354" s="34">
        <v>5</v>
      </c>
      <c r="V354">
        <v>19060501</v>
      </c>
      <c r="W354">
        <v>2016</v>
      </c>
      <c r="X354" t="s">
        <v>203</v>
      </c>
      <c r="Y354">
        <v>4</v>
      </c>
      <c r="Z354" s="34">
        <v>328</v>
      </c>
      <c r="AA354" s="6" t="str">
        <f t="shared" si="44"/>
        <v>04/01</v>
      </c>
      <c r="AB354" s="6" t="str">
        <f t="shared" si="45"/>
        <v>04/30</v>
      </c>
      <c r="AC354" t="s">
        <v>84</v>
      </c>
      <c r="AD354" s="7">
        <f t="shared" si="46"/>
        <v>2</v>
      </c>
      <c r="AE354" s="7" t="s">
        <v>84</v>
      </c>
      <c r="AF354">
        <v>0</v>
      </c>
      <c r="AG354" t="s">
        <v>52</v>
      </c>
      <c r="AH354" s="18">
        <f t="shared" si="50"/>
        <v>1</v>
      </c>
    </row>
    <row r="355" spans="1:34" x14ac:dyDescent="0.25">
      <c r="A355">
        <v>323</v>
      </c>
      <c r="B355" t="s">
        <v>181</v>
      </c>
      <c r="C355" t="s">
        <v>389</v>
      </c>
      <c r="D355" t="s">
        <v>203</v>
      </c>
      <c r="E355" t="s">
        <v>116</v>
      </c>
      <c r="F355">
        <v>1149167</v>
      </c>
      <c r="G355" t="s">
        <v>52</v>
      </c>
      <c r="H355" s="18">
        <f t="shared" si="48"/>
        <v>1</v>
      </c>
      <c r="I355">
        <v>324</v>
      </c>
      <c r="J355" t="s">
        <v>205</v>
      </c>
      <c r="K355" t="s">
        <v>79</v>
      </c>
      <c r="L355" t="s">
        <v>70</v>
      </c>
      <c r="M355" s="18">
        <f t="shared" si="49"/>
        <v>2</v>
      </c>
      <c r="N355" t="s">
        <v>58</v>
      </c>
      <c r="O355" s="18">
        <f t="shared" si="51"/>
        <v>1</v>
      </c>
      <c r="P355" t="s">
        <v>101</v>
      </c>
      <c r="Q355" t="s">
        <v>119</v>
      </c>
      <c r="R355" t="str">
        <f t="shared" si="47"/>
        <v>Oil &amp; Gas - Ice Roads and Pads</v>
      </c>
      <c r="S355" t="s">
        <v>361</v>
      </c>
      <c r="T355" t="s">
        <v>349</v>
      </c>
      <c r="U355" s="34">
        <v>5</v>
      </c>
      <c r="V355">
        <v>19060403</v>
      </c>
      <c r="W355">
        <v>2016</v>
      </c>
      <c r="X355" t="s">
        <v>203</v>
      </c>
      <c r="Y355">
        <v>4</v>
      </c>
      <c r="Z355" s="34">
        <v>324</v>
      </c>
      <c r="AA355" s="6" t="str">
        <f t="shared" si="44"/>
        <v>04/01</v>
      </c>
      <c r="AB355" s="6" t="str">
        <f t="shared" si="45"/>
        <v>04/30</v>
      </c>
      <c r="AC355" t="s">
        <v>84</v>
      </c>
      <c r="AD355" s="7">
        <f t="shared" si="46"/>
        <v>2</v>
      </c>
      <c r="AE355" s="7" t="s">
        <v>84</v>
      </c>
      <c r="AF355">
        <v>0</v>
      </c>
      <c r="AG355" t="s">
        <v>52</v>
      </c>
      <c r="AH355" s="18">
        <f t="shared" si="50"/>
        <v>1</v>
      </c>
    </row>
    <row r="356" spans="1:34" x14ac:dyDescent="0.25">
      <c r="A356">
        <v>323</v>
      </c>
      <c r="B356" t="s">
        <v>181</v>
      </c>
      <c r="C356" t="s">
        <v>389</v>
      </c>
      <c r="D356" t="s">
        <v>203</v>
      </c>
      <c r="E356" t="s">
        <v>116</v>
      </c>
      <c r="F356">
        <v>1149167</v>
      </c>
      <c r="G356" t="s">
        <v>52</v>
      </c>
      <c r="H356" s="18">
        <f t="shared" si="48"/>
        <v>1</v>
      </c>
      <c r="I356">
        <v>325</v>
      </c>
      <c r="J356" t="s">
        <v>206</v>
      </c>
      <c r="K356" t="s">
        <v>79</v>
      </c>
      <c r="L356" t="s">
        <v>70</v>
      </c>
      <c r="M356" s="18">
        <f t="shared" si="49"/>
        <v>2</v>
      </c>
      <c r="N356" t="s">
        <v>58</v>
      </c>
      <c r="O356" s="18">
        <f t="shared" si="51"/>
        <v>1</v>
      </c>
      <c r="P356" t="s">
        <v>101</v>
      </c>
      <c r="Q356" t="s">
        <v>119</v>
      </c>
      <c r="R356" t="str">
        <f t="shared" si="47"/>
        <v>Oil &amp; Gas - Ice Roads and Pads</v>
      </c>
      <c r="S356" t="s">
        <v>361</v>
      </c>
      <c r="T356" t="s">
        <v>349</v>
      </c>
      <c r="U356" s="34">
        <v>5</v>
      </c>
      <c r="V356">
        <v>19060403</v>
      </c>
      <c r="W356">
        <v>2016</v>
      </c>
      <c r="X356" t="s">
        <v>203</v>
      </c>
      <c r="Y356">
        <v>4</v>
      </c>
      <c r="Z356" s="34">
        <v>325</v>
      </c>
      <c r="AA356" s="6" t="str">
        <f t="shared" si="44"/>
        <v>04/01</v>
      </c>
      <c r="AB356" s="6" t="str">
        <f t="shared" si="45"/>
        <v>04/30</v>
      </c>
      <c r="AC356" t="s">
        <v>84</v>
      </c>
      <c r="AD356" s="7">
        <f t="shared" si="46"/>
        <v>2</v>
      </c>
      <c r="AE356" s="7" t="s">
        <v>84</v>
      </c>
      <c r="AF356">
        <v>0</v>
      </c>
      <c r="AG356" t="s">
        <v>52</v>
      </c>
      <c r="AH356" s="18">
        <f t="shared" si="50"/>
        <v>1</v>
      </c>
    </row>
    <row r="357" spans="1:34" x14ac:dyDescent="0.25">
      <c r="A357">
        <v>323</v>
      </c>
      <c r="B357" t="s">
        <v>181</v>
      </c>
      <c r="C357" t="s">
        <v>389</v>
      </c>
      <c r="D357" t="s">
        <v>203</v>
      </c>
      <c r="E357" t="s">
        <v>116</v>
      </c>
      <c r="F357">
        <v>1149167</v>
      </c>
      <c r="G357" t="s">
        <v>52</v>
      </c>
      <c r="H357" s="18">
        <f t="shared" si="48"/>
        <v>1</v>
      </c>
      <c r="I357">
        <v>326</v>
      </c>
      <c r="J357" t="s">
        <v>207</v>
      </c>
      <c r="K357" t="s">
        <v>79</v>
      </c>
      <c r="L357" t="s">
        <v>70</v>
      </c>
      <c r="M357" s="18">
        <f t="shared" si="49"/>
        <v>2</v>
      </c>
      <c r="N357" t="s">
        <v>58</v>
      </c>
      <c r="O357" s="18">
        <f t="shared" si="51"/>
        <v>1</v>
      </c>
      <c r="P357" t="s">
        <v>101</v>
      </c>
      <c r="Q357" t="s">
        <v>119</v>
      </c>
      <c r="R357" t="str">
        <f t="shared" si="47"/>
        <v>Oil &amp; Gas - Ice Roads and Pads</v>
      </c>
      <c r="S357" t="s">
        <v>361</v>
      </c>
      <c r="T357" t="s">
        <v>349</v>
      </c>
      <c r="U357" s="34">
        <v>5</v>
      </c>
      <c r="V357">
        <v>19060403</v>
      </c>
      <c r="W357">
        <v>2016</v>
      </c>
      <c r="X357" t="s">
        <v>203</v>
      </c>
      <c r="Y357">
        <v>4</v>
      </c>
      <c r="Z357" s="34">
        <v>326</v>
      </c>
      <c r="AA357" s="6" t="str">
        <f t="shared" ref="AA357:AA420" si="52">_xlfn.IFS(Y357=1,"01/01",Y357=2,"02/01",Y357=3,"03/01",Y357=4,"04/01",Y357=5,"05/01",Y357=6,"06/01",Y357=7,"07/01",Y357=8,"08/01",Y357=9,"09/01",Y357=10,"10/01",Y357=11,"11/01",Y357=12,"12/01")</f>
        <v>04/01</v>
      </c>
      <c r="AB357" s="6" t="str">
        <f t="shared" ref="AB357:AB420" si="53">_xlfn.IFS(Y357=1,"01/31",Y357=2,"02/28",Y357=3,"03/31",Y357=4,"04/30",Y357=5,"05/31",Y357=6,"06/30",Y357=7,"07/31",Y357=8,"08/31",Y357=9,"09/30",Y357=10,"10/31",Y357=11,"30/01",Y357=12,"12/31")</f>
        <v>04/30</v>
      </c>
      <c r="AC357" t="s">
        <v>84</v>
      </c>
      <c r="AD357" s="7">
        <f t="shared" ref="AD357:AD420" si="54">IF(AC357="metered",1,2)</f>
        <v>2</v>
      </c>
      <c r="AE357" s="7" t="s">
        <v>84</v>
      </c>
      <c r="AF357">
        <v>0</v>
      </c>
      <c r="AG357" t="s">
        <v>52</v>
      </c>
      <c r="AH357" s="18">
        <f t="shared" si="50"/>
        <v>1</v>
      </c>
    </row>
    <row r="358" spans="1:34" x14ac:dyDescent="0.25">
      <c r="A358">
        <v>323</v>
      </c>
      <c r="B358" t="s">
        <v>181</v>
      </c>
      <c r="C358" t="s">
        <v>389</v>
      </c>
      <c r="D358" t="s">
        <v>203</v>
      </c>
      <c r="E358" t="s">
        <v>116</v>
      </c>
      <c r="F358">
        <v>1149167</v>
      </c>
      <c r="G358" t="s">
        <v>52</v>
      </c>
      <c r="H358" s="18">
        <f t="shared" si="48"/>
        <v>1</v>
      </c>
      <c r="I358">
        <v>327</v>
      </c>
      <c r="J358" t="s">
        <v>208</v>
      </c>
      <c r="K358" t="s">
        <v>79</v>
      </c>
      <c r="L358" t="s">
        <v>70</v>
      </c>
      <c r="M358" s="18">
        <f t="shared" si="49"/>
        <v>2</v>
      </c>
      <c r="N358" t="s">
        <v>58</v>
      </c>
      <c r="O358" s="18">
        <f t="shared" si="51"/>
        <v>1</v>
      </c>
      <c r="P358" t="s">
        <v>101</v>
      </c>
      <c r="Q358" t="s">
        <v>119</v>
      </c>
      <c r="R358" t="str">
        <f t="shared" si="47"/>
        <v>Oil &amp; Gas - Ice Roads and Pads</v>
      </c>
      <c r="S358" t="s">
        <v>361</v>
      </c>
      <c r="T358" t="s">
        <v>349</v>
      </c>
      <c r="U358" s="34">
        <v>5</v>
      </c>
      <c r="V358">
        <v>19060403</v>
      </c>
      <c r="W358">
        <v>2016</v>
      </c>
      <c r="X358" t="s">
        <v>203</v>
      </c>
      <c r="Y358">
        <v>4</v>
      </c>
      <c r="Z358" s="34">
        <v>327</v>
      </c>
      <c r="AA358" s="6" t="str">
        <f t="shared" si="52"/>
        <v>04/01</v>
      </c>
      <c r="AB358" s="6" t="str">
        <f t="shared" si="53"/>
        <v>04/30</v>
      </c>
      <c r="AC358" t="s">
        <v>84</v>
      </c>
      <c r="AD358" s="7">
        <f t="shared" si="54"/>
        <v>2</v>
      </c>
      <c r="AE358" s="7" t="s">
        <v>84</v>
      </c>
      <c r="AF358">
        <v>0</v>
      </c>
      <c r="AG358" t="s">
        <v>52</v>
      </c>
      <c r="AH358" s="18">
        <f t="shared" si="50"/>
        <v>1</v>
      </c>
    </row>
    <row r="359" spans="1:34" x14ac:dyDescent="0.25">
      <c r="A359">
        <v>323</v>
      </c>
      <c r="B359" t="s">
        <v>181</v>
      </c>
      <c r="C359" t="s">
        <v>389</v>
      </c>
      <c r="D359" t="s">
        <v>203</v>
      </c>
      <c r="E359" t="s">
        <v>116</v>
      </c>
      <c r="F359">
        <v>1149167</v>
      </c>
      <c r="G359" t="s">
        <v>52</v>
      </c>
      <c r="H359" s="18">
        <f t="shared" si="48"/>
        <v>1</v>
      </c>
      <c r="I359">
        <v>328</v>
      </c>
      <c r="J359" t="s">
        <v>204</v>
      </c>
      <c r="K359" t="s">
        <v>79</v>
      </c>
      <c r="L359" t="s">
        <v>70</v>
      </c>
      <c r="M359" s="18">
        <f t="shared" si="49"/>
        <v>2</v>
      </c>
      <c r="N359" t="s">
        <v>58</v>
      </c>
      <c r="O359" s="18">
        <f t="shared" si="51"/>
        <v>1</v>
      </c>
      <c r="P359" t="s">
        <v>101</v>
      </c>
      <c r="Q359" t="s">
        <v>119</v>
      </c>
      <c r="R359" t="str">
        <f t="shared" si="47"/>
        <v>Oil &amp; Gas - Ice Roads and Pads</v>
      </c>
      <c r="S359" t="s">
        <v>361</v>
      </c>
      <c r="T359" t="s">
        <v>349</v>
      </c>
      <c r="U359" s="34">
        <v>5</v>
      </c>
      <c r="V359">
        <v>19060501</v>
      </c>
      <c r="W359">
        <v>2016</v>
      </c>
      <c r="X359" t="s">
        <v>203</v>
      </c>
      <c r="Y359">
        <v>5</v>
      </c>
      <c r="Z359" s="34">
        <v>328</v>
      </c>
      <c r="AA359" s="6" t="str">
        <f t="shared" si="52"/>
        <v>05/01</v>
      </c>
      <c r="AB359" s="6" t="str">
        <f t="shared" si="53"/>
        <v>05/31</v>
      </c>
      <c r="AC359" t="s">
        <v>84</v>
      </c>
      <c r="AD359" s="7">
        <f t="shared" si="54"/>
        <v>2</v>
      </c>
      <c r="AE359" s="7" t="s">
        <v>84</v>
      </c>
      <c r="AF359">
        <v>0</v>
      </c>
      <c r="AG359" t="s">
        <v>52</v>
      </c>
      <c r="AH359" s="18">
        <f t="shared" si="50"/>
        <v>1</v>
      </c>
    </row>
    <row r="360" spans="1:34" x14ac:dyDescent="0.25">
      <c r="A360">
        <v>323</v>
      </c>
      <c r="B360" t="s">
        <v>181</v>
      </c>
      <c r="C360" t="s">
        <v>389</v>
      </c>
      <c r="D360" t="s">
        <v>203</v>
      </c>
      <c r="E360" t="s">
        <v>116</v>
      </c>
      <c r="F360">
        <v>1149167</v>
      </c>
      <c r="G360" t="s">
        <v>52</v>
      </c>
      <c r="H360" s="18">
        <f t="shared" si="48"/>
        <v>1</v>
      </c>
      <c r="I360">
        <v>324</v>
      </c>
      <c r="J360" t="s">
        <v>205</v>
      </c>
      <c r="K360" t="s">
        <v>79</v>
      </c>
      <c r="L360" t="s">
        <v>70</v>
      </c>
      <c r="M360" s="18">
        <f t="shared" si="49"/>
        <v>2</v>
      </c>
      <c r="N360" t="s">
        <v>58</v>
      </c>
      <c r="O360" s="18">
        <f t="shared" si="51"/>
        <v>1</v>
      </c>
      <c r="P360" t="s">
        <v>101</v>
      </c>
      <c r="Q360" t="s">
        <v>119</v>
      </c>
      <c r="R360" t="str">
        <f t="shared" si="47"/>
        <v>Oil &amp; Gas - Ice Roads and Pads</v>
      </c>
      <c r="S360" t="s">
        <v>361</v>
      </c>
      <c r="T360" t="s">
        <v>349</v>
      </c>
      <c r="U360" s="34">
        <v>5</v>
      </c>
      <c r="V360">
        <v>19060403</v>
      </c>
      <c r="W360">
        <v>2016</v>
      </c>
      <c r="X360" t="s">
        <v>203</v>
      </c>
      <c r="Y360">
        <v>5</v>
      </c>
      <c r="Z360" s="34">
        <v>324</v>
      </c>
      <c r="AA360" s="6" t="str">
        <f t="shared" si="52"/>
        <v>05/01</v>
      </c>
      <c r="AB360" s="6" t="str">
        <f t="shared" si="53"/>
        <v>05/31</v>
      </c>
      <c r="AC360" t="s">
        <v>84</v>
      </c>
      <c r="AD360" s="7">
        <f t="shared" si="54"/>
        <v>2</v>
      </c>
      <c r="AE360" s="7" t="s">
        <v>84</v>
      </c>
      <c r="AF360">
        <v>0</v>
      </c>
      <c r="AG360" t="s">
        <v>52</v>
      </c>
      <c r="AH360" s="18">
        <f t="shared" si="50"/>
        <v>1</v>
      </c>
    </row>
    <row r="361" spans="1:34" x14ac:dyDescent="0.25">
      <c r="A361">
        <v>323</v>
      </c>
      <c r="B361" t="s">
        <v>181</v>
      </c>
      <c r="C361" t="s">
        <v>389</v>
      </c>
      <c r="D361" t="s">
        <v>203</v>
      </c>
      <c r="E361" t="s">
        <v>116</v>
      </c>
      <c r="F361">
        <v>1149167</v>
      </c>
      <c r="G361" t="s">
        <v>52</v>
      </c>
      <c r="H361" s="18">
        <f t="shared" si="48"/>
        <v>1</v>
      </c>
      <c r="I361">
        <v>325</v>
      </c>
      <c r="J361" t="s">
        <v>206</v>
      </c>
      <c r="K361" t="s">
        <v>79</v>
      </c>
      <c r="L361" t="s">
        <v>70</v>
      </c>
      <c r="M361" s="18">
        <f t="shared" si="49"/>
        <v>2</v>
      </c>
      <c r="N361" t="s">
        <v>58</v>
      </c>
      <c r="O361" s="18">
        <f t="shared" si="51"/>
        <v>1</v>
      </c>
      <c r="P361" t="s">
        <v>101</v>
      </c>
      <c r="Q361" t="s">
        <v>119</v>
      </c>
      <c r="R361" t="str">
        <f t="shared" ref="R361:R424" si="55">IF(Q361&lt;&gt;"",_xlfn.CONCAT(P361," - ", Q361),"")</f>
        <v>Oil &amp; Gas - Ice Roads and Pads</v>
      </c>
      <c r="S361" t="s">
        <v>361</v>
      </c>
      <c r="T361" t="s">
        <v>349</v>
      </c>
      <c r="U361" s="34">
        <v>5</v>
      </c>
      <c r="V361">
        <v>19060403</v>
      </c>
      <c r="W361">
        <v>2016</v>
      </c>
      <c r="X361" t="s">
        <v>203</v>
      </c>
      <c r="Y361">
        <v>5</v>
      </c>
      <c r="Z361" s="34">
        <v>325</v>
      </c>
      <c r="AA361" s="6" t="str">
        <f t="shared" si="52"/>
        <v>05/01</v>
      </c>
      <c r="AB361" s="6" t="str">
        <f t="shared" si="53"/>
        <v>05/31</v>
      </c>
      <c r="AC361" t="s">
        <v>84</v>
      </c>
      <c r="AD361" s="7">
        <f t="shared" si="54"/>
        <v>2</v>
      </c>
      <c r="AE361" s="7" t="s">
        <v>84</v>
      </c>
      <c r="AF361">
        <v>0</v>
      </c>
      <c r="AG361" t="s">
        <v>52</v>
      </c>
      <c r="AH361" s="18">
        <f t="shared" si="50"/>
        <v>1</v>
      </c>
    </row>
    <row r="362" spans="1:34" x14ac:dyDescent="0.25">
      <c r="A362">
        <v>323</v>
      </c>
      <c r="B362" t="s">
        <v>181</v>
      </c>
      <c r="C362" t="s">
        <v>389</v>
      </c>
      <c r="D362" t="s">
        <v>203</v>
      </c>
      <c r="E362" t="s">
        <v>116</v>
      </c>
      <c r="F362">
        <v>1149167</v>
      </c>
      <c r="G362" t="s">
        <v>52</v>
      </c>
      <c r="H362" s="18">
        <f t="shared" si="48"/>
        <v>1</v>
      </c>
      <c r="I362">
        <v>326</v>
      </c>
      <c r="J362" t="s">
        <v>207</v>
      </c>
      <c r="K362" t="s">
        <v>79</v>
      </c>
      <c r="L362" t="s">
        <v>70</v>
      </c>
      <c r="M362" s="18">
        <f t="shared" si="49"/>
        <v>2</v>
      </c>
      <c r="N362" t="s">
        <v>58</v>
      </c>
      <c r="O362" s="18">
        <f t="shared" si="51"/>
        <v>1</v>
      </c>
      <c r="P362" t="s">
        <v>101</v>
      </c>
      <c r="Q362" t="s">
        <v>119</v>
      </c>
      <c r="R362" t="str">
        <f t="shared" si="55"/>
        <v>Oil &amp; Gas - Ice Roads and Pads</v>
      </c>
      <c r="S362" t="s">
        <v>361</v>
      </c>
      <c r="T362" t="s">
        <v>349</v>
      </c>
      <c r="U362" s="34">
        <v>5</v>
      </c>
      <c r="V362">
        <v>19060403</v>
      </c>
      <c r="W362">
        <v>2016</v>
      </c>
      <c r="X362" t="s">
        <v>203</v>
      </c>
      <c r="Y362">
        <v>5</v>
      </c>
      <c r="Z362" s="34">
        <v>326</v>
      </c>
      <c r="AA362" s="6" t="str">
        <f t="shared" si="52"/>
        <v>05/01</v>
      </c>
      <c r="AB362" s="6" t="str">
        <f t="shared" si="53"/>
        <v>05/31</v>
      </c>
      <c r="AC362" t="s">
        <v>84</v>
      </c>
      <c r="AD362" s="7">
        <f t="shared" si="54"/>
        <v>2</v>
      </c>
      <c r="AE362" s="7" t="s">
        <v>84</v>
      </c>
      <c r="AF362">
        <v>0</v>
      </c>
      <c r="AG362" t="s">
        <v>52</v>
      </c>
      <c r="AH362" s="18">
        <f t="shared" si="50"/>
        <v>1</v>
      </c>
    </row>
    <row r="363" spans="1:34" x14ac:dyDescent="0.25">
      <c r="A363">
        <v>323</v>
      </c>
      <c r="B363" t="s">
        <v>181</v>
      </c>
      <c r="C363" t="s">
        <v>389</v>
      </c>
      <c r="D363" t="s">
        <v>203</v>
      </c>
      <c r="E363" t="s">
        <v>116</v>
      </c>
      <c r="F363">
        <v>1149167</v>
      </c>
      <c r="G363" t="s">
        <v>52</v>
      </c>
      <c r="H363" s="18">
        <f t="shared" si="48"/>
        <v>1</v>
      </c>
      <c r="I363">
        <v>327</v>
      </c>
      <c r="J363" t="s">
        <v>208</v>
      </c>
      <c r="K363" t="s">
        <v>79</v>
      </c>
      <c r="L363" t="s">
        <v>70</v>
      </c>
      <c r="M363" s="18">
        <f t="shared" si="49"/>
        <v>2</v>
      </c>
      <c r="N363" t="s">
        <v>58</v>
      </c>
      <c r="O363" s="18">
        <f t="shared" si="51"/>
        <v>1</v>
      </c>
      <c r="P363" t="s">
        <v>101</v>
      </c>
      <c r="Q363" t="s">
        <v>119</v>
      </c>
      <c r="R363" t="str">
        <f t="shared" si="55"/>
        <v>Oil &amp; Gas - Ice Roads and Pads</v>
      </c>
      <c r="S363" t="s">
        <v>361</v>
      </c>
      <c r="T363" t="s">
        <v>349</v>
      </c>
      <c r="U363" s="34">
        <v>5</v>
      </c>
      <c r="V363">
        <v>19060403</v>
      </c>
      <c r="W363">
        <v>2016</v>
      </c>
      <c r="X363" t="s">
        <v>203</v>
      </c>
      <c r="Y363">
        <v>5</v>
      </c>
      <c r="Z363" s="34">
        <v>327</v>
      </c>
      <c r="AA363" s="6" t="str">
        <f t="shared" si="52"/>
        <v>05/01</v>
      </c>
      <c r="AB363" s="6" t="str">
        <f t="shared" si="53"/>
        <v>05/31</v>
      </c>
      <c r="AC363" t="s">
        <v>84</v>
      </c>
      <c r="AD363" s="7">
        <f t="shared" si="54"/>
        <v>2</v>
      </c>
      <c r="AE363" s="7" t="s">
        <v>84</v>
      </c>
      <c r="AF363">
        <v>0</v>
      </c>
      <c r="AG363" t="s">
        <v>52</v>
      </c>
      <c r="AH363" s="18">
        <f t="shared" si="50"/>
        <v>1</v>
      </c>
    </row>
    <row r="364" spans="1:34" x14ac:dyDescent="0.25">
      <c r="A364">
        <v>323</v>
      </c>
      <c r="B364" t="s">
        <v>181</v>
      </c>
      <c r="C364" t="s">
        <v>389</v>
      </c>
      <c r="D364" t="s">
        <v>203</v>
      </c>
      <c r="E364" t="s">
        <v>116</v>
      </c>
      <c r="F364">
        <v>1149167</v>
      </c>
      <c r="G364" t="s">
        <v>52</v>
      </c>
      <c r="H364" s="18">
        <f t="shared" si="48"/>
        <v>1</v>
      </c>
      <c r="I364">
        <v>328</v>
      </c>
      <c r="J364" t="s">
        <v>204</v>
      </c>
      <c r="K364" t="s">
        <v>79</v>
      </c>
      <c r="L364" t="s">
        <v>70</v>
      </c>
      <c r="M364" s="18">
        <f t="shared" si="49"/>
        <v>2</v>
      </c>
      <c r="N364" t="s">
        <v>58</v>
      </c>
      <c r="O364" s="18">
        <f t="shared" si="51"/>
        <v>1</v>
      </c>
      <c r="P364" t="s">
        <v>101</v>
      </c>
      <c r="Q364" t="s">
        <v>119</v>
      </c>
      <c r="R364" t="str">
        <f t="shared" si="55"/>
        <v>Oil &amp; Gas - Ice Roads and Pads</v>
      </c>
      <c r="S364" t="s">
        <v>361</v>
      </c>
      <c r="T364" t="s">
        <v>349</v>
      </c>
      <c r="U364" s="34">
        <v>5</v>
      </c>
      <c r="V364">
        <v>19060501</v>
      </c>
      <c r="W364">
        <v>2016</v>
      </c>
      <c r="X364" t="s">
        <v>203</v>
      </c>
      <c r="Y364">
        <v>6</v>
      </c>
      <c r="Z364" s="34">
        <v>328</v>
      </c>
      <c r="AA364" s="6" t="str">
        <f t="shared" si="52"/>
        <v>06/01</v>
      </c>
      <c r="AB364" s="6" t="str">
        <f t="shared" si="53"/>
        <v>06/30</v>
      </c>
      <c r="AC364" t="s">
        <v>84</v>
      </c>
      <c r="AD364" s="7">
        <f t="shared" si="54"/>
        <v>2</v>
      </c>
      <c r="AE364" s="7" t="s">
        <v>84</v>
      </c>
      <c r="AF364">
        <v>0</v>
      </c>
      <c r="AG364" t="s">
        <v>52</v>
      </c>
      <c r="AH364" s="18">
        <f t="shared" si="50"/>
        <v>1</v>
      </c>
    </row>
    <row r="365" spans="1:34" x14ac:dyDescent="0.25">
      <c r="A365">
        <v>323</v>
      </c>
      <c r="B365" t="s">
        <v>181</v>
      </c>
      <c r="C365" t="s">
        <v>389</v>
      </c>
      <c r="D365" t="s">
        <v>203</v>
      </c>
      <c r="E365" t="s">
        <v>116</v>
      </c>
      <c r="F365">
        <v>1149167</v>
      </c>
      <c r="G365" t="s">
        <v>52</v>
      </c>
      <c r="H365" s="18">
        <f t="shared" si="48"/>
        <v>1</v>
      </c>
      <c r="I365">
        <v>324</v>
      </c>
      <c r="J365" t="s">
        <v>205</v>
      </c>
      <c r="K365" t="s">
        <v>79</v>
      </c>
      <c r="L365" t="s">
        <v>70</v>
      </c>
      <c r="M365" s="18">
        <f t="shared" si="49"/>
        <v>2</v>
      </c>
      <c r="N365" t="s">
        <v>58</v>
      </c>
      <c r="O365" s="18">
        <f t="shared" si="51"/>
        <v>1</v>
      </c>
      <c r="P365" t="s">
        <v>101</v>
      </c>
      <c r="Q365" t="s">
        <v>119</v>
      </c>
      <c r="R365" t="str">
        <f t="shared" si="55"/>
        <v>Oil &amp; Gas - Ice Roads and Pads</v>
      </c>
      <c r="S365" t="s">
        <v>361</v>
      </c>
      <c r="T365" t="s">
        <v>349</v>
      </c>
      <c r="U365" s="34">
        <v>5</v>
      </c>
      <c r="V365">
        <v>19060403</v>
      </c>
      <c r="W365">
        <v>2016</v>
      </c>
      <c r="X365" t="s">
        <v>203</v>
      </c>
      <c r="Y365">
        <v>6</v>
      </c>
      <c r="Z365" s="34">
        <v>324</v>
      </c>
      <c r="AA365" s="6" t="str">
        <f t="shared" si="52"/>
        <v>06/01</v>
      </c>
      <c r="AB365" s="6" t="str">
        <f t="shared" si="53"/>
        <v>06/30</v>
      </c>
      <c r="AC365" t="s">
        <v>84</v>
      </c>
      <c r="AD365" s="7">
        <f t="shared" si="54"/>
        <v>2</v>
      </c>
      <c r="AE365" s="7" t="s">
        <v>84</v>
      </c>
      <c r="AF365">
        <v>0</v>
      </c>
      <c r="AG365" t="s">
        <v>52</v>
      </c>
      <c r="AH365" s="18">
        <f t="shared" si="50"/>
        <v>1</v>
      </c>
    </row>
    <row r="366" spans="1:34" x14ac:dyDescent="0.25">
      <c r="A366">
        <v>323</v>
      </c>
      <c r="B366" t="s">
        <v>181</v>
      </c>
      <c r="C366" t="s">
        <v>389</v>
      </c>
      <c r="D366" t="s">
        <v>203</v>
      </c>
      <c r="E366" t="s">
        <v>116</v>
      </c>
      <c r="F366">
        <v>1149167</v>
      </c>
      <c r="G366" t="s">
        <v>52</v>
      </c>
      <c r="H366" s="18">
        <f t="shared" si="48"/>
        <v>1</v>
      </c>
      <c r="I366">
        <v>325</v>
      </c>
      <c r="J366" t="s">
        <v>206</v>
      </c>
      <c r="K366" t="s">
        <v>79</v>
      </c>
      <c r="L366" t="s">
        <v>70</v>
      </c>
      <c r="M366" s="18">
        <f t="shared" si="49"/>
        <v>2</v>
      </c>
      <c r="N366" t="s">
        <v>58</v>
      </c>
      <c r="O366" s="18">
        <f t="shared" si="51"/>
        <v>1</v>
      </c>
      <c r="P366" t="s">
        <v>101</v>
      </c>
      <c r="Q366" t="s">
        <v>119</v>
      </c>
      <c r="R366" t="str">
        <f t="shared" si="55"/>
        <v>Oil &amp; Gas - Ice Roads and Pads</v>
      </c>
      <c r="S366" t="s">
        <v>361</v>
      </c>
      <c r="T366" t="s">
        <v>349</v>
      </c>
      <c r="U366" s="34">
        <v>5</v>
      </c>
      <c r="V366">
        <v>19060403</v>
      </c>
      <c r="W366">
        <v>2016</v>
      </c>
      <c r="X366" t="s">
        <v>203</v>
      </c>
      <c r="Y366">
        <v>6</v>
      </c>
      <c r="Z366" s="34">
        <v>325</v>
      </c>
      <c r="AA366" s="6" t="str">
        <f t="shared" si="52"/>
        <v>06/01</v>
      </c>
      <c r="AB366" s="6" t="str">
        <f t="shared" si="53"/>
        <v>06/30</v>
      </c>
      <c r="AC366" t="s">
        <v>84</v>
      </c>
      <c r="AD366" s="7">
        <f t="shared" si="54"/>
        <v>2</v>
      </c>
      <c r="AE366" s="7" t="s">
        <v>84</v>
      </c>
      <c r="AF366">
        <v>0</v>
      </c>
      <c r="AG366" t="s">
        <v>52</v>
      </c>
      <c r="AH366" s="18">
        <f t="shared" si="50"/>
        <v>1</v>
      </c>
    </row>
    <row r="367" spans="1:34" x14ac:dyDescent="0.25">
      <c r="A367">
        <v>323</v>
      </c>
      <c r="B367" t="s">
        <v>181</v>
      </c>
      <c r="C367" t="s">
        <v>389</v>
      </c>
      <c r="D367" t="s">
        <v>203</v>
      </c>
      <c r="E367" t="s">
        <v>116</v>
      </c>
      <c r="F367">
        <v>1149167</v>
      </c>
      <c r="G367" t="s">
        <v>52</v>
      </c>
      <c r="H367" s="18">
        <f t="shared" si="48"/>
        <v>1</v>
      </c>
      <c r="I367">
        <v>326</v>
      </c>
      <c r="J367" t="s">
        <v>207</v>
      </c>
      <c r="K367" t="s">
        <v>79</v>
      </c>
      <c r="L367" t="s">
        <v>70</v>
      </c>
      <c r="M367" s="18">
        <f t="shared" si="49"/>
        <v>2</v>
      </c>
      <c r="N367" t="s">
        <v>58</v>
      </c>
      <c r="O367" s="18">
        <f t="shared" si="51"/>
        <v>1</v>
      </c>
      <c r="P367" t="s">
        <v>101</v>
      </c>
      <c r="Q367" t="s">
        <v>119</v>
      </c>
      <c r="R367" t="str">
        <f t="shared" si="55"/>
        <v>Oil &amp; Gas - Ice Roads and Pads</v>
      </c>
      <c r="S367" t="s">
        <v>361</v>
      </c>
      <c r="T367" t="s">
        <v>349</v>
      </c>
      <c r="U367" s="34">
        <v>5</v>
      </c>
      <c r="V367">
        <v>19060403</v>
      </c>
      <c r="W367">
        <v>2016</v>
      </c>
      <c r="X367" t="s">
        <v>203</v>
      </c>
      <c r="Y367">
        <v>6</v>
      </c>
      <c r="Z367" s="34">
        <v>326</v>
      </c>
      <c r="AA367" s="6" t="str">
        <f t="shared" si="52"/>
        <v>06/01</v>
      </c>
      <c r="AB367" s="6" t="str">
        <f t="shared" si="53"/>
        <v>06/30</v>
      </c>
      <c r="AC367" t="s">
        <v>84</v>
      </c>
      <c r="AD367" s="7">
        <f t="shared" si="54"/>
        <v>2</v>
      </c>
      <c r="AE367" s="7" t="s">
        <v>84</v>
      </c>
      <c r="AF367">
        <v>0</v>
      </c>
      <c r="AG367" t="s">
        <v>52</v>
      </c>
      <c r="AH367" s="18">
        <f t="shared" si="50"/>
        <v>1</v>
      </c>
    </row>
    <row r="368" spans="1:34" x14ac:dyDescent="0.25">
      <c r="A368">
        <v>323</v>
      </c>
      <c r="B368" t="s">
        <v>181</v>
      </c>
      <c r="C368" t="s">
        <v>389</v>
      </c>
      <c r="D368" t="s">
        <v>203</v>
      </c>
      <c r="E368" t="s">
        <v>116</v>
      </c>
      <c r="F368">
        <v>1149167</v>
      </c>
      <c r="G368" t="s">
        <v>52</v>
      </c>
      <c r="H368" s="18">
        <f t="shared" si="48"/>
        <v>1</v>
      </c>
      <c r="I368">
        <v>327</v>
      </c>
      <c r="J368" t="s">
        <v>208</v>
      </c>
      <c r="K368" t="s">
        <v>79</v>
      </c>
      <c r="L368" t="s">
        <v>70</v>
      </c>
      <c r="M368" s="18">
        <f t="shared" si="49"/>
        <v>2</v>
      </c>
      <c r="N368" t="s">
        <v>58</v>
      </c>
      <c r="O368" s="18">
        <f t="shared" si="51"/>
        <v>1</v>
      </c>
      <c r="P368" t="s">
        <v>101</v>
      </c>
      <c r="Q368" t="s">
        <v>119</v>
      </c>
      <c r="R368" t="str">
        <f t="shared" si="55"/>
        <v>Oil &amp; Gas - Ice Roads and Pads</v>
      </c>
      <c r="S368" t="s">
        <v>361</v>
      </c>
      <c r="T368" t="s">
        <v>349</v>
      </c>
      <c r="U368" s="34">
        <v>5</v>
      </c>
      <c r="V368">
        <v>19060403</v>
      </c>
      <c r="W368">
        <v>2016</v>
      </c>
      <c r="X368" t="s">
        <v>203</v>
      </c>
      <c r="Y368">
        <v>6</v>
      </c>
      <c r="Z368" s="34">
        <v>327</v>
      </c>
      <c r="AA368" s="6" t="str">
        <f t="shared" si="52"/>
        <v>06/01</v>
      </c>
      <c r="AB368" s="6" t="str">
        <f t="shared" si="53"/>
        <v>06/30</v>
      </c>
      <c r="AC368" t="s">
        <v>84</v>
      </c>
      <c r="AD368" s="7">
        <f t="shared" si="54"/>
        <v>2</v>
      </c>
      <c r="AE368" s="7" t="s">
        <v>84</v>
      </c>
      <c r="AF368">
        <v>0</v>
      </c>
      <c r="AG368" t="s">
        <v>52</v>
      </c>
      <c r="AH368" s="18">
        <f t="shared" si="50"/>
        <v>1</v>
      </c>
    </row>
    <row r="369" spans="1:34" x14ac:dyDescent="0.25">
      <c r="A369">
        <v>323</v>
      </c>
      <c r="B369" t="s">
        <v>181</v>
      </c>
      <c r="C369" t="s">
        <v>389</v>
      </c>
      <c r="D369" t="s">
        <v>203</v>
      </c>
      <c r="E369" t="s">
        <v>116</v>
      </c>
      <c r="F369">
        <v>1149167</v>
      </c>
      <c r="G369" t="s">
        <v>52</v>
      </c>
      <c r="H369" s="18">
        <f t="shared" si="48"/>
        <v>1</v>
      </c>
      <c r="I369">
        <v>328</v>
      </c>
      <c r="J369" t="s">
        <v>204</v>
      </c>
      <c r="K369" t="s">
        <v>79</v>
      </c>
      <c r="L369" t="s">
        <v>70</v>
      </c>
      <c r="M369" s="18">
        <f t="shared" si="49"/>
        <v>2</v>
      </c>
      <c r="N369" t="s">
        <v>58</v>
      </c>
      <c r="O369" s="18">
        <f t="shared" si="51"/>
        <v>1</v>
      </c>
      <c r="P369" t="s">
        <v>101</v>
      </c>
      <c r="Q369" t="s">
        <v>119</v>
      </c>
      <c r="R369" t="str">
        <f t="shared" si="55"/>
        <v>Oil &amp; Gas - Ice Roads and Pads</v>
      </c>
      <c r="S369" t="s">
        <v>361</v>
      </c>
      <c r="T369" t="s">
        <v>349</v>
      </c>
      <c r="U369" s="34">
        <v>5</v>
      </c>
      <c r="V369">
        <v>19060501</v>
      </c>
      <c r="W369">
        <v>2016</v>
      </c>
      <c r="X369" t="s">
        <v>203</v>
      </c>
      <c r="Y369">
        <v>7</v>
      </c>
      <c r="Z369" s="34">
        <v>328</v>
      </c>
      <c r="AA369" s="6" t="str">
        <f t="shared" si="52"/>
        <v>07/01</v>
      </c>
      <c r="AB369" s="6" t="str">
        <f t="shared" si="53"/>
        <v>07/31</v>
      </c>
      <c r="AC369" t="s">
        <v>84</v>
      </c>
      <c r="AD369" s="7">
        <f t="shared" si="54"/>
        <v>2</v>
      </c>
      <c r="AE369" s="7" t="s">
        <v>84</v>
      </c>
      <c r="AF369">
        <v>0</v>
      </c>
      <c r="AG369" t="s">
        <v>52</v>
      </c>
      <c r="AH369" s="18">
        <f t="shared" si="50"/>
        <v>1</v>
      </c>
    </row>
    <row r="370" spans="1:34" x14ac:dyDescent="0.25">
      <c r="A370">
        <v>323</v>
      </c>
      <c r="B370" t="s">
        <v>181</v>
      </c>
      <c r="C370" t="s">
        <v>389</v>
      </c>
      <c r="D370" t="s">
        <v>203</v>
      </c>
      <c r="E370" t="s">
        <v>116</v>
      </c>
      <c r="F370">
        <v>1149167</v>
      </c>
      <c r="G370" t="s">
        <v>52</v>
      </c>
      <c r="H370" s="18">
        <f t="shared" si="48"/>
        <v>1</v>
      </c>
      <c r="I370">
        <v>324</v>
      </c>
      <c r="J370" t="s">
        <v>205</v>
      </c>
      <c r="K370" t="s">
        <v>79</v>
      </c>
      <c r="L370" t="s">
        <v>70</v>
      </c>
      <c r="M370" s="18">
        <f t="shared" si="49"/>
        <v>2</v>
      </c>
      <c r="N370" t="s">
        <v>58</v>
      </c>
      <c r="O370" s="18">
        <f t="shared" si="51"/>
        <v>1</v>
      </c>
      <c r="P370" t="s">
        <v>101</v>
      </c>
      <c r="Q370" t="s">
        <v>119</v>
      </c>
      <c r="R370" t="str">
        <f t="shared" si="55"/>
        <v>Oil &amp; Gas - Ice Roads and Pads</v>
      </c>
      <c r="S370" t="s">
        <v>361</v>
      </c>
      <c r="T370" t="s">
        <v>349</v>
      </c>
      <c r="U370" s="34">
        <v>5</v>
      </c>
      <c r="V370">
        <v>19060403</v>
      </c>
      <c r="W370">
        <v>2016</v>
      </c>
      <c r="X370" t="s">
        <v>203</v>
      </c>
      <c r="Y370">
        <v>7</v>
      </c>
      <c r="Z370" s="34">
        <v>324</v>
      </c>
      <c r="AA370" s="6" t="str">
        <f t="shared" si="52"/>
        <v>07/01</v>
      </c>
      <c r="AB370" s="6" t="str">
        <f t="shared" si="53"/>
        <v>07/31</v>
      </c>
      <c r="AC370" t="s">
        <v>84</v>
      </c>
      <c r="AD370" s="7">
        <f t="shared" si="54"/>
        <v>2</v>
      </c>
      <c r="AE370" s="7" t="s">
        <v>84</v>
      </c>
      <c r="AF370">
        <v>0</v>
      </c>
      <c r="AG370" t="s">
        <v>52</v>
      </c>
      <c r="AH370" s="18">
        <f t="shared" si="50"/>
        <v>1</v>
      </c>
    </row>
    <row r="371" spans="1:34" x14ac:dyDescent="0.25">
      <c r="A371">
        <v>323</v>
      </c>
      <c r="B371" t="s">
        <v>181</v>
      </c>
      <c r="C371" t="s">
        <v>389</v>
      </c>
      <c r="D371" t="s">
        <v>203</v>
      </c>
      <c r="E371" t="s">
        <v>116</v>
      </c>
      <c r="F371">
        <v>1149167</v>
      </c>
      <c r="G371" t="s">
        <v>52</v>
      </c>
      <c r="H371" s="18">
        <f t="shared" si="48"/>
        <v>1</v>
      </c>
      <c r="I371">
        <v>325</v>
      </c>
      <c r="J371" t="s">
        <v>206</v>
      </c>
      <c r="K371" t="s">
        <v>79</v>
      </c>
      <c r="L371" t="s">
        <v>70</v>
      </c>
      <c r="M371" s="18">
        <f t="shared" si="49"/>
        <v>2</v>
      </c>
      <c r="N371" t="s">
        <v>58</v>
      </c>
      <c r="O371" s="18">
        <f t="shared" si="51"/>
        <v>1</v>
      </c>
      <c r="P371" t="s">
        <v>101</v>
      </c>
      <c r="Q371" t="s">
        <v>119</v>
      </c>
      <c r="R371" t="str">
        <f t="shared" si="55"/>
        <v>Oil &amp; Gas - Ice Roads and Pads</v>
      </c>
      <c r="S371" t="s">
        <v>361</v>
      </c>
      <c r="T371" t="s">
        <v>349</v>
      </c>
      <c r="U371" s="34">
        <v>5</v>
      </c>
      <c r="V371">
        <v>19060403</v>
      </c>
      <c r="W371">
        <v>2016</v>
      </c>
      <c r="X371" t="s">
        <v>203</v>
      </c>
      <c r="Y371">
        <v>7</v>
      </c>
      <c r="Z371" s="34">
        <v>325</v>
      </c>
      <c r="AA371" s="6" t="str">
        <f t="shared" si="52"/>
        <v>07/01</v>
      </c>
      <c r="AB371" s="6" t="str">
        <f t="shared" si="53"/>
        <v>07/31</v>
      </c>
      <c r="AC371" t="s">
        <v>84</v>
      </c>
      <c r="AD371" s="7">
        <f t="shared" si="54"/>
        <v>2</v>
      </c>
      <c r="AE371" s="7" t="s">
        <v>84</v>
      </c>
      <c r="AF371">
        <v>0</v>
      </c>
      <c r="AG371" t="s">
        <v>52</v>
      </c>
      <c r="AH371" s="18">
        <f t="shared" si="50"/>
        <v>1</v>
      </c>
    </row>
    <row r="372" spans="1:34" x14ac:dyDescent="0.25">
      <c r="A372">
        <v>323</v>
      </c>
      <c r="B372" t="s">
        <v>181</v>
      </c>
      <c r="C372" t="s">
        <v>389</v>
      </c>
      <c r="D372" t="s">
        <v>203</v>
      </c>
      <c r="E372" t="s">
        <v>116</v>
      </c>
      <c r="F372">
        <v>1149167</v>
      </c>
      <c r="G372" t="s">
        <v>52</v>
      </c>
      <c r="H372" s="18">
        <f t="shared" si="48"/>
        <v>1</v>
      </c>
      <c r="I372">
        <v>326</v>
      </c>
      <c r="J372" t="s">
        <v>207</v>
      </c>
      <c r="K372" t="s">
        <v>79</v>
      </c>
      <c r="L372" t="s">
        <v>70</v>
      </c>
      <c r="M372" s="18">
        <f t="shared" si="49"/>
        <v>2</v>
      </c>
      <c r="N372" t="s">
        <v>58</v>
      </c>
      <c r="O372" s="18">
        <f t="shared" si="51"/>
        <v>1</v>
      </c>
      <c r="P372" t="s">
        <v>101</v>
      </c>
      <c r="Q372" t="s">
        <v>119</v>
      </c>
      <c r="R372" t="str">
        <f t="shared" si="55"/>
        <v>Oil &amp; Gas - Ice Roads and Pads</v>
      </c>
      <c r="S372" t="s">
        <v>361</v>
      </c>
      <c r="T372" t="s">
        <v>349</v>
      </c>
      <c r="U372" s="34">
        <v>5</v>
      </c>
      <c r="V372">
        <v>19060403</v>
      </c>
      <c r="W372">
        <v>2016</v>
      </c>
      <c r="X372" t="s">
        <v>203</v>
      </c>
      <c r="Y372">
        <v>7</v>
      </c>
      <c r="Z372" s="34">
        <v>326</v>
      </c>
      <c r="AA372" s="6" t="str">
        <f t="shared" si="52"/>
        <v>07/01</v>
      </c>
      <c r="AB372" s="6" t="str">
        <f t="shared" si="53"/>
        <v>07/31</v>
      </c>
      <c r="AC372" t="s">
        <v>84</v>
      </c>
      <c r="AD372" s="7">
        <f t="shared" si="54"/>
        <v>2</v>
      </c>
      <c r="AE372" s="7" t="s">
        <v>84</v>
      </c>
      <c r="AF372">
        <v>0</v>
      </c>
      <c r="AG372" t="s">
        <v>52</v>
      </c>
      <c r="AH372" s="18">
        <f t="shared" si="50"/>
        <v>1</v>
      </c>
    </row>
    <row r="373" spans="1:34" x14ac:dyDescent="0.25">
      <c r="A373">
        <v>323</v>
      </c>
      <c r="B373" t="s">
        <v>181</v>
      </c>
      <c r="C373" t="s">
        <v>389</v>
      </c>
      <c r="D373" t="s">
        <v>203</v>
      </c>
      <c r="E373" t="s">
        <v>116</v>
      </c>
      <c r="F373">
        <v>1149167</v>
      </c>
      <c r="G373" t="s">
        <v>52</v>
      </c>
      <c r="H373" s="18">
        <f t="shared" si="48"/>
        <v>1</v>
      </c>
      <c r="I373">
        <v>327</v>
      </c>
      <c r="J373" t="s">
        <v>208</v>
      </c>
      <c r="K373" t="s">
        <v>79</v>
      </c>
      <c r="L373" t="s">
        <v>70</v>
      </c>
      <c r="M373" s="18">
        <f t="shared" si="49"/>
        <v>2</v>
      </c>
      <c r="N373" t="s">
        <v>58</v>
      </c>
      <c r="O373" s="18">
        <f t="shared" si="51"/>
        <v>1</v>
      </c>
      <c r="P373" t="s">
        <v>101</v>
      </c>
      <c r="Q373" t="s">
        <v>119</v>
      </c>
      <c r="R373" t="str">
        <f t="shared" si="55"/>
        <v>Oil &amp; Gas - Ice Roads and Pads</v>
      </c>
      <c r="S373" t="s">
        <v>361</v>
      </c>
      <c r="T373" t="s">
        <v>349</v>
      </c>
      <c r="U373" s="34">
        <v>5</v>
      </c>
      <c r="V373">
        <v>19060403</v>
      </c>
      <c r="W373">
        <v>2016</v>
      </c>
      <c r="X373" t="s">
        <v>203</v>
      </c>
      <c r="Y373">
        <v>7</v>
      </c>
      <c r="Z373" s="34">
        <v>327</v>
      </c>
      <c r="AA373" s="6" t="str">
        <f t="shared" si="52"/>
        <v>07/01</v>
      </c>
      <c r="AB373" s="6" t="str">
        <f t="shared" si="53"/>
        <v>07/31</v>
      </c>
      <c r="AC373" t="s">
        <v>84</v>
      </c>
      <c r="AD373" s="7">
        <f t="shared" si="54"/>
        <v>2</v>
      </c>
      <c r="AE373" s="7" t="s">
        <v>84</v>
      </c>
      <c r="AF373">
        <v>0</v>
      </c>
      <c r="AG373" t="s">
        <v>52</v>
      </c>
      <c r="AH373" s="18">
        <f t="shared" si="50"/>
        <v>1</v>
      </c>
    </row>
    <row r="374" spans="1:34" x14ac:dyDescent="0.25">
      <c r="A374">
        <v>323</v>
      </c>
      <c r="B374" t="s">
        <v>181</v>
      </c>
      <c r="C374" t="s">
        <v>389</v>
      </c>
      <c r="D374" t="s">
        <v>203</v>
      </c>
      <c r="E374" t="s">
        <v>116</v>
      </c>
      <c r="F374">
        <v>1149167</v>
      </c>
      <c r="G374" t="s">
        <v>52</v>
      </c>
      <c r="H374" s="18">
        <f t="shared" si="48"/>
        <v>1</v>
      </c>
      <c r="I374">
        <v>328</v>
      </c>
      <c r="J374" t="s">
        <v>204</v>
      </c>
      <c r="K374" t="s">
        <v>79</v>
      </c>
      <c r="L374" t="s">
        <v>70</v>
      </c>
      <c r="M374" s="18">
        <f t="shared" si="49"/>
        <v>2</v>
      </c>
      <c r="N374" t="s">
        <v>58</v>
      </c>
      <c r="O374" s="18">
        <f t="shared" si="51"/>
        <v>1</v>
      </c>
      <c r="P374" t="s">
        <v>101</v>
      </c>
      <c r="Q374" t="s">
        <v>119</v>
      </c>
      <c r="R374" t="str">
        <f t="shared" si="55"/>
        <v>Oil &amp; Gas - Ice Roads and Pads</v>
      </c>
      <c r="S374" t="s">
        <v>361</v>
      </c>
      <c r="T374" t="s">
        <v>349</v>
      </c>
      <c r="U374" s="34">
        <v>5</v>
      </c>
      <c r="V374">
        <v>19060501</v>
      </c>
      <c r="W374">
        <v>2016</v>
      </c>
      <c r="X374" t="s">
        <v>203</v>
      </c>
      <c r="Y374">
        <v>8</v>
      </c>
      <c r="Z374" s="34">
        <v>328</v>
      </c>
      <c r="AA374" s="6" t="str">
        <f t="shared" si="52"/>
        <v>08/01</v>
      </c>
      <c r="AB374" s="6" t="str">
        <f t="shared" si="53"/>
        <v>08/31</v>
      </c>
      <c r="AC374" t="s">
        <v>84</v>
      </c>
      <c r="AD374" s="7">
        <f t="shared" si="54"/>
        <v>2</v>
      </c>
      <c r="AE374" s="7" t="s">
        <v>84</v>
      </c>
      <c r="AF374">
        <v>0</v>
      </c>
      <c r="AG374" t="s">
        <v>52</v>
      </c>
      <c r="AH374" s="18">
        <f t="shared" si="50"/>
        <v>1</v>
      </c>
    </row>
    <row r="375" spans="1:34" x14ac:dyDescent="0.25">
      <c r="A375">
        <v>323</v>
      </c>
      <c r="B375" t="s">
        <v>181</v>
      </c>
      <c r="C375" t="s">
        <v>389</v>
      </c>
      <c r="D375" t="s">
        <v>203</v>
      </c>
      <c r="E375" t="s">
        <v>116</v>
      </c>
      <c r="F375">
        <v>1149167</v>
      </c>
      <c r="G375" t="s">
        <v>52</v>
      </c>
      <c r="H375" s="18">
        <f t="shared" si="48"/>
        <v>1</v>
      </c>
      <c r="I375">
        <v>324</v>
      </c>
      <c r="J375" t="s">
        <v>205</v>
      </c>
      <c r="K375" t="s">
        <v>79</v>
      </c>
      <c r="L375" t="s">
        <v>70</v>
      </c>
      <c r="M375" s="18">
        <f t="shared" si="49"/>
        <v>2</v>
      </c>
      <c r="N375" t="s">
        <v>58</v>
      </c>
      <c r="O375" s="18">
        <f t="shared" si="51"/>
        <v>1</v>
      </c>
      <c r="P375" t="s">
        <v>101</v>
      </c>
      <c r="Q375" t="s">
        <v>119</v>
      </c>
      <c r="R375" t="str">
        <f t="shared" si="55"/>
        <v>Oil &amp; Gas - Ice Roads and Pads</v>
      </c>
      <c r="S375" t="s">
        <v>361</v>
      </c>
      <c r="T375" t="s">
        <v>349</v>
      </c>
      <c r="U375" s="34">
        <v>5</v>
      </c>
      <c r="V375">
        <v>19060403</v>
      </c>
      <c r="W375">
        <v>2016</v>
      </c>
      <c r="X375" t="s">
        <v>203</v>
      </c>
      <c r="Y375">
        <v>8</v>
      </c>
      <c r="Z375" s="34">
        <v>324</v>
      </c>
      <c r="AA375" s="6" t="str">
        <f t="shared" si="52"/>
        <v>08/01</v>
      </c>
      <c r="AB375" s="6" t="str">
        <f t="shared" si="53"/>
        <v>08/31</v>
      </c>
      <c r="AC375" t="s">
        <v>84</v>
      </c>
      <c r="AD375" s="7">
        <f t="shared" si="54"/>
        <v>2</v>
      </c>
      <c r="AE375" s="7" t="s">
        <v>84</v>
      </c>
      <c r="AF375">
        <v>0</v>
      </c>
      <c r="AG375" t="s">
        <v>52</v>
      </c>
      <c r="AH375" s="18">
        <f t="shared" si="50"/>
        <v>1</v>
      </c>
    </row>
    <row r="376" spans="1:34" x14ac:dyDescent="0.25">
      <c r="A376">
        <v>323</v>
      </c>
      <c r="B376" t="s">
        <v>181</v>
      </c>
      <c r="C376" t="s">
        <v>389</v>
      </c>
      <c r="D376" t="s">
        <v>203</v>
      </c>
      <c r="E376" t="s">
        <v>116</v>
      </c>
      <c r="F376">
        <v>1149167</v>
      </c>
      <c r="G376" t="s">
        <v>52</v>
      </c>
      <c r="H376" s="18">
        <f t="shared" si="48"/>
        <v>1</v>
      </c>
      <c r="I376">
        <v>325</v>
      </c>
      <c r="J376" t="s">
        <v>206</v>
      </c>
      <c r="K376" t="s">
        <v>79</v>
      </c>
      <c r="L376" t="s">
        <v>70</v>
      </c>
      <c r="M376" s="18">
        <f t="shared" si="49"/>
        <v>2</v>
      </c>
      <c r="N376" t="s">
        <v>58</v>
      </c>
      <c r="O376" s="18">
        <f t="shared" si="51"/>
        <v>1</v>
      </c>
      <c r="P376" t="s">
        <v>101</v>
      </c>
      <c r="Q376" t="s">
        <v>119</v>
      </c>
      <c r="R376" t="str">
        <f t="shared" si="55"/>
        <v>Oil &amp; Gas - Ice Roads and Pads</v>
      </c>
      <c r="S376" t="s">
        <v>361</v>
      </c>
      <c r="T376" t="s">
        <v>349</v>
      </c>
      <c r="U376" s="34">
        <v>5</v>
      </c>
      <c r="V376">
        <v>19060403</v>
      </c>
      <c r="W376">
        <v>2016</v>
      </c>
      <c r="X376" t="s">
        <v>203</v>
      </c>
      <c r="Y376">
        <v>8</v>
      </c>
      <c r="Z376" s="34">
        <v>325</v>
      </c>
      <c r="AA376" s="6" t="str">
        <f t="shared" si="52"/>
        <v>08/01</v>
      </c>
      <c r="AB376" s="6" t="str">
        <f t="shared" si="53"/>
        <v>08/31</v>
      </c>
      <c r="AC376" t="s">
        <v>84</v>
      </c>
      <c r="AD376" s="7">
        <f t="shared" si="54"/>
        <v>2</v>
      </c>
      <c r="AE376" s="7" t="s">
        <v>84</v>
      </c>
      <c r="AF376">
        <v>0</v>
      </c>
      <c r="AG376" t="s">
        <v>52</v>
      </c>
      <c r="AH376" s="18">
        <f t="shared" si="50"/>
        <v>1</v>
      </c>
    </row>
    <row r="377" spans="1:34" x14ac:dyDescent="0.25">
      <c r="A377">
        <v>323</v>
      </c>
      <c r="B377" t="s">
        <v>181</v>
      </c>
      <c r="C377" t="s">
        <v>389</v>
      </c>
      <c r="D377" t="s">
        <v>203</v>
      </c>
      <c r="E377" t="s">
        <v>116</v>
      </c>
      <c r="F377">
        <v>1149167</v>
      </c>
      <c r="G377" t="s">
        <v>52</v>
      </c>
      <c r="H377" s="18">
        <f t="shared" si="48"/>
        <v>1</v>
      </c>
      <c r="I377">
        <v>326</v>
      </c>
      <c r="J377" t="s">
        <v>207</v>
      </c>
      <c r="K377" t="s">
        <v>79</v>
      </c>
      <c r="L377" t="s">
        <v>70</v>
      </c>
      <c r="M377" s="18">
        <f t="shared" si="49"/>
        <v>2</v>
      </c>
      <c r="N377" t="s">
        <v>58</v>
      </c>
      <c r="O377" s="18">
        <f t="shared" si="51"/>
        <v>1</v>
      </c>
      <c r="P377" t="s">
        <v>101</v>
      </c>
      <c r="Q377" t="s">
        <v>119</v>
      </c>
      <c r="R377" t="str">
        <f t="shared" si="55"/>
        <v>Oil &amp; Gas - Ice Roads and Pads</v>
      </c>
      <c r="S377" t="s">
        <v>361</v>
      </c>
      <c r="T377" t="s">
        <v>349</v>
      </c>
      <c r="U377" s="34">
        <v>5</v>
      </c>
      <c r="V377">
        <v>19060403</v>
      </c>
      <c r="W377">
        <v>2016</v>
      </c>
      <c r="X377" t="s">
        <v>203</v>
      </c>
      <c r="Y377">
        <v>8</v>
      </c>
      <c r="Z377" s="34">
        <v>326</v>
      </c>
      <c r="AA377" s="6" t="str">
        <f t="shared" si="52"/>
        <v>08/01</v>
      </c>
      <c r="AB377" s="6" t="str">
        <f t="shared" si="53"/>
        <v>08/31</v>
      </c>
      <c r="AC377" t="s">
        <v>84</v>
      </c>
      <c r="AD377" s="7">
        <f t="shared" si="54"/>
        <v>2</v>
      </c>
      <c r="AE377" s="7" t="s">
        <v>84</v>
      </c>
      <c r="AF377">
        <v>0</v>
      </c>
      <c r="AG377" t="s">
        <v>52</v>
      </c>
      <c r="AH377" s="18">
        <f t="shared" si="50"/>
        <v>1</v>
      </c>
    </row>
    <row r="378" spans="1:34" x14ac:dyDescent="0.25">
      <c r="A378">
        <v>323</v>
      </c>
      <c r="B378" t="s">
        <v>181</v>
      </c>
      <c r="C378" t="s">
        <v>389</v>
      </c>
      <c r="D378" t="s">
        <v>203</v>
      </c>
      <c r="E378" t="s">
        <v>116</v>
      </c>
      <c r="F378">
        <v>1149167</v>
      </c>
      <c r="G378" t="s">
        <v>52</v>
      </c>
      <c r="H378" s="18">
        <f t="shared" si="48"/>
        <v>1</v>
      </c>
      <c r="I378">
        <v>327</v>
      </c>
      <c r="J378" t="s">
        <v>208</v>
      </c>
      <c r="K378" t="s">
        <v>79</v>
      </c>
      <c r="L378" t="s">
        <v>70</v>
      </c>
      <c r="M378" s="18">
        <f t="shared" si="49"/>
        <v>2</v>
      </c>
      <c r="N378" t="s">
        <v>58</v>
      </c>
      <c r="O378" s="18">
        <f t="shared" si="51"/>
        <v>1</v>
      </c>
      <c r="P378" t="s">
        <v>101</v>
      </c>
      <c r="Q378" t="s">
        <v>119</v>
      </c>
      <c r="R378" t="str">
        <f t="shared" si="55"/>
        <v>Oil &amp; Gas - Ice Roads and Pads</v>
      </c>
      <c r="S378" t="s">
        <v>361</v>
      </c>
      <c r="T378" t="s">
        <v>349</v>
      </c>
      <c r="U378" s="34">
        <v>5</v>
      </c>
      <c r="V378">
        <v>19060403</v>
      </c>
      <c r="W378">
        <v>2016</v>
      </c>
      <c r="X378" t="s">
        <v>203</v>
      </c>
      <c r="Y378">
        <v>8</v>
      </c>
      <c r="Z378" s="34">
        <v>327</v>
      </c>
      <c r="AA378" s="6" t="str">
        <f t="shared" si="52"/>
        <v>08/01</v>
      </c>
      <c r="AB378" s="6" t="str">
        <f t="shared" si="53"/>
        <v>08/31</v>
      </c>
      <c r="AC378" t="s">
        <v>84</v>
      </c>
      <c r="AD378" s="7">
        <f t="shared" si="54"/>
        <v>2</v>
      </c>
      <c r="AE378" s="7" t="s">
        <v>84</v>
      </c>
      <c r="AF378">
        <v>0</v>
      </c>
      <c r="AG378" t="s">
        <v>52</v>
      </c>
      <c r="AH378" s="18">
        <f t="shared" si="50"/>
        <v>1</v>
      </c>
    </row>
    <row r="379" spans="1:34" x14ac:dyDescent="0.25">
      <c r="A379">
        <v>323</v>
      </c>
      <c r="B379" t="s">
        <v>181</v>
      </c>
      <c r="C379" t="s">
        <v>389</v>
      </c>
      <c r="D379" t="s">
        <v>203</v>
      </c>
      <c r="E379" t="s">
        <v>116</v>
      </c>
      <c r="F379">
        <v>1149167</v>
      </c>
      <c r="G379" t="s">
        <v>52</v>
      </c>
      <c r="H379" s="18">
        <f t="shared" si="48"/>
        <v>1</v>
      </c>
      <c r="I379">
        <v>328</v>
      </c>
      <c r="J379" t="s">
        <v>204</v>
      </c>
      <c r="K379" t="s">
        <v>79</v>
      </c>
      <c r="L379" t="s">
        <v>70</v>
      </c>
      <c r="M379" s="18">
        <f t="shared" si="49"/>
        <v>2</v>
      </c>
      <c r="N379" t="s">
        <v>58</v>
      </c>
      <c r="O379" s="18">
        <f t="shared" si="51"/>
        <v>1</v>
      </c>
      <c r="P379" t="s">
        <v>101</v>
      </c>
      <c r="Q379" t="s">
        <v>119</v>
      </c>
      <c r="R379" t="str">
        <f t="shared" si="55"/>
        <v>Oil &amp; Gas - Ice Roads and Pads</v>
      </c>
      <c r="S379" t="s">
        <v>361</v>
      </c>
      <c r="T379" t="s">
        <v>349</v>
      </c>
      <c r="U379" s="34">
        <v>5</v>
      </c>
      <c r="V379">
        <v>19060501</v>
      </c>
      <c r="W379">
        <v>2016</v>
      </c>
      <c r="X379" t="s">
        <v>203</v>
      </c>
      <c r="Y379">
        <v>9</v>
      </c>
      <c r="Z379" s="34">
        <v>328</v>
      </c>
      <c r="AA379" s="6" t="str">
        <f t="shared" si="52"/>
        <v>09/01</v>
      </c>
      <c r="AB379" s="6" t="str">
        <f t="shared" si="53"/>
        <v>09/30</v>
      </c>
      <c r="AC379" t="s">
        <v>84</v>
      </c>
      <c r="AD379" s="7">
        <f t="shared" si="54"/>
        <v>2</v>
      </c>
      <c r="AE379" s="7" t="s">
        <v>84</v>
      </c>
      <c r="AF379">
        <v>0</v>
      </c>
      <c r="AG379" t="s">
        <v>52</v>
      </c>
      <c r="AH379" s="18">
        <f t="shared" si="50"/>
        <v>1</v>
      </c>
    </row>
    <row r="380" spans="1:34" x14ac:dyDescent="0.25">
      <c r="A380">
        <v>323</v>
      </c>
      <c r="B380" t="s">
        <v>181</v>
      </c>
      <c r="C380" t="s">
        <v>389</v>
      </c>
      <c r="D380" t="s">
        <v>203</v>
      </c>
      <c r="E380" t="s">
        <v>116</v>
      </c>
      <c r="F380">
        <v>1149167</v>
      </c>
      <c r="G380" t="s">
        <v>52</v>
      </c>
      <c r="H380" s="18">
        <f t="shared" si="48"/>
        <v>1</v>
      </c>
      <c r="I380">
        <v>324</v>
      </c>
      <c r="J380" t="s">
        <v>205</v>
      </c>
      <c r="K380" t="s">
        <v>79</v>
      </c>
      <c r="L380" t="s">
        <v>70</v>
      </c>
      <c r="M380" s="18">
        <f t="shared" si="49"/>
        <v>2</v>
      </c>
      <c r="N380" t="s">
        <v>58</v>
      </c>
      <c r="O380" s="18">
        <f t="shared" si="51"/>
        <v>1</v>
      </c>
      <c r="P380" t="s">
        <v>101</v>
      </c>
      <c r="Q380" t="s">
        <v>119</v>
      </c>
      <c r="R380" t="str">
        <f t="shared" si="55"/>
        <v>Oil &amp; Gas - Ice Roads and Pads</v>
      </c>
      <c r="S380" t="s">
        <v>361</v>
      </c>
      <c r="T380" t="s">
        <v>349</v>
      </c>
      <c r="U380" s="34">
        <v>5</v>
      </c>
      <c r="V380">
        <v>19060403</v>
      </c>
      <c r="W380">
        <v>2016</v>
      </c>
      <c r="X380" t="s">
        <v>203</v>
      </c>
      <c r="Y380">
        <v>9</v>
      </c>
      <c r="Z380" s="34">
        <v>324</v>
      </c>
      <c r="AA380" s="6" t="str">
        <f t="shared" si="52"/>
        <v>09/01</v>
      </c>
      <c r="AB380" s="6" t="str">
        <f t="shared" si="53"/>
        <v>09/30</v>
      </c>
      <c r="AC380" t="s">
        <v>84</v>
      </c>
      <c r="AD380" s="7">
        <f t="shared" si="54"/>
        <v>2</v>
      </c>
      <c r="AE380" s="7" t="s">
        <v>84</v>
      </c>
      <c r="AF380">
        <v>0</v>
      </c>
      <c r="AG380" t="s">
        <v>52</v>
      </c>
      <c r="AH380" s="18">
        <f t="shared" si="50"/>
        <v>1</v>
      </c>
    </row>
    <row r="381" spans="1:34" x14ac:dyDescent="0.25">
      <c r="A381">
        <v>323</v>
      </c>
      <c r="B381" t="s">
        <v>181</v>
      </c>
      <c r="C381" t="s">
        <v>389</v>
      </c>
      <c r="D381" t="s">
        <v>203</v>
      </c>
      <c r="E381" t="s">
        <v>116</v>
      </c>
      <c r="F381">
        <v>1149167</v>
      </c>
      <c r="G381" t="s">
        <v>52</v>
      </c>
      <c r="H381" s="18">
        <f t="shared" si="48"/>
        <v>1</v>
      </c>
      <c r="I381">
        <v>325</v>
      </c>
      <c r="J381" t="s">
        <v>206</v>
      </c>
      <c r="K381" t="s">
        <v>79</v>
      </c>
      <c r="L381" t="s">
        <v>70</v>
      </c>
      <c r="M381" s="18">
        <f t="shared" si="49"/>
        <v>2</v>
      </c>
      <c r="N381" t="s">
        <v>58</v>
      </c>
      <c r="O381" s="18">
        <f t="shared" si="51"/>
        <v>1</v>
      </c>
      <c r="P381" t="s">
        <v>101</v>
      </c>
      <c r="Q381" t="s">
        <v>119</v>
      </c>
      <c r="R381" t="str">
        <f t="shared" si="55"/>
        <v>Oil &amp; Gas - Ice Roads and Pads</v>
      </c>
      <c r="S381" t="s">
        <v>361</v>
      </c>
      <c r="T381" t="s">
        <v>349</v>
      </c>
      <c r="U381" s="34">
        <v>5</v>
      </c>
      <c r="V381">
        <v>19060403</v>
      </c>
      <c r="W381">
        <v>2016</v>
      </c>
      <c r="X381" t="s">
        <v>203</v>
      </c>
      <c r="Y381">
        <v>9</v>
      </c>
      <c r="Z381" s="34">
        <v>325</v>
      </c>
      <c r="AA381" s="6" t="str">
        <f t="shared" si="52"/>
        <v>09/01</v>
      </c>
      <c r="AB381" s="6" t="str">
        <f t="shared" si="53"/>
        <v>09/30</v>
      </c>
      <c r="AC381" t="s">
        <v>84</v>
      </c>
      <c r="AD381" s="7">
        <f t="shared" si="54"/>
        <v>2</v>
      </c>
      <c r="AE381" s="7" t="s">
        <v>84</v>
      </c>
      <c r="AF381">
        <v>0</v>
      </c>
      <c r="AG381" t="s">
        <v>52</v>
      </c>
      <c r="AH381" s="18">
        <f t="shared" si="50"/>
        <v>1</v>
      </c>
    </row>
    <row r="382" spans="1:34" x14ac:dyDescent="0.25">
      <c r="A382">
        <v>323</v>
      </c>
      <c r="B382" t="s">
        <v>181</v>
      </c>
      <c r="C382" t="s">
        <v>389</v>
      </c>
      <c r="D382" t="s">
        <v>203</v>
      </c>
      <c r="E382" t="s">
        <v>116</v>
      </c>
      <c r="F382">
        <v>1149167</v>
      </c>
      <c r="G382" t="s">
        <v>52</v>
      </c>
      <c r="H382" s="18">
        <f t="shared" si="48"/>
        <v>1</v>
      </c>
      <c r="I382">
        <v>326</v>
      </c>
      <c r="J382" t="s">
        <v>207</v>
      </c>
      <c r="K382" t="s">
        <v>79</v>
      </c>
      <c r="L382" t="s">
        <v>70</v>
      </c>
      <c r="M382" s="18">
        <f t="shared" si="49"/>
        <v>2</v>
      </c>
      <c r="N382" t="s">
        <v>58</v>
      </c>
      <c r="O382" s="18">
        <f t="shared" si="51"/>
        <v>1</v>
      </c>
      <c r="P382" t="s">
        <v>101</v>
      </c>
      <c r="Q382" t="s">
        <v>119</v>
      </c>
      <c r="R382" t="str">
        <f t="shared" si="55"/>
        <v>Oil &amp; Gas - Ice Roads and Pads</v>
      </c>
      <c r="S382" t="s">
        <v>361</v>
      </c>
      <c r="T382" t="s">
        <v>349</v>
      </c>
      <c r="U382" s="34">
        <v>5</v>
      </c>
      <c r="V382">
        <v>19060403</v>
      </c>
      <c r="W382">
        <v>2016</v>
      </c>
      <c r="X382" t="s">
        <v>203</v>
      </c>
      <c r="Y382">
        <v>9</v>
      </c>
      <c r="Z382" s="34">
        <v>326</v>
      </c>
      <c r="AA382" s="6" t="str">
        <f t="shared" si="52"/>
        <v>09/01</v>
      </c>
      <c r="AB382" s="6" t="str">
        <f t="shared" si="53"/>
        <v>09/30</v>
      </c>
      <c r="AC382" t="s">
        <v>84</v>
      </c>
      <c r="AD382" s="7">
        <f t="shared" si="54"/>
        <v>2</v>
      </c>
      <c r="AE382" s="7" t="s">
        <v>84</v>
      </c>
      <c r="AF382">
        <v>0</v>
      </c>
      <c r="AG382" t="s">
        <v>52</v>
      </c>
      <c r="AH382" s="18">
        <f t="shared" si="50"/>
        <v>1</v>
      </c>
    </row>
    <row r="383" spans="1:34" x14ac:dyDescent="0.25">
      <c r="A383">
        <v>323</v>
      </c>
      <c r="B383" t="s">
        <v>181</v>
      </c>
      <c r="C383" t="s">
        <v>389</v>
      </c>
      <c r="D383" t="s">
        <v>203</v>
      </c>
      <c r="E383" t="s">
        <v>116</v>
      </c>
      <c r="F383">
        <v>1149167</v>
      </c>
      <c r="G383" t="s">
        <v>52</v>
      </c>
      <c r="H383" s="18">
        <f t="shared" ref="H383:H446" si="56">IF(G383="gallons",1,2)</f>
        <v>1</v>
      </c>
      <c r="I383">
        <v>327</v>
      </c>
      <c r="J383" t="s">
        <v>208</v>
      </c>
      <c r="K383" t="s">
        <v>79</v>
      </c>
      <c r="L383" t="s">
        <v>70</v>
      </c>
      <c r="M383" s="18">
        <f t="shared" ref="M383:M446" si="57">IF(L383="ground",1,2)</f>
        <v>2</v>
      </c>
      <c r="N383" t="s">
        <v>58</v>
      </c>
      <c r="O383" s="18">
        <f t="shared" si="51"/>
        <v>1</v>
      </c>
      <c r="P383" t="s">
        <v>101</v>
      </c>
      <c r="Q383" t="s">
        <v>119</v>
      </c>
      <c r="R383" t="str">
        <f t="shared" si="55"/>
        <v>Oil &amp; Gas - Ice Roads and Pads</v>
      </c>
      <c r="S383" t="s">
        <v>361</v>
      </c>
      <c r="T383" t="s">
        <v>349</v>
      </c>
      <c r="U383" s="34">
        <v>5</v>
      </c>
      <c r="V383">
        <v>19060403</v>
      </c>
      <c r="W383">
        <v>2016</v>
      </c>
      <c r="X383" t="s">
        <v>203</v>
      </c>
      <c r="Y383">
        <v>9</v>
      </c>
      <c r="Z383" s="34">
        <v>327</v>
      </c>
      <c r="AA383" s="6" t="str">
        <f t="shared" si="52"/>
        <v>09/01</v>
      </c>
      <c r="AB383" s="6" t="str">
        <f t="shared" si="53"/>
        <v>09/30</v>
      </c>
      <c r="AC383" t="s">
        <v>84</v>
      </c>
      <c r="AD383" s="7">
        <f t="shared" si="54"/>
        <v>2</v>
      </c>
      <c r="AE383" s="7" t="s">
        <v>84</v>
      </c>
      <c r="AF383">
        <v>0</v>
      </c>
      <c r="AG383" t="s">
        <v>52</v>
      </c>
      <c r="AH383" s="18">
        <f t="shared" ref="AH383:AH446" si="58">IF(AG383="gallons",1,2)</f>
        <v>1</v>
      </c>
    </row>
    <row r="384" spans="1:34" x14ac:dyDescent="0.25">
      <c r="A384">
        <v>323</v>
      </c>
      <c r="B384" t="s">
        <v>181</v>
      </c>
      <c r="C384" t="s">
        <v>389</v>
      </c>
      <c r="D384" t="s">
        <v>203</v>
      </c>
      <c r="E384" t="s">
        <v>116</v>
      </c>
      <c r="F384">
        <v>1149167</v>
      </c>
      <c r="G384" t="s">
        <v>52</v>
      </c>
      <c r="H384" s="18">
        <f t="shared" si="56"/>
        <v>1</v>
      </c>
      <c r="I384">
        <v>328</v>
      </c>
      <c r="J384" t="s">
        <v>204</v>
      </c>
      <c r="K384" t="s">
        <v>79</v>
      </c>
      <c r="L384" t="s">
        <v>70</v>
      </c>
      <c r="M384" s="18">
        <f t="shared" si="57"/>
        <v>2</v>
      </c>
      <c r="N384" t="s">
        <v>58</v>
      </c>
      <c r="O384" s="18">
        <f t="shared" si="51"/>
        <v>1</v>
      </c>
      <c r="P384" t="s">
        <v>101</v>
      </c>
      <c r="Q384" t="s">
        <v>119</v>
      </c>
      <c r="R384" t="str">
        <f t="shared" si="55"/>
        <v>Oil &amp; Gas - Ice Roads and Pads</v>
      </c>
      <c r="S384" t="s">
        <v>361</v>
      </c>
      <c r="T384" t="s">
        <v>349</v>
      </c>
      <c r="U384" s="34">
        <v>5</v>
      </c>
      <c r="V384">
        <v>19060501</v>
      </c>
      <c r="W384">
        <v>2016</v>
      </c>
      <c r="X384" t="s">
        <v>203</v>
      </c>
      <c r="Y384">
        <v>10</v>
      </c>
      <c r="Z384" s="34">
        <v>328</v>
      </c>
      <c r="AA384" s="6" t="str">
        <f t="shared" si="52"/>
        <v>10/01</v>
      </c>
      <c r="AB384" s="6" t="str">
        <f t="shared" si="53"/>
        <v>10/31</v>
      </c>
      <c r="AC384" t="s">
        <v>84</v>
      </c>
      <c r="AD384" s="7">
        <f t="shared" si="54"/>
        <v>2</v>
      </c>
      <c r="AE384" s="7" t="s">
        <v>84</v>
      </c>
      <c r="AF384">
        <v>0</v>
      </c>
      <c r="AG384" t="s">
        <v>52</v>
      </c>
      <c r="AH384" s="18">
        <f t="shared" si="58"/>
        <v>1</v>
      </c>
    </row>
    <row r="385" spans="1:34" x14ac:dyDescent="0.25">
      <c r="A385">
        <v>323</v>
      </c>
      <c r="B385" t="s">
        <v>181</v>
      </c>
      <c r="C385" t="s">
        <v>389</v>
      </c>
      <c r="D385" t="s">
        <v>203</v>
      </c>
      <c r="E385" t="s">
        <v>116</v>
      </c>
      <c r="F385">
        <v>1149167</v>
      </c>
      <c r="G385" t="s">
        <v>52</v>
      </c>
      <c r="H385" s="18">
        <f t="shared" si="56"/>
        <v>1</v>
      </c>
      <c r="I385">
        <v>324</v>
      </c>
      <c r="J385" t="s">
        <v>205</v>
      </c>
      <c r="K385" t="s">
        <v>79</v>
      </c>
      <c r="L385" t="s">
        <v>70</v>
      </c>
      <c r="M385" s="18">
        <f t="shared" si="57"/>
        <v>2</v>
      </c>
      <c r="N385" t="s">
        <v>58</v>
      </c>
      <c r="O385" s="18">
        <f t="shared" si="51"/>
        <v>1</v>
      </c>
      <c r="P385" t="s">
        <v>101</v>
      </c>
      <c r="Q385" t="s">
        <v>119</v>
      </c>
      <c r="R385" t="str">
        <f t="shared" si="55"/>
        <v>Oil &amp; Gas - Ice Roads and Pads</v>
      </c>
      <c r="S385" t="s">
        <v>361</v>
      </c>
      <c r="T385" t="s">
        <v>349</v>
      </c>
      <c r="U385" s="34">
        <v>5</v>
      </c>
      <c r="V385">
        <v>19060403</v>
      </c>
      <c r="W385">
        <v>2016</v>
      </c>
      <c r="X385" t="s">
        <v>203</v>
      </c>
      <c r="Y385">
        <v>10</v>
      </c>
      <c r="Z385" s="34">
        <v>324</v>
      </c>
      <c r="AA385" s="6" t="str">
        <f t="shared" si="52"/>
        <v>10/01</v>
      </c>
      <c r="AB385" s="6" t="str">
        <f t="shared" si="53"/>
        <v>10/31</v>
      </c>
      <c r="AC385" t="s">
        <v>84</v>
      </c>
      <c r="AD385" s="7">
        <f t="shared" si="54"/>
        <v>2</v>
      </c>
      <c r="AE385" s="7" t="s">
        <v>84</v>
      </c>
      <c r="AF385">
        <v>0</v>
      </c>
      <c r="AG385" t="s">
        <v>52</v>
      </c>
      <c r="AH385" s="18">
        <f t="shared" si="58"/>
        <v>1</v>
      </c>
    </row>
    <row r="386" spans="1:34" x14ac:dyDescent="0.25">
      <c r="A386">
        <v>323</v>
      </c>
      <c r="B386" t="s">
        <v>181</v>
      </c>
      <c r="C386" t="s">
        <v>389</v>
      </c>
      <c r="D386" t="s">
        <v>203</v>
      </c>
      <c r="E386" t="s">
        <v>116</v>
      </c>
      <c r="F386">
        <v>1149167</v>
      </c>
      <c r="G386" t="s">
        <v>52</v>
      </c>
      <c r="H386" s="18">
        <f t="shared" si="56"/>
        <v>1</v>
      </c>
      <c r="I386">
        <v>325</v>
      </c>
      <c r="J386" t="s">
        <v>206</v>
      </c>
      <c r="K386" t="s">
        <v>79</v>
      </c>
      <c r="L386" t="s">
        <v>70</v>
      </c>
      <c r="M386" s="18">
        <f t="shared" si="57"/>
        <v>2</v>
      </c>
      <c r="N386" t="s">
        <v>58</v>
      </c>
      <c r="O386" s="18">
        <f t="shared" si="51"/>
        <v>1</v>
      </c>
      <c r="P386" t="s">
        <v>101</v>
      </c>
      <c r="Q386" t="s">
        <v>119</v>
      </c>
      <c r="R386" t="str">
        <f t="shared" si="55"/>
        <v>Oil &amp; Gas - Ice Roads and Pads</v>
      </c>
      <c r="S386" t="s">
        <v>361</v>
      </c>
      <c r="T386" t="s">
        <v>349</v>
      </c>
      <c r="U386" s="34">
        <v>5</v>
      </c>
      <c r="V386">
        <v>19060403</v>
      </c>
      <c r="W386">
        <v>2016</v>
      </c>
      <c r="X386" t="s">
        <v>203</v>
      </c>
      <c r="Y386">
        <v>10</v>
      </c>
      <c r="Z386" s="34">
        <v>325</v>
      </c>
      <c r="AA386" s="6" t="str">
        <f t="shared" si="52"/>
        <v>10/01</v>
      </c>
      <c r="AB386" s="6" t="str">
        <f t="shared" si="53"/>
        <v>10/31</v>
      </c>
      <c r="AC386" t="s">
        <v>84</v>
      </c>
      <c r="AD386" s="7">
        <f t="shared" si="54"/>
        <v>2</v>
      </c>
      <c r="AE386" s="7" t="s">
        <v>84</v>
      </c>
      <c r="AF386">
        <v>0</v>
      </c>
      <c r="AG386" t="s">
        <v>52</v>
      </c>
      <c r="AH386" s="18">
        <f t="shared" si="58"/>
        <v>1</v>
      </c>
    </row>
    <row r="387" spans="1:34" x14ac:dyDescent="0.25">
      <c r="A387">
        <v>323</v>
      </c>
      <c r="B387" t="s">
        <v>181</v>
      </c>
      <c r="C387" t="s">
        <v>389</v>
      </c>
      <c r="D387" t="s">
        <v>203</v>
      </c>
      <c r="E387" t="s">
        <v>116</v>
      </c>
      <c r="F387">
        <v>1149167</v>
      </c>
      <c r="G387" t="s">
        <v>52</v>
      </c>
      <c r="H387" s="18">
        <f t="shared" si="56"/>
        <v>1</v>
      </c>
      <c r="I387">
        <v>326</v>
      </c>
      <c r="J387" t="s">
        <v>207</v>
      </c>
      <c r="K387" t="s">
        <v>79</v>
      </c>
      <c r="L387" t="s">
        <v>70</v>
      </c>
      <c r="M387" s="18">
        <f t="shared" si="57"/>
        <v>2</v>
      </c>
      <c r="N387" t="s">
        <v>58</v>
      </c>
      <c r="O387" s="18">
        <f t="shared" ref="O387:O450" si="59">_xlfn.IFS(N387="fresh",1,N387="seawater",2,N387="brackish",3)</f>
        <v>1</v>
      </c>
      <c r="P387" t="s">
        <v>101</v>
      </c>
      <c r="Q387" t="s">
        <v>119</v>
      </c>
      <c r="R387" t="str">
        <f t="shared" si="55"/>
        <v>Oil &amp; Gas - Ice Roads and Pads</v>
      </c>
      <c r="S387" t="s">
        <v>361</v>
      </c>
      <c r="T387" t="s">
        <v>349</v>
      </c>
      <c r="U387" s="34">
        <v>5</v>
      </c>
      <c r="V387">
        <v>19060403</v>
      </c>
      <c r="W387">
        <v>2016</v>
      </c>
      <c r="X387" t="s">
        <v>203</v>
      </c>
      <c r="Y387">
        <v>10</v>
      </c>
      <c r="Z387" s="34">
        <v>326</v>
      </c>
      <c r="AA387" s="6" t="str">
        <f t="shared" si="52"/>
        <v>10/01</v>
      </c>
      <c r="AB387" s="6" t="str">
        <f t="shared" si="53"/>
        <v>10/31</v>
      </c>
      <c r="AC387" t="s">
        <v>84</v>
      </c>
      <c r="AD387" s="7">
        <f t="shared" si="54"/>
        <v>2</v>
      </c>
      <c r="AE387" s="7" t="s">
        <v>84</v>
      </c>
      <c r="AF387">
        <v>0</v>
      </c>
      <c r="AG387" t="s">
        <v>52</v>
      </c>
      <c r="AH387" s="18">
        <f t="shared" si="58"/>
        <v>1</v>
      </c>
    </row>
    <row r="388" spans="1:34" x14ac:dyDescent="0.25">
      <c r="A388">
        <v>323</v>
      </c>
      <c r="B388" t="s">
        <v>181</v>
      </c>
      <c r="C388" t="s">
        <v>389</v>
      </c>
      <c r="D388" t="s">
        <v>203</v>
      </c>
      <c r="E388" t="s">
        <v>116</v>
      </c>
      <c r="F388">
        <v>1149167</v>
      </c>
      <c r="G388" t="s">
        <v>52</v>
      </c>
      <c r="H388" s="18">
        <f t="shared" si="56"/>
        <v>1</v>
      </c>
      <c r="I388">
        <v>327</v>
      </c>
      <c r="J388" t="s">
        <v>208</v>
      </c>
      <c r="K388" t="s">
        <v>79</v>
      </c>
      <c r="L388" t="s">
        <v>70</v>
      </c>
      <c r="M388" s="18">
        <f t="shared" si="57"/>
        <v>2</v>
      </c>
      <c r="N388" t="s">
        <v>58</v>
      </c>
      <c r="O388" s="18">
        <f t="shared" si="59"/>
        <v>1</v>
      </c>
      <c r="P388" t="s">
        <v>101</v>
      </c>
      <c r="Q388" t="s">
        <v>119</v>
      </c>
      <c r="R388" t="str">
        <f t="shared" si="55"/>
        <v>Oil &amp; Gas - Ice Roads and Pads</v>
      </c>
      <c r="S388" t="s">
        <v>361</v>
      </c>
      <c r="T388" t="s">
        <v>349</v>
      </c>
      <c r="U388" s="34">
        <v>5</v>
      </c>
      <c r="V388">
        <v>19060403</v>
      </c>
      <c r="W388">
        <v>2016</v>
      </c>
      <c r="X388" t="s">
        <v>203</v>
      </c>
      <c r="Y388">
        <v>10</v>
      </c>
      <c r="Z388" s="34">
        <v>327</v>
      </c>
      <c r="AA388" s="6" t="str">
        <f t="shared" si="52"/>
        <v>10/01</v>
      </c>
      <c r="AB388" s="6" t="str">
        <f t="shared" si="53"/>
        <v>10/31</v>
      </c>
      <c r="AC388" t="s">
        <v>84</v>
      </c>
      <c r="AD388" s="7">
        <f t="shared" si="54"/>
        <v>2</v>
      </c>
      <c r="AE388" s="7" t="s">
        <v>84</v>
      </c>
      <c r="AF388">
        <v>0</v>
      </c>
      <c r="AG388" t="s">
        <v>52</v>
      </c>
      <c r="AH388" s="18">
        <f t="shared" si="58"/>
        <v>1</v>
      </c>
    </row>
    <row r="389" spans="1:34" x14ac:dyDescent="0.25">
      <c r="A389">
        <v>323</v>
      </c>
      <c r="B389" t="s">
        <v>181</v>
      </c>
      <c r="C389" t="s">
        <v>389</v>
      </c>
      <c r="D389" t="s">
        <v>203</v>
      </c>
      <c r="E389" t="s">
        <v>116</v>
      </c>
      <c r="F389">
        <v>1149167</v>
      </c>
      <c r="G389" t="s">
        <v>52</v>
      </c>
      <c r="H389" s="18">
        <f t="shared" si="56"/>
        <v>1</v>
      </c>
      <c r="I389">
        <v>328</v>
      </c>
      <c r="J389" t="s">
        <v>204</v>
      </c>
      <c r="K389" t="s">
        <v>79</v>
      </c>
      <c r="L389" t="s">
        <v>70</v>
      </c>
      <c r="M389" s="18">
        <f t="shared" si="57"/>
        <v>2</v>
      </c>
      <c r="N389" t="s">
        <v>58</v>
      </c>
      <c r="O389" s="18">
        <f t="shared" si="59"/>
        <v>1</v>
      </c>
      <c r="P389" t="s">
        <v>101</v>
      </c>
      <c r="Q389" t="s">
        <v>119</v>
      </c>
      <c r="R389" t="str">
        <f t="shared" si="55"/>
        <v>Oil &amp; Gas - Ice Roads and Pads</v>
      </c>
      <c r="S389" t="s">
        <v>361</v>
      </c>
      <c r="T389" t="s">
        <v>349</v>
      </c>
      <c r="U389" s="34">
        <v>5</v>
      </c>
      <c r="V389">
        <v>19060501</v>
      </c>
      <c r="W389">
        <v>2016</v>
      </c>
      <c r="X389" t="s">
        <v>203</v>
      </c>
      <c r="Y389">
        <v>11</v>
      </c>
      <c r="Z389" s="34">
        <v>328</v>
      </c>
      <c r="AA389" s="6" t="str">
        <f t="shared" si="52"/>
        <v>11/01</v>
      </c>
      <c r="AB389" s="6" t="str">
        <f t="shared" si="53"/>
        <v>30/01</v>
      </c>
      <c r="AC389" t="s">
        <v>84</v>
      </c>
      <c r="AD389" s="7">
        <f t="shared" si="54"/>
        <v>2</v>
      </c>
      <c r="AE389" s="7" t="s">
        <v>84</v>
      </c>
      <c r="AF389">
        <v>0</v>
      </c>
      <c r="AG389" t="s">
        <v>52</v>
      </c>
      <c r="AH389" s="18">
        <f t="shared" si="58"/>
        <v>1</v>
      </c>
    </row>
    <row r="390" spans="1:34" x14ac:dyDescent="0.25">
      <c r="A390">
        <v>323</v>
      </c>
      <c r="B390" t="s">
        <v>181</v>
      </c>
      <c r="C390" t="s">
        <v>389</v>
      </c>
      <c r="D390" t="s">
        <v>203</v>
      </c>
      <c r="E390" t="s">
        <v>116</v>
      </c>
      <c r="F390">
        <v>1149167</v>
      </c>
      <c r="G390" t="s">
        <v>52</v>
      </c>
      <c r="H390" s="18">
        <f t="shared" si="56"/>
        <v>1</v>
      </c>
      <c r="I390">
        <v>324</v>
      </c>
      <c r="J390" t="s">
        <v>205</v>
      </c>
      <c r="K390" t="s">
        <v>79</v>
      </c>
      <c r="L390" t="s">
        <v>70</v>
      </c>
      <c r="M390" s="18">
        <f t="shared" si="57"/>
        <v>2</v>
      </c>
      <c r="N390" t="s">
        <v>58</v>
      </c>
      <c r="O390" s="18">
        <f t="shared" si="59"/>
        <v>1</v>
      </c>
      <c r="P390" t="s">
        <v>101</v>
      </c>
      <c r="Q390" t="s">
        <v>119</v>
      </c>
      <c r="R390" t="str">
        <f t="shared" si="55"/>
        <v>Oil &amp; Gas - Ice Roads and Pads</v>
      </c>
      <c r="S390" t="s">
        <v>361</v>
      </c>
      <c r="T390" t="s">
        <v>349</v>
      </c>
      <c r="U390" s="34">
        <v>5</v>
      </c>
      <c r="V390">
        <v>19060403</v>
      </c>
      <c r="W390">
        <v>2016</v>
      </c>
      <c r="X390" t="s">
        <v>203</v>
      </c>
      <c r="Y390">
        <v>11</v>
      </c>
      <c r="Z390" s="34">
        <v>324</v>
      </c>
      <c r="AA390" s="6" t="str">
        <f t="shared" si="52"/>
        <v>11/01</v>
      </c>
      <c r="AB390" s="6" t="str">
        <f t="shared" si="53"/>
        <v>30/01</v>
      </c>
      <c r="AC390" t="s">
        <v>84</v>
      </c>
      <c r="AD390" s="7">
        <f t="shared" si="54"/>
        <v>2</v>
      </c>
      <c r="AE390" s="7" t="s">
        <v>84</v>
      </c>
      <c r="AF390">
        <v>0</v>
      </c>
      <c r="AG390" t="s">
        <v>52</v>
      </c>
      <c r="AH390" s="18">
        <f t="shared" si="58"/>
        <v>1</v>
      </c>
    </row>
    <row r="391" spans="1:34" x14ac:dyDescent="0.25">
      <c r="A391">
        <v>323</v>
      </c>
      <c r="B391" t="s">
        <v>181</v>
      </c>
      <c r="C391" t="s">
        <v>389</v>
      </c>
      <c r="D391" t="s">
        <v>203</v>
      </c>
      <c r="E391" t="s">
        <v>116</v>
      </c>
      <c r="F391">
        <v>1149167</v>
      </c>
      <c r="G391" t="s">
        <v>52</v>
      </c>
      <c r="H391" s="18">
        <f t="shared" si="56"/>
        <v>1</v>
      </c>
      <c r="I391">
        <v>325</v>
      </c>
      <c r="J391" t="s">
        <v>206</v>
      </c>
      <c r="K391" t="s">
        <v>79</v>
      </c>
      <c r="L391" t="s">
        <v>70</v>
      </c>
      <c r="M391" s="18">
        <f t="shared" si="57"/>
        <v>2</v>
      </c>
      <c r="N391" t="s">
        <v>58</v>
      </c>
      <c r="O391" s="18">
        <f t="shared" si="59"/>
        <v>1</v>
      </c>
      <c r="P391" t="s">
        <v>101</v>
      </c>
      <c r="Q391" t="s">
        <v>119</v>
      </c>
      <c r="R391" t="str">
        <f t="shared" si="55"/>
        <v>Oil &amp; Gas - Ice Roads and Pads</v>
      </c>
      <c r="S391" t="s">
        <v>361</v>
      </c>
      <c r="T391" t="s">
        <v>349</v>
      </c>
      <c r="U391" s="34">
        <v>5</v>
      </c>
      <c r="V391">
        <v>19060403</v>
      </c>
      <c r="W391">
        <v>2016</v>
      </c>
      <c r="X391" t="s">
        <v>203</v>
      </c>
      <c r="Y391">
        <v>11</v>
      </c>
      <c r="Z391" s="34">
        <v>325</v>
      </c>
      <c r="AA391" s="6" t="str">
        <f t="shared" si="52"/>
        <v>11/01</v>
      </c>
      <c r="AB391" s="6" t="str">
        <f t="shared" si="53"/>
        <v>30/01</v>
      </c>
      <c r="AC391" t="s">
        <v>84</v>
      </c>
      <c r="AD391" s="7">
        <f t="shared" si="54"/>
        <v>2</v>
      </c>
      <c r="AE391" s="7" t="s">
        <v>84</v>
      </c>
      <c r="AF391">
        <v>0</v>
      </c>
      <c r="AG391" t="s">
        <v>52</v>
      </c>
      <c r="AH391" s="18">
        <f t="shared" si="58"/>
        <v>1</v>
      </c>
    </row>
    <row r="392" spans="1:34" x14ac:dyDescent="0.25">
      <c r="A392">
        <v>323</v>
      </c>
      <c r="B392" t="s">
        <v>181</v>
      </c>
      <c r="C392" t="s">
        <v>389</v>
      </c>
      <c r="D392" t="s">
        <v>203</v>
      </c>
      <c r="E392" t="s">
        <v>116</v>
      </c>
      <c r="F392">
        <v>1149167</v>
      </c>
      <c r="G392" t="s">
        <v>52</v>
      </c>
      <c r="H392" s="18">
        <f t="shared" si="56"/>
        <v>1</v>
      </c>
      <c r="I392">
        <v>326</v>
      </c>
      <c r="J392" t="s">
        <v>207</v>
      </c>
      <c r="K392" t="s">
        <v>79</v>
      </c>
      <c r="L392" t="s">
        <v>70</v>
      </c>
      <c r="M392" s="18">
        <f t="shared" si="57"/>
        <v>2</v>
      </c>
      <c r="N392" t="s">
        <v>58</v>
      </c>
      <c r="O392" s="18">
        <f t="shared" si="59"/>
        <v>1</v>
      </c>
      <c r="P392" t="s">
        <v>101</v>
      </c>
      <c r="Q392" t="s">
        <v>119</v>
      </c>
      <c r="R392" t="str">
        <f t="shared" si="55"/>
        <v>Oil &amp; Gas - Ice Roads and Pads</v>
      </c>
      <c r="S392" t="s">
        <v>361</v>
      </c>
      <c r="T392" t="s">
        <v>349</v>
      </c>
      <c r="U392" s="34">
        <v>5</v>
      </c>
      <c r="V392">
        <v>19060403</v>
      </c>
      <c r="W392">
        <v>2016</v>
      </c>
      <c r="X392" t="s">
        <v>203</v>
      </c>
      <c r="Y392">
        <v>11</v>
      </c>
      <c r="Z392" s="34">
        <v>326</v>
      </c>
      <c r="AA392" s="6" t="str">
        <f t="shared" si="52"/>
        <v>11/01</v>
      </c>
      <c r="AB392" s="6" t="str">
        <f t="shared" si="53"/>
        <v>30/01</v>
      </c>
      <c r="AC392" t="s">
        <v>84</v>
      </c>
      <c r="AD392" s="7">
        <f t="shared" si="54"/>
        <v>2</v>
      </c>
      <c r="AE392" s="7" t="s">
        <v>84</v>
      </c>
      <c r="AF392">
        <v>0</v>
      </c>
      <c r="AG392" t="s">
        <v>52</v>
      </c>
      <c r="AH392" s="18">
        <f t="shared" si="58"/>
        <v>1</v>
      </c>
    </row>
    <row r="393" spans="1:34" x14ac:dyDescent="0.25">
      <c r="A393">
        <v>323</v>
      </c>
      <c r="B393" t="s">
        <v>181</v>
      </c>
      <c r="C393" t="s">
        <v>389</v>
      </c>
      <c r="D393" t="s">
        <v>203</v>
      </c>
      <c r="E393" t="s">
        <v>116</v>
      </c>
      <c r="F393">
        <v>1149167</v>
      </c>
      <c r="G393" t="s">
        <v>52</v>
      </c>
      <c r="H393" s="18">
        <f t="shared" si="56"/>
        <v>1</v>
      </c>
      <c r="I393">
        <v>327</v>
      </c>
      <c r="J393" t="s">
        <v>208</v>
      </c>
      <c r="K393" t="s">
        <v>79</v>
      </c>
      <c r="L393" t="s">
        <v>70</v>
      </c>
      <c r="M393" s="18">
        <f t="shared" si="57"/>
        <v>2</v>
      </c>
      <c r="N393" t="s">
        <v>58</v>
      </c>
      <c r="O393" s="18">
        <f t="shared" si="59"/>
        <v>1</v>
      </c>
      <c r="P393" t="s">
        <v>101</v>
      </c>
      <c r="Q393" t="s">
        <v>119</v>
      </c>
      <c r="R393" t="str">
        <f t="shared" si="55"/>
        <v>Oil &amp; Gas - Ice Roads and Pads</v>
      </c>
      <c r="S393" t="s">
        <v>361</v>
      </c>
      <c r="T393" t="s">
        <v>349</v>
      </c>
      <c r="U393" s="34">
        <v>5</v>
      </c>
      <c r="V393">
        <v>19060403</v>
      </c>
      <c r="W393">
        <v>2016</v>
      </c>
      <c r="X393" t="s">
        <v>203</v>
      </c>
      <c r="Y393">
        <v>11</v>
      </c>
      <c r="Z393" s="34">
        <v>327</v>
      </c>
      <c r="AA393" s="6" t="str">
        <f t="shared" si="52"/>
        <v>11/01</v>
      </c>
      <c r="AB393" s="6" t="str">
        <f t="shared" si="53"/>
        <v>30/01</v>
      </c>
      <c r="AC393" t="s">
        <v>84</v>
      </c>
      <c r="AD393" s="7">
        <f t="shared" si="54"/>
        <v>2</v>
      </c>
      <c r="AE393" s="7" t="s">
        <v>84</v>
      </c>
      <c r="AF393">
        <v>0</v>
      </c>
      <c r="AG393" t="s">
        <v>52</v>
      </c>
      <c r="AH393" s="18">
        <f t="shared" si="58"/>
        <v>1</v>
      </c>
    </row>
    <row r="394" spans="1:34" x14ac:dyDescent="0.25">
      <c r="A394">
        <v>323</v>
      </c>
      <c r="B394" t="s">
        <v>181</v>
      </c>
      <c r="C394" t="s">
        <v>389</v>
      </c>
      <c r="D394" t="s">
        <v>203</v>
      </c>
      <c r="E394" t="s">
        <v>116</v>
      </c>
      <c r="F394">
        <v>1149167</v>
      </c>
      <c r="G394" t="s">
        <v>52</v>
      </c>
      <c r="H394" s="18">
        <f t="shared" si="56"/>
        <v>1</v>
      </c>
      <c r="I394">
        <v>328</v>
      </c>
      <c r="J394" t="s">
        <v>204</v>
      </c>
      <c r="K394" t="s">
        <v>79</v>
      </c>
      <c r="L394" t="s">
        <v>70</v>
      </c>
      <c r="M394" s="18">
        <f t="shared" si="57"/>
        <v>2</v>
      </c>
      <c r="N394" t="s">
        <v>58</v>
      </c>
      <c r="O394" s="18">
        <f t="shared" si="59"/>
        <v>1</v>
      </c>
      <c r="P394" t="s">
        <v>101</v>
      </c>
      <c r="Q394" t="s">
        <v>119</v>
      </c>
      <c r="R394" t="str">
        <f t="shared" si="55"/>
        <v>Oil &amp; Gas - Ice Roads and Pads</v>
      </c>
      <c r="S394" t="s">
        <v>361</v>
      </c>
      <c r="T394" t="s">
        <v>349</v>
      </c>
      <c r="U394" s="34">
        <v>5</v>
      </c>
      <c r="V394">
        <v>19060501</v>
      </c>
      <c r="W394">
        <v>2016</v>
      </c>
      <c r="X394" t="s">
        <v>203</v>
      </c>
      <c r="Y394">
        <v>12</v>
      </c>
      <c r="Z394" s="34">
        <v>328</v>
      </c>
      <c r="AA394" s="6" t="str">
        <f t="shared" si="52"/>
        <v>12/01</v>
      </c>
      <c r="AB394" s="6" t="str">
        <f t="shared" si="53"/>
        <v>12/31</v>
      </c>
      <c r="AC394" t="s">
        <v>84</v>
      </c>
      <c r="AD394" s="7">
        <f t="shared" si="54"/>
        <v>2</v>
      </c>
      <c r="AE394" s="7" t="s">
        <v>84</v>
      </c>
      <c r="AF394">
        <v>0</v>
      </c>
      <c r="AG394" t="s">
        <v>52</v>
      </c>
      <c r="AH394" s="18">
        <f t="shared" si="58"/>
        <v>1</v>
      </c>
    </row>
    <row r="395" spans="1:34" x14ac:dyDescent="0.25">
      <c r="A395">
        <v>323</v>
      </c>
      <c r="B395" t="s">
        <v>181</v>
      </c>
      <c r="C395" t="s">
        <v>389</v>
      </c>
      <c r="D395" t="s">
        <v>203</v>
      </c>
      <c r="E395" t="s">
        <v>116</v>
      </c>
      <c r="F395">
        <v>1149167</v>
      </c>
      <c r="G395" t="s">
        <v>52</v>
      </c>
      <c r="H395" s="18">
        <f t="shared" si="56"/>
        <v>1</v>
      </c>
      <c r="I395">
        <v>324</v>
      </c>
      <c r="J395" t="s">
        <v>205</v>
      </c>
      <c r="K395" t="s">
        <v>79</v>
      </c>
      <c r="L395" t="s">
        <v>70</v>
      </c>
      <c r="M395" s="18">
        <f t="shared" si="57"/>
        <v>2</v>
      </c>
      <c r="N395" t="s">
        <v>58</v>
      </c>
      <c r="O395" s="18">
        <f t="shared" si="59"/>
        <v>1</v>
      </c>
      <c r="P395" t="s">
        <v>101</v>
      </c>
      <c r="Q395" t="s">
        <v>119</v>
      </c>
      <c r="R395" t="str">
        <f t="shared" si="55"/>
        <v>Oil &amp; Gas - Ice Roads and Pads</v>
      </c>
      <c r="S395" t="s">
        <v>361</v>
      </c>
      <c r="T395" t="s">
        <v>349</v>
      </c>
      <c r="U395" s="34">
        <v>5</v>
      </c>
      <c r="V395">
        <v>19060403</v>
      </c>
      <c r="W395">
        <v>2016</v>
      </c>
      <c r="X395" t="s">
        <v>203</v>
      </c>
      <c r="Y395">
        <v>12</v>
      </c>
      <c r="Z395" s="34">
        <v>324</v>
      </c>
      <c r="AA395" s="6" t="str">
        <f t="shared" si="52"/>
        <v>12/01</v>
      </c>
      <c r="AB395" s="6" t="str">
        <f t="shared" si="53"/>
        <v>12/31</v>
      </c>
      <c r="AC395" t="s">
        <v>84</v>
      </c>
      <c r="AD395" s="7">
        <f t="shared" si="54"/>
        <v>2</v>
      </c>
      <c r="AE395" s="7" t="s">
        <v>84</v>
      </c>
      <c r="AF395">
        <v>0</v>
      </c>
      <c r="AG395" t="s">
        <v>52</v>
      </c>
      <c r="AH395" s="18">
        <f t="shared" si="58"/>
        <v>1</v>
      </c>
    </row>
    <row r="396" spans="1:34" x14ac:dyDescent="0.25">
      <c r="A396">
        <v>323</v>
      </c>
      <c r="B396" t="s">
        <v>181</v>
      </c>
      <c r="C396" t="s">
        <v>389</v>
      </c>
      <c r="D396" t="s">
        <v>203</v>
      </c>
      <c r="E396" t="s">
        <v>116</v>
      </c>
      <c r="F396">
        <v>1149167</v>
      </c>
      <c r="G396" t="s">
        <v>52</v>
      </c>
      <c r="H396" s="18">
        <f t="shared" si="56"/>
        <v>1</v>
      </c>
      <c r="I396">
        <v>325</v>
      </c>
      <c r="J396" t="s">
        <v>206</v>
      </c>
      <c r="K396" t="s">
        <v>79</v>
      </c>
      <c r="L396" t="s">
        <v>70</v>
      </c>
      <c r="M396" s="18">
        <f t="shared" si="57"/>
        <v>2</v>
      </c>
      <c r="N396" t="s">
        <v>58</v>
      </c>
      <c r="O396" s="18">
        <f t="shared" si="59"/>
        <v>1</v>
      </c>
      <c r="P396" t="s">
        <v>101</v>
      </c>
      <c r="Q396" t="s">
        <v>119</v>
      </c>
      <c r="R396" t="str">
        <f t="shared" si="55"/>
        <v>Oil &amp; Gas - Ice Roads and Pads</v>
      </c>
      <c r="S396" t="s">
        <v>361</v>
      </c>
      <c r="T396" t="s">
        <v>349</v>
      </c>
      <c r="U396" s="34">
        <v>5</v>
      </c>
      <c r="V396">
        <v>19060403</v>
      </c>
      <c r="W396">
        <v>2016</v>
      </c>
      <c r="X396" t="s">
        <v>203</v>
      </c>
      <c r="Y396">
        <v>12</v>
      </c>
      <c r="Z396" s="34">
        <v>325</v>
      </c>
      <c r="AA396" s="6" t="str">
        <f t="shared" si="52"/>
        <v>12/01</v>
      </c>
      <c r="AB396" s="6" t="str">
        <f t="shared" si="53"/>
        <v>12/31</v>
      </c>
      <c r="AC396" t="s">
        <v>84</v>
      </c>
      <c r="AD396" s="7">
        <f t="shared" si="54"/>
        <v>2</v>
      </c>
      <c r="AE396" s="7" t="s">
        <v>84</v>
      </c>
      <c r="AF396">
        <v>0</v>
      </c>
      <c r="AG396" t="s">
        <v>52</v>
      </c>
      <c r="AH396" s="18">
        <f t="shared" si="58"/>
        <v>1</v>
      </c>
    </row>
    <row r="397" spans="1:34" x14ac:dyDescent="0.25">
      <c r="A397">
        <v>323</v>
      </c>
      <c r="B397" t="s">
        <v>181</v>
      </c>
      <c r="C397" t="s">
        <v>389</v>
      </c>
      <c r="D397" t="s">
        <v>203</v>
      </c>
      <c r="E397" t="s">
        <v>116</v>
      </c>
      <c r="F397">
        <v>1149167</v>
      </c>
      <c r="G397" t="s">
        <v>52</v>
      </c>
      <c r="H397" s="18">
        <f t="shared" si="56"/>
        <v>1</v>
      </c>
      <c r="I397">
        <v>326</v>
      </c>
      <c r="J397" t="s">
        <v>207</v>
      </c>
      <c r="K397" t="s">
        <v>79</v>
      </c>
      <c r="L397" t="s">
        <v>70</v>
      </c>
      <c r="M397" s="18">
        <f t="shared" si="57"/>
        <v>2</v>
      </c>
      <c r="N397" t="s">
        <v>58</v>
      </c>
      <c r="O397" s="18">
        <f t="shared" si="59"/>
        <v>1</v>
      </c>
      <c r="P397" t="s">
        <v>101</v>
      </c>
      <c r="Q397" t="s">
        <v>119</v>
      </c>
      <c r="R397" t="str">
        <f t="shared" si="55"/>
        <v>Oil &amp; Gas - Ice Roads and Pads</v>
      </c>
      <c r="S397" t="s">
        <v>361</v>
      </c>
      <c r="T397" t="s">
        <v>349</v>
      </c>
      <c r="U397" s="34">
        <v>5</v>
      </c>
      <c r="V397">
        <v>19060403</v>
      </c>
      <c r="W397">
        <v>2016</v>
      </c>
      <c r="X397" t="s">
        <v>203</v>
      </c>
      <c r="Y397">
        <v>12</v>
      </c>
      <c r="Z397" s="34">
        <v>326</v>
      </c>
      <c r="AA397" s="6" t="str">
        <f t="shared" si="52"/>
        <v>12/01</v>
      </c>
      <c r="AB397" s="6" t="str">
        <f t="shared" si="53"/>
        <v>12/31</v>
      </c>
      <c r="AC397" t="s">
        <v>84</v>
      </c>
      <c r="AD397" s="7">
        <f t="shared" si="54"/>
        <v>2</v>
      </c>
      <c r="AE397" s="7" t="s">
        <v>84</v>
      </c>
      <c r="AF397">
        <v>0</v>
      </c>
      <c r="AG397" t="s">
        <v>52</v>
      </c>
      <c r="AH397" s="18">
        <f t="shared" si="58"/>
        <v>1</v>
      </c>
    </row>
    <row r="398" spans="1:34" x14ac:dyDescent="0.25">
      <c r="A398">
        <v>323</v>
      </c>
      <c r="B398" t="s">
        <v>181</v>
      </c>
      <c r="C398" t="s">
        <v>389</v>
      </c>
      <c r="D398" t="s">
        <v>203</v>
      </c>
      <c r="E398" t="s">
        <v>116</v>
      </c>
      <c r="F398">
        <v>1149167</v>
      </c>
      <c r="G398" t="s">
        <v>52</v>
      </c>
      <c r="H398" s="18">
        <f t="shared" si="56"/>
        <v>1</v>
      </c>
      <c r="I398">
        <v>327</v>
      </c>
      <c r="J398" t="s">
        <v>208</v>
      </c>
      <c r="K398" t="s">
        <v>79</v>
      </c>
      <c r="L398" t="s">
        <v>70</v>
      </c>
      <c r="M398" s="18">
        <f t="shared" si="57"/>
        <v>2</v>
      </c>
      <c r="N398" t="s">
        <v>58</v>
      </c>
      <c r="O398" s="18">
        <f t="shared" si="59"/>
        <v>1</v>
      </c>
      <c r="P398" t="s">
        <v>101</v>
      </c>
      <c r="Q398" t="s">
        <v>119</v>
      </c>
      <c r="R398" t="str">
        <f t="shared" si="55"/>
        <v>Oil &amp; Gas - Ice Roads and Pads</v>
      </c>
      <c r="S398" t="s">
        <v>361</v>
      </c>
      <c r="T398" t="s">
        <v>349</v>
      </c>
      <c r="U398" s="34">
        <v>5</v>
      </c>
      <c r="V398">
        <v>19060403</v>
      </c>
      <c r="W398">
        <v>2016</v>
      </c>
      <c r="X398" t="s">
        <v>203</v>
      </c>
      <c r="Y398">
        <v>12</v>
      </c>
      <c r="Z398" s="34">
        <v>327</v>
      </c>
      <c r="AA398" s="6" t="str">
        <f t="shared" si="52"/>
        <v>12/01</v>
      </c>
      <c r="AB398" s="6" t="str">
        <f t="shared" si="53"/>
        <v>12/31</v>
      </c>
      <c r="AC398" t="s">
        <v>84</v>
      </c>
      <c r="AD398" s="7">
        <f t="shared" si="54"/>
        <v>2</v>
      </c>
      <c r="AE398" s="7" t="s">
        <v>84</v>
      </c>
      <c r="AF398">
        <v>0</v>
      </c>
      <c r="AG398" t="s">
        <v>52</v>
      </c>
      <c r="AH398" s="18">
        <f t="shared" si="58"/>
        <v>1</v>
      </c>
    </row>
    <row r="399" spans="1:34" x14ac:dyDescent="0.25">
      <c r="A399">
        <v>323</v>
      </c>
      <c r="B399" t="s">
        <v>181</v>
      </c>
      <c r="C399" t="s">
        <v>389</v>
      </c>
      <c r="D399" t="s">
        <v>203</v>
      </c>
      <c r="E399" t="s">
        <v>116</v>
      </c>
      <c r="F399">
        <v>1149167</v>
      </c>
      <c r="G399" t="s">
        <v>52</v>
      </c>
      <c r="H399" s="18">
        <f t="shared" si="56"/>
        <v>1</v>
      </c>
      <c r="I399">
        <v>328</v>
      </c>
      <c r="J399" t="s">
        <v>204</v>
      </c>
      <c r="K399" t="s">
        <v>79</v>
      </c>
      <c r="L399" t="s">
        <v>70</v>
      </c>
      <c r="M399" s="18">
        <f t="shared" si="57"/>
        <v>2</v>
      </c>
      <c r="N399" t="s">
        <v>58</v>
      </c>
      <c r="O399" s="18">
        <f t="shared" si="59"/>
        <v>1</v>
      </c>
      <c r="P399" t="s">
        <v>101</v>
      </c>
      <c r="Q399" t="s">
        <v>119</v>
      </c>
      <c r="R399" t="str">
        <f t="shared" si="55"/>
        <v>Oil &amp; Gas - Ice Roads and Pads</v>
      </c>
      <c r="S399" t="s">
        <v>361</v>
      </c>
      <c r="T399" t="s">
        <v>349</v>
      </c>
      <c r="U399" s="34">
        <v>5</v>
      </c>
      <c r="V399">
        <v>19060501</v>
      </c>
      <c r="W399">
        <v>2017</v>
      </c>
      <c r="X399" t="s">
        <v>203</v>
      </c>
      <c r="Y399">
        <v>1</v>
      </c>
      <c r="Z399" s="34">
        <v>328</v>
      </c>
      <c r="AA399" s="6" t="str">
        <f t="shared" si="52"/>
        <v>01/01</v>
      </c>
      <c r="AB399" s="6" t="str">
        <f t="shared" si="53"/>
        <v>01/31</v>
      </c>
      <c r="AC399" t="s">
        <v>84</v>
      </c>
      <c r="AD399" s="7">
        <f t="shared" si="54"/>
        <v>2</v>
      </c>
      <c r="AE399" s="7" t="s">
        <v>84</v>
      </c>
      <c r="AF399">
        <v>0</v>
      </c>
      <c r="AG399" t="s">
        <v>52</v>
      </c>
      <c r="AH399" s="18">
        <f t="shared" si="58"/>
        <v>1</v>
      </c>
    </row>
    <row r="400" spans="1:34" x14ac:dyDescent="0.25">
      <c r="A400">
        <v>323</v>
      </c>
      <c r="B400" t="s">
        <v>181</v>
      </c>
      <c r="C400" t="s">
        <v>389</v>
      </c>
      <c r="D400" t="s">
        <v>203</v>
      </c>
      <c r="E400" t="s">
        <v>116</v>
      </c>
      <c r="F400">
        <v>1149167</v>
      </c>
      <c r="G400" t="s">
        <v>52</v>
      </c>
      <c r="H400" s="18">
        <f t="shared" si="56"/>
        <v>1</v>
      </c>
      <c r="I400">
        <v>324</v>
      </c>
      <c r="J400" t="s">
        <v>205</v>
      </c>
      <c r="K400" t="s">
        <v>79</v>
      </c>
      <c r="L400" t="s">
        <v>70</v>
      </c>
      <c r="M400" s="18">
        <f t="shared" si="57"/>
        <v>2</v>
      </c>
      <c r="N400" t="s">
        <v>58</v>
      </c>
      <c r="O400" s="18">
        <f t="shared" si="59"/>
        <v>1</v>
      </c>
      <c r="P400" t="s">
        <v>101</v>
      </c>
      <c r="Q400" t="s">
        <v>119</v>
      </c>
      <c r="R400" t="str">
        <f t="shared" si="55"/>
        <v>Oil &amp; Gas - Ice Roads and Pads</v>
      </c>
      <c r="S400" t="s">
        <v>361</v>
      </c>
      <c r="T400" t="s">
        <v>349</v>
      </c>
      <c r="U400" s="34">
        <v>5</v>
      </c>
      <c r="V400">
        <v>19060403</v>
      </c>
      <c r="W400">
        <v>2017</v>
      </c>
      <c r="X400" t="s">
        <v>203</v>
      </c>
      <c r="Y400">
        <v>1</v>
      </c>
      <c r="Z400" s="34">
        <v>324</v>
      </c>
      <c r="AA400" s="6" t="str">
        <f t="shared" si="52"/>
        <v>01/01</v>
      </c>
      <c r="AB400" s="6" t="str">
        <f t="shared" si="53"/>
        <v>01/31</v>
      </c>
      <c r="AC400" t="s">
        <v>84</v>
      </c>
      <c r="AD400" s="7">
        <f t="shared" si="54"/>
        <v>2</v>
      </c>
      <c r="AE400" s="7" t="s">
        <v>84</v>
      </c>
      <c r="AF400">
        <v>0</v>
      </c>
      <c r="AG400" t="s">
        <v>52</v>
      </c>
      <c r="AH400" s="18">
        <f t="shared" si="58"/>
        <v>1</v>
      </c>
    </row>
    <row r="401" spans="1:34" x14ac:dyDescent="0.25">
      <c r="A401">
        <v>323</v>
      </c>
      <c r="B401" t="s">
        <v>181</v>
      </c>
      <c r="C401" t="s">
        <v>389</v>
      </c>
      <c r="D401" t="s">
        <v>203</v>
      </c>
      <c r="E401" t="s">
        <v>116</v>
      </c>
      <c r="F401">
        <v>1149167</v>
      </c>
      <c r="G401" t="s">
        <v>52</v>
      </c>
      <c r="H401" s="18">
        <f t="shared" si="56"/>
        <v>1</v>
      </c>
      <c r="I401">
        <v>325</v>
      </c>
      <c r="J401" t="s">
        <v>206</v>
      </c>
      <c r="K401" t="s">
        <v>79</v>
      </c>
      <c r="L401" t="s">
        <v>70</v>
      </c>
      <c r="M401" s="18">
        <f t="shared" si="57"/>
        <v>2</v>
      </c>
      <c r="N401" t="s">
        <v>58</v>
      </c>
      <c r="O401" s="18">
        <f t="shared" si="59"/>
        <v>1</v>
      </c>
      <c r="P401" t="s">
        <v>101</v>
      </c>
      <c r="Q401" t="s">
        <v>119</v>
      </c>
      <c r="R401" t="str">
        <f t="shared" si="55"/>
        <v>Oil &amp; Gas - Ice Roads and Pads</v>
      </c>
      <c r="S401" t="s">
        <v>361</v>
      </c>
      <c r="T401" t="s">
        <v>349</v>
      </c>
      <c r="U401" s="34">
        <v>5</v>
      </c>
      <c r="V401">
        <v>19060403</v>
      </c>
      <c r="W401">
        <v>2017</v>
      </c>
      <c r="X401" t="s">
        <v>203</v>
      </c>
      <c r="Y401">
        <v>1</v>
      </c>
      <c r="Z401" s="34">
        <v>325</v>
      </c>
      <c r="AA401" s="6" t="str">
        <f t="shared" si="52"/>
        <v>01/01</v>
      </c>
      <c r="AB401" s="6" t="str">
        <f t="shared" si="53"/>
        <v>01/31</v>
      </c>
      <c r="AC401" t="s">
        <v>84</v>
      </c>
      <c r="AD401" s="7">
        <f t="shared" si="54"/>
        <v>2</v>
      </c>
      <c r="AE401" s="7" t="s">
        <v>84</v>
      </c>
      <c r="AF401">
        <v>0</v>
      </c>
      <c r="AG401" t="s">
        <v>52</v>
      </c>
      <c r="AH401" s="18">
        <f t="shared" si="58"/>
        <v>1</v>
      </c>
    </row>
    <row r="402" spans="1:34" x14ac:dyDescent="0.25">
      <c r="A402">
        <v>323</v>
      </c>
      <c r="B402" t="s">
        <v>181</v>
      </c>
      <c r="C402" t="s">
        <v>389</v>
      </c>
      <c r="D402" t="s">
        <v>203</v>
      </c>
      <c r="E402" t="s">
        <v>116</v>
      </c>
      <c r="F402">
        <v>1149167</v>
      </c>
      <c r="G402" t="s">
        <v>52</v>
      </c>
      <c r="H402" s="18">
        <f t="shared" si="56"/>
        <v>1</v>
      </c>
      <c r="I402">
        <v>326</v>
      </c>
      <c r="J402" t="s">
        <v>207</v>
      </c>
      <c r="K402" t="s">
        <v>79</v>
      </c>
      <c r="L402" t="s">
        <v>70</v>
      </c>
      <c r="M402" s="18">
        <f t="shared" si="57"/>
        <v>2</v>
      </c>
      <c r="N402" t="s">
        <v>58</v>
      </c>
      <c r="O402" s="18">
        <f t="shared" si="59"/>
        <v>1</v>
      </c>
      <c r="P402" t="s">
        <v>101</v>
      </c>
      <c r="Q402" t="s">
        <v>119</v>
      </c>
      <c r="R402" t="str">
        <f t="shared" si="55"/>
        <v>Oil &amp; Gas - Ice Roads and Pads</v>
      </c>
      <c r="S402" t="s">
        <v>361</v>
      </c>
      <c r="T402" t="s">
        <v>349</v>
      </c>
      <c r="U402" s="34">
        <v>5</v>
      </c>
      <c r="V402">
        <v>19060403</v>
      </c>
      <c r="W402">
        <v>2017</v>
      </c>
      <c r="X402" t="s">
        <v>203</v>
      </c>
      <c r="Y402">
        <v>1</v>
      </c>
      <c r="Z402" s="34">
        <v>326</v>
      </c>
      <c r="AA402" s="6" t="str">
        <f t="shared" si="52"/>
        <v>01/01</v>
      </c>
      <c r="AB402" s="6" t="str">
        <f t="shared" si="53"/>
        <v>01/31</v>
      </c>
      <c r="AC402" t="s">
        <v>84</v>
      </c>
      <c r="AD402" s="7">
        <f t="shared" si="54"/>
        <v>2</v>
      </c>
      <c r="AE402" s="7" t="s">
        <v>84</v>
      </c>
      <c r="AF402">
        <v>0</v>
      </c>
      <c r="AG402" t="s">
        <v>52</v>
      </c>
      <c r="AH402" s="18">
        <f t="shared" si="58"/>
        <v>1</v>
      </c>
    </row>
    <row r="403" spans="1:34" x14ac:dyDescent="0.25">
      <c r="A403">
        <v>323</v>
      </c>
      <c r="B403" t="s">
        <v>181</v>
      </c>
      <c r="C403" t="s">
        <v>389</v>
      </c>
      <c r="D403" t="s">
        <v>203</v>
      </c>
      <c r="E403" t="s">
        <v>116</v>
      </c>
      <c r="F403">
        <v>1149167</v>
      </c>
      <c r="G403" t="s">
        <v>52</v>
      </c>
      <c r="H403" s="18">
        <f t="shared" si="56"/>
        <v>1</v>
      </c>
      <c r="I403">
        <v>327</v>
      </c>
      <c r="J403" t="s">
        <v>208</v>
      </c>
      <c r="K403" t="s">
        <v>79</v>
      </c>
      <c r="L403" t="s">
        <v>70</v>
      </c>
      <c r="M403" s="18">
        <f t="shared" si="57"/>
        <v>2</v>
      </c>
      <c r="N403" t="s">
        <v>58</v>
      </c>
      <c r="O403" s="18">
        <f t="shared" si="59"/>
        <v>1</v>
      </c>
      <c r="P403" t="s">
        <v>101</v>
      </c>
      <c r="Q403" t="s">
        <v>119</v>
      </c>
      <c r="R403" t="str">
        <f t="shared" si="55"/>
        <v>Oil &amp; Gas - Ice Roads and Pads</v>
      </c>
      <c r="S403" t="s">
        <v>361</v>
      </c>
      <c r="T403" t="s">
        <v>349</v>
      </c>
      <c r="U403" s="34">
        <v>5</v>
      </c>
      <c r="V403">
        <v>19060403</v>
      </c>
      <c r="W403">
        <v>2017</v>
      </c>
      <c r="X403" t="s">
        <v>203</v>
      </c>
      <c r="Y403">
        <v>1</v>
      </c>
      <c r="Z403" s="34">
        <v>327</v>
      </c>
      <c r="AA403" s="6" t="str">
        <f t="shared" si="52"/>
        <v>01/01</v>
      </c>
      <c r="AB403" s="6" t="str">
        <f t="shared" si="53"/>
        <v>01/31</v>
      </c>
      <c r="AC403" t="s">
        <v>84</v>
      </c>
      <c r="AD403" s="7">
        <f t="shared" si="54"/>
        <v>2</v>
      </c>
      <c r="AE403" s="7" t="s">
        <v>84</v>
      </c>
      <c r="AF403">
        <v>0</v>
      </c>
      <c r="AG403" t="s">
        <v>52</v>
      </c>
      <c r="AH403" s="18">
        <f t="shared" si="58"/>
        <v>1</v>
      </c>
    </row>
    <row r="404" spans="1:34" x14ac:dyDescent="0.25">
      <c r="A404">
        <v>323</v>
      </c>
      <c r="B404" t="s">
        <v>181</v>
      </c>
      <c r="C404" t="s">
        <v>389</v>
      </c>
      <c r="D404" t="s">
        <v>203</v>
      </c>
      <c r="E404" t="s">
        <v>116</v>
      </c>
      <c r="F404">
        <v>1149167</v>
      </c>
      <c r="G404" t="s">
        <v>52</v>
      </c>
      <c r="H404" s="18">
        <f t="shared" si="56"/>
        <v>1</v>
      </c>
      <c r="I404">
        <v>328</v>
      </c>
      <c r="J404" t="s">
        <v>204</v>
      </c>
      <c r="K404" t="s">
        <v>79</v>
      </c>
      <c r="L404" t="s">
        <v>70</v>
      </c>
      <c r="M404" s="18">
        <f t="shared" si="57"/>
        <v>2</v>
      </c>
      <c r="N404" t="s">
        <v>58</v>
      </c>
      <c r="O404" s="18">
        <f t="shared" si="59"/>
        <v>1</v>
      </c>
      <c r="P404" t="s">
        <v>101</v>
      </c>
      <c r="Q404" t="s">
        <v>119</v>
      </c>
      <c r="R404" t="str">
        <f t="shared" si="55"/>
        <v>Oil &amp; Gas - Ice Roads and Pads</v>
      </c>
      <c r="S404" t="s">
        <v>361</v>
      </c>
      <c r="T404" t="s">
        <v>349</v>
      </c>
      <c r="U404" s="34">
        <v>5</v>
      </c>
      <c r="V404">
        <v>19060501</v>
      </c>
      <c r="W404">
        <v>2017</v>
      </c>
      <c r="X404" t="s">
        <v>203</v>
      </c>
      <c r="Y404">
        <v>2</v>
      </c>
      <c r="Z404" s="34">
        <v>328</v>
      </c>
      <c r="AA404" s="6" t="str">
        <f t="shared" si="52"/>
        <v>02/01</v>
      </c>
      <c r="AB404" s="6" t="str">
        <f t="shared" si="53"/>
        <v>02/28</v>
      </c>
      <c r="AC404" t="s">
        <v>84</v>
      </c>
      <c r="AD404" s="7">
        <f t="shared" si="54"/>
        <v>2</v>
      </c>
      <c r="AE404" s="7" t="s">
        <v>84</v>
      </c>
      <c r="AF404">
        <v>0</v>
      </c>
      <c r="AG404" t="s">
        <v>52</v>
      </c>
      <c r="AH404" s="18">
        <f t="shared" si="58"/>
        <v>1</v>
      </c>
    </row>
    <row r="405" spans="1:34" x14ac:dyDescent="0.25">
      <c r="A405">
        <v>323</v>
      </c>
      <c r="B405" t="s">
        <v>181</v>
      </c>
      <c r="C405" t="s">
        <v>389</v>
      </c>
      <c r="D405" t="s">
        <v>203</v>
      </c>
      <c r="E405" t="s">
        <v>116</v>
      </c>
      <c r="F405">
        <v>1149167</v>
      </c>
      <c r="G405" t="s">
        <v>52</v>
      </c>
      <c r="H405" s="18">
        <f t="shared" si="56"/>
        <v>1</v>
      </c>
      <c r="I405">
        <v>324</v>
      </c>
      <c r="J405" t="s">
        <v>205</v>
      </c>
      <c r="K405" t="s">
        <v>79</v>
      </c>
      <c r="L405" t="s">
        <v>70</v>
      </c>
      <c r="M405" s="18">
        <f t="shared" si="57"/>
        <v>2</v>
      </c>
      <c r="N405" t="s">
        <v>58</v>
      </c>
      <c r="O405" s="18">
        <f t="shared" si="59"/>
        <v>1</v>
      </c>
      <c r="P405" t="s">
        <v>101</v>
      </c>
      <c r="Q405" t="s">
        <v>119</v>
      </c>
      <c r="R405" t="str">
        <f t="shared" si="55"/>
        <v>Oil &amp; Gas - Ice Roads and Pads</v>
      </c>
      <c r="S405" t="s">
        <v>361</v>
      </c>
      <c r="T405" t="s">
        <v>349</v>
      </c>
      <c r="U405" s="34">
        <v>5</v>
      </c>
      <c r="V405">
        <v>19060403</v>
      </c>
      <c r="W405">
        <v>2017</v>
      </c>
      <c r="X405" t="s">
        <v>203</v>
      </c>
      <c r="Y405">
        <v>2</v>
      </c>
      <c r="Z405" s="34">
        <v>324</v>
      </c>
      <c r="AA405" s="6" t="str">
        <f t="shared" si="52"/>
        <v>02/01</v>
      </c>
      <c r="AB405" s="6" t="str">
        <f t="shared" si="53"/>
        <v>02/28</v>
      </c>
      <c r="AC405" t="s">
        <v>84</v>
      </c>
      <c r="AD405" s="7">
        <f t="shared" si="54"/>
        <v>2</v>
      </c>
      <c r="AE405" s="7" t="s">
        <v>84</v>
      </c>
      <c r="AF405">
        <v>0</v>
      </c>
      <c r="AG405" t="s">
        <v>52</v>
      </c>
      <c r="AH405" s="18">
        <f t="shared" si="58"/>
        <v>1</v>
      </c>
    </row>
    <row r="406" spans="1:34" x14ac:dyDescent="0.25">
      <c r="A406">
        <v>323</v>
      </c>
      <c r="B406" t="s">
        <v>181</v>
      </c>
      <c r="C406" t="s">
        <v>389</v>
      </c>
      <c r="D406" t="s">
        <v>203</v>
      </c>
      <c r="E406" t="s">
        <v>116</v>
      </c>
      <c r="F406">
        <v>1149167</v>
      </c>
      <c r="G406" t="s">
        <v>52</v>
      </c>
      <c r="H406" s="18">
        <f t="shared" si="56"/>
        <v>1</v>
      </c>
      <c r="I406">
        <v>325</v>
      </c>
      <c r="J406" t="s">
        <v>206</v>
      </c>
      <c r="K406" t="s">
        <v>79</v>
      </c>
      <c r="L406" t="s">
        <v>70</v>
      </c>
      <c r="M406" s="18">
        <f t="shared" si="57"/>
        <v>2</v>
      </c>
      <c r="N406" t="s">
        <v>58</v>
      </c>
      <c r="O406" s="18">
        <f t="shared" si="59"/>
        <v>1</v>
      </c>
      <c r="P406" t="s">
        <v>101</v>
      </c>
      <c r="Q406" t="s">
        <v>119</v>
      </c>
      <c r="R406" t="str">
        <f t="shared" si="55"/>
        <v>Oil &amp; Gas - Ice Roads and Pads</v>
      </c>
      <c r="S406" t="s">
        <v>361</v>
      </c>
      <c r="T406" t="s">
        <v>349</v>
      </c>
      <c r="U406" s="34">
        <v>5</v>
      </c>
      <c r="V406">
        <v>19060403</v>
      </c>
      <c r="W406">
        <v>2017</v>
      </c>
      <c r="X406" t="s">
        <v>203</v>
      </c>
      <c r="Y406">
        <v>2</v>
      </c>
      <c r="Z406" s="34">
        <v>325</v>
      </c>
      <c r="AA406" s="6" t="str">
        <f t="shared" si="52"/>
        <v>02/01</v>
      </c>
      <c r="AB406" s="6" t="str">
        <f t="shared" si="53"/>
        <v>02/28</v>
      </c>
      <c r="AC406" t="s">
        <v>84</v>
      </c>
      <c r="AD406" s="7">
        <f t="shared" si="54"/>
        <v>2</v>
      </c>
      <c r="AE406" s="7" t="s">
        <v>84</v>
      </c>
      <c r="AF406">
        <v>0</v>
      </c>
      <c r="AG406" t="s">
        <v>52</v>
      </c>
      <c r="AH406" s="18">
        <f t="shared" si="58"/>
        <v>1</v>
      </c>
    </row>
    <row r="407" spans="1:34" x14ac:dyDescent="0.25">
      <c r="A407">
        <v>323</v>
      </c>
      <c r="B407" t="s">
        <v>181</v>
      </c>
      <c r="C407" t="s">
        <v>389</v>
      </c>
      <c r="D407" t="s">
        <v>203</v>
      </c>
      <c r="E407" t="s">
        <v>116</v>
      </c>
      <c r="F407">
        <v>1149167</v>
      </c>
      <c r="G407" t="s">
        <v>52</v>
      </c>
      <c r="H407" s="18">
        <f t="shared" si="56"/>
        <v>1</v>
      </c>
      <c r="I407">
        <v>326</v>
      </c>
      <c r="J407" t="s">
        <v>207</v>
      </c>
      <c r="K407" t="s">
        <v>79</v>
      </c>
      <c r="L407" t="s">
        <v>70</v>
      </c>
      <c r="M407" s="18">
        <f t="shared" si="57"/>
        <v>2</v>
      </c>
      <c r="N407" t="s">
        <v>58</v>
      </c>
      <c r="O407" s="18">
        <f t="shared" si="59"/>
        <v>1</v>
      </c>
      <c r="P407" t="s">
        <v>101</v>
      </c>
      <c r="Q407" t="s">
        <v>119</v>
      </c>
      <c r="R407" t="str">
        <f t="shared" si="55"/>
        <v>Oil &amp; Gas - Ice Roads and Pads</v>
      </c>
      <c r="S407" t="s">
        <v>361</v>
      </c>
      <c r="T407" t="s">
        <v>349</v>
      </c>
      <c r="U407" s="34">
        <v>5</v>
      </c>
      <c r="V407">
        <v>19060403</v>
      </c>
      <c r="W407">
        <v>2017</v>
      </c>
      <c r="X407" t="s">
        <v>203</v>
      </c>
      <c r="Y407">
        <v>2</v>
      </c>
      <c r="Z407" s="34">
        <v>326</v>
      </c>
      <c r="AA407" s="6" t="str">
        <f t="shared" si="52"/>
        <v>02/01</v>
      </c>
      <c r="AB407" s="6" t="str">
        <f t="shared" si="53"/>
        <v>02/28</v>
      </c>
      <c r="AC407" t="s">
        <v>84</v>
      </c>
      <c r="AD407" s="7">
        <f t="shared" si="54"/>
        <v>2</v>
      </c>
      <c r="AE407" s="7" t="s">
        <v>84</v>
      </c>
      <c r="AF407">
        <v>0</v>
      </c>
      <c r="AG407" t="s">
        <v>52</v>
      </c>
      <c r="AH407" s="18">
        <f t="shared" si="58"/>
        <v>1</v>
      </c>
    </row>
    <row r="408" spans="1:34" x14ac:dyDescent="0.25">
      <c r="A408">
        <v>323</v>
      </c>
      <c r="B408" t="s">
        <v>181</v>
      </c>
      <c r="C408" t="s">
        <v>389</v>
      </c>
      <c r="D408" t="s">
        <v>203</v>
      </c>
      <c r="E408" t="s">
        <v>116</v>
      </c>
      <c r="F408">
        <v>1149167</v>
      </c>
      <c r="G408" t="s">
        <v>52</v>
      </c>
      <c r="H408" s="18">
        <f t="shared" si="56"/>
        <v>1</v>
      </c>
      <c r="I408">
        <v>327</v>
      </c>
      <c r="J408" t="s">
        <v>208</v>
      </c>
      <c r="K408" t="s">
        <v>79</v>
      </c>
      <c r="L408" t="s">
        <v>70</v>
      </c>
      <c r="M408" s="18">
        <f t="shared" si="57"/>
        <v>2</v>
      </c>
      <c r="N408" t="s">
        <v>58</v>
      </c>
      <c r="O408" s="18">
        <f t="shared" si="59"/>
        <v>1</v>
      </c>
      <c r="P408" t="s">
        <v>101</v>
      </c>
      <c r="Q408" t="s">
        <v>119</v>
      </c>
      <c r="R408" t="str">
        <f t="shared" si="55"/>
        <v>Oil &amp; Gas - Ice Roads and Pads</v>
      </c>
      <c r="S408" t="s">
        <v>361</v>
      </c>
      <c r="T408" t="s">
        <v>349</v>
      </c>
      <c r="U408" s="34">
        <v>5</v>
      </c>
      <c r="V408">
        <v>19060403</v>
      </c>
      <c r="W408">
        <v>2017</v>
      </c>
      <c r="X408" t="s">
        <v>203</v>
      </c>
      <c r="Y408">
        <v>2</v>
      </c>
      <c r="Z408" s="34">
        <v>327</v>
      </c>
      <c r="AA408" s="6" t="str">
        <f t="shared" si="52"/>
        <v>02/01</v>
      </c>
      <c r="AB408" s="6" t="str">
        <f t="shared" si="53"/>
        <v>02/28</v>
      </c>
      <c r="AC408" t="s">
        <v>84</v>
      </c>
      <c r="AD408" s="7">
        <f t="shared" si="54"/>
        <v>2</v>
      </c>
      <c r="AE408" s="7" t="s">
        <v>84</v>
      </c>
      <c r="AF408">
        <v>0</v>
      </c>
      <c r="AG408" t="s">
        <v>52</v>
      </c>
      <c r="AH408" s="18">
        <f t="shared" si="58"/>
        <v>1</v>
      </c>
    </row>
    <row r="409" spans="1:34" x14ac:dyDescent="0.25">
      <c r="A409">
        <v>323</v>
      </c>
      <c r="B409" t="s">
        <v>181</v>
      </c>
      <c r="C409" t="s">
        <v>389</v>
      </c>
      <c r="D409" t="s">
        <v>203</v>
      </c>
      <c r="E409" t="s">
        <v>116</v>
      </c>
      <c r="F409">
        <v>1149167</v>
      </c>
      <c r="G409" t="s">
        <v>52</v>
      </c>
      <c r="H409" s="18">
        <f t="shared" si="56"/>
        <v>1</v>
      </c>
      <c r="I409">
        <v>328</v>
      </c>
      <c r="J409" t="s">
        <v>204</v>
      </c>
      <c r="K409" t="s">
        <v>79</v>
      </c>
      <c r="L409" t="s">
        <v>70</v>
      </c>
      <c r="M409" s="18">
        <f t="shared" si="57"/>
        <v>2</v>
      </c>
      <c r="N409" t="s">
        <v>58</v>
      </c>
      <c r="O409" s="18">
        <f t="shared" si="59"/>
        <v>1</v>
      </c>
      <c r="P409" t="s">
        <v>101</v>
      </c>
      <c r="Q409" t="s">
        <v>119</v>
      </c>
      <c r="R409" t="str">
        <f t="shared" si="55"/>
        <v>Oil &amp; Gas - Ice Roads and Pads</v>
      </c>
      <c r="S409" t="s">
        <v>361</v>
      </c>
      <c r="T409" t="s">
        <v>349</v>
      </c>
      <c r="U409" s="34">
        <v>5</v>
      </c>
      <c r="V409">
        <v>19060501</v>
      </c>
      <c r="W409">
        <v>2017</v>
      </c>
      <c r="X409" t="s">
        <v>203</v>
      </c>
      <c r="Y409">
        <v>3</v>
      </c>
      <c r="Z409" s="34">
        <v>328</v>
      </c>
      <c r="AA409" s="6" t="str">
        <f t="shared" si="52"/>
        <v>03/01</v>
      </c>
      <c r="AB409" s="6" t="str">
        <f t="shared" si="53"/>
        <v>03/31</v>
      </c>
      <c r="AC409" t="s">
        <v>84</v>
      </c>
      <c r="AD409" s="7">
        <f t="shared" si="54"/>
        <v>2</v>
      </c>
      <c r="AE409" s="7" t="s">
        <v>84</v>
      </c>
      <c r="AF409">
        <v>0</v>
      </c>
      <c r="AG409" t="s">
        <v>52</v>
      </c>
      <c r="AH409" s="18">
        <f t="shared" si="58"/>
        <v>1</v>
      </c>
    </row>
    <row r="410" spans="1:34" x14ac:dyDescent="0.25">
      <c r="A410">
        <v>323</v>
      </c>
      <c r="B410" t="s">
        <v>181</v>
      </c>
      <c r="C410" t="s">
        <v>389</v>
      </c>
      <c r="D410" t="s">
        <v>203</v>
      </c>
      <c r="E410" t="s">
        <v>116</v>
      </c>
      <c r="F410">
        <v>1149167</v>
      </c>
      <c r="G410" t="s">
        <v>52</v>
      </c>
      <c r="H410" s="18">
        <f t="shared" si="56"/>
        <v>1</v>
      </c>
      <c r="I410">
        <v>324</v>
      </c>
      <c r="J410" t="s">
        <v>205</v>
      </c>
      <c r="K410" t="s">
        <v>79</v>
      </c>
      <c r="L410" t="s">
        <v>70</v>
      </c>
      <c r="M410" s="18">
        <f t="shared" si="57"/>
        <v>2</v>
      </c>
      <c r="N410" t="s">
        <v>58</v>
      </c>
      <c r="O410" s="18">
        <f t="shared" si="59"/>
        <v>1</v>
      </c>
      <c r="P410" t="s">
        <v>101</v>
      </c>
      <c r="Q410" t="s">
        <v>119</v>
      </c>
      <c r="R410" t="str">
        <f t="shared" si="55"/>
        <v>Oil &amp; Gas - Ice Roads and Pads</v>
      </c>
      <c r="S410" t="s">
        <v>361</v>
      </c>
      <c r="T410" t="s">
        <v>349</v>
      </c>
      <c r="U410" s="34">
        <v>5</v>
      </c>
      <c r="V410">
        <v>19060403</v>
      </c>
      <c r="W410">
        <v>2017</v>
      </c>
      <c r="X410" t="s">
        <v>203</v>
      </c>
      <c r="Y410">
        <v>3</v>
      </c>
      <c r="Z410" s="34">
        <v>324</v>
      </c>
      <c r="AA410" s="6" t="str">
        <f t="shared" si="52"/>
        <v>03/01</v>
      </c>
      <c r="AB410" s="6" t="str">
        <f t="shared" si="53"/>
        <v>03/31</v>
      </c>
      <c r="AC410" t="s">
        <v>84</v>
      </c>
      <c r="AD410" s="7">
        <f t="shared" si="54"/>
        <v>2</v>
      </c>
      <c r="AE410" s="7" t="s">
        <v>84</v>
      </c>
      <c r="AF410">
        <v>0</v>
      </c>
      <c r="AG410" t="s">
        <v>52</v>
      </c>
      <c r="AH410" s="18">
        <f t="shared" si="58"/>
        <v>1</v>
      </c>
    </row>
    <row r="411" spans="1:34" x14ac:dyDescent="0.25">
      <c r="A411">
        <v>323</v>
      </c>
      <c r="B411" t="s">
        <v>181</v>
      </c>
      <c r="C411" t="s">
        <v>389</v>
      </c>
      <c r="D411" t="s">
        <v>203</v>
      </c>
      <c r="E411" t="s">
        <v>116</v>
      </c>
      <c r="F411">
        <v>1149167</v>
      </c>
      <c r="G411" t="s">
        <v>52</v>
      </c>
      <c r="H411" s="18">
        <f t="shared" si="56"/>
        <v>1</v>
      </c>
      <c r="I411">
        <v>325</v>
      </c>
      <c r="J411" t="s">
        <v>206</v>
      </c>
      <c r="K411" t="s">
        <v>79</v>
      </c>
      <c r="L411" t="s">
        <v>70</v>
      </c>
      <c r="M411" s="18">
        <f t="shared" si="57"/>
        <v>2</v>
      </c>
      <c r="N411" t="s">
        <v>58</v>
      </c>
      <c r="O411" s="18">
        <f t="shared" si="59"/>
        <v>1</v>
      </c>
      <c r="P411" t="s">
        <v>101</v>
      </c>
      <c r="Q411" t="s">
        <v>119</v>
      </c>
      <c r="R411" t="str">
        <f t="shared" si="55"/>
        <v>Oil &amp; Gas - Ice Roads and Pads</v>
      </c>
      <c r="S411" t="s">
        <v>361</v>
      </c>
      <c r="T411" t="s">
        <v>349</v>
      </c>
      <c r="U411" s="34">
        <v>5</v>
      </c>
      <c r="V411">
        <v>19060403</v>
      </c>
      <c r="W411">
        <v>2017</v>
      </c>
      <c r="X411" t="s">
        <v>203</v>
      </c>
      <c r="Y411">
        <v>3</v>
      </c>
      <c r="Z411" s="34">
        <v>325</v>
      </c>
      <c r="AA411" s="6" t="str">
        <f t="shared" si="52"/>
        <v>03/01</v>
      </c>
      <c r="AB411" s="6" t="str">
        <f t="shared" si="53"/>
        <v>03/31</v>
      </c>
      <c r="AC411" t="s">
        <v>84</v>
      </c>
      <c r="AD411" s="7">
        <f t="shared" si="54"/>
        <v>2</v>
      </c>
      <c r="AE411" s="7" t="s">
        <v>84</v>
      </c>
      <c r="AF411">
        <v>0</v>
      </c>
      <c r="AG411" t="s">
        <v>52</v>
      </c>
      <c r="AH411" s="18">
        <f t="shared" si="58"/>
        <v>1</v>
      </c>
    </row>
    <row r="412" spans="1:34" x14ac:dyDescent="0.25">
      <c r="A412">
        <v>323</v>
      </c>
      <c r="B412" t="s">
        <v>181</v>
      </c>
      <c r="C412" t="s">
        <v>389</v>
      </c>
      <c r="D412" t="s">
        <v>203</v>
      </c>
      <c r="E412" t="s">
        <v>116</v>
      </c>
      <c r="F412">
        <v>1149167</v>
      </c>
      <c r="G412" t="s">
        <v>52</v>
      </c>
      <c r="H412" s="18">
        <f t="shared" si="56"/>
        <v>1</v>
      </c>
      <c r="I412">
        <v>326</v>
      </c>
      <c r="J412" t="s">
        <v>207</v>
      </c>
      <c r="K412" t="s">
        <v>79</v>
      </c>
      <c r="L412" t="s">
        <v>70</v>
      </c>
      <c r="M412" s="18">
        <f t="shared" si="57"/>
        <v>2</v>
      </c>
      <c r="N412" t="s">
        <v>58</v>
      </c>
      <c r="O412" s="18">
        <f t="shared" si="59"/>
        <v>1</v>
      </c>
      <c r="P412" t="s">
        <v>101</v>
      </c>
      <c r="Q412" t="s">
        <v>119</v>
      </c>
      <c r="R412" t="str">
        <f t="shared" si="55"/>
        <v>Oil &amp; Gas - Ice Roads and Pads</v>
      </c>
      <c r="S412" t="s">
        <v>361</v>
      </c>
      <c r="T412" t="s">
        <v>349</v>
      </c>
      <c r="U412" s="34">
        <v>5</v>
      </c>
      <c r="V412">
        <v>19060403</v>
      </c>
      <c r="W412">
        <v>2017</v>
      </c>
      <c r="X412" t="s">
        <v>203</v>
      </c>
      <c r="Y412">
        <v>3</v>
      </c>
      <c r="Z412" s="34">
        <v>326</v>
      </c>
      <c r="AA412" s="6" t="str">
        <f t="shared" si="52"/>
        <v>03/01</v>
      </c>
      <c r="AB412" s="6" t="str">
        <f t="shared" si="53"/>
        <v>03/31</v>
      </c>
      <c r="AC412" t="s">
        <v>84</v>
      </c>
      <c r="AD412" s="7">
        <f t="shared" si="54"/>
        <v>2</v>
      </c>
      <c r="AE412" s="7" t="s">
        <v>84</v>
      </c>
      <c r="AF412">
        <v>0</v>
      </c>
      <c r="AG412" t="s">
        <v>52</v>
      </c>
      <c r="AH412" s="18">
        <f t="shared" si="58"/>
        <v>1</v>
      </c>
    </row>
    <row r="413" spans="1:34" x14ac:dyDescent="0.25">
      <c r="A413">
        <v>323</v>
      </c>
      <c r="B413" t="s">
        <v>181</v>
      </c>
      <c r="C413" t="s">
        <v>389</v>
      </c>
      <c r="D413" t="s">
        <v>203</v>
      </c>
      <c r="E413" t="s">
        <v>116</v>
      </c>
      <c r="F413">
        <v>1149167</v>
      </c>
      <c r="G413" t="s">
        <v>52</v>
      </c>
      <c r="H413" s="18">
        <f t="shared" si="56"/>
        <v>1</v>
      </c>
      <c r="I413">
        <v>327</v>
      </c>
      <c r="J413" t="s">
        <v>208</v>
      </c>
      <c r="K413" t="s">
        <v>79</v>
      </c>
      <c r="L413" t="s">
        <v>70</v>
      </c>
      <c r="M413" s="18">
        <f t="shared" si="57"/>
        <v>2</v>
      </c>
      <c r="N413" t="s">
        <v>58</v>
      </c>
      <c r="O413" s="18">
        <f t="shared" si="59"/>
        <v>1</v>
      </c>
      <c r="P413" t="s">
        <v>101</v>
      </c>
      <c r="Q413" t="s">
        <v>119</v>
      </c>
      <c r="R413" t="str">
        <f t="shared" si="55"/>
        <v>Oil &amp; Gas - Ice Roads and Pads</v>
      </c>
      <c r="S413" t="s">
        <v>361</v>
      </c>
      <c r="T413" t="s">
        <v>349</v>
      </c>
      <c r="U413" s="34">
        <v>5</v>
      </c>
      <c r="V413">
        <v>19060403</v>
      </c>
      <c r="W413">
        <v>2017</v>
      </c>
      <c r="X413" t="s">
        <v>203</v>
      </c>
      <c r="Y413">
        <v>3</v>
      </c>
      <c r="Z413" s="34">
        <v>327</v>
      </c>
      <c r="AA413" s="6" t="str">
        <f t="shared" si="52"/>
        <v>03/01</v>
      </c>
      <c r="AB413" s="6" t="str">
        <f t="shared" si="53"/>
        <v>03/31</v>
      </c>
      <c r="AC413" t="s">
        <v>84</v>
      </c>
      <c r="AD413" s="7">
        <f t="shared" si="54"/>
        <v>2</v>
      </c>
      <c r="AE413" s="7" t="s">
        <v>84</v>
      </c>
      <c r="AF413">
        <v>0</v>
      </c>
      <c r="AG413" t="s">
        <v>52</v>
      </c>
      <c r="AH413" s="18">
        <f t="shared" si="58"/>
        <v>1</v>
      </c>
    </row>
    <row r="414" spans="1:34" x14ac:dyDescent="0.25">
      <c r="A414">
        <v>323</v>
      </c>
      <c r="B414" t="s">
        <v>181</v>
      </c>
      <c r="C414" t="s">
        <v>389</v>
      </c>
      <c r="D414" t="s">
        <v>203</v>
      </c>
      <c r="E414" t="s">
        <v>116</v>
      </c>
      <c r="F414">
        <v>1149167</v>
      </c>
      <c r="G414" t="s">
        <v>52</v>
      </c>
      <c r="H414" s="18">
        <f t="shared" si="56"/>
        <v>1</v>
      </c>
      <c r="I414">
        <v>328</v>
      </c>
      <c r="J414" t="s">
        <v>204</v>
      </c>
      <c r="K414" t="s">
        <v>79</v>
      </c>
      <c r="L414" t="s">
        <v>70</v>
      </c>
      <c r="M414" s="18">
        <f t="shared" si="57"/>
        <v>2</v>
      </c>
      <c r="N414" t="s">
        <v>58</v>
      </c>
      <c r="O414" s="18">
        <f t="shared" si="59"/>
        <v>1</v>
      </c>
      <c r="P414" t="s">
        <v>101</v>
      </c>
      <c r="Q414" t="s">
        <v>119</v>
      </c>
      <c r="R414" t="str">
        <f t="shared" si="55"/>
        <v>Oil &amp; Gas - Ice Roads and Pads</v>
      </c>
      <c r="S414" t="s">
        <v>361</v>
      </c>
      <c r="T414" t="s">
        <v>349</v>
      </c>
      <c r="U414" s="34">
        <v>5</v>
      </c>
      <c r="V414">
        <v>19060501</v>
      </c>
      <c r="W414">
        <v>2017</v>
      </c>
      <c r="X414" t="s">
        <v>203</v>
      </c>
      <c r="Y414">
        <v>4</v>
      </c>
      <c r="Z414" s="34">
        <v>328</v>
      </c>
      <c r="AA414" s="6" t="str">
        <f t="shared" si="52"/>
        <v>04/01</v>
      </c>
      <c r="AB414" s="6" t="str">
        <f t="shared" si="53"/>
        <v>04/30</v>
      </c>
      <c r="AC414" t="s">
        <v>84</v>
      </c>
      <c r="AD414" s="7">
        <f t="shared" si="54"/>
        <v>2</v>
      </c>
      <c r="AE414" s="7" t="s">
        <v>84</v>
      </c>
      <c r="AF414">
        <v>0</v>
      </c>
      <c r="AG414" t="s">
        <v>52</v>
      </c>
      <c r="AH414" s="18">
        <f t="shared" si="58"/>
        <v>1</v>
      </c>
    </row>
    <row r="415" spans="1:34" x14ac:dyDescent="0.25">
      <c r="A415">
        <v>323</v>
      </c>
      <c r="B415" t="s">
        <v>181</v>
      </c>
      <c r="C415" t="s">
        <v>389</v>
      </c>
      <c r="D415" t="s">
        <v>203</v>
      </c>
      <c r="E415" t="s">
        <v>116</v>
      </c>
      <c r="F415">
        <v>1149167</v>
      </c>
      <c r="G415" t="s">
        <v>52</v>
      </c>
      <c r="H415" s="18">
        <f t="shared" si="56"/>
        <v>1</v>
      </c>
      <c r="I415">
        <v>324</v>
      </c>
      <c r="J415" t="s">
        <v>205</v>
      </c>
      <c r="K415" t="s">
        <v>79</v>
      </c>
      <c r="L415" t="s">
        <v>70</v>
      </c>
      <c r="M415" s="18">
        <f t="shared" si="57"/>
        <v>2</v>
      </c>
      <c r="N415" t="s">
        <v>58</v>
      </c>
      <c r="O415" s="18">
        <f t="shared" si="59"/>
        <v>1</v>
      </c>
      <c r="P415" t="s">
        <v>101</v>
      </c>
      <c r="Q415" t="s">
        <v>119</v>
      </c>
      <c r="R415" t="str">
        <f t="shared" si="55"/>
        <v>Oil &amp; Gas - Ice Roads and Pads</v>
      </c>
      <c r="S415" t="s">
        <v>361</v>
      </c>
      <c r="T415" t="s">
        <v>349</v>
      </c>
      <c r="U415" s="34">
        <v>5</v>
      </c>
      <c r="V415">
        <v>19060403</v>
      </c>
      <c r="W415">
        <v>2017</v>
      </c>
      <c r="X415" t="s">
        <v>203</v>
      </c>
      <c r="Y415">
        <v>4</v>
      </c>
      <c r="Z415" s="34">
        <v>324</v>
      </c>
      <c r="AA415" s="6" t="str">
        <f t="shared" si="52"/>
        <v>04/01</v>
      </c>
      <c r="AB415" s="6" t="str">
        <f t="shared" si="53"/>
        <v>04/30</v>
      </c>
      <c r="AC415" t="s">
        <v>84</v>
      </c>
      <c r="AD415" s="7">
        <f t="shared" si="54"/>
        <v>2</v>
      </c>
      <c r="AE415" s="7" t="s">
        <v>84</v>
      </c>
      <c r="AF415">
        <v>0</v>
      </c>
      <c r="AG415" t="s">
        <v>52</v>
      </c>
      <c r="AH415" s="18">
        <f t="shared" si="58"/>
        <v>1</v>
      </c>
    </row>
    <row r="416" spans="1:34" x14ac:dyDescent="0.25">
      <c r="A416">
        <v>323</v>
      </c>
      <c r="B416" t="s">
        <v>181</v>
      </c>
      <c r="C416" t="s">
        <v>389</v>
      </c>
      <c r="D416" t="s">
        <v>203</v>
      </c>
      <c r="E416" t="s">
        <v>116</v>
      </c>
      <c r="F416">
        <v>1149167</v>
      </c>
      <c r="G416" t="s">
        <v>52</v>
      </c>
      <c r="H416" s="18">
        <f t="shared" si="56"/>
        <v>1</v>
      </c>
      <c r="I416">
        <v>325</v>
      </c>
      <c r="J416" t="s">
        <v>206</v>
      </c>
      <c r="K416" t="s">
        <v>79</v>
      </c>
      <c r="L416" t="s">
        <v>70</v>
      </c>
      <c r="M416" s="18">
        <f t="shared" si="57"/>
        <v>2</v>
      </c>
      <c r="N416" t="s">
        <v>58</v>
      </c>
      <c r="O416" s="18">
        <f t="shared" si="59"/>
        <v>1</v>
      </c>
      <c r="P416" t="s">
        <v>101</v>
      </c>
      <c r="Q416" t="s">
        <v>119</v>
      </c>
      <c r="R416" t="str">
        <f t="shared" si="55"/>
        <v>Oil &amp; Gas - Ice Roads and Pads</v>
      </c>
      <c r="S416" t="s">
        <v>361</v>
      </c>
      <c r="T416" t="s">
        <v>349</v>
      </c>
      <c r="U416" s="34">
        <v>5</v>
      </c>
      <c r="V416">
        <v>19060403</v>
      </c>
      <c r="W416">
        <v>2017</v>
      </c>
      <c r="X416" t="s">
        <v>203</v>
      </c>
      <c r="Y416">
        <v>4</v>
      </c>
      <c r="Z416" s="34">
        <v>325</v>
      </c>
      <c r="AA416" s="6" t="str">
        <f t="shared" si="52"/>
        <v>04/01</v>
      </c>
      <c r="AB416" s="6" t="str">
        <f t="shared" si="53"/>
        <v>04/30</v>
      </c>
      <c r="AC416" t="s">
        <v>84</v>
      </c>
      <c r="AD416" s="7">
        <f t="shared" si="54"/>
        <v>2</v>
      </c>
      <c r="AE416" s="7" t="s">
        <v>84</v>
      </c>
      <c r="AF416">
        <v>0</v>
      </c>
      <c r="AG416" t="s">
        <v>52</v>
      </c>
      <c r="AH416" s="18">
        <f t="shared" si="58"/>
        <v>1</v>
      </c>
    </row>
    <row r="417" spans="1:34" x14ac:dyDescent="0.25">
      <c r="A417">
        <v>323</v>
      </c>
      <c r="B417" t="s">
        <v>181</v>
      </c>
      <c r="C417" t="s">
        <v>389</v>
      </c>
      <c r="D417" t="s">
        <v>203</v>
      </c>
      <c r="E417" t="s">
        <v>116</v>
      </c>
      <c r="F417">
        <v>1149167</v>
      </c>
      <c r="G417" t="s">
        <v>52</v>
      </c>
      <c r="H417" s="18">
        <f t="shared" si="56"/>
        <v>1</v>
      </c>
      <c r="I417">
        <v>326</v>
      </c>
      <c r="J417" t="s">
        <v>207</v>
      </c>
      <c r="K417" t="s">
        <v>79</v>
      </c>
      <c r="L417" t="s">
        <v>70</v>
      </c>
      <c r="M417" s="18">
        <f t="shared" si="57"/>
        <v>2</v>
      </c>
      <c r="N417" t="s">
        <v>58</v>
      </c>
      <c r="O417" s="18">
        <f t="shared" si="59"/>
        <v>1</v>
      </c>
      <c r="P417" t="s">
        <v>101</v>
      </c>
      <c r="Q417" t="s">
        <v>119</v>
      </c>
      <c r="R417" t="str">
        <f t="shared" si="55"/>
        <v>Oil &amp; Gas - Ice Roads and Pads</v>
      </c>
      <c r="S417" t="s">
        <v>361</v>
      </c>
      <c r="T417" t="s">
        <v>349</v>
      </c>
      <c r="U417" s="34">
        <v>5</v>
      </c>
      <c r="V417">
        <v>19060403</v>
      </c>
      <c r="W417">
        <v>2017</v>
      </c>
      <c r="X417" t="s">
        <v>203</v>
      </c>
      <c r="Y417">
        <v>4</v>
      </c>
      <c r="Z417" s="34">
        <v>326</v>
      </c>
      <c r="AA417" s="6" t="str">
        <f t="shared" si="52"/>
        <v>04/01</v>
      </c>
      <c r="AB417" s="6" t="str">
        <f t="shared" si="53"/>
        <v>04/30</v>
      </c>
      <c r="AC417" t="s">
        <v>84</v>
      </c>
      <c r="AD417" s="7">
        <f t="shared" si="54"/>
        <v>2</v>
      </c>
      <c r="AE417" s="7" t="s">
        <v>84</v>
      </c>
      <c r="AF417">
        <v>0</v>
      </c>
      <c r="AG417" t="s">
        <v>52</v>
      </c>
      <c r="AH417" s="18">
        <f t="shared" si="58"/>
        <v>1</v>
      </c>
    </row>
    <row r="418" spans="1:34" x14ac:dyDescent="0.25">
      <c r="A418">
        <v>323</v>
      </c>
      <c r="B418" t="s">
        <v>181</v>
      </c>
      <c r="C418" t="s">
        <v>389</v>
      </c>
      <c r="D418" t="s">
        <v>203</v>
      </c>
      <c r="E418" t="s">
        <v>116</v>
      </c>
      <c r="F418">
        <v>1149167</v>
      </c>
      <c r="G418" t="s">
        <v>52</v>
      </c>
      <c r="H418" s="18">
        <f t="shared" si="56"/>
        <v>1</v>
      </c>
      <c r="I418">
        <v>327</v>
      </c>
      <c r="J418" t="s">
        <v>208</v>
      </c>
      <c r="K418" t="s">
        <v>79</v>
      </c>
      <c r="L418" t="s">
        <v>70</v>
      </c>
      <c r="M418" s="18">
        <f t="shared" si="57"/>
        <v>2</v>
      </c>
      <c r="N418" t="s">
        <v>58</v>
      </c>
      <c r="O418" s="18">
        <f t="shared" si="59"/>
        <v>1</v>
      </c>
      <c r="P418" t="s">
        <v>101</v>
      </c>
      <c r="Q418" t="s">
        <v>119</v>
      </c>
      <c r="R418" t="str">
        <f t="shared" si="55"/>
        <v>Oil &amp; Gas - Ice Roads and Pads</v>
      </c>
      <c r="S418" t="s">
        <v>361</v>
      </c>
      <c r="T418" t="s">
        <v>349</v>
      </c>
      <c r="U418" s="34">
        <v>5</v>
      </c>
      <c r="V418">
        <v>19060403</v>
      </c>
      <c r="W418">
        <v>2017</v>
      </c>
      <c r="X418" t="s">
        <v>203</v>
      </c>
      <c r="Y418">
        <v>4</v>
      </c>
      <c r="Z418" s="34">
        <v>327</v>
      </c>
      <c r="AA418" s="6" t="str">
        <f t="shared" si="52"/>
        <v>04/01</v>
      </c>
      <c r="AB418" s="6" t="str">
        <f t="shared" si="53"/>
        <v>04/30</v>
      </c>
      <c r="AC418" t="s">
        <v>84</v>
      </c>
      <c r="AD418" s="7">
        <f t="shared" si="54"/>
        <v>2</v>
      </c>
      <c r="AE418" s="7" t="s">
        <v>84</v>
      </c>
      <c r="AF418">
        <v>0</v>
      </c>
      <c r="AG418" t="s">
        <v>52</v>
      </c>
      <c r="AH418" s="18">
        <f t="shared" si="58"/>
        <v>1</v>
      </c>
    </row>
    <row r="419" spans="1:34" x14ac:dyDescent="0.25">
      <c r="A419">
        <v>323</v>
      </c>
      <c r="B419" t="s">
        <v>181</v>
      </c>
      <c r="C419" t="s">
        <v>389</v>
      </c>
      <c r="D419" t="s">
        <v>203</v>
      </c>
      <c r="E419" t="s">
        <v>116</v>
      </c>
      <c r="F419">
        <v>1149167</v>
      </c>
      <c r="G419" t="s">
        <v>52</v>
      </c>
      <c r="H419" s="18">
        <f t="shared" si="56"/>
        <v>1</v>
      </c>
      <c r="I419">
        <v>328</v>
      </c>
      <c r="J419" t="s">
        <v>204</v>
      </c>
      <c r="K419" t="s">
        <v>79</v>
      </c>
      <c r="L419" t="s">
        <v>70</v>
      </c>
      <c r="M419" s="18">
        <f t="shared" si="57"/>
        <v>2</v>
      </c>
      <c r="N419" t="s">
        <v>58</v>
      </c>
      <c r="O419" s="18">
        <f t="shared" si="59"/>
        <v>1</v>
      </c>
      <c r="P419" t="s">
        <v>101</v>
      </c>
      <c r="Q419" t="s">
        <v>119</v>
      </c>
      <c r="R419" t="str">
        <f t="shared" si="55"/>
        <v>Oil &amp; Gas - Ice Roads and Pads</v>
      </c>
      <c r="S419" t="s">
        <v>361</v>
      </c>
      <c r="T419" t="s">
        <v>349</v>
      </c>
      <c r="U419" s="34">
        <v>5</v>
      </c>
      <c r="V419">
        <v>19060501</v>
      </c>
      <c r="W419">
        <v>2017</v>
      </c>
      <c r="X419" t="s">
        <v>203</v>
      </c>
      <c r="Y419">
        <v>5</v>
      </c>
      <c r="Z419" s="34">
        <v>328</v>
      </c>
      <c r="AA419" s="6" t="str">
        <f t="shared" si="52"/>
        <v>05/01</v>
      </c>
      <c r="AB419" s="6" t="str">
        <f t="shared" si="53"/>
        <v>05/31</v>
      </c>
      <c r="AC419" t="s">
        <v>84</v>
      </c>
      <c r="AD419" s="7">
        <f t="shared" si="54"/>
        <v>2</v>
      </c>
      <c r="AE419" s="7" t="s">
        <v>84</v>
      </c>
      <c r="AF419">
        <v>0</v>
      </c>
      <c r="AG419" t="s">
        <v>52</v>
      </c>
      <c r="AH419" s="18">
        <f t="shared" si="58"/>
        <v>1</v>
      </c>
    </row>
    <row r="420" spans="1:34" x14ac:dyDescent="0.25">
      <c r="A420">
        <v>323</v>
      </c>
      <c r="B420" t="s">
        <v>181</v>
      </c>
      <c r="C420" t="s">
        <v>389</v>
      </c>
      <c r="D420" t="s">
        <v>203</v>
      </c>
      <c r="E420" t="s">
        <v>116</v>
      </c>
      <c r="F420">
        <v>1149167</v>
      </c>
      <c r="G420" t="s">
        <v>52</v>
      </c>
      <c r="H420" s="18">
        <f t="shared" si="56"/>
        <v>1</v>
      </c>
      <c r="I420">
        <v>324</v>
      </c>
      <c r="J420" t="s">
        <v>205</v>
      </c>
      <c r="K420" t="s">
        <v>79</v>
      </c>
      <c r="L420" t="s">
        <v>70</v>
      </c>
      <c r="M420" s="18">
        <f t="shared" si="57"/>
        <v>2</v>
      </c>
      <c r="N420" t="s">
        <v>58</v>
      </c>
      <c r="O420" s="18">
        <f t="shared" si="59"/>
        <v>1</v>
      </c>
      <c r="P420" t="s">
        <v>101</v>
      </c>
      <c r="Q420" t="s">
        <v>119</v>
      </c>
      <c r="R420" t="str">
        <f t="shared" si="55"/>
        <v>Oil &amp; Gas - Ice Roads and Pads</v>
      </c>
      <c r="S420" t="s">
        <v>361</v>
      </c>
      <c r="T420" t="s">
        <v>349</v>
      </c>
      <c r="U420" s="34">
        <v>5</v>
      </c>
      <c r="V420">
        <v>19060403</v>
      </c>
      <c r="W420">
        <v>2017</v>
      </c>
      <c r="X420" t="s">
        <v>203</v>
      </c>
      <c r="Y420">
        <v>5</v>
      </c>
      <c r="Z420" s="34">
        <v>324</v>
      </c>
      <c r="AA420" s="6" t="str">
        <f t="shared" si="52"/>
        <v>05/01</v>
      </c>
      <c r="AB420" s="6" t="str">
        <f t="shared" si="53"/>
        <v>05/31</v>
      </c>
      <c r="AC420" t="s">
        <v>84</v>
      </c>
      <c r="AD420" s="7">
        <f t="shared" si="54"/>
        <v>2</v>
      </c>
      <c r="AE420" s="7" t="s">
        <v>84</v>
      </c>
      <c r="AF420">
        <v>0</v>
      </c>
      <c r="AG420" t="s">
        <v>52</v>
      </c>
      <c r="AH420" s="18">
        <f t="shared" si="58"/>
        <v>1</v>
      </c>
    </row>
    <row r="421" spans="1:34" x14ac:dyDescent="0.25">
      <c r="A421">
        <v>323</v>
      </c>
      <c r="B421" t="s">
        <v>181</v>
      </c>
      <c r="C421" t="s">
        <v>389</v>
      </c>
      <c r="D421" t="s">
        <v>203</v>
      </c>
      <c r="E421" t="s">
        <v>116</v>
      </c>
      <c r="F421">
        <v>1149167</v>
      </c>
      <c r="G421" t="s">
        <v>52</v>
      </c>
      <c r="H421" s="18">
        <f t="shared" si="56"/>
        <v>1</v>
      </c>
      <c r="I421">
        <v>325</v>
      </c>
      <c r="J421" t="s">
        <v>206</v>
      </c>
      <c r="K421" t="s">
        <v>79</v>
      </c>
      <c r="L421" t="s">
        <v>70</v>
      </c>
      <c r="M421" s="18">
        <f t="shared" si="57"/>
        <v>2</v>
      </c>
      <c r="N421" t="s">
        <v>58</v>
      </c>
      <c r="O421" s="18">
        <f t="shared" si="59"/>
        <v>1</v>
      </c>
      <c r="P421" t="s">
        <v>101</v>
      </c>
      <c r="Q421" t="s">
        <v>119</v>
      </c>
      <c r="R421" t="str">
        <f t="shared" si="55"/>
        <v>Oil &amp; Gas - Ice Roads and Pads</v>
      </c>
      <c r="S421" t="s">
        <v>361</v>
      </c>
      <c r="T421" t="s">
        <v>349</v>
      </c>
      <c r="U421" s="34">
        <v>5</v>
      </c>
      <c r="V421">
        <v>19060403</v>
      </c>
      <c r="W421">
        <v>2017</v>
      </c>
      <c r="X421" t="s">
        <v>203</v>
      </c>
      <c r="Y421">
        <v>5</v>
      </c>
      <c r="Z421" s="34">
        <v>325</v>
      </c>
      <c r="AA421" s="6" t="str">
        <f t="shared" ref="AA421:AA484" si="60">_xlfn.IFS(Y421=1,"01/01",Y421=2,"02/01",Y421=3,"03/01",Y421=4,"04/01",Y421=5,"05/01",Y421=6,"06/01",Y421=7,"07/01",Y421=8,"08/01",Y421=9,"09/01",Y421=10,"10/01",Y421=11,"11/01",Y421=12,"12/01")</f>
        <v>05/01</v>
      </c>
      <c r="AB421" s="6" t="str">
        <f t="shared" ref="AB421:AB484" si="61">_xlfn.IFS(Y421=1,"01/31",Y421=2,"02/28",Y421=3,"03/31",Y421=4,"04/30",Y421=5,"05/31",Y421=6,"06/30",Y421=7,"07/31",Y421=8,"08/31",Y421=9,"09/30",Y421=10,"10/31",Y421=11,"30/01",Y421=12,"12/31")</f>
        <v>05/31</v>
      </c>
      <c r="AC421" t="s">
        <v>84</v>
      </c>
      <c r="AD421" s="7">
        <f t="shared" ref="AD421:AD484" si="62">IF(AC421="metered",1,2)</f>
        <v>2</v>
      </c>
      <c r="AE421" s="7" t="s">
        <v>84</v>
      </c>
      <c r="AF421">
        <v>0</v>
      </c>
      <c r="AG421" t="s">
        <v>52</v>
      </c>
      <c r="AH421" s="18">
        <f t="shared" si="58"/>
        <v>1</v>
      </c>
    </row>
    <row r="422" spans="1:34" x14ac:dyDescent="0.25">
      <c r="A422">
        <v>323</v>
      </c>
      <c r="B422" t="s">
        <v>181</v>
      </c>
      <c r="C422" t="s">
        <v>389</v>
      </c>
      <c r="D422" t="s">
        <v>203</v>
      </c>
      <c r="E422" t="s">
        <v>116</v>
      </c>
      <c r="F422">
        <v>1149167</v>
      </c>
      <c r="G422" t="s">
        <v>52</v>
      </c>
      <c r="H422" s="18">
        <f t="shared" si="56"/>
        <v>1</v>
      </c>
      <c r="I422">
        <v>326</v>
      </c>
      <c r="J422" t="s">
        <v>207</v>
      </c>
      <c r="K422" t="s">
        <v>79</v>
      </c>
      <c r="L422" t="s">
        <v>70</v>
      </c>
      <c r="M422" s="18">
        <f t="shared" si="57"/>
        <v>2</v>
      </c>
      <c r="N422" t="s">
        <v>58</v>
      </c>
      <c r="O422" s="18">
        <f t="shared" si="59"/>
        <v>1</v>
      </c>
      <c r="P422" t="s">
        <v>101</v>
      </c>
      <c r="Q422" t="s">
        <v>119</v>
      </c>
      <c r="R422" t="str">
        <f t="shared" si="55"/>
        <v>Oil &amp; Gas - Ice Roads and Pads</v>
      </c>
      <c r="S422" t="s">
        <v>361</v>
      </c>
      <c r="T422" t="s">
        <v>349</v>
      </c>
      <c r="U422" s="34">
        <v>5</v>
      </c>
      <c r="V422">
        <v>19060403</v>
      </c>
      <c r="W422">
        <v>2017</v>
      </c>
      <c r="X422" t="s">
        <v>203</v>
      </c>
      <c r="Y422">
        <v>5</v>
      </c>
      <c r="Z422" s="34">
        <v>326</v>
      </c>
      <c r="AA422" s="6" t="str">
        <f t="shared" si="60"/>
        <v>05/01</v>
      </c>
      <c r="AB422" s="6" t="str">
        <f t="shared" si="61"/>
        <v>05/31</v>
      </c>
      <c r="AC422" t="s">
        <v>84</v>
      </c>
      <c r="AD422" s="7">
        <f t="shared" si="62"/>
        <v>2</v>
      </c>
      <c r="AE422" s="7" t="s">
        <v>84</v>
      </c>
      <c r="AF422">
        <v>0</v>
      </c>
      <c r="AG422" t="s">
        <v>52</v>
      </c>
      <c r="AH422" s="18">
        <f t="shared" si="58"/>
        <v>1</v>
      </c>
    </row>
    <row r="423" spans="1:34" x14ac:dyDescent="0.25">
      <c r="A423">
        <v>323</v>
      </c>
      <c r="B423" t="s">
        <v>181</v>
      </c>
      <c r="C423" t="s">
        <v>389</v>
      </c>
      <c r="D423" t="s">
        <v>203</v>
      </c>
      <c r="E423" t="s">
        <v>116</v>
      </c>
      <c r="F423">
        <v>1149167</v>
      </c>
      <c r="G423" t="s">
        <v>52</v>
      </c>
      <c r="H423" s="18">
        <f t="shared" si="56"/>
        <v>1</v>
      </c>
      <c r="I423">
        <v>327</v>
      </c>
      <c r="J423" t="s">
        <v>208</v>
      </c>
      <c r="K423" t="s">
        <v>79</v>
      </c>
      <c r="L423" t="s">
        <v>70</v>
      </c>
      <c r="M423" s="18">
        <f t="shared" si="57"/>
        <v>2</v>
      </c>
      <c r="N423" t="s">
        <v>58</v>
      </c>
      <c r="O423" s="18">
        <f t="shared" si="59"/>
        <v>1</v>
      </c>
      <c r="P423" t="s">
        <v>101</v>
      </c>
      <c r="Q423" t="s">
        <v>119</v>
      </c>
      <c r="R423" t="str">
        <f t="shared" si="55"/>
        <v>Oil &amp; Gas - Ice Roads and Pads</v>
      </c>
      <c r="S423" t="s">
        <v>361</v>
      </c>
      <c r="T423" t="s">
        <v>349</v>
      </c>
      <c r="U423" s="34">
        <v>5</v>
      </c>
      <c r="V423">
        <v>19060403</v>
      </c>
      <c r="W423">
        <v>2017</v>
      </c>
      <c r="X423" t="s">
        <v>203</v>
      </c>
      <c r="Y423">
        <v>5</v>
      </c>
      <c r="Z423" s="34">
        <v>327</v>
      </c>
      <c r="AA423" s="6" t="str">
        <f t="shared" si="60"/>
        <v>05/01</v>
      </c>
      <c r="AB423" s="6" t="str">
        <f t="shared" si="61"/>
        <v>05/31</v>
      </c>
      <c r="AC423" t="s">
        <v>84</v>
      </c>
      <c r="AD423" s="7">
        <f t="shared" si="62"/>
        <v>2</v>
      </c>
      <c r="AE423" s="7" t="s">
        <v>84</v>
      </c>
      <c r="AF423">
        <v>0</v>
      </c>
      <c r="AG423" t="s">
        <v>52</v>
      </c>
      <c r="AH423" s="18">
        <f t="shared" si="58"/>
        <v>1</v>
      </c>
    </row>
    <row r="424" spans="1:34" x14ac:dyDescent="0.25">
      <c r="A424">
        <v>323</v>
      </c>
      <c r="B424" t="s">
        <v>181</v>
      </c>
      <c r="C424" t="s">
        <v>389</v>
      </c>
      <c r="D424" t="s">
        <v>203</v>
      </c>
      <c r="E424" t="s">
        <v>116</v>
      </c>
      <c r="F424">
        <v>1149167</v>
      </c>
      <c r="G424" t="s">
        <v>52</v>
      </c>
      <c r="H424" s="18">
        <f t="shared" si="56"/>
        <v>1</v>
      </c>
      <c r="I424">
        <v>327</v>
      </c>
      <c r="J424" t="s">
        <v>208</v>
      </c>
      <c r="K424" t="s">
        <v>79</v>
      </c>
      <c r="L424" t="s">
        <v>70</v>
      </c>
      <c r="M424" s="18">
        <f t="shared" si="57"/>
        <v>2</v>
      </c>
      <c r="N424" t="s">
        <v>58</v>
      </c>
      <c r="O424" s="18">
        <f t="shared" si="59"/>
        <v>1</v>
      </c>
      <c r="P424" t="s">
        <v>101</v>
      </c>
      <c r="Q424" t="s">
        <v>119</v>
      </c>
      <c r="R424" t="str">
        <f t="shared" si="55"/>
        <v>Oil &amp; Gas - Ice Roads and Pads</v>
      </c>
      <c r="S424" t="s">
        <v>361</v>
      </c>
      <c r="T424" t="s">
        <v>349</v>
      </c>
      <c r="U424" s="34">
        <v>5</v>
      </c>
      <c r="V424">
        <v>19060403</v>
      </c>
      <c r="W424">
        <v>2017</v>
      </c>
      <c r="X424" t="s">
        <v>203</v>
      </c>
      <c r="Y424">
        <v>5</v>
      </c>
      <c r="Z424" s="34">
        <v>327</v>
      </c>
      <c r="AA424" s="6" t="str">
        <f t="shared" si="60"/>
        <v>05/01</v>
      </c>
      <c r="AB424" s="6" t="str">
        <f t="shared" si="61"/>
        <v>05/31</v>
      </c>
      <c r="AC424" t="s">
        <v>84</v>
      </c>
      <c r="AD424" s="7">
        <f t="shared" si="62"/>
        <v>2</v>
      </c>
      <c r="AE424" s="7" t="s">
        <v>84</v>
      </c>
      <c r="AF424">
        <v>0</v>
      </c>
      <c r="AG424" t="s">
        <v>52</v>
      </c>
      <c r="AH424" s="18">
        <f t="shared" si="58"/>
        <v>1</v>
      </c>
    </row>
    <row r="425" spans="1:34" x14ac:dyDescent="0.25">
      <c r="A425">
        <v>323</v>
      </c>
      <c r="B425" t="s">
        <v>181</v>
      </c>
      <c r="C425" t="s">
        <v>389</v>
      </c>
      <c r="D425" t="s">
        <v>203</v>
      </c>
      <c r="E425" t="s">
        <v>116</v>
      </c>
      <c r="F425">
        <v>1149167</v>
      </c>
      <c r="G425" t="s">
        <v>52</v>
      </c>
      <c r="H425" s="18">
        <f t="shared" si="56"/>
        <v>1</v>
      </c>
      <c r="I425">
        <v>328</v>
      </c>
      <c r="J425" t="s">
        <v>204</v>
      </c>
      <c r="K425" t="s">
        <v>79</v>
      </c>
      <c r="L425" t="s">
        <v>70</v>
      </c>
      <c r="M425" s="18">
        <f t="shared" si="57"/>
        <v>2</v>
      </c>
      <c r="N425" t="s">
        <v>58</v>
      </c>
      <c r="O425" s="18">
        <f t="shared" si="59"/>
        <v>1</v>
      </c>
      <c r="P425" t="s">
        <v>101</v>
      </c>
      <c r="Q425" t="s">
        <v>119</v>
      </c>
      <c r="R425" t="str">
        <f t="shared" ref="R425:R488" si="63">IF(Q425&lt;&gt;"",_xlfn.CONCAT(P425," - ", Q425),"")</f>
        <v>Oil &amp; Gas - Ice Roads and Pads</v>
      </c>
      <c r="S425" t="s">
        <v>361</v>
      </c>
      <c r="T425" t="s">
        <v>349</v>
      </c>
      <c r="U425" s="34">
        <v>5</v>
      </c>
      <c r="V425">
        <v>19060501</v>
      </c>
      <c r="W425">
        <v>2017</v>
      </c>
      <c r="X425" t="s">
        <v>203</v>
      </c>
      <c r="Y425">
        <v>5</v>
      </c>
      <c r="Z425" s="34">
        <v>328</v>
      </c>
      <c r="AA425" s="6" t="str">
        <f t="shared" si="60"/>
        <v>05/01</v>
      </c>
      <c r="AB425" s="6" t="str">
        <f t="shared" si="61"/>
        <v>05/31</v>
      </c>
      <c r="AC425" t="s">
        <v>84</v>
      </c>
      <c r="AD425" s="7">
        <f t="shared" si="62"/>
        <v>2</v>
      </c>
      <c r="AE425" s="7" t="s">
        <v>84</v>
      </c>
      <c r="AF425">
        <v>0</v>
      </c>
      <c r="AG425" t="s">
        <v>52</v>
      </c>
      <c r="AH425" s="18">
        <f t="shared" si="58"/>
        <v>1</v>
      </c>
    </row>
    <row r="426" spans="1:34" x14ac:dyDescent="0.25">
      <c r="A426">
        <v>323</v>
      </c>
      <c r="B426" t="s">
        <v>181</v>
      </c>
      <c r="C426" t="s">
        <v>389</v>
      </c>
      <c r="D426" t="s">
        <v>203</v>
      </c>
      <c r="E426" t="s">
        <v>116</v>
      </c>
      <c r="F426">
        <v>1149167</v>
      </c>
      <c r="G426" t="s">
        <v>52</v>
      </c>
      <c r="H426" s="18">
        <f t="shared" si="56"/>
        <v>1</v>
      </c>
      <c r="I426">
        <v>328</v>
      </c>
      <c r="J426" t="s">
        <v>204</v>
      </c>
      <c r="K426" t="s">
        <v>79</v>
      </c>
      <c r="L426" t="s">
        <v>70</v>
      </c>
      <c r="M426" s="18">
        <f t="shared" si="57"/>
        <v>2</v>
      </c>
      <c r="N426" t="s">
        <v>58</v>
      </c>
      <c r="O426" s="18">
        <f t="shared" si="59"/>
        <v>1</v>
      </c>
      <c r="P426" t="s">
        <v>101</v>
      </c>
      <c r="Q426" t="s">
        <v>119</v>
      </c>
      <c r="R426" t="str">
        <f t="shared" si="63"/>
        <v>Oil &amp; Gas - Ice Roads and Pads</v>
      </c>
      <c r="S426" t="s">
        <v>361</v>
      </c>
      <c r="T426" t="s">
        <v>349</v>
      </c>
      <c r="U426" s="34">
        <v>5</v>
      </c>
      <c r="V426">
        <v>19060501</v>
      </c>
      <c r="W426">
        <v>2017</v>
      </c>
      <c r="X426" t="s">
        <v>203</v>
      </c>
      <c r="Y426">
        <v>6</v>
      </c>
      <c r="Z426" s="34">
        <v>328</v>
      </c>
      <c r="AA426" s="6" t="str">
        <f t="shared" si="60"/>
        <v>06/01</v>
      </c>
      <c r="AB426" s="6" t="str">
        <f t="shared" si="61"/>
        <v>06/30</v>
      </c>
      <c r="AC426" t="s">
        <v>84</v>
      </c>
      <c r="AD426" s="7">
        <f t="shared" si="62"/>
        <v>2</v>
      </c>
      <c r="AE426" s="7" t="s">
        <v>84</v>
      </c>
      <c r="AF426">
        <v>0</v>
      </c>
      <c r="AG426" t="s">
        <v>52</v>
      </c>
      <c r="AH426" s="18">
        <f t="shared" si="58"/>
        <v>1</v>
      </c>
    </row>
    <row r="427" spans="1:34" x14ac:dyDescent="0.25">
      <c r="A427">
        <v>323</v>
      </c>
      <c r="B427" t="s">
        <v>181</v>
      </c>
      <c r="C427" t="s">
        <v>389</v>
      </c>
      <c r="D427" t="s">
        <v>203</v>
      </c>
      <c r="E427" t="s">
        <v>116</v>
      </c>
      <c r="F427">
        <v>1149167</v>
      </c>
      <c r="G427" t="s">
        <v>52</v>
      </c>
      <c r="H427" s="18">
        <f t="shared" si="56"/>
        <v>1</v>
      </c>
      <c r="I427">
        <v>324</v>
      </c>
      <c r="J427" t="s">
        <v>205</v>
      </c>
      <c r="K427" t="s">
        <v>79</v>
      </c>
      <c r="L427" t="s">
        <v>70</v>
      </c>
      <c r="M427" s="18">
        <f t="shared" si="57"/>
        <v>2</v>
      </c>
      <c r="N427" t="s">
        <v>58</v>
      </c>
      <c r="O427" s="18">
        <f t="shared" si="59"/>
        <v>1</v>
      </c>
      <c r="P427" t="s">
        <v>101</v>
      </c>
      <c r="Q427" t="s">
        <v>119</v>
      </c>
      <c r="R427" t="str">
        <f t="shared" si="63"/>
        <v>Oil &amp; Gas - Ice Roads and Pads</v>
      </c>
      <c r="S427" t="s">
        <v>361</v>
      </c>
      <c r="T427" t="s">
        <v>349</v>
      </c>
      <c r="U427" s="34">
        <v>5</v>
      </c>
      <c r="V427">
        <v>19060403</v>
      </c>
      <c r="W427">
        <v>2017</v>
      </c>
      <c r="X427" t="s">
        <v>203</v>
      </c>
      <c r="Y427">
        <v>6</v>
      </c>
      <c r="Z427" s="34">
        <v>324</v>
      </c>
      <c r="AA427" s="6" t="str">
        <f t="shared" si="60"/>
        <v>06/01</v>
      </c>
      <c r="AB427" s="6" t="str">
        <f t="shared" si="61"/>
        <v>06/30</v>
      </c>
      <c r="AC427" t="s">
        <v>84</v>
      </c>
      <c r="AD427" s="7">
        <f t="shared" si="62"/>
        <v>2</v>
      </c>
      <c r="AE427" s="7" t="s">
        <v>84</v>
      </c>
      <c r="AF427">
        <v>0</v>
      </c>
      <c r="AG427" t="s">
        <v>52</v>
      </c>
      <c r="AH427" s="18">
        <f t="shared" si="58"/>
        <v>1</v>
      </c>
    </row>
    <row r="428" spans="1:34" x14ac:dyDescent="0.25">
      <c r="A428">
        <v>323</v>
      </c>
      <c r="B428" t="s">
        <v>181</v>
      </c>
      <c r="C428" t="s">
        <v>389</v>
      </c>
      <c r="D428" t="s">
        <v>203</v>
      </c>
      <c r="E428" t="s">
        <v>116</v>
      </c>
      <c r="F428">
        <v>1149167</v>
      </c>
      <c r="G428" t="s">
        <v>52</v>
      </c>
      <c r="H428" s="18">
        <f t="shared" si="56"/>
        <v>1</v>
      </c>
      <c r="I428">
        <v>325</v>
      </c>
      <c r="J428" t="s">
        <v>206</v>
      </c>
      <c r="K428" t="s">
        <v>79</v>
      </c>
      <c r="L428" t="s">
        <v>70</v>
      </c>
      <c r="M428" s="18">
        <f t="shared" si="57"/>
        <v>2</v>
      </c>
      <c r="N428" t="s">
        <v>58</v>
      </c>
      <c r="O428" s="18">
        <f t="shared" si="59"/>
        <v>1</v>
      </c>
      <c r="P428" t="s">
        <v>101</v>
      </c>
      <c r="Q428" t="s">
        <v>119</v>
      </c>
      <c r="R428" t="str">
        <f t="shared" si="63"/>
        <v>Oil &amp; Gas - Ice Roads and Pads</v>
      </c>
      <c r="S428" t="s">
        <v>361</v>
      </c>
      <c r="T428" t="s">
        <v>349</v>
      </c>
      <c r="U428" s="34">
        <v>5</v>
      </c>
      <c r="V428">
        <v>19060403</v>
      </c>
      <c r="W428">
        <v>2017</v>
      </c>
      <c r="X428" t="s">
        <v>203</v>
      </c>
      <c r="Y428">
        <v>6</v>
      </c>
      <c r="Z428" s="34">
        <v>325</v>
      </c>
      <c r="AA428" s="6" t="str">
        <f t="shared" si="60"/>
        <v>06/01</v>
      </c>
      <c r="AB428" s="6" t="str">
        <f t="shared" si="61"/>
        <v>06/30</v>
      </c>
      <c r="AC428" t="s">
        <v>84</v>
      </c>
      <c r="AD428" s="7">
        <f t="shared" si="62"/>
        <v>2</v>
      </c>
      <c r="AE428" s="7" t="s">
        <v>84</v>
      </c>
      <c r="AF428">
        <v>0</v>
      </c>
      <c r="AG428" t="s">
        <v>52</v>
      </c>
      <c r="AH428" s="18">
        <f t="shared" si="58"/>
        <v>1</v>
      </c>
    </row>
    <row r="429" spans="1:34" x14ac:dyDescent="0.25">
      <c r="A429">
        <v>323</v>
      </c>
      <c r="B429" t="s">
        <v>181</v>
      </c>
      <c r="C429" t="s">
        <v>389</v>
      </c>
      <c r="D429" t="s">
        <v>203</v>
      </c>
      <c r="E429" t="s">
        <v>116</v>
      </c>
      <c r="F429">
        <v>1149167</v>
      </c>
      <c r="G429" t="s">
        <v>52</v>
      </c>
      <c r="H429" s="18">
        <f t="shared" si="56"/>
        <v>1</v>
      </c>
      <c r="I429">
        <v>326</v>
      </c>
      <c r="J429" t="s">
        <v>207</v>
      </c>
      <c r="K429" t="s">
        <v>79</v>
      </c>
      <c r="L429" t="s">
        <v>70</v>
      </c>
      <c r="M429" s="18">
        <f t="shared" si="57"/>
        <v>2</v>
      </c>
      <c r="N429" t="s">
        <v>58</v>
      </c>
      <c r="O429" s="18">
        <f t="shared" si="59"/>
        <v>1</v>
      </c>
      <c r="P429" t="s">
        <v>101</v>
      </c>
      <c r="Q429" t="s">
        <v>119</v>
      </c>
      <c r="R429" t="str">
        <f t="shared" si="63"/>
        <v>Oil &amp; Gas - Ice Roads and Pads</v>
      </c>
      <c r="S429" t="s">
        <v>361</v>
      </c>
      <c r="T429" t="s">
        <v>349</v>
      </c>
      <c r="U429" s="34">
        <v>5</v>
      </c>
      <c r="V429">
        <v>19060403</v>
      </c>
      <c r="W429">
        <v>2017</v>
      </c>
      <c r="X429" t="s">
        <v>203</v>
      </c>
      <c r="Y429">
        <v>6</v>
      </c>
      <c r="Z429" s="34">
        <v>326</v>
      </c>
      <c r="AA429" s="6" t="str">
        <f t="shared" si="60"/>
        <v>06/01</v>
      </c>
      <c r="AB429" s="6" t="str">
        <f t="shared" si="61"/>
        <v>06/30</v>
      </c>
      <c r="AC429" t="s">
        <v>84</v>
      </c>
      <c r="AD429" s="7">
        <f t="shared" si="62"/>
        <v>2</v>
      </c>
      <c r="AE429" s="7" t="s">
        <v>84</v>
      </c>
      <c r="AF429">
        <v>0</v>
      </c>
      <c r="AG429" t="s">
        <v>52</v>
      </c>
      <c r="AH429" s="18">
        <f t="shared" si="58"/>
        <v>1</v>
      </c>
    </row>
    <row r="430" spans="1:34" x14ac:dyDescent="0.25">
      <c r="A430">
        <v>323</v>
      </c>
      <c r="B430" t="s">
        <v>181</v>
      </c>
      <c r="C430" t="s">
        <v>389</v>
      </c>
      <c r="D430" t="s">
        <v>203</v>
      </c>
      <c r="E430" t="s">
        <v>116</v>
      </c>
      <c r="F430">
        <v>1149167</v>
      </c>
      <c r="G430" t="s">
        <v>52</v>
      </c>
      <c r="H430" s="18">
        <f t="shared" si="56"/>
        <v>1</v>
      </c>
      <c r="I430">
        <v>327</v>
      </c>
      <c r="J430" t="s">
        <v>208</v>
      </c>
      <c r="K430" t="s">
        <v>79</v>
      </c>
      <c r="L430" t="s">
        <v>70</v>
      </c>
      <c r="M430" s="18">
        <f t="shared" si="57"/>
        <v>2</v>
      </c>
      <c r="N430" t="s">
        <v>58</v>
      </c>
      <c r="O430" s="18">
        <f t="shared" si="59"/>
        <v>1</v>
      </c>
      <c r="P430" t="s">
        <v>101</v>
      </c>
      <c r="Q430" t="s">
        <v>119</v>
      </c>
      <c r="R430" t="str">
        <f t="shared" si="63"/>
        <v>Oil &amp; Gas - Ice Roads and Pads</v>
      </c>
      <c r="S430" t="s">
        <v>361</v>
      </c>
      <c r="T430" t="s">
        <v>349</v>
      </c>
      <c r="U430" s="34">
        <v>5</v>
      </c>
      <c r="V430">
        <v>19060403</v>
      </c>
      <c r="W430">
        <v>2017</v>
      </c>
      <c r="X430" t="s">
        <v>203</v>
      </c>
      <c r="Y430">
        <v>6</v>
      </c>
      <c r="Z430" s="34">
        <v>327</v>
      </c>
      <c r="AA430" s="6" t="str">
        <f t="shared" si="60"/>
        <v>06/01</v>
      </c>
      <c r="AB430" s="6" t="str">
        <f t="shared" si="61"/>
        <v>06/30</v>
      </c>
      <c r="AC430" t="s">
        <v>84</v>
      </c>
      <c r="AD430" s="7">
        <f t="shared" si="62"/>
        <v>2</v>
      </c>
      <c r="AE430" s="7" t="s">
        <v>84</v>
      </c>
      <c r="AF430">
        <v>0</v>
      </c>
      <c r="AG430" t="s">
        <v>52</v>
      </c>
      <c r="AH430" s="18">
        <f t="shared" si="58"/>
        <v>1</v>
      </c>
    </row>
    <row r="431" spans="1:34" x14ac:dyDescent="0.25">
      <c r="A431">
        <v>323</v>
      </c>
      <c r="B431" t="s">
        <v>181</v>
      </c>
      <c r="C431" t="s">
        <v>389</v>
      </c>
      <c r="D431" t="s">
        <v>203</v>
      </c>
      <c r="E431" t="s">
        <v>116</v>
      </c>
      <c r="F431">
        <v>1149167</v>
      </c>
      <c r="G431" t="s">
        <v>52</v>
      </c>
      <c r="H431" s="18">
        <f t="shared" si="56"/>
        <v>1</v>
      </c>
      <c r="I431">
        <v>328</v>
      </c>
      <c r="J431" t="s">
        <v>204</v>
      </c>
      <c r="K431" t="s">
        <v>79</v>
      </c>
      <c r="L431" t="s">
        <v>70</v>
      </c>
      <c r="M431" s="18">
        <f t="shared" si="57"/>
        <v>2</v>
      </c>
      <c r="N431" t="s">
        <v>58</v>
      </c>
      <c r="O431" s="18">
        <f t="shared" si="59"/>
        <v>1</v>
      </c>
      <c r="P431" t="s">
        <v>101</v>
      </c>
      <c r="Q431" t="s">
        <v>119</v>
      </c>
      <c r="R431" t="str">
        <f t="shared" si="63"/>
        <v>Oil &amp; Gas - Ice Roads and Pads</v>
      </c>
      <c r="S431" t="s">
        <v>361</v>
      </c>
      <c r="T431" t="s">
        <v>349</v>
      </c>
      <c r="U431" s="34">
        <v>5</v>
      </c>
      <c r="V431">
        <v>19060501</v>
      </c>
      <c r="W431">
        <v>2017</v>
      </c>
      <c r="X431" t="s">
        <v>203</v>
      </c>
      <c r="Y431">
        <v>7</v>
      </c>
      <c r="Z431" s="34">
        <v>328</v>
      </c>
      <c r="AA431" s="6" t="str">
        <f t="shared" si="60"/>
        <v>07/01</v>
      </c>
      <c r="AB431" s="6" t="str">
        <f t="shared" si="61"/>
        <v>07/31</v>
      </c>
      <c r="AC431" t="s">
        <v>84</v>
      </c>
      <c r="AD431" s="7">
        <f t="shared" si="62"/>
        <v>2</v>
      </c>
      <c r="AE431" s="7" t="s">
        <v>84</v>
      </c>
      <c r="AF431">
        <v>0</v>
      </c>
      <c r="AG431" t="s">
        <v>52</v>
      </c>
      <c r="AH431" s="18">
        <f t="shared" si="58"/>
        <v>1</v>
      </c>
    </row>
    <row r="432" spans="1:34" x14ac:dyDescent="0.25">
      <c r="A432">
        <v>323</v>
      </c>
      <c r="B432" t="s">
        <v>181</v>
      </c>
      <c r="C432" t="s">
        <v>389</v>
      </c>
      <c r="D432" t="s">
        <v>203</v>
      </c>
      <c r="E432" t="s">
        <v>116</v>
      </c>
      <c r="F432">
        <v>1149167</v>
      </c>
      <c r="G432" t="s">
        <v>52</v>
      </c>
      <c r="H432" s="18">
        <f t="shared" si="56"/>
        <v>1</v>
      </c>
      <c r="I432">
        <v>324</v>
      </c>
      <c r="J432" t="s">
        <v>205</v>
      </c>
      <c r="K432" t="s">
        <v>79</v>
      </c>
      <c r="L432" t="s">
        <v>70</v>
      </c>
      <c r="M432" s="18">
        <f t="shared" si="57"/>
        <v>2</v>
      </c>
      <c r="N432" t="s">
        <v>58</v>
      </c>
      <c r="O432" s="18">
        <f t="shared" si="59"/>
        <v>1</v>
      </c>
      <c r="P432" t="s">
        <v>101</v>
      </c>
      <c r="Q432" t="s">
        <v>119</v>
      </c>
      <c r="R432" t="str">
        <f t="shared" si="63"/>
        <v>Oil &amp; Gas - Ice Roads and Pads</v>
      </c>
      <c r="S432" t="s">
        <v>361</v>
      </c>
      <c r="T432" t="s">
        <v>349</v>
      </c>
      <c r="U432" s="34">
        <v>5</v>
      </c>
      <c r="V432">
        <v>19060403</v>
      </c>
      <c r="W432">
        <v>2017</v>
      </c>
      <c r="X432" t="s">
        <v>203</v>
      </c>
      <c r="Y432">
        <v>7</v>
      </c>
      <c r="Z432" s="34">
        <v>324</v>
      </c>
      <c r="AA432" s="6" t="str">
        <f t="shared" si="60"/>
        <v>07/01</v>
      </c>
      <c r="AB432" s="6" t="str">
        <f t="shared" si="61"/>
        <v>07/31</v>
      </c>
      <c r="AC432" t="s">
        <v>84</v>
      </c>
      <c r="AD432" s="7">
        <f t="shared" si="62"/>
        <v>2</v>
      </c>
      <c r="AE432" s="7" t="s">
        <v>84</v>
      </c>
      <c r="AF432">
        <v>0</v>
      </c>
      <c r="AG432" t="s">
        <v>52</v>
      </c>
      <c r="AH432" s="18">
        <f t="shared" si="58"/>
        <v>1</v>
      </c>
    </row>
    <row r="433" spans="1:34" x14ac:dyDescent="0.25">
      <c r="A433">
        <v>323</v>
      </c>
      <c r="B433" t="s">
        <v>181</v>
      </c>
      <c r="C433" t="s">
        <v>389</v>
      </c>
      <c r="D433" t="s">
        <v>203</v>
      </c>
      <c r="E433" t="s">
        <v>116</v>
      </c>
      <c r="F433">
        <v>1149167</v>
      </c>
      <c r="G433" t="s">
        <v>52</v>
      </c>
      <c r="H433" s="18">
        <f t="shared" si="56"/>
        <v>1</v>
      </c>
      <c r="I433">
        <v>325</v>
      </c>
      <c r="J433" t="s">
        <v>206</v>
      </c>
      <c r="K433" t="s">
        <v>79</v>
      </c>
      <c r="L433" t="s">
        <v>70</v>
      </c>
      <c r="M433" s="18">
        <f t="shared" si="57"/>
        <v>2</v>
      </c>
      <c r="N433" t="s">
        <v>58</v>
      </c>
      <c r="O433" s="18">
        <f t="shared" si="59"/>
        <v>1</v>
      </c>
      <c r="P433" t="s">
        <v>101</v>
      </c>
      <c r="Q433" t="s">
        <v>119</v>
      </c>
      <c r="R433" t="str">
        <f t="shared" si="63"/>
        <v>Oil &amp; Gas - Ice Roads and Pads</v>
      </c>
      <c r="S433" t="s">
        <v>361</v>
      </c>
      <c r="T433" t="s">
        <v>349</v>
      </c>
      <c r="U433" s="34">
        <v>5</v>
      </c>
      <c r="V433">
        <v>19060403</v>
      </c>
      <c r="W433">
        <v>2017</v>
      </c>
      <c r="X433" t="s">
        <v>203</v>
      </c>
      <c r="Y433">
        <v>7</v>
      </c>
      <c r="Z433" s="34">
        <v>325</v>
      </c>
      <c r="AA433" s="6" t="str">
        <f t="shared" si="60"/>
        <v>07/01</v>
      </c>
      <c r="AB433" s="6" t="str">
        <f t="shared" si="61"/>
        <v>07/31</v>
      </c>
      <c r="AC433" t="s">
        <v>84</v>
      </c>
      <c r="AD433" s="7">
        <f t="shared" si="62"/>
        <v>2</v>
      </c>
      <c r="AE433" s="7" t="s">
        <v>84</v>
      </c>
      <c r="AF433">
        <v>0</v>
      </c>
      <c r="AG433" t="s">
        <v>52</v>
      </c>
      <c r="AH433" s="18">
        <f t="shared" si="58"/>
        <v>1</v>
      </c>
    </row>
    <row r="434" spans="1:34" x14ac:dyDescent="0.25">
      <c r="A434">
        <v>323</v>
      </c>
      <c r="B434" t="s">
        <v>181</v>
      </c>
      <c r="C434" t="s">
        <v>389</v>
      </c>
      <c r="D434" t="s">
        <v>203</v>
      </c>
      <c r="E434" t="s">
        <v>116</v>
      </c>
      <c r="F434">
        <v>1149167</v>
      </c>
      <c r="G434" t="s">
        <v>52</v>
      </c>
      <c r="H434" s="18">
        <f t="shared" si="56"/>
        <v>1</v>
      </c>
      <c r="I434">
        <v>326</v>
      </c>
      <c r="J434" t="s">
        <v>207</v>
      </c>
      <c r="K434" t="s">
        <v>79</v>
      </c>
      <c r="L434" t="s">
        <v>70</v>
      </c>
      <c r="M434" s="18">
        <f t="shared" si="57"/>
        <v>2</v>
      </c>
      <c r="N434" t="s">
        <v>58</v>
      </c>
      <c r="O434" s="18">
        <f t="shared" si="59"/>
        <v>1</v>
      </c>
      <c r="P434" t="s">
        <v>101</v>
      </c>
      <c r="Q434" t="s">
        <v>119</v>
      </c>
      <c r="R434" t="str">
        <f t="shared" si="63"/>
        <v>Oil &amp; Gas - Ice Roads and Pads</v>
      </c>
      <c r="S434" t="s">
        <v>361</v>
      </c>
      <c r="T434" t="s">
        <v>349</v>
      </c>
      <c r="U434" s="34">
        <v>5</v>
      </c>
      <c r="V434">
        <v>19060403</v>
      </c>
      <c r="W434">
        <v>2017</v>
      </c>
      <c r="X434" t="s">
        <v>203</v>
      </c>
      <c r="Y434">
        <v>7</v>
      </c>
      <c r="Z434" s="34">
        <v>326</v>
      </c>
      <c r="AA434" s="6" t="str">
        <f t="shared" si="60"/>
        <v>07/01</v>
      </c>
      <c r="AB434" s="6" t="str">
        <f t="shared" si="61"/>
        <v>07/31</v>
      </c>
      <c r="AC434" t="s">
        <v>84</v>
      </c>
      <c r="AD434" s="7">
        <f t="shared" si="62"/>
        <v>2</v>
      </c>
      <c r="AE434" s="7" t="s">
        <v>84</v>
      </c>
      <c r="AF434">
        <v>0</v>
      </c>
      <c r="AG434" t="s">
        <v>52</v>
      </c>
      <c r="AH434" s="18">
        <f t="shared" si="58"/>
        <v>1</v>
      </c>
    </row>
    <row r="435" spans="1:34" x14ac:dyDescent="0.25">
      <c r="A435">
        <v>323</v>
      </c>
      <c r="B435" t="s">
        <v>181</v>
      </c>
      <c r="C435" t="s">
        <v>389</v>
      </c>
      <c r="D435" t="s">
        <v>203</v>
      </c>
      <c r="E435" t="s">
        <v>116</v>
      </c>
      <c r="F435">
        <v>1149167</v>
      </c>
      <c r="G435" t="s">
        <v>52</v>
      </c>
      <c r="H435" s="18">
        <f t="shared" si="56"/>
        <v>1</v>
      </c>
      <c r="I435">
        <v>327</v>
      </c>
      <c r="J435" t="s">
        <v>208</v>
      </c>
      <c r="K435" t="s">
        <v>79</v>
      </c>
      <c r="L435" t="s">
        <v>70</v>
      </c>
      <c r="M435" s="18">
        <f t="shared" si="57"/>
        <v>2</v>
      </c>
      <c r="N435" t="s">
        <v>58</v>
      </c>
      <c r="O435" s="18">
        <f t="shared" si="59"/>
        <v>1</v>
      </c>
      <c r="P435" t="s">
        <v>101</v>
      </c>
      <c r="Q435" t="s">
        <v>119</v>
      </c>
      <c r="R435" t="str">
        <f t="shared" si="63"/>
        <v>Oil &amp; Gas - Ice Roads and Pads</v>
      </c>
      <c r="S435" t="s">
        <v>361</v>
      </c>
      <c r="T435" t="s">
        <v>349</v>
      </c>
      <c r="U435" s="34">
        <v>5</v>
      </c>
      <c r="V435">
        <v>19060403</v>
      </c>
      <c r="W435">
        <v>2017</v>
      </c>
      <c r="X435" t="s">
        <v>203</v>
      </c>
      <c r="Y435">
        <v>7</v>
      </c>
      <c r="Z435" s="34">
        <v>327</v>
      </c>
      <c r="AA435" s="6" t="str">
        <f t="shared" si="60"/>
        <v>07/01</v>
      </c>
      <c r="AB435" s="6" t="str">
        <f t="shared" si="61"/>
        <v>07/31</v>
      </c>
      <c r="AC435" t="s">
        <v>84</v>
      </c>
      <c r="AD435" s="7">
        <f t="shared" si="62"/>
        <v>2</v>
      </c>
      <c r="AE435" s="7" t="s">
        <v>84</v>
      </c>
      <c r="AF435">
        <v>0</v>
      </c>
      <c r="AG435" t="s">
        <v>52</v>
      </c>
      <c r="AH435" s="18">
        <f t="shared" si="58"/>
        <v>1</v>
      </c>
    </row>
    <row r="436" spans="1:34" x14ac:dyDescent="0.25">
      <c r="A436">
        <v>323</v>
      </c>
      <c r="B436" t="s">
        <v>181</v>
      </c>
      <c r="C436" t="s">
        <v>389</v>
      </c>
      <c r="D436" t="s">
        <v>203</v>
      </c>
      <c r="E436" t="s">
        <v>116</v>
      </c>
      <c r="F436">
        <v>1149167</v>
      </c>
      <c r="G436" t="s">
        <v>52</v>
      </c>
      <c r="H436" s="18">
        <f t="shared" si="56"/>
        <v>1</v>
      </c>
      <c r="I436">
        <v>328</v>
      </c>
      <c r="J436" t="s">
        <v>204</v>
      </c>
      <c r="K436" t="s">
        <v>79</v>
      </c>
      <c r="L436" t="s">
        <v>70</v>
      </c>
      <c r="M436" s="18">
        <f t="shared" si="57"/>
        <v>2</v>
      </c>
      <c r="N436" t="s">
        <v>58</v>
      </c>
      <c r="O436" s="18">
        <f t="shared" si="59"/>
        <v>1</v>
      </c>
      <c r="P436" t="s">
        <v>101</v>
      </c>
      <c r="Q436" t="s">
        <v>119</v>
      </c>
      <c r="R436" t="str">
        <f t="shared" si="63"/>
        <v>Oil &amp; Gas - Ice Roads and Pads</v>
      </c>
      <c r="S436" t="s">
        <v>361</v>
      </c>
      <c r="T436" t="s">
        <v>349</v>
      </c>
      <c r="U436" s="34">
        <v>5</v>
      </c>
      <c r="V436">
        <v>19060501</v>
      </c>
      <c r="W436">
        <v>2017</v>
      </c>
      <c r="X436" t="s">
        <v>203</v>
      </c>
      <c r="Y436">
        <v>8</v>
      </c>
      <c r="Z436" s="34">
        <v>328</v>
      </c>
      <c r="AA436" s="6" t="str">
        <f t="shared" si="60"/>
        <v>08/01</v>
      </c>
      <c r="AB436" s="6" t="str">
        <f t="shared" si="61"/>
        <v>08/31</v>
      </c>
      <c r="AC436" t="s">
        <v>84</v>
      </c>
      <c r="AD436" s="7">
        <f t="shared" si="62"/>
        <v>2</v>
      </c>
      <c r="AE436" s="7" t="s">
        <v>84</v>
      </c>
      <c r="AF436">
        <v>0</v>
      </c>
      <c r="AG436" t="s">
        <v>52</v>
      </c>
      <c r="AH436" s="18">
        <f t="shared" si="58"/>
        <v>1</v>
      </c>
    </row>
    <row r="437" spans="1:34" x14ac:dyDescent="0.25">
      <c r="A437">
        <v>323</v>
      </c>
      <c r="B437" t="s">
        <v>181</v>
      </c>
      <c r="C437" t="s">
        <v>389</v>
      </c>
      <c r="D437" t="s">
        <v>203</v>
      </c>
      <c r="E437" t="s">
        <v>116</v>
      </c>
      <c r="F437">
        <v>1149167</v>
      </c>
      <c r="G437" t="s">
        <v>52</v>
      </c>
      <c r="H437" s="18">
        <f t="shared" si="56"/>
        <v>1</v>
      </c>
      <c r="I437">
        <v>324</v>
      </c>
      <c r="J437" t="s">
        <v>205</v>
      </c>
      <c r="K437" t="s">
        <v>79</v>
      </c>
      <c r="L437" t="s">
        <v>70</v>
      </c>
      <c r="M437" s="18">
        <f t="shared" si="57"/>
        <v>2</v>
      </c>
      <c r="N437" t="s">
        <v>58</v>
      </c>
      <c r="O437" s="18">
        <f t="shared" si="59"/>
        <v>1</v>
      </c>
      <c r="P437" t="s">
        <v>101</v>
      </c>
      <c r="Q437" t="s">
        <v>119</v>
      </c>
      <c r="R437" t="str">
        <f t="shared" si="63"/>
        <v>Oil &amp; Gas - Ice Roads and Pads</v>
      </c>
      <c r="S437" t="s">
        <v>361</v>
      </c>
      <c r="T437" t="s">
        <v>349</v>
      </c>
      <c r="U437" s="34">
        <v>5</v>
      </c>
      <c r="V437">
        <v>19060403</v>
      </c>
      <c r="W437">
        <v>2017</v>
      </c>
      <c r="X437" t="s">
        <v>203</v>
      </c>
      <c r="Y437">
        <v>8</v>
      </c>
      <c r="Z437" s="34">
        <v>324</v>
      </c>
      <c r="AA437" s="6" t="str">
        <f t="shared" si="60"/>
        <v>08/01</v>
      </c>
      <c r="AB437" s="6" t="str">
        <f t="shared" si="61"/>
        <v>08/31</v>
      </c>
      <c r="AC437" t="s">
        <v>84</v>
      </c>
      <c r="AD437" s="7">
        <f t="shared" si="62"/>
        <v>2</v>
      </c>
      <c r="AE437" s="7" t="s">
        <v>84</v>
      </c>
      <c r="AF437">
        <v>0</v>
      </c>
      <c r="AG437" t="s">
        <v>52</v>
      </c>
      <c r="AH437" s="18">
        <f t="shared" si="58"/>
        <v>1</v>
      </c>
    </row>
    <row r="438" spans="1:34" x14ac:dyDescent="0.25">
      <c r="A438">
        <v>323</v>
      </c>
      <c r="B438" t="s">
        <v>181</v>
      </c>
      <c r="C438" t="s">
        <v>389</v>
      </c>
      <c r="D438" t="s">
        <v>203</v>
      </c>
      <c r="E438" t="s">
        <v>116</v>
      </c>
      <c r="F438">
        <v>1149167</v>
      </c>
      <c r="G438" t="s">
        <v>52</v>
      </c>
      <c r="H438" s="18">
        <f t="shared" si="56"/>
        <v>1</v>
      </c>
      <c r="I438">
        <v>325</v>
      </c>
      <c r="J438" t="s">
        <v>206</v>
      </c>
      <c r="K438" t="s">
        <v>79</v>
      </c>
      <c r="L438" t="s">
        <v>70</v>
      </c>
      <c r="M438" s="18">
        <f t="shared" si="57"/>
        <v>2</v>
      </c>
      <c r="N438" t="s">
        <v>58</v>
      </c>
      <c r="O438" s="18">
        <f t="shared" si="59"/>
        <v>1</v>
      </c>
      <c r="P438" t="s">
        <v>101</v>
      </c>
      <c r="Q438" t="s">
        <v>119</v>
      </c>
      <c r="R438" t="str">
        <f t="shared" si="63"/>
        <v>Oil &amp; Gas - Ice Roads and Pads</v>
      </c>
      <c r="S438" t="s">
        <v>361</v>
      </c>
      <c r="T438" t="s">
        <v>349</v>
      </c>
      <c r="U438" s="34">
        <v>5</v>
      </c>
      <c r="V438">
        <v>19060403</v>
      </c>
      <c r="W438">
        <v>2017</v>
      </c>
      <c r="X438" t="s">
        <v>203</v>
      </c>
      <c r="Y438">
        <v>8</v>
      </c>
      <c r="Z438" s="34">
        <v>325</v>
      </c>
      <c r="AA438" s="6" t="str">
        <f t="shared" si="60"/>
        <v>08/01</v>
      </c>
      <c r="AB438" s="6" t="str">
        <f t="shared" si="61"/>
        <v>08/31</v>
      </c>
      <c r="AC438" t="s">
        <v>84</v>
      </c>
      <c r="AD438" s="7">
        <f t="shared" si="62"/>
        <v>2</v>
      </c>
      <c r="AE438" s="7" t="s">
        <v>84</v>
      </c>
      <c r="AF438">
        <v>0</v>
      </c>
      <c r="AG438" t="s">
        <v>52</v>
      </c>
      <c r="AH438" s="18">
        <f t="shared" si="58"/>
        <v>1</v>
      </c>
    </row>
    <row r="439" spans="1:34" x14ac:dyDescent="0.25">
      <c r="A439">
        <v>323</v>
      </c>
      <c r="B439" t="s">
        <v>181</v>
      </c>
      <c r="C439" t="s">
        <v>389</v>
      </c>
      <c r="D439" t="s">
        <v>203</v>
      </c>
      <c r="E439" t="s">
        <v>116</v>
      </c>
      <c r="F439">
        <v>1149167</v>
      </c>
      <c r="G439" t="s">
        <v>52</v>
      </c>
      <c r="H439" s="18">
        <f t="shared" si="56"/>
        <v>1</v>
      </c>
      <c r="I439">
        <v>326</v>
      </c>
      <c r="J439" t="s">
        <v>207</v>
      </c>
      <c r="K439" t="s">
        <v>79</v>
      </c>
      <c r="L439" t="s">
        <v>70</v>
      </c>
      <c r="M439" s="18">
        <f t="shared" si="57"/>
        <v>2</v>
      </c>
      <c r="N439" t="s">
        <v>58</v>
      </c>
      <c r="O439" s="18">
        <f t="shared" si="59"/>
        <v>1</v>
      </c>
      <c r="P439" t="s">
        <v>101</v>
      </c>
      <c r="Q439" t="s">
        <v>119</v>
      </c>
      <c r="R439" t="str">
        <f t="shared" si="63"/>
        <v>Oil &amp; Gas - Ice Roads and Pads</v>
      </c>
      <c r="S439" t="s">
        <v>361</v>
      </c>
      <c r="T439" t="s">
        <v>349</v>
      </c>
      <c r="U439" s="34">
        <v>5</v>
      </c>
      <c r="V439">
        <v>19060403</v>
      </c>
      <c r="W439">
        <v>2017</v>
      </c>
      <c r="X439" t="s">
        <v>203</v>
      </c>
      <c r="Y439">
        <v>8</v>
      </c>
      <c r="Z439" s="34">
        <v>326</v>
      </c>
      <c r="AA439" s="6" t="str">
        <f t="shared" si="60"/>
        <v>08/01</v>
      </c>
      <c r="AB439" s="6" t="str">
        <f t="shared" si="61"/>
        <v>08/31</v>
      </c>
      <c r="AC439" t="s">
        <v>84</v>
      </c>
      <c r="AD439" s="7">
        <f t="shared" si="62"/>
        <v>2</v>
      </c>
      <c r="AE439" s="7" t="s">
        <v>84</v>
      </c>
      <c r="AF439">
        <v>0</v>
      </c>
      <c r="AG439" t="s">
        <v>52</v>
      </c>
      <c r="AH439" s="18">
        <f t="shared" si="58"/>
        <v>1</v>
      </c>
    </row>
    <row r="440" spans="1:34" x14ac:dyDescent="0.25">
      <c r="A440">
        <v>323</v>
      </c>
      <c r="B440" t="s">
        <v>181</v>
      </c>
      <c r="C440" t="s">
        <v>389</v>
      </c>
      <c r="D440" t="s">
        <v>203</v>
      </c>
      <c r="E440" t="s">
        <v>116</v>
      </c>
      <c r="F440">
        <v>1149167</v>
      </c>
      <c r="G440" t="s">
        <v>52</v>
      </c>
      <c r="H440" s="18">
        <f t="shared" si="56"/>
        <v>1</v>
      </c>
      <c r="I440">
        <v>327</v>
      </c>
      <c r="J440" t="s">
        <v>208</v>
      </c>
      <c r="K440" t="s">
        <v>79</v>
      </c>
      <c r="L440" t="s">
        <v>70</v>
      </c>
      <c r="M440" s="18">
        <f t="shared" si="57"/>
        <v>2</v>
      </c>
      <c r="N440" t="s">
        <v>58</v>
      </c>
      <c r="O440" s="18">
        <f t="shared" si="59"/>
        <v>1</v>
      </c>
      <c r="P440" t="s">
        <v>101</v>
      </c>
      <c r="Q440" t="s">
        <v>119</v>
      </c>
      <c r="R440" t="str">
        <f t="shared" si="63"/>
        <v>Oil &amp; Gas - Ice Roads and Pads</v>
      </c>
      <c r="S440" t="s">
        <v>361</v>
      </c>
      <c r="T440" t="s">
        <v>349</v>
      </c>
      <c r="U440" s="34">
        <v>5</v>
      </c>
      <c r="V440">
        <v>19060403</v>
      </c>
      <c r="W440">
        <v>2017</v>
      </c>
      <c r="X440" t="s">
        <v>203</v>
      </c>
      <c r="Y440">
        <v>8</v>
      </c>
      <c r="Z440" s="34">
        <v>327</v>
      </c>
      <c r="AA440" s="6" t="str">
        <f t="shared" si="60"/>
        <v>08/01</v>
      </c>
      <c r="AB440" s="6" t="str">
        <f t="shared" si="61"/>
        <v>08/31</v>
      </c>
      <c r="AC440" t="s">
        <v>84</v>
      </c>
      <c r="AD440" s="7">
        <f t="shared" si="62"/>
        <v>2</v>
      </c>
      <c r="AE440" s="7" t="s">
        <v>84</v>
      </c>
      <c r="AF440">
        <v>0</v>
      </c>
      <c r="AG440" t="s">
        <v>52</v>
      </c>
      <c r="AH440" s="18">
        <f t="shared" si="58"/>
        <v>1</v>
      </c>
    </row>
    <row r="441" spans="1:34" x14ac:dyDescent="0.25">
      <c r="A441">
        <v>323</v>
      </c>
      <c r="B441" t="s">
        <v>181</v>
      </c>
      <c r="C441" t="s">
        <v>389</v>
      </c>
      <c r="D441" t="s">
        <v>203</v>
      </c>
      <c r="E441" t="s">
        <v>116</v>
      </c>
      <c r="F441">
        <v>1149167</v>
      </c>
      <c r="G441" t="s">
        <v>52</v>
      </c>
      <c r="H441" s="18">
        <f t="shared" si="56"/>
        <v>1</v>
      </c>
      <c r="I441">
        <v>328</v>
      </c>
      <c r="J441" t="s">
        <v>204</v>
      </c>
      <c r="K441" t="s">
        <v>79</v>
      </c>
      <c r="L441" t="s">
        <v>70</v>
      </c>
      <c r="M441" s="18">
        <f t="shared" si="57"/>
        <v>2</v>
      </c>
      <c r="N441" t="s">
        <v>58</v>
      </c>
      <c r="O441" s="18">
        <f t="shared" si="59"/>
        <v>1</v>
      </c>
      <c r="P441" t="s">
        <v>101</v>
      </c>
      <c r="Q441" t="s">
        <v>119</v>
      </c>
      <c r="R441" t="str">
        <f t="shared" si="63"/>
        <v>Oil &amp; Gas - Ice Roads and Pads</v>
      </c>
      <c r="S441" t="s">
        <v>361</v>
      </c>
      <c r="T441" t="s">
        <v>349</v>
      </c>
      <c r="U441" s="34">
        <v>5</v>
      </c>
      <c r="V441">
        <v>19060501</v>
      </c>
      <c r="W441">
        <v>2017</v>
      </c>
      <c r="X441" t="s">
        <v>203</v>
      </c>
      <c r="Y441">
        <v>9</v>
      </c>
      <c r="Z441" s="34">
        <v>328</v>
      </c>
      <c r="AA441" s="6" t="str">
        <f t="shared" si="60"/>
        <v>09/01</v>
      </c>
      <c r="AB441" s="6" t="str">
        <f t="shared" si="61"/>
        <v>09/30</v>
      </c>
      <c r="AC441" t="s">
        <v>84</v>
      </c>
      <c r="AD441" s="7">
        <f t="shared" si="62"/>
        <v>2</v>
      </c>
      <c r="AE441" s="7" t="s">
        <v>84</v>
      </c>
      <c r="AF441">
        <v>0</v>
      </c>
      <c r="AG441" t="s">
        <v>52</v>
      </c>
      <c r="AH441" s="18">
        <f t="shared" si="58"/>
        <v>1</v>
      </c>
    </row>
    <row r="442" spans="1:34" x14ac:dyDescent="0.25">
      <c r="A442">
        <v>323</v>
      </c>
      <c r="B442" t="s">
        <v>181</v>
      </c>
      <c r="C442" t="s">
        <v>389</v>
      </c>
      <c r="D442" t="s">
        <v>203</v>
      </c>
      <c r="E442" t="s">
        <v>116</v>
      </c>
      <c r="F442">
        <v>1149167</v>
      </c>
      <c r="G442" t="s">
        <v>52</v>
      </c>
      <c r="H442" s="18">
        <f t="shared" si="56"/>
        <v>1</v>
      </c>
      <c r="I442">
        <v>324</v>
      </c>
      <c r="J442" t="s">
        <v>205</v>
      </c>
      <c r="K442" t="s">
        <v>79</v>
      </c>
      <c r="L442" t="s">
        <v>70</v>
      </c>
      <c r="M442" s="18">
        <f t="shared" si="57"/>
        <v>2</v>
      </c>
      <c r="N442" t="s">
        <v>58</v>
      </c>
      <c r="O442" s="18">
        <f t="shared" si="59"/>
        <v>1</v>
      </c>
      <c r="P442" t="s">
        <v>101</v>
      </c>
      <c r="Q442" t="s">
        <v>119</v>
      </c>
      <c r="R442" t="str">
        <f t="shared" si="63"/>
        <v>Oil &amp; Gas - Ice Roads and Pads</v>
      </c>
      <c r="S442" t="s">
        <v>361</v>
      </c>
      <c r="T442" t="s">
        <v>349</v>
      </c>
      <c r="U442" s="34">
        <v>5</v>
      </c>
      <c r="V442">
        <v>19060403</v>
      </c>
      <c r="W442">
        <v>2017</v>
      </c>
      <c r="X442" t="s">
        <v>203</v>
      </c>
      <c r="Y442">
        <v>9</v>
      </c>
      <c r="Z442" s="34">
        <v>324</v>
      </c>
      <c r="AA442" s="6" t="str">
        <f t="shared" si="60"/>
        <v>09/01</v>
      </c>
      <c r="AB442" s="6" t="str">
        <f t="shared" si="61"/>
        <v>09/30</v>
      </c>
      <c r="AC442" t="s">
        <v>84</v>
      </c>
      <c r="AD442" s="7">
        <f t="shared" si="62"/>
        <v>2</v>
      </c>
      <c r="AE442" s="7" t="s">
        <v>84</v>
      </c>
      <c r="AF442">
        <v>0</v>
      </c>
      <c r="AG442" t="s">
        <v>52</v>
      </c>
      <c r="AH442" s="18">
        <f t="shared" si="58"/>
        <v>1</v>
      </c>
    </row>
    <row r="443" spans="1:34" x14ac:dyDescent="0.25">
      <c r="A443">
        <v>323</v>
      </c>
      <c r="B443" t="s">
        <v>181</v>
      </c>
      <c r="C443" t="s">
        <v>389</v>
      </c>
      <c r="D443" t="s">
        <v>203</v>
      </c>
      <c r="E443" t="s">
        <v>116</v>
      </c>
      <c r="F443">
        <v>1149167</v>
      </c>
      <c r="G443" t="s">
        <v>52</v>
      </c>
      <c r="H443" s="18">
        <f t="shared" si="56"/>
        <v>1</v>
      </c>
      <c r="I443">
        <v>325</v>
      </c>
      <c r="J443" t="s">
        <v>206</v>
      </c>
      <c r="K443" t="s">
        <v>79</v>
      </c>
      <c r="L443" t="s">
        <v>70</v>
      </c>
      <c r="M443" s="18">
        <f t="shared" si="57"/>
        <v>2</v>
      </c>
      <c r="N443" t="s">
        <v>58</v>
      </c>
      <c r="O443" s="18">
        <f t="shared" si="59"/>
        <v>1</v>
      </c>
      <c r="P443" t="s">
        <v>101</v>
      </c>
      <c r="Q443" t="s">
        <v>119</v>
      </c>
      <c r="R443" t="str">
        <f t="shared" si="63"/>
        <v>Oil &amp; Gas - Ice Roads and Pads</v>
      </c>
      <c r="S443" t="s">
        <v>361</v>
      </c>
      <c r="T443" t="s">
        <v>349</v>
      </c>
      <c r="U443" s="34">
        <v>5</v>
      </c>
      <c r="V443">
        <v>19060403</v>
      </c>
      <c r="W443">
        <v>2017</v>
      </c>
      <c r="X443" t="s">
        <v>203</v>
      </c>
      <c r="Y443">
        <v>9</v>
      </c>
      <c r="Z443" s="34">
        <v>325</v>
      </c>
      <c r="AA443" s="6" t="str">
        <f t="shared" si="60"/>
        <v>09/01</v>
      </c>
      <c r="AB443" s="6" t="str">
        <f t="shared" si="61"/>
        <v>09/30</v>
      </c>
      <c r="AC443" t="s">
        <v>84</v>
      </c>
      <c r="AD443" s="7">
        <f t="shared" si="62"/>
        <v>2</v>
      </c>
      <c r="AE443" s="7" t="s">
        <v>84</v>
      </c>
      <c r="AF443">
        <v>0</v>
      </c>
      <c r="AG443" t="s">
        <v>52</v>
      </c>
      <c r="AH443" s="18">
        <f t="shared" si="58"/>
        <v>1</v>
      </c>
    </row>
    <row r="444" spans="1:34" x14ac:dyDescent="0.25">
      <c r="A444">
        <v>323</v>
      </c>
      <c r="B444" t="s">
        <v>181</v>
      </c>
      <c r="C444" t="s">
        <v>389</v>
      </c>
      <c r="D444" t="s">
        <v>203</v>
      </c>
      <c r="E444" t="s">
        <v>116</v>
      </c>
      <c r="F444">
        <v>1149167</v>
      </c>
      <c r="G444" t="s">
        <v>52</v>
      </c>
      <c r="H444" s="18">
        <f t="shared" si="56"/>
        <v>1</v>
      </c>
      <c r="I444">
        <v>326</v>
      </c>
      <c r="J444" t="s">
        <v>207</v>
      </c>
      <c r="K444" t="s">
        <v>79</v>
      </c>
      <c r="L444" t="s">
        <v>70</v>
      </c>
      <c r="M444" s="18">
        <f t="shared" si="57"/>
        <v>2</v>
      </c>
      <c r="N444" t="s">
        <v>58</v>
      </c>
      <c r="O444" s="18">
        <f t="shared" si="59"/>
        <v>1</v>
      </c>
      <c r="P444" t="s">
        <v>101</v>
      </c>
      <c r="Q444" t="s">
        <v>119</v>
      </c>
      <c r="R444" t="str">
        <f t="shared" si="63"/>
        <v>Oil &amp; Gas - Ice Roads and Pads</v>
      </c>
      <c r="S444" t="s">
        <v>361</v>
      </c>
      <c r="T444" t="s">
        <v>349</v>
      </c>
      <c r="U444" s="34">
        <v>5</v>
      </c>
      <c r="V444">
        <v>19060403</v>
      </c>
      <c r="W444">
        <v>2017</v>
      </c>
      <c r="X444" t="s">
        <v>203</v>
      </c>
      <c r="Y444">
        <v>9</v>
      </c>
      <c r="Z444" s="34">
        <v>326</v>
      </c>
      <c r="AA444" s="6" t="str">
        <f t="shared" si="60"/>
        <v>09/01</v>
      </c>
      <c r="AB444" s="6" t="str">
        <f t="shared" si="61"/>
        <v>09/30</v>
      </c>
      <c r="AC444" t="s">
        <v>84</v>
      </c>
      <c r="AD444" s="7">
        <f t="shared" si="62"/>
        <v>2</v>
      </c>
      <c r="AE444" s="7" t="s">
        <v>84</v>
      </c>
      <c r="AF444">
        <v>0</v>
      </c>
      <c r="AG444" t="s">
        <v>52</v>
      </c>
      <c r="AH444" s="18">
        <f t="shared" si="58"/>
        <v>1</v>
      </c>
    </row>
    <row r="445" spans="1:34" x14ac:dyDescent="0.25">
      <c r="A445">
        <v>323</v>
      </c>
      <c r="B445" t="s">
        <v>181</v>
      </c>
      <c r="C445" t="s">
        <v>389</v>
      </c>
      <c r="D445" t="s">
        <v>203</v>
      </c>
      <c r="E445" t="s">
        <v>116</v>
      </c>
      <c r="F445">
        <v>1149167</v>
      </c>
      <c r="G445" t="s">
        <v>52</v>
      </c>
      <c r="H445" s="18">
        <f t="shared" si="56"/>
        <v>1</v>
      </c>
      <c r="I445">
        <v>327</v>
      </c>
      <c r="J445" t="s">
        <v>208</v>
      </c>
      <c r="K445" t="s">
        <v>79</v>
      </c>
      <c r="L445" t="s">
        <v>70</v>
      </c>
      <c r="M445" s="18">
        <f t="shared" si="57"/>
        <v>2</v>
      </c>
      <c r="N445" t="s">
        <v>58</v>
      </c>
      <c r="O445" s="18">
        <f t="shared" si="59"/>
        <v>1</v>
      </c>
      <c r="P445" t="s">
        <v>101</v>
      </c>
      <c r="Q445" t="s">
        <v>119</v>
      </c>
      <c r="R445" t="str">
        <f t="shared" si="63"/>
        <v>Oil &amp; Gas - Ice Roads and Pads</v>
      </c>
      <c r="S445" t="s">
        <v>361</v>
      </c>
      <c r="T445" t="s">
        <v>349</v>
      </c>
      <c r="U445" s="34">
        <v>5</v>
      </c>
      <c r="V445">
        <v>19060403</v>
      </c>
      <c r="W445">
        <v>2017</v>
      </c>
      <c r="X445" t="s">
        <v>203</v>
      </c>
      <c r="Y445">
        <v>9</v>
      </c>
      <c r="Z445" s="34">
        <v>327</v>
      </c>
      <c r="AA445" s="6" t="str">
        <f t="shared" si="60"/>
        <v>09/01</v>
      </c>
      <c r="AB445" s="6" t="str">
        <f t="shared" si="61"/>
        <v>09/30</v>
      </c>
      <c r="AC445" t="s">
        <v>84</v>
      </c>
      <c r="AD445" s="7">
        <f t="shared" si="62"/>
        <v>2</v>
      </c>
      <c r="AE445" s="7" t="s">
        <v>84</v>
      </c>
      <c r="AF445">
        <v>0</v>
      </c>
      <c r="AG445" t="s">
        <v>52</v>
      </c>
      <c r="AH445" s="18">
        <f t="shared" si="58"/>
        <v>1</v>
      </c>
    </row>
    <row r="446" spans="1:34" x14ac:dyDescent="0.25">
      <c r="A446">
        <v>329</v>
      </c>
      <c r="B446" t="s">
        <v>181</v>
      </c>
      <c r="C446" t="s">
        <v>389</v>
      </c>
      <c r="D446" t="s">
        <v>209</v>
      </c>
      <c r="E446" t="s">
        <v>116</v>
      </c>
      <c r="F446">
        <v>3132500</v>
      </c>
      <c r="G446" t="s">
        <v>52</v>
      </c>
      <c r="H446" s="18">
        <f t="shared" si="56"/>
        <v>1</v>
      </c>
      <c r="I446">
        <v>334</v>
      </c>
      <c r="J446" t="s">
        <v>210</v>
      </c>
      <c r="K446" t="s">
        <v>79</v>
      </c>
      <c r="L446" t="s">
        <v>70</v>
      </c>
      <c r="M446" s="18">
        <f t="shared" si="57"/>
        <v>2</v>
      </c>
      <c r="N446" t="s">
        <v>58</v>
      </c>
      <c r="O446" s="18">
        <f t="shared" si="59"/>
        <v>1</v>
      </c>
      <c r="P446" t="s">
        <v>101</v>
      </c>
      <c r="Q446" t="s">
        <v>119</v>
      </c>
      <c r="R446" t="str">
        <f t="shared" si="63"/>
        <v>Oil &amp; Gas - Ice Roads and Pads</v>
      </c>
      <c r="S446" t="s">
        <v>361</v>
      </c>
      <c r="T446" t="s">
        <v>349</v>
      </c>
      <c r="U446" s="34">
        <v>5</v>
      </c>
      <c r="V446">
        <v>19060501</v>
      </c>
      <c r="W446">
        <v>2016</v>
      </c>
      <c r="X446" t="s">
        <v>209</v>
      </c>
      <c r="Y446">
        <v>4</v>
      </c>
      <c r="Z446" s="34">
        <v>334</v>
      </c>
      <c r="AA446" s="6" t="str">
        <f t="shared" si="60"/>
        <v>04/01</v>
      </c>
      <c r="AB446" s="6" t="str">
        <f t="shared" si="61"/>
        <v>04/30</v>
      </c>
      <c r="AC446" t="s">
        <v>84</v>
      </c>
      <c r="AD446" s="7">
        <f t="shared" si="62"/>
        <v>2</v>
      </c>
      <c r="AE446" s="7" t="s">
        <v>84</v>
      </c>
      <c r="AF446">
        <v>0</v>
      </c>
      <c r="AG446" t="s">
        <v>52</v>
      </c>
      <c r="AH446" s="18">
        <f t="shared" si="58"/>
        <v>1</v>
      </c>
    </row>
    <row r="447" spans="1:34" x14ac:dyDescent="0.25">
      <c r="A447">
        <v>329</v>
      </c>
      <c r="B447" t="s">
        <v>181</v>
      </c>
      <c r="C447" t="s">
        <v>389</v>
      </c>
      <c r="D447" t="s">
        <v>209</v>
      </c>
      <c r="E447" t="s">
        <v>116</v>
      </c>
      <c r="F447">
        <v>3132500</v>
      </c>
      <c r="G447" t="s">
        <v>52</v>
      </c>
      <c r="H447" s="18">
        <f t="shared" ref="H447:H510" si="64">IF(G447="gallons",1,2)</f>
        <v>1</v>
      </c>
      <c r="I447">
        <v>330</v>
      </c>
      <c r="J447" t="s">
        <v>211</v>
      </c>
      <c r="K447" t="s">
        <v>79</v>
      </c>
      <c r="L447" t="s">
        <v>70</v>
      </c>
      <c r="M447" s="18">
        <f t="shared" ref="M447:M510" si="65">IF(L447="ground",1,2)</f>
        <v>2</v>
      </c>
      <c r="N447" t="s">
        <v>58</v>
      </c>
      <c r="O447" s="18">
        <f t="shared" si="59"/>
        <v>1</v>
      </c>
      <c r="P447" t="s">
        <v>101</v>
      </c>
      <c r="Q447" t="s">
        <v>119</v>
      </c>
      <c r="R447" t="str">
        <f t="shared" si="63"/>
        <v>Oil &amp; Gas - Ice Roads and Pads</v>
      </c>
      <c r="S447" t="s">
        <v>361</v>
      </c>
      <c r="T447" t="s">
        <v>349</v>
      </c>
      <c r="U447" s="34">
        <v>5</v>
      </c>
      <c r="V447">
        <v>19060403</v>
      </c>
      <c r="W447">
        <v>2016</v>
      </c>
      <c r="X447" t="s">
        <v>209</v>
      </c>
      <c r="Y447">
        <v>4</v>
      </c>
      <c r="Z447" s="34">
        <v>330</v>
      </c>
      <c r="AA447" s="6" t="str">
        <f t="shared" si="60"/>
        <v>04/01</v>
      </c>
      <c r="AB447" s="6" t="str">
        <f t="shared" si="61"/>
        <v>04/30</v>
      </c>
      <c r="AC447" t="s">
        <v>84</v>
      </c>
      <c r="AD447" s="7">
        <f t="shared" si="62"/>
        <v>2</v>
      </c>
      <c r="AE447" s="7" t="s">
        <v>84</v>
      </c>
      <c r="AF447">
        <v>0</v>
      </c>
      <c r="AG447" t="s">
        <v>52</v>
      </c>
      <c r="AH447" s="18">
        <f t="shared" ref="AH447:AH510" si="66">IF(AG447="gallons",1,2)</f>
        <v>1</v>
      </c>
    </row>
    <row r="448" spans="1:34" x14ac:dyDescent="0.25">
      <c r="A448">
        <v>329</v>
      </c>
      <c r="B448" t="s">
        <v>181</v>
      </c>
      <c r="C448" t="s">
        <v>389</v>
      </c>
      <c r="D448" t="s">
        <v>209</v>
      </c>
      <c r="E448" t="s">
        <v>116</v>
      </c>
      <c r="F448">
        <v>3132500</v>
      </c>
      <c r="G448" t="s">
        <v>52</v>
      </c>
      <c r="H448" s="18">
        <f t="shared" si="64"/>
        <v>1</v>
      </c>
      <c r="I448">
        <v>331</v>
      </c>
      <c r="J448" t="s">
        <v>213</v>
      </c>
      <c r="K448" t="s">
        <v>79</v>
      </c>
      <c r="L448" t="s">
        <v>70</v>
      </c>
      <c r="M448" s="18">
        <f t="shared" si="65"/>
        <v>2</v>
      </c>
      <c r="N448" t="s">
        <v>58</v>
      </c>
      <c r="O448" s="18">
        <f t="shared" si="59"/>
        <v>1</v>
      </c>
      <c r="P448" t="s">
        <v>101</v>
      </c>
      <c r="Q448" t="s">
        <v>119</v>
      </c>
      <c r="R448" t="str">
        <f t="shared" si="63"/>
        <v>Oil &amp; Gas - Ice Roads and Pads</v>
      </c>
      <c r="S448" t="s">
        <v>361</v>
      </c>
      <c r="T448" t="s">
        <v>349</v>
      </c>
      <c r="U448" s="34">
        <v>5</v>
      </c>
      <c r="V448">
        <v>19060403</v>
      </c>
      <c r="W448">
        <v>2016</v>
      </c>
      <c r="X448" t="s">
        <v>209</v>
      </c>
      <c r="Y448">
        <v>4</v>
      </c>
      <c r="Z448" s="34">
        <v>331</v>
      </c>
      <c r="AA448" s="6" t="str">
        <f t="shared" si="60"/>
        <v>04/01</v>
      </c>
      <c r="AB448" s="6" t="str">
        <f t="shared" si="61"/>
        <v>04/30</v>
      </c>
      <c r="AC448" t="s">
        <v>84</v>
      </c>
      <c r="AD448" s="7">
        <f t="shared" si="62"/>
        <v>2</v>
      </c>
      <c r="AE448" s="7" t="s">
        <v>84</v>
      </c>
      <c r="AF448">
        <v>0</v>
      </c>
      <c r="AG448" t="s">
        <v>52</v>
      </c>
      <c r="AH448" s="18">
        <f t="shared" si="66"/>
        <v>1</v>
      </c>
    </row>
    <row r="449" spans="1:34" x14ac:dyDescent="0.25">
      <c r="A449">
        <v>329</v>
      </c>
      <c r="B449" t="s">
        <v>181</v>
      </c>
      <c r="C449" t="s">
        <v>389</v>
      </c>
      <c r="D449" t="s">
        <v>209</v>
      </c>
      <c r="E449" t="s">
        <v>116</v>
      </c>
      <c r="F449">
        <v>3132500</v>
      </c>
      <c r="G449" t="s">
        <v>52</v>
      </c>
      <c r="H449" s="18">
        <f t="shared" si="64"/>
        <v>1</v>
      </c>
      <c r="I449">
        <v>332</v>
      </c>
      <c r="J449" t="s">
        <v>214</v>
      </c>
      <c r="K449" t="s">
        <v>79</v>
      </c>
      <c r="L449" t="s">
        <v>70</v>
      </c>
      <c r="M449" s="18">
        <f t="shared" si="65"/>
        <v>2</v>
      </c>
      <c r="N449" t="s">
        <v>58</v>
      </c>
      <c r="O449" s="18">
        <f t="shared" si="59"/>
        <v>1</v>
      </c>
      <c r="P449" t="s">
        <v>101</v>
      </c>
      <c r="Q449" t="s">
        <v>119</v>
      </c>
      <c r="R449" t="str">
        <f t="shared" si="63"/>
        <v>Oil &amp; Gas - Ice Roads and Pads</v>
      </c>
      <c r="S449" t="s">
        <v>361</v>
      </c>
      <c r="T449" t="s">
        <v>349</v>
      </c>
      <c r="U449" s="34">
        <v>5</v>
      </c>
      <c r="V449">
        <v>19060403</v>
      </c>
      <c r="W449">
        <v>2016</v>
      </c>
      <c r="X449" t="s">
        <v>209</v>
      </c>
      <c r="Y449">
        <v>4</v>
      </c>
      <c r="Z449" s="34">
        <v>332</v>
      </c>
      <c r="AA449" s="6" t="str">
        <f t="shared" si="60"/>
        <v>04/01</v>
      </c>
      <c r="AB449" s="6" t="str">
        <f t="shared" si="61"/>
        <v>04/30</v>
      </c>
      <c r="AC449" t="s">
        <v>84</v>
      </c>
      <c r="AD449" s="7">
        <f t="shared" si="62"/>
        <v>2</v>
      </c>
      <c r="AE449" s="7" t="s">
        <v>84</v>
      </c>
      <c r="AF449">
        <v>0</v>
      </c>
      <c r="AG449" t="s">
        <v>52</v>
      </c>
      <c r="AH449" s="18">
        <f t="shared" si="66"/>
        <v>1</v>
      </c>
    </row>
    <row r="450" spans="1:34" x14ac:dyDescent="0.25">
      <c r="A450">
        <v>329</v>
      </c>
      <c r="B450" t="s">
        <v>181</v>
      </c>
      <c r="C450" t="s">
        <v>389</v>
      </c>
      <c r="D450" t="s">
        <v>209</v>
      </c>
      <c r="E450" t="s">
        <v>116</v>
      </c>
      <c r="F450">
        <v>3132500</v>
      </c>
      <c r="G450" t="s">
        <v>52</v>
      </c>
      <c r="H450" s="18">
        <f t="shared" si="64"/>
        <v>1</v>
      </c>
      <c r="I450">
        <v>333</v>
      </c>
      <c r="J450" t="s">
        <v>215</v>
      </c>
      <c r="K450" t="s">
        <v>79</v>
      </c>
      <c r="L450" t="s">
        <v>70</v>
      </c>
      <c r="M450" s="18">
        <f t="shared" si="65"/>
        <v>2</v>
      </c>
      <c r="N450" t="s">
        <v>58</v>
      </c>
      <c r="O450" s="18">
        <f t="shared" si="59"/>
        <v>1</v>
      </c>
      <c r="P450" t="s">
        <v>101</v>
      </c>
      <c r="Q450" t="s">
        <v>119</v>
      </c>
      <c r="R450" t="str">
        <f t="shared" si="63"/>
        <v>Oil &amp; Gas - Ice Roads and Pads</v>
      </c>
      <c r="S450" t="s">
        <v>361</v>
      </c>
      <c r="T450" t="s">
        <v>349</v>
      </c>
      <c r="U450" s="34">
        <v>5</v>
      </c>
      <c r="V450">
        <v>19060403</v>
      </c>
      <c r="W450">
        <v>2016</v>
      </c>
      <c r="X450" t="s">
        <v>209</v>
      </c>
      <c r="Y450">
        <v>4</v>
      </c>
      <c r="Z450" s="34">
        <v>333</v>
      </c>
      <c r="AA450" s="6" t="str">
        <f t="shared" si="60"/>
        <v>04/01</v>
      </c>
      <c r="AB450" s="6" t="str">
        <f t="shared" si="61"/>
        <v>04/30</v>
      </c>
      <c r="AC450" t="s">
        <v>84</v>
      </c>
      <c r="AD450" s="7">
        <f t="shared" si="62"/>
        <v>2</v>
      </c>
      <c r="AE450" s="7" t="s">
        <v>84</v>
      </c>
      <c r="AF450">
        <v>0</v>
      </c>
      <c r="AG450" t="s">
        <v>52</v>
      </c>
      <c r="AH450" s="18">
        <f t="shared" si="66"/>
        <v>1</v>
      </c>
    </row>
    <row r="451" spans="1:34" x14ac:dyDescent="0.25">
      <c r="A451">
        <v>329</v>
      </c>
      <c r="B451" t="s">
        <v>181</v>
      </c>
      <c r="C451" t="s">
        <v>389</v>
      </c>
      <c r="D451" t="s">
        <v>209</v>
      </c>
      <c r="E451" t="s">
        <v>116</v>
      </c>
      <c r="F451">
        <v>3132500</v>
      </c>
      <c r="G451" t="s">
        <v>52</v>
      </c>
      <c r="H451" s="18">
        <f t="shared" si="64"/>
        <v>1</v>
      </c>
      <c r="I451">
        <v>334</v>
      </c>
      <c r="J451" t="s">
        <v>210</v>
      </c>
      <c r="K451" t="s">
        <v>79</v>
      </c>
      <c r="L451" t="s">
        <v>70</v>
      </c>
      <c r="M451" s="18">
        <f t="shared" si="65"/>
        <v>2</v>
      </c>
      <c r="N451" t="s">
        <v>58</v>
      </c>
      <c r="O451" s="18">
        <f t="shared" ref="O451:O514" si="67">_xlfn.IFS(N451="fresh",1,N451="seawater",2,N451="brackish",3)</f>
        <v>1</v>
      </c>
      <c r="P451" t="s">
        <v>101</v>
      </c>
      <c r="Q451" t="s">
        <v>119</v>
      </c>
      <c r="R451" t="str">
        <f t="shared" si="63"/>
        <v>Oil &amp; Gas - Ice Roads and Pads</v>
      </c>
      <c r="S451" t="s">
        <v>361</v>
      </c>
      <c r="T451" t="s">
        <v>349</v>
      </c>
      <c r="U451" s="34">
        <v>5</v>
      </c>
      <c r="V451">
        <v>19060501</v>
      </c>
      <c r="W451">
        <v>2016</v>
      </c>
      <c r="X451" t="s">
        <v>209</v>
      </c>
      <c r="Y451">
        <v>5</v>
      </c>
      <c r="Z451" s="34">
        <v>334</v>
      </c>
      <c r="AA451" s="6" t="str">
        <f t="shared" si="60"/>
        <v>05/01</v>
      </c>
      <c r="AB451" s="6" t="str">
        <f t="shared" si="61"/>
        <v>05/31</v>
      </c>
      <c r="AC451" t="s">
        <v>84</v>
      </c>
      <c r="AD451" s="7">
        <f t="shared" si="62"/>
        <v>2</v>
      </c>
      <c r="AE451" s="7" t="s">
        <v>84</v>
      </c>
      <c r="AF451">
        <v>0</v>
      </c>
      <c r="AG451" t="s">
        <v>52</v>
      </c>
      <c r="AH451" s="18">
        <f t="shared" si="66"/>
        <v>1</v>
      </c>
    </row>
    <row r="452" spans="1:34" x14ac:dyDescent="0.25">
      <c r="A452">
        <v>329</v>
      </c>
      <c r="B452" t="s">
        <v>181</v>
      </c>
      <c r="C452" t="s">
        <v>389</v>
      </c>
      <c r="D452" t="s">
        <v>209</v>
      </c>
      <c r="E452" t="s">
        <v>116</v>
      </c>
      <c r="F452">
        <v>3132500</v>
      </c>
      <c r="G452" t="s">
        <v>52</v>
      </c>
      <c r="H452" s="18">
        <f t="shared" si="64"/>
        <v>1</v>
      </c>
      <c r="I452">
        <v>330</v>
      </c>
      <c r="J452" t="s">
        <v>211</v>
      </c>
      <c r="K452" t="s">
        <v>79</v>
      </c>
      <c r="L452" t="s">
        <v>70</v>
      </c>
      <c r="M452" s="18">
        <f t="shared" si="65"/>
        <v>2</v>
      </c>
      <c r="N452" t="s">
        <v>58</v>
      </c>
      <c r="O452" s="18">
        <f t="shared" si="67"/>
        <v>1</v>
      </c>
      <c r="P452" t="s">
        <v>101</v>
      </c>
      <c r="Q452" t="s">
        <v>119</v>
      </c>
      <c r="R452" t="str">
        <f t="shared" si="63"/>
        <v>Oil &amp; Gas - Ice Roads and Pads</v>
      </c>
      <c r="S452" t="s">
        <v>361</v>
      </c>
      <c r="T452" t="s">
        <v>349</v>
      </c>
      <c r="U452" s="34">
        <v>5</v>
      </c>
      <c r="V452">
        <v>19060403</v>
      </c>
      <c r="W452">
        <v>2016</v>
      </c>
      <c r="X452" t="s">
        <v>209</v>
      </c>
      <c r="Y452">
        <v>5</v>
      </c>
      <c r="Z452" s="34">
        <v>330</v>
      </c>
      <c r="AA452" s="6" t="str">
        <f t="shared" si="60"/>
        <v>05/01</v>
      </c>
      <c r="AB452" s="6" t="str">
        <f t="shared" si="61"/>
        <v>05/31</v>
      </c>
      <c r="AC452" t="s">
        <v>84</v>
      </c>
      <c r="AD452" s="7">
        <f t="shared" si="62"/>
        <v>2</v>
      </c>
      <c r="AE452" s="7" t="s">
        <v>84</v>
      </c>
      <c r="AF452">
        <v>0</v>
      </c>
      <c r="AG452" t="s">
        <v>52</v>
      </c>
      <c r="AH452" s="18">
        <f t="shared" si="66"/>
        <v>1</v>
      </c>
    </row>
    <row r="453" spans="1:34" x14ac:dyDescent="0.25">
      <c r="A453">
        <v>329</v>
      </c>
      <c r="B453" t="s">
        <v>181</v>
      </c>
      <c r="C453" t="s">
        <v>389</v>
      </c>
      <c r="D453" t="s">
        <v>209</v>
      </c>
      <c r="E453" t="s">
        <v>116</v>
      </c>
      <c r="F453">
        <v>3132500</v>
      </c>
      <c r="G453" t="s">
        <v>52</v>
      </c>
      <c r="H453" s="18">
        <f t="shared" si="64"/>
        <v>1</v>
      </c>
      <c r="I453">
        <v>331</v>
      </c>
      <c r="J453" t="s">
        <v>213</v>
      </c>
      <c r="K453" t="s">
        <v>79</v>
      </c>
      <c r="L453" t="s">
        <v>70</v>
      </c>
      <c r="M453" s="18">
        <f t="shared" si="65"/>
        <v>2</v>
      </c>
      <c r="N453" t="s">
        <v>58</v>
      </c>
      <c r="O453" s="18">
        <f t="shared" si="67"/>
        <v>1</v>
      </c>
      <c r="P453" t="s">
        <v>101</v>
      </c>
      <c r="Q453" t="s">
        <v>119</v>
      </c>
      <c r="R453" t="str">
        <f t="shared" si="63"/>
        <v>Oil &amp; Gas - Ice Roads and Pads</v>
      </c>
      <c r="S453" t="s">
        <v>361</v>
      </c>
      <c r="T453" t="s">
        <v>349</v>
      </c>
      <c r="U453" s="34">
        <v>5</v>
      </c>
      <c r="V453">
        <v>19060403</v>
      </c>
      <c r="W453">
        <v>2016</v>
      </c>
      <c r="X453" t="s">
        <v>209</v>
      </c>
      <c r="Y453">
        <v>5</v>
      </c>
      <c r="Z453" s="34">
        <v>331</v>
      </c>
      <c r="AA453" s="6" t="str">
        <f t="shared" si="60"/>
        <v>05/01</v>
      </c>
      <c r="AB453" s="6" t="str">
        <f t="shared" si="61"/>
        <v>05/31</v>
      </c>
      <c r="AC453" t="s">
        <v>84</v>
      </c>
      <c r="AD453" s="7">
        <f t="shared" si="62"/>
        <v>2</v>
      </c>
      <c r="AE453" s="7" t="s">
        <v>84</v>
      </c>
      <c r="AF453">
        <v>0</v>
      </c>
      <c r="AG453" t="s">
        <v>52</v>
      </c>
      <c r="AH453" s="18">
        <f t="shared" si="66"/>
        <v>1</v>
      </c>
    </row>
    <row r="454" spans="1:34" x14ac:dyDescent="0.25">
      <c r="A454">
        <v>329</v>
      </c>
      <c r="B454" t="s">
        <v>181</v>
      </c>
      <c r="C454" t="s">
        <v>389</v>
      </c>
      <c r="D454" t="s">
        <v>209</v>
      </c>
      <c r="E454" t="s">
        <v>116</v>
      </c>
      <c r="F454">
        <v>3132500</v>
      </c>
      <c r="G454" t="s">
        <v>52</v>
      </c>
      <c r="H454" s="18">
        <f t="shared" si="64"/>
        <v>1</v>
      </c>
      <c r="I454">
        <v>332</v>
      </c>
      <c r="J454" t="s">
        <v>214</v>
      </c>
      <c r="K454" t="s">
        <v>79</v>
      </c>
      <c r="L454" t="s">
        <v>70</v>
      </c>
      <c r="M454" s="18">
        <f t="shared" si="65"/>
        <v>2</v>
      </c>
      <c r="N454" t="s">
        <v>58</v>
      </c>
      <c r="O454" s="18">
        <f t="shared" si="67"/>
        <v>1</v>
      </c>
      <c r="P454" t="s">
        <v>101</v>
      </c>
      <c r="Q454" t="s">
        <v>119</v>
      </c>
      <c r="R454" t="str">
        <f t="shared" si="63"/>
        <v>Oil &amp; Gas - Ice Roads and Pads</v>
      </c>
      <c r="S454" t="s">
        <v>361</v>
      </c>
      <c r="T454" t="s">
        <v>349</v>
      </c>
      <c r="U454" s="34">
        <v>5</v>
      </c>
      <c r="V454">
        <v>19060403</v>
      </c>
      <c r="W454">
        <v>2016</v>
      </c>
      <c r="X454" t="s">
        <v>209</v>
      </c>
      <c r="Y454">
        <v>5</v>
      </c>
      <c r="Z454" s="34">
        <v>332</v>
      </c>
      <c r="AA454" s="6" t="str">
        <f t="shared" si="60"/>
        <v>05/01</v>
      </c>
      <c r="AB454" s="6" t="str">
        <f t="shared" si="61"/>
        <v>05/31</v>
      </c>
      <c r="AC454" t="s">
        <v>84</v>
      </c>
      <c r="AD454" s="7">
        <f t="shared" si="62"/>
        <v>2</v>
      </c>
      <c r="AE454" s="7" t="s">
        <v>84</v>
      </c>
      <c r="AF454">
        <v>0</v>
      </c>
      <c r="AG454" t="s">
        <v>52</v>
      </c>
      <c r="AH454" s="18">
        <f t="shared" si="66"/>
        <v>1</v>
      </c>
    </row>
    <row r="455" spans="1:34" x14ac:dyDescent="0.25">
      <c r="A455">
        <v>329</v>
      </c>
      <c r="B455" t="s">
        <v>181</v>
      </c>
      <c r="C455" t="s">
        <v>389</v>
      </c>
      <c r="D455" t="s">
        <v>209</v>
      </c>
      <c r="E455" t="s">
        <v>116</v>
      </c>
      <c r="F455">
        <v>3132500</v>
      </c>
      <c r="G455" t="s">
        <v>52</v>
      </c>
      <c r="H455" s="18">
        <f t="shared" si="64"/>
        <v>1</v>
      </c>
      <c r="I455">
        <v>333</v>
      </c>
      <c r="J455" t="s">
        <v>215</v>
      </c>
      <c r="K455" t="s">
        <v>79</v>
      </c>
      <c r="L455" t="s">
        <v>70</v>
      </c>
      <c r="M455" s="18">
        <f t="shared" si="65"/>
        <v>2</v>
      </c>
      <c r="N455" t="s">
        <v>58</v>
      </c>
      <c r="O455" s="18">
        <f t="shared" si="67"/>
        <v>1</v>
      </c>
      <c r="P455" t="s">
        <v>101</v>
      </c>
      <c r="Q455" t="s">
        <v>119</v>
      </c>
      <c r="R455" t="str">
        <f t="shared" si="63"/>
        <v>Oil &amp; Gas - Ice Roads and Pads</v>
      </c>
      <c r="S455" t="s">
        <v>361</v>
      </c>
      <c r="T455" t="s">
        <v>349</v>
      </c>
      <c r="U455" s="34">
        <v>5</v>
      </c>
      <c r="V455">
        <v>19060403</v>
      </c>
      <c r="W455">
        <v>2016</v>
      </c>
      <c r="X455" t="s">
        <v>209</v>
      </c>
      <c r="Y455">
        <v>5</v>
      </c>
      <c r="Z455" s="34">
        <v>333</v>
      </c>
      <c r="AA455" s="6" t="str">
        <f t="shared" si="60"/>
        <v>05/01</v>
      </c>
      <c r="AB455" s="6" t="str">
        <f t="shared" si="61"/>
        <v>05/31</v>
      </c>
      <c r="AC455" t="s">
        <v>84</v>
      </c>
      <c r="AD455" s="7">
        <f t="shared" si="62"/>
        <v>2</v>
      </c>
      <c r="AE455" s="7" t="s">
        <v>84</v>
      </c>
      <c r="AF455">
        <v>0</v>
      </c>
      <c r="AG455" t="s">
        <v>52</v>
      </c>
      <c r="AH455" s="18">
        <f t="shared" si="66"/>
        <v>1</v>
      </c>
    </row>
    <row r="456" spans="1:34" x14ac:dyDescent="0.25">
      <c r="A456">
        <v>329</v>
      </c>
      <c r="B456" t="s">
        <v>181</v>
      </c>
      <c r="C456" t="s">
        <v>389</v>
      </c>
      <c r="D456" t="s">
        <v>209</v>
      </c>
      <c r="E456" t="s">
        <v>116</v>
      </c>
      <c r="F456">
        <v>3132500</v>
      </c>
      <c r="G456" t="s">
        <v>52</v>
      </c>
      <c r="H456" s="18">
        <f t="shared" si="64"/>
        <v>1</v>
      </c>
      <c r="I456">
        <v>334</v>
      </c>
      <c r="J456" t="s">
        <v>210</v>
      </c>
      <c r="K456" t="s">
        <v>79</v>
      </c>
      <c r="L456" t="s">
        <v>70</v>
      </c>
      <c r="M456" s="18">
        <f t="shared" si="65"/>
        <v>2</v>
      </c>
      <c r="N456" t="s">
        <v>58</v>
      </c>
      <c r="O456" s="18">
        <f t="shared" si="67"/>
        <v>1</v>
      </c>
      <c r="P456" t="s">
        <v>101</v>
      </c>
      <c r="Q456" t="s">
        <v>119</v>
      </c>
      <c r="R456" t="str">
        <f t="shared" si="63"/>
        <v>Oil &amp; Gas - Ice Roads and Pads</v>
      </c>
      <c r="S456" t="s">
        <v>361</v>
      </c>
      <c r="T456" t="s">
        <v>349</v>
      </c>
      <c r="U456" s="34">
        <v>5</v>
      </c>
      <c r="V456">
        <v>19060501</v>
      </c>
      <c r="W456">
        <v>2016</v>
      </c>
      <c r="X456" t="s">
        <v>209</v>
      </c>
      <c r="Y456">
        <v>6</v>
      </c>
      <c r="Z456" s="34">
        <v>334</v>
      </c>
      <c r="AA456" s="6" t="str">
        <f t="shared" si="60"/>
        <v>06/01</v>
      </c>
      <c r="AB456" s="6" t="str">
        <f t="shared" si="61"/>
        <v>06/30</v>
      </c>
      <c r="AC456" t="s">
        <v>84</v>
      </c>
      <c r="AD456" s="7">
        <f t="shared" si="62"/>
        <v>2</v>
      </c>
      <c r="AE456" s="7" t="s">
        <v>84</v>
      </c>
      <c r="AF456">
        <v>0</v>
      </c>
      <c r="AG456" t="s">
        <v>52</v>
      </c>
      <c r="AH456" s="18">
        <f t="shared" si="66"/>
        <v>1</v>
      </c>
    </row>
    <row r="457" spans="1:34" x14ac:dyDescent="0.25">
      <c r="A457">
        <v>329</v>
      </c>
      <c r="B457" t="s">
        <v>181</v>
      </c>
      <c r="C457" t="s">
        <v>389</v>
      </c>
      <c r="D457" t="s">
        <v>209</v>
      </c>
      <c r="E457" t="s">
        <v>116</v>
      </c>
      <c r="F457">
        <v>3132500</v>
      </c>
      <c r="G457" t="s">
        <v>52</v>
      </c>
      <c r="H457" s="18">
        <f t="shared" si="64"/>
        <v>1</v>
      </c>
      <c r="I457">
        <v>330</v>
      </c>
      <c r="J457" t="s">
        <v>211</v>
      </c>
      <c r="K457" t="s">
        <v>79</v>
      </c>
      <c r="L457" t="s">
        <v>70</v>
      </c>
      <c r="M457" s="18">
        <f t="shared" si="65"/>
        <v>2</v>
      </c>
      <c r="N457" t="s">
        <v>58</v>
      </c>
      <c r="O457" s="18">
        <f t="shared" si="67"/>
        <v>1</v>
      </c>
      <c r="P457" t="s">
        <v>101</v>
      </c>
      <c r="Q457" t="s">
        <v>119</v>
      </c>
      <c r="R457" t="str">
        <f t="shared" si="63"/>
        <v>Oil &amp; Gas - Ice Roads and Pads</v>
      </c>
      <c r="S457" t="s">
        <v>361</v>
      </c>
      <c r="T457" t="s">
        <v>349</v>
      </c>
      <c r="U457" s="34">
        <v>5</v>
      </c>
      <c r="V457">
        <v>19060403</v>
      </c>
      <c r="W457">
        <v>2016</v>
      </c>
      <c r="X457" t="s">
        <v>209</v>
      </c>
      <c r="Y457">
        <v>6</v>
      </c>
      <c r="Z457" s="34">
        <v>330</v>
      </c>
      <c r="AA457" s="6" t="str">
        <f t="shared" si="60"/>
        <v>06/01</v>
      </c>
      <c r="AB457" s="6" t="str">
        <f t="shared" si="61"/>
        <v>06/30</v>
      </c>
      <c r="AC457" t="s">
        <v>84</v>
      </c>
      <c r="AD457" s="7">
        <f t="shared" si="62"/>
        <v>2</v>
      </c>
      <c r="AE457" s="7" t="s">
        <v>84</v>
      </c>
      <c r="AF457">
        <v>0</v>
      </c>
      <c r="AG457" t="s">
        <v>52</v>
      </c>
      <c r="AH457" s="18">
        <f t="shared" si="66"/>
        <v>1</v>
      </c>
    </row>
    <row r="458" spans="1:34" x14ac:dyDescent="0.25">
      <c r="A458">
        <v>329</v>
      </c>
      <c r="B458" t="s">
        <v>181</v>
      </c>
      <c r="C458" t="s">
        <v>389</v>
      </c>
      <c r="D458" t="s">
        <v>209</v>
      </c>
      <c r="E458" t="s">
        <v>116</v>
      </c>
      <c r="F458">
        <v>3132500</v>
      </c>
      <c r="G458" t="s">
        <v>52</v>
      </c>
      <c r="H458" s="18">
        <f t="shared" si="64"/>
        <v>1</v>
      </c>
      <c r="I458">
        <v>331</v>
      </c>
      <c r="J458" t="s">
        <v>213</v>
      </c>
      <c r="K458" t="s">
        <v>79</v>
      </c>
      <c r="L458" t="s">
        <v>70</v>
      </c>
      <c r="M458" s="18">
        <f t="shared" si="65"/>
        <v>2</v>
      </c>
      <c r="N458" t="s">
        <v>58</v>
      </c>
      <c r="O458" s="18">
        <f t="shared" si="67"/>
        <v>1</v>
      </c>
      <c r="P458" t="s">
        <v>101</v>
      </c>
      <c r="Q458" t="s">
        <v>119</v>
      </c>
      <c r="R458" t="str">
        <f t="shared" si="63"/>
        <v>Oil &amp; Gas - Ice Roads and Pads</v>
      </c>
      <c r="S458" t="s">
        <v>361</v>
      </c>
      <c r="T458" t="s">
        <v>349</v>
      </c>
      <c r="U458" s="34">
        <v>5</v>
      </c>
      <c r="V458">
        <v>19060403</v>
      </c>
      <c r="W458">
        <v>2016</v>
      </c>
      <c r="X458" t="s">
        <v>209</v>
      </c>
      <c r="Y458">
        <v>6</v>
      </c>
      <c r="Z458" s="34">
        <v>331</v>
      </c>
      <c r="AA458" s="6" t="str">
        <f t="shared" si="60"/>
        <v>06/01</v>
      </c>
      <c r="AB458" s="6" t="str">
        <f t="shared" si="61"/>
        <v>06/30</v>
      </c>
      <c r="AC458" t="s">
        <v>84</v>
      </c>
      <c r="AD458" s="7">
        <f t="shared" si="62"/>
        <v>2</v>
      </c>
      <c r="AE458" s="7" t="s">
        <v>84</v>
      </c>
      <c r="AF458">
        <v>0</v>
      </c>
      <c r="AG458" t="s">
        <v>52</v>
      </c>
      <c r="AH458" s="18">
        <f t="shared" si="66"/>
        <v>1</v>
      </c>
    </row>
    <row r="459" spans="1:34" x14ac:dyDescent="0.25">
      <c r="A459">
        <v>329</v>
      </c>
      <c r="B459" t="s">
        <v>181</v>
      </c>
      <c r="C459" t="s">
        <v>389</v>
      </c>
      <c r="D459" t="s">
        <v>209</v>
      </c>
      <c r="E459" t="s">
        <v>116</v>
      </c>
      <c r="F459">
        <v>3132500</v>
      </c>
      <c r="G459" t="s">
        <v>52</v>
      </c>
      <c r="H459" s="18">
        <f t="shared" si="64"/>
        <v>1</v>
      </c>
      <c r="I459">
        <v>332</v>
      </c>
      <c r="J459" t="s">
        <v>214</v>
      </c>
      <c r="K459" t="s">
        <v>79</v>
      </c>
      <c r="L459" t="s">
        <v>70</v>
      </c>
      <c r="M459" s="18">
        <f t="shared" si="65"/>
        <v>2</v>
      </c>
      <c r="N459" t="s">
        <v>58</v>
      </c>
      <c r="O459" s="18">
        <f t="shared" si="67"/>
        <v>1</v>
      </c>
      <c r="P459" t="s">
        <v>101</v>
      </c>
      <c r="Q459" t="s">
        <v>119</v>
      </c>
      <c r="R459" t="str">
        <f t="shared" si="63"/>
        <v>Oil &amp; Gas - Ice Roads and Pads</v>
      </c>
      <c r="S459" t="s">
        <v>361</v>
      </c>
      <c r="T459" t="s">
        <v>349</v>
      </c>
      <c r="U459" s="34">
        <v>5</v>
      </c>
      <c r="V459">
        <v>19060403</v>
      </c>
      <c r="W459">
        <v>2016</v>
      </c>
      <c r="X459" t="s">
        <v>209</v>
      </c>
      <c r="Y459">
        <v>6</v>
      </c>
      <c r="Z459" s="34">
        <v>332</v>
      </c>
      <c r="AA459" s="6" t="str">
        <f t="shared" si="60"/>
        <v>06/01</v>
      </c>
      <c r="AB459" s="6" t="str">
        <f t="shared" si="61"/>
        <v>06/30</v>
      </c>
      <c r="AC459" t="s">
        <v>84</v>
      </c>
      <c r="AD459" s="7">
        <f t="shared" si="62"/>
        <v>2</v>
      </c>
      <c r="AE459" s="7" t="s">
        <v>84</v>
      </c>
      <c r="AF459">
        <v>0</v>
      </c>
      <c r="AG459" t="s">
        <v>52</v>
      </c>
      <c r="AH459" s="18">
        <f t="shared" si="66"/>
        <v>1</v>
      </c>
    </row>
    <row r="460" spans="1:34" x14ac:dyDescent="0.25">
      <c r="A460">
        <v>329</v>
      </c>
      <c r="B460" t="s">
        <v>181</v>
      </c>
      <c r="C460" t="s">
        <v>389</v>
      </c>
      <c r="D460" t="s">
        <v>209</v>
      </c>
      <c r="E460" t="s">
        <v>116</v>
      </c>
      <c r="F460">
        <v>3132500</v>
      </c>
      <c r="G460" t="s">
        <v>52</v>
      </c>
      <c r="H460" s="18">
        <f t="shared" si="64"/>
        <v>1</v>
      </c>
      <c r="I460">
        <v>333</v>
      </c>
      <c r="J460" t="s">
        <v>215</v>
      </c>
      <c r="K460" t="s">
        <v>79</v>
      </c>
      <c r="L460" t="s">
        <v>70</v>
      </c>
      <c r="M460" s="18">
        <f t="shared" si="65"/>
        <v>2</v>
      </c>
      <c r="N460" t="s">
        <v>58</v>
      </c>
      <c r="O460" s="18">
        <f t="shared" si="67"/>
        <v>1</v>
      </c>
      <c r="P460" t="s">
        <v>101</v>
      </c>
      <c r="Q460" t="s">
        <v>119</v>
      </c>
      <c r="R460" t="str">
        <f t="shared" si="63"/>
        <v>Oil &amp; Gas - Ice Roads and Pads</v>
      </c>
      <c r="S460" t="s">
        <v>361</v>
      </c>
      <c r="T460" t="s">
        <v>349</v>
      </c>
      <c r="U460" s="34">
        <v>5</v>
      </c>
      <c r="V460">
        <v>19060403</v>
      </c>
      <c r="W460">
        <v>2016</v>
      </c>
      <c r="X460" t="s">
        <v>209</v>
      </c>
      <c r="Y460">
        <v>6</v>
      </c>
      <c r="Z460" s="34">
        <v>333</v>
      </c>
      <c r="AA460" s="6" t="str">
        <f t="shared" si="60"/>
        <v>06/01</v>
      </c>
      <c r="AB460" s="6" t="str">
        <f t="shared" si="61"/>
        <v>06/30</v>
      </c>
      <c r="AC460" t="s">
        <v>84</v>
      </c>
      <c r="AD460" s="7">
        <f t="shared" si="62"/>
        <v>2</v>
      </c>
      <c r="AE460" s="7" t="s">
        <v>84</v>
      </c>
      <c r="AF460">
        <v>0</v>
      </c>
      <c r="AG460" t="s">
        <v>52</v>
      </c>
      <c r="AH460" s="18">
        <f t="shared" si="66"/>
        <v>1</v>
      </c>
    </row>
    <row r="461" spans="1:34" x14ac:dyDescent="0.25">
      <c r="A461">
        <v>329</v>
      </c>
      <c r="B461" t="s">
        <v>181</v>
      </c>
      <c r="C461" t="s">
        <v>389</v>
      </c>
      <c r="D461" t="s">
        <v>209</v>
      </c>
      <c r="E461" t="s">
        <v>116</v>
      </c>
      <c r="F461">
        <v>3132500</v>
      </c>
      <c r="G461" t="s">
        <v>52</v>
      </c>
      <c r="H461" s="18">
        <f t="shared" si="64"/>
        <v>1</v>
      </c>
      <c r="I461">
        <v>334</v>
      </c>
      <c r="J461" t="s">
        <v>210</v>
      </c>
      <c r="K461" t="s">
        <v>79</v>
      </c>
      <c r="L461" t="s">
        <v>70</v>
      </c>
      <c r="M461" s="18">
        <f t="shared" si="65"/>
        <v>2</v>
      </c>
      <c r="N461" t="s">
        <v>58</v>
      </c>
      <c r="O461" s="18">
        <f t="shared" si="67"/>
        <v>1</v>
      </c>
      <c r="P461" t="s">
        <v>101</v>
      </c>
      <c r="Q461" t="s">
        <v>119</v>
      </c>
      <c r="R461" t="str">
        <f t="shared" si="63"/>
        <v>Oil &amp; Gas - Ice Roads and Pads</v>
      </c>
      <c r="S461" t="s">
        <v>361</v>
      </c>
      <c r="T461" t="s">
        <v>349</v>
      </c>
      <c r="U461" s="34">
        <v>5</v>
      </c>
      <c r="V461">
        <v>19060501</v>
      </c>
      <c r="W461">
        <v>2016</v>
      </c>
      <c r="X461" t="s">
        <v>209</v>
      </c>
      <c r="Y461">
        <v>7</v>
      </c>
      <c r="Z461" s="34">
        <v>334</v>
      </c>
      <c r="AA461" s="6" t="str">
        <f t="shared" si="60"/>
        <v>07/01</v>
      </c>
      <c r="AB461" s="6" t="str">
        <f t="shared" si="61"/>
        <v>07/31</v>
      </c>
      <c r="AC461" t="s">
        <v>84</v>
      </c>
      <c r="AD461" s="7">
        <f t="shared" si="62"/>
        <v>2</v>
      </c>
      <c r="AE461" s="7" t="s">
        <v>84</v>
      </c>
      <c r="AF461">
        <v>0</v>
      </c>
      <c r="AG461" t="s">
        <v>52</v>
      </c>
      <c r="AH461" s="18">
        <f t="shared" si="66"/>
        <v>1</v>
      </c>
    </row>
    <row r="462" spans="1:34" x14ac:dyDescent="0.25">
      <c r="A462">
        <v>329</v>
      </c>
      <c r="B462" t="s">
        <v>181</v>
      </c>
      <c r="C462" t="s">
        <v>389</v>
      </c>
      <c r="D462" t="s">
        <v>209</v>
      </c>
      <c r="E462" t="s">
        <v>116</v>
      </c>
      <c r="F462">
        <v>3132500</v>
      </c>
      <c r="G462" t="s">
        <v>52</v>
      </c>
      <c r="H462" s="18">
        <f t="shared" si="64"/>
        <v>1</v>
      </c>
      <c r="I462">
        <v>330</v>
      </c>
      <c r="J462" t="s">
        <v>211</v>
      </c>
      <c r="K462" t="s">
        <v>79</v>
      </c>
      <c r="L462" t="s">
        <v>70</v>
      </c>
      <c r="M462" s="18">
        <f t="shared" si="65"/>
        <v>2</v>
      </c>
      <c r="N462" t="s">
        <v>58</v>
      </c>
      <c r="O462" s="18">
        <f t="shared" si="67"/>
        <v>1</v>
      </c>
      <c r="P462" t="s">
        <v>101</v>
      </c>
      <c r="Q462" t="s">
        <v>119</v>
      </c>
      <c r="R462" t="str">
        <f t="shared" si="63"/>
        <v>Oil &amp; Gas - Ice Roads and Pads</v>
      </c>
      <c r="S462" t="s">
        <v>361</v>
      </c>
      <c r="T462" t="s">
        <v>349</v>
      </c>
      <c r="U462" s="34">
        <v>5</v>
      </c>
      <c r="V462">
        <v>19060403</v>
      </c>
      <c r="W462">
        <v>2016</v>
      </c>
      <c r="X462" t="s">
        <v>209</v>
      </c>
      <c r="Y462">
        <v>7</v>
      </c>
      <c r="Z462" s="34">
        <v>330</v>
      </c>
      <c r="AA462" s="6" t="str">
        <f t="shared" si="60"/>
        <v>07/01</v>
      </c>
      <c r="AB462" s="6" t="str">
        <f t="shared" si="61"/>
        <v>07/31</v>
      </c>
      <c r="AC462" t="s">
        <v>84</v>
      </c>
      <c r="AD462" s="7">
        <f t="shared" si="62"/>
        <v>2</v>
      </c>
      <c r="AE462" s="7" t="s">
        <v>84</v>
      </c>
      <c r="AF462">
        <v>0</v>
      </c>
      <c r="AG462" t="s">
        <v>52</v>
      </c>
      <c r="AH462" s="18">
        <f t="shared" si="66"/>
        <v>1</v>
      </c>
    </row>
    <row r="463" spans="1:34" x14ac:dyDescent="0.25">
      <c r="A463">
        <v>329</v>
      </c>
      <c r="B463" t="s">
        <v>181</v>
      </c>
      <c r="C463" t="s">
        <v>389</v>
      </c>
      <c r="D463" t="s">
        <v>209</v>
      </c>
      <c r="E463" t="s">
        <v>116</v>
      </c>
      <c r="F463">
        <v>3132500</v>
      </c>
      <c r="G463" t="s">
        <v>52</v>
      </c>
      <c r="H463" s="18">
        <f t="shared" si="64"/>
        <v>1</v>
      </c>
      <c r="I463">
        <v>331</v>
      </c>
      <c r="J463" t="s">
        <v>213</v>
      </c>
      <c r="K463" t="s">
        <v>79</v>
      </c>
      <c r="L463" t="s">
        <v>70</v>
      </c>
      <c r="M463" s="18">
        <f t="shared" si="65"/>
        <v>2</v>
      </c>
      <c r="N463" t="s">
        <v>58</v>
      </c>
      <c r="O463" s="18">
        <f t="shared" si="67"/>
        <v>1</v>
      </c>
      <c r="P463" t="s">
        <v>101</v>
      </c>
      <c r="Q463" t="s">
        <v>119</v>
      </c>
      <c r="R463" t="str">
        <f t="shared" si="63"/>
        <v>Oil &amp; Gas - Ice Roads and Pads</v>
      </c>
      <c r="S463" t="s">
        <v>361</v>
      </c>
      <c r="T463" t="s">
        <v>349</v>
      </c>
      <c r="U463" s="34">
        <v>5</v>
      </c>
      <c r="V463">
        <v>19060403</v>
      </c>
      <c r="W463">
        <v>2016</v>
      </c>
      <c r="X463" t="s">
        <v>209</v>
      </c>
      <c r="Y463">
        <v>7</v>
      </c>
      <c r="Z463" s="34">
        <v>331</v>
      </c>
      <c r="AA463" s="6" t="str">
        <f t="shared" si="60"/>
        <v>07/01</v>
      </c>
      <c r="AB463" s="6" t="str">
        <f t="shared" si="61"/>
        <v>07/31</v>
      </c>
      <c r="AC463" t="s">
        <v>84</v>
      </c>
      <c r="AD463" s="7">
        <f t="shared" si="62"/>
        <v>2</v>
      </c>
      <c r="AE463" s="7" t="s">
        <v>84</v>
      </c>
      <c r="AF463">
        <v>0</v>
      </c>
      <c r="AG463" t="s">
        <v>52</v>
      </c>
      <c r="AH463" s="18">
        <f t="shared" si="66"/>
        <v>1</v>
      </c>
    </row>
    <row r="464" spans="1:34" x14ac:dyDescent="0.25">
      <c r="A464">
        <v>329</v>
      </c>
      <c r="B464" t="s">
        <v>181</v>
      </c>
      <c r="C464" t="s">
        <v>389</v>
      </c>
      <c r="D464" t="s">
        <v>209</v>
      </c>
      <c r="E464" t="s">
        <v>116</v>
      </c>
      <c r="F464">
        <v>3132500</v>
      </c>
      <c r="G464" t="s">
        <v>52</v>
      </c>
      <c r="H464" s="18">
        <f t="shared" si="64"/>
        <v>1</v>
      </c>
      <c r="I464">
        <v>332</v>
      </c>
      <c r="J464" t="s">
        <v>214</v>
      </c>
      <c r="K464" t="s">
        <v>79</v>
      </c>
      <c r="L464" t="s">
        <v>70</v>
      </c>
      <c r="M464" s="18">
        <f t="shared" si="65"/>
        <v>2</v>
      </c>
      <c r="N464" t="s">
        <v>58</v>
      </c>
      <c r="O464" s="18">
        <f t="shared" si="67"/>
        <v>1</v>
      </c>
      <c r="P464" t="s">
        <v>101</v>
      </c>
      <c r="Q464" t="s">
        <v>119</v>
      </c>
      <c r="R464" t="str">
        <f t="shared" si="63"/>
        <v>Oil &amp; Gas - Ice Roads and Pads</v>
      </c>
      <c r="S464" t="s">
        <v>361</v>
      </c>
      <c r="T464" t="s">
        <v>349</v>
      </c>
      <c r="U464" s="34">
        <v>5</v>
      </c>
      <c r="V464">
        <v>19060403</v>
      </c>
      <c r="W464">
        <v>2016</v>
      </c>
      <c r="X464" t="s">
        <v>209</v>
      </c>
      <c r="Y464">
        <v>7</v>
      </c>
      <c r="Z464" s="34">
        <v>332</v>
      </c>
      <c r="AA464" s="6" t="str">
        <f t="shared" si="60"/>
        <v>07/01</v>
      </c>
      <c r="AB464" s="6" t="str">
        <f t="shared" si="61"/>
        <v>07/31</v>
      </c>
      <c r="AC464" t="s">
        <v>84</v>
      </c>
      <c r="AD464" s="7">
        <f t="shared" si="62"/>
        <v>2</v>
      </c>
      <c r="AE464" s="7" t="s">
        <v>84</v>
      </c>
      <c r="AF464">
        <v>0</v>
      </c>
      <c r="AG464" t="s">
        <v>52</v>
      </c>
      <c r="AH464" s="18">
        <f t="shared" si="66"/>
        <v>1</v>
      </c>
    </row>
    <row r="465" spans="1:34" x14ac:dyDescent="0.25">
      <c r="A465">
        <v>329</v>
      </c>
      <c r="B465" t="s">
        <v>181</v>
      </c>
      <c r="C465" t="s">
        <v>389</v>
      </c>
      <c r="D465" t="s">
        <v>209</v>
      </c>
      <c r="E465" t="s">
        <v>116</v>
      </c>
      <c r="F465">
        <v>3132500</v>
      </c>
      <c r="G465" t="s">
        <v>52</v>
      </c>
      <c r="H465" s="18">
        <f t="shared" si="64"/>
        <v>1</v>
      </c>
      <c r="I465">
        <v>333</v>
      </c>
      <c r="J465" t="s">
        <v>215</v>
      </c>
      <c r="K465" t="s">
        <v>79</v>
      </c>
      <c r="L465" t="s">
        <v>70</v>
      </c>
      <c r="M465" s="18">
        <f t="shared" si="65"/>
        <v>2</v>
      </c>
      <c r="N465" t="s">
        <v>58</v>
      </c>
      <c r="O465" s="18">
        <f t="shared" si="67"/>
        <v>1</v>
      </c>
      <c r="P465" t="s">
        <v>101</v>
      </c>
      <c r="Q465" t="s">
        <v>119</v>
      </c>
      <c r="R465" t="str">
        <f t="shared" si="63"/>
        <v>Oil &amp; Gas - Ice Roads and Pads</v>
      </c>
      <c r="S465" t="s">
        <v>361</v>
      </c>
      <c r="T465" t="s">
        <v>349</v>
      </c>
      <c r="U465" s="34">
        <v>5</v>
      </c>
      <c r="V465">
        <v>19060403</v>
      </c>
      <c r="W465">
        <v>2016</v>
      </c>
      <c r="X465" t="s">
        <v>209</v>
      </c>
      <c r="Y465">
        <v>7</v>
      </c>
      <c r="Z465" s="34">
        <v>333</v>
      </c>
      <c r="AA465" s="6" t="str">
        <f t="shared" si="60"/>
        <v>07/01</v>
      </c>
      <c r="AB465" s="6" t="str">
        <f t="shared" si="61"/>
        <v>07/31</v>
      </c>
      <c r="AC465" t="s">
        <v>84</v>
      </c>
      <c r="AD465" s="7">
        <f t="shared" si="62"/>
        <v>2</v>
      </c>
      <c r="AE465" s="7" t="s">
        <v>84</v>
      </c>
      <c r="AF465">
        <v>0</v>
      </c>
      <c r="AG465" t="s">
        <v>52</v>
      </c>
      <c r="AH465" s="18">
        <f t="shared" si="66"/>
        <v>1</v>
      </c>
    </row>
    <row r="466" spans="1:34" x14ac:dyDescent="0.25">
      <c r="A466">
        <v>329</v>
      </c>
      <c r="B466" t="s">
        <v>181</v>
      </c>
      <c r="C466" t="s">
        <v>389</v>
      </c>
      <c r="D466" t="s">
        <v>209</v>
      </c>
      <c r="E466" t="s">
        <v>116</v>
      </c>
      <c r="F466">
        <v>3132500</v>
      </c>
      <c r="G466" t="s">
        <v>52</v>
      </c>
      <c r="H466" s="18">
        <f t="shared" si="64"/>
        <v>1</v>
      </c>
      <c r="I466">
        <v>334</v>
      </c>
      <c r="J466" t="s">
        <v>210</v>
      </c>
      <c r="K466" t="s">
        <v>79</v>
      </c>
      <c r="L466" t="s">
        <v>70</v>
      </c>
      <c r="M466" s="18">
        <f t="shared" si="65"/>
        <v>2</v>
      </c>
      <c r="N466" t="s">
        <v>58</v>
      </c>
      <c r="O466" s="18">
        <f t="shared" si="67"/>
        <v>1</v>
      </c>
      <c r="P466" t="s">
        <v>101</v>
      </c>
      <c r="Q466" t="s">
        <v>119</v>
      </c>
      <c r="R466" t="str">
        <f t="shared" si="63"/>
        <v>Oil &amp; Gas - Ice Roads and Pads</v>
      </c>
      <c r="S466" t="s">
        <v>361</v>
      </c>
      <c r="T466" t="s">
        <v>349</v>
      </c>
      <c r="U466" s="34">
        <v>5</v>
      </c>
      <c r="V466">
        <v>19060501</v>
      </c>
      <c r="W466">
        <v>2016</v>
      </c>
      <c r="X466" t="s">
        <v>209</v>
      </c>
      <c r="Y466">
        <v>8</v>
      </c>
      <c r="Z466" s="34">
        <v>334</v>
      </c>
      <c r="AA466" s="6" t="str">
        <f t="shared" si="60"/>
        <v>08/01</v>
      </c>
      <c r="AB466" s="6" t="str">
        <f t="shared" si="61"/>
        <v>08/31</v>
      </c>
      <c r="AC466" t="s">
        <v>84</v>
      </c>
      <c r="AD466" s="7">
        <f t="shared" si="62"/>
        <v>2</v>
      </c>
      <c r="AE466" s="7" t="s">
        <v>84</v>
      </c>
      <c r="AF466">
        <v>0</v>
      </c>
      <c r="AG466" t="s">
        <v>52</v>
      </c>
      <c r="AH466" s="18">
        <f t="shared" si="66"/>
        <v>1</v>
      </c>
    </row>
    <row r="467" spans="1:34" x14ac:dyDescent="0.25">
      <c r="A467">
        <v>329</v>
      </c>
      <c r="B467" t="s">
        <v>181</v>
      </c>
      <c r="C467" t="s">
        <v>389</v>
      </c>
      <c r="D467" t="s">
        <v>209</v>
      </c>
      <c r="E467" t="s">
        <v>116</v>
      </c>
      <c r="F467">
        <v>3132500</v>
      </c>
      <c r="G467" t="s">
        <v>52</v>
      </c>
      <c r="H467" s="18">
        <f t="shared" si="64"/>
        <v>1</v>
      </c>
      <c r="I467">
        <v>330</v>
      </c>
      <c r="J467" t="s">
        <v>211</v>
      </c>
      <c r="K467" t="s">
        <v>79</v>
      </c>
      <c r="L467" t="s">
        <v>70</v>
      </c>
      <c r="M467" s="18">
        <f t="shared" si="65"/>
        <v>2</v>
      </c>
      <c r="N467" t="s">
        <v>58</v>
      </c>
      <c r="O467" s="18">
        <f t="shared" si="67"/>
        <v>1</v>
      </c>
      <c r="P467" t="s">
        <v>101</v>
      </c>
      <c r="Q467" t="s">
        <v>119</v>
      </c>
      <c r="R467" t="str">
        <f t="shared" si="63"/>
        <v>Oil &amp; Gas - Ice Roads and Pads</v>
      </c>
      <c r="S467" t="s">
        <v>361</v>
      </c>
      <c r="T467" t="s">
        <v>349</v>
      </c>
      <c r="U467" s="34">
        <v>5</v>
      </c>
      <c r="V467">
        <v>19060403</v>
      </c>
      <c r="W467">
        <v>2016</v>
      </c>
      <c r="X467" t="s">
        <v>209</v>
      </c>
      <c r="Y467">
        <v>8</v>
      </c>
      <c r="Z467" s="34">
        <v>330</v>
      </c>
      <c r="AA467" s="6" t="str">
        <f t="shared" si="60"/>
        <v>08/01</v>
      </c>
      <c r="AB467" s="6" t="str">
        <f t="shared" si="61"/>
        <v>08/31</v>
      </c>
      <c r="AC467" t="s">
        <v>84</v>
      </c>
      <c r="AD467" s="7">
        <f t="shared" si="62"/>
        <v>2</v>
      </c>
      <c r="AE467" s="7" t="s">
        <v>84</v>
      </c>
      <c r="AF467">
        <v>0</v>
      </c>
      <c r="AG467" t="s">
        <v>52</v>
      </c>
      <c r="AH467" s="18">
        <f t="shared" si="66"/>
        <v>1</v>
      </c>
    </row>
    <row r="468" spans="1:34" x14ac:dyDescent="0.25">
      <c r="A468">
        <v>329</v>
      </c>
      <c r="B468" t="s">
        <v>181</v>
      </c>
      <c r="C468" t="s">
        <v>389</v>
      </c>
      <c r="D468" t="s">
        <v>209</v>
      </c>
      <c r="E468" t="s">
        <v>116</v>
      </c>
      <c r="F468">
        <v>3132500</v>
      </c>
      <c r="G468" t="s">
        <v>52</v>
      </c>
      <c r="H468" s="18">
        <f t="shared" si="64"/>
        <v>1</v>
      </c>
      <c r="I468">
        <v>331</v>
      </c>
      <c r="J468" t="s">
        <v>213</v>
      </c>
      <c r="K468" t="s">
        <v>79</v>
      </c>
      <c r="L468" t="s">
        <v>70</v>
      </c>
      <c r="M468" s="18">
        <f t="shared" si="65"/>
        <v>2</v>
      </c>
      <c r="N468" t="s">
        <v>58</v>
      </c>
      <c r="O468" s="18">
        <f t="shared" si="67"/>
        <v>1</v>
      </c>
      <c r="P468" t="s">
        <v>101</v>
      </c>
      <c r="Q468" t="s">
        <v>119</v>
      </c>
      <c r="R468" t="str">
        <f t="shared" si="63"/>
        <v>Oil &amp; Gas - Ice Roads and Pads</v>
      </c>
      <c r="S468" t="s">
        <v>361</v>
      </c>
      <c r="T468" t="s">
        <v>349</v>
      </c>
      <c r="U468" s="34">
        <v>5</v>
      </c>
      <c r="V468">
        <v>19060403</v>
      </c>
      <c r="W468">
        <v>2016</v>
      </c>
      <c r="X468" t="s">
        <v>209</v>
      </c>
      <c r="Y468">
        <v>8</v>
      </c>
      <c r="Z468" s="34">
        <v>331</v>
      </c>
      <c r="AA468" s="6" t="str">
        <f t="shared" si="60"/>
        <v>08/01</v>
      </c>
      <c r="AB468" s="6" t="str">
        <f t="shared" si="61"/>
        <v>08/31</v>
      </c>
      <c r="AC468" t="s">
        <v>84</v>
      </c>
      <c r="AD468" s="7">
        <f t="shared" si="62"/>
        <v>2</v>
      </c>
      <c r="AE468" s="7" t="s">
        <v>84</v>
      </c>
      <c r="AF468">
        <v>0</v>
      </c>
      <c r="AG468" t="s">
        <v>52</v>
      </c>
      <c r="AH468" s="18">
        <f t="shared" si="66"/>
        <v>1</v>
      </c>
    </row>
    <row r="469" spans="1:34" x14ac:dyDescent="0.25">
      <c r="A469">
        <v>329</v>
      </c>
      <c r="B469" t="s">
        <v>181</v>
      </c>
      <c r="C469" t="s">
        <v>389</v>
      </c>
      <c r="D469" t="s">
        <v>209</v>
      </c>
      <c r="E469" t="s">
        <v>116</v>
      </c>
      <c r="F469">
        <v>3132500</v>
      </c>
      <c r="G469" t="s">
        <v>52</v>
      </c>
      <c r="H469" s="18">
        <f t="shared" si="64"/>
        <v>1</v>
      </c>
      <c r="I469">
        <v>332</v>
      </c>
      <c r="J469" t="s">
        <v>214</v>
      </c>
      <c r="K469" t="s">
        <v>79</v>
      </c>
      <c r="L469" t="s">
        <v>70</v>
      </c>
      <c r="M469" s="18">
        <f t="shared" si="65"/>
        <v>2</v>
      </c>
      <c r="N469" t="s">
        <v>58</v>
      </c>
      <c r="O469" s="18">
        <f t="shared" si="67"/>
        <v>1</v>
      </c>
      <c r="P469" t="s">
        <v>101</v>
      </c>
      <c r="Q469" t="s">
        <v>119</v>
      </c>
      <c r="R469" t="str">
        <f t="shared" si="63"/>
        <v>Oil &amp; Gas - Ice Roads and Pads</v>
      </c>
      <c r="S469" t="s">
        <v>361</v>
      </c>
      <c r="T469" t="s">
        <v>349</v>
      </c>
      <c r="U469" s="34">
        <v>5</v>
      </c>
      <c r="V469">
        <v>19060403</v>
      </c>
      <c r="W469">
        <v>2016</v>
      </c>
      <c r="X469" t="s">
        <v>209</v>
      </c>
      <c r="Y469">
        <v>8</v>
      </c>
      <c r="Z469" s="34">
        <v>332</v>
      </c>
      <c r="AA469" s="6" t="str">
        <f t="shared" si="60"/>
        <v>08/01</v>
      </c>
      <c r="AB469" s="6" t="str">
        <f t="shared" si="61"/>
        <v>08/31</v>
      </c>
      <c r="AC469" t="s">
        <v>84</v>
      </c>
      <c r="AD469" s="7">
        <f t="shared" si="62"/>
        <v>2</v>
      </c>
      <c r="AE469" s="7" t="s">
        <v>84</v>
      </c>
      <c r="AF469">
        <v>0</v>
      </c>
      <c r="AG469" t="s">
        <v>52</v>
      </c>
      <c r="AH469" s="18">
        <f t="shared" si="66"/>
        <v>1</v>
      </c>
    </row>
    <row r="470" spans="1:34" x14ac:dyDescent="0.25">
      <c r="A470">
        <v>329</v>
      </c>
      <c r="B470" t="s">
        <v>181</v>
      </c>
      <c r="C470" t="s">
        <v>389</v>
      </c>
      <c r="D470" t="s">
        <v>209</v>
      </c>
      <c r="E470" t="s">
        <v>116</v>
      </c>
      <c r="F470">
        <v>3132500</v>
      </c>
      <c r="G470" t="s">
        <v>52</v>
      </c>
      <c r="H470" s="18">
        <f t="shared" si="64"/>
        <v>1</v>
      </c>
      <c r="I470">
        <v>333</v>
      </c>
      <c r="J470" t="s">
        <v>215</v>
      </c>
      <c r="K470" t="s">
        <v>79</v>
      </c>
      <c r="L470" t="s">
        <v>70</v>
      </c>
      <c r="M470" s="18">
        <f t="shared" si="65"/>
        <v>2</v>
      </c>
      <c r="N470" t="s">
        <v>58</v>
      </c>
      <c r="O470" s="18">
        <f t="shared" si="67"/>
        <v>1</v>
      </c>
      <c r="P470" t="s">
        <v>101</v>
      </c>
      <c r="Q470" t="s">
        <v>119</v>
      </c>
      <c r="R470" t="str">
        <f t="shared" si="63"/>
        <v>Oil &amp; Gas - Ice Roads and Pads</v>
      </c>
      <c r="S470" t="s">
        <v>361</v>
      </c>
      <c r="T470" t="s">
        <v>349</v>
      </c>
      <c r="U470" s="34">
        <v>5</v>
      </c>
      <c r="V470">
        <v>19060403</v>
      </c>
      <c r="W470">
        <v>2016</v>
      </c>
      <c r="X470" t="s">
        <v>209</v>
      </c>
      <c r="Y470">
        <v>8</v>
      </c>
      <c r="Z470" s="34">
        <v>333</v>
      </c>
      <c r="AA470" s="6" t="str">
        <f t="shared" si="60"/>
        <v>08/01</v>
      </c>
      <c r="AB470" s="6" t="str">
        <f t="shared" si="61"/>
        <v>08/31</v>
      </c>
      <c r="AC470" t="s">
        <v>84</v>
      </c>
      <c r="AD470" s="7">
        <f t="shared" si="62"/>
        <v>2</v>
      </c>
      <c r="AE470" s="7" t="s">
        <v>84</v>
      </c>
      <c r="AF470">
        <v>0</v>
      </c>
      <c r="AG470" t="s">
        <v>52</v>
      </c>
      <c r="AH470" s="18">
        <f t="shared" si="66"/>
        <v>1</v>
      </c>
    </row>
    <row r="471" spans="1:34" x14ac:dyDescent="0.25">
      <c r="A471">
        <v>329</v>
      </c>
      <c r="B471" t="s">
        <v>181</v>
      </c>
      <c r="C471" t="s">
        <v>389</v>
      </c>
      <c r="D471" t="s">
        <v>209</v>
      </c>
      <c r="E471" t="s">
        <v>116</v>
      </c>
      <c r="F471">
        <v>3132500</v>
      </c>
      <c r="G471" t="s">
        <v>52</v>
      </c>
      <c r="H471" s="18">
        <f t="shared" si="64"/>
        <v>1</v>
      </c>
      <c r="I471">
        <v>334</v>
      </c>
      <c r="J471" t="s">
        <v>210</v>
      </c>
      <c r="K471" t="s">
        <v>79</v>
      </c>
      <c r="L471" t="s">
        <v>70</v>
      </c>
      <c r="M471" s="18">
        <f t="shared" si="65"/>
        <v>2</v>
      </c>
      <c r="N471" t="s">
        <v>58</v>
      </c>
      <c r="O471" s="18">
        <f t="shared" si="67"/>
        <v>1</v>
      </c>
      <c r="P471" t="s">
        <v>101</v>
      </c>
      <c r="Q471" t="s">
        <v>119</v>
      </c>
      <c r="R471" t="str">
        <f t="shared" si="63"/>
        <v>Oil &amp; Gas - Ice Roads and Pads</v>
      </c>
      <c r="S471" t="s">
        <v>361</v>
      </c>
      <c r="T471" t="s">
        <v>349</v>
      </c>
      <c r="U471" s="34">
        <v>5</v>
      </c>
      <c r="V471">
        <v>19060501</v>
      </c>
      <c r="W471">
        <v>2016</v>
      </c>
      <c r="X471" t="s">
        <v>209</v>
      </c>
      <c r="Y471">
        <v>9</v>
      </c>
      <c r="Z471" s="34">
        <v>334</v>
      </c>
      <c r="AA471" s="6" t="str">
        <f t="shared" si="60"/>
        <v>09/01</v>
      </c>
      <c r="AB471" s="6" t="str">
        <f t="shared" si="61"/>
        <v>09/30</v>
      </c>
      <c r="AC471" t="s">
        <v>84</v>
      </c>
      <c r="AD471" s="7">
        <f t="shared" si="62"/>
        <v>2</v>
      </c>
      <c r="AE471" s="7" t="s">
        <v>84</v>
      </c>
      <c r="AF471">
        <v>0</v>
      </c>
      <c r="AG471" t="s">
        <v>52</v>
      </c>
      <c r="AH471" s="18">
        <f t="shared" si="66"/>
        <v>1</v>
      </c>
    </row>
    <row r="472" spans="1:34" x14ac:dyDescent="0.25">
      <c r="A472">
        <v>329</v>
      </c>
      <c r="B472" t="s">
        <v>181</v>
      </c>
      <c r="C472" t="s">
        <v>389</v>
      </c>
      <c r="D472" t="s">
        <v>209</v>
      </c>
      <c r="E472" t="s">
        <v>116</v>
      </c>
      <c r="F472">
        <v>3132500</v>
      </c>
      <c r="G472" t="s">
        <v>52</v>
      </c>
      <c r="H472" s="18">
        <f t="shared" si="64"/>
        <v>1</v>
      </c>
      <c r="I472">
        <v>330</v>
      </c>
      <c r="J472" t="s">
        <v>211</v>
      </c>
      <c r="K472" t="s">
        <v>79</v>
      </c>
      <c r="L472" t="s">
        <v>70</v>
      </c>
      <c r="M472" s="18">
        <f t="shared" si="65"/>
        <v>2</v>
      </c>
      <c r="N472" t="s">
        <v>58</v>
      </c>
      <c r="O472" s="18">
        <f t="shared" si="67"/>
        <v>1</v>
      </c>
      <c r="P472" t="s">
        <v>101</v>
      </c>
      <c r="Q472" t="s">
        <v>119</v>
      </c>
      <c r="R472" t="str">
        <f t="shared" si="63"/>
        <v>Oil &amp; Gas - Ice Roads and Pads</v>
      </c>
      <c r="S472" t="s">
        <v>361</v>
      </c>
      <c r="T472" t="s">
        <v>349</v>
      </c>
      <c r="U472" s="34">
        <v>5</v>
      </c>
      <c r="V472">
        <v>19060403</v>
      </c>
      <c r="W472">
        <v>2016</v>
      </c>
      <c r="X472" t="s">
        <v>209</v>
      </c>
      <c r="Y472">
        <v>9</v>
      </c>
      <c r="Z472" s="34">
        <v>330</v>
      </c>
      <c r="AA472" s="6" t="str">
        <f t="shared" si="60"/>
        <v>09/01</v>
      </c>
      <c r="AB472" s="6" t="str">
        <f t="shared" si="61"/>
        <v>09/30</v>
      </c>
      <c r="AC472" t="s">
        <v>84</v>
      </c>
      <c r="AD472" s="7">
        <f t="shared" si="62"/>
        <v>2</v>
      </c>
      <c r="AE472" s="7" t="s">
        <v>84</v>
      </c>
      <c r="AF472">
        <v>0</v>
      </c>
      <c r="AG472" t="s">
        <v>52</v>
      </c>
      <c r="AH472" s="18">
        <f t="shared" si="66"/>
        <v>1</v>
      </c>
    </row>
    <row r="473" spans="1:34" x14ac:dyDescent="0.25">
      <c r="A473">
        <v>329</v>
      </c>
      <c r="B473" t="s">
        <v>181</v>
      </c>
      <c r="C473" t="s">
        <v>389</v>
      </c>
      <c r="D473" t="s">
        <v>209</v>
      </c>
      <c r="E473" t="s">
        <v>116</v>
      </c>
      <c r="F473">
        <v>3132500</v>
      </c>
      <c r="G473" t="s">
        <v>52</v>
      </c>
      <c r="H473" s="18">
        <f t="shared" si="64"/>
        <v>1</v>
      </c>
      <c r="I473">
        <v>331</v>
      </c>
      <c r="J473" t="s">
        <v>213</v>
      </c>
      <c r="K473" t="s">
        <v>79</v>
      </c>
      <c r="L473" t="s">
        <v>70</v>
      </c>
      <c r="M473" s="18">
        <f t="shared" si="65"/>
        <v>2</v>
      </c>
      <c r="N473" t="s">
        <v>58</v>
      </c>
      <c r="O473" s="18">
        <f t="shared" si="67"/>
        <v>1</v>
      </c>
      <c r="P473" t="s">
        <v>101</v>
      </c>
      <c r="Q473" t="s">
        <v>119</v>
      </c>
      <c r="R473" t="str">
        <f t="shared" si="63"/>
        <v>Oil &amp; Gas - Ice Roads and Pads</v>
      </c>
      <c r="S473" t="s">
        <v>361</v>
      </c>
      <c r="T473" t="s">
        <v>349</v>
      </c>
      <c r="U473" s="34">
        <v>5</v>
      </c>
      <c r="V473">
        <v>19060403</v>
      </c>
      <c r="W473">
        <v>2016</v>
      </c>
      <c r="X473" t="s">
        <v>209</v>
      </c>
      <c r="Y473">
        <v>9</v>
      </c>
      <c r="Z473" s="34">
        <v>331</v>
      </c>
      <c r="AA473" s="6" t="str">
        <f t="shared" si="60"/>
        <v>09/01</v>
      </c>
      <c r="AB473" s="6" t="str">
        <f t="shared" si="61"/>
        <v>09/30</v>
      </c>
      <c r="AC473" t="s">
        <v>84</v>
      </c>
      <c r="AD473" s="7">
        <f t="shared" si="62"/>
        <v>2</v>
      </c>
      <c r="AE473" s="7" t="s">
        <v>84</v>
      </c>
      <c r="AF473">
        <v>0</v>
      </c>
      <c r="AG473" t="s">
        <v>52</v>
      </c>
      <c r="AH473" s="18">
        <f t="shared" si="66"/>
        <v>1</v>
      </c>
    </row>
    <row r="474" spans="1:34" x14ac:dyDescent="0.25">
      <c r="A474">
        <v>329</v>
      </c>
      <c r="B474" t="s">
        <v>181</v>
      </c>
      <c r="C474" t="s">
        <v>389</v>
      </c>
      <c r="D474" t="s">
        <v>209</v>
      </c>
      <c r="E474" t="s">
        <v>116</v>
      </c>
      <c r="F474">
        <v>3132500</v>
      </c>
      <c r="G474" t="s">
        <v>52</v>
      </c>
      <c r="H474" s="18">
        <f t="shared" si="64"/>
        <v>1</v>
      </c>
      <c r="I474">
        <v>332</v>
      </c>
      <c r="J474" t="s">
        <v>214</v>
      </c>
      <c r="K474" t="s">
        <v>79</v>
      </c>
      <c r="L474" t="s">
        <v>70</v>
      </c>
      <c r="M474" s="18">
        <f t="shared" si="65"/>
        <v>2</v>
      </c>
      <c r="N474" t="s">
        <v>58</v>
      </c>
      <c r="O474" s="18">
        <f t="shared" si="67"/>
        <v>1</v>
      </c>
      <c r="P474" t="s">
        <v>101</v>
      </c>
      <c r="Q474" t="s">
        <v>119</v>
      </c>
      <c r="R474" t="str">
        <f t="shared" si="63"/>
        <v>Oil &amp; Gas - Ice Roads and Pads</v>
      </c>
      <c r="S474" t="s">
        <v>361</v>
      </c>
      <c r="T474" t="s">
        <v>349</v>
      </c>
      <c r="U474" s="34">
        <v>5</v>
      </c>
      <c r="V474">
        <v>19060403</v>
      </c>
      <c r="W474">
        <v>2016</v>
      </c>
      <c r="X474" t="s">
        <v>209</v>
      </c>
      <c r="Y474">
        <v>9</v>
      </c>
      <c r="Z474" s="34">
        <v>332</v>
      </c>
      <c r="AA474" s="6" t="str">
        <f t="shared" si="60"/>
        <v>09/01</v>
      </c>
      <c r="AB474" s="6" t="str">
        <f t="shared" si="61"/>
        <v>09/30</v>
      </c>
      <c r="AC474" t="s">
        <v>65</v>
      </c>
      <c r="AD474" s="7">
        <f t="shared" si="62"/>
        <v>1</v>
      </c>
      <c r="AE474" s="7" t="s">
        <v>65</v>
      </c>
      <c r="AF474">
        <v>0</v>
      </c>
      <c r="AG474" t="s">
        <v>52</v>
      </c>
      <c r="AH474" s="18">
        <f t="shared" si="66"/>
        <v>1</v>
      </c>
    </row>
    <row r="475" spans="1:34" x14ac:dyDescent="0.25">
      <c r="A475">
        <v>329</v>
      </c>
      <c r="B475" t="s">
        <v>181</v>
      </c>
      <c r="C475" t="s">
        <v>389</v>
      </c>
      <c r="D475" t="s">
        <v>209</v>
      </c>
      <c r="E475" t="s">
        <v>116</v>
      </c>
      <c r="F475">
        <v>3132500</v>
      </c>
      <c r="G475" t="s">
        <v>52</v>
      </c>
      <c r="H475" s="18">
        <f t="shared" si="64"/>
        <v>1</v>
      </c>
      <c r="I475">
        <v>333</v>
      </c>
      <c r="J475" t="s">
        <v>215</v>
      </c>
      <c r="K475" t="s">
        <v>79</v>
      </c>
      <c r="L475" t="s">
        <v>70</v>
      </c>
      <c r="M475" s="18">
        <f t="shared" si="65"/>
        <v>2</v>
      </c>
      <c r="N475" t="s">
        <v>58</v>
      </c>
      <c r="O475" s="18">
        <f t="shared" si="67"/>
        <v>1</v>
      </c>
      <c r="P475" t="s">
        <v>101</v>
      </c>
      <c r="Q475" t="s">
        <v>119</v>
      </c>
      <c r="R475" t="str">
        <f t="shared" si="63"/>
        <v>Oil &amp; Gas - Ice Roads and Pads</v>
      </c>
      <c r="S475" t="s">
        <v>361</v>
      </c>
      <c r="T475" t="s">
        <v>349</v>
      </c>
      <c r="U475" s="34">
        <v>5</v>
      </c>
      <c r="V475">
        <v>19060403</v>
      </c>
      <c r="W475">
        <v>2016</v>
      </c>
      <c r="X475" t="s">
        <v>209</v>
      </c>
      <c r="Y475">
        <v>9</v>
      </c>
      <c r="Z475" s="34">
        <v>333</v>
      </c>
      <c r="AA475" s="6" t="str">
        <f t="shared" si="60"/>
        <v>09/01</v>
      </c>
      <c r="AB475" s="6" t="str">
        <f t="shared" si="61"/>
        <v>09/30</v>
      </c>
      <c r="AC475" t="s">
        <v>84</v>
      </c>
      <c r="AD475" s="7">
        <f t="shared" si="62"/>
        <v>2</v>
      </c>
      <c r="AE475" s="7" t="s">
        <v>84</v>
      </c>
      <c r="AF475">
        <v>0</v>
      </c>
      <c r="AG475" t="s">
        <v>52</v>
      </c>
      <c r="AH475" s="18">
        <f t="shared" si="66"/>
        <v>1</v>
      </c>
    </row>
    <row r="476" spans="1:34" x14ac:dyDescent="0.25">
      <c r="A476">
        <v>329</v>
      </c>
      <c r="B476" t="s">
        <v>181</v>
      </c>
      <c r="C476" t="s">
        <v>389</v>
      </c>
      <c r="D476" t="s">
        <v>209</v>
      </c>
      <c r="E476" t="s">
        <v>116</v>
      </c>
      <c r="F476">
        <v>3132500</v>
      </c>
      <c r="G476" t="s">
        <v>52</v>
      </c>
      <c r="H476" s="18">
        <f t="shared" si="64"/>
        <v>1</v>
      </c>
      <c r="I476">
        <v>334</v>
      </c>
      <c r="J476" t="s">
        <v>210</v>
      </c>
      <c r="K476" t="s">
        <v>79</v>
      </c>
      <c r="L476" t="s">
        <v>70</v>
      </c>
      <c r="M476" s="18">
        <f t="shared" si="65"/>
        <v>2</v>
      </c>
      <c r="N476" t="s">
        <v>58</v>
      </c>
      <c r="O476" s="18">
        <f t="shared" si="67"/>
        <v>1</v>
      </c>
      <c r="P476" t="s">
        <v>101</v>
      </c>
      <c r="Q476" t="s">
        <v>119</v>
      </c>
      <c r="R476" t="str">
        <f t="shared" si="63"/>
        <v>Oil &amp; Gas - Ice Roads and Pads</v>
      </c>
      <c r="S476" t="s">
        <v>361</v>
      </c>
      <c r="T476" t="s">
        <v>349</v>
      </c>
      <c r="U476" s="34">
        <v>5</v>
      </c>
      <c r="V476">
        <v>19060501</v>
      </c>
      <c r="W476">
        <v>2016</v>
      </c>
      <c r="X476" t="s">
        <v>209</v>
      </c>
      <c r="Y476">
        <v>10</v>
      </c>
      <c r="Z476" s="34">
        <v>334</v>
      </c>
      <c r="AA476" s="6" t="str">
        <f t="shared" si="60"/>
        <v>10/01</v>
      </c>
      <c r="AB476" s="6" t="str">
        <f t="shared" si="61"/>
        <v>10/31</v>
      </c>
      <c r="AC476" t="s">
        <v>84</v>
      </c>
      <c r="AD476" s="7">
        <f t="shared" si="62"/>
        <v>2</v>
      </c>
      <c r="AE476" s="7" t="s">
        <v>84</v>
      </c>
      <c r="AF476">
        <v>0</v>
      </c>
      <c r="AG476" t="s">
        <v>52</v>
      </c>
      <c r="AH476" s="18">
        <f t="shared" si="66"/>
        <v>1</v>
      </c>
    </row>
    <row r="477" spans="1:34" x14ac:dyDescent="0.25">
      <c r="A477">
        <v>329</v>
      </c>
      <c r="B477" t="s">
        <v>181</v>
      </c>
      <c r="C477" t="s">
        <v>389</v>
      </c>
      <c r="D477" t="s">
        <v>209</v>
      </c>
      <c r="E477" t="s">
        <v>116</v>
      </c>
      <c r="F477">
        <v>3132500</v>
      </c>
      <c r="G477" t="s">
        <v>52</v>
      </c>
      <c r="H477" s="18">
        <f t="shared" si="64"/>
        <v>1</v>
      </c>
      <c r="I477">
        <v>330</v>
      </c>
      <c r="J477" t="s">
        <v>211</v>
      </c>
      <c r="K477" t="s">
        <v>79</v>
      </c>
      <c r="L477" t="s">
        <v>70</v>
      </c>
      <c r="M477" s="18">
        <f t="shared" si="65"/>
        <v>2</v>
      </c>
      <c r="N477" t="s">
        <v>58</v>
      </c>
      <c r="O477" s="18">
        <f t="shared" si="67"/>
        <v>1</v>
      </c>
      <c r="P477" t="s">
        <v>101</v>
      </c>
      <c r="Q477" t="s">
        <v>119</v>
      </c>
      <c r="R477" t="str">
        <f t="shared" si="63"/>
        <v>Oil &amp; Gas - Ice Roads and Pads</v>
      </c>
      <c r="S477" t="s">
        <v>361</v>
      </c>
      <c r="T477" t="s">
        <v>349</v>
      </c>
      <c r="U477" s="34">
        <v>5</v>
      </c>
      <c r="V477">
        <v>19060403</v>
      </c>
      <c r="W477">
        <v>2016</v>
      </c>
      <c r="X477" t="s">
        <v>209</v>
      </c>
      <c r="Y477">
        <v>10</v>
      </c>
      <c r="Z477" s="34">
        <v>330</v>
      </c>
      <c r="AA477" s="6" t="str">
        <f t="shared" si="60"/>
        <v>10/01</v>
      </c>
      <c r="AB477" s="6" t="str">
        <f t="shared" si="61"/>
        <v>10/31</v>
      </c>
      <c r="AC477" t="s">
        <v>84</v>
      </c>
      <c r="AD477" s="7">
        <f t="shared" si="62"/>
        <v>2</v>
      </c>
      <c r="AE477" s="7" t="s">
        <v>84</v>
      </c>
      <c r="AF477">
        <v>0</v>
      </c>
      <c r="AG477" t="s">
        <v>52</v>
      </c>
      <c r="AH477" s="18">
        <f t="shared" si="66"/>
        <v>1</v>
      </c>
    </row>
    <row r="478" spans="1:34" x14ac:dyDescent="0.25">
      <c r="A478">
        <v>329</v>
      </c>
      <c r="B478" t="s">
        <v>181</v>
      </c>
      <c r="C478" t="s">
        <v>389</v>
      </c>
      <c r="D478" t="s">
        <v>209</v>
      </c>
      <c r="E478" t="s">
        <v>116</v>
      </c>
      <c r="F478">
        <v>3132500</v>
      </c>
      <c r="G478" t="s">
        <v>52</v>
      </c>
      <c r="H478" s="18">
        <f t="shared" si="64"/>
        <v>1</v>
      </c>
      <c r="I478">
        <v>331</v>
      </c>
      <c r="J478" t="s">
        <v>213</v>
      </c>
      <c r="K478" t="s">
        <v>79</v>
      </c>
      <c r="L478" t="s">
        <v>70</v>
      </c>
      <c r="M478" s="18">
        <f t="shared" si="65"/>
        <v>2</v>
      </c>
      <c r="N478" t="s">
        <v>58</v>
      </c>
      <c r="O478" s="18">
        <f t="shared" si="67"/>
        <v>1</v>
      </c>
      <c r="P478" t="s">
        <v>101</v>
      </c>
      <c r="Q478" t="s">
        <v>119</v>
      </c>
      <c r="R478" t="str">
        <f t="shared" si="63"/>
        <v>Oil &amp; Gas - Ice Roads and Pads</v>
      </c>
      <c r="S478" t="s">
        <v>361</v>
      </c>
      <c r="T478" t="s">
        <v>349</v>
      </c>
      <c r="U478" s="34">
        <v>5</v>
      </c>
      <c r="V478">
        <v>19060403</v>
      </c>
      <c r="W478">
        <v>2016</v>
      </c>
      <c r="X478" t="s">
        <v>209</v>
      </c>
      <c r="Y478">
        <v>10</v>
      </c>
      <c r="Z478" s="34">
        <v>331</v>
      </c>
      <c r="AA478" s="6" t="str">
        <f t="shared" si="60"/>
        <v>10/01</v>
      </c>
      <c r="AB478" s="6" t="str">
        <f t="shared" si="61"/>
        <v>10/31</v>
      </c>
      <c r="AC478" t="s">
        <v>84</v>
      </c>
      <c r="AD478" s="7">
        <f t="shared" si="62"/>
        <v>2</v>
      </c>
      <c r="AE478" s="7" t="s">
        <v>84</v>
      </c>
      <c r="AF478">
        <v>0</v>
      </c>
      <c r="AG478" t="s">
        <v>52</v>
      </c>
      <c r="AH478" s="18">
        <f t="shared" si="66"/>
        <v>1</v>
      </c>
    </row>
    <row r="479" spans="1:34" x14ac:dyDescent="0.25">
      <c r="A479">
        <v>329</v>
      </c>
      <c r="B479" t="s">
        <v>181</v>
      </c>
      <c r="C479" t="s">
        <v>389</v>
      </c>
      <c r="D479" t="s">
        <v>209</v>
      </c>
      <c r="E479" t="s">
        <v>116</v>
      </c>
      <c r="F479">
        <v>3132500</v>
      </c>
      <c r="G479" t="s">
        <v>52</v>
      </c>
      <c r="H479" s="18">
        <f t="shared" si="64"/>
        <v>1</v>
      </c>
      <c r="I479">
        <v>332</v>
      </c>
      <c r="J479" t="s">
        <v>214</v>
      </c>
      <c r="K479" t="s">
        <v>79</v>
      </c>
      <c r="L479" t="s">
        <v>70</v>
      </c>
      <c r="M479" s="18">
        <f t="shared" si="65"/>
        <v>2</v>
      </c>
      <c r="N479" t="s">
        <v>58</v>
      </c>
      <c r="O479" s="18">
        <f t="shared" si="67"/>
        <v>1</v>
      </c>
      <c r="P479" t="s">
        <v>101</v>
      </c>
      <c r="Q479" t="s">
        <v>119</v>
      </c>
      <c r="R479" t="str">
        <f t="shared" si="63"/>
        <v>Oil &amp; Gas - Ice Roads and Pads</v>
      </c>
      <c r="S479" t="s">
        <v>361</v>
      </c>
      <c r="T479" t="s">
        <v>349</v>
      </c>
      <c r="U479" s="34">
        <v>5</v>
      </c>
      <c r="V479">
        <v>19060403</v>
      </c>
      <c r="W479">
        <v>2016</v>
      </c>
      <c r="X479" t="s">
        <v>209</v>
      </c>
      <c r="Y479">
        <v>10</v>
      </c>
      <c r="Z479" s="34">
        <v>332</v>
      </c>
      <c r="AA479" s="6" t="str">
        <f t="shared" si="60"/>
        <v>10/01</v>
      </c>
      <c r="AB479" s="6" t="str">
        <f t="shared" si="61"/>
        <v>10/31</v>
      </c>
      <c r="AC479" t="s">
        <v>84</v>
      </c>
      <c r="AD479" s="7">
        <f t="shared" si="62"/>
        <v>2</v>
      </c>
      <c r="AE479" s="7" t="s">
        <v>84</v>
      </c>
      <c r="AF479">
        <v>0</v>
      </c>
      <c r="AG479" t="s">
        <v>52</v>
      </c>
      <c r="AH479" s="18">
        <f t="shared" si="66"/>
        <v>1</v>
      </c>
    </row>
    <row r="480" spans="1:34" x14ac:dyDescent="0.25">
      <c r="A480">
        <v>329</v>
      </c>
      <c r="B480" t="s">
        <v>181</v>
      </c>
      <c r="C480" t="s">
        <v>389</v>
      </c>
      <c r="D480" t="s">
        <v>209</v>
      </c>
      <c r="E480" t="s">
        <v>116</v>
      </c>
      <c r="F480">
        <v>3132500</v>
      </c>
      <c r="G480" t="s">
        <v>52</v>
      </c>
      <c r="H480" s="18">
        <f t="shared" si="64"/>
        <v>1</v>
      </c>
      <c r="I480">
        <v>333</v>
      </c>
      <c r="J480" t="s">
        <v>215</v>
      </c>
      <c r="K480" t="s">
        <v>79</v>
      </c>
      <c r="L480" t="s">
        <v>70</v>
      </c>
      <c r="M480" s="18">
        <f t="shared" si="65"/>
        <v>2</v>
      </c>
      <c r="N480" t="s">
        <v>58</v>
      </c>
      <c r="O480" s="18">
        <f t="shared" si="67"/>
        <v>1</v>
      </c>
      <c r="P480" t="s">
        <v>101</v>
      </c>
      <c r="Q480" t="s">
        <v>119</v>
      </c>
      <c r="R480" t="str">
        <f t="shared" si="63"/>
        <v>Oil &amp; Gas - Ice Roads and Pads</v>
      </c>
      <c r="S480" t="s">
        <v>361</v>
      </c>
      <c r="T480" t="s">
        <v>349</v>
      </c>
      <c r="U480" s="34">
        <v>5</v>
      </c>
      <c r="V480">
        <v>19060403</v>
      </c>
      <c r="W480">
        <v>2016</v>
      </c>
      <c r="X480" t="s">
        <v>209</v>
      </c>
      <c r="Y480">
        <v>10</v>
      </c>
      <c r="Z480" s="34">
        <v>333</v>
      </c>
      <c r="AA480" s="6" t="str">
        <f t="shared" si="60"/>
        <v>10/01</v>
      </c>
      <c r="AB480" s="6" t="str">
        <f t="shared" si="61"/>
        <v>10/31</v>
      </c>
      <c r="AC480" t="s">
        <v>84</v>
      </c>
      <c r="AD480" s="7">
        <f t="shared" si="62"/>
        <v>2</v>
      </c>
      <c r="AE480" s="7" t="s">
        <v>84</v>
      </c>
      <c r="AF480">
        <v>0</v>
      </c>
      <c r="AG480" t="s">
        <v>52</v>
      </c>
      <c r="AH480" s="18">
        <f t="shared" si="66"/>
        <v>1</v>
      </c>
    </row>
    <row r="481" spans="1:34" x14ac:dyDescent="0.25">
      <c r="A481">
        <v>329</v>
      </c>
      <c r="B481" t="s">
        <v>181</v>
      </c>
      <c r="C481" t="s">
        <v>389</v>
      </c>
      <c r="D481" t="s">
        <v>209</v>
      </c>
      <c r="E481" t="s">
        <v>116</v>
      </c>
      <c r="F481">
        <v>3132500</v>
      </c>
      <c r="G481" t="s">
        <v>52</v>
      </c>
      <c r="H481" s="18">
        <f t="shared" si="64"/>
        <v>1</v>
      </c>
      <c r="I481">
        <v>334</v>
      </c>
      <c r="J481" t="s">
        <v>210</v>
      </c>
      <c r="K481" t="s">
        <v>79</v>
      </c>
      <c r="L481" t="s">
        <v>70</v>
      </c>
      <c r="M481" s="18">
        <f t="shared" si="65"/>
        <v>2</v>
      </c>
      <c r="N481" t="s">
        <v>58</v>
      </c>
      <c r="O481" s="18">
        <f t="shared" si="67"/>
        <v>1</v>
      </c>
      <c r="P481" t="s">
        <v>101</v>
      </c>
      <c r="Q481" t="s">
        <v>119</v>
      </c>
      <c r="R481" t="str">
        <f t="shared" si="63"/>
        <v>Oil &amp; Gas - Ice Roads and Pads</v>
      </c>
      <c r="S481" t="s">
        <v>361</v>
      </c>
      <c r="T481" t="s">
        <v>349</v>
      </c>
      <c r="U481" s="34">
        <v>5</v>
      </c>
      <c r="V481">
        <v>19060501</v>
      </c>
      <c r="W481">
        <v>2016</v>
      </c>
      <c r="X481" t="s">
        <v>209</v>
      </c>
      <c r="Y481">
        <v>11</v>
      </c>
      <c r="Z481" s="34">
        <v>334</v>
      </c>
      <c r="AA481" s="6" t="str">
        <f t="shared" si="60"/>
        <v>11/01</v>
      </c>
      <c r="AB481" s="6" t="str">
        <f t="shared" si="61"/>
        <v>30/01</v>
      </c>
      <c r="AC481" t="s">
        <v>84</v>
      </c>
      <c r="AD481" s="7">
        <f t="shared" si="62"/>
        <v>2</v>
      </c>
      <c r="AE481" s="7" t="s">
        <v>84</v>
      </c>
      <c r="AF481">
        <v>0</v>
      </c>
      <c r="AG481" t="s">
        <v>52</v>
      </c>
      <c r="AH481" s="18">
        <f t="shared" si="66"/>
        <v>1</v>
      </c>
    </row>
    <row r="482" spans="1:34" x14ac:dyDescent="0.25">
      <c r="A482">
        <v>329</v>
      </c>
      <c r="B482" t="s">
        <v>181</v>
      </c>
      <c r="C482" t="s">
        <v>389</v>
      </c>
      <c r="D482" t="s">
        <v>209</v>
      </c>
      <c r="E482" t="s">
        <v>116</v>
      </c>
      <c r="F482">
        <v>3132500</v>
      </c>
      <c r="G482" t="s">
        <v>52</v>
      </c>
      <c r="H482" s="18">
        <f t="shared" si="64"/>
        <v>1</v>
      </c>
      <c r="I482">
        <v>330</v>
      </c>
      <c r="J482" t="s">
        <v>211</v>
      </c>
      <c r="K482" t="s">
        <v>79</v>
      </c>
      <c r="L482" t="s">
        <v>70</v>
      </c>
      <c r="M482" s="18">
        <f t="shared" si="65"/>
        <v>2</v>
      </c>
      <c r="N482" t="s">
        <v>58</v>
      </c>
      <c r="O482" s="18">
        <f t="shared" si="67"/>
        <v>1</v>
      </c>
      <c r="P482" t="s">
        <v>101</v>
      </c>
      <c r="Q482" t="s">
        <v>119</v>
      </c>
      <c r="R482" t="str">
        <f t="shared" si="63"/>
        <v>Oil &amp; Gas - Ice Roads and Pads</v>
      </c>
      <c r="S482" t="s">
        <v>361</v>
      </c>
      <c r="T482" t="s">
        <v>349</v>
      </c>
      <c r="U482" s="34">
        <v>5</v>
      </c>
      <c r="V482">
        <v>19060403</v>
      </c>
      <c r="W482">
        <v>2016</v>
      </c>
      <c r="X482" t="s">
        <v>209</v>
      </c>
      <c r="Y482">
        <v>11</v>
      </c>
      <c r="Z482" s="34">
        <v>330</v>
      </c>
      <c r="AA482" s="6" t="str">
        <f t="shared" si="60"/>
        <v>11/01</v>
      </c>
      <c r="AB482" s="6" t="str">
        <f t="shared" si="61"/>
        <v>30/01</v>
      </c>
      <c r="AC482" t="s">
        <v>84</v>
      </c>
      <c r="AD482" s="7">
        <f t="shared" si="62"/>
        <v>2</v>
      </c>
      <c r="AE482" s="7" t="s">
        <v>84</v>
      </c>
      <c r="AF482">
        <v>0</v>
      </c>
      <c r="AG482" t="s">
        <v>52</v>
      </c>
      <c r="AH482" s="18">
        <f t="shared" si="66"/>
        <v>1</v>
      </c>
    </row>
    <row r="483" spans="1:34" x14ac:dyDescent="0.25">
      <c r="A483">
        <v>329</v>
      </c>
      <c r="B483" t="s">
        <v>181</v>
      </c>
      <c r="C483" t="s">
        <v>389</v>
      </c>
      <c r="D483" t="s">
        <v>209</v>
      </c>
      <c r="E483" t="s">
        <v>116</v>
      </c>
      <c r="F483">
        <v>3132500</v>
      </c>
      <c r="G483" t="s">
        <v>52</v>
      </c>
      <c r="H483" s="18">
        <f t="shared" si="64"/>
        <v>1</v>
      </c>
      <c r="I483">
        <v>331</v>
      </c>
      <c r="J483" t="s">
        <v>213</v>
      </c>
      <c r="K483" t="s">
        <v>79</v>
      </c>
      <c r="L483" t="s">
        <v>70</v>
      </c>
      <c r="M483" s="18">
        <f t="shared" si="65"/>
        <v>2</v>
      </c>
      <c r="N483" t="s">
        <v>58</v>
      </c>
      <c r="O483" s="18">
        <f t="shared" si="67"/>
        <v>1</v>
      </c>
      <c r="P483" t="s">
        <v>101</v>
      </c>
      <c r="Q483" t="s">
        <v>119</v>
      </c>
      <c r="R483" t="str">
        <f t="shared" si="63"/>
        <v>Oil &amp; Gas - Ice Roads and Pads</v>
      </c>
      <c r="S483" t="s">
        <v>361</v>
      </c>
      <c r="T483" t="s">
        <v>349</v>
      </c>
      <c r="U483" s="34">
        <v>5</v>
      </c>
      <c r="V483">
        <v>19060403</v>
      </c>
      <c r="W483">
        <v>2016</v>
      </c>
      <c r="X483" t="s">
        <v>209</v>
      </c>
      <c r="Y483">
        <v>11</v>
      </c>
      <c r="Z483" s="34">
        <v>331</v>
      </c>
      <c r="AA483" s="6" t="str">
        <f t="shared" si="60"/>
        <v>11/01</v>
      </c>
      <c r="AB483" s="6" t="str">
        <f t="shared" si="61"/>
        <v>30/01</v>
      </c>
      <c r="AC483" t="s">
        <v>84</v>
      </c>
      <c r="AD483" s="7">
        <f t="shared" si="62"/>
        <v>2</v>
      </c>
      <c r="AE483" s="7" t="s">
        <v>84</v>
      </c>
      <c r="AF483">
        <v>0</v>
      </c>
      <c r="AG483" t="s">
        <v>52</v>
      </c>
      <c r="AH483" s="18">
        <f t="shared" si="66"/>
        <v>1</v>
      </c>
    </row>
    <row r="484" spans="1:34" x14ac:dyDescent="0.25">
      <c r="A484">
        <v>329</v>
      </c>
      <c r="B484" t="s">
        <v>181</v>
      </c>
      <c r="C484" t="s">
        <v>389</v>
      </c>
      <c r="D484" t="s">
        <v>209</v>
      </c>
      <c r="E484" t="s">
        <v>116</v>
      </c>
      <c r="F484">
        <v>3132500</v>
      </c>
      <c r="G484" t="s">
        <v>52</v>
      </c>
      <c r="H484" s="18">
        <f t="shared" si="64"/>
        <v>1</v>
      </c>
      <c r="I484">
        <v>332</v>
      </c>
      <c r="J484" t="s">
        <v>214</v>
      </c>
      <c r="K484" t="s">
        <v>79</v>
      </c>
      <c r="L484" t="s">
        <v>70</v>
      </c>
      <c r="M484" s="18">
        <f t="shared" si="65"/>
        <v>2</v>
      </c>
      <c r="N484" t="s">
        <v>58</v>
      </c>
      <c r="O484" s="18">
        <f t="shared" si="67"/>
        <v>1</v>
      </c>
      <c r="P484" t="s">
        <v>101</v>
      </c>
      <c r="Q484" t="s">
        <v>119</v>
      </c>
      <c r="R484" t="str">
        <f t="shared" si="63"/>
        <v>Oil &amp; Gas - Ice Roads and Pads</v>
      </c>
      <c r="S484" t="s">
        <v>361</v>
      </c>
      <c r="T484" t="s">
        <v>349</v>
      </c>
      <c r="U484" s="34">
        <v>5</v>
      </c>
      <c r="V484">
        <v>19060403</v>
      </c>
      <c r="W484">
        <v>2016</v>
      </c>
      <c r="X484" t="s">
        <v>209</v>
      </c>
      <c r="Y484">
        <v>11</v>
      </c>
      <c r="Z484" s="34">
        <v>332</v>
      </c>
      <c r="AA484" s="6" t="str">
        <f t="shared" si="60"/>
        <v>11/01</v>
      </c>
      <c r="AB484" s="6" t="str">
        <f t="shared" si="61"/>
        <v>30/01</v>
      </c>
      <c r="AC484" t="s">
        <v>84</v>
      </c>
      <c r="AD484" s="7">
        <f t="shared" si="62"/>
        <v>2</v>
      </c>
      <c r="AE484" s="7" t="s">
        <v>84</v>
      </c>
      <c r="AF484">
        <v>0</v>
      </c>
      <c r="AG484" t="s">
        <v>52</v>
      </c>
      <c r="AH484" s="18">
        <f t="shared" si="66"/>
        <v>1</v>
      </c>
    </row>
    <row r="485" spans="1:34" x14ac:dyDescent="0.25">
      <c r="A485">
        <v>329</v>
      </c>
      <c r="B485" t="s">
        <v>181</v>
      </c>
      <c r="C485" t="s">
        <v>389</v>
      </c>
      <c r="D485" t="s">
        <v>209</v>
      </c>
      <c r="E485" t="s">
        <v>116</v>
      </c>
      <c r="F485">
        <v>3132500</v>
      </c>
      <c r="G485" t="s">
        <v>52</v>
      </c>
      <c r="H485" s="18">
        <f t="shared" si="64"/>
        <v>1</v>
      </c>
      <c r="I485">
        <v>333</v>
      </c>
      <c r="J485" t="s">
        <v>215</v>
      </c>
      <c r="K485" t="s">
        <v>79</v>
      </c>
      <c r="L485" t="s">
        <v>70</v>
      </c>
      <c r="M485" s="18">
        <f t="shared" si="65"/>
        <v>2</v>
      </c>
      <c r="N485" t="s">
        <v>58</v>
      </c>
      <c r="O485" s="18">
        <f t="shared" si="67"/>
        <v>1</v>
      </c>
      <c r="P485" t="s">
        <v>101</v>
      </c>
      <c r="Q485" t="s">
        <v>119</v>
      </c>
      <c r="R485" t="str">
        <f t="shared" si="63"/>
        <v>Oil &amp; Gas - Ice Roads and Pads</v>
      </c>
      <c r="S485" t="s">
        <v>361</v>
      </c>
      <c r="T485" t="s">
        <v>349</v>
      </c>
      <c r="U485" s="34">
        <v>5</v>
      </c>
      <c r="V485">
        <v>19060403</v>
      </c>
      <c r="W485">
        <v>2016</v>
      </c>
      <c r="X485" t="s">
        <v>209</v>
      </c>
      <c r="Y485">
        <v>11</v>
      </c>
      <c r="Z485" s="34">
        <v>333</v>
      </c>
      <c r="AA485" s="6" t="str">
        <f t="shared" ref="AA485:AA548" si="68">_xlfn.IFS(Y485=1,"01/01",Y485=2,"02/01",Y485=3,"03/01",Y485=4,"04/01",Y485=5,"05/01",Y485=6,"06/01",Y485=7,"07/01",Y485=8,"08/01",Y485=9,"09/01",Y485=10,"10/01",Y485=11,"11/01",Y485=12,"12/01")</f>
        <v>11/01</v>
      </c>
      <c r="AB485" s="6" t="str">
        <f t="shared" ref="AB485:AB548" si="69">_xlfn.IFS(Y485=1,"01/31",Y485=2,"02/28",Y485=3,"03/31",Y485=4,"04/30",Y485=5,"05/31",Y485=6,"06/30",Y485=7,"07/31",Y485=8,"08/31",Y485=9,"09/30",Y485=10,"10/31",Y485=11,"30/01",Y485=12,"12/31")</f>
        <v>30/01</v>
      </c>
      <c r="AC485" t="s">
        <v>84</v>
      </c>
      <c r="AD485" s="7">
        <f t="shared" ref="AD485:AD548" si="70">IF(AC485="metered",1,2)</f>
        <v>2</v>
      </c>
      <c r="AE485" s="7" t="s">
        <v>84</v>
      </c>
      <c r="AF485">
        <v>0</v>
      </c>
      <c r="AG485" t="s">
        <v>52</v>
      </c>
      <c r="AH485" s="18">
        <f t="shared" si="66"/>
        <v>1</v>
      </c>
    </row>
    <row r="486" spans="1:34" x14ac:dyDescent="0.25">
      <c r="A486">
        <v>329</v>
      </c>
      <c r="B486" t="s">
        <v>181</v>
      </c>
      <c r="C486" t="s">
        <v>389</v>
      </c>
      <c r="D486" t="s">
        <v>209</v>
      </c>
      <c r="E486" t="s">
        <v>116</v>
      </c>
      <c r="F486">
        <v>3132500</v>
      </c>
      <c r="G486" t="s">
        <v>52</v>
      </c>
      <c r="H486" s="18">
        <f t="shared" si="64"/>
        <v>1</v>
      </c>
      <c r="I486">
        <v>334</v>
      </c>
      <c r="J486" t="s">
        <v>210</v>
      </c>
      <c r="K486" t="s">
        <v>79</v>
      </c>
      <c r="L486" t="s">
        <v>70</v>
      </c>
      <c r="M486" s="18">
        <f t="shared" si="65"/>
        <v>2</v>
      </c>
      <c r="N486" t="s">
        <v>58</v>
      </c>
      <c r="O486" s="18">
        <f t="shared" si="67"/>
        <v>1</v>
      </c>
      <c r="P486" t="s">
        <v>101</v>
      </c>
      <c r="Q486" t="s">
        <v>119</v>
      </c>
      <c r="R486" t="str">
        <f t="shared" si="63"/>
        <v>Oil &amp; Gas - Ice Roads and Pads</v>
      </c>
      <c r="S486" t="s">
        <v>361</v>
      </c>
      <c r="T486" t="s">
        <v>349</v>
      </c>
      <c r="U486" s="34">
        <v>5</v>
      </c>
      <c r="V486">
        <v>19060501</v>
      </c>
      <c r="W486">
        <v>2016</v>
      </c>
      <c r="X486" t="s">
        <v>209</v>
      </c>
      <c r="Y486">
        <v>12</v>
      </c>
      <c r="Z486" s="34">
        <v>334</v>
      </c>
      <c r="AA486" s="6" t="str">
        <f t="shared" si="68"/>
        <v>12/01</v>
      </c>
      <c r="AB486" s="6" t="str">
        <f t="shared" si="69"/>
        <v>12/31</v>
      </c>
      <c r="AC486" t="s">
        <v>84</v>
      </c>
      <c r="AD486" s="7">
        <f t="shared" si="70"/>
        <v>2</v>
      </c>
      <c r="AE486" s="7" t="s">
        <v>84</v>
      </c>
      <c r="AF486">
        <v>0</v>
      </c>
      <c r="AG486" t="s">
        <v>52</v>
      </c>
      <c r="AH486" s="18">
        <f t="shared" si="66"/>
        <v>1</v>
      </c>
    </row>
    <row r="487" spans="1:34" x14ac:dyDescent="0.25">
      <c r="A487">
        <v>329</v>
      </c>
      <c r="B487" t="s">
        <v>181</v>
      </c>
      <c r="C487" t="s">
        <v>389</v>
      </c>
      <c r="D487" t="s">
        <v>209</v>
      </c>
      <c r="E487" t="s">
        <v>116</v>
      </c>
      <c r="F487">
        <v>3132500</v>
      </c>
      <c r="G487" t="s">
        <v>52</v>
      </c>
      <c r="H487" s="18">
        <f t="shared" si="64"/>
        <v>1</v>
      </c>
      <c r="I487">
        <v>330</v>
      </c>
      <c r="J487" t="s">
        <v>211</v>
      </c>
      <c r="K487" t="s">
        <v>79</v>
      </c>
      <c r="L487" t="s">
        <v>70</v>
      </c>
      <c r="M487" s="18">
        <f t="shared" si="65"/>
        <v>2</v>
      </c>
      <c r="N487" t="s">
        <v>58</v>
      </c>
      <c r="O487" s="18">
        <f t="shared" si="67"/>
        <v>1</v>
      </c>
      <c r="P487" t="s">
        <v>101</v>
      </c>
      <c r="Q487" t="s">
        <v>119</v>
      </c>
      <c r="R487" t="str">
        <f t="shared" si="63"/>
        <v>Oil &amp; Gas - Ice Roads and Pads</v>
      </c>
      <c r="S487" t="s">
        <v>361</v>
      </c>
      <c r="T487" t="s">
        <v>349</v>
      </c>
      <c r="U487" s="34">
        <v>5</v>
      </c>
      <c r="V487">
        <v>19060403</v>
      </c>
      <c r="W487">
        <v>2016</v>
      </c>
      <c r="X487" t="s">
        <v>209</v>
      </c>
      <c r="Y487">
        <v>12</v>
      </c>
      <c r="Z487" s="34">
        <v>330</v>
      </c>
      <c r="AA487" s="6" t="str">
        <f t="shared" si="68"/>
        <v>12/01</v>
      </c>
      <c r="AB487" s="6" t="str">
        <f t="shared" si="69"/>
        <v>12/31</v>
      </c>
      <c r="AC487" t="s">
        <v>84</v>
      </c>
      <c r="AD487" s="7">
        <f t="shared" si="70"/>
        <v>2</v>
      </c>
      <c r="AE487" s="7" t="s">
        <v>84</v>
      </c>
      <c r="AF487">
        <v>0</v>
      </c>
      <c r="AG487" t="s">
        <v>52</v>
      </c>
      <c r="AH487" s="18">
        <f t="shared" si="66"/>
        <v>1</v>
      </c>
    </row>
    <row r="488" spans="1:34" x14ac:dyDescent="0.25">
      <c r="A488">
        <v>329</v>
      </c>
      <c r="B488" t="s">
        <v>181</v>
      </c>
      <c r="C488" t="s">
        <v>389</v>
      </c>
      <c r="D488" t="s">
        <v>209</v>
      </c>
      <c r="E488" t="s">
        <v>116</v>
      </c>
      <c r="F488">
        <v>3132500</v>
      </c>
      <c r="G488" t="s">
        <v>52</v>
      </c>
      <c r="H488" s="18">
        <f t="shared" si="64"/>
        <v>1</v>
      </c>
      <c r="I488">
        <v>331</v>
      </c>
      <c r="J488" t="s">
        <v>213</v>
      </c>
      <c r="K488" t="s">
        <v>79</v>
      </c>
      <c r="L488" t="s">
        <v>70</v>
      </c>
      <c r="M488" s="18">
        <f t="shared" si="65"/>
        <v>2</v>
      </c>
      <c r="N488" t="s">
        <v>58</v>
      </c>
      <c r="O488" s="18">
        <f t="shared" si="67"/>
        <v>1</v>
      </c>
      <c r="P488" t="s">
        <v>101</v>
      </c>
      <c r="Q488" t="s">
        <v>119</v>
      </c>
      <c r="R488" t="str">
        <f t="shared" si="63"/>
        <v>Oil &amp; Gas - Ice Roads and Pads</v>
      </c>
      <c r="S488" t="s">
        <v>361</v>
      </c>
      <c r="T488" t="s">
        <v>349</v>
      </c>
      <c r="U488" s="34">
        <v>5</v>
      </c>
      <c r="V488">
        <v>19060403</v>
      </c>
      <c r="W488">
        <v>2016</v>
      </c>
      <c r="X488" t="s">
        <v>209</v>
      </c>
      <c r="Y488">
        <v>12</v>
      </c>
      <c r="Z488" s="34">
        <v>331</v>
      </c>
      <c r="AA488" s="6" t="str">
        <f t="shared" si="68"/>
        <v>12/01</v>
      </c>
      <c r="AB488" s="6" t="str">
        <f t="shared" si="69"/>
        <v>12/31</v>
      </c>
      <c r="AC488" t="s">
        <v>84</v>
      </c>
      <c r="AD488" s="7">
        <f t="shared" si="70"/>
        <v>2</v>
      </c>
      <c r="AE488" s="7" t="s">
        <v>84</v>
      </c>
      <c r="AF488">
        <v>0</v>
      </c>
      <c r="AG488" t="s">
        <v>52</v>
      </c>
      <c r="AH488" s="18">
        <f t="shared" si="66"/>
        <v>1</v>
      </c>
    </row>
    <row r="489" spans="1:34" x14ac:dyDescent="0.25">
      <c r="A489">
        <v>329</v>
      </c>
      <c r="B489" t="s">
        <v>181</v>
      </c>
      <c r="C489" t="s">
        <v>389</v>
      </c>
      <c r="D489" t="s">
        <v>209</v>
      </c>
      <c r="E489" t="s">
        <v>116</v>
      </c>
      <c r="F489">
        <v>3132500</v>
      </c>
      <c r="G489" t="s">
        <v>52</v>
      </c>
      <c r="H489" s="18">
        <f t="shared" si="64"/>
        <v>1</v>
      </c>
      <c r="I489">
        <v>332</v>
      </c>
      <c r="J489" t="s">
        <v>214</v>
      </c>
      <c r="K489" t="s">
        <v>79</v>
      </c>
      <c r="L489" t="s">
        <v>70</v>
      </c>
      <c r="M489" s="18">
        <f t="shared" si="65"/>
        <v>2</v>
      </c>
      <c r="N489" t="s">
        <v>58</v>
      </c>
      <c r="O489" s="18">
        <f t="shared" si="67"/>
        <v>1</v>
      </c>
      <c r="P489" t="s">
        <v>101</v>
      </c>
      <c r="Q489" t="s">
        <v>119</v>
      </c>
      <c r="R489" t="str">
        <f t="shared" ref="R489:R552" si="71">IF(Q489&lt;&gt;"",_xlfn.CONCAT(P489," - ", Q489),"")</f>
        <v>Oil &amp; Gas - Ice Roads and Pads</v>
      </c>
      <c r="S489" t="s">
        <v>361</v>
      </c>
      <c r="T489" t="s">
        <v>349</v>
      </c>
      <c r="U489" s="34">
        <v>5</v>
      </c>
      <c r="V489">
        <v>19060403</v>
      </c>
      <c r="W489">
        <v>2016</v>
      </c>
      <c r="X489" t="s">
        <v>209</v>
      </c>
      <c r="Y489">
        <v>12</v>
      </c>
      <c r="Z489" s="34">
        <v>332</v>
      </c>
      <c r="AA489" s="6" t="str">
        <f t="shared" si="68"/>
        <v>12/01</v>
      </c>
      <c r="AB489" s="6" t="str">
        <f t="shared" si="69"/>
        <v>12/31</v>
      </c>
      <c r="AC489" t="s">
        <v>84</v>
      </c>
      <c r="AD489" s="7">
        <f t="shared" si="70"/>
        <v>2</v>
      </c>
      <c r="AE489" s="7" t="s">
        <v>84</v>
      </c>
      <c r="AF489">
        <v>0</v>
      </c>
      <c r="AG489" t="s">
        <v>52</v>
      </c>
      <c r="AH489" s="18">
        <f t="shared" si="66"/>
        <v>1</v>
      </c>
    </row>
    <row r="490" spans="1:34" x14ac:dyDescent="0.25">
      <c r="A490">
        <v>329</v>
      </c>
      <c r="B490" t="s">
        <v>181</v>
      </c>
      <c r="C490" t="s">
        <v>389</v>
      </c>
      <c r="D490" t="s">
        <v>209</v>
      </c>
      <c r="E490" t="s">
        <v>116</v>
      </c>
      <c r="F490">
        <v>3132500</v>
      </c>
      <c r="G490" t="s">
        <v>52</v>
      </c>
      <c r="H490" s="18">
        <f t="shared" si="64"/>
        <v>1</v>
      </c>
      <c r="I490">
        <v>333</v>
      </c>
      <c r="J490" t="s">
        <v>215</v>
      </c>
      <c r="K490" t="s">
        <v>79</v>
      </c>
      <c r="L490" t="s">
        <v>70</v>
      </c>
      <c r="M490" s="18">
        <f t="shared" si="65"/>
        <v>2</v>
      </c>
      <c r="N490" t="s">
        <v>58</v>
      </c>
      <c r="O490" s="18">
        <f t="shared" si="67"/>
        <v>1</v>
      </c>
      <c r="P490" t="s">
        <v>101</v>
      </c>
      <c r="Q490" t="s">
        <v>119</v>
      </c>
      <c r="R490" t="str">
        <f t="shared" si="71"/>
        <v>Oil &amp; Gas - Ice Roads and Pads</v>
      </c>
      <c r="S490" t="s">
        <v>361</v>
      </c>
      <c r="T490" t="s">
        <v>349</v>
      </c>
      <c r="U490" s="34">
        <v>5</v>
      </c>
      <c r="V490">
        <v>19060403</v>
      </c>
      <c r="W490">
        <v>2016</v>
      </c>
      <c r="X490" t="s">
        <v>209</v>
      </c>
      <c r="Y490">
        <v>12</v>
      </c>
      <c r="Z490" s="34">
        <v>333</v>
      </c>
      <c r="AA490" s="6" t="str">
        <f t="shared" si="68"/>
        <v>12/01</v>
      </c>
      <c r="AB490" s="6" t="str">
        <f t="shared" si="69"/>
        <v>12/31</v>
      </c>
      <c r="AC490" t="s">
        <v>84</v>
      </c>
      <c r="AD490" s="7">
        <f t="shared" si="70"/>
        <v>2</v>
      </c>
      <c r="AE490" s="7" t="s">
        <v>84</v>
      </c>
      <c r="AF490">
        <v>0</v>
      </c>
      <c r="AG490" t="s">
        <v>52</v>
      </c>
      <c r="AH490" s="18">
        <f t="shared" si="66"/>
        <v>1</v>
      </c>
    </row>
    <row r="491" spans="1:34" x14ac:dyDescent="0.25">
      <c r="A491">
        <v>329</v>
      </c>
      <c r="B491" t="s">
        <v>181</v>
      </c>
      <c r="C491" t="s">
        <v>389</v>
      </c>
      <c r="D491" t="s">
        <v>209</v>
      </c>
      <c r="E491" t="s">
        <v>116</v>
      </c>
      <c r="F491">
        <v>3132500</v>
      </c>
      <c r="G491" t="s">
        <v>52</v>
      </c>
      <c r="H491" s="18">
        <f t="shared" si="64"/>
        <v>1</v>
      </c>
      <c r="I491">
        <v>334</v>
      </c>
      <c r="J491" t="s">
        <v>210</v>
      </c>
      <c r="K491" t="s">
        <v>79</v>
      </c>
      <c r="L491" t="s">
        <v>70</v>
      </c>
      <c r="M491" s="18">
        <f t="shared" si="65"/>
        <v>2</v>
      </c>
      <c r="N491" t="s">
        <v>58</v>
      </c>
      <c r="O491" s="18">
        <f t="shared" si="67"/>
        <v>1</v>
      </c>
      <c r="P491" t="s">
        <v>101</v>
      </c>
      <c r="Q491" t="s">
        <v>119</v>
      </c>
      <c r="R491" t="str">
        <f t="shared" si="71"/>
        <v>Oil &amp; Gas - Ice Roads and Pads</v>
      </c>
      <c r="S491" t="s">
        <v>361</v>
      </c>
      <c r="T491" t="s">
        <v>349</v>
      </c>
      <c r="U491" s="34">
        <v>5</v>
      </c>
      <c r="V491">
        <v>19060501</v>
      </c>
      <c r="W491">
        <v>2017</v>
      </c>
      <c r="X491" t="s">
        <v>209</v>
      </c>
      <c r="Y491">
        <v>1</v>
      </c>
      <c r="Z491" s="34">
        <v>334</v>
      </c>
      <c r="AA491" s="6" t="str">
        <f t="shared" si="68"/>
        <v>01/01</v>
      </c>
      <c r="AB491" s="6" t="str">
        <f t="shared" si="69"/>
        <v>01/31</v>
      </c>
      <c r="AC491" t="s">
        <v>84</v>
      </c>
      <c r="AD491" s="7">
        <f t="shared" si="70"/>
        <v>2</v>
      </c>
      <c r="AE491" s="7" t="s">
        <v>84</v>
      </c>
      <c r="AF491">
        <v>0</v>
      </c>
      <c r="AG491" t="s">
        <v>52</v>
      </c>
      <c r="AH491" s="18">
        <f t="shared" si="66"/>
        <v>1</v>
      </c>
    </row>
    <row r="492" spans="1:34" x14ac:dyDescent="0.25">
      <c r="A492">
        <v>329</v>
      </c>
      <c r="B492" t="s">
        <v>181</v>
      </c>
      <c r="C492" t="s">
        <v>389</v>
      </c>
      <c r="D492" t="s">
        <v>209</v>
      </c>
      <c r="E492" t="s">
        <v>116</v>
      </c>
      <c r="F492">
        <v>3132500</v>
      </c>
      <c r="G492" t="s">
        <v>52</v>
      </c>
      <c r="H492" s="18">
        <f t="shared" si="64"/>
        <v>1</v>
      </c>
      <c r="I492">
        <v>330</v>
      </c>
      <c r="J492" t="s">
        <v>211</v>
      </c>
      <c r="K492" t="s">
        <v>79</v>
      </c>
      <c r="L492" t="s">
        <v>70</v>
      </c>
      <c r="M492" s="18">
        <f t="shared" si="65"/>
        <v>2</v>
      </c>
      <c r="N492" t="s">
        <v>58</v>
      </c>
      <c r="O492" s="18">
        <f t="shared" si="67"/>
        <v>1</v>
      </c>
      <c r="P492" t="s">
        <v>101</v>
      </c>
      <c r="Q492" t="s">
        <v>119</v>
      </c>
      <c r="R492" t="str">
        <f t="shared" si="71"/>
        <v>Oil &amp; Gas - Ice Roads and Pads</v>
      </c>
      <c r="S492" t="s">
        <v>361</v>
      </c>
      <c r="T492" t="s">
        <v>349</v>
      </c>
      <c r="U492" s="34">
        <v>5</v>
      </c>
      <c r="V492">
        <v>19060403</v>
      </c>
      <c r="W492">
        <v>2017</v>
      </c>
      <c r="X492" t="s">
        <v>209</v>
      </c>
      <c r="Y492">
        <v>1</v>
      </c>
      <c r="Z492" s="34">
        <v>330</v>
      </c>
      <c r="AA492" s="6" t="str">
        <f t="shared" si="68"/>
        <v>01/01</v>
      </c>
      <c r="AB492" s="6" t="str">
        <f t="shared" si="69"/>
        <v>01/31</v>
      </c>
      <c r="AC492" t="s">
        <v>84</v>
      </c>
      <c r="AD492" s="7">
        <f t="shared" si="70"/>
        <v>2</v>
      </c>
      <c r="AE492" s="7" t="s">
        <v>84</v>
      </c>
      <c r="AF492">
        <v>0</v>
      </c>
      <c r="AG492" t="s">
        <v>52</v>
      </c>
      <c r="AH492" s="18">
        <f t="shared" si="66"/>
        <v>1</v>
      </c>
    </row>
    <row r="493" spans="1:34" x14ac:dyDescent="0.25">
      <c r="A493">
        <v>329</v>
      </c>
      <c r="B493" t="s">
        <v>181</v>
      </c>
      <c r="C493" t="s">
        <v>389</v>
      </c>
      <c r="D493" t="s">
        <v>209</v>
      </c>
      <c r="E493" t="s">
        <v>116</v>
      </c>
      <c r="F493">
        <v>3132500</v>
      </c>
      <c r="G493" t="s">
        <v>52</v>
      </c>
      <c r="H493" s="18">
        <f t="shared" si="64"/>
        <v>1</v>
      </c>
      <c r="I493">
        <v>331</v>
      </c>
      <c r="J493" t="s">
        <v>213</v>
      </c>
      <c r="K493" t="s">
        <v>79</v>
      </c>
      <c r="L493" t="s">
        <v>70</v>
      </c>
      <c r="M493" s="18">
        <f t="shared" si="65"/>
        <v>2</v>
      </c>
      <c r="N493" t="s">
        <v>58</v>
      </c>
      <c r="O493" s="18">
        <f t="shared" si="67"/>
        <v>1</v>
      </c>
      <c r="P493" t="s">
        <v>101</v>
      </c>
      <c r="Q493" t="s">
        <v>119</v>
      </c>
      <c r="R493" t="str">
        <f t="shared" si="71"/>
        <v>Oil &amp; Gas - Ice Roads and Pads</v>
      </c>
      <c r="S493" t="s">
        <v>361</v>
      </c>
      <c r="T493" t="s">
        <v>349</v>
      </c>
      <c r="U493" s="34">
        <v>5</v>
      </c>
      <c r="V493">
        <v>19060403</v>
      </c>
      <c r="W493">
        <v>2017</v>
      </c>
      <c r="X493" t="s">
        <v>209</v>
      </c>
      <c r="Y493">
        <v>1</v>
      </c>
      <c r="Z493" s="34">
        <v>331</v>
      </c>
      <c r="AA493" s="6" t="str">
        <f t="shared" si="68"/>
        <v>01/01</v>
      </c>
      <c r="AB493" s="6" t="str">
        <f t="shared" si="69"/>
        <v>01/31</v>
      </c>
      <c r="AC493" t="s">
        <v>84</v>
      </c>
      <c r="AD493" s="7">
        <f t="shared" si="70"/>
        <v>2</v>
      </c>
      <c r="AE493" s="7" t="s">
        <v>84</v>
      </c>
      <c r="AF493">
        <v>0</v>
      </c>
      <c r="AG493" t="s">
        <v>52</v>
      </c>
      <c r="AH493" s="18">
        <f t="shared" si="66"/>
        <v>1</v>
      </c>
    </row>
    <row r="494" spans="1:34" x14ac:dyDescent="0.25">
      <c r="A494">
        <v>329</v>
      </c>
      <c r="B494" t="s">
        <v>181</v>
      </c>
      <c r="C494" t="s">
        <v>389</v>
      </c>
      <c r="D494" t="s">
        <v>209</v>
      </c>
      <c r="E494" t="s">
        <v>116</v>
      </c>
      <c r="F494">
        <v>3132500</v>
      </c>
      <c r="G494" t="s">
        <v>52</v>
      </c>
      <c r="H494" s="18">
        <f t="shared" si="64"/>
        <v>1</v>
      </c>
      <c r="I494">
        <v>332</v>
      </c>
      <c r="J494" t="s">
        <v>214</v>
      </c>
      <c r="K494" t="s">
        <v>79</v>
      </c>
      <c r="L494" t="s">
        <v>70</v>
      </c>
      <c r="M494" s="18">
        <f t="shared" si="65"/>
        <v>2</v>
      </c>
      <c r="N494" t="s">
        <v>58</v>
      </c>
      <c r="O494" s="18">
        <f t="shared" si="67"/>
        <v>1</v>
      </c>
      <c r="P494" t="s">
        <v>101</v>
      </c>
      <c r="Q494" t="s">
        <v>119</v>
      </c>
      <c r="R494" t="str">
        <f t="shared" si="71"/>
        <v>Oil &amp; Gas - Ice Roads and Pads</v>
      </c>
      <c r="S494" t="s">
        <v>361</v>
      </c>
      <c r="T494" t="s">
        <v>349</v>
      </c>
      <c r="U494" s="34">
        <v>5</v>
      </c>
      <c r="V494">
        <v>19060403</v>
      </c>
      <c r="W494">
        <v>2017</v>
      </c>
      <c r="X494" t="s">
        <v>209</v>
      </c>
      <c r="Y494">
        <v>1</v>
      </c>
      <c r="Z494" s="34">
        <v>332</v>
      </c>
      <c r="AA494" s="6" t="str">
        <f t="shared" si="68"/>
        <v>01/01</v>
      </c>
      <c r="AB494" s="6" t="str">
        <f t="shared" si="69"/>
        <v>01/31</v>
      </c>
      <c r="AC494" t="s">
        <v>84</v>
      </c>
      <c r="AD494" s="7">
        <f t="shared" si="70"/>
        <v>2</v>
      </c>
      <c r="AE494" s="7" t="s">
        <v>84</v>
      </c>
      <c r="AF494">
        <v>0</v>
      </c>
      <c r="AG494" t="s">
        <v>52</v>
      </c>
      <c r="AH494" s="18">
        <f t="shared" si="66"/>
        <v>1</v>
      </c>
    </row>
    <row r="495" spans="1:34" x14ac:dyDescent="0.25">
      <c r="A495">
        <v>329</v>
      </c>
      <c r="B495" t="s">
        <v>181</v>
      </c>
      <c r="C495" t="s">
        <v>389</v>
      </c>
      <c r="D495" t="s">
        <v>209</v>
      </c>
      <c r="E495" t="s">
        <v>116</v>
      </c>
      <c r="F495">
        <v>3132500</v>
      </c>
      <c r="G495" t="s">
        <v>52</v>
      </c>
      <c r="H495" s="18">
        <f t="shared" si="64"/>
        <v>1</v>
      </c>
      <c r="I495">
        <v>333</v>
      </c>
      <c r="J495" t="s">
        <v>215</v>
      </c>
      <c r="K495" t="s">
        <v>79</v>
      </c>
      <c r="L495" t="s">
        <v>70</v>
      </c>
      <c r="M495" s="18">
        <f t="shared" si="65"/>
        <v>2</v>
      </c>
      <c r="N495" t="s">
        <v>58</v>
      </c>
      <c r="O495" s="18">
        <f t="shared" si="67"/>
        <v>1</v>
      </c>
      <c r="P495" t="s">
        <v>101</v>
      </c>
      <c r="Q495" t="s">
        <v>119</v>
      </c>
      <c r="R495" t="str">
        <f t="shared" si="71"/>
        <v>Oil &amp; Gas - Ice Roads and Pads</v>
      </c>
      <c r="S495" t="s">
        <v>361</v>
      </c>
      <c r="T495" t="s">
        <v>349</v>
      </c>
      <c r="U495" s="34">
        <v>5</v>
      </c>
      <c r="V495">
        <v>19060403</v>
      </c>
      <c r="W495">
        <v>2017</v>
      </c>
      <c r="X495" t="s">
        <v>209</v>
      </c>
      <c r="Y495">
        <v>1</v>
      </c>
      <c r="Z495" s="34">
        <v>333</v>
      </c>
      <c r="AA495" s="6" t="str">
        <f t="shared" si="68"/>
        <v>01/01</v>
      </c>
      <c r="AB495" s="6" t="str">
        <f t="shared" si="69"/>
        <v>01/31</v>
      </c>
      <c r="AC495" t="s">
        <v>84</v>
      </c>
      <c r="AD495" s="7">
        <f t="shared" si="70"/>
        <v>2</v>
      </c>
      <c r="AE495" s="7" t="s">
        <v>84</v>
      </c>
      <c r="AF495">
        <v>0</v>
      </c>
      <c r="AG495" t="s">
        <v>52</v>
      </c>
      <c r="AH495" s="18">
        <f t="shared" si="66"/>
        <v>1</v>
      </c>
    </row>
    <row r="496" spans="1:34" x14ac:dyDescent="0.25">
      <c r="A496">
        <v>329</v>
      </c>
      <c r="B496" t="s">
        <v>181</v>
      </c>
      <c r="C496" t="s">
        <v>389</v>
      </c>
      <c r="D496" t="s">
        <v>209</v>
      </c>
      <c r="E496" t="s">
        <v>116</v>
      </c>
      <c r="F496">
        <v>3132500</v>
      </c>
      <c r="G496" t="s">
        <v>52</v>
      </c>
      <c r="H496" s="18">
        <f t="shared" si="64"/>
        <v>1</v>
      </c>
      <c r="I496">
        <v>334</v>
      </c>
      <c r="J496" t="s">
        <v>210</v>
      </c>
      <c r="K496" t="s">
        <v>79</v>
      </c>
      <c r="L496" t="s">
        <v>70</v>
      </c>
      <c r="M496" s="18">
        <f t="shared" si="65"/>
        <v>2</v>
      </c>
      <c r="N496" t="s">
        <v>58</v>
      </c>
      <c r="O496" s="18">
        <f t="shared" si="67"/>
        <v>1</v>
      </c>
      <c r="P496" t="s">
        <v>101</v>
      </c>
      <c r="Q496" t="s">
        <v>119</v>
      </c>
      <c r="R496" t="str">
        <f t="shared" si="71"/>
        <v>Oil &amp; Gas - Ice Roads and Pads</v>
      </c>
      <c r="S496" t="s">
        <v>361</v>
      </c>
      <c r="T496" t="s">
        <v>349</v>
      </c>
      <c r="U496" s="34">
        <v>5</v>
      </c>
      <c r="V496">
        <v>19060501</v>
      </c>
      <c r="W496">
        <v>2017</v>
      </c>
      <c r="X496" t="s">
        <v>209</v>
      </c>
      <c r="Y496">
        <v>2</v>
      </c>
      <c r="Z496" s="34">
        <v>334</v>
      </c>
      <c r="AA496" s="6" t="str">
        <f t="shared" si="68"/>
        <v>02/01</v>
      </c>
      <c r="AB496" s="6" t="str">
        <f t="shared" si="69"/>
        <v>02/28</v>
      </c>
      <c r="AC496" t="s">
        <v>84</v>
      </c>
      <c r="AD496" s="7">
        <f t="shared" si="70"/>
        <v>2</v>
      </c>
      <c r="AE496" s="7" t="s">
        <v>84</v>
      </c>
      <c r="AF496">
        <v>0</v>
      </c>
      <c r="AG496" t="s">
        <v>52</v>
      </c>
      <c r="AH496" s="18">
        <f t="shared" si="66"/>
        <v>1</v>
      </c>
    </row>
    <row r="497" spans="1:34" x14ac:dyDescent="0.25">
      <c r="A497">
        <v>329</v>
      </c>
      <c r="B497" t="s">
        <v>181</v>
      </c>
      <c r="C497" t="s">
        <v>389</v>
      </c>
      <c r="D497" t="s">
        <v>209</v>
      </c>
      <c r="E497" t="s">
        <v>116</v>
      </c>
      <c r="F497">
        <v>3132500</v>
      </c>
      <c r="G497" t="s">
        <v>52</v>
      </c>
      <c r="H497" s="18">
        <f t="shared" si="64"/>
        <v>1</v>
      </c>
      <c r="I497">
        <v>330</v>
      </c>
      <c r="J497" t="s">
        <v>211</v>
      </c>
      <c r="K497" t="s">
        <v>79</v>
      </c>
      <c r="L497" t="s">
        <v>70</v>
      </c>
      <c r="M497" s="18">
        <f t="shared" si="65"/>
        <v>2</v>
      </c>
      <c r="N497" t="s">
        <v>58</v>
      </c>
      <c r="O497" s="18">
        <f t="shared" si="67"/>
        <v>1</v>
      </c>
      <c r="P497" t="s">
        <v>101</v>
      </c>
      <c r="Q497" t="s">
        <v>119</v>
      </c>
      <c r="R497" t="str">
        <f t="shared" si="71"/>
        <v>Oil &amp; Gas - Ice Roads and Pads</v>
      </c>
      <c r="S497" t="s">
        <v>361</v>
      </c>
      <c r="T497" t="s">
        <v>349</v>
      </c>
      <c r="U497" s="34">
        <v>5</v>
      </c>
      <c r="V497">
        <v>19060403</v>
      </c>
      <c r="W497">
        <v>2017</v>
      </c>
      <c r="X497" t="s">
        <v>209</v>
      </c>
      <c r="Y497">
        <v>2</v>
      </c>
      <c r="Z497" s="34">
        <v>330</v>
      </c>
      <c r="AA497" s="6" t="str">
        <f t="shared" si="68"/>
        <v>02/01</v>
      </c>
      <c r="AB497" s="6" t="str">
        <f t="shared" si="69"/>
        <v>02/28</v>
      </c>
      <c r="AC497" t="s">
        <v>84</v>
      </c>
      <c r="AD497" s="7">
        <f t="shared" si="70"/>
        <v>2</v>
      </c>
      <c r="AE497" s="7" t="s">
        <v>84</v>
      </c>
      <c r="AF497">
        <v>0</v>
      </c>
      <c r="AG497" t="s">
        <v>52</v>
      </c>
      <c r="AH497" s="18">
        <f t="shared" si="66"/>
        <v>1</v>
      </c>
    </row>
    <row r="498" spans="1:34" x14ac:dyDescent="0.25">
      <c r="A498">
        <v>329</v>
      </c>
      <c r="B498" t="s">
        <v>181</v>
      </c>
      <c r="C498" t="s">
        <v>389</v>
      </c>
      <c r="D498" t="s">
        <v>209</v>
      </c>
      <c r="E498" t="s">
        <v>116</v>
      </c>
      <c r="F498">
        <v>3132500</v>
      </c>
      <c r="G498" t="s">
        <v>52</v>
      </c>
      <c r="H498" s="18">
        <f t="shared" si="64"/>
        <v>1</v>
      </c>
      <c r="I498">
        <v>331</v>
      </c>
      <c r="J498" t="s">
        <v>213</v>
      </c>
      <c r="K498" t="s">
        <v>79</v>
      </c>
      <c r="L498" t="s">
        <v>70</v>
      </c>
      <c r="M498" s="18">
        <f t="shared" si="65"/>
        <v>2</v>
      </c>
      <c r="N498" t="s">
        <v>58</v>
      </c>
      <c r="O498" s="18">
        <f t="shared" si="67"/>
        <v>1</v>
      </c>
      <c r="P498" t="s">
        <v>101</v>
      </c>
      <c r="Q498" t="s">
        <v>119</v>
      </c>
      <c r="R498" t="str">
        <f t="shared" si="71"/>
        <v>Oil &amp; Gas - Ice Roads and Pads</v>
      </c>
      <c r="S498" t="s">
        <v>361</v>
      </c>
      <c r="T498" t="s">
        <v>349</v>
      </c>
      <c r="U498" s="34">
        <v>5</v>
      </c>
      <c r="V498">
        <v>19060403</v>
      </c>
      <c r="W498">
        <v>2017</v>
      </c>
      <c r="X498" t="s">
        <v>209</v>
      </c>
      <c r="Y498">
        <v>2</v>
      </c>
      <c r="Z498" s="34">
        <v>331</v>
      </c>
      <c r="AA498" s="6" t="str">
        <f t="shared" si="68"/>
        <v>02/01</v>
      </c>
      <c r="AB498" s="6" t="str">
        <f t="shared" si="69"/>
        <v>02/28</v>
      </c>
      <c r="AC498" t="s">
        <v>84</v>
      </c>
      <c r="AD498" s="7">
        <f t="shared" si="70"/>
        <v>2</v>
      </c>
      <c r="AE498" s="7" t="s">
        <v>84</v>
      </c>
      <c r="AF498">
        <v>0</v>
      </c>
      <c r="AG498" t="s">
        <v>52</v>
      </c>
      <c r="AH498" s="18">
        <f t="shared" si="66"/>
        <v>1</v>
      </c>
    </row>
    <row r="499" spans="1:34" x14ac:dyDescent="0.25">
      <c r="A499">
        <v>329</v>
      </c>
      <c r="B499" t="s">
        <v>181</v>
      </c>
      <c r="C499" t="s">
        <v>389</v>
      </c>
      <c r="D499" t="s">
        <v>209</v>
      </c>
      <c r="E499" t="s">
        <v>116</v>
      </c>
      <c r="F499">
        <v>3132500</v>
      </c>
      <c r="G499" t="s">
        <v>52</v>
      </c>
      <c r="H499" s="18">
        <f t="shared" si="64"/>
        <v>1</v>
      </c>
      <c r="I499">
        <v>332</v>
      </c>
      <c r="J499" t="s">
        <v>214</v>
      </c>
      <c r="K499" t="s">
        <v>79</v>
      </c>
      <c r="L499" t="s">
        <v>70</v>
      </c>
      <c r="M499" s="18">
        <f t="shared" si="65"/>
        <v>2</v>
      </c>
      <c r="N499" t="s">
        <v>58</v>
      </c>
      <c r="O499" s="18">
        <f t="shared" si="67"/>
        <v>1</v>
      </c>
      <c r="P499" t="s">
        <v>101</v>
      </c>
      <c r="Q499" t="s">
        <v>119</v>
      </c>
      <c r="R499" t="str">
        <f t="shared" si="71"/>
        <v>Oil &amp; Gas - Ice Roads and Pads</v>
      </c>
      <c r="S499" t="s">
        <v>361</v>
      </c>
      <c r="T499" t="s">
        <v>349</v>
      </c>
      <c r="U499" s="34">
        <v>5</v>
      </c>
      <c r="V499">
        <v>19060403</v>
      </c>
      <c r="W499">
        <v>2017</v>
      </c>
      <c r="X499" t="s">
        <v>209</v>
      </c>
      <c r="Y499">
        <v>2</v>
      </c>
      <c r="Z499" s="34">
        <v>332</v>
      </c>
      <c r="AA499" s="6" t="str">
        <f t="shared" si="68"/>
        <v>02/01</v>
      </c>
      <c r="AB499" s="6" t="str">
        <f t="shared" si="69"/>
        <v>02/28</v>
      </c>
      <c r="AC499" t="s">
        <v>84</v>
      </c>
      <c r="AD499" s="7">
        <f t="shared" si="70"/>
        <v>2</v>
      </c>
      <c r="AE499" s="7" t="s">
        <v>84</v>
      </c>
      <c r="AF499">
        <v>0</v>
      </c>
      <c r="AG499" t="s">
        <v>52</v>
      </c>
      <c r="AH499" s="18">
        <f t="shared" si="66"/>
        <v>1</v>
      </c>
    </row>
    <row r="500" spans="1:34" x14ac:dyDescent="0.25">
      <c r="A500">
        <v>329</v>
      </c>
      <c r="B500" t="s">
        <v>181</v>
      </c>
      <c r="C500" t="s">
        <v>389</v>
      </c>
      <c r="D500" t="s">
        <v>209</v>
      </c>
      <c r="E500" t="s">
        <v>116</v>
      </c>
      <c r="F500">
        <v>3132500</v>
      </c>
      <c r="G500" t="s">
        <v>52</v>
      </c>
      <c r="H500" s="18">
        <f t="shared" si="64"/>
        <v>1</v>
      </c>
      <c r="I500">
        <v>333</v>
      </c>
      <c r="J500" t="s">
        <v>215</v>
      </c>
      <c r="K500" t="s">
        <v>79</v>
      </c>
      <c r="L500" t="s">
        <v>70</v>
      </c>
      <c r="M500" s="18">
        <f t="shared" si="65"/>
        <v>2</v>
      </c>
      <c r="N500" t="s">
        <v>58</v>
      </c>
      <c r="O500" s="18">
        <f t="shared" si="67"/>
        <v>1</v>
      </c>
      <c r="P500" t="s">
        <v>101</v>
      </c>
      <c r="Q500" t="s">
        <v>119</v>
      </c>
      <c r="R500" t="str">
        <f t="shared" si="71"/>
        <v>Oil &amp; Gas - Ice Roads and Pads</v>
      </c>
      <c r="S500" t="s">
        <v>361</v>
      </c>
      <c r="T500" t="s">
        <v>349</v>
      </c>
      <c r="U500" s="34">
        <v>5</v>
      </c>
      <c r="V500">
        <v>19060403</v>
      </c>
      <c r="W500">
        <v>2017</v>
      </c>
      <c r="X500" t="s">
        <v>209</v>
      </c>
      <c r="Y500">
        <v>2</v>
      </c>
      <c r="Z500" s="34">
        <v>333</v>
      </c>
      <c r="AA500" s="6" t="str">
        <f t="shared" si="68"/>
        <v>02/01</v>
      </c>
      <c r="AB500" s="6" t="str">
        <f t="shared" si="69"/>
        <v>02/28</v>
      </c>
      <c r="AC500" t="s">
        <v>84</v>
      </c>
      <c r="AD500" s="7">
        <f t="shared" si="70"/>
        <v>2</v>
      </c>
      <c r="AE500" s="7" t="s">
        <v>84</v>
      </c>
      <c r="AF500">
        <v>0</v>
      </c>
      <c r="AG500" t="s">
        <v>52</v>
      </c>
      <c r="AH500" s="18">
        <f t="shared" si="66"/>
        <v>1</v>
      </c>
    </row>
    <row r="501" spans="1:34" x14ac:dyDescent="0.25">
      <c r="A501">
        <v>329</v>
      </c>
      <c r="B501" t="s">
        <v>181</v>
      </c>
      <c r="C501" t="s">
        <v>389</v>
      </c>
      <c r="D501" t="s">
        <v>209</v>
      </c>
      <c r="E501" t="s">
        <v>116</v>
      </c>
      <c r="F501">
        <v>3132500</v>
      </c>
      <c r="G501" t="s">
        <v>52</v>
      </c>
      <c r="H501" s="18">
        <f t="shared" si="64"/>
        <v>1</v>
      </c>
      <c r="I501">
        <v>334</v>
      </c>
      <c r="J501" t="s">
        <v>210</v>
      </c>
      <c r="K501" t="s">
        <v>79</v>
      </c>
      <c r="L501" t="s">
        <v>70</v>
      </c>
      <c r="M501" s="18">
        <f t="shared" si="65"/>
        <v>2</v>
      </c>
      <c r="N501" t="s">
        <v>58</v>
      </c>
      <c r="O501" s="18">
        <f t="shared" si="67"/>
        <v>1</v>
      </c>
      <c r="P501" t="s">
        <v>101</v>
      </c>
      <c r="Q501" t="s">
        <v>119</v>
      </c>
      <c r="R501" t="str">
        <f t="shared" si="71"/>
        <v>Oil &amp; Gas - Ice Roads and Pads</v>
      </c>
      <c r="S501" t="s">
        <v>361</v>
      </c>
      <c r="T501" t="s">
        <v>349</v>
      </c>
      <c r="U501" s="34">
        <v>5</v>
      </c>
      <c r="V501">
        <v>19060501</v>
      </c>
      <c r="W501">
        <v>2017</v>
      </c>
      <c r="X501" t="s">
        <v>209</v>
      </c>
      <c r="Y501">
        <v>3</v>
      </c>
      <c r="Z501" s="34">
        <v>334</v>
      </c>
      <c r="AA501" s="6" t="str">
        <f t="shared" si="68"/>
        <v>03/01</v>
      </c>
      <c r="AB501" s="6" t="str">
        <f t="shared" si="69"/>
        <v>03/31</v>
      </c>
      <c r="AC501" t="s">
        <v>84</v>
      </c>
      <c r="AD501" s="7">
        <f t="shared" si="70"/>
        <v>2</v>
      </c>
      <c r="AE501" s="7" t="s">
        <v>84</v>
      </c>
      <c r="AF501">
        <v>0</v>
      </c>
      <c r="AG501" t="s">
        <v>52</v>
      </c>
      <c r="AH501" s="18">
        <f t="shared" si="66"/>
        <v>1</v>
      </c>
    </row>
    <row r="502" spans="1:34" x14ac:dyDescent="0.25">
      <c r="A502">
        <v>329</v>
      </c>
      <c r="B502" t="s">
        <v>181</v>
      </c>
      <c r="C502" t="s">
        <v>389</v>
      </c>
      <c r="D502" t="s">
        <v>209</v>
      </c>
      <c r="E502" t="s">
        <v>116</v>
      </c>
      <c r="F502">
        <v>3132500</v>
      </c>
      <c r="G502" t="s">
        <v>52</v>
      </c>
      <c r="H502" s="18">
        <f t="shared" si="64"/>
        <v>1</v>
      </c>
      <c r="I502">
        <v>330</v>
      </c>
      <c r="J502" t="s">
        <v>211</v>
      </c>
      <c r="K502" t="s">
        <v>79</v>
      </c>
      <c r="L502" t="s">
        <v>70</v>
      </c>
      <c r="M502" s="18">
        <f t="shared" si="65"/>
        <v>2</v>
      </c>
      <c r="N502" t="s">
        <v>58</v>
      </c>
      <c r="O502" s="18">
        <f t="shared" si="67"/>
        <v>1</v>
      </c>
      <c r="P502" t="s">
        <v>101</v>
      </c>
      <c r="Q502" t="s">
        <v>119</v>
      </c>
      <c r="R502" t="str">
        <f t="shared" si="71"/>
        <v>Oil &amp; Gas - Ice Roads and Pads</v>
      </c>
      <c r="S502" t="s">
        <v>361</v>
      </c>
      <c r="T502" t="s">
        <v>349</v>
      </c>
      <c r="U502" s="34">
        <v>5</v>
      </c>
      <c r="V502">
        <v>19060403</v>
      </c>
      <c r="W502">
        <v>2017</v>
      </c>
      <c r="X502" t="s">
        <v>209</v>
      </c>
      <c r="Y502">
        <v>3</v>
      </c>
      <c r="Z502" s="34">
        <v>330</v>
      </c>
      <c r="AA502" s="6" t="str">
        <f t="shared" si="68"/>
        <v>03/01</v>
      </c>
      <c r="AB502" s="6" t="str">
        <f t="shared" si="69"/>
        <v>03/31</v>
      </c>
      <c r="AC502" t="s">
        <v>84</v>
      </c>
      <c r="AD502" s="7">
        <f t="shared" si="70"/>
        <v>2</v>
      </c>
      <c r="AE502" s="7" t="s">
        <v>84</v>
      </c>
      <c r="AF502">
        <v>0</v>
      </c>
      <c r="AG502" t="s">
        <v>52</v>
      </c>
      <c r="AH502" s="18">
        <f t="shared" si="66"/>
        <v>1</v>
      </c>
    </row>
    <row r="503" spans="1:34" x14ac:dyDescent="0.25">
      <c r="A503">
        <v>329</v>
      </c>
      <c r="B503" t="s">
        <v>181</v>
      </c>
      <c r="C503" t="s">
        <v>389</v>
      </c>
      <c r="D503" t="s">
        <v>209</v>
      </c>
      <c r="E503" t="s">
        <v>116</v>
      </c>
      <c r="F503">
        <v>3132500</v>
      </c>
      <c r="G503" t="s">
        <v>52</v>
      </c>
      <c r="H503" s="18">
        <f t="shared" si="64"/>
        <v>1</v>
      </c>
      <c r="I503">
        <v>331</v>
      </c>
      <c r="J503" t="s">
        <v>213</v>
      </c>
      <c r="K503" t="s">
        <v>79</v>
      </c>
      <c r="L503" t="s">
        <v>70</v>
      </c>
      <c r="M503" s="18">
        <f t="shared" si="65"/>
        <v>2</v>
      </c>
      <c r="N503" t="s">
        <v>58</v>
      </c>
      <c r="O503" s="18">
        <f t="shared" si="67"/>
        <v>1</v>
      </c>
      <c r="P503" t="s">
        <v>101</v>
      </c>
      <c r="Q503" t="s">
        <v>119</v>
      </c>
      <c r="R503" t="str">
        <f t="shared" si="71"/>
        <v>Oil &amp; Gas - Ice Roads and Pads</v>
      </c>
      <c r="S503" t="s">
        <v>361</v>
      </c>
      <c r="T503" t="s">
        <v>349</v>
      </c>
      <c r="U503" s="34">
        <v>5</v>
      </c>
      <c r="V503">
        <v>19060403</v>
      </c>
      <c r="W503">
        <v>2017</v>
      </c>
      <c r="X503" t="s">
        <v>209</v>
      </c>
      <c r="Y503">
        <v>3</v>
      </c>
      <c r="Z503" s="34">
        <v>331</v>
      </c>
      <c r="AA503" s="6" t="str">
        <f t="shared" si="68"/>
        <v>03/01</v>
      </c>
      <c r="AB503" s="6" t="str">
        <f t="shared" si="69"/>
        <v>03/31</v>
      </c>
      <c r="AC503" t="s">
        <v>84</v>
      </c>
      <c r="AD503" s="7">
        <f t="shared" si="70"/>
        <v>2</v>
      </c>
      <c r="AE503" s="7" t="s">
        <v>84</v>
      </c>
      <c r="AF503">
        <v>0</v>
      </c>
      <c r="AG503" t="s">
        <v>52</v>
      </c>
      <c r="AH503" s="18">
        <f t="shared" si="66"/>
        <v>1</v>
      </c>
    </row>
    <row r="504" spans="1:34" x14ac:dyDescent="0.25">
      <c r="A504">
        <v>329</v>
      </c>
      <c r="B504" t="s">
        <v>181</v>
      </c>
      <c r="C504" t="s">
        <v>389</v>
      </c>
      <c r="D504" t="s">
        <v>209</v>
      </c>
      <c r="E504" t="s">
        <v>116</v>
      </c>
      <c r="F504">
        <v>3132500</v>
      </c>
      <c r="G504" t="s">
        <v>52</v>
      </c>
      <c r="H504" s="18">
        <f t="shared" si="64"/>
        <v>1</v>
      </c>
      <c r="I504">
        <v>332</v>
      </c>
      <c r="J504" t="s">
        <v>214</v>
      </c>
      <c r="K504" t="s">
        <v>79</v>
      </c>
      <c r="L504" t="s">
        <v>70</v>
      </c>
      <c r="M504" s="18">
        <f t="shared" si="65"/>
        <v>2</v>
      </c>
      <c r="N504" t="s">
        <v>58</v>
      </c>
      <c r="O504" s="18">
        <f t="shared" si="67"/>
        <v>1</v>
      </c>
      <c r="P504" t="s">
        <v>101</v>
      </c>
      <c r="Q504" t="s">
        <v>119</v>
      </c>
      <c r="R504" t="str">
        <f t="shared" si="71"/>
        <v>Oil &amp; Gas - Ice Roads and Pads</v>
      </c>
      <c r="S504" t="s">
        <v>361</v>
      </c>
      <c r="T504" t="s">
        <v>349</v>
      </c>
      <c r="U504" s="34">
        <v>5</v>
      </c>
      <c r="V504">
        <v>19060403</v>
      </c>
      <c r="W504">
        <v>2017</v>
      </c>
      <c r="X504" t="s">
        <v>209</v>
      </c>
      <c r="Y504">
        <v>3</v>
      </c>
      <c r="Z504" s="34">
        <v>332</v>
      </c>
      <c r="AA504" s="6" t="str">
        <f t="shared" si="68"/>
        <v>03/01</v>
      </c>
      <c r="AB504" s="6" t="str">
        <f t="shared" si="69"/>
        <v>03/31</v>
      </c>
      <c r="AC504" t="s">
        <v>84</v>
      </c>
      <c r="AD504" s="7">
        <f t="shared" si="70"/>
        <v>2</v>
      </c>
      <c r="AE504" s="7" t="s">
        <v>84</v>
      </c>
      <c r="AF504">
        <v>0</v>
      </c>
      <c r="AG504" t="s">
        <v>52</v>
      </c>
      <c r="AH504" s="18">
        <f t="shared" si="66"/>
        <v>1</v>
      </c>
    </row>
    <row r="505" spans="1:34" x14ac:dyDescent="0.25">
      <c r="A505">
        <v>329</v>
      </c>
      <c r="B505" t="s">
        <v>181</v>
      </c>
      <c r="C505" t="s">
        <v>389</v>
      </c>
      <c r="D505" t="s">
        <v>209</v>
      </c>
      <c r="E505" t="s">
        <v>116</v>
      </c>
      <c r="F505">
        <v>3132500</v>
      </c>
      <c r="G505" t="s">
        <v>52</v>
      </c>
      <c r="H505" s="18">
        <f t="shared" si="64"/>
        <v>1</v>
      </c>
      <c r="I505">
        <v>333</v>
      </c>
      <c r="J505" t="s">
        <v>215</v>
      </c>
      <c r="K505" t="s">
        <v>79</v>
      </c>
      <c r="L505" t="s">
        <v>70</v>
      </c>
      <c r="M505" s="18">
        <f t="shared" si="65"/>
        <v>2</v>
      </c>
      <c r="N505" t="s">
        <v>58</v>
      </c>
      <c r="O505" s="18">
        <f t="shared" si="67"/>
        <v>1</v>
      </c>
      <c r="P505" t="s">
        <v>101</v>
      </c>
      <c r="Q505" t="s">
        <v>119</v>
      </c>
      <c r="R505" t="str">
        <f t="shared" si="71"/>
        <v>Oil &amp; Gas - Ice Roads and Pads</v>
      </c>
      <c r="S505" t="s">
        <v>361</v>
      </c>
      <c r="T505" t="s">
        <v>349</v>
      </c>
      <c r="U505" s="34">
        <v>5</v>
      </c>
      <c r="V505">
        <v>19060403</v>
      </c>
      <c r="W505">
        <v>2017</v>
      </c>
      <c r="X505" t="s">
        <v>209</v>
      </c>
      <c r="Y505">
        <v>3</v>
      </c>
      <c r="Z505" s="34">
        <v>333</v>
      </c>
      <c r="AA505" s="6" t="str">
        <f t="shared" si="68"/>
        <v>03/01</v>
      </c>
      <c r="AB505" s="6" t="str">
        <f t="shared" si="69"/>
        <v>03/31</v>
      </c>
      <c r="AC505" t="s">
        <v>84</v>
      </c>
      <c r="AD505" s="7">
        <f t="shared" si="70"/>
        <v>2</v>
      </c>
      <c r="AE505" s="7" t="s">
        <v>84</v>
      </c>
      <c r="AF505">
        <v>0</v>
      </c>
      <c r="AG505" t="s">
        <v>52</v>
      </c>
      <c r="AH505" s="18">
        <f t="shared" si="66"/>
        <v>1</v>
      </c>
    </row>
    <row r="506" spans="1:34" x14ac:dyDescent="0.25">
      <c r="A506">
        <v>329</v>
      </c>
      <c r="B506" t="s">
        <v>181</v>
      </c>
      <c r="C506" t="s">
        <v>389</v>
      </c>
      <c r="D506" t="s">
        <v>209</v>
      </c>
      <c r="E506" t="s">
        <v>116</v>
      </c>
      <c r="F506">
        <v>3132500</v>
      </c>
      <c r="G506" t="s">
        <v>52</v>
      </c>
      <c r="H506" s="18">
        <f t="shared" si="64"/>
        <v>1</v>
      </c>
      <c r="I506">
        <v>334</v>
      </c>
      <c r="J506" t="s">
        <v>210</v>
      </c>
      <c r="K506" t="s">
        <v>79</v>
      </c>
      <c r="L506" t="s">
        <v>70</v>
      </c>
      <c r="M506" s="18">
        <f t="shared" si="65"/>
        <v>2</v>
      </c>
      <c r="N506" t="s">
        <v>58</v>
      </c>
      <c r="O506" s="18">
        <f t="shared" si="67"/>
        <v>1</v>
      </c>
      <c r="P506" t="s">
        <v>101</v>
      </c>
      <c r="Q506" t="s">
        <v>119</v>
      </c>
      <c r="R506" t="str">
        <f t="shared" si="71"/>
        <v>Oil &amp; Gas - Ice Roads and Pads</v>
      </c>
      <c r="S506" t="s">
        <v>361</v>
      </c>
      <c r="T506" t="s">
        <v>349</v>
      </c>
      <c r="U506" s="34">
        <v>5</v>
      </c>
      <c r="V506">
        <v>19060501</v>
      </c>
      <c r="W506">
        <v>2017</v>
      </c>
      <c r="X506" t="s">
        <v>209</v>
      </c>
      <c r="Y506">
        <v>4</v>
      </c>
      <c r="Z506" s="34">
        <v>334</v>
      </c>
      <c r="AA506" s="6" t="str">
        <f t="shared" si="68"/>
        <v>04/01</v>
      </c>
      <c r="AB506" s="6" t="str">
        <f t="shared" si="69"/>
        <v>04/30</v>
      </c>
      <c r="AC506" t="s">
        <v>84</v>
      </c>
      <c r="AD506" s="7">
        <f t="shared" si="70"/>
        <v>2</v>
      </c>
      <c r="AE506" s="7" t="s">
        <v>84</v>
      </c>
      <c r="AF506">
        <v>0</v>
      </c>
      <c r="AG506" t="s">
        <v>52</v>
      </c>
      <c r="AH506" s="18">
        <f t="shared" si="66"/>
        <v>1</v>
      </c>
    </row>
    <row r="507" spans="1:34" x14ac:dyDescent="0.25">
      <c r="A507">
        <v>329</v>
      </c>
      <c r="B507" t="s">
        <v>181</v>
      </c>
      <c r="C507" t="s">
        <v>389</v>
      </c>
      <c r="D507" t="s">
        <v>209</v>
      </c>
      <c r="E507" t="s">
        <v>116</v>
      </c>
      <c r="F507">
        <v>3132500</v>
      </c>
      <c r="G507" t="s">
        <v>52</v>
      </c>
      <c r="H507" s="18">
        <f t="shared" si="64"/>
        <v>1</v>
      </c>
      <c r="I507">
        <v>330</v>
      </c>
      <c r="J507" t="s">
        <v>211</v>
      </c>
      <c r="K507" t="s">
        <v>79</v>
      </c>
      <c r="L507" t="s">
        <v>70</v>
      </c>
      <c r="M507" s="18">
        <f t="shared" si="65"/>
        <v>2</v>
      </c>
      <c r="N507" t="s">
        <v>58</v>
      </c>
      <c r="O507" s="18">
        <f t="shared" si="67"/>
        <v>1</v>
      </c>
      <c r="P507" t="s">
        <v>101</v>
      </c>
      <c r="Q507" t="s">
        <v>119</v>
      </c>
      <c r="R507" t="str">
        <f t="shared" si="71"/>
        <v>Oil &amp; Gas - Ice Roads and Pads</v>
      </c>
      <c r="S507" t="s">
        <v>361</v>
      </c>
      <c r="T507" t="s">
        <v>349</v>
      </c>
      <c r="U507" s="34">
        <v>5</v>
      </c>
      <c r="V507">
        <v>19060403</v>
      </c>
      <c r="W507">
        <v>2017</v>
      </c>
      <c r="X507" t="s">
        <v>209</v>
      </c>
      <c r="Y507">
        <v>4</v>
      </c>
      <c r="Z507" s="34">
        <v>330</v>
      </c>
      <c r="AA507" s="6" t="str">
        <f t="shared" si="68"/>
        <v>04/01</v>
      </c>
      <c r="AB507" s="6" t="str">
        <f t="shared" si="69"/>
        <v>04/30</v>
      </c>
      <c r="AC507" t="s">
        <v>84</v>
      </c>
      <c r="AD507" s="7">
        <f t="shared" si="70"/>
        <v>2</v>
      </c>
      <c r="AE507" s="7" t="s">
        <v>84</v>
      </c>
      <c r="AF507">
        <v>0</v>
      </c>
      <c r="AG507" t="s">
        <v>52</v>
      </c>
      <c r="AH507" s="18">
        <f t="shared" si="66"/>
        <v>1</v>
      </c>
    </row>
    <row r="508" spans="1:34" x14ac:dyDescent="0.25">
      <c r="A508">
        <v>329</v>
      </c>
      <c r="B508" t="s">
        <v>181</v>
      </c>
      <c r="C508" t="s">
        <v>389</v>
      </c>
      <c r="D508" t="s">
        <v>209</v>
      </c>
      <c r="E508" t="s">
        <v>116</v>
      </c>
      <c r="F508">
        <v>3132500</v>
      </c>
      <c r="G508" t="s">
        <v>52</v>
      </c>
      <c r="H508" s="18">
        <f t="shared" si="64"/>
        <v>1</v>
      </c>
      <c r="I508">
        <v>331</v>
      </c>
      <c r="J508" t="s">
        <v>213</v>
      </c>
      <c r="K508" t="s">
        <v>79</v>
      </c>
      <c r="L508" t="s">
        <v>70</v>
      </c>
      <c r="M508" s="18">
        <f t="shared" si="65"/>
        <v>2</v>
      </c>
      <c r="N508" t="s">
        <v>58</v>
      </c>
      <c r="O508" s="18">
        <f t="shared" si="67"/>
        <v>1</v>
      </c>
      <c r="P508" t="s">
        <v>101</v>
      </c>
      <c r="Q508" t="s">
        <v>119</v>
      </c>
      <c r="R508" t="str">
        <f t="shared" si="71"/>
        <v>Oil &amp; Gas - Ice Roads and Pads</v>
      </c>
      <c r="S508" t="s">
        <v>361</v>
      </c>
      <c r="T508" t="s">
        <v>349</v>
      </c>
      <c r="U508" s="34">
        <v>5</v>
      </c>
      <c r="V508">
        <v>19060403</v>
      </c>
      <c r="W508">
        <v>2017</v>
      </c>
      <c r="X508" t="s">
        <v>209</v>
      </c>
      <c r="Y508">
        <v>4</v>
      </c>
      <c r="Z508" s="34">
        <v>331</v>
      </c>
      <c r="AA508" s="6" t="str">
        <f t="shared" si="68"/>
        <v>04/01</v>
      </c>
      <c r="AB508" s="6" t="str">
        <f t="shared" si="69"/>
        <v>04/30</v>
      </c>
      <c r="AC508" t="s">
        <v>84</v>
      </c>
      <c r="AD508" s="7">
        <f t="shared" si="70"/>
        <v>2</v>
      </c>
      <c r="AE508" s="7" t="s">
        <v>84</v>
      </c>
      <c r="AF508">
        <v>0</v>
      </c>
      <c r="AG508" t="s">
        <v>52</v>
      </c>
      <c r="AH508" s="18">
        <f t="shared" si="66"/>
        <v>1</v>
      </c>
    </row>
    <row r="509" spans="1:34" x14ac:dyDescent="0.25">
      <c r="A509">
        <v>329</v>
      </c>
      <c r="B509" t="s">
        <v>181</v>
      </c>
      <c r="C509" t="s">
        <v>389</v>
      </c>
      <c r="D509" t="s">
        <v>209</v>
      </c>
      <c r="E509" t="s">
        <v>116</v>
      </c>
      <c r="F509">
        <v>3132500</v>
      </c>
      <c r="G509" t="s">
        <v>52</v>
      </c>
      <c r="H509" s="18">
        <f t="shared" si="64"/>
        <v>1</v>
      </c>
      <c r="I509">
        <v>332</v>
      </c>
      <c r="J509" t="s">
        <v>214</v>
      </c>
      <c r="K509" t="s">
        <v>79</v>
      </c>
      <c r="L509" t="s">
        <v>70</v>
      </c>
      <c r="M509" s="18">
        <f t="shared" si="65"/>
        <v>2</v>
      </c>
      <c r="N509" t="s">
        <v>58</v>
      </c>
      <c r="O509" s="18">
        <f t="shared" si="67"/>
        <v>1</v>
      </c>
      <c r="P509" t="s">
        <v>101</v>
      </c>
      <c r="Q509" t="s">
        <v>119</v>
      </c>
      <c r="R509" t="str">
        <f t="shared" si="71"/>
        <v>Oil &amp; Gas - Ice Roads and Pads</v>
      </c>
      <c r="S509" t="s">
        <v>361</v>
      </c>
      <c r="T509" t="s">
        <v>349</v>
      </c>
      <c r="U509" s="34">
        <v>5</v>
      </c>
      <c r="V509">
        <v>19060403</v>
      </c>
      <c r="W509">
        <v>2017</v>
      </c>
      <c r="X509" t="s">
        <v>209</v>
      </c>
      <c r="Y509">
        <v>4</v>
      </c>
      <c r="Z509" s="34">
        <v>332</v>
      </c>
      <c r="AA509" s="6" t="str">
        <f t="shared" si="68"/>
        <v>04/01</v>
      </c>
      <c r="AB509" s="6" t="str">
        <f t="shared" si="69"/>
        <v>04/30</v>
      </c>
      <c r="AC509" t="s">
        <v>84</v>
      </c>
      <c r="AD509" s="7">
        <f t="shared" si="70"/>
        <v>2</v>
      </c>
      <c r="AE509" s="7" t="s">
        <v>84</v>
      </c>
      <c r="AF509">
        <v>0</v>
      </c>
      <c r="AG509" t="s">
        <v>52</v>
      </c>
      <c r="AH509" s="18">
        <f t="shared" si="66"/>
        <v>1</v>
      </c>
    </row>
    <row r="510" spans="1:34" x14ac:dyDescent="0.25">
      <c r="A510">
        <v>329</v>
      </c>
      <c r="B510" t="s">
        <v>181</v>
      </c>
      <c r="C510" t="s">
        <v>389</v>
      </c>
      <c r="D510" t="s">
        <v>209</v>
      </c>
      <c r="E510" t="s">
        <v>116</v>
      </c>
      <c r="F510">
        <v>3132500</v>
      </c>
      <c r="G510" t="s">
        <v>52</v>
      </c>
      <c r="H510" s="18">
        <f t="shared" si="64"/>
        <v>1</v>
      </c>
      <c r="I510">
        <v>333</v>
      </c>
      <c r="J510" t="s">
        <v>215</v>
      </c>
      <c r="K510" t="s">
        <v>79</v>
      </c>
      <c r="L510" t="s">
        <v>70</v>
      </c>
      <c r="M510" s="18">
        <f t="shared" si="65"/>
        <v>2</v>
      </c>
      <c r="N510" t="s">
        <v>58</v>
      </c>
      <c r="O510" s="18">
        <f t="shared" si="67"/>
        <v>1</v>
      </c>
      <c r="P510" t="s">
        <v>101</v>
      </c>
      <c r="Q510" t="s">
        <v>119</v>
      </c>
      <c r="R510" t="str">
        <f t="shared" si="71"/>
        <v>Oil &amp; Gas - Ice Roads and Pads</v>
      </c>
      <c r="S510" t="s">
        <v>361</v>
      </c>
      <c r="T510" t="s">
        <v>349</v>
      </c>
      <c r="U510" s="34">
        <v>5</v>
      </c>
      <c r="V510">
        <v>19060403</v>
      </c>
      <c r="W510">
        <v>2017</v>
      </c>
      <c r="X510" t="s">
        <v>209</v>
      </c>
      <c r="Y510">
        <v>4</v>
      </c>
      <c r="Z510" s="34">
        <v>333</v>
      </c>
      <c r="AA510" s="6" t="str">
        <f t="shared" si="68"/>
        <v>04/01</v>
      </c>
      <c r="AB510" s="6" t="str">
        <f t="shared" si="69"/>
        <v>04/30</v>
      </c>
      <c r="AC510" t="s">
        <v>84</v>
      </c>
      <c r="AD510" s="7">
        <f t="shared" si="70"/>
        <v>2</v>
      </c>
      <c r="AE510" s="7" t="s">
        <v>84</v>
      </c>
      <c r="AF510">
        <v>0</v>
      </c>
      <c r="AG510" t="s">
        <v>52</v>
      </c>
      <c r="AH510" s="18">
        <f t="shared" si="66"/>
        <v>1</v>
      </c>
    </row>
    <row r="511" spans="1:34" x14ac:dyDescent="0.25">
      <c r="A511">
        <v>329</v>
      </c>
      <c r="B511" t="s">
        <v>181</v>
      </c>
      <c r="C511" t="s">
        <v>389</v>
      </c>
      <c r="D511" t="s">
        <v>209</v>
      </c>
      <c r="E511" t="s">
        <v>116</v>
      </c>
      <c r="F511">
        <v>3132500</v>
      </c>
      <c r="G511" t="s">
        <v>52</v>
      </c>
      <c r="H511" s="18">
        <f t="shared" ref="H511:H574" si="72">IF(G511="gallons",1,2)</f>
        <v>1</v>
      </c>
      <c r="I511">
        <v>334</v>
      </c>
      <c r="J511" t="s">
        <v>210</v>
      </c>
      <c r="K511" t="s">
        <v>79</v>
      </c>
      <c r="L511" t="s">
        <v>70</v>
      </c>
      <c r="M511" s="18">
        <f t="shared" ref="M511:M574" si="73">IF(L511="ground",1,2)</f>
        <v>2</v>
      </c>
      <c r="N511" t="s">
        <v>58</v>
      </c>
      <c r="O511" s="18">
        <f t="shared" si="67"/>
        <v>1</v>
      </c>
      <c r="P511" t="s">
        <v>101</v>
      </c>
      <c r="Q511" t="s">
        <v>119</v>
      </c>
      <c r="R511" t="str">
        <f t="shared" si="71"/>
        <v>Oil &amp; Gas - Ice Roads and Pads</v>
      </c>
      <c r="S511" t="s">
        <v>361</v>
      </c>
      <c r="T511" t="s">
        <v>349</v>
      </c>
      <c r="U511" s="34">
        <v>5</v>
      </c>
      <c r="V511">
        <v>19060501</v>
      </c>
      <c r="W511">
        <v>2017</v>
      </c>
      <c r="X511" t="s">
        <v>209</v>
      </c>
      <c r="Y511">
        <v>5</v>
      </c>
      <c r="Z511" s="34">
        <v>334</v>
      </c>
      <c r="AA511" s="6" t="str">
        <f t="shared" si="68"/>
        <v>05/01</v>
      </c>
      <c r="AB511" s="6" t="str">
        <f t="shared" si="69"/>
        <v>05/31</v>
      </c>
      <c r="AC511" t="s">
        <v>84</v>
      </c>
      <c r="AD511" s="7">
        <f t="shared" si="70"/>
        <v>2</v>
      </c>
      <c r="AE511" s="7" t="s">
        <v>84</v>
      </c>
      <c r="AF511">
        <v>0</v>
      </c>
      <c r="AG511" t="s">
        <v>52</v>
      </c>
      <c r="AH511" s="18">
        <f t="shared" ref="AH511:AH574" si="74">IF(AG511="gallons",1,2)</f>
        <v>1</v>
      </c>
    </row>
    <row r="512" spans="1:34" x14ac:dyDescent="0.25">
      <c r="A512">
        <v>329</v>
      </c>
      <c r="B512" t="s">
        <v>181</v>
      </c>
      <c r="C512" t="s">
        <v>389</v>
      </c>
      <c r="D512" t="s">
        <v>209</v>
      </c>
      <c r="E512" t="s">
        <v>116</v>
      </c>
      <c r="F512">
        <v>3132500</v>
      </c>
      <c r="G512" t="s">
        <v>52</v>
      </c>
      <c r="H512" s="18">
        <f t="shared" si="72"/>
        <v>1</v>
      </c>
      <c r="I512">
        <v>330</v>
      </c>
      <c r="J512" t="s">
        <v>211</v>
      </c>
      <c r="K512" t="s">
        <v>79</v>
      </c>
      <c r="L512" t="s">
        <v>70</v>
      </c>
      <c r="M512" s="18">
        <f t="shared" si="73"/>
        <v>2</v>
      </c>
      <c r="N512" t="s">
        <v>58</v>
      </c>
      <c r="O512" s="18">
        <f t="shared" si="67"/>
        <v>1</v>
      </c>
      <c r="P512" t="s">
        <v>101</v>
      </c>
      <c r="Q512" t="s">
        <v>119</v>
      </c>
      <c r="R512" t="str">
        <f t="shared" si="71"/>
        <v>Oil &amp; Gas - Ice Roads and Pads</v>
      </c>
      <c r="S512" t="s">
        <v>361</v>
      </c>
      <c r="T512" t="s">
        <v>349</v>
      </c>
      <c r="U512" s="34">
        <v>5</v>
      </c>
      <c r="V512">
        <v>19060403</v>
      </c>
      <c r="W512">
        <v>2017</v>
      </c>
      <c r="X512" t="s">
        <v>209</v>
      </c>
      <c r="Y512">
        <v>5</v>
      </c>
      <c r="Z512" s="34">
        <v>330</v>
      </c>
      <c r="AA512" s="6" t="str">
        <f t="shared" si="68"/>
        <v>05/01</v>
      </c>
      <c r="AB512" s="6" t="str">
        <f t="shared" si="69"/>
        <v>05/31</v>
      </c>
      <c r="AC512" t="s">
        <v>84</v>
      </c>
      <c r="AD512" s="7">
        <f t="shared" si="70"/>
        <v>2</v>
      </c>
      <c r="AE512" s="7" t="s">
        <v>84</v>
      </c>
      <c r="AF512">
        <v>0</v>
      </c>
      <c r="AG512" t="s">
        <v>52</v>
      </c>
      <c r="AH512" s="18">
        <f t="shared" si="74"/>
        <v>1</v>
      </c>
    </row>
    <row r="513" spans="1:34" x14ac:dyDescent="0.25">
      <c r="A513">
        <v>329</v>
      </c>
      <c r="B513" t="s">
        <v>181</v>
      </c>
      <c r="C513" t="s">
        <v>389</v>
      </c>
      <c r="D513" t="s">
        <v>209</v>
      </c>
      <c r="E513" t="s">
        <v>116</v>
      </c>
      <c r="F513">
        <v>3132500</v>
      </c>
      <c r="G513" t="s">
        <v>52</v>
      </c>
      <c r="H513" s="18">
        <f t="shared" si="72"/>
        <v>1</v>
      </c>
      <c r="I513">
        <v>331</v>
      </c>
      <c r="J513" t="s">
        <v>213</v>
      </c>
      <c r="K513" t="s">
        <v>79</v>
      </c>
      <c r="L513" t="s">
        <v>70</v>
      </c>
      <c r="M513" s="18">
        <f t="shared" si="73"/>
        <v>2</v>
      </c>
      <c r="N513" t="s">
        <v>58</v>
      </c>
      <c r="O513" s="18">
        <f t="shared" si="67"/>
        <v>1</v>
      </c>
      <c r="P513" t="s">
        <v>101</v>
      </c>
      <c r="Q513" t="s">
        <v>119</v>
      </c>
      <c r="R513" t="str">
        <f t="shared" si="71"/>
        <v>Oil &amp; Gas - Ice Roads and Pads</v>
      </c>
      <c r="S513" t="s">
        <v>361</v>
      </c>
      <c r="T513" t="s">
        <v>349</v>
      </c>
      <c r="U513" s="34">
        <v>5</v>
      </c>
      <c r="V513">
        <v>19060403</v>
      </c>
      <c r="W513">
        <v>2017</v>
      </c>
      <c r="X513" t="s">
        <v>209</v>
      </c>
      <c r="Y513">
        <v>5</v>
      </c>
      <c r="Z513" s="34">
        <v>331</v>
      </c>
      <c r="AA513" s="6" t="str">
        <f t="shared" si="68"/>
        <v>05/01</v>
      </c>
      <c r="AB513" s="6" t="str">
        <f t="shared" si="69"/>
        <v>05/31</v>
      </c>
      <c r="AC513" t="s">
        <v>84</v>
      </c>
      <c r="AD513" s="7">
        <f t="shared" si="70"/>
        <v>2</v>
      </c>
      <c r="AE513" s="7" t="s">
        <v>84</v>
      </c>
      <c r="AF513">
        <v>0</v>
      </c>
      <c r="AG513" t="s">
        <v>52</v>
      </c>
      <c r="AH513" s="18">
        <f t="shared" si="74"/>
        <v>1</v>
      </c>
    </row>
    <row r="514" spans="1:34" x14ac:dyDescent="0.25">
      <c r="A514">
        <v>329</v>
      </c>
      <c r="B514" t="s">
        <v>181</v>
      </c>
      <c r="C514" t="s">
        <v>389</v>
      </c>
      <c r="D514" t="s">
        <v>209</v>
      </c>
      <c r="E514" t="s">
        <v>116</v>
      </c>
      <c r="F514">
        <v>3132500</v>
      </c>
      <c r="G514" t="s">
        <v>52</v>
      </c>
      <c r="H514" s="18">
        <f t="shared" si="72"/>
        <v>1</v>
      </c>
      <c r="I514">
        <v>332</v>
      </c>
      <c r="J514" t="s">
        <v>214</v>
      </c>
      <c r="K514" t="s">
        <v>79</v>
      </c>
      <c r="L514" t="s">
        <v>70</v>
      </c>
      <c r="M514" s="18">
        <f t="shared" si="73"/>
        <v>2</v>
      </c>
      <c r="N514" t="s">
        <v>58</v>
      </c>
      <c r="O514" s="18">
        <f t="shared" si="67"/>
        <v>1</v>
      </c>
      <c r="P514" t="s">
        <v>101</v>
      </c>
      <c r="Q514" t="s">
        <v>119</v>
      </c>
      <c r="R514" t="str">
        <f t="shared" si="71"/>
        <v>Oil &amp; Gas - Ice Roads and Pads</v>
      </c>
      <c r="S514" t="s">
        <v>361</v>
      </c>
      <c r="T514" t="s">
        <v>349</v>
      </c>
      <c r="U514" s="34">
        <v>5</v>
      </c>
      <c r="V514">
        <v>19060403</v>
      </c>
      <c r="W514">
        <v>2017</v>
      </c>
      <c r="X514" t="s">
        <v>209</v>
      </c>
      <c r="Y514">
        <v>5</v>
      </c>
      <c r="Z514" s="34">
        <v>332</v>
      </c>
      <c r="AA514" s="6" t="str">
        <f t="shared" si="68"/>
        <v>05/01</v>
      </c>
      <c r="AB514" s="6" t="str">
        <f t="shared" si="69"/>
        <v>05/31</v>
      </c>
      <c r="AC514" t="s">
        <v>84</v>
      </c>
      <c r="AD514" s="7">
        <f t="shared" si="70"/>
        <v>2</v>
      </c>
      <c r="AE514" s="7" t="s">
        <v>84</v>
      </c>
      <c r="AF514">
        <v>0</v>
      </c>
      <c r="AG514" t="s">
        <v>52</v>
      </c>
      <c r="AH514" s="18">
        <f t="shared" si="74"/>
        <v>1</v>
      </c>
    </row>
    <row r="515" spans="1:34" x14ac:dyDescent="0.25">
      <c r="A515">
        <v>329</v>
      </c>
      <c r="B515" t="s">
        <v>181</v>
      </c>
      <c r="C515" t="s">
        <v>389</v>
      </c>
      <c r="D515" t="s">
        <v>209</v>
      </c>
      <c r="E515" t="s">
        <v>116</v>
      </c>
      <c r="F515">
        <v>3132500</v>
      </c>
      <c r="G515" t="s">
        <v>52</v>
      </c>
      <c r="H515" s="18">
        <f t="shared" si="72"/>
        <v>1</v>
      </c>
      <c r="I515">
        <v>333</v>
      </c>
      <c r="J515" t="s">
        <v>215</v>
      </c>
      <c r="K515" t="s">
        <v>79</v>
      </c>
      <c r="L515" t="s">
        <v>70</v>
      </c>
      <c r="M515" s="18">
        <f t="shared" si="73"/>
        <v>2</v>
      </c>
      <c r="N515" t="s">
        <v>58</v>
      </c>
      <c r="O515" s="18">
        <f t="shared" ref="O515:O578" si="75">_xlfn.IFS(N515="fresh",1,N515="seawater",2,N515="brackish",3)</f>
        <v>1</v>
      </c>
      <c r="P515" t="s">
        <v>101</v>
      </c>
      <c r="Q515" t="s">
        <v>119</v>
      </c>
      <c r="R515" t="str">
        <f t="shared" si="71"/>
        <v>Oil &amp; Gas - Ice Roads and Pads</v>
      </c>
      <c r="S515" t="s">
        <v>361</v>
      </c>
      <c r="T515" t="s">
        <v>349</v>
      </c>
      <c r="U515" s="34">
        <v>5</v>
      </c>
      <c r="V515">
        <v>19060403</v>
      </c>
      <c r="W515">
        <v>2017</v>
      </c>
      <c r="X515" t="s">
        <v>209</v>
      </c>
      <c r="Y515">
        <v>5</v>
      </c>
      <c r="Z515" s="34">
        <v>333</v>
      </c>
      <c r="AA515" s="6" t="str">
        <f t="shared" si="68"/>
        <v>05/01</v>
      </c>
      <c r="AB515" s="6" t="str">
        <f t="shared" si="69"/>
        <v>05/31</v>
      </c>
      <c r="AC515" t="s">
        <v>84</v>
      </c>
      <c r="AD515" s="7">
        <f t="shared" si="70"/>
        <v>2</v>
      </c>
      <c r="AE515" s="7" t="s">
        <v>84</v>
      </c>
      <c r="AF515">
        <v>0</v>
      </c>
      <c r="AG515" t="s">
        <v>52</v>
      </c>
      <c r="AH515" s="18">
        <f t="shared" si="74"/>
        <v>1</v>
      </c>
    </row>
    <row r="516" spans="1:34" x14ac:dyDescent="0.25">
      <c r="A516">
        <v>329</v>
      </c>
      <c r="B516" t="s">
        <v>181</v>
      </c>
      <c r="C516" t="s">
        <v>389</v>
      </c>
      <c r="D516" t="s">
        <v>209</v>
      </c>
      <c r="E516" t="s">
        <v>116</v>
      </c>
      <c r="F516">
        <v>3132500</v>
      </c>
      <c r="G516" t="s">
        <v>52</v>
      </c>
      <c r="H516" s="18">
        <f t="shared" si="72"/>
        <v>1</v>
      </c>
      <c r="I516">
        <v>334</v>
      </c>
      <c r="J516" t="s">
        <v>210</v>
      </c>
      <c r="K516" t="s">
        <v>79</v>
      </c>
      <c r="L516" t="s">
        <v>70</v>
      </c>
      <c r="M516" s="18">
        <f t="shared" si="73"/>
        <v>2</v>
      </c>
      <c r="N516" t="s">
        <v>58</v>
      </c>
      <c r="O516" s="18">
        <f t="shared" si="75"/>
        <v>1</v>
      </c>
      <c r="P516" t="s">
        <v>101</v>
      </c>
      <c r="Q516" t="s">
        <v>119</v>
      </c>
      <c r="R516" t="str">
        <f t="shared" si="71"/>
        <v>Oil &amp; Gas - Ice Roads and Pads</v>
      </c>
      <c r="S516" t="s">
        <v>361</v>
      </c>
      <c r="T516" t="s">
        <v>349</v>
      </c>
      <c r="U516" s="34">
        <v>5</v>
      </c>
      <c r="V516">
        <v>19060501</v>
      </c>
      <c r="W516">
        <v>2017</v>
      </c>
      <c r="X516" t="s">
        <v>209</v>
      </c>
      <c r="Y516">
        <v>6</v>
      </c>
      <c r="Z516" s="34">
        <v>334</v>
      </c>
      <c r="AA516" s="6" t="str">
        <f t="shared" si="68"/>
        <v>06/01</v>
      </c>
      <c r="AB516" s="6" t="str">
        <f t="shared" si="69"/>
        <v>06/30</v>
      </c>
      <c r="AC516" t="s">
        <v>84</v>
      </c>
      <c r="AD516" s="7">
        <f t="shared" si="70"/>
        <v>2</v>
      </c>
      <c r="AE516" s="7" t="s">
        <v>84</v>
      </c>
      <c r="AF516">
        <v>0</v>
      </c>
      <c r="AG516" t="s">
        <v>52</v>
      </c>
      <c r="AH516" s="18">
        <f t="shared" si="74"/>
        <v>1</v>
      </c>
    </row>
    <row r="517" spans="1:34" x14ac:dyDescent="0.25">
      <c r="A517">
        <v>329</v>
      </c>
      <c r="B517" t="s">
        <v>181</v>
      </c>
      <c r="C517" t="s">
        <v>389</v>
      </c>
      <c r="D517" t="s">
        <v>209</v>
      </c>
      <c r="E517" t="s">
        <v>116</v>
      </c>
      <c r="F517">
        <v>3132500</v>
      </c>
      <c r="G517" t="s">
        <v>52</v>
      </c>
      <c r="H517" s="18">
        <f t="shared" si="72"/>
        <v>1</v>
      </c>
      <c r="I517">
        <v>330</v>
      </c>
      <c r="J517" t="s">
        <v>211</v>
      </c>
      <c r="K517" t="s">
        <v>79</v>
      </c>
      <c r="L517" t="s">
        <v>70</v>
      </c>
      <c r="M517" s="18">
        <f t="shared" si="73"/>
        <v>2</v>
      </c>
      <c r="N517" t="s">
        <v>58</v>
      </c>
      <c r="O517" s="18">
        <f t="shared" si="75"/>
        <v>1</v>
      </c>
      <c r="P517" t="s">
        <v>101</v>
      </c>
      <c r="Q517" t="s">
        <v>119</v>
      </c>
      <c r="R517" t="str">
        <f t="shared" si="71"/>
        <v>Oil &amp; Gas - Ice Roads and Pads</v>
      </c>
      <c r="S517" t="s">
        <v>361</v>
      </c>
      <c r="T517" t="s">
        <v>349</v>
      </c>
      <c r="U517" s="34">
        <v>5</v>
      </c>
      <c r="V517">
        <v>19060403</v>
      </c>
      <c r="W517">
        <v>2017</v>
      </c>
      <c r="X517" t="s">
        <v>209</v>
      </c>
      <c r="Y517">
        <v>6</v>
      </c>
      <c r="Z517" s="34">
        <v>330</v>
      </c>
      <c r="AA517" s="6" t="str">
        <f t="shared" si="68"/>
        <v>06/01</v>
      </c>
      <c r="AB517" s="6" t="str">
        <f t="shared" si="69"/>
        <v>06/30</v>
      </c>
      <c r="AC517" t="s">
        <v>84</v>
      </c>
      <c r="AD517" s="7">
        <f t="shared" si="70"/>
        <v>2</v>
      </c>
      <c r="AE517" s="7" t="s">
        <v>84</v>
      </c>
      <c r="AF517">
        <v>0</v>
      </c>
      <c r="AG517" t="s">
        <v>52</v>
      </c>
      <c r="AH517" s="18">
        <f t="shared" si="74"/>
        <v>1</v>
      </c>
    </row>
    <row r="518" spans="1:34" x14ac:dyDescent="0.25">
      <c r="A518">
        <v>329</v>
      </c>
      <c r="B518" t="s">
        <v>181</v>
      </c>
      <c r="C518" t="s">
        <v>389</v>
      </c>
      <c r="D518" t="s">
        <v>209</v>
      </c>
      <c r="E518" t="s">
        <v>116</v>
      </c>
      <c r="F518">
        <v>3132500</v>
      </c>
      <c r="G518" t="s">
        <v>52</v>
      </c>
      <c r="H518" s="18">
        <f t="shared" si="72"/>
        <v>1</v>
      </c>
      <c r="I518">
        <v>331</v>
      </c>
      <c r="J518" t="s">
        <v>213</v>
      </c>
      <c r="K518" t="s">
        <v>79</v>
      </c>
      <c r="L518" t="s">
        <v>70</v>
      </c>
      <c r="M518" s="18">
        <f t="shared" si="73"/>
        <v>2</v>
      </c>
      <c r="N518" t="s">
        <v>58</v>
      </c>
      <c r="O518" s="18">
        <f t="shared" si="75"/>
        <v>1</v>
      </c>
      <c r="P518" t="s">
        <v>101</v>
      </c>
      <c r="Q518" t="s">
        <v>119</v>
      </c>
      <c r="R518" t="str">
        <f t="shared" si="71"/>
        <v>Oil &amp; Gas - Ice Roads and Pads</v>
      </c>
      <c r="S518" t="s">
        <v>361</v>
      </c>
      <c r="T518" t="s">
        <v>349</v>
      </c>
      <c r="U518" s="34">
        <v>5</v>
      </c>
      <c r="V518">
        <v>19060403</v>
      </c>
      <c r="W518">
        <v>2017</v>
      </c>
      <c r="X518" t="s">
        <v>209</v>
      </c>
      <c r="Y518">
        <v>6</v>
      </c>
      <c r="Z518" s="34">
        <v>331</v>
      </c>
      <c r="AA518" s="6" t="str">
        <f t="shared" si="68"/>
        <v>06/01</v>
      </c>
      <c r="AB518" s="6" t="str">
        <f t="shared" si="69"/>
        <v>06/30</v>
      </c>
      <c r="AC518" t="s">
        <v>84</v>
      </c>
      <c r="AD518" s="7">
        <f t="shared" si="70"/>
        <v>2</v>
      </c>
      <c r="AE518" s="7" t="s">
        <v>84</v>
      </c>
      <c r="AF518">
        <v>0</v>
      </c>
      <c r="AG518" t="s">
        <v>52</v>
      </c>
      <c r="AH518" s="18">
        <f t="shared" si="74"/>
        <v>1</v>
      </c>
    </row>
    <row r="519" spans="1:34" x14ac:dyDescent="0.25">
      <c r="A519">
        <v>329</v>
      </c>
      <c r="B519" t="s">
        <v>181</v>
      </c>
      <c r="C519" t="s">
        <v>389</v>
      </c>
      <c r="D519" t="s">
        <v>209</v>
      </c>
      <c r="E519" t="s">
        <v>116</v>
      </c>
      <c r="F519">
        <v>3132500</v>
      </c>
      <c r="G519" t="s">
        <v>52</v>
      </c>
      <c r="H519" s="18">
        <f t="shared" si="72"/>
        <v>1</v>
      </c>
      <c r="I519">
        <v>332</v>
      </c>
      <c r="J519" t="s">
        <v>214</v>
      </c>
      <c r="K519" t="s">
        <v>79</v>
      </c>
      <c r="L519" t="s">
        <v>70</v>
      </c>
      <c r="M519" s="18">
        <f t="shared" si="73"/>
        <v>2</v>
      </c>
      <c r="N519" t="s">
        <v>58</v>
      </c>
      <c r="O519" s="18">
        <f t="shared" si="75"/>
        <v>1</v>
      </c>
      <c r="P519" t="s">
        <v>101</v>
      </c>
      <c r="Q519" t="s">
        <v>119</v>
      </c>
      <c r="R519" t="str">
        <f t="shared" si="71"/>
        <v>Oil &amp; Gas - Ice Roads and Pads</v>
      </c>
      <c r="S519" t="s">
        <v>361</v>
      </c>
      <c r="T519" t="s">
        <v>349</v>
      </c>
      <c r="U519" s="34">
        <v>5</v>
      </c>
      <c r="V519">
        <v>19060403</v>
      </c>
      <c r="W519">
        <v>2017</v>
      </c>
      <c r="X519" t="s">
        <v>209</v>
      </c>
      <c r="Y519">
        <v>6</v>
      </c>
      <c r="Z519" s="34">
        <v>332</v>
      </c>
      <c r="AA519" s="6" t="str">
        <f t="shared" si="68"/>
        <v>06/01</v>
      </c>
      <c r="AB519" s="6" t="str">
        <f t="shared" si="69"/>
        <v>06/30</v>
      </c>
      <c r="AC519" t="s">
        <v>84</v>
      </c>
      <c r="AD519" s="7">
        <f t="shared" si="70"/>
        <v>2</v>
      </c>
      <c r="AE519" s="7" t="s">
        <v>84</v>
      </c>
      <c r="AF519">
        <v>0</v>
      </c>
      <c r="AG519" t="s">
        <v>52</v>
      </c>
      <c r="AH519" s="18">
        <f t="shared" si="74"/>
        <v>1</v>
      </c>
    </row>
    <row r="520" spans="1:34" x14ac:dyDescent="0.25">
      <c r="A520">
        <v>329</v>
      </c>
      <c r="B520" t="s">
        <v>181</v>
      </c>
      <c r="C520" t="s">
        <v>389</v>
      </c>
      <c r="D520" t="s">
        <v>209</v>
      </c>
      <c r="E520" t="s">
        <v>116</v>
      </c>
      <c r="F520">
        <v>3132500</v>
      </c>
      <c r="G520" t="s">
        <v>52</v>
      </c>
      <c r="H520" s="18">
        <f t="shared" si="72"/>
        <v>1</v>
      </c>
      <c r="I520">
        <v>333</v>
      </c>
      <c r="J520" t="s">
        <v>215</v>
      </c>
      <c r="K520" t="s">
        <v>79</v>
      </c>
      <c r="L520" t="s">
        <v>70</v>
      </c>
      <c r="M520" s="18">
        <f t="shared" si="73"/>
        <v>2</v>
      </c>
      <c r="N520" t="s">
        <v>58</v>
      </c>
      <c r="O520" s="18">
        <f t="shared" si="75"/>
        <v>1</v>
      </c>
      <c r="P520" t="s">
        <v>101</v>
      </c>
      <c r="Q520" t="s">
        <v>119</v>
      </c>
      <c r="R520" t="str">
        <f t="shared" si="71"/>
        <v>Oil &amp; Gas - Ice Roads and Pads</v>
      </c>
      <c r="S520" t="s">
        <v>361</v>
      </c>
      <c r="T520" t="s">
        <v>349</v>
      </c>
      <c r="U520" s="34">
        <v>5</v>
      </c>
      <c r="V520">
        <v>19060403</v>
      </c>
      <c r="W520">
        <v>2017</v>
      </c>
      <c r="X520" t="s">
        <v>209</v>
      </c>
      <c r="Y520">
        <v>6</v>
      </c>
      <c r="Z520" s="34">
        <v>333</v>
      </c>
      <c r="AA520" s="6" t="str">
        <f t="shared" si="68"/>
        <v>06/01</v>
      </c>
      <c r="AB520" s="6" t="str">
        <f t="shared" si="69"/>
        <v>06/30</v>
      </c>
      <c r="AC520" t="s">
        <v>84</v>
      </c>
      <c r="AD520" s="7">
        <f t="shared" si="70"/>
        <v>2</v>
      </c>
      <c r="AE520" s="7" t="s">
        <v>84</v>
      </c>
      <c r="AF520">
        <v>0</v>
      </c>
      <c r="AG520" t="s">
        <v>52</v>
      </c>
      <c r="AH520" s="18">
        <f t="shared" si="74"/>
        <v>1</v>
      </c>
    </row>
    <row r="521" spans="1:34" x14ac:dyDescent="0.25">
      <c r="A521">
        <v>329</v>
      </c>
      <c r="B521" t="s">
        <v>181</v>
      </c>
      <c r="C521" t="s">
        <v>389</v>
      </c>
      <c r="D521" t="s">
        <v>209</v>
      </c>
      <c r="E521" t="s">
        <v>116</v>
      </c>
      <c r="F521">
        <v>3132500</v>
      </c>
      <c r="G521" t="s">
        <v>52</v>
      </c>
      <c r="H521" s="18">
        <f t="shared" si="72"/>
        <v>1</v>
      </c>
      <c r="I521">
        <v>334</v>
      </c>
      <c r="J521" t="s">
        <v>210</v>
      </c>
      <c r="K521" t="s">
        <v>79</v>
      </c>
      <c r="L521" t="s">
        <v>70</v>
      </c>
      <c r="M521" s="18">
        <f t="shared" si="73"/>
        <v>2</v>
      </c>
      <c r="N521" t="s">
        <v>58</v>
      </c>
      <c r="O521" s="18">
        <f t="shared" si="75"/>
        <v>1</v>
      </c>
      <c r="P521" t="s">
        <v>101</v>
      </c>
      <c r="Q521" t="s">
        <v>119</v>
      </c>
      <c r="R521" t="str">
        <f t="shared" si="71"/>
        <v>Oil &amp; Gas - Ice Roads and Pads</v>
      </c>
      <c r="S521" t="s">
        <v>361</v>
      </c>
      <c r="T521" t="s">
        <v>349</v>
      </c>
      <c r="U521" s="34">
        <v>5</v>
      </c>
      <c r="V521">
        <v>19060501</v>
      </c>
      <c r="W521">
        <v>2017</v>
      </c>
      <c r="X521" t="s">
        <v>209</v>
      </c>
      <c r="Y521">
        <v>7</v>
      </c>
      <c r="Z521" s="34">
        <v>334</v>
      </c>
      <c r="AA521" s="6" t="str">
        <f t="shared" si="68"/>
        <v>07/01</v>
      </c>
      <c r="AB521" s="6" t="str">
        <f t="shared" si="69"/>
        <v>07/31</v>
      </c>
      <c r="AC521" t="s">
        <v>84</v>
      </c>
      <c r="AD521" s="7">
        <f t="shared" si="70"/>
        <v>2</v>
      </c>
      <c r="AE521" s="7" t="s">
        <v>84</v>
      </c>
      <c r="AF521">
        <v>0</v>
      </c>
      <c r="AG521" t="s">
        <v>52</v>
      </c>
      <c r="AH521" s="18">
        <f t="shared" si="74"/>
        <v>1</v>
      </c>
    </row>
    <row r="522" spans="1:34" x14ac:dyDescent="0.25">
      <c r="A522">
        <v>329</v>
      </c>
      <c r="B522" t="s">
        <v>181</v>
      </c>
      <c r="C522" t="s">
        <v>389</v>
      </c>
      <c r="D522" t="s">
        <v>209</v>
      </c>
      <c r="E522" t="s">
        <v>116</v>
      </c>
      <c r="F522">
        <v>3132500</v>
      </c>
      <c r="G522" t="s">
        <v>52</v>
      </c>
      <c r="H522" s="18">
        <f t="shared" si="72"/>
        <v>1</v>
      </c>
      <c r="I522">
        <v>330</v>
      </c>
      <c r="J522" t="s">
        <v>211</v>
      </c>
      <c r="K522" t="s">
        <v>79</v>
      </c>
      <c r="L522" t="s">
        <v>70</v>
      </c>
      <c r="M522" s="18">
        <f t="shared" si="73"/>
        <v>2</v>
      </c>
      <c r="N522" t="s">
        <v>58</v>
      </c>
      <c r="O522" s="18">
        <f t="shared" si="75"/>
        <v>1</v>
      </c>
      <c r="P522" t="s">
        <v>101</v>
      </c>
      <c r="Q522" t="s">
        <v>119</v>
      </c>
      <c r="R522" t="str">
        <f t="shared" si="71"/>
        <v>Oil &amp; Gas - Ice Roads and Pads</v>
      </c>
      <c r="S522" t="s">
        <v>361</v>
      </c>
      <c r="T522" t="s">
        <v>349</v>
      </c>
      <c r="U522" s="34">
        <v>5</v>
      </c>
      <c r="V522">
        <v>19060403</v>
      </c>
      <c r="W522">
        <v>2017</v>
      </c>
      <c r="X522" t="s">
        <v>209</v>
      </c>
      <c r="Y522">
        <v>7</v>
      </c>
      <c r="Z522" s="34">
        <v>330</v>
      </c>
      <c r="AA522" s="6" t="str">
        <f t="shared" si="68"/>
        <v>07/01</v>
      </c>
      <c r="AB522" s="6" t="str">
        <f t="shared" si="69"/>
        <v>07/31</v>
      </c>
      <c r="AC522" t="s">
        <v>84</v>
      </c>
      <c r="AD522" s="7">
        <f t="shared" si="70"/>
        <v>2</v>
      </c>
      <c r="AE522" s="7" t="s">
        <v>84</v>
      </c>
      <c r="AF522">
        <v>0</v>
      </c>
      <c r="AG522" t="s">
        <v>52</v>
      </c>
      <c r="AH522" s="18">
        <f t="shared" si="74"/>
        <v>1</v>
      </c>
    </row>
    <row r="523" spans="1:34" x14ac:dyDescent="0.25">
      <c r="A523">
        <v>329</v>
      </c>
      <c r="B523" t="s">
        <v>181</v>
      </c>
      <c r="C523" t="s">
        <v>389</v>
      </c>
      <c r="D523" t="s">
        <v>209</v>
      </c>
      <c r="E523" t="s">
        <v>116</v>
      </c>
      <c r="F523">
        <v>3132500</v>
      </c>
      <c r="G523" t="s">
        <v>52</v>
      </c>
      <c r="H523" s="18">
        <f t="shared" si="72"/>
        <v>1</v>
      </c>
      <c r="I523">
        <v>331</v>
      </c>
      <c r="J523" t="s">
        <v>213</v>
      </c>
      <c r="K523" t="s">
        <v>79</v>
      </c>
      <c r="L523" t="s">
        <v>70</v>
      </c>
      <c r="M523" s="18">
        <f t="shared" si="73"/>
        <v>2</v>
      </c>
      <c r="N523" t="s">
        <v>58</v>
      </c>
      <c r="O523" s="18">
        <f t="shared" si="75"/>
        <v>1</v>
      </c>
      <c r="P523" t="s">
        <v>101</v>
      </c>
      <c r="Q523" t="s">
        <v>119</v>
      </c>
      <c r="R523" t="str">
        <f t="shared" si="71"/>
        <v>Oil &amp; Gas - Ice Roads and Pads</v>
      </c>
      <c r="S523" t="s">
        <v>361</v>
      </c>
      <c r="T523" t="s">
        <v>349</v>
      </c>
      <c r="U523" s="34">
        <v>5</v>
      </c>
      <c r="V523">
        <v>19060403</v>
      </c>
      <c r="W523">
        <v>2017</v>
      </c>
      <c r="X523" t="s">
        <v>209</v>
      </c>
      <c r="Y523">
        <v>7</v>
      </c>
      <c r="Z523" s="34">
        <v>331</v>
      </c>
      <c r="AA523" s="6" t="str">
        <f t="shared" si="68"/>
        <v>07/01</v>
      </c>
      <c r="AB523" s="6" t="str">
        <f t="shared" si="69"/>
        <v>07/31</v>
      </c>
      <c r="AC523" t="s">
        <v>84</v>
      </c>
      <c r="AD523" s="7">
        <f t="shared" si="70"/>
        <v>2</v>
      </c>
      <c r="AE523" s="7" t="s">
        <v>84</v>
      </c>
      <c r="AF523">
        <v>0</v>
      </c>
      <c r="AG523" t="s">
        <v>52</v>
      </c>
      <c r="AH523" s="18">
        <f t="shared" si="74"/>
        <v>1</v>
      </c>
    </row>
    <row r="524" spans="1:34" x14ac:dyDescent="0.25">
      <c r="A524">
        <v>329</v>
      </c>
      <c r="B524" t="s">
        <v>181</v>
      </c>
      <c r="C524" t="s">
        <v>389</v>
      </c>
      <c r="D524" t="s">
        <v>209</v>
      </c>
      <c r="E524" t="s">
        <v>116</v>
      </c>
      <c r="F524">
        <v>3132500</v>
      </c>
      <c r="G524" t="s">
        <v>52</v>
      </c>
      <c r="H524" s="18">
        <f t="shared" si="72"/>
        <v>1</v>
      </c>
      <c r="I524">
        <v>332</v>
      </c>
      <c r="J524" t="s">
        <v>214</v>
      </c>
      <c r="K524" t="s">
        <v>79</v>
      </c>
      <c r="L524" t="s">
        <v>70</v>
      </c>
      <c r="M524" s="18">
        <f t="shared" si="73"/>
        <v>2</v>
      </c>
      <c r="N524" t="s">
        <v>58</v>
      </c>
      <c r="O524" s="18">
        <f t="shared" si="75"/>
        <v>1</v>
      </c>
      <c r="P524" t="s">
        <v>101</v>
      </c>
      <c r="Q524" t="s">
        <v>119</v>
      </c>
      <c r="R524" t="str">
        <f t="shared" si="71"/>
        <v>Oil &amp; Gas - Ice Roads and Pads</v>
      </c>
      <c r="S524" t="s">
        <v>361</v>
      </c>
      <c r="T524" t="s">
        <v>349</v>
      </c>
      <c r="U524" s="34">
        <v>5</v>
      </c>
      <c r="V524">
        <v>19060403</v>
      </c>
      <c r="W524">
        <v>2017</v>
      </c>
      <c r="X524" t="s">
        <v>209</v>
      </c>
      <c r="Y524">
        <v>7</v>
      </c>
      <c r="Z524" s="34">
        <v>332</v>
      </c>
      <c r="AA524" s="6" t="str">
        <f t="shared" si="68"/>
        <v>07/01</v>
      </c>
      <c r="AB524" s="6" t="str">
        <f t="shared" si="69"/>
        <v>07/31</v>
      </c>
      <c r="AC524" t="s">
        <v>84</v>
      </c>
      <c r="AD524" s="7">
        <f t="shared" si="70"/>
        <v>2</v>
      </c>
      <c r="AE524" s="7" t="s">
        <v>84</v>
      </c>
      <c r="AF524">
        <v>0</v>
      </c>
      <c r="AG524" t="s">
        <v>52</v>
      </c>
      <c r="AH524" s="18">
        <f t="shared" si="74"/>
        <v>1</v>
      </c>
    </row>
    <row r="525" spans="1:34" x14ac:dyDescent="0.25">
      <c r="A525">
        <v>329</v>
      </c>
      <c r="B525" t="s">
        <v>181</v>
      </c>
      <c r="C525" t="s">
        <v>389</v>
      </c>
      <c r="D525" t="s">
        <v>209</v>
      </c>
      <c r="E525" t="s">
        <v>116</v>
      </c>
      <c r="F525">
        <v>3132500</v>
      </c>
      <c r="G525" t="s">
        <v>52</v>
      </c>
      <c r="H525" s="18">
        <f t="shared" si="72"/>
        <v>1</v>
      </c>
      <c r="I525">
        <v>333</v>
      </c>
      <c r="J525" t="s">
        <v>215</v>
      </c>
      <c r="K525" t="s">
        <v>79</v>
      </c>
      <c r="L525" t="s">
        <v>70</v>
      </c>
      <c r="M525" s="18">
        <f t="shared" si="73"/>
        <v>2</v>
      </c>
      <c r="N525" t="s">
        <v>58</v>
      </c>
      <c r="O525" s="18">
        <f t="shared" si="75"/>
        <v>1</v>
      </c>
      <c r="P525" t="s">
        <v>101</v>
      </c>
      <c r="Q525" t="s">
        <v>119</v>
      </c>
      <c r="R525" t="str">
        <f t="shared" si="71"/>
        <v>Oil &amp; Gas - Ice Roads and Pads</v>
      </c>
      <c r="S525" t="s">
        <v>361</v>
      </c>
      <c r="T525" t="s">
        <v>349</v>
      </c>
      <c r="U525" s="34">
        <v>5</v>
      </c>
      <c r="V525">
        <v>19060403</v>
      </c>
      <c r="W525">
        <v>2017</v>
      </c>
      <c r="X525" t="s">
        <v>209</v>
      </c>
      <c r="Y525">
        <v>7</v>
      </c>
      <c r="Z525" s="34">
        <v>333</v>
      </c>
      <c r="AA525" s="6" t="str">
        <f t="shared" si="68"/>
        <v>07/01</v>
      </c>
      <c r="AB525" s="6" t="str">
        <f t="shared" si="69"/>
        <v>07/31</v>
      </c>
      <c r="AC525" t="s">
        <v>84</v>
      </c>
      <c r="AD525" s="7">
        <f t="shared" si="70"/>
        <v>2</v>
      </c>
      <c r="AE525" s="7" t="s">
        <v>84</v>
      </c>
      <c r="AF525">
        <v>0</v>
      </c>
      <c r="AG525" t="s">
        <v>52</v>
      </c>
      <c r="AH525" s="18">
        <f t="shared" si="74"/>
        <v>1</v>
      </c>
    </row>
    <row r="526" spans="1:34" x14ac:dyDescent="0.25">
      <c r="A526">
        <v>329</v>
      </c>
      <c r="B526" t="s">
        <v>181</v>
      </c>
      <c r="C526" t="s">
        <v>389</v>
      </c>
      <c r="D526" t="s">
        <v>209</v>
      </c>
      <c r="E526" t="s">
        <v>116</v>
      </c>
      <c r="F526">
        <v>3132500</v>
      </c>
      <c r="G526" t="s">
        <v>52</v>
      </c>
      <c r="H526" s="18">
        <f t="shared" si="72"/>
        <v>1</v>
      </c>
      <c r="I526">
        <v>334</v>
      </c>
      <c r="J526" t="s">
        <v>210</v>
      </c>
      <c r="K526" t="s">
        <v>79</v>
      </c>
      <c r="L526" t="s">
        <v>70</v>
      </c>
      <c r="M526" s="18">
        <f t="shared" si="73"/>
        <v>2</v>
      </c>
      <c r="N526" t="s">
        <v>58</v>
      </c>
      <c r="O526" s="18">
        <f t="shared" si="75"/>
        <v>1</v>
      </c>
      <c r="P526" t="s">
        <v>101</v>
      </c>
      <c r="Q526" t="s">
        <v>119</v>
      </c>
      <c r="R526" t="str">
        <f t="shared" si="71"/>
        <v>Oil &amp; Gas - Ice Roads and Pads</v>
      </c>
      <c r="S526" t="s">
        <v>361</v>
      </c>
      <c r="T526" t="s">
        <v>349</v>
      </c>
      <c r="U526" s="34">
        <v>5</v>
      </c>
      <c r="V526">
        <v>19060501</v>
      </c>
      <c r="W526">
        <v>2017</v>
      </c>
      <c r="X526" t="s">
        <v>209</v>
      </c>
      <c r="Y526">
        <v>8</v>
      </c>
      <c r="Z526" s="34">
        <v>334</v>
      </c>
      <c r="AA526" s="6" t="str">
        <f t="shared" si="68"/>
        <v>08/01</v>
      </c>
      <c r="AB526" s="6" t="str">
        <f t="shared" si="69"/>
        <v>08/31</v>
      </c>
      <c r="AC526" t="s">
        <v>84</v>
      </c>
      <c r="AD526" s="7">
        <f t="shared" si="70"/>
        <v>2</v>
      </c>
      <c r="AE526" s="7" t="s">
        <v>84</v>
      </c>
      <c r="AF526">
        <v>0</v>
      </c>
      <c r="AG526" t="s">
        <v>52</v>
      </c>
      <c r="AH526" s="18">
        <f t="shared" si="74"/>
        <v>1</v>
      </c>
    </row>
    <row r="527" spans="1:34" x14ac:dyDescent="0.25">
      <c r="A527">
        <v>329</v>
      </c>
      <c r="B527" t="s">
        <v>181</v>
      </c>
      <c r="C527" t="s">
        <v>389</v>
      </c>
      <c r="D527" t="s">
        <v>209</v>
      </c>
      <c r="E527" t="s">
        <v>116</v>
      </c>
      <c r="F527">
        <v>3132500</v>
      </c>
      <c r="G527" t="s">
        <v>52</v>
      </c>
      <c r="H527" s="18">
        <f t="shared" si="72"/>
        <v>1</v>
      </c>
      <c r="I527">
        <v>330</v>
      </c>
      <c r="J527" t="s">
        <v>211</v>
      </c>
      <c r="K527" t="s">
        <v>79</v>
      </c>
      <c r="L527" t="s">
        <v>70</v>
      </c>
      <c r="M527" s="18">
        <f t="shared" si="73"/>
        <v>2</v>
      </c>
      <c r="N527" t="s">
        <v>58</v>
      </c>
      <c r="O527" s="18">
        <f t="shared" si="75"/>
        <v>1</v>
      </c>
      <c r="P527" t="s">
        <v>101</v>
      </c>
      <c r="Q527" t="s">
        <v>119</v>
      </c>
      <c r="R527" t="str">
        <f t="shared" si="71"/>
        <v>Oil &amp; Gas - Ice Roads and Pads</v>
      </c>
      <c r="S527" t="s">
        <v>361</v>
      </c>
      <c r="T527" t="s">
        <v>349</v>
      </c>
      <c r="U527" s="34">
        <v>5</v>
      </c>
      <c r="V527">
        <v>19060403</v>
      </c>
      <c r="W527">
        <v>2017</v>
      </c>
      <c r="X527" t="s">
        <v>209</v>
      </c>
      <c r="Y527">
        <v>8</v>
      </c>
      <c r="Z527" s="34">
        <v>330</v>
      </c>
      <c r="AA527" s="6" t="str">
        <f t="shared" si="68"/>
        <v>08/01</v>
      </c>
      <c r="AB527" s="6" t="str">
        <f t="shared" si="69"/>
        <v>08/31</v>
      </c>
      <c r="AC527" t="s">
        <v>84</v>
      </c>
      <c r="AD527" s="7">
        <f t="shared" si="70"/>
        <v>2</v>
      </c>
      <c r="AE527" s="7" t="s">
        <v>84</v>
      </c>
      <c r="AF527">
        <v>0</v>
      </c>
      <c r="AG527" t="s">
        <v>52</v>
      </c>
      <c r="AH527" s="18">
        <f t="shared" si="74"/>
        <v>1</v>
      </c>
    </row>
    <row r="528" spans="1:34" x14ac:dyDescent="0.25">
      <c r="A528">
        <v>329</v>
      </c>
      <c r="B528" t="s">
        <v>181</v>
      </c>
      <c r="C528" t="s">
        <v>389</v>
      </c>
      <c r="D528" t="s">
        <v>209</v>
      </c>
      <c r="E528" t="s">
        <v>116</v>
      </c>
      <c r="F528">
        <v>3132500</v>
      </c>
      <c r="G528" t="s">
        <v>52</v>
      </c>
      <c r="H528" s="18">
        <f t="shared" si="72"/>
        <v>1</v>
      </c>
      <c r="I528">
        <v>331</v>
      </c>
      <c r="J528" t="s">
        <v>213</v>
      </c>
      <c r="K528" t="s">
        <v>79</v>
      </c>
      <c r="L528" t="s">
        <v>70</v>
      </c>
      <c r="M528" s="18">
        <f t="shared" si="73"/>
        <v>2</v>
      </c>
      <c r="N528" t="s">
        <v>58</v>
      </c>
      <c r="O528" s="18">
        <f t="shared" si="75"/>
        <v>1</v>
      </c>
      <c r="P528" t="s">
        <v>101</v>
      </c>
      <c r="Q528" t="s">
        <v>119</v>
      </c>
      <c r="R528" t="str">
        <f t="shared" si="71"/>
        <v>Oil &amp; Gas - Ice Roads and Pads</v>
      </c>
      <c r="S528" t="s">
        <v>361</v>
      </c>
      <c r="T528" t="s">
        <v>349</v>
      </c>
      <c r="U528" s="34">
        <v>5</v>
      </c>
      <c r="V528">
        <v>19060403</v>
      </c>
      <c r="W528">
        <v>2017</v>
      </c>
      <c r="X528" t="s">
        <v>209</v>
      </c>
      <c r="Y528">
        <v>8</v>
      </c>
      <c r="Z528" s="34">
        <v>331</v>
      </c>
      <c r="AA528" s="6" t="str">
        <f t="shared" si="68"/>
        <v>08/01</v>
      </c>
      <c r="AB528" s="6" t="str">
        <f t="shared" si="69"/>
        <v>08/31</v>
      </c>
      <c r="AC528" t="s">
        <v>84</v>
      </c>
      <c r="AD528" s="7">
        <f t="shared" si="70"/>
        <v>2</v>
      </c>
      <c r="AE528" s="7" t="s">
        <v>84</v>
      </c>
      <c r="AF528">
        <v>0</v>
      </c>
      <c r="AG528" t="s">
        <v>52</v>
      </c>
      <c r="AH528" s="18">
        <f t="shared" si="74"/>
        <v>1</v>
      </c>
    </row>
    <row r="529" spans="1:34" x14ac:dyDescent="0.25">
      <c r="A529">
        <v>329</v>
      </c>
      <c r="B529" t="s">
        <v>181</v>
      </c>
      <c r="C529" t="s">
        <v>389</v>
      </c>
      <c r="D529" t="s">
        <v>209</v>
      </c>
      <c r="E529" t="s">
        <v>116</v>
      </c>
      <c r="F529">
        <v>3132500</v>
      </c>
      <c r="G529" t="s">
        <v>52</v>
      </c>
      <c r="H529" s="18">
        <f t="shared" si="72"/>
        <v>1</v>
      </c>
      <c r="I529">
        <v>332</v>
      </c>
      <c r="J529" t="s">
        <v>214</v>
      </c>
      <c r="K529" t="s">
        <v>79</v>
      </c>
      <c r="L529" t="s">
        <v>70</v>
      </c>
      <c r="M529" s="18">
        <f t="shared" si="73"/>
        <v>2</v>
      </c>
      <c r="N529" t="s">
        <v>58</v>
      </c>
      <c r="O529" s="18">
        <f t="shared" si="75"/>
        <v>1</v>
      </c>
      <c r="P529" t="s">
        <v>101</v>
      </c>
      <c r="Q529" t="s">
        <v>119</v>
      </c>
      <c r="R529" t="str">
        <f t="shared" si="71"/>
        <v>Oil &amp; Gas - Ice Roads and Pads</v>
      </c>
      <c r="S529" t="s">
        <v>361</v>
      </c>
      <c r="T529" t="s">
        <v>349</v>
      </c>
      <c r="U529" s="34">
        <v>5</v>
      </c>
      <c r="V529">
        <v>19060403</v>
      </c>
      <c r="W529">
        <v>2017</v>
      </c>
      <c r="X529" t="s">
        <v>209</v>
      </c>
      <c r="Y529">
        <v>8</v>
      </c>
      <c r="Z529" s="34">
        <v>332</v>
      </c>
      <c r="AA529" s="6" t="str">
        <f t="shared" si="68"/>
        <v>08/01</v>
      </c>
      <c r="AB529" s="6" t="str">
        <f t="shared" si="69"/>
        <v>08/31</v>
      </c>
      <c r="AC529" t="s">
        <v>84</v>
      </c>
      <c r="AD529" s="7">
        <f t="shared" si="70"/>
        <v>2</v>
      </c>
      <c r="AE529" s="7" t="s">
        <v>84</v>
      </c>
      <c r="AF529">
        <v>0</v>
      </c>
      <c r="AG529" t="s">
        <v>52</v>
      </c>
      <c r="AH529" s="18">
        <f t="shared" si="74"/>
        <v>1</v>
      </c>
    </row>
    <row r="530" spans="1:34" x14ac:dyDescent="0.25">
      <c r="A530">
        <v>329</v>
      </c>
      <c r="B530" t="s">
        <v>181</v>
      </c>
      <c r="C530" t="s">
        <v>389</v>
      </c>
      <c r="D530" t="s">
        <v>209</v>
      </c>
      <c r="E530" t="s">
        <v>116</v>
      </c>
      <c r="F530">
        <v>3132500</v>
      </c>
      <c r="G530" t="s">
        <v>52</v>
      </c>
      <c r="H530" s="18">
        <f t="shared" si="72"/>
        <v>1</v>
      </c>
      <c r="I530">
        <v>333</v>
      </c>
      <c r="J530" t="s">
        <v>215</v>
      </c>
      <c r="K530" t="s">
        <v>79</v>
      </c>
      <c r="L530" t="s">
        <v>70</v>
      </c>
      <c r="M530" s="18">
        <f t="shared" si="73"/>
        <v>2</v>
      </c>
      <c r="N530" t="s">
        <v>58</v>
      </c>
      <c r="O530" s="18">
        <f t="shared" si="75"/>
        <v>1</v>
      </c>
      <c r="P530" t="s">
        <v>101</v>
      </c>
      <c r="Q530" t="s">
        <v>119</v>
      </c>
      <c r="R530" t="str">
        <f t="shared" si="71"/>
        <v>Oil &amp; Gas - Ice Roads and Pads</v>
      </c>
      <c r="S530" t="s">
        <v>361</v>
      </c>
      <c r="T530" t="s">
        <v>349</v>
      </c>
      <c r="U530" s="34">
        <v>5</v>
      </c>
      <c r="V530">
        <v>19060403</v>
      </c>
      <c r="W530">
        <v>2017</v>
      </c>
      <c r="X530" t="s">
        <v>209</v>
      </c>
      <c r="Y530">
        <v>8</v>
      </c>
      <c r="Z530" s="34">
        <v>333</v>
      </c>
      <c r="AA530" s="6" t="str">
        <f t="shared" si="68"/>
        <v>08/01</v>
      </c>
      <c r="AB530" s="6" t="str">
        <f t="shared" si="69"/>
        <v>08/31</v>
      </c>
      <c r="AC530" t="s">
        <v>84</v>
      </c>
      <c r="AD530" s="7">
        <f t="shared" si="70"/>
        <v>2</v>
      </c>
      <c r="AE530" s="7" t="s">
        <v>84</v>
      </c>
      <c r="AF530">
        <v>0</v>
      </c>
      <c r="AG530" t="s">
        <v>52</v>
      </c>
      <c r="AH530" s="18">
        <f t="shared" si="74"/>
        <v>1</v>
      </c>
    </row>
    <row r="531" spans="1:34" x14ac:dyDescent="0.25">
      <c r="A531">
        <v>329</v>
      </c>
      <c r="B531" t="s">
        <v>181</v>
      </c>
      <c r="C531" t="s">
        <v>389</v>
      </c>
      <c r="D531" t="s">
        <v>209</v>
      </c>
      <c r="E531" t="s">
        <v>116</v>
      </c>
      <c r="F531">
        <v>3132500</v>
      </c>
      <c r="G531" t="s">
        <v>52</v>
      </c>
      <c r="H531" s="18">
        <f t="shared" si="72"/>
        <v>1</v>
      </c>
      <c r="I531">
        <v>334</v>
      </c>
      <c r="J531" t="s">
        <v>210</v>
      </c>
      <c r="K531" t="s">
        <v>79</v>
      </c>
      <c r="L531" t="s">
        <v>70</v>
      </c>
      <c r="M531" s="18">
        <f t="shared" si="73"/>
        <v>2</v>
      </c>
      <c r="N531" t="s">
        <v>58</v>
      </c>
      <c r="O531" s="18">
        <f t="shared" si="75"/>
        <v>1</v>
      </c>
      <c r="P531" t="s">
        <v>101</v>
      </c>
      <c r="Q531" t="s">
        <v>119</v>
      </c>
      <c r="R531" t="str">
        <f t="shared" si="71"/>
        <v>Oil &amp; Gas - Ice Roads and Pads</v>
      </c>
      <c r="S531" t="s">
        <v>361</v>
      </c>
      <c r="T531" t="s">
        <v>349</v>
      </c>
      <c r="U531" s="34">
        <v>5</v>
      </c>
      <c r="V531">
        <v>19060501</v>
      </c>
      <c r="W531">
        <v>2017</v>
      </c>
      <c r="X531" t="s">
        <v>209</v>
      </c>
      <c r="Y531">
        <v>9</v>
      </c>
      <c r="Z531" s="34">
        <v>334</v>
      </c>
      <c r="AA531" s="6" t="str">
        <f t="shared" si="68"/>
        <v>09/01</v>
      </c>
      <c r="AB531" s="6" t="str">
        <f t="shared" si="69"/>
        <v>09/30</v>
      </c>
      <c r="AC531" t="s">
        <v>84</v>
      </c>
      <c r="AD531" s="7">
        <f t="shared" si="70"/>
        <v>2</v>
      </c>
      <c r="AE531" s="7" t="s">
        <v>84</v>
      </c>
      <c r="AF531">
        <v>0</v>
      </c>
      <c r="AG531" t="s">
        <v>52</v>
      </c>
      <c r="AH531" s="18">
        <f t="shared" si="74"/>
        <v>1</v>
      </c>
    </row>
    <row r="532" spans="1:34" x14ac:dyDescent="0.25">
      <c r="A532">
        <v>329</v>
      </c>
      <c r="B532" t="s">
        <v>181</v>
      </c>
      <c r="C532" t="s">
        <v>389</v>
      </c>
      <c r="D532" t="s">
        <v>209</v>
      </c>
      <c r="E532" t="s">
        <v>116</v>
      </c>
      <c r="F532">
        <v>3132500</v>
      </c>
      <c r="G532" t="s">
        <v>52</v>
      </c>
      <c r="H532" s="18">
        <f t="shared" si="72"/>
        <v>1</v>
      </c>
      <c r="I532">
        <v>330</v>
      </c>
      <c r="J532" t="s">
        <v>211</v>
      </c>
      <c r="K532" t="s">
        <v>79</v>
      </c>
      <c r="L532" t="s">
        <v>70</v>
      </c>
      <c r="M532" s="18">
        <f t="shared" si="73"/>
        <v>2</v>
      </c>
      <c r="N532" t="s">
        <v>58</v>
      </c>
      <c r="O532" s="18">
        <f t="shared" si="75"/>
        <v>1</v>
      </c>
      <c r="P532" t="s">
        <v>101</v>
      </c>
      <c r="Q532" t="s">
        <v>119</v>
      </c>
      <c r="R532" t="str">
        <f t="shared" si="71"/>
        <v>Oil &amp; Gas - Ice Roads and Pads</v>
      </c>
      <c r="S532" t="s">
        <v>361</v>
      </c>
      <c r="T532" t="s">
        <v>349</v>
      </c>
      <c r="U532" s="34">
        <v>5</v>
      </c>
      <c r="V532">
        <v>19060403</v>
      </c>
      <c r="W532">
        <v>2017</v>
      </c>
      <c r="X532" t="s">
        <v>209</v>
      </c>
      <c r="Y532">
        <v>9</v>
      </c>
      <c r="Z532" s="34">
        <v>330</v>
      </c>
      <c r="AA532" s="6" t="str">
        <f t="shared" si="68"/>
        <v>09/01</v>
      </c>
      <c r="AB532" s="6" t="str">
        <f t="shared" si="69"/>
        <v>09/30</v>
      </c>
      <c r="AC532" t="s">
        <v>84</v>
      </c>
      <c r="AD532" s="7">
        <f t="shared" si="70"/>
        <v>2</v>
      </c>
      <c r="AE532" s="7" t="s">
        <v>84</v>
      </c>
      <c r="AF532">
        <v>0</v>
      </c>
      <c r="AG532" t="s">
        <v>52</v>
      </c>
      <c r="AH532" s="18">
        <f t="shared" si="74"/>
        <v>1</v>
      </c>
    </row>
    <row r="533" spans="1:34" x14ac:dyDescent="0.25">
      <c r="A533">
        <v>329</v>
      </c>
      <c r="B533" t="s">
        <v>181</v>
      </c>
      <c r="C533" t="s">
        <v>389</v>
      </c>
      <c r="D533" t="s">
        <v>209</v>
      </c>
      <c r="E533" t="s">
        <v>116</v>
      </c>
      <c r="F533">
        <v>3132500</v>
      </c>
      <c r="G533" t="s">
        <v>52</v>
      </c>
      <c r="H533" s="18">
        <f t="shared" si="72"/>
        <v>1</v>
      </c>
      <c r="I533">
        <v>331</v>
      </c>
      <c r="J533" t="s">
        <v>213</v>
      </c>
      <c r="K533" t="s">
        <v>79</v>
      </c>
      <c r="L533" t="s">
        <v>70</v>
      </c>
      <c r="M533" s="18">
        <f t="shared" si="73"/>
        <v>2</v>
      </c>
      <c r="N533" t="s">
        <v>58</v>
      </c>
      <c r="O533" s="18">
        <f t="shared" si="75"/>
        <v>1</v>
      </c>
      <c r="P533" t="s">
        <v>101</v>
      </c>
      <c r="Q533" t="s">
        <v>119</v>
      </c>
      <c r="R533" t="str">
        <f t="shared" si="71"/>
        <v>Oil &amp; Gas - Ice Roads and Pads</v>
      </c>
      <c r="S533" t="s">
        <v>361</v>
      </c>
      <c r="T533" t="s">
        <v>349</v>
      </c>
      <c r="U533" s="34">
        <v>5</v>
      </c>
      <c r="V533">
        <v>19060403</v>
      </c>
      <c r="W533">
        <v>2017</v>
      </c>
      <c r="X533" t="s">
        <v>209</v>
      </c>
      <c r="Y533">
        <v>9</v>
      </c>
      <c r="Z533" s="34">
        <v>331</v>
      </c>
      <c r="AA533" s="6" t="str">
        <f t="shared" si="68"/>
        <v>09/01</v>
      </c>
      <c r="AB533" s="6" t="str">
        <f t="shared" si="69"/>
        <v>09/30</v>
      </c>
      <c r="AC533" t="s">
        <v>84</v>
      </c>
      <c r="AD533" s="7">
        <f t="shared" si="70"/>
        <v>2</v>
      </c>
      <c r="AE533" s="7" t="s">
        <v>84</v>
      </c>
      <c r="AF533">
        <v>0</v>
      </c>
      <c r="AG533" t="s">
        <v>52</v>
      </c>
      <c r="AH533" s="18">
        <f t="shared" si="74"/>
        <v>1</v>
      </c>
    </row>
    <row r="534" spans="1:34" x14ac:dyDescent="0.25">
      <c r="A534">
        <v>329</v>
      </c>
      <c r="B534" t="s">
        <v>181</v>
      </c>
      <c r="C534" t="s">
        <v>389</v>
      </c>
      <c r="D534" t="s">
        <v>209</v>
      </c>
      <c r="E534" t="s">
        <v>116</v>
      </c>
      <c r="F534">
        <v>3132500</v>
      </c>
      <c r="G534" t="s">
        <v>52</v>
      </c>
      <c r="H534" s="18">
        <f t="shared" si="72"/>
        <v>1</v>
      </c>
      <c r="I534">
        <v>332</v>
      </c>
      <c r="J534" t="s">
        <v>214</v>
      </c>
      <c r="K534" t="s">
        <v>79</v>
      </c>
      <c r="L534" t="s">
        <v>70</v>
      </c>
      <c r="M534" s="18">
        <f t="shared" si="73"/>
        <v>2</v>
      </c>
      <c r="N534" t="s">
        <v>58</v>
      </c>
      <c r="O534" s="18">
        <f t="shared" si="75"/>
        <v>1</v>
      </c>
      <c r="P534" t="s">
        <v>101</v>
      </c>
      <c r="Q534" t="s">
        <v>119</v>
      </c>
      <c r="R534" t="str">
        <f t="shared" si="71"/>
        <v>Oil &amp; Gas - Ice Roads and Pads</v>
      </c>
      <c r="S534" t="s">
        <v>361</v>
      </c>
      <c r="T534" t="s">
        <v>349</v>
      </c>
      <c r="U534" s="34">
        <v>5</v>
      </c>
      <c r="V534">
        <v>19060403</v>
      </c>
      <c r="W534">
        <v>2017</v>
      </c>
      <c r="X534" t="s">
        <v>209</v>
      </c>
      <c r="Y534">
        <v>9</v>
      </c>
      <c r="Z534" s="34">
        <v>332</v>
      </c>
      <c r="AA534" s="6" t="str">
        <f t="shared" si="68"/>
        <v>09/01</v>
      </c>
      <c r="AB534" s="6" t="str">
        <f t="shared" si="69"/>
        <v>09/30</v>
      </c>
      <c r="AC534" t="s">
        <v>84</v>
      </c>
      <c r="AD534" s="7">
        <f t="shared" si="70"/>
        <v>2</v>
      </c>
      <c r="AE534" s="7" t="s">
        <v>84</v>
      </c>
      <c r="AF534">
        <v>0</v>
      </c>
      <c r="AG534" t="s">
        <v>52</v>
      </c>
      <c r="AH534" s="18">
        <f t="shared" si="74"/>
        <v>1</v>
      </c>
    </row>
    <row r="535" spans="1:34" x14ac:dyDescent="0.25">
      <c r="A535">
        <v>329</v>
      </c>
      <c r="B535" t="s">
        <v>181</v>
      </c>
      <c r="C535" t="s">
        <v>389</v>
      </c>
      <c r="D535" t="s">
        <v>209</v>
      </c>
      <c r="E535" t="s">
        <v>116</v>
      </c>
      <c r="F535">
        <v>3132500</v>
      </c>
      <c r="G535" t="s">
        <v>52</v>
      </c>
      <c r="H535" s="18">
        <f t="shared" si="72"/>
        <v>1</v>
      </c>
      <c r="I535">
        <v>333</v>
      </c>
      <c r="J535" t="s">
        <v>215</v>
      </c>
      <c r="K535" t="s">
        <v>79</v>
      </c>
      <c r="L535" t="s">
        <v>70</v>
      </c>
      <c r="M535" s="18">
        <f t="shared" si="73"/>
        <v>2</v>
      </c>
      <c r="N535" t="s">
        <v>58</v>
      </c>
      <c r="O535" s="18">
        <f t="shared" si="75"/>
        <v>1</v>
      </c>
      <c r="P535" t="s">
        <v>101</v>
      </c>
      <c r="Q535" t="s">
        <v>119</v>
      </c>
      <c r="R535" t="str">
        <f t="shared" si="71"/>
        <v>Oil &amp; Gas - Ice Roads and Pads</v>
      </c>
      <c r="S535" t="s">
        <v>361</v>
      </c>
      <c r="T535" t="s">
        <v>349</v>
      </c>
      <c r="U535" s="34">
        <v>5</v>
      </c>
      <c r="V535">
        <v>19060403</v>
      </c>
      <c r="W535">
        <v>2017</v>
      </c>
      <c r="X535" t="s">
        <v>209</v>
      </c>
      <c r="Y535">
        <v>9</v>
      </c>
      <c r="Z535" s="34">
        <v>333</v>
      </c>
      <c r="AA535" s="6" t="str">
        <f t="shared" si="68"/>
        <v>09/01</v>
      </c>
      <c r="AB535" s="6" t="str">
        <f t="shared" si="69"/>
        <v>09/30</v>
      </c>
      <c r="AC535" t="s">
        <v>84</v>
      </c>
      <c r="AD535" s="7">
        <f t="shared" si="70"/>
        <v>2</v>
      </c>
      <c r="AE535" s="7" t="s">
        <v>84</v>
      </c>
      <c r="AF535">
        <v>0</v>
      </c>
      <c r="AG535" t="s">
        <v>52</v>
      </c>
      <c r="AH535" s="18">
        <f t="shared" si="74"/>
        <v>1</v>
      </c>
    </row>
    <row r="536" spans="1:34" x14ac:dyDescent="0.25">
      <c r="A536">
        <v>335</v>
      </c>
      <c r="B536" t="s">
        <v>181</v>
      </c>
      <c r="C536" t="s">
        <v>389</v>
      </c>
      <c r="D536" t="s">
        <v>216</v>
      </c>
      <c r="E536" t="s">
        <v>116</v>
      </c>
      <c r="F536">
        <v>1358333</v>
      </c>
      <c r="G536" t="s">
        <v>52</v>
      </c>
      <c r="H536" s="18">
        <f t="shared" si="72"/>
        <v>1</v>
      </c>
      <c r="I536">
        <v>340</v>
      </c>
      <c r="J536" t="s">
        <v>217</v>
      </c>
      <c r="K536" t="s">
        <v>79</v>
      </c>
      <c r="L536" t="s">
        <v>70</v>
      </c>
      <c r="M536" s="18">
        <f t="shared" si="73"/>
        <v>2</v>
      </c>
      <c r="N536" t="s">
        <v>58</v>
      </c>
      <c r="O536" s="18">
        <f t="shared" si="75"/>
        <v>1</v>
      </c>
      <c r="P536" t="s">
        <v>101</v>
      </c>
      <c r="Q536" t="s">
        <v>119</v>
      </c>
      <c r="R536" t="str">
        <f t="shared" si="71"/>
        <v>Oil &amp; Gas - Ice Roads and Pads</v>
      </c>
      <c r="S536" t="s">
        <v>361</v>
      </c>
      <c r="T536" t="s">
        <v>349</v>
      </c>
      <c r="U536" s="34">
        <v>5</v>
      </c>
      <c r="V536">
        <v>19060402</v>
      </c>
      <c r="W536">
        <v>2016</v>
      </c>
      <c r="X536" t="s">
        <v>216</v>
      </c>
      <c r="Y536">
        <v>4</v>
      </c>
      <c r="Z536" s="34">
        <v>340</v>
      </c>
      <c r="AA536" s="6" t="str">
        <f t="shared" si="68"/>
        <v>04/01</v>
      </c>
      <c r="AB536" s="6" t="str">
        <f t="shared" si="69"/>
        <v>04/30</v>
      </c>
      <c r="AC536" t="s">
        <v>84</v>
      </c>
      <c r="AD536" s="7">
        <f t="shared" si="70"/>
        <v>2</v>
      </c>
      <c r="AE536" s="7" t="s">
        <v>84</v>
      </c>
      <c r="AF536">
        <v>0</v>
      </c>
      <c r="AG536" t="s">
        <v>52</v>
      </c>
      <c r="AH536" s="18">
        <f t="shared" si="74"/>
        <v>1</v>
      </c>
    </row>
    <row r="537" spans="1:34" x14ac:dyDescent="0.25">
      <c r="A537">
        <v>335</v>
      </c>
      <c r="B537" t="s">
        <v>181</v>
      </c>
      <c r="C537" t="s">
        <v>389</v>
      </c>
      <c r="D537" t="s">
        <v>216</v>
      </c>
      <c r="E537" t="s">
        <v>116</v>
      </c>
      <c r="F537">
        <v>1358333</v>
      </c>
      <c r="G537" t="s">
        <v>52</v>
      </c>
      <c r="H537" s="18">
        <f t="shared" si="72"/>
        <v>1</v>
      </c>
      <c r="I537">
        <v>336</v>
      </c>
      <c r="J537" t="s">
        <v>218</v>
      </c>
      <c r="K537" t="s">
        <v>79</v>
      </c>
      <c r="L537" t="s">
        <v>70</v>
      </c>
      <c r="M537" s="18">
        <f t="shared" si="73"/>
        <v>2</v>
      </c>
      <c r="N537" t="s">
        <v>58</v>
      </c>
      <c r="O537" s="18">
        <f t="shared" si="75"/>
        <v>1</v>
      </c>
      <c r="P537" t="s">
        <v>101</v>
      </c>
      <c r="Q537" t="s">
        <v>119</v>
      </c>
      <c r="R537" t="str">
        <f t="shared" si="71"/>
        <v>Oil &amp; Gas - Ice Roads and Pads</v>
      </c>
      <c r="S537" t="s">
        <v>361</v>
      </c>
      <c r="T537" t="s">
        <v>349</v>
      </c>
      <c r="U537" s="34">
        <v>5</v>
      </c>
      <c r="V537">
        <v>19060402</v>
      </c>
      <c r="W537">
        <v>2016</v>
      </c>
      <c r="X537" t="s">
        <v>216</v>
      </c>
      <c r="Y537">
        <v>4</v>
      </c>
      <c r="Z537" s="34">
        <v>336</v>
      </c>
      <c r="AA537" s="6" t="str">
        <f t="shared" si="68"/>
        <v>04/01</v>
      </c>
      <c r="AB537" s="6" t="str">
        <f t="shared" si="69"/>
        <v>04/30</v>
      </c>
      <c r="AC537" t="s">
        <v>84</v>
      </c>
      <c r="AD537" s="7">
        <f t="shared" si="70"/>
        <v>2</v>
      </c>
      <c r="AE537" s="7" t="s">
        <v>84</v>
      </c>
      <c r="AF537">
        <v>0</v>
      </c>
      <c r="AG537" t="s">
        <v>52</v>
      </c>
      <c r="AH537" s="18">
        <f t="shared" si="74"/>
        <v>1</v>
      </c>
    </row>
    <row r="538" spans="1:34" x14ac:dyDescent="0.25">
      <c r="A538">
        <v>335</v>
      </c>
      <c r="B538" t="s">
        <v>181</v>
      </c>
      <c r="C538" t="s">
        <v>389</v>
      </c>
      <c r="D538" t="s">
        <v>216</v>
      </c>
      <c r="E538" t="s">
        <v>116</v>
      </c>
      <c r="F538">
        <v>1358333</v>
      </c>
      <c r="G538" t="s">
        <v>52</v>
      </c>
      <c r="H538" s="18">
        <f t="shared" si="72"/>
        <v>1</v>
      </c>
      <c r="I538">
        <v>337</v>
      </c>
      <c r="J538" t="s">
        <v>219</v>
      </c>
      <c r="K538" t="s">
        <v>79</v>
      </c>
      <c r="L538" t="s">
        <v>70</v>
      </c>
      <c r="M538" s="18">
        <f t="shared" si="73"/>
        <v>2</v>
      </c>
      <c r="N538" t="s">
        <v>58</v>
      </c>
      <c r="O538" s="18">
        <f t="shared" si="75"/>
        <v>1</v>
      </c>
      <c r="P538" t="s">
        <v>101</v>
      </c>
      <c r="Q538" t="s">
        <v>119</v>
      </c>
      <c r="R538" t="str">
        <f t="shared" si="71"/>
        <v>Oil &amp; Gas - Ice Roads and Pads</v>
      </c>
      <c r="S538" t="s">
        <v>361</v>
      </c>
      <c r="T538" t="s">
        <v>349</v>
      </c>
      <c r="U538" s="34">
        <v>5</v>
      </c>
      <c r="V538">
        <v>19060402</v>
      </c>
      <c r="W538">
        <v>2016</v>
      </c>
      <c r="X538" t="s">
        <v>216</v>
      </c>
      <c r="Y538">
        <v>4</v>
      </c>
      <c r="Z538" s="34">
        <v>337</v>
      </c>
      <c r="AA538" s="6" t="str">
        <f t="shared" si="68"/>
        <v>04/01</v>
      </c>
      <c r="AB538" s="6" t="str">
        <f t="shared" si="69"/>
        <v>04/30</v>
      </c>
      <c r="AC538" t="s">
        <v>84</v>
      </c>
      <c r="AD538" s="7">
        <f t="shared" si="70"/>
        <v>2</v>
      </c>
      <c r="AE538" s="7" t="s">
        <v>84</v>
      </c>
      <c r="AF538">
        <v>0</v>
      </c>
      <c r="AG538" t="s">
        <v>52</v>
      </c>
      <c r="AH538" s="18">
        <f t="shared" si="74"/>
        <v>1</v>
      </c>
    </row>
    <row r="539" spans="1:34" x14ac:dyDescent="0.25">
      <c r="A539">
        <v>335</v>
      </c>
      <c r="B539" t="s">
        <v>181</v>
      </c>
      <c r="C539" t="s">
        <v>389</v>
      </c>
      <c r="D539" t="s">
        <v>216</v>
      </c>
      <c r="E539" t="s">
        <v>116</v>
      </c>
      <c r="F539">
        <v>1358333</v>
      </c>
      <c r="G539" t="s">
        <v>52</v>
      </c>
      <c r="H539" s="18">
        <f t="shared" si="72"/>
        <v>1</v>
      </c>
      <c r="I539">
        <v>338</v>
      </c>
      <c r="J539" t="s">
        <v>220</v>
      </c>
      <c r="K539" t="s">
        <v>79</v>
      </c>
      <c r="L539" t="s">
        <v>70</v>
      </c>
      <c r="M539" s="18">
        <f t="shared" si="73"/>
        <v>2</v>
      </c>
      <c r="N539" t="s">
        <v>58</v>
      </c>
      <c r="O539" s="18">
        <f t="shared" si="75"/>
        <v>1</v>
      </c>
      <c r="P539" t="s">
        <v>101</v>
      </c>
      <c r="Q539" t="s">
        <v>119</v>
      </c>
      <c r="R539" t="str">
        <f t="shared" si="71"/>
        <v>Oil &amp; Gas - Ice Roads and Pads</v>
      </c>
      <c r="S539" t="s">
        <v>361</v>
      </c>
      <c r="T539" t="s">
        <v>349</v>
      </c>
      <c r="U539" s="34">
        <v>5</v>
      </c>
      <c r="V539">
        <v>19060402</v>
      </c>
      <c r="W539">
        <v>2016</v>
      </c>
      <c r="X539" t="s">
        <v>216</v>
      </c>
      <c r="Y539">
        <v>4</v>
      </c>
      <c r="Z539" s="34">
        <v>338</v>
      </c>
      <c r="AA539" s="6" t="str">
        <f t="shared" si="68"/>
        <v>04/01</v>
      </c>
      <c r="AB539" s="6" t="str">
        <f t="shared" si="69"/>
        <v>04/30</v>
      </c>
      <c r="AC539" t="s">
        <v>84</v>
      </c>
      <c r="AD539" s="7">
        <f t="shared" si="70"/>
        <v>2</v>
      </c>
      <c r="AE539" s="7" t="s">
        <v>84</v>
      </c>
      <c r="AF539">
        <v>0</v>
      </c>
      <c r="AG539" t="s">
        <v>52</v>
      </c>
      <c r="AH539" s="18">
        <f t="shared" si="74"/>
        <v>1</v>
      </c>
    </row>
    <row r="540" spans="1:34" x14ac:dyDescent="0.25">
      <c r="A540">
        <v>335</v>
      </c>
      <c r="B540" t="s">
        <v>181</v>
      </c>
      <c r="C540" t="s">
        <v>389</v>
      </c>
      <c r="D540" t="s">
        <v>216</v>
      </c>
      <c r="E540" t="s">
        <v>116</v>
      </c>
      <c r="F540">
        <v>1358333</v>
      </c>
      <c r="G540" t="s">
        <v>52</v>
      </c>
      <c r="H540" s="18">
        <f t="shared" si="72"/>
        <v>1</v>
      </c>
      <c r="I540">
        <v>339</v>
      </c>
      <c r="J540" t="s">
        <v>221</v>
      </c>
      <c r="K540" t="s">
        <v>79</v>
      </c>
      <c r="L540" t="s">
        <v>70</v>
      </c>
      <c r="M540" s="18">
        <f t="shared" si="73"/>
        <v>2</v>
      </c>
      <c r="N540" t="s">
        <v>58</v>
      </c>
      <c r="O540" s="18">
        <f t="shared" si="75"/>
        <v>1</v>
      </c>
      <c r="P540" t="s">
        <v>101</v>
      </c>
      <c r="Q540" t="s">
        <v>119</v>
      </c>
      <c r="R540" t="str">
        <f t="shared" si="71"/>
        <v>Oil &amp; Gas - Ice Roads and Pads</v>
      </c>
      <c r="S540" t="s">
        <v>361</v>
      </c>
      <c r="T540" t="s">
        <v>349</v>
      </c>
      <c r="U540" s="34">
        <v>5</v>
      </c>
      <c r="V540">
        <v>19060402</v>
      </c>
      <c r="W540">
        <v>2016</v>
      </c>
      <c r="X540" t="s">
        <v>216</v>
      </c>
      <c r="Y540">
        <v>4</v>
      </c>
      <c r="Z540" s="34">
        <v>339</v>
      </c>
      <c r="AA540" s="6" t="str">
        <f t="shared" si="68"/>
        <v>04/01</v>
      </c>
      <c r="AB540" s="6" t="str">
        <f t="shared" si="69"/>
        <v>04/30</v>
      </c>
      <c r="AC540" t="s">
        <v>84</v>
      </c>
      <c r="AD540" s="7">
        <f t="shared" si="70"/>
        <v>2</v>
      </c>
      <c r="AE540" s="7" t="s">
        <v>84</v>
      </c>
      <c r="AF540">
        <v>0</v>
      </c>
      <c r="AG540" t="s">
        <v>52</v>
      </c>
      <c r="AH540" s="18">
        <f t="shared" si="74"/>
        <v>1</v>
      </c>
    </row>
    <row r="541" spans="1:34" x14ac:dyDescent="0.25">
      <c r="A541">
        <v>335</v>
      </c>
      <c r="B541" t="s">
        <v>181</v>
      </c>
      <c r="C541" t="s">
        <v>389</v>
      </c>
      <c r="D541" t="s">
        <v>216</v>
      </c>
      <c r="E541" t="s">
        <v>116</v>
      </c>
      <c r="F541">
        <v>1358333</v>
      </c>
      <c r="G541" t="s">
        <v>52</v>
      </c>
      <c r="H541" s="18">
        <f t="shared" si="72"/>
        <v>1</v>
      </c>
      <c r="I541">
        <v>340</v>
      </c>
      <c r="J541" t="s">
        <v>217</v>
      </c>
      <c r="K541" t="s">
        <v>79</v>
      </c>
      <c r="L541" t="s">
        <v>70</v>
      </c>
      <c r="M541" s="18">
        <f t="shared" si="73"/>
        <v>2</v>
      </c>
      <c r="N541" t="s">
        <v>58</v>
      </c>
      <c r="O541" s="18">
        <f t="shared" si="75"/>
        <v>1</v>
      </c>
      <c r="P541" t="s">
        <v>101</v>
      </c>
      <c r="Q541" t="s">
        <v>119</v>
      </c>
      <c r="R541" t="str">
        <f t="shared" si="71"/>
        <v>Oil &amp; Gas - Ice Roads and Pads</v>
      </c>
      <c r="S541" t="s">
        <v>361</v>
      </c>
      <c r="T541" t="s">
        <v>349</v>
      </c>
      <c r="U541" s="34">
        <v>5</v>
      </c>
      <c r="V541">
        <v>19060402</v>
      </c>
      <c r="W541">
        <v>2016</v>
      </c>
      <c r="X541" t="s">
        <v>216</v>
      </c>
      <c r="Y541">
        <v>5</v>
      </c>
      <c r="Z541" s="34">
        <v>340</v>
      </c>
      <c r="AA541" s="6" t="str">
        <f t="shared" si="68"/>
        <v>05/01</v>
      </c>
      <c r="AB541" s="6" t="str">
        <f t="shared" si="69"/>
        <v>05/31</v>
      </c>
      <c r="AC541" t="s">
        <v>84</v>
      </c>
      <c r="AD541" s="7">
        <f t="shared" si="70"/>
        <v>2</v>
      </c>
      <c r="AE541" s="7" t="s">
        <v>84</v>
      </c>
      <c r="AF541">
        <v>0</v>
      </c>
      <c r="AG541" t="s">
        <v>52</v>
      </c>
      <c r="AH541" s="18">
        <f t="shared" si="74"/>
        <v>1</v>
      </c>
    </row>
    <row r="542" spans="1:34" x14ac:dyDescent="0.25">
      <c r="A542">
        <v>335</v>
      </c>
      <c r="B542" t="s">
        <v>181</v>
      </c>
      <c r="C542" t="s">
        <v>389</v>
      </c>
      <c r="D542" t="s">
        <v>216</v>
      </c>
      <c r="E542" t="s">
        <v>116</v>
      </c>
      <c r="F542">
        <v>1358333</v>
      </c>
      <c r="G542" t="s">
        <v>52</v>
      </c>
      <c r="H542" s="18">
        <f t="shared" si="72"/>
        <v>1</v>
      </c>
      <c r="I542">
        <v>336</v>
      </c>
      <c r="J542" t="s">
        <v>218</v>
      </c>
      <c r="K542" t="s">
        <v>79</v>
      </c>
      <c r="L542" t="s">
        <v>70</v>
      </c>
      <c r="M542" s="18">
        <f t="shared" si="73"/>
        <v>2</v>
      </c>
      <c r="N542" t="s">
        <v>58</v>
      </c>
      <c r="O542" s="18">
        <f t="shared" si="75"/>
        <v>1</v>
      </c>
      <c r="P542" t="s">
        <v>101</v>
      </c>
      <c r="Q542" t="s">
        <v>119</v>
      </c>
      <c r="R542" t="str">
        <f t="shared" si="71"/>
        <v>Oil &amp; Gas - Ice Roads and Pads</v>
      </c>
      <c r="S542" t="s">
        <v>361</v>
      </c>
      <c r="T542" t="s">
        <v>349</v>
      </c>
      <c r="U542" s="34">
        <v>5</v>
      </c>
      <c r="V542">
        <v>19060402</v>
      </c>
      <c r="W542">
        <v>2016</v>
      </c>
      <c r="X542" t="s">
        <v>216</v>
      </c>
      <c r="Y542">
        <v>5</v>
      </c>
      <c r="Z542" s="34">
        <v>336</v>
      </c>
      <c r="AA542" s="6" t="str">
        <f t="shared" si="68"/>
        <v>05/01</v>
      </c>
      <c r="AB542" s="6" t="str">
        <f t="shared" si="69"/>
        <v>05/31</v>
      </c>
      <c r="AC542" t="s">
        <v>84</v>
      </c>
      <c r="AD542" s="7">
        <f t="shared" si="70"/>
        <v>2</v>
      </c>
      <c r="AE542" s="7" t="s">
        <v>84</v>
      </c>
      <c r="AF542">
        <v>0</v>
      </c>
      <c r="AG542" t="s">
        <v>52</v>
      </c>
      <c r="AH542" s="18">
        <f t="shared" si="74"/>
        <v>1</v>
      </c>
    </row>
    <row r="543" spans="1:34" x14ac:dyDescent="0.25">
      <c r="A543">
        <v>335</v>
      </c>
      <c r="B543" t="s">
        <v>181</v>
      </c>
      <c r="C543" t="s">
        <v>389</v>
      </c>
      <c r="D543" t="s">
        <v>216</v>
      </c>
      <c r="E543" t="s">
        <v>116</v>
      </c>
      <c r="F543">
        <v>1358333</v>
      </c>
      <c r="G543" t="s">
        <v>52</v>
      </c>
      <c r="H543" s="18">
        <f t="shared" si="72"/>
        <v>1</v>
      </c>
      <c r="I543">
        <v>337</v>
      </c>
      <c r="J543" t="s">
        <v>219</v>
      </c>
      <c r="K543" t="s">
        <v>79</v>
      </c>
      <c r="L543" t="s">
        <v>70</v>
      </c>
      <c r="M543" s="18">
        <f t="shared" si="73"/>
        <v>2</v>
      </c>
      <c r="N543" t="s">
        <v>58</v>
      </c>
      <c r="O543" s="18">
        <f t="shared" si="75"/>
        <v>1</v>
      </c>
      <c r="P543" t="s">
        <v>101</v>
      </c>
      <c r="Q543" t="s">
        <v>119</v>
      </c>
      <c r="R543" t="str">
        <f t="shared" si="71"/>
        <v>Oil &amp; Gas - Ice Roads and Pads</v>
      </c>
      <c r="S543" t="s">
        <v>361</v>
      </c>
      <c r="T543" t="s">
        <v>349</v>
      </c>
      <c r="U543" s="34">
        <v>5</v>
      </c>
      <c r="V543">
        <v>19060402</v>
      </c>
      <c r="W543">
        <v>2016</v>
      </c>
      <c r="X543" t="s">
        <v>216</v>
      </c>
      <c r="Y543">
        <v>5</v>
      </c>
      <c r="Z543" s="34">
        <v>337</v>
      </c>
      <c r="AA543" s="6" t="str">
        <f t="shared" si="68"/>
        <v>05/01</v>
      </c>
      <c r="AB543" s="6" t="str">
        <f t="shared" si="69"/>
        <v>05/31</v>
      </c>
      <c r="AC543" t="s">
        <v>84</v>
      </c>
      <c r="AD543" s="7">
        <f t="shared" si="70"/>
        <v>2</v>
      </c>
      <c r="AE543" s="7" t="s">
        <v>84</v>
      </c>
      <c r="AF543">
        <v>0</v>
      </c>
      <c r="AG543" t="s">
        <v>52</v>
      </c>
      <c r="AH543" s="18">
        <f t="shared" si="74"/>
        <v>1</v>
      </c>
    </row>
    <row r="544" spans="1:34" x14ac:dyDescent="0.25">
      <c r="A544">
        <v>335</v>
      </c>
      <c r="B544" t="s">
        <v>181</v>
      </c>
      <c r="C544" t="s">
        <v>389</v>
      </c>
      <c r="D544" t="s">
        <v>216</v>
      </c>
      <c r="E544" t="s">
        <v>116</v>
      </c>
      <c r="F544">
        <v>1358333</v>
      </c>
      <c r="G544" t="s">
        <v>52</v>
      </c>
      <c r="H544" s="18">
        <f t="shared" si="72"/>
        <v>1</v>
      </c>
      <c r="I544">
        <v>338</v>
      </c>
      <c r="J544" t="s">
        <v>220</v>
      </c>
      <c r="K544" t="s">
        <v>79</v>
      </c>
      <c r="L544" t="s">
        <v>70</v>
      </c>
      <c r="M544" s="18">
        <f t="shared" si="73"/>
        <v>2</v>
      </c>
      <c r="N544" t="s">
        <v>58</v>
      </c>
      <c r="O544" s="18">
        <f t="shared" si="75"/>
        <v>1</v>
      </c>
      <c r="P544" t="s">
        <v>101</v>
      </c>
      <c r="Q544" t="s">
        <v>119</v>
      </c>
      <c r="R544" t="str">
        <f t="shared" si="71"/>
        <v>Oil &amp; Gas - Ice Roads and Pads</v>
      </c>
      <c r="S544" t="s">
        <v>361</v>
      </c>
      <c r="T544" t="s">
        <v>349</v>
      </c>
      <c r="U544" s="34">
        <v>5</v>
      </c>
      <c r="V544">
        <v>19060402</v>
      </c>
      <c r="W544">
        <v>2016</v>
      </c>
      <c r="X544" t="s">
        <v>216</v>
      </c>
      <c r="Y544">
        <v>5</v>
      </c>
      <c r="Z544" s="34">
        <v>338</v>
      </c>
      <c r="AA544" s="6" t="str">
        <f t="shared" si="68"/>
        <v>05/01</v>
      </c>
      <c r="AB544" s="6" t="str">
        <f t="shared" si="69"/>
        <v>05/31</v>
      </c>
      <c r="AC544" t="s">
        <v>84</v>
      </c>
      <c r="AD544" s="7">
        <f t="shared" si="70"/>
        <v>2</v>
      </c>
      <c r="AE544" s="7" t="s">
        <v>84</v>
      </c>
      <c r="AF544">
        <v>0</v>
      </c>
      <c r="AG544" t="s">
        <v>52</v>
      </c>
      <c r="AH544" s="18">
        <f t="shared" si="74"/>
        <v>1</v>
      </c>
    </row>
    <row r="545" spans="1:34" x14ac:dyDescent="0.25">
      <c r="A545">
        <v>335</v>
      </c>
      <c r="B545" t="s">
        <v>181</v>
      </c>
      <c r="C545" t="s">
        <v>389</v>
      </c>
      <c r="D545" t="s">
        <v>216</v>
      </c>
      <c r="E545" t="s">
        <v>116</v>
      </c>
      <c r="F545">
        <v>1358333</v>
      </c>
      <c r="G545" t="s">
        <v>52</v>
      </c>
      <c r="H545" s="18">
        <f t="shared" si="72"/>
        <v>1</v>
      </c>
      <c r="I545">
        <v>339</v>
      </c>
      <c r="J545" t="s">
        <v>221</v>
      </c>
      <c r="K545" t="s">
        <v>79</v>
      </c>
      <c r="L545" t="s">
        <v>70</v>
      </c>
      <c r="M545" s="18">
        <f t="shared" si="73"/>
        <v>2</v>
      </c>
      <c r="N545" t="s">
        <v>58</v>
      </c>
      <c r="O545" s="18">
        <f t="shared" si="75"/>
        <v>1</v>
      </c>
      <c r="P545" t="s">
        <v>101</v>
      </c>
      <c r="Q545" t="s">
        <v>119</v>
      </c>
      <c r="R545" t="str">
        <f t="shared" si="71"/>
        <v>Oil &amp; Gas - Ice Roads and Pads</v>
      </c>
      <c r="S545" t="s">
        <v>361</v>
      </c>
      <c r="T545" t="s">
        <v>349</v>
      </c>
      <c r="U545" s="34">
        <v>5</v>
      </c>
      <c r="V545">
        <v>19060402</v>
      </c>
      <c r="W545">
        <v>2016</v>
      </c>
      <c r="X545" t="s">
        <v>216</v>
      </c>
      <c r="Y545">
        <v>5</v>
      </c>
      <c r="Z545" s="34">
        <v>339</v>
      </c>
      <c r="AA545" s="6" t="str">
        <f t="shared" si="68"/>
        <v>05/01</v>
      </c>
      <c r="AB545" s="6" t="str">
        <f t="shared" si="69"/>
        <v>05/31</v>
      </c>
      <c r="AC545" t="s">
        <v>84</v>
      </c>
      <c r="AD545" s="7">
        <f t="shared" si="70"/>
        <v>2</v>
      </c>
      <c r="AE545" s="7" t="s">
        <v>84</v>
      </c>
      <c r="AF545">
        <v>0</v>
      </c>
      <c r="AG545" t="s">
        <v>52</v>
      </c>
      <c r="AH545" s="18">
        <f t="shared" si="74"/>
        <v>1</v>
      </c>
    </row>
    <row r="546" spans="1:34" x14ac:dyDescent="0.25">
      <c r="A546">
        <v>335</v>
      </c>
      <c r="B546" t="s">
        <v>181</v>
      </c>
      <c r="C546" t="s">
        <v>389</v>
      </c>
      <c r="D546" t="s">
        <v>216</v>
      </c>
      <c r="E546" t="s">
        <v>116</v>
      </c>
      <c r="F546">
        <v>1358333</v>
      </c>
      <c r="G546" t="s">
        <v>52</v>
      </c>
      <c r="H546" s="18">
        <f t="shared" si="72"/>
        <v>1</v>
      </c>
      <c r="I546">
        <v>340</v>
      </c>
      <c r="J546" t="s">
        <v>217</v>
      </c>
      <c r="K546" t="s">
        <v>79</v>
      </c>
      <c r="L546" t="s">
        <v>70</v>
      </c>
      <c r="M546" s="18">
        <f t="shared" si="73"/>
        <v>2</v>
      </c>
      <c r="N546" t="s">
        <v>58</v>
      </c>
      <c r="O546" s="18">
        <f t="shared" si="75"/>
        <v>1</v>
      </c>
      <c r="P546" t="s">
        <v>101</v>
      </c>
      <c r="Q546" t="s">
        <v>119</v>
      </c>
      <c r="R546" t="str">
        <f t="shared" si="71"/>
        <v>Oil &amp; Gas - Ice Roads and Pads</v>
      </c>
      <c r="S546" t="s">
        <v>361</v>
      </c>
      <c r="T546" t="s">
        <v>349</v>
      </c>
      <c r="U546" s="34">
        <v>5</v>
      </c>
      <c r="V546">
        <v>19060402</v>
      </c>
      <c r="W546">
        <v>2016</v>
      </c>
      <c r="X546" t="s">
        <v>216</v>
      </c>
      <c r="Y546">
        <v>6</v>
      </c>
      <c r="Z546" s="34">
        <v>340</v>
      </c>
      <c r="AA546" s="6" t="str">
        <f t="shared" si="68"/>
        <v>06/01</v>
      </c>
      <c r="AB546" s="6" t="str">
        <f t="shared" si="69"/>
        <v>06/30</v>
      </c>
      <c r="AC546" t="s">
        <v>84</v>
      </c>
      <c r="AD546" s="7">
        <f t="shared" si="70"/>
        <v>2</v>
      </c>
      <c r="AE546" s="7" t="s">
        <v>84</v>
      </c>
      <c r="AF546">
        <v>0</v>
      </c>
      <c r="AG546" t="s">
        <v>52</v>
      </c>
      <c r="AH546" s="18">
        <f t="shared" si="74"/>
        <v>1</v>
      </c>
    </row>
    <row r="547" spans="1:34" x14ac:dyDescent="0.25">
      <c r="A547">
        <v>335</v>
      </c>
      <c r="B547" t="s">
        <v>181</v>
      </c>
      <c r="C547" t="s">
        <v>389</v>
      </c>
      <c r="D547" t="s">
        <v>216</v>
      </c>
      <c r="E547" t="s">
        <v>116</v>
      </c>
      <c r="F547">
        <v>1358333</v>
      </c>
      <c r="G547" t="s">
        <v>52</v>
      </c>
      <c r="H547" s="18">
        <f t="shared" si="72"/>
        <v>1</v>
      </c>
      <c r="I547">
        <v>336</v>
      </c>
      <c r="J547" t="s">
        <v>218</v>
      </c>
      <c r="K547" t="s">
        <v>79</v>
      </c>
      <c r="L547" t="s">
        <v>70</v>
      </c>
      <c r="M547" s="18">
        <f t="shared" si="73"/>
        <v>2</v>
      </c>
      <c r="N547" t="s">
        <v>58</v>
      </c>
      <c r="O547" s="18">
        <f t="shared" si="75"/>
        <v>1</v>
      </c>
      <c r="P547" t="s">
        <v>101</v>
      </c>
      <c r="Q547" t="s">
        <v>119</v>
      </c>
      <c r="R547" t="str">
        <f t="shared" si="71"/>
        <v>Oil &amp; Gas - Ice Roads and Pads</v>
      </c>
      <c r="S547" t="s">
        <v>361</v>
      </c>
      <c r="T547" t="s">
        <v>349</v>
      </c>
      <c r="U547" s="34">
        <v>5</v>
      </c>
      <c r="V547">
        <v>19060402</v>
      </c>
      <c r="W547">
        <v>2016</v>
      </c>
      <c r="X547" t="s">
        <v>216</v>
      </c>
      <c r="Y547">
        <v>6</v>
      </c>
      <c r="Z547" s="34">
        <v>336</v>
      </c>
      <c r="AA547" s="6" t="str">
        <f t="shared" si="68"/>
        <v>06/01</v>
      </c>
      <c r="AB547" s="6" t="str">
        <f t="shared" si="69"/>
        <v>06/30</v>
      </c>
      <c r="AC547" t="s">
        <v>84</v>
      </c>
      <c r="AD547" s="7">
        <f t="shared" si="70"/>
        <v>2</v>
      </c>
      <c r="AE547" s="7" t="s">
        <v>84</v>
      </c>
      <c r="AF547">
        <v>0</v>
      </c>
      <c r="AG547" t="s">
        <v>52</v>
      </c>
      <c r="AH547" s="18">
        <f t="shared" si="74"/>
        <v>1</v>
      </c>
    </row>
    <row r="548" spans="1:34" x14ac:dyDescent="0.25">
      <c r="A548">
        <v>335</v>
      </c>
      <c r="B548" t="s">
        <v>181</v>
      </c>
      <c r="C548" t="s">
        <v>389</v>
      </c>
      <c r="D548" t="s">
        <v>216</v>
      </c>
      <c r="E548" t="s">
        <v>116</v>
      </c>
      <c r="F548">
        <v>1358333</v>
      </c>
      <c r="G548" t="s">
        <v>52</v>
      </c>
      <c r="H548" s="18">
        <f t="shared" si="72"/>
        <v>1</v>
      </c>
      <c r="I548">
        <v>337</v>
      </c>
      <c r="J548" t="s">
        <v>219</v>
      </c>
      <c r="K548" t="s">
        <v>79</v>
      </c>
      <c r="L548" t="s">
        <v>70</v>
      </c>
      <c r="M548" s="18">
        <f t="shared" si="73"/>
        <v>2</v>
      </c>
      <c r="N548" t="s">
        <v>58</v>
      </c>
      <c r="O548" s="18">
        <f t="shared" si="75"/>
        <v>1</v>
      </c>
      <c r="P548" t="s">
        <v>101</v>
      </c>
      <c r="Q548" t="s">
        <v>119</v>
      </c>
      <c r="R548" t="str">
        <f t="shared" si="71"/>
        <v>Oil &amp; Gas - Ice Roads and Pads</v>
      </c>
      <c r="S548" t="s">
        <v>361</v>
      </c>
      <c r="T548" t="s">
        <v>349</v>
      </c>
      <c r="U548" s="34">
        <v>5</v>
      </c>
      <c r="V548">
        <v>19060402</v>
      </c>
      <c r="W548">
        <v>2016</v>
      </c>
      <c r="X548" t="s">
        <v>216</v>
      </c>
      <c r="Y548">
        <v>6</v>
      </c>
      <c r="Z548" s="34">
        <v>337</v>
      </c>
      <c r="AA548" s="6" t="str">
        <f t="shared" si="68"/>
        <v>06/01</v>
      </c>
      <c r="AB548" s="6" t="str">
        <f t="shared" si="69"/>
        <v>06/30</v>
      </c>
      <c r="AC548" t="s">
        <v>84</v>
      </c>
      <c r="AD548" s="7">
        <f t="shared" si="70"/>
        <v>2</v>
      </c>
      <c r="AE548" s="7" t="s">
        <v>84</v>
      </c>
      <c r="AF548">
        <v>0</v>
      </c>
      <c r="AG548" t="s">
        <v>52</v>
      </c>
      <c r="AH548" s="18">
        <f t="shared" si="74"/>
        <v>1</v>
      </c>
    </row>
    <row r="549" spans="1:34" x14ac:dyDescent="0.25">
      <c r="A549">
        <v>335</v>
      </c>
      <c r="B549" t="s">
        <v>181</v>
      </c>
      <c r="C549" t="s">
        <v>389</v>
      </c>
      <c r="D549" t="s">
        <v>216</v>
      </c>
      <c r="E549" t="s">
        <v>116</v>
      </c>
      <c r="F549">
        <v>1358333</v>
      </c>
      <c r="G549" t="s">
        <v>52</v>
      </c>
      <c r="H549" s="18">
        <f t="shared" si="72"/>
        <v>1</v>
      </c>
      <c r="I549">
        <v>338</v>
      </c>
      <c r="J549" t="s">
        <v>220</v>
      </c>
      <c r="K549" t="s">
        <v>79</v>
      </c>
      <c r="L549" t="s">
        <v>70</v>
      </c>
      <c r="M549" s="18">
        <f t="shared" si="73"/>
        <v>2</v>
      </c>
      <c r="N549" t="s">
        <v>58</v>
      </c>
      <c r="O549" s="18">
        <f t="shared" si="75"/>
        <v>1</v>
      </c>
      <c r="P549" t="s">
        <v>101</v>
      </c>
      <c r="Q549" t="s">
        <v>119</v>
      </c>
      <c r="R549" t="str">
        <f t="shared" si="71"/>
        <v>Oil &amp; Gas - Ice Roads and Pads</v>
      </c>
      <c r="S549" t="s">
        <v>361</v>
      </c>
      <c r="T549" t="s">
        <v>349</v>
      </c>
      <c r="U549" s="34">
        <v>5</v>
      </c>
      <c r="V549">
        <v>19060402</v>
      </c>
      <c r="W549">
        <v>2016</v>
      </c>
      <c r="X549" t="s">
        <v>216</v>
      </c>
      <c r="Y549">
        <v>6</v>
      </c>
      <c r="Z549" s="34">
        <v>338</v>
      </c>
      <c r="AA549" s="6" t="str">
        <f t="shared" ref="AA549:AA612" si="76">_xlfn.IFS(Y549=1,"01/01",Y549=2,"02/01",Y549=3,"03/01",Y549=4,"04/01",Y549=5,"05/01",Y549=6,"06/01",Y549=7,"07/01",Y549=8,"08/01",Y549=9,"09/01",Y549=10,"10/01",Y549=11,"11/01",Y549=12,"12/01")</f>
        <v>06/01</v>
      </c>
      <c r="AB549" s="6" t="str">
        <f t="shared" ref="AB549:AB612" si="77">_xlfn.IFS(Y549=1,"01/31",Y549=2,"02/28",Y549=3,"03/31",Y549=4,"04/30",Y549=5,"05/31",Y549=6,"06/30",Y549=7,"07/31",Y549=8,"08/31",Y549=9,"09/30",Y549=10,"10/31",Y549=11,"30/01",Y549=12,"12/31")</f>
        <v>06/30</v>
      </c>
      <c r="AC549" t="s">
        <v>84</v>
      </c>
      <c r="AD549" s="7">
        <f t="shared" ref="AD549:AD612" si="78">IF(AC549="metered",1,2)</f>
        <v>2</v>
      </c>
      <c r="AE549" s="7" t="s">
        <v>84</v>
      </c>
      <c r="AF549">
        <v>0</v>
      </c>
      <c r="AG549" t="s">
        <v>52</v>
      </c>
      <c r="AH549" s="18">
        <f t="shared" si="74"/>
        <v>1</v>
      </c>
    </row>
    <row r="550" spans="1:34" x14ac:dyDescent="0.25">
      <c r="A550">
        <v>335</v>
      </c>
      <c r="B550" t="s">
        <v>181</v>
      </c>
      <c r="C550" t="s">
        <v>389</v>
      </c>
      <c r="D550" t="s">
        <v>216</v>
      </c>
      <c r="E550" t="s">
        <v>116</v>
      </c>
      <c r="F550">
        <v>1358333</v>
      </c>
      <c r="G550" t="s">
        <v>52</v>
      </c>
      <c r="H550" s="18">
        <f t="shared" si="72"/>
        <v>1</v>
      </c>
      <c r="I550">
        <v>339</v>
      </c>
      <c r="J550" t="s">
        <v>221</v>
      </c>
      <c r="K550" t="s">
        <v>79</v>
      </c>
      <c r="L550" t="s">
        <v>70</v>
      </c>
      <c r="M550" s="18">
        <f t="shared" si="73"/>
        <v>2</v>
      </c>
      <c r="N550" t="s">
        <v>58</v>
      </c>
      <c r="O550" s="18">
        <f t="shared" si="75"/>
        <v>1</v>
      </c>
      <c r="P550" t="s">
        <v>101</v>
      </c>
      <c r="Q550" t="s">
        <v>119</v>
      </c>
      <c r="R550" t="str">
        <f t="shared" si="71"/>
        <v>Oil &amp; Gas - Ice Roads and Pads</v>
      </c>
      <c r="S550" t="s">
        <v>361</v>
      </c>
      <c r="T550" t="s">
        <v>349</v>
      </c>
      <c r="U550" s="34">
        <v>5</v>
      </c>
      <c r="V550">
        <v>19060402</v>
      </c>
      <c r="W550">
        <v>2016</v>
      </c>
      <c r="X550" t="s">
        <v>216</v>
      </c>
      <c r="Y550">
        <v>6</v>
      </c>
      <c r="Z550" s="34">
        <v>339</v>
      </c>
      <c r="AA550" s="6" t="str">
        <f t="shared" si="76"/>
        <v>06/01</v>
      </c>
      <c r="AB550" s="6" t="str">
        <f t="shared" si="77"/>
        <v>06/30</v>
      </c>
      <c r="AC550" t="s">
        <v>84</v>
      </c>
      <c r="AD550" s="7">
        <f t="shared" si="78"/>
        <v>2</v>
      </c>
      <c r="AE550" s="7" t="s">
        <v>84</v>
      </c>
      <c r="AF550">
        <v>0</v>
      </c>
      <c r="AG550" t="s">
        <v>52</v>
      </c>
      <c r="AH550" s="18">
        <f t="shared" si="74"/>
        <v>1</v>
      </c>
    </row>
    <row r="551" spans="1:34" x14ac:dyDescent="0.25">
      <c r="A551">
        <v>335</v>
      </c>
      <c r="B551" t="s">
        <v>181</v>
      </c>
      <c r="C551" t="s">
        <v>389</v>
      </c>
      <c r="D551" t="s">
        <v>216</v>
      </c>
      <c r="E551" t="s">
        <v>116</v>
      </c>
      <c r="F551">
        <v>1358333</v>
      </c>
      <c r="G551" t="s">
        <v>52</v>
      </c>
      <c r="H551" s="18">
        <f t="shared" si="72"/>
        <v>1</v>
      </c>
      <c r="I551">
        <v>340</v>
      </c>
      <c r="J551" t="s">
        <v>217</v>
      </c>
      <c r="K551" t="s">
        <v>79</v>
      </c>
      <c r="L551" t="s">
        <v>70</v>
      </c>
      <c r="M551" s="18">
        <f t="shared" si="73"/>
        <v>2</v>
      </c>
      <c r="N551" t="s">
        <v>58</v>
      </c>
      <c r="O551" s="18">
        <f t="shared" si="75"/>
        <v>1</v>
      </c>
      <c r="P551" t="s">
        <v>101</v>
      </c>
      <c r="Q551" t="s">
        <v>119</v>
      </c>
      <c r="R551" t="str">
        <f t="shared" si="71"/>
        <v>Oil &amp; Gas - Ice Roads and Pads</v>
      </c>
      <c r="S551" t="s">
        <v>361</v>
      </c>
      <c r="T551" t="s">
        <v>349</v>
      </c>
      <c r="U551" s="34">
        <v>5</v>
      </c>
      <c r="V551">
        <v>19060402</v>
      </c>
      <c r="W551">
        <v>2016</v>
      </c>
      <c r="X551" t="s">
        <v>216</v>
      </c>
      <c r="Y551">
        <v>7</v>
      </c>
      <c r="Z551" s="34">
        <v>340</v>
      </c>
      <c r="AA551" s="6" t="str">
        <f t="shared" si="76"/>
        <v>07/01</v>
      </c>
      <c r="AB551" s="6" t="str">
        <f t="shared" si="77"/>
        <v>07/31</v>
      </c>
      <c r="AC551" t="s">
        <v>84</v>
      </c>
      <c r="AD551" s="7">
        <f t="shared" si="78"/>
        <v>2</v>
      </c>
      <c r="AE551" s="7" t="s">
        <v>84</v>
      </c>
      <c r="AF551">
        <v>0</v>
      </c>
      <c r="AG551" t="s">
        <v>52</v>
      </c>
      <c r="AH551" s="18">
        <f t="shared" si="74"/>
        <v>1</v>
      </c>
    </row>
    <row r="552" spans="1:34" x14ac:dyDescent="0.25">
      <c r="A552">
        <v>335</v>
      </c>
      <c r="B552" t="s">
        <v>181</v>
      </c>
      <c r="C552" t="s">
        <v>389</v>
      </c>
      <c r="D552" t="s">
        <v>216</v>
      </c>
      <c r="E552" t="s">
        <v>116</v>
      </c>
      <c r="F552">
        <v>1358333</v>
      </c>
      <c r="G552" t="s">
        <v>52</v>
      </c>
      <c r="H552" s="18">
        <f t="shared" si="72"/>
        <v>1</v>
      </c>
      <c r="I552">
        <v>336</v>
      </c>
      <c r="J552" t="s">
        <v>218</v>
      </c>
      <c r="K552" t="s">
        <v>79</v>
      </c>
      <c r="L552" t="s">
        <v>70</v>
      </c>
      <c r="M552" s="18">
        <f t="shared" si="73"/>
        <v>2</v>
      </c>
      <c r="N552" t="s">
        <v>58</v>
      </c>
      <c r="O552" s="18">
        <f t="shared" si="75"/>
        <v>1</v>
      </c>
      <c r="P552" t="s">
        <v>101</v>
      </c>
      <c r="Q552" t="s">
        <v>119</v>
      </c>
      <c r="R552" t="str">
        <f t="shared" si="71"/>
        <v>Oil &amp; Gas - Ice Roads and Pads</v>
      </c>
      <c r="S552" t="s">
        <v>361</v>
      </c>
      <c r="T552" t="s">
        <v>349</v>
      </c>
      <c r="U552" s="34">
        <v>5</v>
      </c>
      <c r="V552">
        <v>19060402</v>
      </c>
      <c r="W552">
        <v>2016</v>
      </c>
      <c r="X552" t="s">
        <v>216</v>
      </c>
      <c r="Y552">
        <v>7</v>
      </c>
      <c r="Z552" s="34">
        <v>336</v>
      </c>
      <c r="AA552" s="6" t="str">
        <f t="shared" si="76"/>
        <v>07/01</v>
      </c>
      <c r="AB552" s="6" t="str">
        <f t="shared" si="77"/>
        <v>07/31</v>
      </c>
      <c r="AC552" t="s">
        <v>84</v>
      </c>
      <c r="AD552" s="7">
        <f t="shared" si="78"/>
        <v>2</v>
      </c>
      <c r="AE552" s="7" t="s">
        <v>84</v>
      </c>
      <c r="AF552">
        <v>0</v>
      </c>
      <c r="AG552" t="s">
        <v>52</v>
      </c>
      <c r="AH552" s="18">
        <f t="shared" si="74"/>
        <v>1</v>
      </c>
    </row>
    <row r="553" spans="1:34" x14ac:dyDescent="0.25">
      <c r="A553">
        <v>335</v>
      </c>
      <c r="B553" t="s">
        <v>181</v>
      </c>
      <c r="C553" t="s">
        <v>389</v>
      </c>
      <c r="D553" t="s">
        <v>216</v>
      </c>
      <c r="E553" t="s">
        <v>116</v>
      </c>
      <c r="F553">
        <v>1358333</v>
      </c>
      <c r="G553" t="s">
        <v>52</v>
      </c>
      <c r="H553" s="18">
        <f t="shared" si="72"/>
        <v>1</v>
      </c>
      <c r="I553">
        <v>337</v>
      </c>
      <c r="J553" t="s">
        <v>219</v>
      </c>
      <c r="K553" t="s">
        <v>79</v>
      </c>
      <c r="L553" t="s">
        <v>70</v>
      </c>
      <c r="M553" s="18">
        <f t="shared" si="73"/>
        <v>2</v>
      </c>
      <c r="N553" t="s">
        <v>58</v>
      </c>
      <c r="O553" s="18">
        <f t="shared" si="75"/>
        <v>1</v>
      </c>
      <c r="P553" t="s">
        <v>101</v>
      </c>
      <c r="Q553" t="s">
        <v>119</v>
      </c>
      <c r="R553" t="str">
        <f t="shared" ref="R553:R616" si="79">IF(Q553&lt;&gt;"",_xlfn.CONCAT(P553," - ", Q553),"")</f>
        <v>Oil &amp; Gas - Ice Roads and Pads</v>
      </c>
      <c r="S553" t="s">
        <v>361</v>
      </c>
      <c r="T553" t="s">
        <v>349</v>
      </c>
      <c r="U553" s="34">
        <v>5</v>
      </c>
      <c r="V553">
        <v>19060402</v>
      </c>
      <c r="W553">
        <v>2016</v>
      </c>
      <c r="X553" t="s">
        <v>216</v>
      </c>
      <c r="Y553">
        <v>7</v>
      </c>
      <c r="Z553" s="34">
        <v>337</v>
      </c>
      <c r="AA553" s="6" t="str">
        <f t="shared" si="76"/>
        <v>07/01</v>
      </c>
      <c r="AB553" s="6" t="str">
        <f t="shared" si="77"/>
        <v>07/31</v>
      </c>
      <c r="AC553" t="s">
        <v>84</v>
      </c>
      <c r="AD553" s="7">
        <f t="shared" si="78"/>
        <v>2</v>
      </c>
      <c r="AE553" s="7" t="s">
        <v>84</v>
      </c>
      <c r="AF553">
        <v>0</v>
      </c>
      <c r="AG553" t="s">
        <v>52</v>
      </c>
      <c r="AH553" s="18">
        <f t="shared" si="74"/>
        <v>1</v>
      </c>
    </row>
    <row r="554" spans="1:34" x14ac:dyDescent="0.25">
      <c r="A554">
        <v>335</v>
      </c>
      <c r="B554" t="s">
        <v>181</v>
      </c>
      <c r="C554" t="s">
        <v>389</v>
      </c>
      <c r="D554" t="s">
        <v>216</v>
      </c>
      <c r="E554" t="s">
        <v>116</v>
      </c>
      <c r="F554">
        <v>1358333</v>
      </c>
      <c r="G554" t="s">
        <v>52</v>
      </c>
      <c r="H554" s="18">
        <f t="shared" si="72"/>
        <v>1</v>
      </c>
      <c r="I554">
        <v>338</v>
      </c>
      <c r="J554" t="s">
        <v>220</v>
      </c>
      <c r="K554" t="s">
        <v>79</v>
      </c>
      <c r="L554" t="s">
        <v>70</v>
      </c>
      <c r="M554" s="18">
        <f t="shared" si="73"/>
        <v>2</v>
      </c>
      <c r="N554" t="s">
        <v>58</v>
      </c>
      <c r="O554" s="18">
        <f t="shared" si="75"/>
        <v>1</v>
      </c>
      <c r="P554" t="s">
        <v>101</v>
      </c>
      <c r="Q554" t="s">
        <v>119</v>
      </c>
      <c r="R554" t="str">
        <f t="shared" si="79"/>
        <v>Oil &amp; Gas - Ice Roads and Pads</v>
      </c>
      <c r="S554" t="s">
        <v>361</v>
      </c>
      <c r="T554" t="s">
        <v>349</v>
      </c>
      <c r="U554" s="34">
        <v>5</v>
      </c>
      <c r="V554">
        <v>19060402</v>
      </c>
      <c r="W554">
        <v>2016</v>
      </c>
      <c r="X554" t="s">
        <v>216</v>
      </c>
      <c r="Y554">
        <v>7</v>
      </c>
      <c r="Z554" s="34">
        <v>338</v>
      </c>
      <c r="AA554" s="6" t="str">
        <f t="shared" si="76"/>
        <v>07/01</v>
      </c>
      <c r="AB554" s="6" t="str">
        <f t="shared" si="77"/>
        <v>07/31</v>
      </c>
      <c r="AC554" t="s">
        <v>84</v>
      </c>
      <c r="AD554" s="7">
        <f t="shared" si="78"/>
        <v>2</v>
      </c>
      <c r="AE554" s="7" t="s">
        <v>84</v>
      </c>
      <c r="AF554">
        <v>0</v>
      </c>
      <c r="AG554" t="s">
        <v>52</v>
      </c>
      <c r="AH554" s="18">
        <f t="shared" si="74"/>
        <v>1</v>
      </c>
    </row>
    <row r="555" spans="1:34" x14ac:dyDescent="0.25">
      <c r="A555">
        <v>335</v>
      </c>
      <c r="B555" t="s">
        <v>181</v>
      </c>
      <c r="C555" t="s">
        <v>389</v>
      </c>
      <c r="D555" t="s">
        <v>216</v>
      </c>
      <c r="E555" t="s">
        <v>116</v>
      </c>
      <c r="F555">
        <v>1358333</v>
      </c>
      <c r="G555" t="s">
        <v>52</v>
      </c>
      <c r="H555" s="18">
        <f t="shared" si="72"/>
        <v>1</v>
      </c>
      <c r="I555">
        <v>339</v>
      </c>
      <c r="J555" t="s">
        <v>221</v>
      </c>
      <c r="K555" t="s">
        <v>79</v>
      </c>
      <c r="L555" t="s">
        <v>70</v>
      </c>
      <c r="M555" s="18">
        <f t="shared" si="73"/>
        <v>2</v>
      </c>
      <c r="N555" t="s">
        <v>58</v>
      </c>
      <c r="O555" s="18">
        <f t="shared" si="75"/>
        <v>1</v>
      </c>
      <c r="P555" t="s">
        <v>101</v>
      </c>
      <c r="Q555" t="s">
        <v>119</v>
      </c>
      <c r="R555" t="str">
        <f t="shared" si="79"/>
        <v>Oil &amp; Gas - Ice Roads and Pads</v>
      </c>
      <c r="S555" t="s">
        <v>361</v>
      </c>
      <c r="T555" t="s">
        <v>349</v>
      </c>
      <c r="U555" s="34">
        <v>5</v>
      </c>
      <c r="V555">
        <v>19060402</v>
      </c>
      <c r="W555">
        <v>2016</v>
      </c>
      <c r="X555" t="s">
        <v>216</v>
      </c>
      <c r="Y555">
        <v>7</v>
      </c>
      <c r="Z555" s="34">
        <v>339</v>
      </c>
      <c r="AA555" s="6" t="str">
        <f t="shared" si="76"/>
        <v>07/01</v>
      </c>
      <c r="AB555" s="6" t="str">
        <f t="shared" si="77"/>
        <v>07/31</v>
      </c>
      <c r="AC555" t="s">
        <v>84</v>
      </c>
      <c r="AD555" s="7">
        <f t="shared" si="78"/>
        <v>2</v>
      </c>
      <c r="AE555" s="7" t="s">
        <v>84</v>
      </c>
      <c r="AF555">
        <v>0</v>
      </c>
      <c r="AG555" t="s">
        <v>52</v>
      </c>
      <c r="AH555" s="18">
        <f t="shared" si="74"/>
        <v>1</v>
      </c>
    </row>
    <row r="556" spans="1:34" x14ac:dyDescent="0.25">
      <c r="A556">
        <v>335</v>
      </c>
      <c r="B556" t="s">
        <v>181</v>
      </c>
      <c r="C556" t="s">
        <v>389</v>
      </c>
      <c r="D556" t="s">
        <v>216</v>
      </c>
      <c r="E556" t="s">
        <v>116</v>
      </c>
      <c r="F556">
        <v>1358333</v>
      </c>
      <c r="G556" t="s">
        <v>52</v>
      </c>
      <c r="H556" s="18">
        <f t="shared" si="72"/>
        <v>1</v>
      </c>
      <c r="I556">
        <v>340</v>
      </c>
      <c r="J556" t="s">
        <v>217</v>
      </c>
      <c r="K556" t="s">
        <v>79</v>
      </c>
      <c r="L556" t="s">
        <v>70</v>
      </c>
      <c r="M556" s="18">
        <f t="shared" si="73"/>
        <v>2</v>
      </c>
      <c r="N556" t="s">
        <v>58</v>
      </c>
      <c r="O556" s="18">
        <f t="shared" si="75"/>
        <v>1</v>
      </c>
      <c r="P556" t="s">
        <v>101</v>
      </c>
      <c r="Q556" t="s">
        <v>119</v>
      </c>
      <c r="R556" t="str">
        <f t="shared" si="79"/>
        <v>Oil &amp; Gas - Ice Roads and Pads</v>
      </c>
      <c r="S556" t="s">
        <v>361</v>
      </c>
      <c r="T556" t="s">
        <v>349</v>
      </c>
      <c r="U556" s="34">
        <v>5</v>
      </c>
      <c r="V556">
        <v>19060402</v>
      </c>
      <c r="W556">
        <v>2016</v>
      </c>
      <c r="X556" t="s">
        <v>216</v>
      </c>
      <c r="Y556">
        <v>8</v>
      </c>
      <c r="Z556" s="34">
        <v>340</v>
      </c>
      <c r="AA556" s="6" t="str">
        <f t="shared" si="76"/>
        <v>08/01</v>
      </c>
      <c r="AB556" s="6" t="str">
        <f t="shared" si="77"/>
        <v>08/31</v>
      </c>
      <c r="AC556" t="s">
        <v>84</v>
      </c>
      <c r="AD556" s="7">
        <f t="shared" si="78"/>
        <v>2</v>
      </c>
      <c r="AE556" s="7" t="s">
        <v>84</v>
      </c>
      <c r="AF556">
        <v>0</v>
      </c>
      <c r="AG556" t="s">
        <v>52</v>
      </c>
      <c r="AH556" s="18">
        <f t="shared" si="74"/>
        <v>1</v>
      </c>
    </row>
    <row r="557" spans="1:34" x14ac:dyDescent="0.25">
      <c r="A557">
        <v>335</v>
      </c>
      <c r="B557" t="s">
        <v>181</v>
      </c>
      <c r="C557" t="s">
        <v>389</v>
      </c>
      <c r="D557" t="s">
        <v>216</v>
      </c>
      <c r="E557" t="s">
        <v>116</v>
      </c>
      <c r="F557">
        <v>1358333</v>
      </c>
      <c r="G557" t="s">
        <v>52</v>
      </c>
      <c r="H557" s="18">
        <f t="shared" si="72"/>
        <v>1</v>
      </c>
      <c r="I557">
        <v>336</v>
      </c>
      <c r="J557" t="s">
        <v>218</v>
      </c>
      <c r="K557" t="s">
        <v>79</v>
      </c>
      <c r="L557" t="s">
        <v>70</v>
      </c>
      <c r="M557" s="18">
        <f t="shared" si="73"/>
        <v>2</v>
      </c>
      <c r="N557" t="s">
        <v>58</v>
      </c>
      <c r="O557" s="18">
        <f t="shared" si="75"/>
        <v>1</v>
      </c>
      <c r="P557" t="s">
        <v>101</v>
      </c>
      <c r="Q557" t="s">
        <v>119</v>
      </c>
      <c r="R557" t="str">
        <f t="shared" si="79"/>
        <v>Oil &amp; Gas - Ice Roads and Pads</v>
      </c>
      <c r="S557" t="s">
        <v>361</v>
      </c>
      <c r="T557" t="s">
        <v>349</v>
      </c>
      <c r="U557" s="34">
        <v>5</v>
      </c>
      <c r="V557">
        <v>19060402</v>
      </c>
      <c r="W557">
        <v>2016</v>
      </c>
      <c r="X557" t="s">
        <v>216</v>
      </c>
      <c r="Y557">
        <v>8</v>
      </c>
      <c r="Z557" s="34">
        <v>336</v>
      </c>
      <c r="AA557" s="6" t="str">
        <f t="shared" si="76"/>
        <v>08/01</v>
      </c>
      <c r="AB557" s="6" t="str">
        <f t="shared" si="77"/>
        <v>08/31</v>
      </c>
      <c r="AC557" t="s">
        <v>84</v>
      </c>
      <c r="AD557" s="7">
        <f t="shared" si="78"/>
        <v>2</v>
      </c>
      <c r="AE557" s="7" t="s">
        <v>84</v>
      </c>
      <c r="AF557">
        <v>0</v>
      </c>
      <c r="AG557" t="s">
        <v>52</v>
      </c>
      <c r="AH557" s="18">
        <f t="shared" si="74"/>
        <v>1</v>
      </c>
    </row>
    <row r="558" spans="1:34" x14ac:dyDescent="0.25">
      <c r="A558">
        <v>335</v>
      </c>
      <c r="B558" t="s">
        <v>181</v>
      </c>
      <c r="C558" t="s">
        <v>389</v>
      </c>
      <c r="D558" t="s">
        <v>216</v>
      </c>
      <c r="E558" t="s">
        <v>116</v>
      </c>
      <c r="F558">
        <v>1358333</v>
      </c>
      <c r="G558" t="s">
        <v>52</v>
      </c>
      <c r="H558" s="18">
        <f t="shared" si="72"/>
        <v>1</v>
      </c>
      <c r="I558">
        <v>337</v>
      </c>
      <c r="J558" t="s">
        <v>219</v>
      </c>
      <c r="K558" t="s">
        <v>79</v>
      </c>
      <c r="L558" t="s">
        <v>70</v>
      </c>
      <c r="M558" s="18">
        <f t="shared" si="73"/>
        <v>2</v>
      </c>
      <c r="N558" t="s">
        <v>58</v>
      </c>
      <c r="O558" s="18">
        <f t="shared" si="75"/>
        <v>1</v>
      </c>
      <c r="P558" t="s">
        <v>101</v>
      </c>
      <c r="Q558" t="s">
        <v>119</v>
      </c>
      <c r="R558" t="str">
        <f t="shared" si="79"/>
        <v>Oil &amp; Gas - Ice Roads and Pads</v>
      </c>
      <c r="S558" t="s">
        <v>361</v>
      </c>
      <c r="T558" t="s">
        <v>349</v>
      </c>
      <c r="U558" s="34">
        <v>5</v>
      </c>
      <c r="V558">
        <v>19060402</v>
      </c>
      <c r="W558">
        <v>2016</v>
      </c>
      <c r="X558" t="s">
        <v>216</v>
      </c>
      <c r="Y558">
        <v>8</v>
      </c>
      <c r="Z558" s="34">
        <v>337</v>
      </c>
      <c r="AA558" s="6" t="str">
        <f t="shared" si="76"/>
        <v>08/01</v>
      </c>
      <c r="AB558" s="6" t="str">
        <f t="shared" si="77"/>
        <v>08/31</v>
      </c>
      <c r="AC558" t="s">
        <v>84</v>
      </c>
      <c r="AD558" s="7">
        <f t="shared" si="78"/>
        <v>2</v>
      </c>
      <c r="AE558" s="7" t="s">
        <v>84</v>
      </c>
      <c r="AF558">
        <v>0</v>
      </c>
      <c r="AG558" t="s">
        <v>52</v>
      </c>
      <c r="AH558" s="18">
        <f t="shared" si="74"/>
        <v>1</v>
      </c>
    </row>
    <row r="559" spans="1:34" x14ac:dyDescent="0.25">
      <c r="A559">
        <v>335</v>
      </c>
      <c r="B559" t="s">
        <v>181</v>
      </c>
      <c r="C559" t="s">
        <v>389</v>
      </c>
      <c r="D559" t="s">
        <v>216</v>
      </c>
      <c r="E559" t="s">
        <v>116</v>
      </c>
      <c r="F559">
        <v>1358333</v>
      </c>
      <c r="G559" t="s">
        <v>52</v>
      </c>
      <c r="H559" s="18">
        <f t="shared" si="72"/>
        <v>1</v>
      </c>
      <c r="I559">
        <v>338</v>
      </c>
      <c r="J559" t="s">
        <v>220</v>
      </c>
      <c r="K559" t="s">
        <v>79</v>
      </c>
      <c r="L559" t="s">
        <v>70</v>
      </c>
      <c r="M559" s="18">
        <f t="shared" si="73"/>
        <v>2</v>
      </c>
      <c r="N559" t="s">
        <v>58</v>
      </c>
      <c r="O559" s="18">
        <f t="shared" si="75"/>
        <v>1</v>
      </c>
      <c r="P559" t="s">
        <v>101</v>
      </c>
      <c r="Q559" t="s">
        <v>119</v>
      </c>
      <c r="R559" t="str">
        <f t="shared" si="79"/>
        <v>Oil &amp; Gas - Ice Roads and Pads</v>
      </c>
      <c r="S559" t="s">
        <v>361</v>
      </c>
      <c r="T559" t="s">
        <v>349</v>
      </c>
      <c r="U559" s="34">
        <v>5</v>
      </c>
      <c r="V559">
        <v>19060402</v>
      </c>
      <c r="W559">
        <v>2016</v>
      </c>
      <c r="X559" t="s">
        <v>216</v>
      </c>
      <c r="Y559">
        <v>8</v>
      </c>
      <c r="Z559" s="34">
        <v>338</v>
      </c>
      <c r="AA559" s="6" t="str">
        <f t="shared" si="76"/>
        <v>08/01</v>
      </c>
      <c r="AB559" s="6" t="str">
        <f t="shared" si="77"/>
        <v>08/31</v>
      </c>
      <c r="AC559" t="s">
        <v>84</v>
      </c>
      <c r="AD559" s="7">
        <f t="shared" si="78"/>
        <v>2</v>
      </c>
      <c r="AE559" s="7" t="s">
        <v>84</v>
      </c>
      <c r="AF559">
        <v>0</v>
      </c>
      <c r="AG559" t="s">
        <v>52</v>
      </c>
      <c r="AH559" s="18">
        <f t="shared" si="74"/>
        <v>1</v>
      </c>
    </row>
    <row r="560" spans="1:34" x14ac:dyDescent="0.25">
      <c r="A560">
        <v>335</v>
      </c>
      <c r="B560" t="s">
        <v>181</v>
      </c>
      <c r="C560" t="s">
        <v>389</v>
      </c>
      <c r="D560" t="s">
        <v>216</v>
      </c>
      <c r="E560" t="s">
        <v>116</v>
      </c>
      <c r="F560">
        <v>1358333</v>
      </c>
      <c r="G560" t="s">
        <v>52</v>
      </c>
      <c r="H560" s="18">
        <f t="shared" si="72"/>
        <v>1</v>
      </c>
      <c r="I560">
        <v>339</v>
      </c>
      <c r="J560" t="s">
        <v>221</v>
      </c>
      <c r="K560" t="s">
        <v>79</v>
      </c>
      <c r="L560" t="s">
        <v>70</v>
      </c>
      <c r="M560" s="18">
        <f t="shared" si="73"/>
        <v>2</v>
      </c>
      <c r="N560" t="s">
        <v>58</v>
      </c>
      <c r="O560" s="18">
        <f t="shared" si="75"/>
        <v>1</v>
      </c>
      <c r="P560" t="s">
        <v>101</v>
      </c>
      <c r="Q560" t="s">
        <v>119</v>
      </c>
      <c r="R560" t="str">
        <f t="shared" si="79"/>
        <v>Oil &amp; Gas - Ice Roads and Pads</v>
      </c>
      <c r="S560" t="s">
        <v>361</v>
      </c>
      <c r="T560" t="s">
        <v>349</v>
      </c>
      <c r="U560" s="34">
        <v>5</v>
      </c>
      <c r="V560">
        <v>19060402</v>
      </c>
      <c r="W560">
        <v>2016</v>
      </c>
      <c r="X560" t="s">
        <v>216</v>
      </c>
      <c r="Y560">
        <v>8</v>
      </c>
      <c r="Z560" s="34">
        <v>339</v>
      </c>
      <c r="AA560" s="6" t="str">
        <f t="shared" si="76"/>
        <v>08/01</v>
      </c>
      <c r="AB560" s="6" t="str">
        <f t="shared" si="77"/>
        <v>08/31</v>
      </c>
      <c r="AC560" t="s">
        <v>84</v>
      </c>
      <c r="AD560" s="7">
        <f t="shared" si="78"/>
        <v>2</v>
      </c>
      <c r="AE560" s="7" t="s">
        <v>84</v>
      </c>
      <c r="AF560">
        <v>0</v>
      </c>
      <c r="AG560" t="s">
        <v>52</v>
      </c>
      <c r="AH560" s="18">
        <f t="shared" si="74"/>
        <v>1</v>
      </c>
    </row>
    <row r="561" spans="1:34" x14ac:dyDescent="0.25">
      <c r="A561">
        <v>335</v>
      </c>
      <c r="B561" t="s">
        <v>181</v>
      </c>
      <c r="C561" t="s">
        <v>389</v>
      </c>
      <c r="D561" t="s">
        <v>216</v>
      </c>
      <c r="E561" t="s">
        <v>116</v>
      </c>
      <c r="F561">
        <v>1358333</v>
      </c>
      <c r="G561" t="s">
        <v>52</v>
      </c>
      <c r="H561" s="18">
        <f t="shared" si="72"/>
        <v>1</v>
      </c>
      <c r="I561">
        <v>340</v>
      </c>
      <c r="J561" t="s">
        <v>217</v>
      </c>
      <c r="K561" t="s">
        <v>79</v>
      </c>
      <c r="L561" t="s">
        <v>70</v>
      </c>
      <c r="M561" s="18">
        <f t="shared" si="73"/>
        <v>2</v>
      </c>
      <c r="N561" t="s">
        <v>58</v>
      </c>
      <c r="O561" s="18">
        <f t="shared" si="75"/>
        <v>1</v>
      </c>
      <c r="P561" t="s">
        <v>101</v>
      </c>
      <c r="Q561" t="s">
        <v>119</v>
      </c>
      <c r="R561" t="str">
        <f t="shared" si="79"/>
        <v>Oil &amp; Gas - Ice Roads and Pads</v>
      </c>
      <c r="S561" t="s">
        <v>361</v>
      </c>
      <c r="T561" t="s">
        <v>349</v>
      </c>
      <c r="U561" s="34">
        <v>5</v>
      </c>
      <c r="V561">
        <v>19060402</v>
      </c>
      <c r="W561">
        <v>2016</v>
      </c>
      <c r="X561" t="s">
        <v>216</v>
      </c>
      <c r="Y561">
        <v>9</v>
      </c>
      <c r="Z561" s="34">
        <v>340</v>
      </c>
      <c r="AA561" s="6" t="str">
        <f t="shared" si="76"/>
        <v>09/01</v>
      </c>
      <c r="AB561" s="6" t="str">
        <f t="shared" si="77"/>
        <v>09/30</v>
      </c>
      <c r="AC561" t="s">
        <v>84</v>
      </c>
      <c r="AD561" s="7">
        <f t="shared" si="78"/>
        <v>2</v>
      </c>
      <c r="AE561" s="7" t="s">
        <v>84</v>
      </c>
      <c r="AF561">
        <v>0</v>
      </c>
      <c r="AG561" t="s">
        <v>52</v>
      </c>
      <c r="AH561" s="18">
        <f t="shared" si="74"/>
        <v>1</v>
      </c>
    </row>
    <row r="562" spans="1:34" x14ac:dyDescent="0.25">
      <c r="A562">
        <v>335</v>
      </c>
      <c r="B562" t="s">
        <v>181</v>
      </c>
      <c r="C562" t="s">
        <v>389</v>
      </c>
      <c r="D562" t="s">
        <v>216</v>
      </c>
      <c r="E562" t="s">
        <v>116</v>
      </c>
      <c r="F562">
        <v>1358333</v>
      </c>
      <c r="G562" t="s">
        <v>52</v>
      </c>
      <c r="H562" s="18">
        <f t="shared" si="72"/>
        <v>1</v>
      </c>
      <c r="I562">
        <v>336</v>
      </c>
      <c r="J562" t="s">
        <v>218</v>
      </c>
      <c r="K562" t="s">
        <v>79</v>
      </c>
      <c r="L562" t="s">
        <v>70</v>
      </c>
      <c r="M562" s="18">
        <f t="shared" si="73"/>
        <v>2</v>
      </c>
      <c r="N562" t="s">
        <v>58</v>
      </c>
      <c r="O562" s="18">
        <f t="shared" si="75"/>
        <v>1</v>
      </c>
      <c r="P562" t="s">
        <v>101</v>
      </c>
      <c r="Q562" t="s">
        <v>119</v>
      </c>
      <c r="R562" t="str">
        <f t="shared" si="79"/>
        <v>Oil &amp; Gas - Ice Roads and Pads</v>
      </c>
      <c r="S562" t="s">
        <v>361</v>
      </c>
      <c r="T562" t="s">
        <v>349</v>
      </c>
      <c r="U562" s="34">
        <v>5</v>
      </c>
      <c r="V562">
        <v>19060402</v>
      </c>
      <c r="W562">
        <v>2016</v>
      </c>
      <c r="X562" t="s">
        <v>216</v>
      </c>
      <c r="Y562">
        <v>9</v>
      </c>
      <c r="Z562" s="34">
        <v>336</v>
      </c>
      <c r="AA562" s="6" t="str">
        <f t="shared" si="76"/>
        <v>09/01</v>
      </c>
      <c r="AB562" s="6" t="str">
        <f t="shared" si="77"/>
        <v>09/30</v>
      </c>
      <c r="AC562" t="s">
        <v>84</v>
      </c>
      <c r="AD562" s="7">
        <f t="shared" si="78"/>
        <v>2</v>
      </c>
      <c r="AE562" s="7" t="s">
        <v>84</v>
      </c>
      <c r="AF562">
        <v>0</v>
      </c>
      <c r="AG562" t="s">
        <v>52</v>
      </c>
      <c r="AH562" s="18">
        <f t="shared" si="74"/>
        <v>1</v>
      </c>
    </row>
    <row r="563" spans="1:34" x14ac:dyDescent="0.25">
      <c r="A563">
        <v>335</v>
      </c>
      <c r="B563" t="s">
        <v>181</v>
      </c>
      <c r="C563" t="s">
        <v>389</v>
      </c>
      <c r="D563" t="s">
        <v>216</v>
      </c>
      <c r="E563" t="s">
        <v>116</v>
      </c>
      <c r="F563">
        <v>1358333</v>
      </c>
      <c r="G563" t="s">
        <v>52</v>
      </c>
      <c r="H563" s="18">
        <f t="shared" si="72"/>
        <v>1</v>
      </c>
      <c r="I563">
        <v>337</v>
      </c>
      <c r="J563" t="s">
        <v>219</v>
      </c>
      <c r="K563" t="s">
        <v>79</v>
      </c>
      <c r="L563" t="s">
        <v>70</v>
      </c>
      <c r="M563" s="18">
        <f t="shared" si="73"/>
        <v>2</v>
      </c>
      <c r="N563" t="s">
        <v>58</v>
      </c>
      <c r="O563" s="18">
        <f t="shared" si="75"/>
        <v>1</v>
      </c>
      <c r="P563" t="s">
        <v>101</v>
      </c>
      <c r="Q563" t="s">
        <v>119</v>
      </c>
      <c r="R563" t="str">
        <f t="shared" si="79"/>
        <v>Oil &amp; Gas - Ice Roads and Pads</v>
      </c>
      <c r="S563" t="s">
        <v>361</v>
      </c>
      <c r="T563" t="s">
        <v>349</v>
      </c>
      <c r="U563" s="34">
        <v>5</v>
      </c>
      <c r="V563">
        <v>19060402</v>
      </c>
      <c r="W563">
        <v>2016</v>
      </c>
      <c r="X563" t="s">
        <v>216</v>
      </c>
      <c r="Y563">
        <v>9</v>
      </c>
      <c r="Z563" s="34">
        <v>337</v>
      </c>
      <c r="AA563" s="6" t="str">
        <f t="shared" si="76"/>
        <v>09/01</v>
      </c>
      <c r="AB563" s="6" t="str">
        <f t="shared" si="77"/>
        <v>09/30</v>
      </c>
      <c r="AC563" t="s">
        <v>84</v>
      </c>
      <c r="AD563" s="7">
        <f t="shared" si="78"/>
        <v>2</v>
      </c>
      <c r="AE563" s="7" t="s">
        <v>84</v>
      </c>
      <c r="AF563">
        <v>0</v>
      </c>
      <c r="AG563" t="s">
        <v>52</v>
      </c>
      <c r="AH563" s="18">
        <f t="shared" si="74"/>
        <v>1</v>
      </c>
    </row>
    <row r="564" spans="1:34" x14ac:dyDescent="0.25">
      <c r="A564">
        <v>335</v>
      </c>
      <c r="B564" t="s">
        <v>181</v>
      </c>
      <c r="C564" t="s">
        <v>389</v>
      </c>
      <c r="D564" t="s">
        <v>216</v>
      </c>
      <c r="E564" t="s">
        <v>116</v>
      </c>
      <c r="F564">
        <v>1358333</v>
      </c>
      <c r="G564" t="s">
        <v>52</v>
      </c>
      <c r="H564" s="18">
        <f t="shared" si="72"/>
        <v>1</v>
      </c>
      <c r="I564">
        <v>338</v>
      </c>
      <c r="J564" t="s">
        <v>220</v>
      </c>
      <c r="K564" t="s">
        <v>79</v>
      </c>
      <c r="L564" t="s">
        <v>70</v>
      </c>
      <c r="M564" s="18">
        <f t="shared" si="73"/>
        <v>2</v>
      </c>
      <c r="N564" t="s">
        <v>58</v>
      </c>
      <c r="O564" s="18">
        <f t="shared" si="75"/>
        <v>1</v>
      </c>
      <c r="P564" t="s">
        <v>101</v>
      </c>
      <c r="Q564" t="s">
        <v>119</v>
      </c>
      <c r="R564" t="str">
        <f t="shared" si="79"/>
        <v>Oil &amp; Gas - Ice Roads and Pads</v>
      </c>
      <c r="S564" t="s">
        <v>361</v>
      </c>
      <c r="T564" t="s">
        <v>349</v>
      </c>
      <c r="U564" s="34">
        <v>5</v>
      </c>
      <c r="V564">
        <v>19060402</v>
      </c>
      <c r="W564">
        <v>2016</v>
      </c>
      <c r="X564" t="s">
        <v>216</v>
      </c>
      <c r="Y564">
        <v>9</v>
      </c>
      <c r="Z564" s="34">
        <v>338</v>
      </c>
      <c r="AA564" s="6" t="str">
        <f t="shared" si="76"/>
        <v>09/01</v>
      </c>
      <c r="AB564" s="6" t="str">
        <f t="shared" si="77"/>
        <v>09/30</v>
      </c>
      <c r="AC564" t="s">
        <v>84</v>
      </c>
      <c r="AD564" s="7">
        <f t="shared" si="78"/>
        <v>2</v>
      </c>
      <c r="AE564" s="7" t="s">
        <v>84</v>
      </c>
      <c r="AF564">
        <v>0</v>
      </c>
      <c r="AG564" t="s">
        <v>52</v>
      </c>
      <c r="AH564" s="18">
        <f t="shared" si="74"/>
        <v>1</v>
      </c>
    </row>
    <row r="565" spans="1:34" x14ac:dyDescent="0.25">
      <c r="A565">
        <v>335</v>
      </c>
      <c r="B565" t="s">
        <v>181</v>
      </c>
      <c r="C565" t="s">
        <v>389</v>
      </c>
      <c r="D565" t="s">
        <v>216</v>
      </c>
      <c r="E565" t="s">
        <v>116</v>
      </c>
      <c r="F565">
        <v>1358333</v>
      </c>
      <c r="G565" t="s">
        <v>52</v>
      </c>
      <c r="H565" s="18">
        <f t="shared" si="72"/>
        <v>1</v>
      </c>
      <c r="I565">
        <v>339</v>
      </c>
      <c r="J565" t="s">
        <v>221</v>
      </c>
      <c r="K565" t="s">
        <v>79</v>
      </c>
      <c r="L565" t="s">
        <v>70</v>
      </c>
      <c r="M565" s="18">
        <f t="shared" si="73"/>
        <v>2</v>
      </c>
      <c r="N565" t="s">
        <v>58</v>
      </c>
      <c r="O565" s="18">
        <f t="shared" si="75"/>
        <v>1</v>
      </c>
      <c r="P565" t="s">
        <v>101</v>
      </c>
      <c r="Q565" t="s">
        <v>119</v>
      </c>
      <c r="R565" t="str">
        <f t="shared" si="79"/>
        <v>Oil &amp; Gas - Ice Roads and Pads</v>
      </c>
      <c r="S565" t="s">
        <v>361</v>
      </c>
      <c r="T565" t="s">
        <v>349</v>
      </c>
      <c r="U565" s="34">
        <v>5</v>
      </c>
      <c r="V565">
        <v>19060402</v>
      </c>
      <c r="W565">
        <v>2016</v>
      </c>
      <c r="X565" t="s">
        <v>216</v>
      </c>
      <c r="Y565">
        <v>9</v>
      </c>
      <c r="Z565" s="34">
        <v>339</v>
      </c>
      <c r="AA565" s="6" t="str">
        <f t="shared" si="76"/>
        <v>09/01</v>
      </c>
      <c r="AB565" s="6" t="str">
        <f t="shared" si="77"/>
        <v>09/30</v>
      </c>
      <c r="AC565" t="s">
        <v>84</v>
      </c>
      <c r="AD565" s="7">
        <f t="shared" si="78"/>
        <v>2</v>
      </c>
      <c r="AE565" s="7" t="s">
        <v>84</v>
      </c>
      <c r="AF565">
        <v>0</v>
      </c>
      <c r="AG565" t="s">
        <v>52</v>
      </c>
      <c r="AH565" s="18">
        <f t="shared" si="74"/>
        <v>1</v>
      </c>
    </row>
    <row r="566" spans="1:34" x14ac:dyDescent="0.25">
      <c r="A566">
        <v>335</v>
      </c>
      <c r="B566" t="s">
        <v>181</v>
      </c>
      <c r="C566" t="s">
        <v>389</v>
      </c>
      <c r="D566" t="s">
        <v>216</v>
      </c>
      <c r="E566" t="s">
        <v>116</v>
      </c>
      <c r="F566">
        <v>1358333</v>
      </c>
      <c r="G566" t="s">
        <v>52</v>
      </c>
      <c r="H566" s="18">
        <f t="shared" si="72"/>
        <v>1</v>
      </c>
      <c r="I566">
        <v>340</v>
      </c>
      <c r="J566" t="s">
        <v>217</v>
      </c>
      <c r="K566" t="s">
        <v>79</v>
      </c>
      <c r="L566" t="s">
        <v>70</v>
      </c>
      <c r="M566" s="18">
        <f t="shared" si="73"/>
        <v>2</v>
      </c>
      <c r="N566" t="s">
        <v>58</v>
      </c>
      <c r="O566" s="18">
        <f t="shared" si="75"/>
        <v>1</v>
      </c>
      <c r="P566" t="s">
        <v>101</v>
      </c>
      <c r="Q566" t="s">
        <v>119</v>
      </c>
      <c r="R566" t="str">
        <f t="shared" si="79"/>
        <v>Oil &amp; Gas - Ice Roads and Pads</v>
      </c>
      <c r="S566" t="s">
        <v>361</v>
      </c>
      <c r="T566" t="s">
        <v>349</v>
      </c>
      <c r="U566" s="34">
        <v>5</v>
      </c>
      <c r="V566">
        <v>19060402</v>
      </c>
      <c r="W566">
        <v>2016</v>
      </c>
      <c r="X566" t="s">
        <v>216</v>
      </c>
      <c r="Y566">
        <v>10</v>
      </c>
      <c r="Z566" s="34">
        <v>340</v>
      </c>
      <c r="AA566" s="6" t="str">
        <f t="shared" si="76"/>
        <v>10/01</v>
      </c>
      <c r="AB566" s="6" t="str">
        <f t="shared" si="77"/>
        <v>10/31</v>
      </c>
      <c r="AC566" t="s">
        <v>84</v>
      </c>
      <c r="AD566" s="7">
        <f t="shared" si="78"/>
        <v>2</v>
      </c>
      <c r="AE566" s="7" t="s">
        <v>84</v>
      </c>
      <c r="AF566">
        <v>0</v>
      </c>
      <c r="AG566" t="s">
        <v>52</v>
      </c>
      <c r="AH566" s="18">
        <f t="shared" si="74"/>
        <v>1</v>
      </c>
    </row>
    <row r="567" spans="1:34" x14ac:dyDescent="0.25">
      <c r="A567">
        <v>335</v>
      </c>
      <c r="B567" t="s">
        <v>181</v>
      </c>
      <c r="C567" t="s">
        <v>389</v>
      </c>
      <c r="D567" t="s">
        <v>216</v>
      </c>
      <c r="E567" t="s">
        <v>116</v>
      </c>
      <c r="F567">
        <v>1358333</v>
      </c>
      <c r="G567" t="s">
        <v>52</v>
      </c>
      <c r="H567" s="18">
        <f t="shared" si="72"/>
        <v>1</v>
      </c>
      <c r="I567">
        <v>336</v>
      </c>
      <c r="J567" t="s">
        <v>218</v>
      </c>
      <c r="K567" t="s">
        <v>79</v>
      </c>
      <c r="L567" t="s">
        <v>70</v>
      </c>
      <c r="M567" s="18">
        <f t="shared" si="73"/>
        <v>2</v>
      </c>
      <c r="N567" t="s">
        <v>58</v>
      </c>
      <c r="O567" s="18">
        <f t="shared" si="75"/>
        <v>1</v>
      </c>
      <c r="P567" t="s">
        <v>101</v>
      </c>
      <c r="Q567" t="s">
        <v>119</v>
      </c>
      <c r="R567" t="str">
        <f t="shared" si="79"/>
        <v>Oil &amp; Gas - Ice Roads and Pads</v>
      </c>
      <c r="S567" t="s">
        <v>361</v>
      </c>
      <c r="T567" t="s">
        <v>349</v>
      </c>
      <c r="U567" s="34">
        <v>5</v>
      </c>
      <c r="V567">
        <v>19060402</v>
      </c>
      <c r="W567">
        <v>2016</v>
      </c>
      <c r="X567" t="s">
        <v>216</v>
      </c>
      <c r="Y567">
        <v>10</v>
      </c>
      <c r="Z567" s="34">
        <v>336</v>
      </c>
      <c r="AA567" s="6" t="str">
        <f t="shared" si="76"/>
        <v>10/01</v>
      </c>
      <c r="AB567" s="6" t="str">
        <f t="shared" si="77"/>
        <v>10/31</v>
      </c>
      <c r="AC567" t="s">
        <v>84</v>
      </c>
      <c r="AD567" s="7">
        <f t="shared" si="78"/>
        <v>2</v>
      </c>
      <c r="AE567" s="7" t="s">
        <v>84</v>
      </c>
      <c r="AF567">
        <v>0</v>
      </c>
      <c r="AG567" t="s">
        <v>52</v>
      </c>
      <c r="AH567" s="18">
        <f t="shared" si="74"/>
        <v>1</v>
      </c>
    </row>
    <row r="568" spans="1:34" x14ac:dyDescent="0.25">
      <c r="A568">
        <v>335</v>
      </c>
      <c r="B568" t="s">
        <v>181</v>
      </c>
      <c r="C568" t="s">
        <v>389</v>
      </c>
      <c r="D568" t="s">
        <v>216</v>
      </c>
      <c r="E568" t="s">
        <v>116</v>
      </c>
      <c r="F568">
        <v>1358333</v>
      </c>
      <c r="G568" t="s">
        <v>52</v>
      </c>
      <c r="H568" s="18">
        <f t="shared" si="72"/>
        <v>1</v>
      </c>
      <c r="I568">
        <v>337</v>
      </c>
      <c r="J568" t="s">
        <v>219</v>
      </c>
      <c r="K568" t="s">
        <v>79</v>
      </c>
      <c r="L568" t="s">
        <v>70</v>
      </c>
      <c r="M568" s="18">
        <f t="shared" si="73"/>
        <v>2</v>
      </c>
      <c r="N568" t="s">
        <v>58</v>
      </c>
      <c r="O568" s="18">
        <f t="shared" si="75"/>
        <v>1</v>
      </c>
      <c r="P568" t="s">
        <v>101</v>
      </c>
      <c r="Q568" t="s">
        <v>119</v>
      </c>
      <c r="R568" t="str">
        <f t="shared" si="79"/>
        <v>Oil &amp; Gas - Ice Roads and Pads</v>
      </c>
      <c r="S568" t="s">
        <v>361</v>
      </c>
      <c r="T568" t="s">
        <v>349</v>
      </c>
      <c r="U568" s="34">
        <v>5</v>
      </c>
      <c r="V568">
        <v>19060402</v>
      </c>
      <c r="W568">
        <v>2016</v>
      </c>
      <c r="X568" t="s">
        <v>216</v>
      </c>
      <c r="Y568">
        <v>10</v>
      </c>
      <c r="Z568" s="34">
        <v>337</v>
      </c>
      <c r="AA568" s="6" t="str">
        <f t="shared" si="76"/>
        <v>10/01</v>
      </c>
      <c r="AB568" s="6" t="str">
        <f t="shared" si="77"/>
        <v>10/31</v>
      </c>
      <c r="AC568" t="s">
        <v>84</v>
      </c>
      <c r="AD568" s="7">
        <f t="shared" si="78"/>
        <v>2</v>
      </c>
      <c r="AE568" s="7" t="s">
        <v>84</v>
      </c>
      <c r="AF568">
        <v>0</v>
      </c>
      <c r="AG568" t="s">
        <v>52</v>
      </c>
      <c r="AH568" s="18">
        <f t="shared" si="74"/>
        <v>1</v>
      </c>
    </row>
    <row r="569" spans="1:34" x14ac:dyDescent="0.25">
      <c r="A569">
        <v>335</v>
      </c>
      <c r="B569" t="s">
        <v>181</v>
      </c>
      <c r="C569" t="s">
        <v>389</v>
      </c>
      <c r="D569" t="s">
        <v>216</v>
      </c>
      <c r="E569" t="s">
        <v>116</v>
      </c>
      <c r="F569">
        <v>1358333</v>
      </c>
      <c r="G569" t="s">
        <v>52</v>
      </c>
      <c r="H569" s="18">
        <f t="shared" si="72"/>
        <v>1</v>
      </c>
      <c r="I569">
        <v>338</v>
      </c>
      <c r="J569" t="s">
        <v>220</v>
      </c>
      <c r="K569" t="s">
        <v>79</v>
      </c>
      <c r="L569" t="s">
        <v>70</v>
      </c>
      <c r="M569" s="18">
        <f t="shared" si="73"/>
        <v>2</v>
      </c>
      <c r="N569" t="s">
        <v>58</v>
      </c>
      <c r="O569" s="18">
        <f t="shared" si="75"/>
        <v>1</v>
      </c>
      <c r="P569" t="s">
        <v>101</v>
      </c>
      <c r="Q569" t="s">
        <v>119</v>
      </c>
      <c r="R569" t="str">
        <f t="shared" si="79"/>
        <v>Oil &amp; Gas - Ice Roads and Pads</v>
      </c>
      <c r="S569" t="s">
        <v>361</v>
      </c>
      <c r="T569" t="s">
        <v>349</v>
      </c>
      <c r="U569" s="34">
        <v>5</v>
      </c>
      <c r="V569">
        <v>19060402</v>
      </c>
      <c r="W569">
        <v>2016</v>
      </c>
      <c r="X569" t="s">
        <v>216</v>
      </c>
      <c r="Y569">
        <v>10</v>
      </c>
      <c r="Z569" s="34">
        <v>338</v>
      </c>
      <c r="AA569" s="6" t="str">
        <f t="shared" si="76"/>
        <v>10/01</v>
      </c>
      <c r="AB569" s="6" t="str">
        <f t="shared" si="77"/>
        <v>10/31</v>
      </c>
      <c r="AC569" t="s">
        <v>84</v>
      </c>
      <c r="AD569" s="7">
        <f t="shared" si="78"/>
        <v>2</v>
      </c>
      <c r="AE569" s="7" t="s">
        <v>84</v>
      </c>
      <c r="AF569">
        <v>0</v>
      </c>
      <c r="AG569" t="s">
        <v>52</v>
      </c>
      <c r="AH569" s="18">
        <f t="shared" si="74"/>
        <v>1</v>
      </c>
    </row>
    <row r="570" spans="1:34" x14ac:dyDescent="0.25">
      <c r="A570">
        <v>335</v>
      </c>
      <c r="B570" t="s">
        <v>181</v>
      </c>
      <c r="C570" t="s">
        <v>389</v>
      </c>
      <c r="D570" t="s">
        <v>216</v>
      </c>
      <c r="E570" t="s">
        <v>116</v>
      </c>
      <c r="F570">
        <v>1358333</v>
      </c>
      <c r="G570" t="s">
        <v>52</v>
      </c>
      <c r="H570" s="18">
        <f t="shared" si="72"/>
        <v>1</v>
      </c>
      <c r="I570">
        <v>339</v>
      </c>
      <c r="J570" t="s">
        <v>221</v>
      </c>
      <c r="K570" t="s">
        <v>79</v>
      </c>
      <c r="L570" t="s">
        <v>70</v>
      </c>
      <c r="M570" s="18">
        <f t="shared" si="73"/>
        <v>2</v>
      </c>
      <c r="N570" t="s">
        <v>58</v>
      </c>
      <c r="O570" s="18">
        <f t="shared" si="75"/>
        <v>1</v>
      </c>
      <c r="P570" t="s">
        <v>101</v>
      </c>
      <c r="Q570" t="s">
        <v>119</v>
      </c>
      <c r="R570" t="str">
        <f t="shared" si="79"/>
        <v>Oil &amp; Gas - Ice Roads and Pads</v>
      </c>
      <c r="S570" t="s">
        <v>361</v>
      </c>
      <c r="T570" t="s">
        <v>349</v>
      </c>
      <c r="U570" s="34">
        <v>5</v>
      </c>
      <c r="V570">
        <v>19060402</v>
      </c>
      <c r="W570">
        <v>2016</v>
      </c>
      <c r="X570" t="s">
        <v>216</v>
      </c>
      <c r="Y570">
        <v>10</v>
      </c>
      <c r="Z570" s="34">
        <v>339</v>
      </c>
      <c r="AA570" s="6" t="str">
        <f t="shared" si="76"/>
        <v>10/01</v>
      </c>
      <c r="AB570" s="6" t="str">
        <f t="shared" si="77"/>
        <v>10/31</v>
      </c>
      <c r="AC570" t="s">
        <v>84</v>
      </c>
      <c r="AD570" s="7">
        <f t="shared" si="78"/>
        <v>2</v>
      </c>
      <c r="AE570" s="7" t="s">
        <v>84</v>
      </c>
      <c r="AF570">
        <v>0</v>
      </c>
      <c r="AG570" t="s">
        <v>52</v>
      </c>
      <c r="AH570" s="18">
        <f t="shared" si="74"/>
        <v>1</v>
      </c>
    </row>
    <row r="571" spans="1:34" x14ac:dyDescent="0.25">
      <c r="A571">
        <v>335</v>
      </c>
      <c r="B571" t="s">
        <v>181</v>
      </c>
      <c r="C571" t="s">
        <v>389</v>
      </c>
      <c r="D571" t="s">
        <v>216</v>
      </c>
      <c r="E571" t="s">
        <v>116</v>
      </c>
      <c r="F571">
        <v>1358333</v>
      </c>
      <c r="G571" t="s">
        <v>52</v>
      </c>
      <c r="H571" s="18">
        <f t="shared" si="72"/>
        <v>1</v>
      </c>
      <c r="I571">
        <v>340</v>
      </c>
      <c r="J571" t="s">
        <v>217</v>
      </c>
      <c r="K571" t="s">
        <v>79</v>
      </c>
      <c r="L571" t="s">
        <v>70</v>
      </c>
      <c r="M571" s="18">
        <f t="shared" si="73"/>
        <v>2</v>
      </c>
      <c r="N571" t="s">
        <v>58</v>
      </c>
      <c r="O571" s="18">
        <f t="shared" si="75"/>
        <v>1</v>
      </c>
      <c r="P571" t="s">
        <v>101</v>
      </c>
      <c r="Q571" t="s">
        <v>119</v>
      </c>
      <c r="R571" t="str">
        <f t="shared" si="79"/>
        <v>Oil &amp; Gas - Ice Roads and Pads</v>
      </c>
      <c r="S571" t="s">
        <v>361</v>
      </c>
      <c r="T571" t="s">
        <v>349</v>
      </c>
      <c r="U571" s="34">
        <v>5</v>
      </c>
      <c r="V571">
        <v>19060402</v>
      </c>
      <c r="W571">
        <v>2016</v>
      </c>
      <c r="X571" t="s">
        <v>216</v>
      </c>
      <c r="Y571">
        <v>11</v>
      </c>
      <c r="Z571" s="34">
        <v>340</v>
      </c>
      <c r="AA571" s="6" t="str">
        <f t="shared" si="76"/>
        <v>11/01</v>
      </c>
      <c r="AB571" s="6" t="str">
        <f t="shared" si="77"/>
        <v>30/01</v>
      </c>
      <c r="AC571" t="s">
        <v>84</v>
      </c>
      <c r="AD571" s="7">
        <f t="shared" si="78"/>
        <v>2</v>
      </c>
      <c r="AE571" s="7" t="s">
        <v>84</v>
      </c>
      <c r="AF571">
        <v>0</v>
      </c>
      <c r="AG571" t="s">
        <v>52</v>
      </c>
      <c r="AH571" s="18">
        <f t="shared" si="74"/>
        <v>1</v>
      </c>
    </row>
    <row r="572" spans="1:34" x14ac:dyDescent="0.25">
      <c r="A572">
        <v>335</v>
      </c>
      <c r="B572" t="s">
        <v>181</v>
      </c>
      <c r="C572" t="s">
        <v>389</v>
      </c>
      <c r="D572" t="s">
        <v>216</v>
      </c>
      <c r="E572" t="s">
        <v>116</v>
      </c>
      <c r="F572">
        <v>1358333</v>
      </c>
      <c r="G572" t="s">
        <v>52</v>
      </c>
      <c r="H572" s="18">
        <f t="shared" si="72"/>
        <v>1</v>
      </c>
      <c r="I572">
        <v>336</v>
      </c>
      <c r="J572" t="s">
        <v>218</v>
      </c>
      <c r="K572" t="s">
        <v>79</v>
      </c>
      <c r="L572" t="s">
        <v>70</v>
      </c>
      <c r="M572" s="18">
        <f t="shared" si="73"/>
        <v>2</v>
      </c>
      <c r="N572" t="s">
        <v>58</v>
      </c>
      <c r="O572" s="18">
        <f t="shared" si="75"/>
        <v>1</v>
      </c>
      <c r="P572" t="s">
        <v>101</v>
      </c>
      <c r="Q572" t="s">
        <v>119</v>
      </c>
      <c r="R572" t="str">
        <f t="shared" si="79"/>
        <v>Oil &amp; Gas - Ice Roads and Pads</v>
      </c>
      <c r="S572" t="s">
        <v>361</v>
      </c>
      <c r="T572" t="s">
        <v>349</v>
      </c>
      <c r="U572" s="34">
        <v>5</v>
      </c>
      <c r="V572">
        <v>19060402</v>
      </c>
      <c r="W572">
        <v>2016</v>
      </c>
      <c r="X572" t="s">
        <v>216</v>
      </c>
      <c r="Y572">
        <v>11</v>
      </c>
      <c r="Z572" s="34">
        <v>336</v>
      </c>
      <c r="AA572" s="6" t="str">
        <f t="shared" si="76"/>
        <v>11/01</v>
      </c>
      <c r="AB572" s="6" t="str">
        <f t="shared" si="77"/>
        <v>30/01</v>
      </c>
      <c r="AC572" t="s">
        <v>84</v>
      </c>
      <c r="AD572" s="7">
        <f t="shared" si="78"/>
        <v>2</v>
      </c>
      <c r="AE572" s="7" t="s">
        <v>84</v>
      </c>
      <c r="AF572">
        <v>0</v>
      </c>
      <c r="AG572" t="s">
        <v>52</v>
      </c>
      <c r="AH572" s="18">
        <f t="shared" si="74"/>
        <v>1</v>
      </c>
    </row>
    <row r="573" spans="1:34" x14ac:dyDescent="0.25">
      <c r="A573">
        <v>335</v>
      </c>
      <c r="B573" t="s">
        <v>181</v>
      </c>
      <c r="C573" t="s">
        <v>389</v>
      </c>
      <c r="D573" t="s">
        <v>216</v>
      </c>
      <c r="E573" t="s">
        <v>116</v>
      </c>
      <c r="F573">
        <v>1358333</v>
      </c>
      <c r="G573" t="s">
        <v>52</v>
      </c>
      <c r="H573" s="18">
        <f t="shared" si="72"/>
        <v>1</v>
      </c>
      <c r="I573">
        <v>337</v>
      </c>
      <c r="J573" t="s">
        <v>219</v>
      </c>
      <c r="K573" t="s">
        <v>79</v>
      </c>
      <c r="L573" t="s">
        <v>70</v>
      </c>
      <c r="M573" s="18">
        <f t="shared" si="73"/>
        <v>2</v>
      </c>
      <c r="N573" t="s">
        <v>58</v>
      </c>
      <c r="O573" s="18">
        <f t="shared" si="75"/>
        <v>1</v>
      </c>
      <c r="P573" t="s">
        <v>101</v>
      </c>
      <c r="Q573" t="s">
        <v>119</v>
      </c>
      <c r="R573" t="str">
        <f t="shared" si="79"/>
        <v>Oil &amp; Gas - Ice Roads and Pads</v>
      </c>
      <c r="S573" t="s">
        <v>361</v>
      </c>
      <c r="T573" t="s">
        <v>349</v>
      </c>
      <c r="U573" s="34">
        <v>5</v>
      </c>
      <c r="V573">
        <v>19060402</v>
      </c>
      <c r="W573">
        <v>2016</v>
      </c>
      <c r="X573" t="s">
        <v>216</v>
      </c>
      <c r="Y573">
        <v>11</v>
      </c>
      <c r="Z573" s="34">
        <v>337</v>
      </c>
      <c r="AA573" s="6" t="str">
        <f t="shared" si="76"/>
        <v>11/01</v>
      </c>
      <c r="AB573" s="6" t="str">
        <f t="shared" si="77"/>
        <v>30/01</v>
      </c>
      <c r="AC573" t="s">
        <v>84</v>
      </c>
      <c r="AD573" s="7">
        <f t="shared" si="78"/>
        <v>2</v>
      </c>
      <c r="AE573" s="7" t="s">
        <v>84</v>
      </c>
      <c r="AF573">
        <v>0</v>
      </c>
      <c r="AG573" t="s">
        <v>52</v>
      </c>
      <c r="AH573" s="18">
        <f t="shared" si="74"/>
        <v>1</v>
      </c>
    </row>
    <row r="574" spans="1:34" x14ac:dyDescent="0.25">
      <c r="A574">
        <v>335</v>
      </c>
      <c r="B574" t="s">
        <v>181</v>
      </c>
      <c r="C574" t="s">
        <v>389</v>
      </c>
      <c r="D574" t="s">
        <v>216</v>
      </c>
      <c r="E574" t="s">
        <v>116</v>
      </c>
      <c r="F574">
        <v>1358333</v>
      </c>
      <c r="G574" t="s">
        <v>52</v>
      </c>
      <c r="H574" s="18">
        <f t="shared" si="72"/>
        <v>1</v>
      </c>
      <c r="I574">
        <v>338</v>
      </c>
      <c r="J574" t="s">
        <v>220</v>
      </c>
      <c r="K574" t="s">
        <v>79</v>
      </c>
      <c r="L574" t="s">
        <v>70</v>
      </c>
      <c r="M574" s="18">
        <f t="shared" si="73"/>
        <v>2</v>
      </c>
      <c r="N574" t="s">
        <v>58</v>
      </c>
      <c r="O574" s="18">
        <f t="shared" si="75"/>
        <v>1</v>
      </c>
      <c r="P574" t="s">
        <v>101</v>
      </c>
      <c r="Q574" t="s">
        <v>119</v>
      </c>
      <c r="R574" t="str">
        <f t="shared" si="79"/>
        <v>Oil &amp; Gas - Ice Roads and Pads</v>
      </c>
      <c r="S574" t="s">
        <v>361</v>
      </c>
      <c r="T574" t="s">
        <v>349</v>
      </c>
      <c r="U574" s="34">
        <v>5</v>
      </c>
      <c r="V574">
        <v>19060402</v>
      </c>
      <c r="W574">
        <v>2016</v>
      </c>
      <c r="X574" t="s">
        <v>216</v>
      </c>
      <c r="Y574">
        <v>11</v>
      </c>
      <c r="Z574" s="34">
        <v>338</v>
      </c>
      <c r="AA574" s="6" t="str">
        <f t="shared" si="76"/>
        <v>11/01</v>
      </c>
      <c r="AB574" s="6" t="str">
        <f t="shared" si="77"/>
        <v>30/01</v>
      </c>
      <c r="AC574" t="s">
        <v>84</v>
      </c>
      <c r="AD574" s="7">
        <f t="shared" si="78"/>
        <v>2</v>
      </c>
      <c r="AE574" s="7" t="s">
        <v>84</v>
      </c>
      <c r="AF574">
        <v>0</v>
      </c>
      <c r="AG574" t="s">
        <v>52</v>
      </c>
      <c r="AH574" s="18">
        <f t="shared" si="74"/>
        <v>1</v>
      </c>
    </row>
    <row r="575" spans="1:34" x14ac:dyDescent="0.25">
      <c r="A575">
        <v>335</v>
      </c>
      <c r="B575" t="s">
        <v>181</v>
      </c>
      <c r="C575" t="s">
        <v>389</v>
      </c>
      <c r="D575" t="s">
        <v>216</v>
      </c>
      <c r="E575" t="s">
        <v>116</v>
      </c>
      <c r="F575">
        <v>1358333</v>
      </c>
      <c r="G575" t="s">
        <v>52</v>
      </c>
      <c r="H575" s="18">
        <f t="shared" ref="H575:H638" si="80">IF(G575="gallons",1,2)</f>
        <v>1</v>
      </c>
      <c r="I575">
        <v>339</v>
      </c>
      <c r="J575" t="s">
        <v>221</v>
      </c>
      <c r="K575" t="s">
        <v>79</v>
      </c>
      <c r="L575" t="s">
        <v>70</v>
      </c>
      <c r="M575" s="18">
        <f t="shared" ref="M575:M638" si="81">IF(L575="ground",1,2)</f>
        <v>2</v>
      </c>
      <c r="N575" t="s">
        <v>58</v>
      </c>
      <c r="O575" s="18">
        <f t="shared" si="75"/>
        <v>1</v>
      </c>
      <c r="P575" t="s">
        <v>101</v>
      </c>
      <c r="Q575" t="s">
        <v>119</v>
      </c>
      <c r="R575" t="str">
        <f t="shared" si="79"/>
        <v>Oil &amp; Gas - Ice Roads and Pads</v>
      </c>
      <c r="S575" t="s">
        <v>361</v>
      </c>
      <c r="T575" t="s">
        <v>349</v>
      </c>
      <c r="U575" s="34">
        <v>5</v>
      </c>
      <c r="V575">
        <v>19060402</v>
      </c>
      <c r="W575">
        <v>2016</v>
      </c>
      <c r="X575" t="s">
        <v>216</v>
      </c>
      <c r="Y575">
        <v>11</v>
      </c>
      <c r="Z575" s="34">
        <v>339</v>
      </c>
      <c r="AA575" s="6" t="str">
        <f t="shared" si="76"/>
        <v>11/01</v>
      </c>
      <c r="AB575" s="6" t="str">
        <f t="shared" si="77"/>
        <v>30/01</v>
      </c>
      <c r="AC575" t="s">
        <v>84</v>
      </c>
      <c r="AD575" s="7">
        <f t="shared" si="78"/>
        <v>2</v>
      </c>
      <c r="AE575" s="7" t="s">
        <v>84</v>
      </c>
      <c r="AF575">
        <v>0</v>
      </c>
      <c r="AG575" t="s">
        <v>52</v>
      </c>
      <c r="AH575" s="18">
        <f t="shared" ref="AH575:AH638" si="82">IF(AG575="gallons",1,2)</f>
        <v>1</v>
      </c>
    </row>
    <row r="576" spans="1:34" x14ac:dyDescent="0.25">
      <c r="A576">
        <v>335</v>
      </c>
      <c r="B576" t="s">
        <v>181</v>
      </c>
      <c r="C576" t="s">
        <v>389</v>
      </c>
      <c r="D576" t="s">
        <v>216</v>
      </c>
      <c r="E576" t="s">
        <v>116</v>
      </c>
      <c r="F576">
        <v>1358333</v>
      </c>
      <c r="G576" t="s">
        <v>52</v>
      </c>
      <c r="H576" s="18">
        <f t="shared" si="80"/>
        <v>1</v>
      </c>
      <c r="I576">
        <v>340</v>
      </c>
      <c r="J576" t="s">
        <v>217</v>
      </c>
      <c r="K576" t="s">
        <v>79</v>
      </c>
      <c r="L576" t="s">
        <v>70</v>
      </c>
      <c r="M576" s="18">
        <f t="shared" si="81"/>
        <v>2</v>
      </c>
      <c r="N576" t="s">
        <v>58</v>
      </c>
      <c r="O576" s="18">
        <f t="shared" si="75"/>
        <v>1</v>
      </c>
      <c r="P576" t="s">
        <v>101</v>
      </c>
      <c r="Q576" t="s">
        <v>119</v>
      </c>
      <c r="R576" t="str">
        <f t="shared" si="79"/>
        <v>Oil &amp; Gas - Ice Roads and Pads</v>
      </c>
      <c r="S576" t="s">
        <v>361</v>
      </c>
      <c r="T576" t="s">
        <v>349</v>
      </c>
      <c r="U576" s="34">
        <v>5</v>
      </c>
      <c r="V576">
        <v>19060402</v>
      </c>
      <c r="W576">
        <v>2016</v>
      </c>
      <c r="X576" t="s">
        <v>216</v>
      </c>
      <c r="Y576">
        <v>12</v>
      </c>
      <c r="Z576" s="34">
        <v>340</v>
      </c>
      <c r="AA576" s="6" t="str">
        <f t="shared" si="76"/>
        <v>12/01</v>
      </c>
      <c r="AB576" s="6" t="str">
        <f t="shared" si="77"/>
        <v>12/31</v>
      </c>
      <c r="AC576" t="s">
        <v>84</v>
      </c>
      <c r="AD576" s="7">
        <f t="shared" si="78"/>
        <v>2</v>
      </c>
      <c r="AE576" s="7" t="s">
        <v>84</v>
      </c>
      <c r="AF576">
        <v>0</v>
      </c>
      <c r="AG576" t="s">
        <v>52</v>
      </c>
      <c r="AH576" s="18">
        <f t="shared" si="82"/>
        <v>1</v>
      </c>
    </row>
    <row r="577" spans="1:34" x14ac:dyDescent="0.25">
      <c r="A577">
        <v>335</v>
      </c>
      <c r="B577" t="s">
        <v>181</v>
      </c>
      <c r="C577" t="s">
        <v>389</v>
      </c>
      <c r="D577" t="s">
        <v>216</v>
      </c>
      <c r="E577" t="s">
        <v>116</v>
      </c>
      <c r="F577">
        <v>1358333</v>
      </c>
      <c r="G577" t="s">
        <v>52</v>
      </c>
      <c r="H577" s="18">
        <f t="shared" si="80"/>
        <v>1</v>
      </c>
      <c r="I577">
        <v>336</v>
      </c>
      <c r="J577" t="s">
        <v>218</v>
      </c>
      <c r="K577" t="s">
        <v>79</v>
      </c>
      <c r="L577" t="s">
        <v>70</v>
      </c>
      <c r="M577" s="18">
        <f t="shared" si="81"/>
        <v>2</v>
      </c>
      <c r="N577" t="s">
        <v>58</v>
      </c>
      <c r="O577" s="18">
        <f t="shared" si="75"/>
        <v>1</v>
      </c>
      <c r="P577" t="s">
        <v>101</v>
      </c>
      <c r="Q577" t="s">
        <v>119</v>
      </c>
      <c r="R577" t="str">
        <f t="shared" si="79"/>
        <v>Oil &amp; Gas - Ice Roads and Pads</v>
      </c>
      <c r="S577" t="s">
        <v>361</v>
      </c>
      <c r="T577" t="s">
        <v>349</v>
      </c>
      <c r="U577" s="34">
        <v>5</v>
      </c>
      <c r="V577">
        <v>19060402</v>
      </c>
      <c r="W577">
        <v>2016</v>
      </c>
      <c r="X577" t="s">
        <v>216</v>
      </c>
      <c r="Y577">
        <v>12</v>
      </c>
      <c r="Z577" s="34">
        <v>336</v>
      </c>
      <c r="AA577" s="6" t="str">
        <f t="shared" si="76"/>
        <v>12/01</v>
      </c>
      <c r="AB577" s="6" t="str">
        <f t="shared" si="77"/>
        <v>12/31</v>
      </c>
      <c r="AC577" t="s">
        <v>84</v>
      </c>
      <c r="AD577" s="7">
        <f t="shared" si="78"/>
        <v>2</v>
      </c>
      <c r="AE577" s="7" t="s">
        <v>84</v>
      </c>
      <c r="AF577">
        <v>0</v>
      </c>
      <c r="AG577" t="s">
        <v>52</v>
      </c>
      <c r="AH577" s="18">
        <f t="shared" si="82"/>
        <v>1</v>
      </c>
    </row>
    <row r="578" spans="1:34" x14ac:dyDescent="0.25">
      <c r="A578">
        <v>335</v>
      </c>
      <c r="B578" t="s">
        <v>181</v>
      </c>
      <c r="C578" t="s">
        <v>389</v>
      </c>
      <c r="D578" t="s">
        <v>216</v>
      </c>
      <c r="E578" t="s">
        <v>116</v>
      </c>
      <c r="F578">
        <v>1358333</v>
      </c>
      <c r="G578" t="s">
        <v>52</v>
      </c>
      <c r="H578" s="18">
        <f t="shared" si="80"/>
        <v>1</v>
      </c>
      <c r="I578">
        <v>337</v>
      </c>
      <c r="J578" t="s">
        <v>219</v>
      </c>
      <c r="K578" t="s">
        <v>79</v>
      </c>
      <c r="L578" t="s">
        <v>70</v>
      </c>
      <c r="M578" s="18">
        <f t="shared" si="81"/>
        <v>2</v>
      </c>
      <c r="N578" t="s">
        <v>58</v>
      </c>
      <c r="O578" s="18">
        <f t="shared" si="75"/>
        <v>1</v>
      </c>
      <c r="P578" t="s">
        <v>101</v>
      </c>
      <c r="Q578" t="s">
        <v>119</v>
      </c>
      <c r="R578" t="str">
        <f t="shared" si="79"/>
        <v>Oil &amp; Gas - Ice Roads and Pads</v>
      </c>
      <c r="S578" t="s">
        <v>361</v>
      </c>
      <c r="T578" t="s">
        <v>349</v>
      </c>
      <c r="U578" s="34">
        <v>5</v>
      </c>
      <c r="V578">
        <v>19060402</v>
      </c>
      <c r="W578">
        <v>2016</v>
      </c>
      <c r="X578" t="s">
        <v>216</v>
      </c>
      <c r="Y578">
        <v>12</v>
      </c>
      <c r="Z578" s="34">
        <v>337</v>
      </c>
      <c r="AA578" s="6" t="str">
        <f t="shared" si="76"/>
        <v>12/01</v>
      </c>
      <c r="AB578" s="6" t="str">
        <f t="shared" si="77"/>
        <v>12/31</v>
      </c>
      <c r="AC578" t="s">
        <v>84</v>
      </c>
      <c r="AD578" s="7">
        <f t="shared" si="78"/>
        <v>2</v>
      </c>
      <c r="AE578" s="7" t="s">
        <v>84</v>
      </c>
      <c r="AF578">
        <v>0</v>
      </c>
      <c r="AG578" t="s">
        <v>52</v>
      </c>
      <c r="AH578" s="18">
        <f t="shared" si="82"/>
        <v>1</v>
      </c>
    </row>
    <row r="579" spans="1:34" x14ac:dyDescent="0.25">
      <c r="A579">
        <v>335</v>
      </c>
      <c r="B579" t="s">
        <v>181</v>
      </c>
      <c r="C579" t="s">
        <v>389</v>
      </c>
      <c r="D579" t="s">
        <v>216</v>
      </c>
      <c r="E579" t="s">
        <v>116</v>
      </c>
      <c r="F579">
        <v>1358333</v>
      </c>
      <c r="G579" t="s">
        <v>52</v>
      </c>
      <c r="H579" s="18">
        <f t="shared" si="80"/>
        <v>1</v>
      </c>
      <c r="I579">
        <v>338</v>
      </c>
      <c r="J579" t="s">
        <v>220</v>
      </c>
      <c r="K579" t="s">
        <v>79</v>
      </c>
      <c r="L579" t="s">
        <v>70</v>
      </c>
      <c r="M579" s="18">
        <f t="shared" si="81"/>
        <v>2</v>
      </c>
      <c r="N579" t="s">
        <v>58</v>
      </c>
      <c r="O579" s="18">
        <f t="shared" ref="O579:O642" si="83">_xlfn.IFS(N579="fresh",1,N579="seawater",2,N579="brackish",3)</f>
        <v>1</v>
      </c>
      <c r="P579" t="s">
        <v>101</v>
      </c>
      <c r="Q579" t="s">
        <v>119</v>
      </c>
      <c r="R579" t="str">
        <f t="shared" si="79"/>
        <v>Oil &amp; Gas - Ice Roads and Pads</v>
      </c>
      <c r="S579" t="s">
        <v>361</v>
      </c>
      <c r="T579" t="s">
        <v>349</v>
      </c>
      <c r="U579" s="34">
        <v>5</v>
      </c>
      <c r="V579">
        <v>19060402</v>
      </c>
      <c r="W579">
        <v>2016</v>
      </c>
      <c r="X579" t="s">
        <v>216</v>
      </c>
      <c r="Y579">
        <v>12</v>
      </c>
      <c r="Z579" s="34">
        <v>338</v>
      </c>
      <c r="AA579" s="6" t="str">
        <f t="shared" si="76"/>
        <v>12/01</v>
      </c>
      <c r="AB579" s="6" t="str">
        <f t="shared" si="77"/>
        <v>12/31</v>
      </c>
      <c r="AC579" t="s">
        <v>84</v>
      </c>
      <c r="AD579" s="7">
        <f t="shared" si="78"/>
        <v>2</v>
      </c>
      <c r="AE579" s="7" t="s">
        <v>84</v>
      </c>
      <c r="AF579">
        <v>0</v>
      </c>
      <c r="AG579" t="s">
        <v>52</v>
      </c>
      <c r="AH579" s="18">
        <f t="shared" si="82"/>
        <v>1</v>
      </c>
    </row>
    <row r="580" spans="1:34" x14ac:dyDescent="0.25">
      <c r="A580">
        <v>335</v>
      </c>
      <c r="B580" t="s">
        <v>181</v>
      </c>
      <c r="C580" t="s">
        <v>389</v>
      </c>
      <c r="D580" t="s">
        <v>216</v>
      </c>
      <c r="E580" t="s">
        <v>116</v>
      </c>
      <c r="F580">
        <v>1358333</v>
      </c>
      <c r="G580" t="s">
        <v>52</v>
      </c>
      <c r="H580" s="18">
        <f t="shared" si="80"/>
        <v>1</v>
      </c>
      <c r="I580">
        <v>339</v>
      </c>
      <c r="J580" t="s">
        <v>221</v>
      </c>
      <c r="K580" t="s">
        <v>79</v>
      </c>
      <c r="L580" t="s">
        <v>70</v>
      </c>
      <c r="M580" s="18">
        <f t="shared" si="81"/>
        <v>2</v>
      </c>
      <c r="N580" t="s">
        <v>58</v>
      </c>
      <c r="O580" s="18">
        <f t="shared" si="83"/>
        <v>1</v>
      </c>
      <c r="P580" t="s">
        <v>101</v>
      </c>
      <c r="Q580" t="s">
        <v>119</v>
      </c>
      <c r="R580" t="str">
        <f t="shared" si="79"/>
        <v>Oil &amp; Gas - Ice Roads and Pads</v>
      </c>
      <c r="S580" t="s">
        <v>361</v>
      </c>
      <c r="T580" t="s">
        <v>349</v>
      </c>
      <c r="U580" s="34">
        <v>5</v>
      </c>
      <c r="V580">
        <v>19060402</v>
      </c>
      <c r="W580">
        <v>2016</v>
      </c>
      <c r="X580" t="s">
        <v>216</v>
      </c>
      <c r="Y580">
        <v>12</v>
      </c>
      <c r="Z580" s="34">
        <v>339</v>
      </c>
      <c r="AA580" s="6" t="str">
        <f t="shared" si="76"/>
        <v>12/01</v>
      </c>
      <c r="AB580" s="6" t="str">
        <f t="shared" si="77"/>
        <v>12/31</v>
      </c>
      <c r="AC580" t="s">
        <v>84</v>
      </c>
      <c r="AD580" s="7">
        <f t="shared" si="78"/>
        <v>2</v>
      </c>
      <c r="AE580" s="7" t="s">
        <v>84</v>
      </c>
      <c r="AF580">
        <v>0</v>
      </c>
      <c r="AG580" t="s">
        <v>52</v>
      </c>
      <c r="AH580" s="18">
        <f t="shared" si="82"/>
        <v>1</v>
      </c>
    </row>
    <row r="581" spans="1:34" x14ac:dyDescent="0.25">
      <c r="A581">
        <v>335</v>
      </c>
      <c r="B581" t="s">
        <v>181</v>
      </c>
      <c r="C581" t="s">
        <v>389</v>
      </c>
      <c r="D581" t="s">
        <v>216</v>
      </c>
      <c r="E581" t="s">
        <v>116</v>
      </c>
      <c r="F581">
        <v>1358333</v>
      </c>
      <c r="G581" t="s">
        <v>52</v>
      </c>
      <c r="H581" s="18">
        <f t="shared" si="80"/>
        <v>1</v>
      </c>
      <c r="I581">
        <v>340</v>
      </c>
      <c r="J581" t="s">
        <v>217</v>
      </c>
      <c r="K581" t="s">
        <v>79</v>
      </c>
      <c r="L581" t="s">
        <v>70</v>
      </c>
      <c r="M581" s="18">
        <f t="shared" si="81"/>
        <v>2</v>
      </c>
      <c r="N581" t="s">
        <v>58</v>
      </c>
      <c r="O581" s="18">
        <f t="shared" si="83"/>
        <v>1</v>
      </c>
      <c r="P581" t="s">
        <v>101</v>
      </c>
      <c r="Q581" t="s">
        <v>119</v>
      </c>
      <c r="R581" t="str">
        <f t="shared" si="79"/>
        <v>Oil &amp; Gas - Ice Roads and Pads</v>
      </c>
      <c r="S581" t="s">
        <v>361</v>
      </c>
      <c r="T581" t="s">
        <v>349</v>
      </c>
      <c r="U581" s="34">
        <v>5</v>
      </c>
      <c r="V581">
        <v>19060402</v>
      </c>
      <c r="W581">
        <v>2017</v>
      </c>
      <c r="X581" t="s">
        <v>216</v>
      </c>
      <c r="Y581">
        <v>1</v>
      </c>
      <c r="Z581" s="34">
        <v>340</v>
      </c>
      <c r="AA581" s="6" t="str">
        <f t="shared" si="76"/>
        <v>01/01</v>
      </c>
      <c r="AB581" s="6" t="str">
        <f t="shared" si="77"/>
        <v>01/31</v>
      </c>
      <c r="AC581" t="s">
        <v>84</v>
      </c>
      <c r="AD581" s="7">
        <f t="shared" si="78"/>
        <v>2</v>
      </c>
      <c r="AE581" s="7" t="s">
        <v>84</v>
      </c>
      <c r="AF581">
        <v>0</v>
      </c>
      <c r="AG581" t="s">
        <v>52</v>
      </c>
      <c r="AH581" s="18">
        <f t="shared" si="82"/>
        <v>1</v>
      </c>
    </row>
    <row r="582" spans="1:34" x14ac:dyDescent="0.25">
      <c r="A582">
        <v>335</v>
      </c>
      <c r="B582" t="s">
        <v>181</v>
      </c>
      <c r="C582" t="s">
        <v>389</v>
      </c>
      <c r="D582" t="s">
        <v>216</v>
      </c>
      <c r="E582" t="s">
        <v>116</v>
      </c>
      <c r="F582">
        <v>1358333</v>
      </c>
      <c r="G582" t="s">
        <v>52</v>
      </c>
      <c r="H582" s="18">
        <f t="shared" si="80"/>
        <v>1</v>
      </c>
      <c r="I582">
        <v>336</v>
      </c>
      <c r="J582" t="s">
        <v>218</v>
      </c>
      <c r="K582" t="s">
        <v>79</v>
      </c>
      <c r="L582" t="s">
        <v>70</v>
      </c>
      <c r="M582" s="18">
        <f t="shared" si="81"/>
        <v>2</v>
      </c>
      <c r="N582" t="s">
        <v>58</v>
      </c>
      <c r="O582" s="18">
        <f t="shared" si="83"/>
        <v>1</v>
      </c>
      <c r="P582" t="s">
        <v>101</v>
      </c>
      <c r="Q582" t="s">
        <v>119</v>
      </c>
      <c r="R582" t="str">
        <f t="shared" si="79"/>
        <v>Oil &amp; Gas - Ice Roads and Pads</v>
      </c>
      <c r="S582" t="s">
        <v>361</v>
      </c>
      <c r="T582" t="s">
        <v>349</v>
      </c>
      <c r="U582" s="34">
        <v>5</v>
      </c>
      <c r="V582">
        <v>19060402</v>
      </c>
      <c r="W582">
        <v>2017</v>
      </c>
      <c r="X582" t="s">
        <v>216</v>
      </c>
      <c r="Y582">
        <v>1</v>
      </c>
      <c r="Z582" s="34">
        <v>336</v>
      </c>
      <c r="AA582" s="6" t="str">
        <f t="shared" si="76"/>
        <v>01/01</v>
      </c>
      <c r="AB582" s="6" t="str">
        <f t="shared" si="77"/>
        <v>01/31</v>
      </c>
      <c r="AC582" t="s">
        <v>84</v>
      </c>
      <c r="AD582" s="7">
        <f t="shared" si="78"/>
        <v>2</v>
      </c>
      <c r="AE582" s="7" t="s">
        <v>84</v>
      </c>
      <c r="AF582">
        <v>0</v>
      </c>
      <c r="AG582" t="s">
        <v>52</v>
      </c>
      <c r="AH582" s="18">
        <f t="shared" si="82"/>
        <v>1</v>
      </c>
    </row>
    <row r="583" spans="1:34" x14ac:dyDescent="0.25">
      <c r="A583">
        <v>335</v>
      </c>
      <c r="B583" t="s">
        <v>181</v>
      </c>
      <c r="C583" t="s">
        <v>389</v>
      </c>
      <c r="D583" t="s">
        <v>216</v>
      </c>
      <c r="E583" t="s">
        <v>116</v>
      </c>
      <c r="F583">
        <v>1358333</v>
      </c>
      <c r="G583" t="s">
        <v>52</v>
      </c>
      <c r="H583" s="18">
        <f t="shared" si="80"/>
        <v>1</v>
      </c>
      <c r="I583">
        <v>337</v>
      </c>
      <c r="J583" t="s">
        <v>219</v>
      </c>
      <c r="K583" t="s">
        <v>79</v>
      </c>
      <c r="L583" t="s">
        <v>70</v>
      </c>
      <c r="M583" s="18">
        <f t="shared" si="81"/>
        <v>2</v>
      </c>
      <c r="N583" t="s">
        <v>58</v>
      </c>
      <c r="O583" s="18">
        <f t="shared" si="83"/>
        <v>1</v>
      </c>
      <c r="P583" t="s">
        <v>101</v>
      </c>
      <c r="Q583" t="s">
        <v>119</v>
      </c>
      <c r="R583" t="str">
        <f t="shared" si="79"/>
        <v>Oil &amp; Gas - Ice Roads and Pads</v>
      </c>
      <c r="S583" t="s">
        <v>361</v>
      </c>
      <c r="T583" t="s">
        <v>349</v>
      </c>
      <c r="U583" s="34">
        <v>5</v>
      </c>
      <c r="V583">
        <v>19060402</v>
      </c>
      <c r="W583">
        <v>2017</v>
      </c>
      <c r="X583" t="s">
        <v>216</v>
      </c>
      <c r="Y583">
        <v>1</v>
      </c>
      <c r="Z583" s="34">
        <v>337</v>
      </c>
      <c r="AA583" s="6" t="str">
        <f t="shared" si="76"/>
        <v>01/01</v>
      </c>
      <c r="AB583" s="6" t="str">
        <f t="shared" si="77"/>
        <v>01/31</v>
      </c>
      <c r="AC583" t="s">
        <v>84</v>
      </c>
      <c r="AD583" s="7">
        <f t="shared" si="78"/>
        <v>2</v>
      </c>
      <c r="AE583" s="7" t="s">
        <v>84</v>
      </c>
      <c r="AF583">
        <v>0</v>
      </c>
      <c r="AG583" t="s">
        <v>52</v>
      </c>
      <c r="AH583" s="18">
        <f t="shared" si="82"/>
        <v>1</v>
      </c>
    </row>
    <row r="584" spans="1:34" x14ac:dyDescent="0.25">
      <c r="A584">
        <v>335</v>
      </c>
      <c r="B584" t="s">
        <v>181</v>
      </c>
      <c r="C584" t="s">
        <v>389</v>
      </c>
      <c r="D584" t="s">
        <v>216</v>
      </c>
      <c r="E584" t="s">
        <v>116</v>
      </c>
      <c r="F584">
        <v>1358333</v>
      </c>
      <c r="G584" t="s">
        <v>52</v>
      </c>
      <c r="H584" s="18">
        <f t="shared" si="80"/>
        <v>1</v>
      </c>
      <c r="I584">
        <v>338</v>
      </c>
      <c r="J584" t="s">
        <v>220</v>
      </c>
      <c r="K584" t="s">
        <v>79</v>
      </c>
      <c r="L584" t="s">
        <v>70</v>
      </c>
      <c r="M584" s="18">
        <f t="shared" si="81"/>
        <v>2</v>
      </c>
      <c r="N584" t="s">
        <v>58</v>
      </c>
      <c r="O584" s="18">
        <f t="shared" si="83"/>
        <v>1</v>
      </c>
      <c r="P584" t="s">
        <v>101</v>
      </c>
      <c r="Q584" t="s">
        <v>119</v>
      </c>
      <c r="R584" t="str">
        <f t="shared" si="79"/>
        <v>Oil &amp; Gas - Ice Roads and Pads</v>
      </c>
      <c r="S584" t="s">
        <v>361</v>
      </c>
      <c r="T584" t="s">
        <v>349</v>
      </c>
      <c r="U584" s="34">
        <v>5</v>
      </c>
      <c r="V584">
        <v>19060402</v>
      </c>
      <c r="W584">
        <v>2017</v>
      </c>
      <c r="X584" t="s">
        <v>216</v>
      </c>
      <c r="Y584">
        <v>1</v>
      </c>
      <c r="Z584" s="34">
        <v>338</v>
      </c>
      <c r="AA584" s="6" t="str">
        <f t="shared" si="76"/>
        <v>01/01</v>
      </c>
      <c r="AB584" s="6" t="str">
        <f t="shared" si="77"/>
        <v>01/31</v>
      </c>
      <c r="AC584" t="s">
        <v>84</v>
      </c>
      <c r="AD584" s="7">
        <f t="shared" si="78"/>
        <v>2</v>
      </c>
      <c r="AE584" s="7" t="s">
        <v>84</v>
      </c>
      <c r="AF584">
        <v>0</v>
      </c>
      <c r="AG584" t="s">
        <v>52</v>
      </c>
      <c r="AH584" s="18">
        <f t="shared" si="82"/>
        <v>1</v>
      </c>
    </row>
    <row r="585" spans="1:34" x14ac:dyDescent="0.25">
      <c r="A585">
        <v>335</v>
      </c>
      <c r="B585" t="s">
        <v>181</v>
      </c>
      <c r="C585" t="s">
        <v>389</v>
      </c>
      <c r="D585" t="s">
        <v>216</v>
      </c>
      <c r="E585" t="s">
        <v>116</v>
      </c>
      <c r="F585">
        <v>1358333</v>
      </c>
      <c r="G585" t="s">
        <v>52</v>
      </c>
      <c r="H585" s="18">
        <f t="shared" si="80"/>
        <v>1</v>
      </c>
      <c r="I585">
        <v>339</v>
      </c>
      <c r="J585" t="s">
        <v>221</v>
      </c>
      <c r="K585" t="s">
        <v>79</v>
      </c>
      <c r="L585" t="s">
        <v>70</v>
      </c>
      <c r="M585" s="18">
        <f t="shared" si="81"/>
        <v>2</v>
      </c>
      <c r="N585" t="s">
        <v>58</v>
      </c>
      <c r="O585" s="18">
        <f t="shared" si="83"/>
        <v>1</v>
      </c>
      <c r="P585" t="s">
        <v>101</v>
      </c>
      <c r="Q585" t="s">
        <v>119</v>
      </c>
      <c r="R585" t="str">
        <f t="shared" si="79"/>
        <v>Oil &amp; Gas - Ice Roads and Pads</v>
      </c>
      <c r="S585" t="s">
        <v>361</v>
      </c>
      <c r="T585" t="s">
        <v>349</v>
      </c>
      <c r="U585" s="34">
        <v>5</v>
      </c>
      <c r="V585">
        <v>19060402</v>
      </c>
      <c r="W585">
        <v>2017</v>
      </c>
      <c r="X585" t="s">
        <v>216</v>
      </c>
      <c r="Y585">
        <v>1</v>
      </c>
      <c r="Z585" s="34">
        <v>339</v>
      </c>
      <c r="AA585" s="6" t="str">
        <f t="shared" si="76"/>
        <v>01/01</v>
      </c>
      <c r="AB585" s="6" t="str">
        <f t="shared" si="77"/>
        <v>01/31</v>
      </c>
      <c r="AC585" t="s">
        <v>84</v>
      </c>
      <c r="AD585" s="7">
        <f t="shared" si="78"/>
        <v>2</v>
      </c>
      <c r="AE585" s="7" t="s">
        <v>84</v>
      </c>
      <c r="AF585">
        <v>0</v>
      </c>
      <c r="AG585" t="s">
        <v>52</v>
      </c>
      <c r="AH585" s="18">
        <f t="shared" si="82"/>
        <v>1</v>
      </c>
    </row>
    <row r="586" spans="1:34" x14ac:dyDescent="0.25">
      <c r="A586">
        <v>335</v>
      </c>
      <c r="B586" t="s">
        <v>181</v>
      </c>
      <c r="C586" t="s">
        <v>389</v>
      </c>
      <c r="D586" t="s">
        <v>216</v>
      </c>
      <c r="E586" t="s">
        <v>116</v>
      </c>
      <c r="F586">
        <v>1358333</v>
      </c>
      <c r="G586" t="s">
        <v>52</v>
      </c>
      <c r="H586" s="18">
        <f t="shared" si="80"/>
        <v>1</v>
      </c>
      <c r="I586">
        <v>340</v>
      </c>
      <c r="J586" t="s">
        <v>217</v>
      </c>
      <c r="K586" t="s">
        <v>79</v>
      </c>
      <c r="L586" t="s">
        <v>70</v>
      </c>
      <c r="M586" s="18">
        <f t="shared" si="81"/>
        <v>2</v>
      </c>
      <c r="N586" t="s">
        <v>58</v>
      </c>
      <c r="O586" s="18">
        <f t="shared" si="83"/>
        <v>1</v>
      </c>
      <c r="P586" t="s">
        <v>101</v>
      </c>
      <c r="Q586" t="s">
        <v>119</v>
      </c>
      <c r="R586" t="str">
        <f t="shared" si="79"/>
        <v>Oil &amp; Gas - Ice Roads and Pads</v>
      </c>
      <c r="S586" t="s">
        <v>361</v>
      </c>
      <c r="T586" t="s">
        <v>349</v>
      </c>
      <c r="U586" s="34">
        <v>5</v>
      </c>
      <c r="V586">
        <v>19060402</v>
      </c>
      <c r="W586">
        <v>2017</v>
      </c>
      <c r="X586" t="s">
        <v>216</v>
      </c>
      <c r="Y586">
        <v>2</v>
      </c>
      <c r="Z586" s="34">
        <v>340</v>
      </c>
      <c r="AA586" s="6" t="str">
        <f t="shared" si="76"/>
        <v>02/01</v>
      </c>
      <c r="AB586" s="6" t="str">
        <f t="shared" si="77"/>
        <v>02/28</v>
      </c>
      <c r="AC586" t="s">
        <v>84</v>
      </c>
      <c r="AD586" s="7">
        <f t="shared" si="78"/>
        <v>2</v>
      </c>
      <c r="AE586" s="7" t="s">
        <v>84</v>
      </c>
      <c r="AF586">
        <v>0</v>
      </c>
      <c r="AG586" t="s">
        <v>52</v>
      </c>
      <c r="AH586" s="18">
        <f t="shared" si="82"/>
        <v>1</v>
      </c>
    </row>
    <row r="587" spans="1:34" x14ac:dyDescent="0.25">
      <c r="A587">
        <v>335</v>
      </c>
      <c r="B587" t="s">
        <v>181</v>
      </c>
      <c r="C587" t="s">
        <v>389</v>
      </c>
      <c r="D587" t="s">
        <v>216</v>
      </c>
      <c r="E587" t="s">
        <v>116</v>
      </c>
      <c r="F587">
        <v>1358333</v>
      </c>
      <c r="G587" t="s">
        <v>52</v>
      </c>
      <c r="H587" s="18">
        <f t="shared" si="80"/>
        <v>1</v>
      </c>
      <c r="I587">
        <v>336</v>
      </c>
      <c r="J587" t="s">
        <v>218</v>
      </c>
      <c r="K587" t="s">
        <v>79</v>
      </c>
      <c r="L587" t="s">
        <v>70</v>
      </c>
      <c r="M587" s="18">
        <f t="shared" si="81"/>
        <v>2</v>
      </c>
      <c r="N587" t="s">
        <v>58</v>
      </c>
      <c r="O587" s="18">
        <f t="shared" si="83"/>
        <v>1</v>
      </c>
      <c r="P587" t="s">
        <v>101</v>
      </c>
      <c r="Q587" t="s">
        <v>119</v>
      </c>
      <c r="R587" t="str">
        <f t="shared" si="79"/>
        <v>Oil &amp; Gas - Ice Roads and Pads</v>
      </c>
      <c r="S587" t="s">
        <v>361</v>
      </c>
      <c r="T587" t="s">
        <v>349</v>
      </c>
      <c r="U587" s="34">
        <v>5</v>
      </c>
      <c r="V587">
        <v>19060402</v>
      </c>
      <c r="W587">
        <v>2017</v>
      </c>
      <c r="X587" t="s">
        <v>216</v>
      </c>
      <c r="Y587">
        <v>2</v>
      </c>
      <c r="Z587" s="34">
        <v>336</v>
      </c>
      <c r="AA587" s="6" t="str">
        <f t="shared" si="76"/>
        <v>02/01</v>
      </c>
      <c r="AB587" s="6" t="str">
        <f t="shared" si="77"/>
        <v>02/28</v>
      </c>
      <c r="AC587" t="s">
        <v>84</v>
      </c>
      <c r="AD587" s="7">
        <f t="shared" si="78"/>
        <v>2</v>
      </c>
      <c r="AE587" s="7" t="s">
        <v>84</v>
      </c>
      <c r="AF587">
        <v>0</v>
      </c>
      <c r="AG587" t="s">
        <v>52</v>
      </c>
      <c r="AH587" s="18">
        <f t="shared" si="82"/>
        <v>1</v>
      </c>
    </row>
    <row r="588" spans="1:34" x14ac:dyDescent="0.25">
      <c r="A588">
        <v>335</v>
      </c>
      <c r="B588" t="s">
        <v>181</v>
      </c>
      <c r="C588" t="s">
        <v>389</v>
      </c>
      <c r="D588" t="s">
        <v>216</v>
      </c>
      <c r="E588" t="s">
        <v>116</v>
      </c>
      <c r="F588">
        <v>1358333</v>
      </c>
      <c r="G588" t="s">
        <v>52</v>
      </c>
      <c r="H588" s="18">
        <f t="shared" si="80"/>
        <v>1</v>
      </c>
      <c r="I588">
        <v>337</v>
      </c>
      <c r="J588" t="s">
        <v>219</v>
      </c>
      <c r="K588" t="s">
        <v>79</v>
      </c>
      <c r="L588" t="s">
        <v>70</v>
      </c>
      <c r="M588" s="18">
        <f t="shared" si="81"/>
        <v>2</v>
      </c>
      <c r="N588" t="s">
        <v>58</v>
      </c>
      <c r="O588" s="18">
        <f t="shared" si="83"/>
        <v>1</v>
      </c>
      <c r="P588" t="s">
        <v>101</v>
      </c>
      <c r="Q588" t="s">
        <v>119</v>
      </c>
      <c r="R588" t="str">
        <f t="shared" si="79"/>
        <v>Oil &amp; Gas - Ice Roads and Pads</v>
      </c>
      <c r="S588" t="s">
        <v>361</v>
      </c>
      <c r="T588" t="s">
        <v>349</v>
      </c>
      <c r="U588" s="34">
        <v>5</v>
      </c>
      <c r="V588">
        <v>19060402</v>
      </c>
      <c r="W588">
        <v>2017</v>
      </c>
      <c r="X588" t="s">
        <v>216</v>
      </c>
      <c r="Y588">
        <v>2</v>
      </c>
      <c r="Z588" s="34">
        <v>337</v>
      </c>
      <c r="AA588" s="6" t="str">
        <f t="shared" si="76"/>
        <v>02/01</v>
      </c>
      <c r="AB588" s="6" t="str">
        <f t="shared" si="77"/>
        <v>02/28</v>
      </c>
      <c r="AC588" t="s">
        <v>84</v>
      </c>
      <c r="AD588" s="7">
        <f t="shared" si="78"/>
        <v>2</v>
      </c>
      <c r="AE588" s="7" t="s">
        <v>84</v>
      </c>
      <c r="AF588">
        <v>0</v>
      </c>
      <c r="AG588" t="s">
        <v>52</v>
      </c>
      <c r="AH588" s="18">
        <f t="shared" si="82"/>
        <v>1</v>
      </c>
    </row>
    <row r="589" spans="1:34" x14ac:dyDescent="0.25">
      <c r="A589">
        <v>335</v>
      </c>
      <c r="B589" t="s">
        <v>181</v>
      </c>
      <c r="C589" t="s">
        <v>389</v>
      </c>
      <c r="D589" t="s">
        <v>216</v>
      </c>
      <c r="E589" t="s">
        <v>116</v>
      </c>
      <c r="F589">
        <v>1358333</v>
      </c>
      <c r="G589" t="s">
        <v>52</v>
      </c>
      <c r="H589" s="18">
        <f t="shared" si="80"/>
        <v>1</v>
      </c>
      <c r="I589">
        <v>338</v>
      </c>
      <c r="J589" t="s">
        <v>220</v>
      </c>
      <c r="K589" t="s">
        <v>79</v>
      </c>
      <c r="L589" t="s">
        <v>70</v>
      </c>
      <c r="M589" s="18">
        <f t="shared" si="81"/>
        <v>2</v>
      </c>
      <c r="N589" t="s">
        <v>58</v>
      </c>
      <c r="O589" s="18">
        <f t="shared" si="83"/>
        <v>1</v>
      </c>
      <c r="P589" t="s">
        <v>101</v>
      </c>
      <c r="Q589" t="s">
        <v>119</v>
      </c>
      <c r="R589" t="str">
        <f t="shared" si="79"/>
        <v>Oil &amp; Gas - Ice Roads and Pads</v>
      </c>
      <c r="S589" t="s">
        <v>361</v>
      </c>
      <c r="T589" t="s">
        <v>349</v>
      </c>
      <c r="U589" s="34">
        <v>5</v>
      </c>
      <c r="V589">
        <v>19060402</v>
      </c>
      <c r="W589">
        <v>2017</v>
      </c>
      <c r="X589" t="s">
        <v>216</v>
      </c>
      <c r="Y589">
        <v>2</v>
      </c>
      <c r="Z589" s="34">
        <v>338</v>
      </c>
      <c r="AA589" s="6" t="str">
        <f t="shared" si="76"/>
        <v>02/01</v>
      </c>
      <c r="AB589" s="6" t="str">
        <f t="shared" si="77"/>
        <v>02/28</v>
      </c>
      <c r="AC589" t="s">
        <v>84</v>
      </c>
      <c r="AD589" s="7">
        <f t="shared" si="78"/>
        <v>2</v>
      </c>
      <c r="AE589" s="7" t="s">
        <v>84</v>
      </c>
      <c r="AF589">
        <v>0</v>
      </c>
      <c r="AG589" t="s">
        <v>52</v>
      </c>
      <c r="AH589" s="18">
        <f t="shared" si="82"/>
        <v>1</v>
      </c>
    </row>
    <row r="590" spans="1:34" x14ac:dyDescent="0.25">
      <c r="A590">
        <v>335</v>
      </c>
      <c r="B590" t="s">
        <v>181</v>
      </c>
      <c r="C590" t="s">
        <v>389</v>
      </c>
      <c r="D590" t="s">
        <v>216</v>
      </c>
      <c r="E590" t="s">
        <v>116</v>
      </c>
      <c r="F590">
        <v>1358333</v>
      </c>
      <c r="G590" t="s">
        <v>52</v>
      </c>
      <c r="H590" s="18">
        <f t="shared" si="80"/>
        <v>1</v>
      </c>
      <c r="I590">
        <v>339</v>
      </c>
      <c r="J590" t="s">
        <v>221</v>
      </c>
      <c r="K590" t="s">
        <v>79</v>
      </c>
      <c r="L590" t="s">
        <v>70</v>
      </c>
      <c r="M590" s="18">
        <f t="shared" si="81"/>
        <v>2</v>
      </c>
      <c r="N590" t="s">
        <v>58</v>
      </c>
      <c r="O590" s="18">
        <f t="shared" si="83"/>
        <v>1</v>
      </c>
      <c r="P590" t="s">
        <v>101</v>
      </c>
      <c r="Q590" t="s">
        <v>119</v>
      </c>
      <c r="R590" t="str">
        <f t="shared" si="79"/>
        <v>Oil &amp; Gas - Ice Roads and Pads</v>
      </c>
      <c r="S590" t="s">
        <v>361</v>
      </c>
      <c r="T590" t="s">
        <v>349</v>
      </c>
      <c r="U590" s="34">
        <v>5</v>
      </c>
      <c r="V590">
        <v>19060402</v>
      </c>
      <c r="W590">
        <v>2017</v>
      </c>
      <c r="X590" t="s">
        <v>216</v>
      </c>
      <c r="Y590">
        <v>2</v>
      </c>
      <c r="Z590" s="34">
        <v>339</v>
      </c>
      <c r="AA590" s="6" t="str">
        <f t="shared" si="76"/>
        <v>02/01</v>
      </c>
      <c r="AB590" s="6" t="str">
        <f t="shared" si="77"/>
        <v>02/28</v>
      </c>
      <c r="AC590" t="s">
        <v>84</v>
      </c>
      <c r="AD590" s="7">
        <f t="shared" si="78"/>
        <v>2</v>
      </c>
      <c r="AE590" s="7" t="s">
        <v>84</v>
      </c>
      <c r="AF590">
        <v>0</v>
      </c>
      <c r="AG590" t="s">
        <v>52</v>
      </c>
      <c r="AH590" s="18">
        <f t="shared" si="82"/>
        <v>1</v>
      </c>
    </row>
    <row r="591" spans="1:34" x14ac:dyDescent="0.25">
      <c r="A591">
        <v>335</v>
      </c>
      <c r="B591" t="s">
        <v>181</v>
      </c>
      <c r="C591" t="s">
        <v>389</v>
      </c>
      <c r="D591" t="s">
        <v>216</v>
      </c>
      <c r="E591" t="s">
        <v>116</v>
      </c>
      <c r="F591">
        <v>1358333</v>
      </c>
      <c r="G591" t="s">
        <v>52</v>
      </c>
      <c r="H591" s="18">
        <f t="shared" si="80"/>
        <v>1</v>
      </c>
      <c r="I591">
        <v>340</v>
      </c>
      <c r="J591" t="s">
        <v>217</v>
      </c>
      <c r="K591" t="s">
        <v>79</v>
      </c>
      <c r="L591" t="s">
        <v>70</v>
      </c>
      <c r="M591" s="18">
        <f t="shared" si="81"/>
        <v>2</v>
      </c>
      <c r="N591" t="s">
        <v>58</v>
      </c>
      <c r="O591" s="18">
        <f t="shared" si="83"/>
        <v>1</v>
      </c>
      <c r="P591" t="s">
        <v>101</v>
      </c>
      <c r="Q591" t="s">
        <v>119</v>
      </c>
      <c r="R591" t="str">
        <f t="shared" si="79"/>
        <v>Oil &amp; Gas - Ice Roads and Pads</v>
      </c>
      <c r="S591" t="s">
        <v>361</v>
      </c>
      <c r="T591" t="s">
        <v>349</v>
      </c>
      <c r="U591" s="34">
        <v>5</v>
      </c>
      <c r="V591">
        <v>19060402</v>
      </c>
      <c r="W591">
        <v>2017</v>
      </c>
      <c r="X591" t="s">
        <v>216</v>
      </c>
      <c r="Y591">
        <v>3</v>
      </c>
      <c r="Z591" s="34">
        <v>340</v>
      </c>
      <c r="AA591" s="6" t="str">
        <f t="shared" si="76"/>
        <v>03/01</v>
      </c>
      <c r="AB591" s="6" t="str">
        <f t="shared" si="77"/>
        <v>03/31</v>
      </c>
      <c r="AC591" t="s">
        <v>84</v>
      </c>
      <c r="AD591" s="7">
        <f t="shared" si="78"/>
        <v>2</v>
      </c>
      <c r="AE591" s="7" t="s">
        <v>84</v>
      </c>
      <c r="AF591">
        <v>0</v>
      </c>
      <c r="AG591" t="s">
        <v>52</v>
      </c>
      <c r="AH591" s="18">
        <f t="shared" si="82"/>
        <v>1</v>
      </c>
    </row>
    <row r="592" spans="1:34" x14ac:dyDescent="0.25">
      <c r="A592">
        <v>335</v>
      </c>
      <c r="B592" t="s">
        <v>181</v>
      </c>
      <c r="C592" t="s">
        <v>389</v>
      </c>
      <c r="D592" t="s">
        <v>216</v>
      </c>
      <c r="E592" t="s">
        <v>116</v>
      </c>
      <c r="F592">
        <v>1358333</v>
      </c>
      <c r="G592" t="s">
        <v>52</v>
      </c>
      <c r="H592" s="18">
        <f t="shared" si="80"/>
        <v>1</v>
      </c>
      <c r="I592">
        <v>336</v>
      </c>
      <c r="J592" t="s">
        <v>218</v>
      </c>
      <c r="K592" t="s">
        <v>79</v>
      </c>
      <c r="L592" t="s">
        <v>70</v>
      </c>
      <c r="M592" s="18">
        <f t="shared" si="81"/>
        <v>2</v>
      </c>
      <c r="N592" t="s">
        <v>58</v>
      </c>
      <c r="O592" s="18">
        <f t="shared" si="83"/>
        <v>1</v>
      </c>
      <c r="P592" t="s">
        <v>101</v>
      </c>
      <c r="Q592" t="s">
        <v>119</v>
      </c>
      <c r="R592" t="str">
        <f t="shared" si="79"/>
        <v>Oil &amp; Gas - Ice Roads and Pads</v>
      </c>
      <c r="S592" t="s">
        <v>361</v>
      </c>
      <c r="T592" t="s">
        <v>349</v>
      </c>
      <c r="U592" s="34">
        <v>5</v>
      </c>
      <c r="V592">
        <v>19060402</v>
      </c>
      <c r="W592">
        <v>2017</v>
      </c>
      <c r="X592" t="s">
        <v>216</v>
      </c>
      <c r="Y592">
        <v>3</v>
      </c>
      <c r="Z592" s="34">
        <v>336</v>
      </c>
      <c r="AA592" s="6" t="str">
        <f t="shared" si="76"/>
        <v>03/01</v>
      </c>
      <c r="AB592" s="6" t="str">
        <f t="shared" si="77"/>
        <v>03/31</v>
      </c>
      <c r="AC592" t="s">
        <v>84</v>
      </c>
      <c r="AD592" s="7">
        <f t="shared" si="78"/>
        <v>2</v>
      </c>
      <c r="AE592" s="7" t="s">
        <v>84</v>
      </c>
      <c r="AF592">
        <v>0</v>
      </c>
      <c r="AG592" t="s">
        <v>52</v>
      </c>
      <c r="AH592" s="18">
        <f t="shared" si="82"/>
        <v>1</v>
      </c>
    </row>
    <row r="593" spans="1:34" x14ac:dyDescent="0.25">
      <c r="A593">
        <v>335</v>
      </c>
      <c r="B593" t="s">
        <v>181</v>
      </c>
      <c r="C593" t="s">
        <v>389</v>
      </c>
      <c r="D593" t="s">
        <v>216</v>
      </c>
      <c r="E593" t="s">
        <v>116</v>
      </c>
      <c r="F593">
        <v>1358333</v>
      </c>
      <c r="G593" t="s">
        <v>52</v>
      </c>
      <c r="H593" s="18">
        <f t="shared" si="80"/>
        <v>1</v>
      </c>
      <c r="I593">
        <v>337</v>
      </c>
      <c r="J593" t="s">
        <v>219</v>
      </c>
      <c r="K593" t="s">
        <v>79</v>
      </c>
      <c r="L593" t="s">
        <v>70</v>
      </c>
      <c r="M593" s="18">
        <f t="shared" si="81"/>
        <v>2</v>
      </c>
      <c r="N593" t="s">
        <v>58</v>
      </c>
      <c r="O593" s="18">
        <f t="shared" si="83"/>
        <v>1</v>
      </c>
      <c r="P593" t="s">
        <v>101</v>
      </c>
      <c r="Q593" t="s">
        <v>119</v>
      </c>
      <c r="R593" t="str">
        <f t="shared" si="79"/>
        <v>Oil &amp; Gas - Ice Roads and Pads</v>
      </c>
      <c r="S593" t="s">
        <v>361</v>
      </c>
      <c r="T593" t="s">
        <v>349</v>
      </c>
      <c r="U593" s="34">
        <v>5</v>
      </c>
      <c r="V593">
        <v>19060402</v>
      </c>
      <c r="W593">
        <v>2017</v>
      </c>
      <c r="X593" t="s">
        <v>216</v>
      </c>
      <c r="Y593">
        <v>3</v>
      </c>
      <c r="Z593" s="34">
        <v>337</v>
      </c>
      <c r="AA593" s="6" t="str">
        <f t="shared" si="76"/>
        <v>03/01</v>
      </c>
      <c r="AB593" s="6" t="str">
        <f t="shared" si="77"/>
        <v>03/31</v>
      </c>
      <c r="AC593" t="s">
        <v>84</v>
      </c>
      <c r="AD593" s="7">
        <f t="shared" si="78"/>
        <v>2</v>
      </c>
      <c r="AE593" s="7" t="s">
        <v>84</v>
      </c>
      <c r="AF593">
        <v>0</v>
      </c>
      <c r="AG593" t="s">
        <v>52</v>
      </c>
      <c r="AH593" s="18">
        <f t="shared" si="82"/>
        <v>1</v>
      </c>
    </row>
    <row r="594" spans="1:34" x14ac:dyDescent="0.25">
      <c r="A594">
        <v>335</v>
      </c>
      <c r="B594" t="s">
        <v>181</v>
      </c>
      <c r="C594" t="s">
        <v>389</v>
      </c>
      <c r="D594" t="s">
        <v>216</v>
      </c>
      <c r="E594" t="s">
        <v>116</v>
      </c>
      <c r="F594">
        <v>1358333</v>
      </c>
      <c r="G594" t="s">
        <v>52</v>
      </c>
      <c r="H594" s="18">
        <f t="shared" si="80"/>
        <v>1</v>
      </c>
      <c r="I594">
        <v>338</v>
      </c>
      <c r="J594" t="s">
        <v>220</v>
      </c>
      <c r="K594" t="s">
        <v>79</v>
      </c>
      <c r="L594" t="s">
        <v>70</v>
      </c>
      <c r="M594" s="18">
        <f t="shared" si="81"/>
        <v>2</v>
      </c>
      <c r="N594" t="s">
        <v>58</v>
      </c>
      <c r="O594" s="18">
        <f t="shared" si="83"/>
        <v>1</v>
      </c>
      <c r="P594" t="s">
        <v>101</v>
      </c>
      <c r="Q594" t="s">
        <v>119</v>
      </c>
      <c r="R594" t="str">
        <f t="shared" si="79"/>
        <v>Oil &amp; Gas - Ice Roads and Pads</v>
      </c>
      <c r="S594" t="s">
        <v>361</v>
      </c>
      <c r="T594" t="s">
        <v>349</v>
      </c>
      <c r="U594" s="34">
        <v>5</v>
      </c>
      <c r="V594">
        <v>19060402</v>
      </c>
      <c r="W594">
        <v>2017</v>
      </c>
      <c r="X594" t="s">
        <v>216</v>
      </c>
      <c r="Y594">
        <v>3</v>
      </c>
      <c r="Z594" s="34">
        <v>338</v>
      </c>
      <c r="AA594" s="6" t="str">
        <f t="shared" si="76"/>
        <v>03/01</v>
      </c>
      <c r="AB594" s="6" t="str">
        <f t="shared" si="77"/>
        <v>03/31</v>
      </c>
      <c r="AC594" t="s">
        <v>84</v>
      </c>
      <c r="AD594" s="7">
        <f t="shared" si="78"/>
        <v>2</v>
      </c>
      <c r="AE594" s="7" t="s">
        <v>84</v>
      </c>
      <c r="AF594">
        <v>0</v>
      </c>
      <c r="AG594" t="s">
        <v>52</v>
      </c>
      <c r="AH594" s="18">
        <f t="shared" si="82"/>
        <v>1</v>
      </c>
    </row>
    <row r="595" spans="1:34" x14ac:dyDescent="0.25">
      <c r="A595">
        <v>335</v>
      </c>
      <c r="B595" t="s">
        <v>181</v>
      </c>
      <c r="C595" t="s">
        <v>389</v>
      </c>
      <c r="D595" t="s">
        <v>216</v>
      </c>
      <c r="E595" t="s">
        <v>116</v>
      </c>
      <c r="F595">
        <v>1358333</v>
      </c>
      <c r="G595" t="s">
        <v>52</v>
      </c>
      <c r="H595" s="18">
        <f t="shared" si="80"/>
        <v>1</v>
      </c>
      <c r="I595">
        <v>339</v>
      </c>
      <c r="J595" t="s">
        <v>221</v>
      </c>
      <c r="K595" t="s">
        <v>79</v>
      </c>
      <c r="L595" t="s">
        <v>70</v>
      </c>
      <c r="M595" s="18">
        <f t="shared" si="81"/>
        <v>2</v>
      </c>
      <c r="N595" t="s">
        <v>58</v>
      </c>
      <c r="O595" s="18">
        <f t="shared" si="83"/>
        <v>1</v>
      </c>
      <c r="P595" t="s">
        <v>101</v>
      </c>
      <c r="Q595" t="s">
        <v>119</v>
      </c>
      <c r="R595" t="str">
        <f t="shared" si="79"/>
        <v>Oil &amp; Gas - Ice Roads and Pads</v>
      </c>
      <c r="S595" t="s">
        <v>361</v>
      </c>
      <c r="T595" t="s">
        <v>349</v>
      </c>
      <c r="U595" s="34">
        <v>5</v>
      </c>
      <c r="V595">
        <v>19060402</v>
      </c>
      <c r="W595">
        <v>2017</v>
      </c>
      <c r="X595" t="s">
        <v>216</v>
      </c>
      <c r="Y595">
        <v>3</v>
      </c>
      <c r="Z595" s="34">
        <v>339</v>
      </c>
      <c r="AA595" s="6" t="str">
        <f t="shared" si="76"/>
        <v>03/01</v>
      </c>
      <c r="AB595" s="6" t="str">
        <f t="shared" si="77"/>
        <v>03/31</v>
      </c>
      <c r="AC595" t="s">
        <v>84</v>
      </c>
      <c r="AD595" s="7">
        <f t="shared" si="78"/>
        <v>2</v>
      </c>
      <c r="AE595" s="7" t="s">
        <v>84</v>
      </c>
      <c r="AF595">
        <v>0</v>
      </c>
      <c r="AG595" t="s">
        <v>52</v>
      </c>
      <c r="AH595" s="18">
        <f t="shared" si="82"/>
        <v>1</v>
      </c>
    </row>
    <row r="596" spans="1:34" x14ac:dyDescent="0.25">
      <c r="A596">
        <v>335</v>
      </c>
      <c r="B596" t="s">
        <v>181</v>
      </c>
      <c r="C596" t="s">
        <v>389</v>
      </c>
      <c r="D596" t="s">
        <v>216</v>
      </c>
      <c r="E596" t="s">
        <v>116</v>
      </c>
      <c r="F596">
        <v>1358333</v>
      </c>
      <c r="G596" t="s">
        <v>52</v>
      </c>
      <c r="H596" s="18">
        <f t="shared" si="80"/>
        <v>1</v>
      </c>
      <c r="I596">
        <v>340</v>
      </c>
      <c r="J596" t="s">
        <v>217</v>
      </c>
      <c r="K596" t="s">
        <v>79</v>
      </c>
      <c r="L596" t="s">
        <v>70</v>
      </c>
      <c r="M596" s="18">
        <f t="shared" si="81"/>
        <v>2</v>
      </c>
      <c r="N596" t="s">
        <v>58</v>
      </c>
      <c r="O596" s="18">
        <f t="shared" si="83"/>
        <v>1</v>
      </c>
      <c r="P596" t="s">
        <v>101</v>
      </c>
      <c r="Q596" t="s">
        <v>119</v>
      </c>
      <c r="R596" t="str">
        <f t="shared" si="79"/>
        <v>Oil &amp; Gas - Ice Roads and Pads</v>
      </c>
      <c r="S596" t="s">
        <v>361</v>
      </c>
      <c r="T596" t="s">
        <v>349</v>
      </c>
      <c r="U596" s="34">
        <v>5</v>
      </c>
      <c r="V596">
        <v>19060402</v>
      </c>
      <c r="W596">
        <v>2017</v>
      </c>
      <c r="X596" t="s">
        <v>216</v>
      </c>
      <c r="Y596">
        <v>4</v>
      </c>
      <c r="Z596" s="34">
        <v>340</v>
      </c>
      <c r="AA596" s="6" t="str">
        <f t="shared" si="76"/>
        <v>04/01</v>
      </c>
      <c r="AB596" s="6" t="str">
        <f t="shared" si="77"/>
        <v>04/30</v>
      </c>
      <c r="AC596" t="s">
        <v>84</v>
      </c>
      <c r="AD596" s="7">
        <f t="shared" si="78"/>
        <v>2</v>
      </c>
      <c r="AE596" s="7" t="s">
        <v>84</v>
      </c>
      <c r="AF596">
        <v>0</v>
      </c>
      <c r="AG596" t="s">
        <v>52</v>
      </c>
      <c r="AH596" s="18">
        <f t="shared" si="82"/>
        <v>1</v>
      </c>
    </row>
    <row r="597" spans="1:34" x14ac:dyDescent="0.25">
      <c r="A597">
        <v>335</v>
      </c>
      <c r="B597" t="s">
        <v>181</v>
      </c>
      <c r="C597" t="s">
        <v>389</v>
      </c>
      <c r="D597" t="s">
        <v>216</v>
      </c>
      <c r="E597" t="s">
        <v>116</v>
      </c>
      <c r="F597">
        <v>1358333</v>
      </c>
      <c r="G597" t="s">
        <v>52</v>
      </c>
      <c r="H597" s="18">
        <f t="shared" si="80"/>
        <v>1</v>
      </c>
      <c r="I597">
        <v>336</v>
      </c>
      <c r="J597" t="s">
        <v>218</v>
      </c>
      <c r="K597" t="s">
        <v>79</v>
      </c>
      <c r="L597" t="s">
        <v>70</v>
      </c>
      <c r="M597" s="18">
        <f t="shared" si="81"/>
        <v>2</v>
      </c>
      <c r="N597" t="s">
        <v>58</v>
      </c>
      <c r="O597" s="18">
        <f t="shared" si="83"/>
        <v>1</v>
      </c>
      <c r="P597" t="s">
        <v>101</v>
      </c>
      <c r="Q597" t="s">
        <v>119</v>
      </c>
      <c r="R597" t="str">
        <f t="shared" si="79"/>
        <v>Oil &amp; Gas - Ice Roads and Pads</v>
      </c>
      <c r="S597" t="s">
        <v>361</v>
      </c>
      <c r="T597" t="s">
        <v>349</v>
      </c>
      <c r="U597" s="34">
        <v>5</v>
      </c>
      <c r="V597">
        <v>19060402</v>
      </c>
      <c r="W597">
        <v>2017</v>
      </c>
      <c r="X597" t="s">
        <v>216</v>
      </c>
      <c r="Y597">
        <v>4</v>
      </c>
      <c r="Z597" s="34">
        <v>336</v>
      </c>
      <c r="AA597" s="6" t="str">
        <f t="shared" si="76"/>
        <v>04/01</v>
      </c>
      <c r="AB597" s="6" t="str">
        <f t="shared" si="77"/>
        <v>04/30</v>
      </c>
      <c r="AC597" t="s">
        <v>84</v>
      </c>
      <c r="AD597" s="7">
        <f t="shared" si="78"/>
        <v>2</v>
      </c>
      <c r="AE597" s="7" t="s">
        <v>84</v>
      </c>
      <c r="AF597">
        <v>0</v>
      </c>
      <c r="AG597" t="s">
        <v>52</v>
      </c>
      <c r="AH597" s="18">
        <f t="shared" si="82"/>
        <v>1</v>
      </c>
    </row>
    <row r="598" spans="1:34" x14ac:dyDescent="0.25">
      <c r="A598">
        <v>335</v>
      </c>
      <c r="B598" t="s">
        <v>181</v>
      </c>
      <c r="C598" t="s">
        <v>389</v>
      </c>
      <c r="D598" t="s">
        <v>216</v>
      </c>
      <c r="E598" t="s">
        <v>116</v>
      </c>
      <c r="F598">
        <v>1358333</v>
      </c>
      <c r="G598" t="s">
        <v>52</v>
      </c>
      <c r="H598" s="18">
        <f t="shared" si="80"/>
        <v>1</v>
      </c>
      <c r="I598">
        <v>337</v>
      </c>
      <c r="J598" t="s">
        <v>219</v>
      </c>
      <c r="K598" t="s">
        <v>79</v>
      </c>
      <c r="L598" t="s">
        <v>70</v>
      </c>
      <c r="M598" s="18">
        <f t="shared" si="81"/>
        <v>2</v>
      </c>
      <c r="N598" t="s">
        <v>58</v>
      </c>
      <c r="O598" s="18">
        <f t="shared" si="83"/>
        <v>1</v>
      </c>
      <c r="P598" t="s">
        <v>101</v>
      </c>
      <c r="Q598" t="s">
        <v>119</v>
      </c>
      <c r="R598" t="str">
        <f t="shared" si="79"/>
        <v>Oil &amp; Gas - Ice Roads and Pads</v>
      </c>
      <c r="S598" t="s">
        <v>361</v>
      </c>
      <c r="T598" t="s">
        <v>349</v>
      </c>
      <c r="U598" s="34">
        <v>5</v>
      </c>
      <c r="V598">
        <v>19060402</v>
      </c>
      <c r="W598">
        <v>2017</v>
      </c>
      <c r="X598" t="s">
        <v>216</v>
      </c>
      <c r="Y598">
        <v>4</v>
      </c>
      <c r="Z598" s="34">
        <v>337</v>
      </c>
      <c r="AA598" s="6" t="str">
        <f t="shared" si="76"/>
        <v>04/01</v>
      </c>
      <c r="AB598" s="6" t="str">
        <f t="shared" si="77"/>
        <v>04/30</v>
      </c>
      <c r="AC598" t="s">
        <v>84</v>
      </c>
      <c r="AD598" s="7">
        <f t="shared" si="78"/>
        <v>2</v>
      </c>
      <c r="AE598" s="7" t="s">
        <v>84</v>
      </c>
      <c r="AF598">
        <v>0</v>
      </c>
      <c r="AG598" t="s">
        <v>52</v>
      </c>
      <c r="AH598" s="18">
        <f t="shared" si="82"/>
        <v>1</v>
      </c>
    </row>
    <row r="599" spans="1:34" x14ac:dyDescent="0.25">
      <c r="A599">
        <v>335</v>
      </c>
      <c r="B599" t="s">
        <v>181</v>
      </c>
      <c r="C599" t="s">
        <v>389</v>
      </c>
      <c r="D599" t="s">
        <v>216</v>
      </c>
      <c r="E599" t="s">
        <v>116</v>
      </c>
      <c r="F599">
        <v>1358333</v>
      </c>
      <c r="G599" t="s">
        <v>52</v>
      </c>
      <c r="H599" s="18">
        <f t="shared" si="80"/>
        <v>1</v>
      </c>
      <c r="I599">
        <v>338</v>
      </c>
      <c r="J599" t="s">
        <v>220</v>
      </c>
      <c r="K599" t="s">
        <v>79</v>
      </c>
      <c r="L599" t="s">
        <v>70</v>
      </c>
      <c r="M599" s="18">
        <f t="shared" si="81"/>
        <v>2</v>
      </c>
      <c r="N599" t="s">
        <v>58</v>
      </c>
      <c r="O599" s="18">
        <f t="shared" si="83"/>
        <v>1</v>
      </c>
      <c r="P599" t="s">
        <v>101</v>
      </c>
      <c r="Q599" t="s">
        <v>119</v>
      </c>
      <c r="R599" t="str">
        <f t="shared" si="79"/>
        <v>Oil &amp; Gas - Ice Roads and Pads</v>
      </c>
      <c r="S599" t="s">
        <v>361</v>
      </c>
      <c r="T599" t="s">
        <v>349</v>
      </c>
      <c r="U599" s="34">
        <v>5</v>
      </c>
      <c r="V599">
        <v>19060402</v>
      </c>
      <c r="W599">
        <v>2017</v>
      </c>
      <c r="X599" t="s">
        <v>216</v>
      </c>
      <c r="Y599">
        <v>4</v>
      </c>
      <c r="Z599" s="34">
        <v>338</v>
      </c>
      <c r="AA599" s="6" t="str">
        <f t="shared" si="76"/>
        <v>04/01</v>
      </c>
      <c r="AB599" s="6" t="str">
        <f t="shared" si="77"/>
        <v>04/30</v>
      </c>
      <c r="AC599" t="s">
        <v>84</v>
      </c>
      <c r="AD599" s="7">
        <f t="shared" si="78"/>
        <v>2</v>
      </c>
      <c r="AE599" s="7" t="s">
        <v>84</v>
      </c>
      <c r="AF599">
        <v>0</v>
      </c>
      <c r="AG599" t="s">
        <v>52</v>
      </c>
      <c r="AH599" s="18">
        <f t="shared" si="82"/>
        <v>1</v>
      </c>
    </row>
    <row r="600" spans="1:34" x14ac:dyDescent="0.25">
      <c r="A600">
        <v>335</v>
      </c>
      <c r="B600" t="s">
        <v>181</v>
      </c>
      <c r="C600" t="s">
        <v>389</v>
      </c>
      <c r="D600" t="s">
        <v>216</v>
      </c>
      <c r="E600" t="s">
        <v>116</v>
      </c>
      <c r="F600">
        <v>1358333</v>
      </c>
      <c r="G600" t="s">
        <v>52</v>
      </c>
      <c r="H600" s="18">
        <f t="shared" si="80"/>
        <v>1</v>
      </c>
      <c r="I600">
        <v>339</v>
      </c>
      <c r="J600" t="s">
        <v>221</v>
      </c>
      <c r="K600" t="s">
        <v>79</v>
      </c>
      <c r="L600" t="s">
        <v>70</v>
      </c>
      <c r="M600" s="18">
        <f t="shared" si="81"/>
        <v>2</v>
      </c>
      <c r="N600" t="s">
        <v>58</v>
      </c>
      <c r="O600" s="18">
        <f t="shared" si="83"/>
        <v>1</v>
      </c>
      <c r="P600" t="s">
        <v>101</v>
      </c>
      <c r="Q600" t="s">
        <v>119</v>
      </c>
      <c r="R600" t="str">
        <f t="shared" si="79"/>
        <v>Oil &amp; Gas - Ice Roads and Pads</v>
      </c>
      <c r="S600" t="s">
        <v>361</v>
      </c>
      <c r="T600" t="s">
        <v>349</v>
      </c>
      <c r="U600" s="34">
        <v>5</v>
      </c>
      <c r="V600">
        <v>19060402</v>
      </c>
      <c r="W600">
        <v>2017</v>
      </c>
      <c r="X600" t="s">
        <v>216</v>
      </c>
      <c r="Y600">
        <v>4</v>
      </c>
      <c r="Z600" s="34">
        <v>339</v>
      </c>
      <c r="AA600" s="6" t="str">
        <f t="shared" si="76"/>
        <v>04/01</v>
      </c>
      <c r="AB600" s="6" t="str">
        <f t="shared" si="77"/>
        <v>04/30</v>
      </c>
      <c r="AC600" t="s">
        <v>84</v>
      </c>
      <c r="AD600" s="7">
        <f t="shared" si="78"/>
        <v>2</v>
      </c>
      <c r="AE600" s="7" t="s">
        <v>84</v>
      </c>
      <c r="AF600">
        <v>0</v>
      </c>
      <c r="AG600" t="s">
        <v>52</v>
      </c>
      <c r="AH600" s="18">
        <f t="shared" si="82"/>
        <v>1</v>
      </c>
    </row>
    <row r="601" spans="1:34" x14ac:dyDescent="0.25">
      <c r="A601">
        <v>335</v>
      </c>
      <c r="B601" t="s">
        <v>181</v>
      </c>
      <c r="C601" t="s">
        <v>389</v>
      </c>
      <c r="D601" t="s">
        <v>216</v>
      </c>
      <c r="E601" t="s">
        <v>116</v>
      </c>
      <c r="F601">
        <v>1358333</v>
      </c>
      <c r="G601" t="s">
        <v>52</v>
      </c>
      <c r="H601" s="18">
        <f t="shared" si="80"/>
        <v>1</v>
      </c>
      <c r="I601">
        <v>340</v>
      </c>
      <c r="J601" t="s">
        <v>217</v>
      </c>
      <c r="K601" t="s">
        <v>79</v>
      </c>
      <c r="L601" t="s">
        <v>70</v>
      </c>
      <c r="M601" s="18">
        <f t="shared" si="81"/>
        <v>2</v>
      </c>
      <c r="N601" t="s">
        <v>58</v>
      </c>
      <c r="O601" s="18">
        <f t="shared" si="83"/>
        <v>1</v>
      </c>
      <c r="P601" t="s">
        <v>101</v>
      </c>
      <c r="Q601" t="s">
        <v>119</v>
      </c>
      <c r="R601" t="str">
        <f t="shared" si="79"/>
        <v>Oil &amp; Gas - Ice Roads and Pads</v>
      </c>
      <c r="S601" t="s">
        <v>361</v>
      </c>
      <c r="T601" t="s">
        <v>349</v>
      </c>
      <c r="U601" s="34">
        <v>5</v>
      </c>
      <c r="V601">
        <v>19060402</v>
      </c>
      <c r="W601">
        <v>2017</v>
      </c>
      <c r="X601" t="s">
        <v>216</v>
      </c>
      <c r="Y601">
        <v>5</v>
      </c>
      <c r="Z601" s="34">
        <v>340</v>
      </c>
      <c r="AA601" s="6" t="str">
        <f t="shared" si="76"/>
        <v>05/01</v>
      </c>
      <c r="AB601" s="6" t="str">
        <f t="shared" si="77"/>
        <v>05/31</v>
      </c>
      <c r="AC601" t="s">
        <v>84</v>
      </c>
      <c r="AD601" s="7">
        <f t="shared" si="78"/>
        <v>2</v>
      </c>
      <c r="AE601" s="7" t="s">
        <v>84</v>
      </c>
      <c r="AF601">
        <v>0</v>
      </c>
      <c r="AG601" t="s">
        <v>52</v>
      </c>
      <c r="AH601" s="18">
        <f t="shared" si="82"/>
        <v>1</v>
      </c>
    </row>
    <row r="602" spans="1:34" x14ac:dyDescent="0.25">
      <c r="A602">
        <v>335</v>
      </c>
      <c r="B602" t="s">
        <v>181</v>
      </c>
      <c r="C602" t="s">
        <v>389</v>
      </c>
      <c r="D602" t="s">
        <v>216</v>
      </c>
      <c r="E602" t="s">
        <v>116</v>
      </c>
      <c r="F602">
        <v>1358333</v>
      </c>
      <c r="G602" t="s">
        <v>52</v>
      </c>
      <c r="H602" s="18">
        <f t="shared" si="80"/>
        <v>1</v>
      </c>
      <c r="I602">
        <v>336</v>
      </c>
      <c r="J602" t="s">
        <v>218</v>
      </c>
      <c r="K602" t="s">
        <v>79</v>
      </c>
      <c r="L602" t="s">
        <v>70</v>
      </c>
      <c r="M602" s="18">
        <f t="shared" si="81"/>
        <v>2</v>
      </c>
      <c r="N602" t="s">
        <v>58</v>
      </c>
      <c r="O602" s="18">
        <f t="shared" si="83"/>
        <v>1</v>
      </c>
      <c r="P602" t="s">
        <v>101</v>
      </c>
      <c r="Q602" t="s">
        <v>119</v>
      </c>
      <c r="R602" t="str">
        <f t="shared" si="79"/>
        <v>Oil &amp; Gas - Ice Roads and Pads</v>
      </c>
      <c r="S602" t="s">
        <v>361</v>
      </c>
      <c r="T602" t="s">
        <v>349</v>
      </c>
      <c r="U602" s="34">
        <v>5</v>
      </c>
      <c r="V602">
        <v>19060402</v>
      </c>
      <c r="W602">
        <v>2017</v>
      </c>
      <c r="X602" t="s">
        <v>216</v>
      </c>
      <c r="Y602">
        <v>5</v>
      </c>
      <c r="Z602" s="34">
        <v>336</v>
      </c>
      <c r="AA602" s="6" t="str">
        <f t="shared" si="76"/>
        <v>05/01</v>
      </c>
      <c r="AB602" s="6" t="str">
        <f t="shared" si="77"/>
        <v>05/31</v>
      </c>
      <c r="AC602" t="s">
        <v>84</v>
      </c>
      <c r="AD602" s="7">
        <f t="shared" si="78"/>
        <v>2</v>
      </c>
      <c r="AE602" s="7" t="s">
        <v>84</v>
      </c>
      <c r="AF602">
        <v>0</v>
      </c>
      <c r="AG602" t="s">
        <v>52</v>
      </c>
      <c r="AH602" s="18">
        <f t="shared" si="82"/>
        <v>1</v>
      </c>
    </row>
    <row r="603" spans="1:34" x14ac:dyDescent="0.25">
      <c r="A603">
        <v>335</v>
      </c>
      <c r="B603" t="s">
        <v>181</v>
      </c>
      <c r="C603" t="s">
        <v>389</v>
      </c>
      <c r="D603" t="s">
        <v>216</v>
      </c>
      <c r="E603" t="s">
        <v>116</v>
      </c>
      <c r="F603">
        <v>1358333</v>
      </c>
      <c r="G603" t="s">
        <v>52</v>
      </c>
      <c r="H603" s="18">
        <f t="shared" si="80"/>
        <v>1</v>
      </c>
      <c r="I603">
        <v>337</v>
      </c>
      <c r="J603" t="s">
        <v>219</v>
      </c>
      <c r="K603" t="s">
        <v>79</v>
      </c>
      <c r="L603" t="s">
        <v>70</v>
      </c>
      <c r="M603" s="18">
        <f t="shared" si="81"/>
        <v>2</v>
      </c>
      <c r="N603" t="s">
        <v>58</v>
      </c>
      <c r="O603" s="18">
        <f t="shared" si="83"/>
        <v>1</v>
      </c>
      <c r="P603" t="s">
        <v>101</v>
      </c>
      <c r="Q603" t="s">
        <v>119</v>
      </c>
      <c r="R603" t="str">
        <f t="shared" si="79"/>
        <v>Oil &amp; Gas - Ice Roads and Pads</v>
      </c>
      <c r="S603" t="s">
        <v>361</v>
      </c>
      <c r="T603" t="s">
        <v>349</v>
      </c>
      <c r="U603" s="34">
        <v>5</v>
      </c>
      <c r="V603">
        <v>19060402</v>
      </c>
      <c r="W603">
        <v>2017</v>
      </c>
      <c r="X603" t="s">
        <v>216</v>
      </c>
      <c r="Y603">
        <v>5</v>
      </c>
      <c r="Z603" s="34">
        <v>337</v>
      </c>
      <c r="AA603" s="6" t="str">
        <f t="shared" si="76"/>
        <v>05/01</v>
      </c>
      <c r="AB603" s="6" t="str">
        <f t="shared" si="77"/>
        <v>05/31</v>
      </c>
      <c r="AC603" t="s">
        <v>84</v>
      </c>
      <c r="AD603" s="7">
        <f t="shared" si="78"/>
        <v>2</v>
      </c>
      <c r="AE603" s="7" t="s">
        <v>84</v>
      </c>
      <c r="AF603">
        <v>0</v>
      </c>
      <c r="AG603" t="s">
        <v>52</v>
      </c>
      <c r="AH603" s="18">
        <f t="shared" si="82"/>
        <v>1</v>
      </c>
    </row>
    <row r="604" spans="1:34" x14ac:dyDescent="0.25">
      <c r="A604">
        <v>335</v>
      </c>
      <c r="B604" t="s">
        <v>181</v>
      </c>
      <c r="C604" t="s">
        <v>389</v>
      </c>
      <c r="D604" t="s">
        <v>216</v>
      </c>
      <c r="E604" t="s">
        <v>116</v>
      </c>
      <c r="F604">
        <v>1358333</v>
      </c>
      <c r="G604" t="s">
        <v>52</v>
      </c>
      <c r="H604" s="18">
        <f t="shared" si="80"/>
        <v>1</v>
      </c>
      <c r="I604">
        <v>338</v>
      </c>
      <c r="J604" t="s">
        <v>220</v>
      </c>
      <c r="K604" t="s">
        <v>79</v>
      </c>
      <c r="L604" t="s">
        <v>70</v>
      </c>
      <c r="M604" s="18">
        <f t="shared" si="81"/>
        <v>2</v>
      </c>
      <c r="N604" t="s">
        <v>58</v>
      </c>
      <c r="O604" s="18">
        <f t="shared" si="83"/>
        <v>1</v>
      </c>
      <c r="P604" t="s">
        <v>101</v>
      </c>
      <c r="Q604" t="s">
        <v>119</v>
      </c>
      <c r="R604" t="str">
        <f t="shared" si="79"/>
        <v>Oil &amp; Gas - Ice Roads and Pads</v>
      </c>
      <c r="S604" t="s">
        <v>361</v>
      </c>
      <c r="T604" t="s">
        <v>349</v>
      </c>
      <c r="U604" s="34">
        <v>5</v>
      </c>
      <c r="V604">
        <v>19060402</v>
      </c>
      <c r="W604">
        <v>2017</v>
      </c>
      <c r="X604" t="s">
        <v>216</v>
      </c>
      <c r="Y604">
        <v>5</v>
      </c>
      <c r="Z604" s="34">
        <v>338</v>
      </c>
      <c r="AA604" s="6" t="str">
        <f t="shared" si="76"/>
        <v>05/01</v>
      </c>
      <c r="AB604" s="6" t="str">
        <f t="shared" si="77"/>
        <v>05/31</v>
      </c>
      <c r="AC604" t="s">
        <v>84</v>
      </c>
      <c r="AD604" s="7">
        <f t="shared" si="78"/>
        <v>2</v>
      </c>
      <c r="AE604" s="7" t="s">
        <v>84</v>
      </c>
      <c r="AF604">
        <v>0</v>
      </c>
      <c r="AG604" t="s">
        <v>52</v>
      </c>
      <c r="AH604" s="18">
        <f t="shared" si="82"/>
        <v>1</v>
      </c>
    </row>
    <row r="605" spans="1:34" x14ac:dyDescent="0.25">
      <c r="A605">
        <v>335</v>
      </c>
      <c r="B605" t="s">
        <v>181</v>
      </c>
      <c r="C605" t="s">
        <v>389</v>
      </c>
      <c r="D605" t="s">
        <v>216</v>
      </c>
      <c r="E605" t="s">
        <v>116</v>
      </c>
      <c r="F605">
        <v>1358333</v>
      </c>
      <c r="G605" t="s">
        <v>52</v>
      </c>
      <c r="H605" s="18">
        <f t="shared" si="80"/>
        <v>1</v>
      </c>
      <c r="I605">
        <v>339</v>
      </c>
      <c r="J605" t="s">
        <v>221</v>
      </c>
      <c r="K605" t="s">
        <v>79</v>
      </c>
      <c r="L605" t="s">
        <v>70</v>
      </c>
      <c r="M605" s="18">
        <f t="shared" si="81"/>
        <v>2</v>
      </c>
      <c r="N605" t="s">
        <v>58</v>
      </c>
      <c r="O605" s="18">
        <f t="shared" si="83"/>
        <v>1</v>
      </c>
      <c r="P605" t="s">
        <v>101</v>
      </c>
      <c r="Q605" t="s">
        <v>119</v>
      </c>
      <c r="R605" t="str">
        <f t="shared" si="79"/>
        <v>Oil &amp; Gas - Ice Roads and Pads</v>
      </c>
      <c r="S605" t="s">
        <v>361</v>
      </c>
      <c r="T605" t="s">
        <v>349</v>
      </c>
      <c r="U605" s="34">
        <v>5</v>
      </c>
      <c r="V605">
        <v>19060402</v>
      </c>
      <c r="W605">
        <v>2017</v>
      </c>
      <c r="X605" t="s">
        <v>216</v>
      </c>
      <c r="Y605">
        <v>5</v>
      </c>
      <c r="Z605" s="34">
        <v>339</v>
      </c>
      <c r="AA605" s="6" t="str">
        <f t="shared" si="76"/>
        <v>05/01</v>
      </c>
      <c r="AB605" s="6" t="str">
        <f t="shared" si="77"/>
        <v>05/31</v>
      </c>
      <c r="AC605" t="s">
        <v>84</v>
      </c>
      <c r="AD605" s="7">
        <f t="shared" si="78"/>
        <v>2</v>
      </c>
      <c r="AE605" s="7" t="s">
        <v>84</v>
      </c>
      <c r="AF605">
        <v>0</v>
      </c>
      <c r="AG605" t="s">
        <v>52</v>
      </c>
      <c r="AH605" s="18">
        <f t="shared" si="82"/>
        <v>1</v>
      </c>
    </row>
    <row r="606" spans="1:34" x14ac:dyDescent="0.25">
      <c r="A606">
        <v>335</v>
      </c>
      <c r="B606" t="s">
        <v>181</v>
      </c>
      <c r="C606" t="s">
        <v>389</v>
      </c>
      <c r="D606" t="s">
        <v>216</v>
      </c>
      <c r="E606" t="s">
        <v>116</v>
      </c>
      <c r="F606">
        <v>1358333</v>
      </c>
      <c r="G606" t="s">
        <v>52</v>
      </c>
      <c r="H606" s="18">
        <f t="shared" si="80"/>
        <v>1</v>
      </c>
      <c r="I606">
        <v>340</v>
      </c>
      <c r="J606" t="s">
        <v>217</v>
      </c>
      <c r="K606" t="s">
        <v>79</v>
      </c>
      <c r="L606" t="s">
        <v>70</v>
      </c>
      <c r="M606" s="18">
        <f t="shared" si="81"/>
        <v>2</v>
      </c>
      <c r="N606" t="s">
        <v>58</v>
      </c>
      <c r="O606" s="18">
        <f t="shared" si="83"/>
        <v>1</v>
      </c>
      <c r="P606" t="s">
        <v>101</v>
      </c>
      <c r="Q606" t="s">
        <v>119</v>
      </c>
      <c r="R606" t="str">
        <f t="shared" si="79"/>
        <v>Oil &amp; Gas - Ice Roads and Pads</v>
      </c>
      <c r="S606" t="s">
        <v>361</v>
      </c>
      <c r="T606" t="s">
        <v>349</v>
      </c>
      <c r="U606" s="34">
        <v>5</v>
      </c>
      <c r="V606">
        <v>19060402</v>
      </c>
      <c r="W606">
        <v>2017</v>
      </c>
      <c r="X606" t="s">
        <v>216</v>
      </c>
      <c r="Y606">
        <v>6</v>
      </c>
      <c r="Z606" s="34">
        <v>340</v>
      </c>
      <c r="AA606" s="6" t="str">
        <f t="shared" si="76"/>
        <v>06/01</v>
      </c>
      <c r="AB606" s="6" t="str">
        <f t="shared" si="77"/>
        <v>06/30</v>
      </c>
      <c r="AC606" t="s">
        <v>84</v>
      </c>
      <c r="AD606" s="7">
        <f t="shared" si="78"/>
        <v>2</v>
      </c>
      <c r="AE606" s="7" t="s">
        <v>84</v>
      </c>
      <c r="AF606">
        <v>0</v>
      </c>
      <c r="AG606" t="s">
        <v>52</v>
      </c>
      <c r="AH606" s="18">
        <f t="shared" si="82"/>
        <v>1</v>
      </c>
    </row>
    <row r="607" spans="1:34" x14ac:dyDescent="0.25">
      <c r="A607">
        <v>335</v>
      </c>
      <c r="B607" t="s">
        <v>181</v>
      </c>
      <c r="C607" t="s">
        <v>389</v>
      </c>
      <c r="D607" t="s">
        <v>216</v>
      </c>
      <c r="E607" t="s">
        <v>116</v>
      </c>
      <c r="F607">
        <v>1358333</v>
      </c>
      <c r="G607" t="s">
        <v>52</v>
      </c>
      <c r="H607" s="18">
        <f t="shared" si="80"/>
        <v>1</v>
      </c>
      <c r="I607">
        <v>336</v>
      </c>
      <c r="J607" t="s">
        <v>218</v>
      </c>
      <c r="K607" t="s">
        <v>79</v>
      </c>
      <c r="L607" t="s">
        <v>70</v>
      </c>
      <c r="M607" s="18">
        <f t="shared" si="81"/>
        <v>2</v>
      </c>
      <c r="N607" t="s">
        <v>58</v>
      </c>
      <c r="O607" s="18">
        <f t="shared" si="83"/>
        <v>1</v>
      </c>
      <c r="P607" t="s">
        <v>101</v>
      </c>
      <c r="Q607" t="s">
        <v>119</v>
      </c>
      <c r="R607" t="str">
        <f t="shared" si="79"/>
        <v>Oil &amp; Gas - Ice Roads and Pads</v>
      </c>
      <c r="S607" t="s">
        <v>361</v>
      </c>
      <c r="T607" t="s">
        <v>349</v>
      </c>
      <c r="U607" s="34">
        <v>5</v>
      </c>
      <c r="V607">
        <v>19060402</v>
      </c>
      <c r="W607">
        <v>2017</v>
      </c>
      <c r="X607" t="s">
        <v>216</v>
      </c>
      <c r="Y607">
        <v>6</v>
      </c>
      <c r="Z607" s="34">
        <v>336</v>
      </c>
      <c r="AA607" s="6" t="str">
        <f t="shared" si="76"/>
        <v>06/01</v>
      </c>
      <c r="AB607" s="6" t="str">
        <f t="shared" si="77"/>
        <v>06/30</v>
      </c>
      <c r="AC607" t="s">
        <v>84</v>
      </c>
      <c r="AD607" s="7">
        <f t="shared" si="78"/>
        <v>2</v>
      </c>
      <c r="AE607" s="7" t="s">
        <v>84</v>
      </c>
      <c r="AF607">
        <v>0</v>
      </c>
      <c r="AG607" t="s">
        <v>52</v>
      </c>
      <c r="AH607" s="18">
        <f t="shared" si="82"/>
        <v>1</v>
      </c>
    </row>
    <row r="608" spans="1:34" x14ac:dyDescent="0.25">
      <c r="A608">
        <v>335</v>
      </c>
      <c r="B608" t="s">
        <v>181</v>
      </c>
      <c r="C608" t="s">
        <v>389</v>
      </c>
      <c r="D608" t="s">
        <v>216</v>
      </c>
      <c r="E608" t="s">
        <v>116</v>
      </c>
      <c r="F608">
        <v>1358333</v>
      </c>
      <c r="G608" t="s">
        <v>52</v>
      </c>
      <c r="H608" s="18">
        <f t="shared" si="80"/>
        <v>1</v>
      </c>
      <c r="I608">
        <v>337</v>
      </c>
      <c r="J608" t="s">
        <v>219</v>
      </c>
      <c r="K608" t="s">
        <v>79</v>
      </c>
      <c r="L608" t="s">
        <v>70</v>
      </c>
      <c r="M608" s="18">
        <f t="shared" si="81"/>
        <v>2</v>
      </c>
      <c r="N608" t="s">
        <v>58</v>
      </c>
      <c r="O608" s="18">
        <f t="shared" si="83"/>
        <v>1</v>
      </c>
      <c r="P608" t="s">
        <v>101</v>
      </c>
      <c r="Q608" t="s">
        <v>119</v>
      </c>
      <c r="R608" t="str">
        <f t="shared" si="79"/>
        <v>Oil &amp; Gas - Ice Roads and Pads</v>
      </c>
      <c r="S608" t="s">
        <v>361</v>
      </c>
      <c r="T608" t="s">
        <v>349</v>
      </c>
      <c r="U608" s="34">
        <v>5</v>
      </c>
      <c r="V608">
        <v>19060402</v>
      </c>
      <c r="W608">
        <v>2017</v>
      </c>
      <c r="X608" t="s">
        <v>216</v>
      </c>
      <c r="Y608">
        <v>6</v>
      </c>
      <c r="Z608" s="34">
        <v>337</v>
      </c>
      <c r="AA608" s="6" t="str">
        <f t="shared" si="76"/>
        <v>06/01</v>
      </c>
      <c r="AB608" s="6" t="str">
        <f t="shared" si="77"/>
        <v>06/30</v>
      </c>
      <c r="AC608" t="s">
        <v>84</v>
      </c>
      <c r="AD608" s="7">
        <f t="shared" si="78"/>
        <v>2</v>
      </c>
      <c r="AE608" s="7" t="s">
        <v>84</v>
      </c>
      <c r="AF608">
        <v>0</v>
      </c>
      <c r="AG608" t="s">
        <v>52</v>
      </c>
      <c r="AH608" s="18">
        <f t="shared" si="82"/>
        <v>1</v>
      </c>
    </row>
    <row r="609" spans="1:34" x14ac:dyDescent="0.25">
      <c r="A609">
        <v>335</v>
      </c>
      <c r="B609" t="s">
        <v>181</v>
      </c>
      <c r="C609" t="s">
        <v>389</v>
      </c>
      <c r="D609" t="s">
        <v>216</v>
      </c>
      <c r="E609" t="s">
        <v>116</v>
      </c>
      <c r="F609">
        <v>1358333</v>
      </c>
      <c r="G609" t="s">
        <v>52</v>
      </c>
      <c r="H609" s="18">
        <f t="shared" si="80"/>
        <v>1</v>
      </c>
      <c r="I609">
        <v>338</v>
      </c>
      <c r="J609" t="s">
        <v>220</v>
      </c>
      <c r="K609" t="s">
        <v>79</v>
      </c>
      <c r="L609" t="s">
        <v>70</v>
      </c>
      <c r="M609" s="18">
        <f t="shared" si="81"/>
        <v>2</v>
      </c>
      <c r="N609" t="s">
        <v>58</v>
      </c>
      <c r="O609" s="18">
        <f t="shared" si="83"/>
        <v>1</v>
      </c>
      <c r="P609" t="s">
        <v>101</v>
      </c>
      <c r="Q609" t="s">
        <v>119</v>
      </c>
      <c r="R609" t="str">
        <f t="shared" si="79"/>
        <v>Oil &amp; Gas - Ice Roads and Pads</v>
      </c>
      <c r="S609" t="s">
        <v>361</v>
      </c>
      <c r="T609" t="s">
        <v>349</v>
      </c>
      <c r="U609" s="34">
        <v>5</v>
      </c>
      <c r="V609">
        <v>19060402</v>
      </c>
      <c r="W609">
        <v>2017</v>
      </c>
      <c r="X609" t="s">
        <v>216</v>
      </c>
      <c r="Y609">
        <v>6</v>
      </c>
      <c r="Z609" s="34">
        <v>338</v>
      </c>
      <c r="AA609" s="6" t="str">
        <f t="shared" si="76"/>
        <v>06/01</v>
      </c>
      <c r="AB609" s="6" t="str">
        <f t="shared" si="77"/>
        <v>06/30</v>
      </c>
      <c r="AC609" t="s">
        <v>84</v>
      </c>
      <c r="AD609" s="7">
        <f t="shared" si="78"/>
        <v>2</v>
      </c>
      <c r="AE609" s="7" t="s">
        <v>84</v>
      </c>
      <c r="AF609">
        <v>0</v>
      </c>
      <c r="AG609" t="s">
        <v>52</v>
      </c>
      <c r="AH609" s="18">
        <f t="shared" si="82"/>
        <v>1</v>
      </c>
    </row>
    <row r="610" spans="1:34" x14ac:dyDescent="0.25">
      <c r="A610">
        <v>335</v>
      </c>
      <c r="B610" t="s">
        <v>181</v>
      </c>
      <c r="C610" t="s">
        <v>389</v>
      </c>
      <c r="D610" t="s">
        <v>216</v>
      </c>
      <c r="E610" t="s">
        <v>116</v>
      </c>
      <c r="F610">
        <v>1358333</v>
      </c>
      <c r="G610" t="s">
        <v>52</v>
      </c>
      <c r="H610" s="18">
        <f t="shared" si="80"/>
        <v>1</v>
      </c>
      <c r="I610">
        <v>339</v>
      </c>
      <c r="J610" t="s">
        <v>221</v>
      </c>
      <c r="K610" t="s">
        <v>79</v>
      </c>
      <c r="L610" t="s">
        <v>70</v>
      </c>
      <c r="M610" s="18">
        <f t="shared" si="81"/>
        <v>2</v>
      </c>
      <c r="N610" t="s">
        <v>58</v>
      </c>
      <c r="O610" s="18">
        <f t="shared" si="83"/>
        <v>1</v>
      </c>
      <c r="P610" t="s">
        <v>101</v>
      </c>
      <c r="Q610" t="s">
        <v>119</v>
      </c>
      <c r="R610" t="str">
        <f t="shared" si="79"/>
        <v>Oil &amp; Gas - Ice Roads and Pads</v>
      </c>
      <c r="S610" t="s">
        <v>361</v>
      </c>
      <c r="T610" t="s">
        <v>349</v>
      </c>
      <c r="U610" s="34">
        <v>5</v>
      </c>
      <c r="V610">
        <v>19060402</v>
      </c>
      <c r="W610">
        <v>2017</v>
      </c>
      <c r="X610" t="s">
        <v>216</v>
      </c>
      <c r="Y610">
        <v>6</v>
      </c>
      <c r="Z610" s="34">
        <v>339</v>
      </c>
      <c r="AA610" s="6" t="str">
        <f t="shared" si="76"/>
        <v>06/01</v>
      </c>
      <c r="AB610" s="6" t="str">
        <f t="shared" si="77"/>
        <v>06/30</v>
      </c>
      <c r="AC610" t="s">
        <v>84</v>
      </c>
      <c r="AD610" s="7">
        <f t="shared" si="78"/>
        <v>2</v>
      </c>
      <c r="AE610" s="7" t="s">
        <v>84</v>
      </c>
      <c r="AF610">
        <v>0</v>
      </c>
      <c r="AG610" t="s">
        <v>52</v>
      </c>
      <c r="AH610" s="18">
        <f t="shared" si="82"/>
        <v>1</v>
      </c>
    </row>
    <row r="611" spans="1:34" x14ac:dyDescent="0.25">
      <c r="A611">
        <v>335</v>
      </c>
      <c r="B611" t="s">
        <v>181</v>
      </c>
      <c r="C611" t="s">
        <v>389</v>
      </c>
      <c r="D611" t="s">
        <v>216</v>
      </c>
      <c r="E611" t="s">
        <v>116</v>
      </c>
      <c r="F611">
        <v>1358333</v>
      </c>
      <c r="G611" t="s">
        <v>52</v>
      </c>
      <c r="H611" s="18">
        <f t="shared" si="80"/>
        <v>1</v>
      </c>
      <c r="I611">
        <v>340</v>
      </c>
      <c r="J611" t="s">
        <v>217</v>
      </c>
      <c r="K611" t="s">
        <v>79</v>
      </c>
      <c r="L611" t="s">
        <v>70</v>
      </c>
      <c r="M611" s="18">
        <f t="shared" si="81"/>
        <v>2</v>
      </c>
      <c r="N611" t="s">
        <v>58</v>
      </c>
      <c r="O611" s="18">
        <f t="shared" si="83"/>
        <v>1</v>
      </c>
      <c r="P611" t="s">
        <v>101</v>
      </c>
      <c r="Q611" t="s">
        <v>119</v>
      </c>
      <c r="R611" t="str">
        <f t="shared" si="79"/>
        <v>Oil &amp; Gas - Ice Roads and Pads</v>
      </c>
      <c r="S611" t="s">
        <v>361</v>
      </c>
      <c r="T611" t="s">
        <v>349</v>
      </c>
      <c r="U611" s="34">
        <v>5</v>
      </c>
      <c r="V611">
        <v>19060402</v>
      </c>
      <c r="W611">
        <v>2017</v>
      </c>
      <c r="X611" t="s">
        <v>216</v>
      </c>
      <c r="Y611">
        <v>7</v>
      </c>
      <c r="Z611" s="34">
        <v>340</v>
      </c>
      <c r="AA611" s="6" t="str">
        <f t="shared" si="76"/>
        <v>07/01</v>
      </c>
      <c r="AB611" s="6" t="str">
        <f t="shared" si="77"/>
        <v>07/31</v>
      </c>
      <c r="AC611" t="s">
        <v>84</v>
      </c>
      <c r="AD611" s="7">
        <f t="shared" si="78"/>
        <v>2</v>
      </c>
      <c r="AE611" s="7" t="s">
        <v>84</v>
      </c>
      <c r="AF611">
        <v>0</v>
      </c>
      <c r="AG611" t="s">
        <v>52</v>
      </c>
      <c r="AH611" s="18">
        <f t="shared" si="82"/>
        <v>1</v>
      </c>
    </row>
    <row r="612" spans="1:34" x14ac:dyDescent="0.25">
      <c r="A612">
        <v>335</v>
      </c>
      <c r="B612" t="s">
        <v>181</v>
      </c>
      <c r="C612" t="s">
        <v>389</v>
      </c>
      <c r="D612" t="s">
        <v>216</v>
      </c>
      <c r="E612" t="s">
        <v>116</v>
      </c>
      <c r="F612">
        <v>1358333</v>
      </c>
      <c r="G612" t="s">
        <v>52</v>
      </c>
      <c r="H612" s="18">
        <f t="shared" si="80"/>
        <v>1</v>
      </c>
      <c r="I612">
        <v>336</v>
      </c>
      <c r="J612" t="s">
        <v>218</v>
      </c>
      <c r="K612" t="s">
        <v>79</v>
      </c>
      <c r="L612" t="s">
        <v>70</v>
      </c>
      <c r="M612" s="18">
        <f t="shared" si="81"/>
        <v>2</v>
      </c>
      <c r="N612" t="s">
        <v>58</v>
      </c>
      <c r="O612" s="18">
        <f t="shared" si="83"/>
        <v>1</v>
      </c>
      <c r="P612" t="s">
        <v>101</v>
      </c>
      <c r="Q612" t="s">
        <v>119</v>
      </c>
      <c r="R612" t="str">
        <f t="shared" si="79"/>
        <v>Oil &amp; Gas - Ice Roads and Pads</v>
      </c>
      <c r="S612" t="s">
        <v>361</v>
      </c>
      <c r="T612" t="s">
        <v>349</v>
      </c>
      <c r="U612" s="34">
        <v>5</v>
      </c>
      <c r="V612">
        <v>19060402</v>
      </c>
      <c r="W612">
        <v>2017</v>
      </c>
      <c r="X612" t="s">
        <v>216</v>
      </c>
      <c r="Y612">
        <v>7</v>
      </c>
      <c r="Z612" s="34">
        <v>336</v>
      </c>
      <c r="AA612" s="6" t="str">
        <f t="shared" si="76"/>
        <v>07/01</v>
      </c>
      <c r="AB612" s="6" t="str">
        <f t="shared" si="77"/>
        <v>07/31</v>
      </c>
      <c r="AC612" t="s">
        <v>84</v>
      </c>
      <c r="AD612" s="7">
        <f t="shared" si="78"/>
        <v>2</v>
      </c>
      <c r="AE612" s="7" t="s">
        <v>84</v>
      </c>
      <c r="AF612">
        <v>0</v>
      </c>
      <c r="AG612" t="s">
        <v>52</v>
      </c>
      <c r="AH612" s="18">
        <f t="shared" si="82"/>
        <v>1</v>
      </c>
    </row>
    <row r="613" spans="1:34" x14ac:dyDescent="0.25">
      <c r="A613">
        <v>335</v>
      </c>
      <c r="B613" t="s">
        <v>181</v>
      </c>
      <c r="C613" t="s">
        <v>389</v>
      </c>
      <c r="D613" t="s">
        <v>216</v>
      </c>
      <c r="E613" t="s">
        <v>116</v>
      </c>
      <c r="F613">
        <v>1358333</v>
      </c>
      <c r="G613" t="s">
        <v>52</v>
      </c>
      <c r="H613" s="18">
        <f t="shared" si="80"/>
        <v>1</v>
      </c>
      <c r="I613">
        <v>337</v>
      </c>
      <c r="J613" t="s">
        <v>219</v>
      </c>
      <c r="K613" t="s">
        <v>79</v>
      </c>
      <c r="L613" t="s">
        <v>70</v>
      </c>
      <c r="M613" s="18">
        <f t="shared" si="81"/>
        <v>2</v>
      </c>
      <c r="N613" t="s">
        <v>58</v>
      </c>
      <c r="O613" s="18">
        <f t="shared" si="83"/>
        <v>1</v>
      </c>
      <c r="P613" t="s">
        <v>101</v>
      </c>
      <c r="Q613" t="s">
        <v>119</v>
      </c>
      <c r="R613" t="str">
        <f t="shared" si="79"/>
        <v>Oil &amp; Gas - Ice Roads and Pads</v>
      </c>
      <c r="S613" t="s">
        <v>361</v>
      </c>
      <c r="T613" t="s">
        <v>349</v>
      </c>
      <c r="U613" s="34">
        <v>5</v>
      </c>
      <c r="V613">
        <v>19060402</v>
      </c>
      <c r="W613">
        <v>2017</v>
      </c>
      <c r="X613" t="s">
        <v>216</v>
      </c>
      <c r="Y613">
        <v>7</v>
      </c>
      <c r="Z613" s="34">
        <v>337</v>
      </c>
      <c r="AA613" s="6" t="str">
        <f t="shared" ref="AA613:AA676" si="84">_xlfn.IFS(Y613=1,"01/01",Y613=2,"02/01",Y613=3,"03/01",Y613=4,"04/01",Y613=5,"05/01",Y613=6,"06/01",Y613=7,"07/01",Y613=8,"08/01",Y613=9,"09/01",Y613=10,"10/01",Y613=11,"11/01",Y613=12,"12/01")</f>
        <v>07/01</v>
      </c>
      <c r="AB613" s="6" t="str">
        <f t="shared" ref="AB613:AB676" si="85">_xlfn.IFS(Y613=1,"01/31",Y613=2,"02/28",Y613=3,"03/31",Y613=4,"04/30",Y613=5,"05/31",Y613=6,"06/30",Y613=7,"07/31",Y613=8,"08/31",Y613=9,"09/30",Y613=10,"10/31",Y613=11,"30/01",Y613=12,"12/31")</f>
        <v>07/31</v>
      </c>
      <c r="AC613" t="s">
        <v>84</v>
      </c>
      <c r="AD613" s="7">
        <f t="shared" ref="AD613:AD676" si="86">IF(AC613="metered",1,2)</f>
        <v>2</v>
      </c>
      <c r="AE613" s="7" t="s">
        <v>84</v>
      </c>
      <c r="AF613">
        <v>0</v>
      </c>
      <c r="AG613" t="s">
        <v>52</v>
      </c>
      <c r="AH613" s="18">
        <f t="shared" si="82"/>
        <v>1</v>
      </c>
    </row>
    <row r="614" spans="1:34" x14ac:dyDescent="0.25">
      <c r="A614">
        <v>335</v>
      </c>
      <c r="B614" t="s">
        <v>181</v>
      </c>
      <c r="C614" t="s">
        <v>389</v>
      </c>
      <c r="D614" t="s">
        <v>216</v>
      </c>
      <c r="E614" t="s">
        <v>116</v>
      </c>
      <c r="F614">
        <v>1358333</v>
      </c>
      <c r="G614" t="s">
        <v>52</v>
      </c>
      <c r="H614" s="18">
        <f t="shared" si="80"/>
        <v>1</v>
      </c>
      <c r="I614">
        <v>338</v>
      </c>
      <c r="J614" t="s">
        <v>220</v>
      </c>
      <c r="K614" t="s">
        <v>79</v>
      </c>
      <c r="L614" t="s">
        <v>70</v>
      </c>
      <c r="M614" s="18">
        <f t="shared" si="81"/>
        <v>2</v>
      </c>
      <c r="N614" t="s">
        <v>58</v>
      </c>
      <c r="O614" s="18">
        <f t="shared" si="83"/>
        <v>1</v>
      </c>
      <c r="P614" t="s">
        <v>101</v>
      </c>
      <c r="Q614" t="s">
        <v>119</v>
      </c>
      <c r="R614" t="str">
        <f t="shared" si="79"/>
        <v>Oil &amp; Gas - Ice Roads and Pads</v>
      </c>
      <c r="S614" t="s">
        <v>361</v>
      </c>
      <c r="T614" t="s">
        <v>349</v>
      </c>
      <c r="U614" s="34">
        <v>5</v>
      </c>
      <c r="V614">
        <v>19060402</v>
      </c>
      <c r="W614">
        <v>2017</v>
      </c>
      <c r="X614" t="s">
        <v>216</v>
      </c>
      <c r="Y614">
        <v>7</v>
      </c>
      <c r="Z614" s="34">
        <v>338</v>
      </c>
      <c r="AA614" s="6" t="str">
        <f t="shared" si="84"/>
        <v>07/01</v>
      </c>
      <c r="AB614" s="6" t="str">
        <f t="shared" si="85"/>
        <v>07/31</v>
      </c>
      <c r="AC614" t="s">
        <v>84</v>
      </c>
      <c r="AD614" s="7">
        <f t="shared" si="86"/>
        <v>2</v>
      </c>
      <c r="AE614" s="7" t="s">
        <v>84</v>
      </c>
      <c r="AF614">
        <v>0</v>
      </c>
      <c r="AG614" t="s">
        <v>52</v>
      </c>
      <c r="AH614" s="18">
        <f t="shared" si="82"/>
        <v>1</v>
      </c>
    </row>
    <row r="615" spans="1:34" x14ac:dyDescent="0.25">
      <c r="A615">
        <v>335</v>
      </c>
      <c r="B615" t="s">
        <v>181</v>
      </c>
      <c r="C615" t="s">
        <v>389</v>
      </c>
      <c r="D615" t="s">
        <v>216</v>
      </c>
      <c r="E615" t="s">
        <v>116</v>
      </c>
      <c r="F615">
        <v>1358333</v>
      </c>
      <c r="G615" t="s">
        <v>52</v>
      </c>
      <c r="H615" s="18">
        <f t="shared" si="80"/>
        <v>1</v>
      </c>
      <c r="I615">
        <v>339</v>
      </c>
      <c r="J615" t="s">
        <v>221</v>
      </c>
      <c r="K615" t="s">
        <v>79</v>
      </c>
      <c r="L615" t="s">
        <v>70</v>
      </c>
      <c r="M615" s="18">
        <f t="shared" si="81"/>
        <v>2</v>
      </c>
      <c r="N615" t="s">
        <v>58</v>
      </c>
      <c r="O615" s="18">
        <f t="shared" si="83"/>
        <v>1</v>
      </c>
      <c r="P615" t="s">
        <v>101</v>
      </c>
      <c r="Q615" t="s">
        <v>119</v>
      </c>
      <c r="R615" t="str">
        <f t="shared" si="79"/>
        <v>Oil &amp; Gas - Ice Roads and Pads</v>
      </c>
      <c r="S615" t="s">
        <v>361</v>
      </c>
      <c r="T615" t="s">
        <v>349</v>
      </c>
      <c r="U615" s="34">
        <v>5</v>
      </c>
      <c r="V615">
        <v>19060402</v>
      </c>
      <c r="W615">
        <v>2017</v>
      </c>
      <c r="X615" t="s">
        <v>216</v>
      </c>
      <c r="Y615">
        <v>7</v>
      </c>
      <c r="Z615" s="34">
        <v>339</v>
      </c>
      <c r="AA615" s="6" t="str">
        <f t="shared" si="84"/>
        <v>07/01</v>
      </c>
      <c r="AB615" s="6" t="str">
        <f t="shared" si="85"/>
        <v>07/31</v>
      </c>
      <c r="AC615" t="s">
        <v>84</v>
      </c>
      <c r="AD615" s="7">
        <f t="shared" si="86"/>
        <v>2</v>
      </c>
      <c r="AE615" s="7" t="s">
        <v>84</v>
      </c>
      <c r="AF615">
        <v>0</v>
      </c>
      <c r="AG615" t="s">
        <v>52</v>
      </c>
      <c r="AH615" s="18">
        <f t="shared" si="82"/>
        <v>1</v>
      </c>
    </row>
    <row r="616" spans="1:34" x14ac:dyDescent="0.25">
      <c r="A616">
        <v>335</v>
      </c>
      <c r="B616" t="s">
        <v>181</v>
      </c>
      <c r="C616" t="s">
        <v>389</v>
      </c>
      <c r="D616" t="s">
        <v>216</v>
      </c>
      <c r="E616" t="s">
        <v>116</v>
      </c>
      <c r="F616">
        <v>1358333</v>
      </c>
      <c r="G616" t="s">
        <v>52</v>
      </c>
      <c r="H616" s="18">
        <f t="shared" si="80"/>
        <v>1</v>
      </c>
      <c r="I616">
        <v>340</v>
      </c>
      <c r="J616" t="s">
        <v>217</v>
      </c>
      <c r="K616" t="s">
        <v>79</v>
      </c>
      <c r="L616" t="s">
        <v>70</v>
      </c>
      <c r="M616" s="18">
        <f t="shared" si="81"/>
        <v>2</v>
      </c>
      <c r="N616" t="s">
        <v>58</v>
      </c>
      <c r="O616" s="18">
        <f t="shared" si="83"/>
        <v>1</v>
      </c>
      <c r="P616" t="s">
        <v>101</v>
      </c>
      <c r="Q616" t="s">
        <v>119</v>
      </c>
      <c r="R616" t="str">
        <f t="shared" si="79"/>
        <v>Oil &amp; Gas - Ice Roads and Pads</v>
      </c>
      <c r="S616" t="s">
        <v>361</v>
      </c>
      <c r="T616" t="s">
        <v>349</v>
      </c>
      <c r="U616" s="34">
        <v>5</v>
      </c>
      <c r="V616">
        <v>19060402</v>
      </c>
      <c r="W616">
        <v>2017</v>
      </c>
      <c r="X616" t="s">
        <v>216</v>
      </c>
      <c r="Y616">
        <v>8</v>
      </c>
      <c r="Z616" s="34">
        <v>340</v>
      </c>
      <c r="AA616" s="6" t="str">
        <f t="shared" si="84"/>
        <v>08/01</v>
      </c>
      <c r="AB616" s="6" t="str">
        <f t="shared" si="85"/>
        <v>08/31</v>
      </c>
      <c r="AC616" t="s">
        <v>84</v>
      </c>
      <c r="AD616" s="7">
        <f t="shared" si="86"/>
        <v>2</v>
      </c>
      <c r="AE616" s="7" t="s">
        <v>84</v>
      </c>
      <c r="AF616">
        <v>0</v>
      </c>
      <c r="AG616" t="s">
        <v>52</v>
      </c>
      <c r="AH616" s="18">
        <f t="shared" si="82"/>
        <v>1</v>
      </c>
    </row>
    <row r="617" spans="1:34" x14ac:dyDescent="0.25">
      <c r="A617">
        <v>335</v>
      </c>
      <c r="B617" t="s">
        <v>181</v>
      </c>
      <c r="C617" t="s">
        <v>389</v>
      </c>
      <c r="D617" t="s">
        <v>216</v>
      </c>
      <c r="E617" t="s">
        <v>116</v>
      </c>
      <c r="F617">
        <v>1358333</v>
      </c>
      <c r="G617" t="s">
        <v>52</v>
      </c>
      <c r="H617" s="18">
        <f t="shared" si="80"/>
        <v>1</v>
      </c>
      <c r="I617">
        <v>336</v>
      </c>
      <c r="J617" t="s">
        <v>218</v>
      </c>
      <c r="K617" t="s">
        <v>79</v>
      </c>
      <c r="L617" t="s">
        <v>70</v>
      </c>
      <c r="M617" s="18">
        <f t="shared" si="81"/>
        <v>2</v>
      </c>
      <c r="N617" t="s">
        <v>58</v>
      </c>
      <c r="O617" s="18">
        <f t="shared" si="83"/>
        <v>1</v>
      </c>
      <c r="P617" t="s">
        <v>101</v>
      </c>
      <c r="Q617" t="s">
        <v>119</v>
      </c>
      <c r="R617" t="str">
        <f t="shared" ref="R617:R680" si="87">IF(Q617&lt;&gt;"",_xlfn.CONCAT(P617," - ", Q617),"")</f>
        <v>Oil &amp; Gas - Ice Roads and Pads</v>
      </c>
      <c r="S617" t="s">
        <v>361</v>
      </c>
      <c r="T617" t="s">
        <v>349</v>
      </c>
      <c r="U617" s="34">
        <v>5</v>
      </c>
      <c r="V617">
        <v>19060402</v>
      </c>
      <c r="W617">
        <v>2017</v>
      </c>
      <c r="X617" t="s">
        <v>216</v>
      </c>
      <c r="Y617">
        <v>8</v>
      </c>
      <c r="Z617" s="34">
        <v>336</v>
      </c>
      <c r="AA617" s="6" t="str">
        <f t="shared" si="84"/>
        <v>08/01</v>
      </c>
      <c r="AB617" s="6" t="str">
        <f t="shared" si="85"/>
        <v>08/31</v>
      </c>
      <c r="AC617" t="s">
        <v>84</v>
      </c>
      <c r="AD617" s="7">
        <f t="shared" si="86"/>
        <v>2</v>
      </c>
      <c r="AE617" s="7" t="s">
        <v>84</v>
      </c>
      <c r="AF617">
        <v>0</v>
      </c>
      <c r="AG617" t="s">
        <v>52</v>
      </c>
      <c r="AH617" s="18">
        <f t="shared" si="82"/>
        <v>1</v>
      </c>
    </row>
    <row r="618" spans="1:34" x14ac:dyDescent="0.25">
      <c r="A618">
        <v>335</v>
      </c>
      <c r="B618" t="s">
        <v>181</v>
      </c>
      <c r="C618" t="s">
        <v>389</v>
      </c>
      <c r="D618" t="s">
        <v>216</v>
      </c>
      <c r="E618" t="s">
        <v>116</v>
      </c>
      <c r="F618">
        <v>1358333</v>
      </c>
      <c r="G618" t="s">
        <v>52</v>
      </c>
      <c r="H618" s="18">
        <f t="shared" si="80"/>
        <v>1</v>
      </c>
      <c r="I618">
        <v>337</v>
      </c>
      <c r="J618" t="s">
        <v>219</v>
      </c>
      <c r="K618" t="s">
        <v>79</v>
      </c>
      <c r="L618" t="s">
        <v>70</v>
      </c>
      <c r="M618" s="18">
        <f t="shared" si="81"/>
        <v>2</v>
      </c>
      <c r="N618" t="s">
        <v>58</v>
      </c>
      <c r="O618" s="18">
        <f t="shared" si="83"/>
        <v>1</v>
      </c>
      <c r="P618" t="s">
        <v>101</v>
      </c>
      <c r="Q618" t="s">
        <v>119</v>
      </c>
      <c r="R618" t="str">
        <f t="shared" si="87"/>
        <v>Oil &amp; Gas - Ice Roads and Pads</v>
      </c>
      <c r="S618" t="s">
        <v>361</v>
      </c>
      <c r="T618" t="s">
        <v>349</v>
      </c>
      <c r="U618" s="34">
        <v>5</v>
      </c>
      <c r="V618">
        <v>19060402</v>
      </c>
      <c r="W618">
        <v>2017</v>
      </c>
      <c r="X618" t="s">
        <v>216</v>
      </c>
      <c r="Y618">
        <v>8</v>
      </c>
      <c r="Z618" s="34">
        <v>337</v>
      </c>
      <c r="AA618" s="6" t="str">
        <f t="shared" si="84"/>
        <v>08/01</v>
      </c>
      <c r="AB618" s="6" t="str">
        <f t="shared" si="85"/>
        <v>08/31</v>
      </c>
      <c r="AC618" t="s">
        <v>84</v>
      </c>
      <c r="AD618" s="7">
        <f t="shared" si="86"/>
        <v>2</v>
      </c>
      <c r="AE618" s="7" t="s">
        <v>84</v>
      </c>
      <c r="AF618">
        <v>0</v>
      </c>
      <c r="AG618" t="s">
        <v>52</v>
      </c>
      <c r="AH618" s="18">
        <f t="shared" si="82"/>
        <v>1</v>
      </c>
    </row>
    <row r="619" spans="1:34" x14ac:dyDescent="0.25">
      <c r="A619">
        <v>335</v>
      </c>
      <c r="B619" t="s">
        <v>181</v>
      </c>
      <c r="C619" t="s">
        <v>389</v>
      </c>
      <c r="D619" t="s">
        <v>216</v>
      </c>
      <c r="E619" t="s">
        <v>116</v>
      </c>
      <c r="F619">
        <v>1358333</v>
      </c>
      <c r="G619" t="s">
        <v>52</v>
      </c>
      <c r="H619" s="18">
        <f t="shared" si="80"/>
        <v>1</v>
      </c>
      <c r="I619">
        <v>338</v>
      </c>
      <c r="J619" t="s">
        <v>220</v>
      </c>
      <c r="K619" t="s">
        <v>79</v>
      </c>
      <c r="L619" t="s">
        <v>70</v>
      </c>
      <c r="M619" s="18">
        <f t="shared" si="81"/>
        <v>2</v>
      </c>
      <c r="N619" t="s">
        <v>58</v>
      </c>
      <c r="O619" s="18">
        <f t="shared" si="83"/>
        <v>1</v>
      </c>
      <c r="P619" t="s">
        <v>101</v>
      </c>
      <c r="Q619" t="s">
        <v>119</v>
      </c>
      <c r="R619" t="str">
        <f t="shared" si="87"/>
        <v>Oil &amp; Gas - Ice Roads and Pads</v>
      </c>
      <c r="S619" t="s">
        <v>361</v>
      </c>
      <c r="T619" t="s">
        <v>349</v>
      </c>
      <c r="U619" s="34">
        <v>5</v>
      </c>
      <c r="V619">
        <v>19060402</v>
      </c>
      <c r="W619">
        <v>2017</v>
      </c>
      <c r="X619" t="s">
        <v>216</v>
      </c>
      <c r="Y619">
        <v>8</v>
      </c>
      <c r="Z619" s="34">
        <v>338</v>
      </c>
      <c r="AA619" s="6" t="str">
        <f t="shared" si="84"/>
        <v>08/01</v>
      </c>
      <c r="AB619" s="6" t="str">
        <f t="shared" si="85"/>
        <v>08/31</v>
      </c>
      <c r="AC619" t="s">
        <v>84</v>
      </c>
      <c r="AD619" s="7">
        <f t="shared" si="86"/>
        <v>2</v>
      </c>
      <c r="AE619" s="7" t="s">
        <v>84</v>
      </c>
      <c r="AF619">
        <v>0</v>
      </c>
      <c r="AG619" t="s">
        <v>52</v>
      </c>
      <c r="AH619" s="18">
        <f t="shared" si="82"/>
        <v>1</v>
      </c>
    </row>
    <row r="620" spans="1:34" x14ac:dyDescent="0.25">
      <c r="A620">
        <v>335</v>
      </c>
      <c r="B620" t="s">
        <v>181</v>
      </c>
      <c r="C620" t="s">
        <v>389</v>
      </c>
      <c r="D620" t="s">
        <v>216</v>
      </c>
      <c r="E620" t="s">
        <v>116</v>
      </c>
      <c r="F620">
        <v>1358333</v>
      </c>
      <c r="G620" t="s">
        <v>52</v>
      </c>
      <c r="H620" s="18">
        <f t="shared" si="80"/>
        <v>1</v>
      </c>
      <c r="I620">
        <v>339</v>
      </c>
      <c r="J620" t="s">
        <v>221</v>
      </c>
      <c r="K620" t="s">
        <v>79</v>
      </c>
      <c r="L620" t="s">
        <v>70</v>
      </c>
      <c r="M620" s="18">
        <f t="shared" si="81"/>
        <v>2</v>
      </c>
      <c r="N620" t="s">
        <v>58</v>
      </c>
      <c r="O620" s="18">
        <f t="shared" si="83"/>
        <v>1</v>
      </c>
      <c r="P620" t="s">
        <v>101</v>
      </c>
      <c r="Q620" t="s">
        <v>119</v>
      </c>
      <c r="R620" t="str">
        <f t="shared" si="87"/>
        <v>Oil &amp; Gas - Ice Roads and Pads</v>
      </c>
      <c r="S620" t="s">
        <v>361</v>
      </c>
      <c r="T620" t="s">
        <v>349</v>
      </c>
      <c r="U620" s="34">
        <v>5</v>
      </c>
      <c r="V620">
        <v>19060402</v>
      </c>
      <c r="W620">
        <v>2017</v>
      </c>
      <c r="X620" t="s">
        <v>216</v>
      </c>
      <c r="Y620">
        <v>8</v>
      </c>
      <c r="Z620" s="34">
        <v>339</v>
      </c>
      <c r="AA620" s="6" t="str">
        <f t="shared" si="84"/>
        <v>08/01</v>
      </c>
      <c r="AB620" s="6" t="str">
        <f t="shared" si="85"/>
        <v>08/31</v>
      </c>
      <c r="AC620" t="s">
        <v>84</v>
      </c>
      <c r="AD620" s="7">
        <f t="shared" si="86"/>
        <v>2</v>
      </c>
      <c r="AE620" s="7" t="s">
        <v>84</v>
      </c>
      <c r="AF620">
        <v>0</v>
      </c>
      <c r="AG620" t="s">
        <v>52</v>
      </c>
      <c r="AH620" s="18">
        <f t="shared" si="82"/>
        <v>1</v>
      </c>
    </row>
    <row r="621" spans="1:34" x14ac:dyDescent="0.25">
      <c r="A621">
        <v>335</v>
      </c>
      <c r="B621" t="s">
        <v>181</v>
      </c>
      <c r="C621" t="s">
        <v>389</v>
      </c>
      <c r="D621" t="s">
        <v>216</v>
      </c>
      <c r="E621" t="s">
        <v>116</v>
      </c>
      <c r="F621">
        <v>1358333</v>
      </c>
      <c r="G621" t="s">
        <v>52</v>
      </c>
      <c r="H621" s="18">
        <f t="shared" si="80"/>
        <v>1</v>
      </c>
      <c r="I621">
        <v>340</v>
      </c>
      <c r="J621" t="s">
        <v>217</v>
      </c>
      <c r="K621" t="s">
        <v>79</v>
      </c>
      <c r="L621" t="s">
        <v>70</v>
      </c>
      <c r="M621" s="18">
        <f t="shared" si="81"/>
        <v>2</v>
      </c>
      <c r="N621" t="s">
        <v>58</v>
      </c>
      <c r="O621" s="18">
        <f t="shared" si="83"/>
        <v>1</v>
      </c>
      <c r="P621" t="s">
        <v>101</v>
      </c>
      <c r="Q621" t="s">
        <v>119</v>
      </c>
      <c r="R621" t="str">
        <f t="shared" si="87"/>
        <v>Oil &amp; Gas - Ice Roads and Pads</v>
      </c>
      <c r="S621" t="s">
        <v>361</v>
      </c>
      <c r="T621" t="s">
        <v>349</v>
      </c>
      <c r="U621" s="34">
        <v>5</v>
      </c>
      <c r="V621">
        <v>19060402</v>
      </c>
      <c r="W621">
        <v>2017</v>
      </c>
      <c r="X621" t="s">
        <v>216</v>
      </c>
      <c r="Y621">
        <v>9</v>
      </c>
      <c r="Z621" s="34">
        <v>340</v>
      </c>
      <c r="AA621" s="6" t="str">
        <f t="shared" si="84"/>
        <v>09/01</v>
      </c>
      <c r="AB621" s="6" t="str">
        <f t="shared" si="85"/>
        <v>09/30</v>
      </c>
      <c r="AC621" t="s">
        <v>84</v>
      </c>
      <c r="AD621" s="7">
        <f t="shared" si="86"/>
        <v>2</v>
      </c>
      <c r="AE621" s="7" t="s">
        <v>84</v>
      </c>
      <c r="AF621">
        <v>0</v>
      </c>
      <c r="AG621" t="s">
        <v>52</v>
      </c>
      <c r="AH621" s="18">
        <f t="shared" si="82"/>
        <v>1</v>
      </c>
    </row>
    <row r="622" spans="1:34" x14ac:dyDescent="0.25">
      <c r="A622">
        <v>335</v>
      </c>
      <c r="B622" t="s">
        <v>181</v>
      </c>
      <c r="C622" t="s">
        <v>389</v>
      </c>
      <c r="D622" t="s">
        <v>216</v>
      </c>
      <c r="E622" t="s">
        <v>116</v>
      </c>
      <c r="F622">
        <v>1358333</v>
      </c>
      <c r="G622" t="s">
        <v>52</v>
      </c>
      <c r="H622" s="18">
        <f t="shared" si="80"/>
        <v>1</v>
      </c>
      <c r="I622">
        <v>336</v>
      </c>
      <c r="J622" t="s">
        <v>218</v>
      </c>
      <c r="K622" t="s">
        <v>79</v>
      </c>
      <c r="L622" t="s">
        <v>70</v>
      </c>
      <c r="M622" s="18">
        <f t="shared" si="81"/>
        <v>2</v>
      </c>
      <c r="N622" t="s">
        <v>58</v>
      </c>
      <c r="O622" s="18">
        <f t="shared" si="83"/>
        <v>1</v>
      </c>
      <c r="P622" t="s">
        <v>101</v>
      </c>
      <c r="Q622" t="s">
        <v>119</v>
      </c>
      <c r="R622" t="str">
        <f t="shared" si="87"/>
        <v>Oil &amp; Gas - Ice Roads and Pads</v>
      </c>
      <c r="S622" t="s">
        <v>361</v>
      </c>
      <c r="T622" t="s">
        <v>349</v>
      </c>
      <c r="U622" s="34">
        <v>5</v>
      </c>
      <c r="V622">
        <v>19060402</v>
      </c>
      <c r="W622">
        <v>2017</v>
      </c>
      <c r="X622" t="s">
        <v>216</v>
      </c>
      <c r="Y622">
        <v>9</v>
      </c>
      <c r="Z622" s="34">
        <v>336</v>
      </c>
      <c r="AA622" s="6" t="str">
        <f t="shared" si="84"/>
        <v>09/01</v>
      </c>
      <c r="AB622" s="6" t="str">
        <f t="shared" si="85"/>
        <v>09/30</v>
      </c>
      <c r="AC622" t="s">
        <v>84</v>
      </c>
      <c r="AD622" s="7">
        <f t="shared" si="86"/>
        <v>2</v>
      </c>
      <c r="AE622" s="7" t="s">
        <v>84</v>
      </c>
      <c r="AF622">
        <v>0</v>
      </c>
      <c r="AG622" t="s">
        <v>52</v>
      </c>
      <c r="AH622" s="18">
        <f t="shared" si="82"/>
        <v>1</v>
      </c>
    </row>
    <row r="623" spans="1:34" x14ac:dyDescent="0.25">
      <c r="A623">
        <v>335</v>
      </c>
      <c r="B623" t="s">
        <v>181</v>
      </c>
      <c r="C623" t="s">
        <v>389</v>
      </c>
      <c r="D623" t="s">
        <v>216</v>
      </c>
      <c r="E623" t="s">
        <v>116</v>
      </c>
      <c r="F623">
        <v>1358333</v>
      </c>
      <c r="G623" t="s">
        <v>52</v>
      </c>
      <c r="H623" s="18">
        <f t="shared" si="80"/>
        <v>1</v>
      </c>
      <c r="I623">
        <v>337</v>
      </c>
      <c r="J623" t="s">
        <v>219</v>
      </c>
      <c r="K623" t="s">
        <v>79</v>
      </c>
      <c r="L623" t="s">
        <v>70</v>
      </c>
      <c r="M623" s="18">
        <f t="shared" si="81"/>
        <v>2</v>
      </c>
      <c r="N623" t="s">
        <v>58</v>
      </c>
      <c r="O623" s="18">
        <f t="shared" si="83"/>
        <v>1</v>
      </c>
      <c r="P623" t="s">
        <v>101</v>
      </c>
      <c r="Q623" t="s">
        <v>119</v>
      </c>
      <c r="R623" t="str">
        <f t="shared" si="87"/>
        <v>Oil &amp; Gas - Ice Roads and Pads</v>
      </c>
      <c r="S623" t="s">
        <v>361</v>
      </c>
      <c r="T623" t="s">
        <v>349</v>
      </c>
      <c r="U623" s="34">
        <v>5</v>
      </c>
      <c r="V623">
        <v>19060402</v>
      </c>
      <c r="W623">
        <v>2017</v>
      </c>
      <c r="X623" t="s">
        <v>216</v>
      </c>
      <c r="Y623">
        <v>9</v>
      </c>
      <c r="Z623" s="34">
        <v>337</v>
      </c>
      <c r="AA623" s="6" t="str">
        <f t="shared" si="84"/>
        <v>09/01</v>
      </c>
      <c r="AB623" s="6" t="str">
        <f t="shared" si="85"/>
        <v>09/30</v>
      </c>
      <c r="AC623" t="s">
        <v>84</v>
      </c>
      <c r="AD623" s="7">
        <f t="shared" si="86"/>
        <v>2</v>
      </c>
      <c r="AE623" s="7" t="s">
        <v>84</v>
      </c>
      <c r="AF623">
        <v>0</v>
      </c>
      <c r="AG623" t="s">
        <v>52</v>
      </c>
      <c r="AH623" s="18">
        <f t="shared" si="82"/>
        <v>1</v>
      </c>
    </row>
    <row r="624" spans="1:34" x14ac:dyDescent="0.25">
      <c r="A624">
        <v>335</v>
      </c>
      <c r="B624" t="s">
        <v>181</v>
      </c>
      <c r="C624" t="s">
        <v>389</v>
      </c>
      <c r="D624" t="s">
        <v>216</v>
      </c>
      <c r="E624" t="s">
        <v>116</v>
      </c>
      <c r="F624">
        <v>1358333</v>
      </c>
      <c r="G624" t="s">
        <v>52</v>
      </c>
      <c r="H624" s="18">
        <f t="shared" si="80"/>
        <v>1</v>
      </c>
      <c r="I624">
        <v>338</v>
      </c>
      <c r="J624" t="s">
        <v>220</v>
      </c>
      <c r="K624" t="s">
        <v>79</v>
      </c>
      <c r="L624" t="s">
        <v>70</v>
      </c>
      <c r="M624" s="18">
        <f t="shared" si="81"/>
        <v>2</v>
      </c>
      <c r="N624" t="s">
        <v>58</v>
      </c>
      <c r="O624" s="18">
        <f t="shared" si="83"/>
        <v>1</v>
      </c>
      <c r="P624" t="s">
        <v>101</v>
      </c>
      <c r="Q624" t="s">
        <v>119</v>
      </c>
      <c r="R624" t="str">
        <f t="shared" si="87"/>
        <v>Oil &amp; Gas - Ice Roads and Pads</v>
      </c>
      <c r="S624" t="s">
        <v>361</v>
      </c>
      <c r="T624" t="s">
        <v>349</v>
      </c>
      <c r="U624" s="34">
        <v>5</v>
      </c>
      <c r="V624">
        <v>19060402</v>
      </c>
      <c r="W624">
        <v>2017</v>
      </c>
      <c r="X624" t="s">
        <v>216</v>
      </c>
      <c r="Y624">
        <v>9</v>
      </c>
      <c r="Z624" s="34">
        <v>338</v>
      </c>
      <c r="AA624" s="6" t="str">
        <f t="shared" si="84"/>
        <v>09/01</v>
      </c>
      <c r="AB624" s="6" t="str">
        <f t="shared" si="85"/>
        <v>09/30</v>
      </c>
      <c r="AC624" t="s">
        <v>84</v>
      </c>
      <c r="AD624" s="7">
        <f t="shared" si="86"/>
        <v>2</v>
      </c>
      <c r="AE624" s="7" t="s">
        <v>84</v>
      </c>
      <c r="AF624">
        <v>0</v>
      </c>
      <c r="AG624" t="s">
        <v>52</v>
      </c>
      <c r="AH624" s="18">
        <f t="shared" si="82"/>
        <v>1</v>
      </c>
    </row>
    <row r="625" spans="1:34" x14ac:dyDescent="0.25">
      <c r="A625">
        <v>335</v>
      </c>
      <c r="B625" t="s">
        <v>181</v>
      </c>
      <c r="C625" t="s">
        <v>389</v>
      </c>
      <c r="D625" t="s">
        <v>216</v>
      </c>
      <c r="E625" t="s">
        <v>116</v>
      </c>
      <c r="F625">
        <v>1358333</v>
      </c>
      <c r="G625" t="s">
        <v>52</v>
      </c>
      <c r="H625" s="18">
        <f t="shared" si="80"/>
        <v>1</v>
      </c>
      <c r="I625">
        <v>339</v>
      </c>
      <c r="J625" t="s">
        <v>221</v>
      </c>
      <c r="K625" t="s">
        <v>79</v>
      </c>
      <c r="L625" t="s">
        <v>70</v>
      </c>
      <c r="M625" s="18">
        <f t="shared" si="81"/>
        <v>2</v>
      </c>
      <c r="N625" t="s">
        <v>58</v>
      </c>
      <c r="O625" s="18">
        <f t="shared" si="83"/>
        <v>1</v>
      </c>
      <c r="P625" t="s">
        <v>101</v>
      </c>
      <c r="Q625" t="s">
        <v>119</v>
      </c>
      <c r="R625" t="str">
        <f t="shared" si="87"/>
        <v>Oil &amp; Gas - Ice Roads and Pads</v>
      </c>
      <c r="S625" t="s">
        <v>361</v>
      </c>
      <c r="T625" t="s">
        <v>349</v>
      </c>
      <c r="U625" s="34">
        <v>5</v>
      </c>
      <c r="V625">
        <v>19060402</v>
      </c>
      <c r="W625">
        <v>2017</v>
      </c>
      <c r="X625" t="s">
        <v>216</v>
      </c>
      <c r="Y625">
        <v>9</v>
      </c>
      <c r="Z625" s="34">
        <v>339</v>
      </c>
      <c r="AA625" s="6" t="str">
        <f t="shared" si="84"/>
        <v>09/01</v>
      </c>
      <c r="AB625" s="6" t="str">
        <f t="shared" si="85"/>
        <v>09/30</v>
      </c>
      <c r="AC625" t="s">
        <v>84</v>
      </c>
      <c r="AD625" s="7">
        <f t="shared" si="86"/>
        <v>2</v>
      </c>
      <c r="AE625" s="7" t="s">
        <v>84</v>
      </c>
      <c r="AF625">
        <v>0</v>
      </c>
      <c r="AG625" t="s">
        <v>52</v>
      </c>
      <c r="AH625" s="18">
        <f t="shared" si="82"/>
        <v>1</v>
      </c>
    </row>
    <row r="626" spans="1:34" x14ac:dyDescent="0.25">
      <c r="A626">
        <v>341</v>
      </c>
      <c r="B626" t="s">
        <v>181</v>
      </c>
      <c r="C626" t="s">
        <v>389</v>
      </c>
      <c r="D626" t="s">
        <v>222</v>
      </c>
      <c r="E626" t="s">
        <v>116</v>
      </c>
      <c r="F626">
        <v>2314167</v>
      </c>
      <c r="G626" t="s">
        <v>52</v>
      </c>
      <c r="H626" s="18">
        <f t="shared" si="80"/>
        <v>1</v>
      </c>
      <c r="I626">
        <v>346</v>
      </c>
      <c r="J626" t="s">
        <v>223</v>
      </c>
      <c r="K626" t="s">
        <v>79</v>
      </c>
      <c r="L626" t="s">
        <v>70</v>
      </c>
      <c r="M626" s="18">
        <f t="shared" si="81"/>
        <v>2</v>
      </c>
      <c r="N626" t="s">
        <v>58</v>
      </c>
      <c r="O626" s="18">
        <f t="shared" si="83"/>
        <v>1</v>
      </c>
      <c r="P626" t="s">
        <v>101</v>
      </c>
      <c r="Q626" t="s">
        <v>119</v>
      </c>
      <c r="R626" t="str">
        <f t="shared" si="87"/>
        <v>Oil &amp; Gas - Ice Roads and Pads</v>
      </c>
      <c r="S626" t="s">
        <v>361</v>
      </c>
      <c r="T626" t="s">
        <v>349</v>
      </c>
      <c r="U626" s="34">
        <v>5</v>
      </c>
      <c r="V626">
        <v>19060403</v>
      </c>
      <c r="W626">
        <v>2016</v>
      </c>
      <c r="X626" t="s">
        <v>222</v>
      </c>
      <c r="Y626">
        <v>4</v>
      </c>
      <c r="Z626" s="34">
        <v>346</v>
      </c>
      <c r="AA626" s="6" t="str">
        <f t="shared" si="84"/>
        <v>04/01</v>
      </c>
      <c r="AB626" s="6" t="str">
        <f t="shared" si="85"/>
        <v>04/30</v>
      </c>
      <c r="AC626" t="s">
        <v>84</v>
      </c>
      <c r="AD626" s="7">
        <f t="shared" si="86"/>
        <v>2</v>
      </c>
      <c r="AE626" s="7" t="s">
        <v>84</v>
      </c>
      <c r="AF626">
        <v>0</v>
      </c>
      <c r="AG626" t="s">
        <v>52</v>
      </c>
      <c r="AH626" s="18">
        <f t="shared" si="82"/>
        <v>1</v>
      </c>
    </row>
    <row r="627" spans="1:34" x14ac:dyDescent="0.25">
      <c r="A627">
        <v>341</v>
      </c>
      <c r="B627" t="s">
        <v>181</v>
      </c>
      <c r="C627" t="s">
        <v>389</v>
      </c>
      <c r="D627" t="s">
        <v>222</v>
      </c>
      <c r="E627" t="s">
        <v>116</v>
      </c>
      <c r="F627">
        <v>2314167</v>
      </c>
      <c r="G627" t="s">
        <v>52</v>
      </c>
      <c r="H627" s="18">
        <f t="shared" si="80"/>
        <v>1</v>
      </c>
      <c r="I627">
        <v>345</v>
      </c>
      <c r="J627" t="s">
        <v>224</v>
      </c>
      <c r="K627" t="s">
        <v>79</v>
      </c>
      <c r="L627" t="s">
        <v>70</v>
      </c>
      <c r="M627" s="18">
        <f t="shared" si="81"/>
        <v>2</v>
      </c>
      <c r="N627" t="s">
        <v>58</v>
      </c>
      <c r="O627" s="18">
        <f t="shared" si="83"/>
        <v>1</v>
      </c>
      <c r="P627" t="s">
        <v>101</v>
      </c>
      <c r="Q627" t="s">
        <v>119</v>
      </c>
      <c r="R627" t="str">
        <f t="shared" si="87"/>
        <v>Oil &amp; Gas - Ice Roads and Pads</v>
      </c>
      <c r="S627" t="s">
        <v>361</v>
      </c>
      <c r="T627" t="s">
        <v>349</v>
      </c>
      <c r="U627" s="34">
        <v>5</v>
      </c>
      <c r="V627">
        <v>19060403</v>
      </c>
      <c r="W627">
        <v>2016</v>
      </c>
      <c r="X627" t="s">
        <v>222</v>
      </c>
      <c r="Y627">
        <v>4</v>
      </c>
      <c r="Z627" s="34">
        <v>345</v>
      </c>
      <c r="AA627" s="6" t="str">
        <f t="shared" si="84"/>
        <v>04/01</v>
      </c>
      <c r="AB627" s="6" t="str">
        <f t="shared" si="85"/>
        <v>04/30</v>
      </c>
      <c r="AC627" t="s">
        <v>84</v>
      </c>
      <c r="AD627" s="7">
        <f t="shared" si="86"/>
        <v>2</v>
      </c>
      <c r="AE627" s="7" t="s">
        <v>84</v>
      </c>
      <c r="AF627">
        <v>0</v>
      </c>
      <c r="AG627" t="s">
        <v>52</v>
      </c>
      <c r="AH627" s="18">
        <f t="shared" si="82"/>
        <v>1</v>
      </c>
    </row>
    <row r="628" spans="1:34" x14ac:dyDescent="0.25">
      <c r="A628">
        <v>341</v>
      </c>
      <c r="B628" t="s">
        <v>181</v>
      </c>
      <c r="C628" t="s">
        <v>389</v>
      </c>
      <c r="D628" t="s">
        <v>222</v>
      </c>
      <c r="E628" t="s">
        <v>116</v>
      </c>
      <c r="F628">
        <v>2314167</v>
      </c>
      <c r="G628" t="s">
        <v>52</v>
      </c>
      <c r="H628" s="18">
        <f t="shared" si="80"/>
        <v>1</v>
      </c>
      <c r="I628">
        <v>342</v>
      </c>
      <c r="J628" t="s">
        <v>225</v>
      </c>
      <c r="K628" t="s">
        <v>79</v>
      </c>
      <c r="L628" t="s">
        <v>70</v>
      </c>
      <c r="M628" s="18">
        <f t="shared" si="81"/>
        <v>2</v>
      </c>
      <c r="N628" t="s">
        <v>58</v>
      </c>
      <c r="O628" s="18">
        <f t="shared" si="83"/>
        <v>1</v>
      </c>
      <c r="P628" t="s">
        <v>101</v>
      </c>
      <c r="Q628" t="s">
        <v>119</v>
      </c>
      <c r="R628" t="str">
        <f t="shared" si="87"/>
        <v>Oil &amp; Gas - Ice Roads and Pads</v>
      </c>
      <c r="S628" t="s">
        <v>361</v>
      </c>
      <c r="T628" t="s">
        <v>349</v>
      </c>
      <c r="U628" s="34">
        <v>5</v>
      </c>
      <c r="V628">
        <v>19060501</v>
      </c>
      <c r="W628">
        <v>2016</v>
      </c>
      <c r="X628" t="s">
        <v>222</v>
      </c>
      <c r="Y628">
        <v>4</v>
      </c>
      <c r="Z628" s="34">
        <v>342</v>
      </c>
      <c r="AA628" s="6" t="str">
        <f t="shared" si="84"/>
        <v>04/01</v>
      </c>
      <c r="AB628" s="6" t="str">
        <f t="shared" si="85"/>
        <v>04/30</v>
      </c>
      <c r="AC628" t="s">
        <v>84</v>
      </c>
      <c r="AD628" s="7">
        <f t="shared" si="86"/>
        <v>2</v>
      </c>
      <c r="AE628" s="7" t="s">
        <v>84</v>
      </c>
      <c r="AF628">
        <v>0</v>
      </c>
      <c r="AG628" t="s">
        <v>52</v>
      </c>
      <c r="AH628" s="18">
        <f t="shared" si="82"/>
        <v>1</v>
      </c>
    </row>
    <row r="629" spans="1:34" x14ac:dyDescent="0.25">
      <c r="A629">
        <v>341</v>
      </c>
      <c r="B629" t="s">
        <v>181</v>
      </c>
      <c r="C629" t="s">
        <v>389</v>
      </c>
      <c r="D629" t="s">
        <v>222</v>
      </c>
      <c r="E629" t="s">
        <v>116</v>
      </c>
      <c r="F629">
        <v>2314167</v>
      </c>
      <c r="G629" t="s">
        <v>52</v>
      </c>
      <c r="H629" s="18">
        <f t="shared" si="80"/>
        <v>1</v>
      </c>
      <c r="I629">
        <v>343</v>
      </c>
      <c r="J629" t="s">
        <v>226</v>
      </c>
      <c r="K629" t="s">
        <v>79</v>
      </c>
      <c r="L629" t="s">
        <v>70</v>
      </c>
      <c r="M629" s="18">
        <f t="shared" si="81"/>
        <v>2</v>
      </c>
      <c r="N629" t="s">
        <v>58</v>
      </c>
      <c r="O629" s="18">
        <f t="shared" si="83"/>
        <v>1</v>
      </c>
      <c r="P629" t="s">
        <v>101</v>
      </c>
      <c r="Q629" t="s">
        <v>119</v>
      </c>
      <c r="R629" t="str">
        <f t="shared" si="87"/>
        <v>Oil &amp; Gas - Ice Roads and Pads</v>
      </c>
      <c r="S629" t="s">
        <v>361</v>
      </c>
      <c r="T629" t="s">
        <v>349</v>
      </c>
      <c r="U629" s="34">
        <v>5</v>
      </c>
      <c r="V629">
        <v>19060403</v>
      </c>
      <c r="W629">
        <v>2016</v>
      </c>
      <c r="X629" t="s">
        <v>222</v>
      </c>
      <c r="Y629">
        <v>4</v>
      </c>
      <c r="Z629" s="34">
        <v>343</v>
      </c>
      <c r="AA629" s="6" t="str">
        <f t="shared" si="84"/>
        <v>04/01</v>
      </c>
      <c r="AB629" s="6" t="str">
        <f t="shared" si="85"/>
        <v>04/30</v>
      </c>
      <c r="AC629" t="s">
        <v>84</v>
      </c>
      <c r="AD629" s="7">
        <f t="shared" si="86"/>
        <v>2</v>
      </c>
      <c r="AE629" s="7" t="s">
        <v>84</v>
      </c>
      <c r="AF629">
        <v>0</v>
      </c>
      <c r="AG629" t="s">
        <v>52</v>
      </c>
      <c r="AH629" s="18">
        <f t="shared" si="82"/>
        <v>1</v>
      </c>
    </row>
    <row r="630" spans="1:34" x14ac:dyDescent="0.25">
      <c r="A630">
        <v>341</v>
      </c>
      <c r="B630" t="s">
        <v>181</v>
      </c>
      <c r="C630" t="s">
        <v>389</v>
      </c>
      <c r="D630" t="s">
        <v>222</v>
      </c>
      <c r="E630" t="s">
        <v>116</v>
      </c>
      <c r="F630">
        <v>2314167</v>
      </c>
      <c r="G630" t="s">
        <v>52</v>
      </c>
      <c r="H630" s="18">
        <f t="shared" si="80"/>
        <v>1</v>
      </c>
      <c r="I630">
        <v>344</v>
      </c>
      <c r="J630" t="s">
        <v>227</v>
      </c>
      <c r="K630" t="s">
        <v>79</v>
      </c>
      <c r="L630" t="s">
        <v>70</v>
      </c>
      <c r="M630" s="18">
        <f t="shared" si="81"/>
        <v>2</v>
      </c>
      <c r="N630" t="s">
        <v>58</v>
      </c>
      <c r="O630" s="18">
        <f t="shared" si="83"/>
        <v>1</v>
      </c>
      <c r="P630" t="s">
        <v>101</v>
      </c>
      <c r="Q630" t="s">
        <v>119</v>
      </c>
      <c r="R630" t="str">
        <f t="shared" si="87"/>
        <v>Oil &amp; Gas - Ice Roads and Pads</v>
      </c>
      <c r="S630" t="s">
        <v>361</v>
      </c>
      <c r="T630" t="s">
        <v>349</v>
      </c>
      <c r="U630" s="34">
        <v>5</v>
      </c>
      <c r="V630">
        <v>19060403</v>
      </c>
      <c r="W630">
        <v>2016</v>
      </c>
      <c r="X630" t="s">
        <v>222</v>
      </c>
      <c r="Y630">
        <v>4</v>
      </c>
      <c r="Z630" s="34">
        <v>344</v>
      </c>
      <c r="AA630" s="6" t="str">
        <f t="shared" si="84"/>
        <v>04/01</v>
      </c>
      <c r="AB630" s="6" t="str">
        <f t="shared" si="85"/>
        <v>04/30</v>
      </c>
      <c r="AC630" t="s">
        <v>84</v>
      </c>
      <c r="AD630" s="7">
        <f t="shared" si="86"/>
        <v>2</v>
      </c>
      <c r="AE630" s="7" t="s">
        <v>84</v>
      </c>
      <c r="AF630">
        <v>0</v>
      </c>
      <c r="AG630" t="s">
        <v>52</v>
      </c>
      <c r="AH630" s="18">
        <f t="shared" si="82"/>
        <v>1</v>
      </c>
    </row>
    <row r="631" spans="1:34" x14ac:dyDescent="0.25">
      <c r="A631">
        <v>341</v>
      </c>
      <c r="B631" t="s">
        <v>181</v>
      </c>
      <c r="C631" t="s">
        <v>389</v>
      </c>
      <c r="D631" t="s">
        <v>222</v>
      </c>
      <c r="E631" t="s">
        <v>116</v>
      </c>
      <c r="F631">
        <v>2314167</v>
      </c>
      <c r="G631" t="s">
        <v>52</v>
      </c>
      <c r="H631" s="18">
        <f t="shared" si="80"/>
        <v>1</v>
      </c>
      <c r="I631">
        <v>346</v>
      </c>
      <c r="J631" t="s">
        <v>223</v>
      </c>
      <c r="K631" t="s">
        <v>79</v>
      </c>
      <c r="L631" t="s">
        <v>70</v>
      </c>
      <c r="M631" s="18">
        <f t="shared" si="81"/>
        <v>2</v>
      </c>
      <c r="N631" t="s">
        <v>58</v>
      </c>
      <c r="O631" s="18">
        <f t="shared" si="83"/>
        <v>1</v>
      </c>
      <c r="P631" t="s">
        <v>101</v>
      </c>
      <c r="Q631" t="s">
        <v>119</v>
      </c>
      <c r="R631" t="str">
        <f t="shared" si="87"/>
        <v>Oil &amp; Gas - Ice Roads and Pads</v>
      </c>
      <c r="S631" t="s">
        <v>361</v>
      </c>
      <c r="T631" t="s">
        <v>349</v>
      </c>
      <c r="U631" s="34">
        <v>5</v>
      </c>
      <c r="V631">
        <v>19060403</v>
      </c>
      <c r="W631">
        <v>2016</v>
      </c>
      <c r="X631" t="s">
        <v>222</v>
      </c>
      <c r="Y631">
        <v>5</v>
      </c>
      <c r="Z631" s="34">
        <v>346</v>
      </c>
      <c r="AA631" s="6" t="str">
        <f t="shared" si="84"/>
        <v>05/01</v>
      </c>
      <c r="AB631" s="6" t="str">
        <f t="shared" si="85"/>
        <v>05/31</v>
      </c>
      <c r="AC631" t="s">
        <v>84</v>
      </c>
      <c r="AD631" s="7">
        <f t="shared" si="86"/>
        <v>2</v>
      </c>
      <c r="AE631" s="7" t="s">
        <v>84</v>
      </c>
      <c r="AF631">
        <v>0</v>
      </c>
      <c r="AG631" t="s">
        <v>52</v>
      </c>
      <c r="AH631" s="18">
        <f t="shared" si="82"/>
        <v>1</v>
      </c>
    </row>
    <row r="632" spans="1:34" x14ac:dyDescent="0.25">
      <c r="A632">
        <v>341</v>
      </c>
      <c r="B632" t="s">
        <v>181</v>
      </c>
      <c r="C632" t="s">
        <v>389</v>
      </c>
      <c r="D632" t="s">
        <v>222</v>
      </c>
      <c r="E632" t="s">
        <v>116</v>
      </c>
      <c r="F632">
        <v>2314167</v>
      </c>
      <c r="G632" t="s">
        <v>52</v>
      </c>
      <c r="H632" s="18">
        <f t="shared" si="80"/>
        <v>1</v>
      </c>
      <c r="I632">
        <v>345</v>
      </c>
      <c r="J632" t="s">
        <v>224</v>
      </c>
      <c r="K632" t="s">
        <v>79</v>
      </c>
      <c r="L632" t="s">
        <v>70</v>
      </c>
      <c r="M632" s="18">
        <f t="shared" si="81"/>
        <v>2</v>
      </c>
      <c r="N632" t="s">
        <v>58</v>
      </c>
      <c r="O632" s="18">
        <f t="shared" si="83"/>
        <v>1</v>
      </c>
      <c r="P632" t="s">
        <v>101</v>
      </c>
      <c r="Q632" t="s">
        <v>119</v>
      </c>
      <c r="R632" t="str">
        <f t="shared" si="87"/>
        <v>Oil &amp; Gas - Ice Roads and Pads</v>
      </c>
      <c r="S632" t="s">
        <v>361</v>
      </c>
      <c r="T632" t="s">
        <v>349</v>
      </c>
      <c r="U632" s="34">
        <v>5</v>
      </c>
      <c r="V632">
        <v>19060403</v>
      </c>
      <c r="W632">
        <v>2016</v>
      </c>
      <c r="X632" t="s">
        <v>222</v>
      </c>
      <c r="Y632">
        <v>5</v>
      </c>
      <c r="Z632" s="34">
        <v>345</v>
      </c>
      <c r="AA632" s="6" t="str">
        <f t="shared" si="84"/>
        <v>05/01</v>
      </c>
      <c r="AB632" s="6" t="str">
        <f t="shared" si="85"/>
        <v>05/31</v>
      </c>
      <c r="AC632" t="s">
        <v>84</v>
      </c>
      <c r="AD632" s="7">
        <f t="shared" si="86"/>
        <v>2</v>
      </c>
      <c r="AE632" s="7" t="s">
        <v>84</v>
      </c>
      <c r="AF632">
        <v>0</v>
      </c>
      <c r="AG632" t="s">
        <v>52</v>
      </c>
      <c r="AH632" s="18">
        <f t="shared" si="82"/>
        <v>1</v>
      </c>
    </row>
    <row r="633" spans="1:34" x14ac:dyDescent="0.25">
      <c r="A633">
        <v>341</v>
      </c>
      <c r="B633" t="s">
        <v>181</v>
      </c>
      <c r="C633" t="s">
        <v>389</v>
      </c>
      <c r="D633" t="s">
        <v>222</v>
      </c>
      <c r="E633" t="s">
        <v>116</v>
      </c>
      <c r="F633">
        <v>2314167</v>
      </c>
      <c r="G633" t="s">
        <v>52</v>
      </c>
      <c r="H633" s="18">
        <f t="shared" si="80"/>
        <v>1</v>
      </c>
      <c r="I633">
        <v>342</v>
      </c>
      <c r="J633" t="s">
        <v>225</v>
      </c>
      <c r="K633" t="s">
        <v>79</v>
      </c>
      <c r="L633" t="s">
        <v>70</v>
      </c>
      <c r="M633" s="18">
        <f t="shared" si="81"/>
        <v>2</v>
      </c>
      <c r="N633" t="s">
        <v>58</v>
      </c>
      <c r="O633" s="18">
        <f t="shared" si="83"/>
        <v>1</v>
      </c>
      <c r="P633" t="s">
        <v>101</v>
      </c>
      <c r="Q633" t="s">
        <v>119</v>
      </c>
      <c r="R633" t="str">
        <f t="shared" si="87"/>
        <v>Oil &amp; Gas - Ice Roads and Pads</v>
      </c>
      <c r="S633" t="s">
        <v>361</v>
      </c>
      <c r="T633" t="s">
        <v>349</v>
      </c>
      <c r="U633" s="34">
        <v>5</v>
      </c>
      <c r="V633">
        <v>19060501</v>
      </c>
      <c r="W633">
        <v>2016</v>
      </c>
      <c r="X633" t="s">
        <v>222</v>
      </c>
      <c r="Y633">
        <v>5</v>
      </c>
      <c r="Z633" s="34">
        <v>342</v>
      </c>
      <c r="AA633" s="6" t="str">
        <f t="shared" si="84"/>
        <v>05/01</v>
      </c>
      <c r="AB633" s="6" t="str">
        <f t="shared" si="85"/>
        <v>05/31</v>
      </c>
      <c r="AC633" t="s">
        <v>84</v>
      </c>
      <c r="AD633" s="7">
        <f t="shared" si="86"/>
        <v>2</v>
      </c>
      <c r="AE633" s="7" t="s">
        <v>84</v>
      </c>
      <c r="AF633">
        <v>0</v>
      </c>
      <c r="AG633" t="s">
        <v>52</v>
      </c>
      <c r="AH633" s="18">
        <f t="shared" si="82"/>
        <v>1</v>
      </c>
    </row>
    <row r="634" spans="1:34" x14ac:dyDescent="0.25">
      <c r="A634">
        <v>341</v>
      </c>
      <c r="B634" t="s">
        <v>181</v>
      </c>
      <c r="C634" t="s">
        <v>389</v>
      </c>
      <c r="D634" t="s">
        <v>222</v>
      </c>
      <c r="E634" t="s">
        <v>116</v>
      </c>
      <c r="F634">
        <v>2314167</v>
      </c>
      <c r="G634" t="s">
        <v>52</v>
      </c>
      <c r="H634" s="18">
        <f t="shared" si="80"/>
        <v>1</v>
      </c>
      <c r="I634">
        <v>343</v>
      </c>
      <c r="J634" t="s">
        <v>226</v>
      </c>
      <c r="K634" t="s">
        <v>79</v>
      </c>
      <c r="L634" t="s">
        <v>70</v>
      </c>
      <c r="M634" s="18">
        <f t="shared" si="81"/>
        <v>2</v>
      </c>
      <c r="N634" t="s">
        <v>58</v>
      </c>
      <c r="O634" s="18">
        <f t="shared" si="83"/>
        <v>1</v>
      </c>
      <c r="P634" t="s">
        <v>101</v>
      </c>
      <c r="Q634" t="s">
        <v>119</v>
      </c>
      <c r="R634" t="str">
        <f t="shared" si="87"/>
        <v>Oil &amp; Gas - Ice Roads and Pads</v>
      </c>
      <c r="S634" t="s">
        <v>361</v>
      </c>
      <c r="T634" t="s">
        <v>349</v>
      </c>
      <c r="U634" s="34">
        <v>5</v>
      </c>
      <c r="V634">
        <v>19060403</v>
      </c>
      <c r="W634">
        <v>2016</v>
      </c>
      <c r="X634" t="s">
        <v>222</v>
      </c>
      <c r="Y634">
        <v>5</v>
      </c>
      <c r="Z634" s="34">
        <v>343</v>
      </c>
      <c r="AA634" s="6" t="str">
        <f t="shared" si="84"/>
        <v>05/01</v>
      </c>
      <c r="AB634" s="6" t="str">
        <f t="shared" si="85"/>
        <v>05/31</v>
      </c>
      <c r="AC634" t="s">
        <v>84</v>
      </c>
      <c r="AD634" s="7">
        <f t="shared" si="86"/>
        <v>2</v>
      </c>
      <c r="AE634" s="7" t="s">
        <v>84</v>
      </c>
      <c r="AF634">
        <v>0</v>
      </c>
      <c r="AG634" t="s">
        <v>52</v>
      </c>
      <c r="AH634" s="18">
        <f t="shared" si="82"/>
        <v>1</v>
      </c>
    </row>
    <row r="635" spans="1:34" x14ac:dyDescent="0.25">
      <c r="A635">
        <v>341</v>
      </c>
      <c r="B635" t="s">
        <v>181</v>
      </c>
      <c r="C635" t="s">
        <v>389</v>
      </c>
      <c r="D635" t="s">
        <v>222</v>
      </c>
      <c r="E635" t="s">
        <v>116</v>
      </c>
      <c r="F635">
        <v>2314167</v>
      </c>
      <c r="G635" t="s">
        <v>52</v>
      </c>
      <c r="H635" s="18">
        <f t="shared" si="80"/>
        <v>1</v>
      </c>
      <c r="I635">
        <v>344</v>
      </c>
      <c r="J635" t="s">
        <v>227</v>
      </c>
      <c r="K635" t="s">
        <v>79</v>
      </c>
      <c r="L635" t="s">
        <v>70</v>
      </c>
      <c r="M635" s="18">
        <f t="shared" si="81"/>
        <v>2</v>
      </c>
      <c r="N635" t="s">
        <v>58</v>
      </c>
      <c r="O635" s="18">
        <f t="shared" si="83"/>
        <v>1</v>
      </c>
      <c r="P635" t="s">
        <v>101</v>
      </c>
      <c r="Q635" t="s">
        <v>119</v>
      </c>
      <c r="R635" t="str">
        <f t="shared" si="87"/>
        <v>Oil &amp; Gas - Ice Roads and Pads</v>
      </c>
      <c r="S635" t="s">
        <v>361</v>
      </c>
      <c r="T635" t="s">
        <v>349</v>
      </c>
      <c r="U635" s="34">
        <v>5</v>
      </c>
      <c r="V635">
        <v>19060403</v>
      </c>
      <c r="W635">
        <v>2016</v>
      </c>
      <c r="X635" t="s">
        <v>222</v>
      </c>
      <c r="Y635">
        <v>5</v>
      </c>
      <c r="Z635" s="34">
        <v>344</v>
      </c>
      <c r="AA635" s="6" t="str">
        <f t="shared" si="84"/>
        <v>05/01</v>
      </c>
      <c r="AB635" s="6" t="str">
        <f t="shared" si="85"/>
        <v>05/31</v>
      </c>
      <c r="AC635" t="s">
        <v>84</v>
      </c>
      <c r="AD635" s="7">
        <f t="shared" si="86"/>
        <v>2</v>
      </c>
      <c r="AE635" s="7" t="s">
        <v>84</v>
      </c>
      <c r="AF635">
        <v>0</v>
      </c>
      <c r="AG635" t="s">
        <v>52</v>
      </c>
      <c r="AH635" s="18">
        <f t="shared" si="82"/>
        <v>1</v>
      </c>
    </row>
    <row r="636" spans="1:34" x14ac:dyDescent="0.25">
      <c r="A636">
        <v>341</v>
      </c>
      <c r="B636" t="s">
        <v>181</v>
      </c>
      <c r="C636" t="s">
        <v>389</v>
      </c>
      <c r="D636" t="s">
        <v>222</v>
      </c>
      <c r="E636" t="s">
        <v>116</v>
      </c>
      <c r="F636">
        <v>2314167</v>
      </c>
      <c r="G636" t="s">
        <v>52</v>
      </c>
      <c r="H636" s="18">
        <f t="shared" si="80"/>
        <v>1</v>
      </c>
      <c r="I636">
        <v>346</v>
      </c>
      <c r="J636" t="s">
        <v>223</v>
      </c>
      <c r="K636" t="s">
        <v>79</v>
      </c>
      <c r="L636" t="s">
        <v>70</v>
      </c>
      <c r="M636" s="18">
        <f t="shared" si="81"/>
        <v>2</v>
      </c>
      <c r="N636" t="s">
        <v>58</v>
      </c>
      <c r="O636" s="18">
        <f t="shared" si="83"/>
        <v>1</v>
      </c>
      <c r="P636" t="s">
        <v>101</v>
      </c>
      <c r="Q636" t="s">
        <v>119</v>
      </c>
      <c r="R636" t="str">
        <f t="shared" si="87"/>
        <v>Oil &amp; Gas - Ice Roads and Pads</v>
      </c>
      <c r="S636" t="s">
        <v>361</v>
      </c>
      <c r="T636" t="s">
        <v>349</v>
      </c>
      <c r="U636" s="34">
        <v>5</v>
      </c>
      <c r="V636">
        <v>19060403</v>
      </c>
      <c r="W636">
        <v>2016</v>
      </c>
      <c r="X636" t="s">
        <v>222</v>
      </c>
      <c r="Y636">
        <v>6</v>
      </c>
      <c r="Z636" s="34">
        <v>346</v>
      </c>
      <c r="AA636" s="6" t="str">
        <f t="shared" si="84"/>
        <v>06/01</v>
      </c>
      <c r="AB636" s="6" t="str">
        <f t="shared" si="85"/>
        <v>06/30</v>
      </c>
      <c r="AC636" t="s">
        <v>84</v>
      </c>
      <c r="AD636" s="7">
        <f t="shared" si="86"/>
        <v>2</v>
      </c>
      <c r="AE636" s="7" t="s">
        <v>84</v>
      </c>
      <c r="AF636">
        <v>0</v>
      </c>
      <c r="AG636" t="s">
        <v>52</v>
      </c>
      <c r="AH636" s="18">
        <f t="shared" si="82"/>
        <v>1</v>
      </c>
    </row>
    <row r="637" spans="1:34" x14ac:dyDescent="0.25">
      <c r="A637">
        <v>341</v>
      </c>
      <c r="B637" t="s">
        <v>181</v>
      </c>
      <c r="C637" t="s">
        <v>389</v>
      </c>
      <c r="D637" t="s">
        <v>222</v>
      </c>
      <c r="E637" t="s">
        <v>116</v>
      </c>
      <c r="F637">
        <v>2314167</v>
      </c>
      <c r="G637" t="s">
        <v>52</v>
      </c>
      <c r="H637" s="18">
        <f t="shared" si="80"/>
        <v>1</v>
      </c>
      <c r="I637">
        <v>345</v>
      </c>
      <c r="J637" t="s">
        <v>224</v>
      </c>
      <c r="K637" t="s">
        <v>79</v>
      </c>
      <c r="L637" t="s">
        <v>70</v>
      </c>
      <c r="M637" s="18">
        <f t="shared" si="81"/>
        <v>2</v>
      </c>
      <c r="N637" t="s">
        <v>58</v>
      </c>
      <c r="O637" s="18">
        <f t="shared" si="83"/>
        <v>1</v>
      </c>
      <c r="P637" t="s">
        <v>101</v>
      </c>
      <c r="Q637" t="s">
        <v>119</v>
      </c>
      <c r="R637" t="str">
        <f t="shared" si="87"/>
        <v>Oil &amp; Gas - Ice Roads and Pads</v>
      </c>
      <c r="S637" t="s">
        <v>361</v>
      </c>
      <c r="T637" t="s">
        <v>349</v>
      </c>
      <c r="U637" s="34">
        <v>5</v>
      </c>
      <c r="V637">
        <v>19060403</v>
      </c>
      <c r="W637">
        <v>2016</v>
      </c>
      <c r="X637" t="s">
        <v>222</v>
      </c>
      <c r="Y637">
        <v>6</v>
      </c>
      <c r="Z637" s="34">
        <v>345</v>
      </c>
      <c r="AA637" s="6" t="str">
        <f t="shared" si="84"/>
        <v>06/01</v>
      </c>
      <c r="AB637" s="6" t="str">
        <f t="shared" si="85"/>
        <v>06/30</v>
      </c>
      <c r="AC637" t="s">
        <v>84</v>
      </c>
      <c r="AD637" s="7">
        <f t="shared" si="86"/>
        <v>2</v>
      </c>
      <c r="AE637" s="7" t="s">
        <v>84</v>
      </c>
      <c r="AF637">
        <v>0</v>
      </c>
      <c r="AG637" t="s">
        <v>52</v>
      </c>
      <c r="AH637" s="18">
        <f t="shared" si="82"/>
        <v>1</v>
      </c>
    </row>
    <row r="638" spans="1:34" x14ac:dyDescent="0.25">
      <c r="A638">
        <v>341</v>
      </c>
      <c r="B638" t="s">
        <v>181</v>
      </c>
      <c r="C638" t="s">
        <v>389</v>
      </c>
      <c r="D638" t="s">
        <v>222</v>
      </c>
      <c r="E638" t="s">
        <v>116</v>
      </c>
      <c r="F638">
        <v>2314167</v>
      </c>
      <c r="G638" t="s">
        <v>52</v>
      </c>
      <c r="H638" s="18">
        <f t="shared" si="80"/>
        <v>1</v>
      </c>
      <c r="I638">
        <v>342</v>
      </c>
      <c r="J638" t="s">
        <v>225</v>
      </c>
      <c r="K638" t="s">
        <v>79</v>
      </c>
      <c r="L638" t="s">
        <v>70</v>
      </c>
      <c r="M638" s="18">
        <f t="shared" si="81"/>
        <v>2</v>
      </c>
      <c r="N638" t="s">
        <v>58</v>
      </c>
      <c r="O638" s="18">
        <f t="shared" si="83"/>
        <v>1</v>
      </c>
      <c r="P638" t="s">
        <v>101</v>
      </c>
      <c r="Q638" t="s">
        <v>119</v>
      </c>
      <c r="R638" t="str">
        <f t="shared" si="87"/>
        <v>Oil &amp; Gas - Ice Roads and Pads</v>
      </c>
      <c r="S638" t="s">
        <v>361</v>
      </c>
      <c r="T638" t="s">
        <v>349</v>
      </c>
      <c r="U638" s="34">
        <v>5</v>
      </c>
      <c r="V638">
        <v>19060501</v>
      </c>
      <c r="W638">
        <v>2016</v>
      </c>
      <c r="X638" t="s">
        <v>222</v>
      </c>
      <c r="Y638">
        <v>6</v>
      </c>
      <c r="Z638" s="34">
        <v>342</v>
      </c>
      <c r="AA638" s="6" t="str">
        <f t="shared" si="84"/>
        <v>06/01</v>
      </c>
      <c r="AB638" s="6" t="str">
        <f t="shared" si="85"/>
        <v>06/30</v>
      </c>
      <c r="AC638" t="s">
        <v>84</v>
      </c>
      <c r="AD638" s="7">
        <f t="shared" si="86"/>
        <v>2</v>
      </c>
      <c r="AE638" s="7" t="s">
        <v>84</v>
      </c>
      <c r="AF638">
        <v>0</v>
      </c>
      <c r="AG638" t="s">
        <v>52</v>
      </c>
      <c r="AH638" s="18">
        <f t="shared" si="82"/>
        <v>1</v>
      </c>
    </row>
    <row r="639" spans="1:34" x14ac:dyDescent="0.25">
      <c r="A639">
        <v>341</v>
      </c>
      <c r="B639" t="s">
        <v>181</v>
      </c>
      <c r="C639" t="s">
        <v>389</v>
      </c>
      <c r="D639" t="s">
        <v>222</v>
      </c>
      <c r="E639" t="s">
        <v>116</v>
      </c>
      <c r="F639">
        <v>2314167</v>
      </c>
      <c r="G639" t="s">
        <v>52</v>
      </c>
      <c r="H639" s="18">
        <f t="shared" ref="H639:H702" si="88">IF(G639="gallons",1,2)</f>
        <v>1</v>
      </c>
      <c r="I639">
        <v>343</v>
      </c>
      <c r="J639" t="s">
        <v>226</v>
      </c>
      <c r="K639" t="s">
        <v>79</v>
      </c>
      <c r="L639" t="s">
        <v>70</v>
      </c>
      <c r="M639" s="18">
        <f t="shared" ref="M639:M702" si="89">IF(L639="ground",1,2)</f>
        <v>2</v>
      </c>
      <c r="N639" t="s">
        <v>58</v>
      </c>
      <c r="O639" s="18">
        <f t="shared" si="83"/>
        <v>1</v>
      </c>
      <c r="P639" t="s">
        <v>101</v>
      </c>
      <c r="Q639" t="s">
        <v>119</v>
      </c>
      <c r="R639" t="str">
        <f t="shared" si="87"/>
        <v>Oil &amp; Gas - Ice Roads and Pads</v>
      </c>
      <c r="S639" t="s">
        <v>361</v>
      </c>
      <c r="T639" t="s">
        <v>349</v>
      </c>
      <c r="U639" s="34">
        <v>5</v>
      </c>
      <c r="V639">
        <v>19060403</v>
      </c>
      <c r="W639">
        <v>2016</v>
      </c>
      <c r="X639" t="s">
        <v>222</v>
      </c>
      <c r="Y639">
        <v>6</v>
      </c>
      <c r="Z639" s="34">
        <v>343</v>
      </c>
      <c r="AA639" s="6" t="str">
        <f t="shared" si="84"/>
        <v>06/01</v>
      </c>
      <c r="AB639" s="6" t="str">
        <f t="shared" si="85"/>
        <v>06/30</v>
      </c>
      <c r="AC639" t="s">
        <v>84</v>
      </c>
      <c r="AD639" s="7">
        <f t="shared" si="86"/>
        <v>2</v>
      </c>
      <c r="AE639" s="7" t="s">
        <v>84</v>
      </c>
      <c r="AF639">
        <v>0</v>
      </c>
      <c r="AG639" t="s">
        <v>52</v>
      </c>
      <c r="AH639" s="18">
        <f t="shared" ref="AH639:AH702" si="90">IF(AG639="gallons",1,2)</f>
        <v>1</v>
      </c>
    </row>
    <row r="640" spans="1:34" x14ac:dyDescent="0.25">
      <c r="A640">
        <v>341</v>
      </c>
      <c r="B640" t="s">
        <v>181</v>
      </c>
      <c r="C640" t="s">
        <v>389</v>
      </c>
      <c r="D640" t="s">
        <v>222</v>
      </c>
      <c r="E640" t="s">
        <v>116</v>
      </c>
      <c r="F640">
        <v>2314167</v>
      </c>
      <c r="G640" t="s">
        <v>52</v>
      </c>
      <c r="H640" s="18">
        <f t="shared" si="88"/>
        <v>1</v>
      </c>
      <c r="I640">
        <v>344</v>
      </c>
      <c r="J640" t="s">
        <v>227</v>
      </c>
      <c r="K640" t="s">
        <v>79</v>
      </c>
      <c r="L640" t="s">
        <v>70</v>
      </c>
      <c r="M640" s="18">
        <f t="shared" si="89"/>
        <v>2</v>
      </c>
      <c r="N640" t="s">
        <v>58</v>
      </c>
      <c r="O640" s="18">
        <f t="shared" si="83"/>
        <v>1</v>
      </c>
      <c r="P640" t="s">
        <v>101</v>
      </c>
      <c r="Q640" t="s">
        <v>119</v>
      </c>
      <c r="R640" t="str">
        <f t="shared" si="87"/>
        <v>Oil &amp; Gas - Ice Roads and Pads</v>
      </c>
      <c r="S640" t="s">
        <v>361</v>
      </c>
      <c r="T640" t="s">
        <v>349</v>
      </c>
      <c r="U640" s="34">
        <v>5</v>
      </c>
      <c r="V640">
        <v>19060403</v>
      </c>
      <c r="W640">
        <v>2016</v>
      </c>
      <c r="X640" t="s">
        <v>222</v>
      </c>
      <c r="Y640">
        <v>6</v>
      </c>
      <c r="Z640" s="34">
        <v>344</v>
      </c>
      <c r="AA640" s="6" t="str">
        <f t="shared" si="84"/>
        <v>06/01</v>
      </c>
      <c r="AB640" s="6" t="str">
        <f t="shared" si="85"/>
        <v>06/30</v>
      </c>
      <c r="AC640" t="s">
        <v>84</v>
      </c>
      <c r="AD640" s="7">
        <f t="shared" si="86"/>
        <v>2</v>
      </c>
      <c r="AE640" s="7" t="s">
        <v>84</v>
      </c>
      <c r="AF640">
        <v>0</v>
      </c>
      <c r="AG640" t="s">
        <v>52</v>
      </c>
      <c r="AH640" s="18">
        <f t="shared" si="90"/>
        <v>1</v>
      </c>
    </row>
    <row r="641" spans="1:34" x14ac:dyDescent="0.25">
      <c r="A641">
        <v>341</v>
      </c>
      <c r="B641" t="s">
        <v>181</v>
      </c>
      <c r="C641" t="s">
        <v>389</v>
      </c>
      <c r="D641" t="s">
        <v>222</v>
      </c>
      <c r="E641" t="s">
        <v>116</v>
      </c>
      <c r="F641">
        <v>2314167</v>
      </c>
      <c r="G641" t="s">
        <v>52</v>
      </c>
      <c r="H641" s="18">
        <f t="shared" si="88"/>
        <v>1</v>
      </c>
      <c r="I641">
        <v>346</v>
      </c>
      <c r="J641" t="s">
        <v>223</v>
      </c>
      <c r="K641" t="s">
        <v>79</v>
      </c>
      <c r="L641" t="s">
        <v>70</v>
      </c>
      <c r="M641" s="18">
        <f t="shared" si="89"/>
        <v>2</v>
      </c>
      <c r="N641" t="s">
        <v>58</v>
      </c>
      <c r="O641" s="18">
        <f t="shared" si="83"/>
        <v>1</v>
      </c>
      <c r="P641" t="s">
        <v>101</v>
      </c>
      <c r="Q641" t="s">
        <v>119</v>
      </c>
      <c r="R641" t="str">
        <f t="shared" si="87"/>
        <v>Oil &amp; Gas - Ice Roads and Pads</v>
      </c>
      <c r="S641" t="s">
        <v>361</v>
      </c>
      <c r="T641" t="s">
        <v>349</v>
      </c>
      <c r="U641" s="34">
        <v>5</v>
      </c>
      <c r="V641">
        <v>19060403</v>
      </c>
      <c r="W641">
        <v>2016</v>
      </c>
      <c r="X641" t="s">
        <v>222</v>
      </c>
      <c r="Y641">
        <v>7</v>
      </c>
      <c r="Z641" s="34">
        <v>346</v>
      </c>
      <c r="AA641" s="6" t="str">
        <f t="shared" si="84"/>
        <v>07/01</v>
      </c>
      <c r="AB641" s="6" t="str">
        <f t="shared" si="85"/>
        <v>07/31</v>
      </c>
      <c r="AC641" t="s">
        <v>84</v>
      </c>
      <c r="AD641" s="7">
        <f t="shared" si="86"/>
        <v>2</v>
      </c>
      <c r="AE641" s="7" t="s">
        <v>84</v>
      </c>
      <c r="AF641">
        <v>0</v>
      </c>
      <c r="AG641" t="s">
        <v>52</v>
      </c>
      <c r="AH641" s="18">
        <f t="shared" si="90"/>
        <v>1</v>
      </c>
    </row>
    <row r="642" spans="1:34" x14ac:dyDescent="0.25">
      <c r="A642">
        <v>341</v>
      </c>
      <c r="B642" t="s">
        <v>181</v>
      </c>
      <c r="C642" t="s">
        <v>389</v>
      </c>
      <c r="D642" t="s">
        <v>222</v>
      </c>
      <c r="E642" t="s">
        <v>116</v>
      </c>
      <c r="F642">
        <v>2314167</v>
      </c>
      <c r="G642" t="s">
        <v>52</v>
      </c>
      <c r="H642" s="18">
        <f t="shared" si="88"/>
        <v>1</v>
      </c>
      <c r="I642">
        <v>345</v>
      </c>
      <c r="J642" t="s">
        <v>224</v>
      </c>
      <c r="K642" t="s">
        <v>79</v>
      </c>
      <c r="L642" t="s">
        <v>70</v>
      </c>
      <c r="M642" s="18">
        <f t="shared" si="89"/>
        <v>2</v>
      </c>
      <c r="N642" t="s">
        <v>58</v>
      </c>
      <c r="O642" s="18">
        <f t="shared" si="83"/>
        <v>1</v>
      </c>
      <c r="P642" t="s">
        <v>101</v>
      </c>
      <c r="Q642" t="s">
        <v>119</v>
      </c>
      <c r="R642" t="str">
        <f t="shared" si="87"/>
        <v>Oil &amp; Gas - Ice Roads and Pads</v>
      </c>
      <c r="S642" t="s">
        <v>361</v>
      </c>
      <c r="T642" t="s">
        <v>349</v>
      </c>
      <c r="U642" s="34">
        <v>5</v>
      </c>
      <c r="V642">
        <v>19060403</v>
      </c>
      <c r="W642">
        <v>2016</v>
      </c>
      <c r="X642" t="s">
        <v>222</v>
      </c>
      <c r="Y642">
        <v>7</v>
      </c>
      <c r="Z642" s="34">
        <v>345</v>
      </c>
      <c r="AA642" s="6" t="str">
        <f t="shared" si="84"/>
        <v>07/01</v>
      </c>
      <c r="AB642" s="6" t="str">
        <f t="shared" si="85"/>
        <v>07/31</v>
      </c>
      <c r="AC642" t="s">
        <v>84</v>
      </c>
      <c r="AD642" s="7">
        <f t="shared" si="86"/>
        <v>2</v>
      </c>
      <c r="AE642" s="7" t="s">
        <v>84</v>
      </c>
      <c r="AF642">
        <v>0</v>
      </c>
      <c r="AG642" t="s">
        <v>52</v>
      </c>
      <c r="AH642" s="18">
        <f t="shared" si="90"/>
        <v>1</v>
      </c>
    </row>
    <row r="643" spans="1:34" x14ac:dyDescent="0.25">
      <c r="A643">
        <v>341</v>
      </c>
      <c r="B643" t="s">
        <v>181</v>
      </c>
      <c r="C643" t="s">
        <v>389</v>
      </c>
      <c r="D643" t="s">
        <v>222</v>
      </c>
      <c r="E643" t="s">
        <v>116</v>
      </c>
      <c r="F643">
        <v>2314167</v>
      </c>
      <c r="G643" t="s">
        <v>52</v>
      </c>
      <c r="H643" s="18">
        <f t="shared" si="88"/>
        <v>1</v>
      </c>
      <c r="I643">
        <v>342</v>
      </c>
      <c r="J643" t="s">
        <v>225</v>
      </c>
      <c r="K643" t="s">
        <v>79</v>
      </c>
      <c r="L643" t="s">
        <v>70</v>
      </c>
      <c r="M643" s="18">
        <f t="shared" si="89"/>
        <v>2</v>
      </c>
      <c r="N643" t="s">
        <v>58</v>
      </c>
      <c r="O643" s="18">
        <f t="shared" ref="O643:O706" si="91">_xlfn.IFS(N643="fresh",1,N643="seawater",2,N643="brackish",3)</f>
        <v>1</v>
      </c>
      <c r="P643" t="s">
        <v>101</v>
      </c>
      <c r="Q643" t="s">
        <v>119</v>
      </c>
      <c r="R643" t="str">
        <f t="shared" si="87"/>
        <v>Oil &amp; Gas - Ice Roads and Pads</v>
      </c>
      <c r="S643" t="s">
        <v>361</v>
      </c>
      <c r="T643" t="s">
        <v>349</v>
      </c>
      <c r="U643" s="34">
        <v>5</v>
      </c>
      <c r="V643">
        <v>19060501</v>
      </c>
      <c r="W643">
        <v>2016</v>
      </c>
      <c r="X643" t="s">
        <v>222</v>
      </c>
      <c r="Y643">
        <v>7</v>
      </c>
      <c r="Z643" s="34">
        <v>342</v>
      </c>
      <c r="AA643" s="6" t="str">
        <f t="shared" si="84"/>
        <v>07/01</v>
      </c>
      <c r="AB643" s="6" t="str">
        <f t="shared" si="85"/>
        <v>07/31</v>
      </c>
      <c r="AC643" t="s">
        <v>84</v>
      </c>
      <c r="AD643" s="7">
        <f t="shared" si="86"/>
        <v>2</v>
      </c>
      <c r="AE643" s="7" t="s">
        <v>84</v>
      </c>
      <c r="AF643">
        <v>0</v>
      </c>
      <c r="AG643" t="s">
        <v>52</v>
      </c>
      <c r="AH643" s="18">
        <f t="shared" si="90"/>
        <v>1</v>
      </c>
    </row>
    <row r="644" spans="1:34" x14ac:dyDescent="0.25">
      <c r="A644">
        <v>341</v>
      </c>
      <c r="B644" t="s">
        <v>181</v>
      </c>
      <c r="C644" t="s">
        <v>389</v>
      </c>
      <c r="D644" t="s">
        <v>222</v>
      </c>
      <c r="E644" t="s">
        <v>116</v>
      </c>
      <c r="F644">
        <v>2314167</v>
      </c>
      <c r="G644" t="s">
        <v>52</v>
      </c>
      <c r="H644" s="18">
        <f t="shared" si="88"/>
        <v>1</v>
      </c>
      <c r="I644">
        <v>343</v>
      </c>
      <c r="J644" t="s">
        <v>226</v>
      </c>
      <c r="K644" t="s">
        <v>79</v>
      </c>
      <c r="L644" t="s">
        <v>70</v>
      </c>
      <c r="M644" s="18">
        <f t="shared" si="89"/>
        <v>2</v>
      </c>
      <c r="N644" t="s">
        <v>58</v>
      </c>
      <c r="O644" s="18">
        <f t="shared" si="91"/>
        <v>1</v>
      </c>
      <c r="P644" t="s">
        <v>101</v>
      </c>
      <c r="Q644" t="s">
        <v>119</v>
      </c>
      <c r="R644" t="str">
        <f t="shared" si="87"/>
        <v>Oil &amp; Gas - Ice Roads and Pads</v>
      </c>
      <c r="S644" t="s">
        <v>361</v>
      </c>
      <c r="T644" t="s">
        <v>349</v>
      </c>
      <c r="U644" s="34">
        <v>5</v>
      </c>
      <c r="V644">
        <v>19060403</v>
      </c>
      <c r="W644">
        <v>2016</v>
      </c>
      <c r="X644" t="s">
        <v>222</v>
      </c>
      <c r="Y644">
        <v>7</v>
      </c>
      <c r="Z644" s="34">
        <v>343</v>
      </c>
      <c r="AA644" s="6" t="str">
        <f t="shared" si="84"/>
        <v>07/01</v>
      </c>
      <c r="AB644" s="6" t="str">
        <f t="shared" si="85"/>
        <v>07/31</v>
      </c>
      <c r="AC644" t="s">
        <v>84</v>
      </c>
      <c r="AD644" s="7">
        <f t="shared" si="86"/>
        <v>2</v>
      </c>
      <c r="AE644" s="7" t="s">
        <v>84</v>
      </c>
      <c r="AF644">
        <v>0</v>
      </c>
      <c r="AG644" t="s">
        <v>52</v>
      </c>
      <c r="AH644" s="18">
        <f t="shared" si="90"/>
        <v>1</v>
      </c>
    </row>
    <row r="645" spans="1:34" x14ac:dyDescent="0.25">
      <c r="A645">
        <v>341</v>
      </c>
      <c r="B645" t="s">
        <v>181</v>
      </c>
      <c r="C645" t="s">
        <v>389</v>
      </c>
      <c r="D645" t="s">
        <v>222</v>
      </c>
      <c r="E645" t="s">
        <v>116</v>
      </c>
      <c r="F645">
        <v>2314167</v>
      </c>
      <c r="G645" t="s">
        <v>52</v>
      </c>
      <c r="H645" s="18">
        <f t="shared" si="88"/>
        <v>1</v>
      </c>
      <c r="I645">
        <v>344</v>
      </c>
      <c r="J645" t="s">
        <v>227</v>
      </c>
      <c r="K645" t="s">
        <v>79</v>
      </c>
      <c r="L645" t="s">
        <v>70</v>
      </c>
      <c r="M645" s="18">
        <f t="shared" si="89"/>
        <v>2</v>
      </c>
      <c r="N645" t="s">
        <v>58</v>
      </c>
      <c r="O645" s="18">
        <f t="shared" si="91"/>
        <v>1</v>
      </c>
      <c r="P645" t="s">
        <v>101</v>
      </c>
      <c r="Q645" t="s">
        <v>119</v>
      </c>
      <c r="R645" t="str">
        <f t="shared" si="87"/>
        <v>Oil &amp; Gas - Ice Roads and Pads</v>
      </c>
      <c r="S645" t="s">
        <v>361</v>
      </c>
      <c r="T645" t="s">
        <v>349</v>
      </c>
      <c r="U645" s="34">
        <v>5</v>
      </c>
      <c r="V645">
        <v>19060403</v>
      </c>
      <c r="W645">
        <v>2016</v>
      </c>
      <c r="X645" t="s">
        <v>222</v>
      </c>
      <c r="Y645">
        <v>7</v>
      </c>
      <c r="Z645" s="34">
        <v>344</v>
      </c>
      <c r="AA645" s="6" t="str">
        <f t="shared" si="84"/>
        <v>07/01</v>
      </c>
      <c r="AB645" s="6" t="str">
        <f t="shared" si="85"/>
        <v>07/31</v>
      </c>
      <c r="AC645" t="s">
        <v>84</v>
      </c>
      <c r="AD645" s="7">
        <f t="shared" si="86"/>
        <v>2</v>
      </c>
      <c r="AE645" s="7" t="s">
        <v>84</v>
      </c>
      <c r="AF645">
        <v>0</v>
      </c>
      <c r="AG645" t="s">
        <v>52</v>
      </c>
      <c r="AH645" s="18">
        <f t="shared" si="90"/>
        <v>1</v>
      </c>
    </row>
    <row r="646" spans="1:34" x14ac:dyDescent="0.25">
      <c r="A646">
        <v>341</v>
      </c>
      <c r="B646" t="s">
        <v>181</v>
      </c>
      <c r="C646" t="s">
        <v>389</v>
      </c>
      <c r="D646" t="s">
        <v>222</v>
      </c>
      <c r="E646" t="s">
        <v>116</v>
      </c>
      <c r="F646">
        <v>2314167</v>
      </c>
      <c r="G646" t="s">
        <v>52</v>
      </c>
      <c r="H646" s="18">
        <f t="shared" si="88"/>
        <v>1</v>
      </c>
      <c r="I646">
        <v>346</v>
      </c>
      <c r="J646" t="s">
        <v>223</v>
      </c>
      <c r="K646" t="s">
        <v>79</v>
      </c>
      <c r="L646" t="s">
        <v>70</v>
      </c>
      <c r="M646" s="18">
        <f t="shared" si="89"/>
        <v>2</v>
      </c>
      <c r="N646" t="s">
        <v>58</v>
      </c>
      <c r="O646" s="18">
        <f t="shared" si="91"/>
        <v>1</v>
      </c>
      <c r="P646" t="s">
        <v>101</v>
      </c>
      <c r="Q646" t="s">
        <v>119</v>
      </c>
      <c r="R646" t="str">
        <f t="shared" si="87"/>
        <v>Oil &amp; Gas - Ice Roads and Pads</v>
      </c>
      <c r="S646" t="s">
        <v>361</v>
      </c>
      <c r="T646" t="s">
        <v>349</v>
      </c>
      <c r="U646" s="34">
        <v>5</v>
      </c>
      <c r="V646">
        <v>19060403</v>
      </c>
      <c r="W646">
        <v>2016</v>
      </c>
      <c r="X646" t="s">
        <v>222</v>
      </c>
      <c r="Y646">
        <v>8</v>
      </c>
      <c r="Z646" s="34">
        <v>346</v>
      </c>
      <c r="AA646" s="6" t="str">
        <f t="shared" si="84"/>
        <v>08/01</v>
      </c>
      <c r="AB646" s="6" t="str">
        <f t="shared" si="85"/>
        <v>08/31</v>
      </c>
      <c r="AC646" t="s">
        <v>84</v>
      </c>
      <c r="AD646" s="7">
        <f t="shared" si="86"/>
        <v>2</v>
      </c>
      <c r="AE646" s="7" t="s">
        <v>84</v>
      </c>
      <c r="AF646">
        <v>0</v>
      </c>
      <c r="AG646" t="s">
        <v>52</v>
      </c>
      <c r="AH646" s="18">
        <f t="shared" si="90"/>
        <v>1</v>
      </c>
    </row>
    <row r="647" spans="1:34" x14ac:dyDescent="0.25">
      <c r="A647">
        <v>341</v>
      </c>
      <c r="B647" t="s">
        <v>181</v>
      </c>
      <c r="C647" t="s">
        <v>389</v>
      </c>
      <c r="D647" t="s">
        <v>222</v>
      </c>
      <c r="E647" t="s">
        <v>116</v>
      </c>
      <c r="F647">
        <v>2314167</v>
      </c>
      <c r="G647" t="s">
        <v>52</v>
      </c>
      <c r="H647" s="18">
        <f t="shared" si="88"/>
        <v>1</v>
      </c>
      <c r="I647">
        <v>345</v>
      </c>
      <c r="J647" t="s">
        <v>224</v>
      </c>
      <c r="K647" t="s">
        <v>79</v>
      </c>
      <c r="L647" t="s">
        <v>70</v>
      </c>
      <c r="M647" s="18">
        <f t="shared" si="89"/>
        <v>2</v>
      </c>
      <c r="N647" t="s">
        <v>58</v>
      </c>
      <c r="O647" s="18">
        <f t="shared" si="91"/>
        <v>1</v>
      </c>
      <c r="P647" t="s">
        <v>101</v>
      </c>
      <c r="Q647" t="s">
        <v>119</v>
      </c>
      <c r="R647" t="str">
        <f t="shared" si="87"/>
        <v>Oil &amp; Gas - Ice Roads and Pads</v>
      </c>
      <c r="S647" t="s">
        <v>361</v>
      </c>
      <c r="T647" t="s">
        <v>349</v>
      </c>
      <c r="U647" s="34">
        <v>5</v>
      </c>
      <c r="V647">
        <v>19060403</v>
      </c>
      <c r="W647">
        <v>2016</v>
      </c>
      <c r="X647" t="s">
        <v>222</v>
      </c>
      <c r="Y647">
        <v>8</v>
      </c>
      <c r="Z647" s="34">
        <v>345</v>
      </c>
      <c r="AA647" s="6" t="str">
        <f t="shared" si="84"/>
        <v>08/01</v>
      </c>
      <c r="AB647" s="6" t="str">
        <f t="shared" si="85"/>
        <v>08/31</v>
      </c>
      <c r="AC647" t="s">
        <v>84</v>
      </c>
      <c r="AD647" s="7">
        <f t="shared" si="86"/>
        <v>2</v>
      </c>
      <c r="AE647" s="7" t="s">
        <v>84</v>
      </c>
      <c r="AF647">
        <v>0</v>
      </c>
      <c r="AG647" t="s">
        <v>52</v>
      </c>
      <c r="AH647" s="18">
        <f t="shared" si="90"/>
        <v>1</v>
      </c>
    </row>
    <row r="648" spans="1:34" x14ac:dyDescent="0.25">
      <c r="A648">
        <v>341</v>
      </c>
      <c r="B648" t="s">
        <v>181</v>
      </c>
      <c r="C648" t="s">
        <v>389</v>
      </c>
      <c r="D648" t="s">
        <v>222</v>
      </c>
      <c r="E648" t="s">
        <v>116</v>
      </c>
      <c r="F648">
        <v>2314167</v>
      </c>
      <c r="G648" t="s">
        <v>52</v>
      </c>
      <c r="H648" s="18">
        <f t="shared" si="88"/>
        <v>1</v>
      </c>
      <c r="I648">
        <v>342</v>
      </c>
      <c r="J648" t="s">
        <v>225</v>
      </c>
      <c r="K648" t="s">
        <v>79</v>
      </c>
      <c r="L648" t="s">
        <v>70</v>
      </c>
      <c r="M648" s="18">
        <f t="shared" si="89"/>
        <v>2</v>
      </c>
      <c r="N648" t="s">
        <v>58</v>
      </c>
      <c r="O648" s="18">
        <f t="shared" si="91"/>
        <v>1</v>
      </c>
      <c r="P648" t="s">
        <v>101</v>
      </c>
      <c r="Q648" t="s">
        <v>119</v>
      </c>
      <c r="R648" t="str">
        <f t="shared" si="87"/>
        <v>Oil &amp; Gas - Ice Roads and Pads</v>
      </c>
      <c r="S648" t="s">
        <v>361</v>
      </c>
      <c r="T648" t="s">
        <v>349</v>
      </c>
      <c r="U648" s="34">
        <v>5</v>
      </c>
      <c r="V648">
        <v>19060501</v>
      </c>
      <c r="W648">
        <v>2016</v>
      </c>
      <c r="X648" t="s">
        <v>222</v>
      </c>
      <c r="Y648">
        <v>8</v>
      </c>
      <c r="Z648" s="34">
        <v>342</v>
      </c>
      <c r="AA648" s="6" t="str">
        <f t="shared" si="84"/>
        <v>08/01</v>
      </c>
      <c r="AB648" s="6" t="str">
        <f t="shared" si="85"/>
        <v>08/31</v>
      </c>
      <c r="AC648" t="s">
        <v>84</v>
      </c>
      <c r="AD648" s="7">
        <f t="shared" si="86"/>
        <v>2</v>
      </c>
      <c r="AE648" s="7" t="s">
        <v>84</v>
      </c>
      <c r="AF648">
        <v>0</v>
      </c>
      <c r="AG648" t="s">
        <v>52</v>
      </c>
      <c r="AH648" s="18">
        <f t="shared" si="90"/>
        <v>1</v>
      </c>
    </row>
    <row r="649" spans="1:34" x14ac:dyDescent="0.25">
      <c r="A649">
        <v>341</v>
      </c>
      <c r="B649" t="s">
        <v>181</v>
      </c>
      <c r="C649" t="s">
        <v>389</v>
      </c>
      <c r="D649" t="s">
        <v>222</v>
      </c>
      <c r="E649" t="s">
        <v>116</v>
      </c>
      <c r="F649">
        <v>2314167</v>
      </c>
      <c r="G649" t="s">
        <v>52</v>
      </c>
      <c r="H649" s="18">
        <f t="shared" si="88"/>
        <v>1</v>
      </c>
      <c r="I649">
        <v>343</v>
      </c>
      <c r="J649" t="s">
        <v>226</v>
      </c>
      <c r="K649" t="s">
        <v>79</v>
      </c>
      <c r="L649" t="s">
        <v>70</v>
      </c>
      <c r="M649" s="18">
        <f t="shared" si="89"/>
        <v>2</v>
      </c>
      <c r="N649" t="s">
        <v>58</v>
      </c>
      <c r="O649" s="18">
        <f t="shared" si="91"/>
        <v>1</v>
      </c>
      <c r="P649" t="s">
        <v>101</v>
      </c>
      <c r="Q649" t="s">
        <v>119</v>
      </c>
      <c r="R649" t="str">
        <f t="shared" si="87"/>
        <v>Oil &amp; Gas - Ice Roads and Pads</v>
      </c>
      <c r="S649" t="s">
        <v>361</v>
      </c>
      <c r="T649" t="s">
        <v>349</v>
      </c>
      <c r="U649" s="34">
        <v>5</v>
      </c>
      <c r="V649">
        <v>19060403</v>
      </c>
      <c r="W649">
        <v>2016</v>
      </c>
      <c r="X649" t="s">
        <v>222</v>
      </c>
      <c r="Y649">
        <v>8</v>
      </c>
      <c r="Z649" s="34">
        <v>343</v>
      </c>
      <c r="AA649" s="6" t="str">
        <f t="shared" si="84"/>
        <v>08/01</v>
      </c>
      <c r="AB649" s="6" t="str">
        <f t="shared" si="85"/>
        <v>08/31</v>
      </c>
      <c r="AC649" t="s">
        <v>84</v>
      </c>
      <c r="AD649" s="7">
        <f t="shared" si="86"/>
        <v>2</v>
      </c>
      <c r="AE649" s="7" t="s">
        <v>84</v>
      </c>
      <c r="AF649">
        <v>0</v>
      </c>
      <c r="AG649" t="s">
        <v>52</v>
      </c>
      <c r="AH649" s="18">
        <f t="shared" si="90"/>
        <v>1</v>
      </c>
    </row>
    <row r="650" spans="1:34" x14ac:dyDescent="0.25">
      <c r="A650">
        <v>341</v>
      </c>
      <c r="B650" t="s">
        <v>181</v>
      </c>
      <c r="C650" t="s">
        <v>389</v>
      </c>
      <c r="D650" t="s">
        <v>222</v>
      </c>
      <c r="E650" t="s">
        <v>116</v>
      </c>
      <c r="F650">
        <v>2314167</v>
      </c>
      <c r="G650" t="s">
        <v>52</v>
      </c>
      <c r="H650" s="18">
        <f t="shared" si="88"/>
        <v>1</v>
      </c>
      <c r="I650">
        <v>344</v>
      </c>
      <c r="J650" t="s">
        <v>227</v>
      </c>
      <c r="K650" t="s">
        <v>79</v>
      </c>
      <c r="L650" t="s">
        <v>70</v>
      </c>
      <c r="M650" s="18">
        <f t="shared" si="89"/>
        <v>2</v>
      </c>
      <c r="N650" t="s">
        <v>58</v>
      </c>
      <c r="O650" s="18">
        <f t="shared" si="91"/>
        <v>1</v>
      </c>
      <c r="P650" t="s">
        <v>101</v>
      </c>
      <c r="Q650" t="s">
        <v>119</v>
      </c>
      <c r="R650" t="str">
        <f t="shared" si="87"/>
        <v>Oil &amp; Gas - Ice Roads and Pads</v>
      </c>
      <c r="S650" t="s">
        <v>361</v>
      </c>
      <c r="T650" t="s">
        <v>349</v>
      </c>
      <c r="U650" s="34">
        <v>5</v>
      </c>
      <c r="V650">
        <v>19060403</v>
      </c>
      <c r="W650">
        <v>2016</v>
      </c>
      <c r="X650" t="s">
        <v>222</v>
      </c>
      <c r="Y650">
        <v>8</v>
      </c>
      <c r="Z650" s="34">
        <v>344</v>
      </c>
      <c r="AA650" s="6" t="str">
        <f t="shared" si="84"/>
        <v>08/01</v>
      </c>
      <c r="AB650" s="6" t="str">
        <f t="shared" si="85"/>
        <v>08/31</v>
      </c>
      <c r="AC650" t="s">
        <v>84</v>
      </c>
      <c r="AD650" s="7">
        <f t="shared" si="86"/>
        <v>2</v>
      </c>
      <c r="AE650" s="7" t="s">
        <v>84</v>
      </c>
      <c r="AF650">
        <v>0</v>
      </c>
      <c r="AG650" t="s">
        <v>52</v>
      </c>
      <c r="AH650" s="18">
        <f t="shared" si="90"/>
        <v>1</v>
      </c>
    </row>
    <row r="651" spans="1:34" x14ac:dyDescent="0.25">
      <c r="A651">
        <v>341</v>
      </c>
      <c r="B651" t="s">
        <v>181</v>
      </c>
      <c r="C651" t="s">
        <v>389</v>
      </c>
      <c r="D651" t="s">
        <v>222</v>
      </c>
      <c r="E651" t="s">
        <v>116</v>
      </c>
      <c r="F651">
        <v>2314167</v>
      </c>
      <c r="G651" t="s">
        <v>52</v>
      </c>
      <c r="H651" s="18">
        <f t="shared" si="88"/>
        <v>1</v>
      </c>
      <c r="I651">
        <v>346</v>
      </c>
      <c r="J651" t="s">
        <v>223</v>
      </c>
      <c r="K651" t="s">
        <v>79</v>
      </c>
      <c r="L651" t="s">
        <v>70</v>
      </c>
      <c r="M651" s="18">
        <f t="shared" si="89"/>
        <v>2</v>
      </c>
      <c r="N651" t="s">
        <v>58</v>
      </c>
      <c r="O651" s="18">
        <f t="shared" si="91"/>
        <v>1</v>
      </c>
      <c r="P651" t="s">
        <v>101</v>
      </c>
      <c r="Q651" t="s">
        <v>119</v>
      </c>
      <c r="R651" t="str">
        <f t="shared" si="87"/>
        <v>Oil &amp; Gas - Ice Roads and Pads</v>
      </c>
      <c r="S651" t="s">
        <v>361</v>
      </c>
      <c r="T651" t="s">
        <v>349</v>
      </c>
      <c r="U651" s="34">
        <v>5</v>
      </c>
      <c r="V651">
        <v>19060403</v>
      </c>
      <c r="W651">
        <v>2016</v>
      </c>
      <c r="X651" t="s">
        <v>222</v>
      </c>
      <c r="Y651">
        <v>9</v>
      </c>
      <c r="Z651" s="34">
        <v>346</v>
      </c>
      <c r="AA651" s="6" t="str">
        <f t="shared" si="84"/>
        <v>09/01</v>
      </c>
      <c r="AB651" s="6" t="str">
        <f t="shared" si="85"/>
        <v>09/30</v>
      </c>
      <c r="AC651" t="s">
        <v>84</v>
      </c>
      <c r="AD651" s="7">
        <f t="shared" si="86"/>
        <v>2</v>
      </c>
      <c r="AE651" s="7" t="s">
        <v>84</v>
      </c>
      <c r="AF651">
        <v>0</v>
      </c>
      <c r="AG651" t="s">
        <v>52</v>
      </c>
      <c r="AH651" s="18">
        <f t="shared" si="90"/>
        <v>1</v>
      </c>
    </row>
    <row r="652" spans="1:34" x14ac:dyDescent="0.25">
      <c r="A652">
        <v>341</v>
      </c>
      <c r="B652" t="s">
        <v>181</v>
      </c>
      <c r="C652" t="s">
        <v>389</v>
      </c>
      <c r="D652" t="s">
        <v>222</v>
      </c>
      <c r="E652" t="s">
        <v>116</v>
      </c>
      <c r="F652">
        <v>2314167</v>
      </c>
      <c r="G652" t="s">
        <v>52</v>
      </c>
      <c r="H652" s="18">
        <f t="shared" si="88"/>
        <v>1</v>
      </c>
      <c r="I652">
        <v>345</v>
      </c>
      <c r="J652" t="s">
        <v>224</v>
      </c>
      <c r="K652" t="s">
        <v>79</v>
      </c>
      <c r="L652" t="s">
        <v>70</v>
      </c>
      <c r="M652" s="18">
        <f t="shared" si="89"/>
        <v>2</v>
      </c>
      <c r="N652" t="s">
        <v>58</v>
      </c>
      <c r="O652" s="18">
        <f t="shared" si="91"/>
        <v>1</v>
      </c>
      <c r="P652" t="s">
        <v>101</v>
      </c>
      <c r="Q652" t="s">
        <v>119</v>
      </c>
      <c r="R652" t="str">
        <f t="shared" si="87"/>
        <v>Oil &amp; Gas - Ice Roads and Pads</v>
      </c>
      <c r="S652" t="s">
        <v>361</v>
      </c>
      <c r="T652" t="s">
        <v>349</v>
      </c>
      <c r="U652" s="34">
        <v>5</v>
      </c>
      <c r="V652">
        <v>19060403</v>
      </c>
      <c r="W652">
        <v>2016</v>
      </c>
      <c r="X652" t="s">
        <v>222</v>
      </c>
      <c r="Y652">
        <v>9</v>
      </c>
      <c r="Z652" s="34">
        <v>345</v>
      </c>
      <c r="AA652" s="6" t="str">
        <f t="shared" si="84"/>
        <v>09/01</v>
      </c>
      <c r="AB652" s="6" t="str">
        <f t="shared" si="85"/>
        <v>09/30</v>
      </c>
      <c r="AC652" t="s">
        <v>84</v>
      </c>
      <c r="AD652" s="7">
        <f t="shared" si="86"/>
        <v>2</v>
      </c>
      <c r="AE652" s="7" t="s">
        <v>84</v>
      </c>
      <c r="AF652">
        <v>0</v>
      </c>
      <c r="AG652" t="s">
        <v>52</v>
      </c>
      <c r="AH652" s="18">
        <f t="shared" si="90"/>
        <v>1</v>
      </c>
    </row>
    <row r="653" spans="1:34" x14ac:dyDescent="0.25">
      <c r="A653">
        <v>341</v>
      </c>
      <c r="B653" t="s">
        <v>181</v>
      </c>
      <c r="C653" t="s">
        <v>389</v>
      </c>
      <c r="D653" t="s">
        <v>222</v>
      </c>
      <c r="E653" t="s">
        <v>116</v>
      </c>
      <c r="F653">
        <v>2314167</v>
      </c>
      <c r="G653" t="s">
        <v>52</v>
      </c>
      <c r="H653" s="18">
        <f t="shared" si="88"/>
        <v>1</v>
      </c>
      <c r="I653">
        <v>342</v>
      </c>
      <c r="J653" t="s">
        <v>225</v>
      </c>
      <c r="K653" t="s">
        <v>79</v>
      </c>
      <c r="L653" t="s">
        <v>70</v>
      </c>
      <c r="M653" s="18">
        <f t="shared" si="89"/>
        <v>2</v>
      </c>
      <c r="N653" t="s">
        <v>58</v>
      </c>
      <c r="O653" s="18">
        <f t="shared" si="91"/>
        <v>1</v>
      </c>
      <c r="P653" t="s">
        <v>101</v>
      </c>
      <c r="Q653" t="s">
        <v>119</v>
      </c>
      <c r="R653" t="str">
        <f t="shared" si="87"/>
        <v>Oil &amp; Gas - Ice Roads and Pads</v>
      </c>
      <c r="S653" t="s">
        <v>361</v>
      </c>
      <c r="T653" t="s">
        <v>349</v>
      </c>
      <c r="U653" s="34">
        <v>5</v>
      </c>
      <c r="V653">
        <v>19060501</v>
      </c>
      <c r="W653">
        <v>2016</v>
      </c>
      <c r="X653" t="s">
        <v>222</v>
      </c>
      <c r="Y653">
        <v>9</v>
      </c>
      <c r="Z653" s="34">
        <v>342</v>
      </c>
      <c r="AA653" s="6" t="str">
        <f t="shared" si="84"/>
        <v>09/01</v>
      </c>
      <c r="AB653" s="6" t="str">
        <f t="shared" si="85"/>
        <v>09/30</v>
      </c>
      <c r="AC653" t="s">
        <v>84</v>
      </c>
      <c r="AD653" s="7">
        <f t="shared" si="86"/>
        <v>2</v>
      </c>
      <c r="AE653" s="7" t="s">
        <v>84</v>
      </c>
      <c r="AF653">
        <v>0</v>
      </c>
      <c r="AG653" t="s">
        <v>52</v>
      </c>
      <c r="AH653" s="18">
        <f t="shared" si="90"/>
        <v>1</v>
      </c>
    </row>
    <row r="654" spans="1:34" x14ac:dyDescent="0.25">
      <c r="A654">
        <v>341</v>
      </c>
      <c r="B654" t="s">
        <v>181</v>
      </c>
      <c r="C654" t="s">
        <v>389</v>
      </c>
      <c r="D654" t="s">
        <v>222</v>
      </c>
      <c r="E654" t="s">
        <v>116</v>
      </c>
      <c r="F654">
        <v>2314167</v>
      </c>
      <c r="G654" t="s">
        <v>52</v>
      </c>
      <c r="H654" s="18">
        <f t="shared" si="88"/>
        <v>1</v>
      </c>
      <c r="I654">
        <v>343</v>
      </c>
      <c r="J654" t="s">
        <v>226</v>
      </c>
      <c r="K654" t="s">
        <v>79</v>
      </c>
      <c r="L654" t="s">
        <v>70</v>
      </c>
      <c r="M654" s="18">
        <f t="shared" si="89"/>
        <v>2</v>
      </c>
      <c r="N654" t="s">
        <v>58</v>
      </c>
      <c r="O654" s="18">
        <f t="shared" si="91"/>
        <v>1</v>
      </c>
      <c r="P654" t="s">
        <v>101</v>
      </c>
      <c r="Q654" t="s">
        <v>119</v>
      </c>
      <c r="R654" t="str">
        <f t="shared" si="87"/>
        <v>Oil &amp; Gas - Ice Roads and Pads</v>
      </c>
      <c r="S654" t="s">
        <v>361</v>
      </c>
      <c r="T654" t="s">
        <v>349</v>
      </c>
      <c r="U654" s="34">
        <v>5</v>
      </c>
      <c r="V654">
        <v>19060403</v>
      </c>
      <c r="W654">
        <v>2016</v>
      </c>
      <c r="X654" t="s">
        <v>222</v>
      </c>
      <c r="Y654">
        <v>9</v>
      </c>
      <c r="Z654" s="34">
        <v>343</v>
      </c>
      <c r="AA654" s="6" t="str">
        <f t="shared" si="84"/>
        <v>09/01</v>
      </c>
      <c r="AB654" s="6" t="str">
        <f t="shared" si="85"/>
        <v>09/30</v>
      </c>
      <c r="AC654" t="s">
        <v>84</v>
      </c>
      <c r="AD654" s="7">
        <f t="shared" si="86"/>
        <v>2</v>
      </c>
      <c r="AE654" s="7" t="s">
        <v>84</v>
      </c>
      <c r="AF654">
        <v>0</v>
      </c>
      <c r="AG654" t="s">
        <v>52</v>
      </c>
      <c r="AH654" s="18">
        <f t="shared" si="90"/>
        <v>1</v>
      </c>
    </row>
    <row r="655" spans="1:34" x14ac:dyDescent="0.25">
      <c r="A655">
        <v>341</v>
      </c>
      <c r="B655" t="s">
        <v>181</v>
      </c>
      <c r="C655" t="s">
        <v>389</v>
      </c>
      <c r="D655" t="s">
        <v>222</v>
      </c>
      <c r="E655" t="s">
        <v>116</v>
      </c>
      <c r="F655">
        <v>2314167</v>
      </c>
      <c r="G655" t="s">
        <v>52</v>
      </c>
      <c r="H655" s="18">
        <f t="shared" si="88"/>
        <v>1</v>
      </c>
      <c r="I655">
        <v>344</v>
      </c>
      <c r="J655" t="s">
        <v>227</v>
      </c>
      <c r="K655" t="s">
        <v>79</v>
      </c>
      <c r="L655" t="s">
        <v>70</v>
      </c>
      <c r="M655" s="18">
        <f t="shared" si="89"/>
        <v>2</v>
      </c>
      <c r="N655" t="s">
        <v>58</v>
      </c>
      <c r="O655" s="18">
        <f t="shared" si="91"/>
        <v>1</v>
      </c>
      <c r="P655" t="s">
        <v>101</v>
      </c>
      <c r="Q655" t="s">
        <v>119</v>
      </c>
      <c r="R655" t="str">
        <f t="shared" si="87"/>
        <v>Oil &amp; Gas - Ice Roads and Pads</v>
      </c>
      <c r="S655" t="s">
        <v>361</v>
      </c>
      <c r="T655" t="s">
        <v>349</v>
      </c>
      <c r="U655" s="34">
        <v>5</v>
      </c>
      <c r="V655">
        <v>19060403</v>
      </c>
      <c r="W655">
        <v>2016</v>
      </c>
      <c r="X655" t="s">
        <v>222</v>
      </c>
      <c r="Y655">
        <v>9</v>
      </c>
      <c r="Z655" s="34">
        <v>344</v>
      </c>
      <c r="AA655" s="6" t="str">
        <f t="shared" si="84"/>
        <v>09/01</v>
      </c>
      <c r="AB655" s="6" t="str">
        <f t="shared" si="85"/>
        <v>09/30</v>
      </c>
      <c r="AC655" t="s">
        <v>84</v>
      </c>
      <c r="AD655" s="7">
        <f t="shared" si="86"/>
        <v>2</v>
      </c>
      <c r="AE655" s="7" t="s">
        <v>84</v>
      </c>
      <c r="AF655">
        <v>0</v>
      </c>
      <c r="AG655" t="s">
        <v>52</v>
      </c>
      <c r="AH655" s="18">
        <f t="shared" si="90"/>
        <v>1</v>
      </c>
    </row>
    <row r="656" spans="1:34" x14ac:dyDescent="0.25">
      <c r="A656">
        <v>341</v>
      </c>
      <c r="B656" t="s">
        <v>181</v>
      </c>
      <c r="C656" t="s">
        <v>389</v>
      </c>
      <c r="D656" t="s">
        <v>222</v>
      </c>
      <c r="E656" t="s">
        <v>116</v>
      </c>
      <c r="F656">
        <v>2314167</v>
      </c>
      <c r="G656" t="s">
        <v>52</v>
      </c>
      <c r="H656" s="18">
        <f t="shared" si="88"/>
        <v>1</v>
      </c>
      <c r="I656">
        <v>346</v>
      </c>
      <c r="J656" t="s">
        <v>223</v>
      </c>
      <c r="K656" t="s">
        <v>79</v>
      </c>
      <c r="L656" t="s">
        <v>70</v>
      </c>
      <c r="M656" s="18">
        <f t="shared" si="89"/>
        <v>2</v>
      </c>
      <c r="N656" t="s">
        <v>58</v>
      </c>
      <c r="O656" s="18">
        <f t="shared" si="91"/>
        <v>1</v>
      </c>
      <c r="P656" t="s">
        <v>101</v>
      </c>
      <c r="Q656" t="s">
        <v>119</v>
      </c>
      <c r="R656" t="str">
        <f t="shared" si="87"/>
        <v>Oil &amp; Gas - Ice Roads and Pads</v>
      </c>
      <c r="S656" t="s">
        <v>361</v>
      </c>
      <c r="T656" t="s">
        <v>349</v>
      </c>
      <c r="U656" s="34">
        <v>5</v>
      </c>
      <c r="V656">
        <v>19060403</v>
      </c>
      <c r="W656">
        <v>2016</v>
      </c>
      <c r="X656" t="s">
        <v>222</v>
      </c>
      <c r="Y656">
        <v>10</v>
      </c>
      <c r="Z656" s="34">
        <v>346</v>
      </c>
      <c r="AA656" s="6" t="str">
        <f t="shared" si="84"/>
        <v>10/01</v>
      </c>
      <c r="AB656" s="6" t="str">
        <f t="shared" si="85"/>
        <v>10/31</v>
      </c>
      <c r="AC656" t="s">
        <v>84</v>
      </c>
      <c r="AD656" s="7">
        <f t="shared" si="86"/>
        <v>2</v>
      </c>
      <c r="AE656" s="7" t="s">
        <v>84</v>
      </c>
      <c r="AF656">
        <v>0</v>
      </c>
      <c r="AG656" t="s">
        <v>52</v>
      </c>
      <c r="AH656" s="18">
        <f t="shared" si="90"/>
        <v>1</v>
      </c>
    </row>
    <row r="657" spans="1:34" x14ac:dyDescent="0.25">
      <c r="A657">
        <v>341</v>
      </c>
      <c r="B657" t="s">
        <v>181</v>
      </c>
      <c r="C657" t="s">
        <v>389</v>
      </c>
      <c r="D657" t="s">
        <v>222</v>
      </c>
      <c r="E657" t="s">
        <v>116</v>
      </c>
      <c r="F657">
        <v>2314167</v>
      </c>
      <c r="G657" t="s">
        <v>52</v>
      </c>
      <c r="H657" s="18">
        <f t="shared" si="88"/>
        <v>1</v>
      </c>
      <c r="I657">
        <v>345</v>
      </c>
      <c r="J657" t="s">
        <v>224</v>
      </c>
      <c r="K657" t="s">
        <v>79</v>
      </c>
      <c r="L657" t="s">
        <v>70</v>
      </c>
      <c r="M657" s="18">
        <f t="shared" si="89"/>
        <v>2</v>
      </c>
      <c r="N657" t="s">
        <v>58</v>
      </c>
      <c r="O657" s="18">
        <f t="shared" si="91"/>
        <v>1</v>
      </c>
      <c r="P657" t="s">
        <v>101</v>
      </c>
      <c r="Q657" t="s">
        <v>119</v>
      </c>
      <c r="R657" t="str">
        <f t="shared" si="87"/>
        <v>Oil &amp; Gas - Ice Roads and Pads</v>
      </c>
      <c r="S657" t="s">
        <v>361</v>
      </c>
      <c r="T657" t="s">
        <v>349</v>
      </c>
      <c r="U657" s="34">
        <v>5</v>
      </c>
      <c r="V657">
        <v>19060403</v>
      </c>
      <c r="W657">
        <v>2016</v>
      </c>
      <c r="X657" t="s">
        <v>222</v>
      </c>
      <c r="Y657">
        <v>10</v>
      </c>
      <c r="Z657" s="34">
        <v>345</v>
      </c>
      <c r="AA657" s="6" t="str">
        <f t="shared" si="84"/>
        <v>10/01</v>
      </c>
      <c r="AB657" s="6" t="str">
        <f t="shared" si="85"/>
        <v>10/31</v>
      </c>
      <c r="AC657" t="s">
        <v>84</v>
      </c>
      <c r="AD657" s="7">
        <f t="shared" si="86"/>
        <v>2</v>
      </c>
      <c r="AE657" s="7" t="s">
        <v>84</v>
      </c>
      <c r="AF657">
        <v>0</v>
      </c>
      <c r="AG657" t="s">
        <v>52</v>
      </c>
      <c r="AH657" s="18">
        <f t="shared" si="90"/>
        <v>1</v>
      </c>
    </row>
    <row r="658" spans="1:34" x14ac:dyDescent="0.25">
      <c r="A658">
        <v>341</v>
      </c>
      <c r="B658" t="s">
        <v>181</v>
      </c>
      <c r="C658" t="s">
        <v>389</v>
      </c>
      <c r="D658" t="s">
        <v>222</v>
      </c>
      <c r="E658" t="s">
        <v>116</v>
      </c>
      <c r="F658">
        <v>2314167</v>
      </c>
      <c r="G658" t="s">
        <v>52</v>
      </c>
      <c r="H658" s="18">
        <f t="shared" si="88"/>
        <v>1</v>
      </c>
      <c r="I658">
        <v>342</v>
      </c>
      <c r="J658" t="s">
        <v>225</v>
      </c>
      <c r="K658" t="s">
        <v>79</v>
      </c>
      <c r="L658" t="s">
        <v>70</v>
      </c>
      <c r="M658" s="18">
        <f t="shared" si="89"/>
        <v>2</v>
      </c>
      <c r="N658" t="s">
        <v>58</v>
      </c>
      <c r="O658" s="18">
        <f t="shared" si="91"/>
        <v>1</v>
      </c>
      <c r="P658" t="s">
        <v>101</v>
      </c>
      <c r="Q658" t="s">
        <v>119</v>
      </c>
      <c r="R658" t="str">
        <f t="shared" si="87"/>
        <v>Oil &amp; Gas - Ice Roads and Pads</v>
      </c>
      <c r="S658" t="s">
        <v>361</v>
      </c>
      <c r="T658" t="s">
        <v>349</v>
      </c>
      <c r="U658" s="34">
        <v>5</v>
      </c>
      <c r="V658">
        <v>19060501</v>
      </c>
      <c r="W658">
        <v>2016</v>
      </c>
      <c r="X658" t="s">
        <v>222</v>
      </c>
      <c r="Y658">
        <v>10</v>
      </c>
      <c r="Z658" s="34">
        <v>342</v>
      </c>
      <c r="AA658" s="6" t="str">
        <f t="shared" si="84"/>
        <v>10/01</v>
      </c>
      <c r="AB658" s="6" t="str">
        <f t="shared" si="85"/>
        <v>10/31</v>
      </c>
      <c r="AC658" t="s">
        <v>84</v>
      </c>
      <c r="AD658" s="7">
        <f t="shared" si="86"/>
        <v>2</v>
      </c>
      <c r="AE658" s="7" t="s">
        <v>84</v>
      </c>
      <c r="AF658">
        <v>0</v>
      </c>
      <c r="AG658" t="s">
        <v>52</v>
      </c>
      <c r="AH658" s="18">
        <f t="shared" si="90"/>
        <v>1</v>
      </c>
    </row>
    <row r="659" spans="1:34" x14ac:dyDescent="0.25">
      <c r="A659">
        <v>341</v>
      </c>
      <c r="B659" t="s">
        <v>181</v>
      </c>
      <c r="C659" t="s">
        <v>389</v>
      </c>
      <c r="D659" t="s">
        <v>222</v>
      </c>
      <c r="E659" t="s">
        <v>116</v>
      </c>
      <c r="F659">
        <v>2314167</v>
      </c>
      <c r="G659" t="s">
        <v>52</v>
      </c>
      <c r="H659" s="18">
        <f t="shared" si="88"/>
        <v>1</v>
      </c>
      <c r="I659">
        <v>343</v>
      </c>
      <c r="J659" t="s">
        <v>226</v>
      </c>
      <c r="K659" t="s">
        <v>79</v>
      </c>
      <c r="L659" t="s">
        <v>70</v>
      </c>
      <c r="M659" s="18">
        <f t="shared" si="89"/>
        <v>2</v>
      </c>
      <c r="N659" t="s">
        <v>58</v>
      </c>
      <c r="O659" s="18">
        <f t="shared" si="91"/>
        <v>1</v>
      </c>
      <c r="P659" t="s">
        <v>101</v>
      </c>
      <c r="Q659" t="s">
        <v>119</v>
      </c>
      <c r="R659" t="str">
        <f t="shared" si="87"/>
        <v>Oil &amp; Gas - Ice Roads and Pads</v>
      </c>
      <c r="S659" t="s">
        <v>361</v>
      </c>
      <c r="T659" t="s">
        <v>349</v>
      </c>
      <c r="U659" s="34">
        <v>5</v>
      </c>
      <c r="V659">
        <v>19060403</v>
      </c>
      <c r="W659">
        <v>2016</v>
      </c>
      <c r="X659" t="s">
        <v>222</v>
      </c>
      <c r="Y659">
        <v>10</v>
      </c>
      <c r="Z659" s="34">
        <v>343</v>
      </c>
      <c r="AA659" s="6" t="str">
        <f t="shared" si="84"/>
        <v>10/01</v>
      </c>
      <c r="AB659" s="6" t="str">
        <f t="shared" si="85"/>
        <v>10/31</v>
      </c>
      <c r="AC659" t="s">
        <v>84</v>
      </c>
      <c r="AD659" s="7">
        <f t="shared" si="86"/>
        <v>2</v>
      </c>
      <c r="AE659" s="7" t="s">
        <v>84</v>
      </c>
      <c r="AF659">
        <v>0</v>
      </c>
      <c r="AG659" t="s">
        <v>52</v>
      </c>
      <c r="AH659" s="18">
        <f t="shared" si="90"/>
        <v>1</v>
      </c>
    </row>
    <row r="660" spans="1:34" x14ac:dyDescent="0.25">
      <c r="A660">
        <v>341</v>
      </c>
      <c r="B660" t="s">
        <v>181</v>
      </c>
      <c r="C660" t="s">
        <v>389</v>
      </c>
      <c r="D660" t="s">
        <v>222</v>
      </c>
      <c r="E660" t="s">
        <v>116</v>
      </c>
      <c r="F660">
        <v>2314167</v>
      </c>
      <c r="G660" t="s">
        <v>52</v>
      </c>
      <c r="H660" s="18">
        <f t="shared" si="88"/>
        <v>1</v>
      </c>
      <c r="I660">
        <v>344</v>
      </c>
      <c r="J660" t="s">
        <v>227</v>
      </c>
      <c r="K660" t="s">
        <v>79</v>
      </c>
      <c r="L660" t="s">
        <v>70</v>
      </c>
      <c r="M660" s="18">
        <f t="shared" si="89"/>
        <v>2</v>
      </c>
      <c r="N660" t="s">
        <v>58</v>
      </c>
      <c r="O660" s="18">
        <f t="shared" si="91"/>
        <v>1</v>
      </c>
      <c r="P660" t="s">
        <v>101</v>
      </c>
      <c r="Q660" t="s">
        <v>119</v>
      </c>
      <c r="R660" t="str">
        <f t="shared" si="87"/>
        <v>Oil &amp; Gas - Ice Roads and Pads</v>
      </c>
      <c r="S660" t="s">
        <v>361</v>
      </c>
      <c r="T660" t="s">
        <v>349</v>
      </c>
      <c r="U660" s="34">
        <v>5</v>
      </c>
      <c r="V660">
        <v>19060403</v>
      </c>
      <c r="W660">
        <v>2016</v>
      </c>
      <c r="X660" t="s">
        <v>222</v>
      </c>
      <c r="Y660">
        <v>10</v>
      </c>
      <c r="Z660" s="34">
        <v>344</v>
      </c>
      <c r="AA660" s="6" t="str">
        <f t="shared" si="84"/>
        <v>10/01</v>
      </c>
      <c r="AB660" s="6" t="str">
        <f t="shared" si="85"/>
        <v>10/31</v>
      </c>
      <c r="AC660" t="s">
        <v>84</v>
      </c>
      <c r="AD660" s="7">
        <f t="shared" si="86"/>
        <v>2</v>
      </c>
      <c r="AE660" s="7" t="s">
        <v>84</v>
      </c>
      <c r="AF660">
        <v>0</v>
      </c>
      <c r="AG660" t="s">
        <v>52</v>
      </c>
      <c r="AH660" s="18">
        <f t="shared" si="90"/>
        <v>1</v>
      </c>
    </row>
    <row r="661" spans="1:34" x14ac:dyDescent="0.25">
      <c r="A661">
        <v>341</v>
      </c>
      <c r="B661" t="s">
        <v>181</v>
      </c>
      <c r="C661" t="s">
        <v>389</v>
      </c>
      <c r="D661" t="s">
        <v>222</v>
      </c>
      <c r="E661" t="s">
        <v>116</v>
      </c>
      <c r="F661">
        <v>2314167</v>
      </c>
      <c r="G661" t="s">
        <v>52</v>
      </c>
      <c r="H661" s="18">
        <f t="shared" si="88"/>
        <v>1</v>
      </c>
      <c r="I661">
        <v>346</v>
      </c>
      <c r="J661" t="s">
        <v>223</v>
      </c>
      <c r="K661" t="s">
        <v>79</v>
      </c>
      <c r="L661" t="s">
        <v>70</v>
      </c>
      <c r="M661" s="18">
        <f t="shared" si="89"/>
        <v>2</v>
      </c>
      <c r="N661" t="s">
        <v>58</v>
      </c>
      <c r="O661" s="18">
        <f t="shared" si="91"/>
        <v>1</v>
      </c>
      <c r="P661" t="s">
        <v>101</v>
      </c>
      <c r="Q661" t="s">
        <v>119</v>
      </c>
      <c r="R661" t="str">
        <f t="shared" si="87"/>
        <v>Oil &amp; Gas - Ice Roads and Pads</v>
      </c>
      <c r="S661" t="s">
        <v>361</v>
      </c>
      <c r="T661" t="s">
        <v>349</v>
      </c>
      <c r="U661" s="34">
        <v>5</v>
      </c>
      <c r="V661">
        <v>19060403</v>
      </c>
      <c r="W661">
        <v>2016</v>
      </c>
      <c r="X661" t="s">
        <v>222</v>
      </c>
      <c r="Y661">
        <v>11</v>
      </c>
      <c r="Z661" s="34">
        <v>346</v>
      </c>
      <c r="AA661" s="6" t="str">
        <f t="shared" si="84"/>
        <v>11/01</v>
      </c>
      <c r="AB661" s="6" t="str">
        <f t="shared" si="85"/>
        <v>30/01</v>
      </c>
      <c r="AC661" t="s">
        <v>84</v>
      </c>
      <c r="AD661" s="7">
        <f t="shared" si="86"/>
        <v>2</v>
      </c>
      <c r="AE661" s="7" t="s">
        <v>84</v>
      </c>
      <c r="AF661">
        <v>0</v>
      </c>
      <c r="AG661" t="s">
        <v>52</v>
      </c>
      <c r="AH661" s="18">
        <f t="shared" si="90"/>
        <v>1</v>
      </c>
    </row>
    <row r="662" spans="1:34" x14ac:dyDescent="0.25">
      <c r="A662">
        <v>341</v>
      </c>
      <c r="B662" t="s">
        <v>181</v>
      </c>
      <c r="C662" t="s">
        <v>389</v>
      </c>
      <c r="D662" t="s">
        <v>222</v>
      </c>
      <c r="E662" t="s">
        <v>116</v>
      </c>
      <c r="F662">
        <v>2314167</v>
      </c>
      <c r="G662" t="s">
        <v>52</v>
      </c>
      <c r="H662" s="18">
        <f t="shared" si="88"/>
        <v>1</v>
      </c>
      <c r="I662">
        <v>345</v>
      </c>
      <c r="J662" t="s">
        <v>224</v>
      </c>
      <c r="K662" t="s">
        <v>79</v>
      </c>
      <c r="L662" t="s">
        <v>70</v>
      </c>
      <c r="M662" s="18">
        <f t="shared" si="89"/>
        <v>2</v>
      </c>
      <c r="N662" t="s">
        <v>58</v>
      </c>
      <c r="O662" s="18">
        <f t="shared" si="91"/>
        <v>1</v>
      </c>
      <c r="P662" t="s">
        <v>101</v>
      </c>
      <c r="Q662" t="s">
        <v>119</v>
      </c>
      <c r="R662" t="str">
        <f t="shared" si="87"/>
        <v>Oil &amp; Gas - Ice Roads and Pads</v>
      </c>
      <c r="S662" t="s">
        <v>361</v>
      </c>
      <c r="T662" t="s">
        <v>349</v>
      </c>
      <c r="U662" s="34">
        <v>5</v>
      </c>
      <c r="V662">
        <v>19060403</v>
      </c>
      <c r="W662">
        <v>2016</v>
      </c>
      <c r="X662" t="s">
        <v>222</v>
      </c>
      <c r="Y662">
        <v>11</v>
      </c>
      <c r="Z662" s="34">
        <v>345</v>
      </c>
      <c r="AA662" s="6" t="str">
        <f t="shared" si="84"/>
        <v>11/01</v>
      </c>
      <c r="AB662" s="6" t="str">
        <f t="shared" si="85"/>
        <v>30/01</v>
      </c>
      <c r="AC662" t="s">
        <v>84</v>
      </c>
      <c r="AD662" s="7">
        <f t="shared" si="86"/>
        <v>2</v>
      </c>
      <c r="AE662" s="7" t="s">
        <v>84</v>
      </c>
      <c r="AF662">
        <v>0</v>
      </c>
      <c r="AG662" t="s">
        <v>52</v>
      </c>
      <c r="AH662" s="18">
        <f t="shared" si="90"/>
        <v>1</v>
      </c>
    </row>
    <row r="663" spans="1:34" x14ac:dyDescent="0.25">
      <c r="A663">
        <v>341</v>
      </c>
      <c r="B663" t="s">
        <v>181</v>
      </c>
      <c r="C663" t="s">
        <v>389</v>
      </c>
      <c r="D663" t="s">
        <v>222</v>
      </c>
      <c r="E663" t="s">
        <v>116</v>
      </c>
      <c r="F663">
        <v>2314167</v>
      </c>
      <c r="G663" t="s">
        <v>52</v>
      </c>
      <c r="H663" s="18">
        <f t="shared" si="88"/>
        <v>1</v>
      </c>
      <c r="I663">
        <v>342</v>
      </c>
      <c r="J663" t="s">
        <v>225</v>
      </c>
      <c r="K663" t="s">
        <v>79</v>
      </c>
      <c r="L663" t="s">
        <v>70</v>
      </c>
      <c r="M663" s="18">
        <f t="shared" si="89"/>
        <v>2</v>
      </c>
      <c r="N663" t="s">
        <v>58</v>
      </c>
      <c r="O663" s="18">
        <f t="shared" si="91"/>
        <v>1</v>
      </c>
      <c r="P663" t="s">
        <v>101</v>
      </c>
      <c r="Q663" t="s">
        <v>119</v>
      </c>
      <c r="R663" t="str">
        <f t="shared" si="87"/>
        <v>Oil &amp; Gas - Ice Roads and Pads</v>
      </c>
      <c r="S663" t="s">
        <v>361</v>
      </c>
      <c r="T663" t="s">
        <v>349</v>
      </c>
      <c r="U663" s="34">
        <v>5</v>
      </c>
      <c r="V663">
        <v>19060501</v>
      </c>
      <c r="W663">
        <v>2016</v>
      </c>
      <c r="X663" t="s">
        <v>222</v>
      </c>
      <c r="Y663">
        <v>11</v>
      </c>
      <c r="Z663" s="34">
        <v>342</v>
      </c>
      <c r="AA663" s="6" t="str">
        <f t="shared" si="84"/>
        <v>11/01</v>
      </c>
      <c r="AB663" s="6" t="str">
        <f t="shared" si="85"/>
        <v>30/01</v>
      </c>
      <c r="AC663" t="s">
        <v>84</v>
      </c>
      <c r="AD663" s="7">
        <f t="shared" si="86"/>
        <v>2</v>
      </c>
      <c r="AE663" s="7" t="s">
        <v>84</v>
      </c>
      <c r="AF663">
        <v>0</v>
      </c>
      <c r="AG663" t="s">
        <v>52</v>
      </c>
      <c r="AH663" s="18">
        <f t="shared" si="90"/>
        <v>1</v>
      </c>
    </row>
    <row r="664" spans="1:34" x14ac:dyDescent="0.25">
      <c r="A664">
        <v>341</v>
      </c>
      <c r="B664" t="s">
        <v>181</v>
      </c>
      <c r="C664" t="s">
        <v>389</v>
      </c>
      <c r="D664" t="s">
        <v>222</v>
      </c>
      <c r="E664" t="s">
        <v>116</v>
      </c>
      <c r="F664">
        <v>2314167</v>
      </c>
      <c r="G664" t="s">
        <v>52</v>
      </c>
      <c r="H664" s="18">
        <f t="shared" si="88"/>
        <v>1</v>
      </c>
      <c r="I664">
        <v>343</v>
      </c>
      <c r="J664" t="s">
        <v>226</v>
      </c>
      <c r="K664" t="s">
        <v>79</v>
      </c>
      <c r="L664" t="s">
        <v>70</v>
      </c>
      <c r="M664" s="18">
        <f t="shared" si="89"/>
        <v>2</v>
      </c>
      <c r="N664" t="s">
        <v>58</v>
      </c>
      <c r="O664" s="18">
        <f t="shared" si="91"/>
        <v>1</v>
      </c>
      <c r="P664" t="s">
        <v>101</v>
      </c>
      <c r="Q664" t="s">
        <v>119</v>
      </c>
      <c r="R664" t="str">
        <f t="shared" si="87"/>
        <v>Oil &amp; Gas - Ice Roads and Pads</v>
      </c>
      <c r="S664" t="s">
        <v>361</v>
      </c>
      <c r="T664" t="s">
        <v>349</v>
      </c>
      <c r="U664" s="34">
        <v>5</v>
      </c>
      <c r="V664">
        <v>19060403</v>
      </c>
      <c r="W664">
        <v>2016</v>
      </c>
      <c r="X664" t="s">
        <v>222</v>
      </c>
      <c r="Y664">
        <v>11</v>
      </c>
      <c r="Z664" s="34">
        <v>343</v>
      </c>
      <c r="AA664" s="6" t="str">
        <f t="shared" si="84"/>
        <v>11/01</v>
      </c>
      <c r="AB664" s="6" t="str">
        <f t="shared" si="85"/>
        <v>30/01</v>
      </c>
      <c r="AC664" t="s">
        <v>84</v>
      </c>
      <c r="AD664" s="7">
        <f t="shared" si="86"/>
        <v>2</v>
      </c>
      <c r="AE664" s="7" t="s">
        <v>84</v>
      </c>
      <c r="AF664">
        <v>0</v>
      </c>
      <c r="AG664" t="s">
        <v>52</v>
      </c>
      <c r="AH664" s="18">
        <f t="shared" si="90"/>
        <v>1</v>
      </c>
    </row>
    <row r="665" spans="1:34" x14ac:dyDescent="0.25">
      <c r="A665">
        <v>341</v>
      </c>
      <c r="B665" t="s">
        <v>181</v>
      </c>
      <c r="C665" t="s">
        <v>389</v>
      </c>
      <c r="D665" t="s">
        <v>222</v>
      </c>
      <c r="E665" t="s">
        <v>116</v>
      </c>
      <c r="F665">
        <v>2314167</v>
      </c>
      <c r="G665" t="s">
        <v>52</v>
      </c>
      <c r="H665" s="18">
        <f t="shared" si="88"/>
        <v>1</v>
      </c>
      <c r="I665">
        <v>344</v>
      </c>
      <c r="J665" t="s">
        <v>227</v>
      </c>
      <c r="K665" t="s">
        <v>79</v>
      </c>
      <c r="L665" t="s">
        <v>70</v>
      </c>
      <c r="M665" s="18">
        <f t="shared" si="89"/>
        <v>2</v>
      </c>
      <c r="N665" t="s">
        <v>58</v>
      </c>
      <c r="O665" s="18">
        <f t="shared" si="91"/>
        <v>1</v>
      </c>
      <c r="P665" t="s">
        <v>101</v>
      </c>
      <c r="Q665" t="s">
        <v>119</v>
      </c>
      <c r="R665" t="str">
        <f t="shared" si="87"/>
        <v>Oil &amp; Gas - Ice Roads and Pads</v>
      </c>
      <c r="S665" t="s">
        <v>361</v>
      </c>
      <c r="T665" t="s">
        <v>349</v>
      </c>
      <c r="U665" s="34">
        <v>5</v>
      </c>
      <c r="V665">
        <v>19060403</v>
      </c>
      <c r="W665">
        <v>2016</v>
      </c>
      <c r="X665" t="s">
        <v>222</v>
      </c>
      <c r="Y665">
        <v>11</v>
      </c>
      <c r="Z665" s="34">
        <v>344</v>
      </c>
      <c r="AA665" s="6" t="str">
        <f t="shared" si="84"/>
        <v>11/01</v>
      </c>
      <c r="AB665" s="6" t="str">
        <f t="shared" si="85"/>
        <v>30/01</v>
      </c>
      <c r="AC665" t="s">
        <v>84</v>
      </c>
      <c r="AD665" s="7">
        <f t="shared" si="86"/>
        <v>2</v>
      </c>
      <c r="AE665" s="7" t="s">
        <v>84</v>
      </c>
      <c r="AF665">
        <v>0</v>
      </c>
      <c r="AG665" t="s">
        <v>52</v>
      </c>
      <c r="AH665" s="18">
        <f t="shared" si="90"/>
        <v>1</v>
      </c>
    </row>
    <row r="666" spans="1:34" x14ac:dyDescent="0.25">
      <c r="A666">
        <v>341</v>
      </c>
      <c r="B666" t="s">
        <v>181</v>
      </c>
      <c r="C666" t="s">
        <v>389</v>
      </c>
      <c r="D666" t="s">
        <v>222</v>
      </c>
      <c r="E666" t="s">
        <v>116</v>
      </c>
      <c r="F666">
        <v>2314167</v>
      </c>
      <c r="G666" t="s">
        <v>52</v>
      </c>
      <c r="H666" s="18">
        <f t="shared" si="88"/>
        <v>1</v>
      </c>
      <c r="I666">
        <v>346</v>
      </c>
      <c r="J666" t="s">
        <v>223</v>
      </c>
      <c r="K666" t="s">
        <v>79</v>
      </c>
      <c r="L666" t="s">
        <v>70</v>
      </c>
      <c r="M666" s="18">
        <f t="shared" si="89"/>
        <v>2</v>
      </c>
      <c r="N666" t="s">
        <v>58</v>
      </c>
      <c r="O666" s="18">
        <f t="shared" si="91"/>
        <v>1</v>
      </c>
      <c r="P666" t="s">
        <v>101</v>
      </c>
      <c r="Q666" t="s">
        <v>119</v>
      </c>
      <c r="R666" t="str">
        <f t="shared" si="87"/>
        <v>Oil &amp; Gas - Ice Roads and Pads</v>
      </c>
      <c r="S666" t="s">
        <v>361</v>
      </c>
      <c r="T666" t="s">
        <v>349</v>
      </c>
      <c r="U666" s="34">
        <v>5</v>
      </c>
      <c r="V666">
        <v>19060403</v>
      </c>
      <c r="W666">
        <v>2016</v>
      </c>
      <c r="X666" t="s">
        <v>222</v>
      </c>
      <c r="Y666">
        <v>12</v>
      </c>
      <c r="Z666" s="34">
        <v>346</v>
      </c>
      <c r="AA666" s="6" t="str">
        <f t="shared" si="84"/>
        <v>12/01</v>
      </c>
      <c r="AB666" s="6" t="str">
        <f t="shared" si="85"/>
        <v>12/31</v>
      </c>
      <c r="AC666" t="s">
        <v>84</v>
      </c>
      <c r="AD666" s="7">
        <f t="shared" si="86"/>
        <v>2</v>
      </c>
      <c r="AE666" s="7" t="s">
        <v>84</v>
      </c>
      <c r="AF666">
        <v>0</v>
      </c>
      <c r="AG666" t="s">
        <v>52</v>
      </c>
      <c r="AH666" s="18">
        <f t="shared" si="90"/>
        <v>1</v>
      </c>
    </row>
    <row r="667" spans="1:34" x14ac:dyDescent="0.25">
      <c r="A667">
        <v>341</v>
      </c>
      <c r="B667" t="s">
        <v>181</v>
      </c>
      <c r="C667" t="s">
        <v>389</v>
      </c>
      <c r="D667" t="s">
        <v>222</v>
      </c>
      <c r="E667" t="s">
        <v>116</v>
      </c>
      <c r="F667">
        <v>2314167</v>
      </c>
      <c r="G667" t="s">
        <v>52</v>
      </c>
      <c r="H667" s="18">
        <f t="shared" si="88"/>
        <v>1</v>
      </c>
      <c r="I667">
        <v>345</v>
      </c>
      <c r="J667" t="s">
        <v>224</v>
      </c>
      <c r="K667" t="s">
        <v>79</v>
      </c>
      <c r="L667" t="s">
        <v>70</v>
      </c>
      <c r="M667" s="18">
        <f t="shared" si="89"/>
        <v>2</v>
      </c>
      <c r="N667" t="s">
        <v>58</v>
      </c>
      <c r="O667" s="18">
        <f t="shared" si="91"/>
        <v>1</v>
      </c>
      <c r="P667" t="s">
        <v>101</v>
      </c>
      <c r="Q667" t="s">
        <v>119</v>
      </c>
      <c r="R667" t="str">
        <f t="shared" si="87"/>
        <v>Oil &amp; Gas - Ice Roads and Pads</v>
      </c>
      <c r="S667" t="s">
        <v>361</v>
      </c>
      <c r="T667" t="s">
        <v>349</v>
      </c>
      <c r="U667" s="34">
        <v>5</v>
      </c>
      <c r="V667">
        <v>19060403</v>
      </c>
      <c r="W667">
        <v>2016</v>
      </c>
      <c r="X667" t="s">
        <v>222</v>
      </c>
      <c r="Y667">
        <v>12</v>
      </c>
      <c r="Z667" s="34">
        <v>345</v>
      </c>
      <c r="AA667" s="6" t="str">
        <f t="shared" si="84"/>
        <v>12/01</v>
      </c>
      <c r="AB667" s="6" t="str">
        <f t="shared" si="85"/>
        <v>12/31</v>
      </c>
      <c r="AC667" t="s">
        <v>84</v>
      </c>
      <c r="AD667" s="7">
        <f t="shared" si="86"/>
        <v>2</v>
      </c>
      <c r="AE667" s="7" t="s">
        <v>84</v>
      </c>
      <c r="AF667">
        <v>0</v>
      </c>
      <c r="AG667" t="s">
        <v>52</v>
      </c>
      <c r="AH667" s="18">
        <f t="shared" si="90"/>
        <v>1</v>
      </c>
    </row>
    <row r="668" spans="1:34" x14ac:dyDescent="0.25">
      <c r="A668">
        <v>341</v>
      </c>
      <c r="B668" t="s">
        <v>181</v>
      </c>
      <c r="C668" t="s">
        <v>389</v>
      </c>
      <c r="D668" t="s">
        <v>222</v>
      </c>
      <c r="E668" t="s">
        <v>116</v>
      </c>
      <c r="F668">
        <v>2314167</v>
      </c>
      <c r="G668" t="s">
        <v>52</v>
      </c>
      <c r="H668" s="18">
        <f t="shared" si="88"/>
        <v>1</v>
      </c>
      <c r="I668">
        <v>342</v>
      </c>
      <c r="J668" t="s">
        <v>225</v>
      </c>
      <c r="K668" t="s">
        <v>79</v>
      </c>
      <c r="L668" t="s">
        <v>70</v>
      </c>
      <c r="M668" s="18">
        <f t="shared" si="89"/>
        <v>2</v>
      </c>
      <c r="N668" t="s">
        <v>58</v>
      </c>
      <c r="O668" s="18">
        <f t="shared" si="91"/>
        <v>1</v>
      </c>
      <c r="P668" t="s">
        <v>101</v>
      </c>
      <c r="Q668" t="s">
        <v>119</v>
      </c>
      <c r="R668" t="str">
        <f t="shared" si="87"/>
        <v>Oil &amp; Gas - Ice Roads and Pads</v>
      </c>
      <c r="S668" t="s">
        <v>361</v>
      </c>
      <c r="T668" t="s">
        <v>349</v>
      </c>
      <c r="U668" s="34">
        <v>5</v>
      </c>
      <c r="V668">
        <v>19060501</v>
      </c>
      <c r="W668">
        <v>2016</v>
      </c>
      <c r="X668" t="s">
        <v>222</v>
      </c>
      <c r="Y668">
        <v>12</v>
      </c>
      <c r="Z668" s="34">
        <v>342</v>
      </c>
      <c r="AA668" s="6" t="str">
        <f t="shared" si="84"/>
        <v>12/01</v>
      </c>
      <c r="AB668" s="6" t="str">
        <f t="shared" si="85"/>
        <v>12/31</v>
      </c>
      <c r="AC668" t="s">
        <v>84</v>
      </c>
      <c r="AD668" s="7">
        <f t="shared" si="86"/>
        <v>2</v>
      </c>
      <c r="AE668" s="7" t="s">
        <v>84</v>
      </c>
      <c r="AF668">
        <v>0</v>
      </c>
      <c r="AG668" t="s">
        <v>52</v>
      </c>
      <c r="AH668" s="18">
        <f t="shared" si="90"/>
        <v>1</v>
      </c>
    </row>
    <row r="669" spans="1:34" x14ac:dyDescent="0.25">
      <c r="A669">
        <v>341</v>
      </c>
      <c r="B669" t="s">
        <v>181</v>
      </c>
      <c r="C669" t="s">
        <v>389</v>
      </c>
      <c r="D669" t="s">
        <v>222</v>
      </c>
      <c r="E669" t="s">
        <v>116</v>
      </c>
      <c r="F669">
        <v>2314167</v>
      </c>
      <c r="G669" t="s">
        <v>52</v>
      </c>
      <c r="H669" s="18">
        <f t="shared" si="88"/>
        <v>1</v>
      </c>
      <c r="I669">
        <v>343</v>
      </c>
      <c r="J669" t="s">
        <v>226</v>
      </c>
      <c r="K669" t="s">
        <v>79</v>
      </c>
      <c r="L669" t="s">
        <v>70</v>
      </c>
      <c r="M669" s="18">
        <f t="shared" si="89"/>
        <v>2</v>
      </c>
      <c r="N669" t="s">
        <v>58</v>
      </c>
      <c r="O669" s="18">
        <f t="shared" si="91"/>
        <v>1</v>
      </c>
      <c r="P669" t="s">
        <v>101</v>
      </c>
      <c r="Q669" t="s">
        <v>119</v>
      </c>
      <c r="R669" t="str">
        <f t="shared" si="87"/>
        <v>Oil &amp; Gas - Ice Roads and Pads</v>
      </c>
      <c r="S669" t="s">
        <v>361</v>
      </c>
      <c r="T669" t="s">
        <v>349</v>
      </c>
      <c r="U669" s="34">
        <v>5</v>
      </c>
      <c r="V669">
        <v>19060403</v>
      </c>
      <c r="W669">
        <v>2016</v>
      </c>
      <c r="X669" t="s">
        <v>222</v>
      </c>
      <c r="Y669">
        <v>12</v>
      </c>
      <c r="Z669" s="34">
        <v>343</v>
      </c>
      <c r="AA669" s="6" t="str">
        <f t="shared" si="84"/>
        <v>12/01</v>
      </c>
      <c r="AB669" s="6" t="str">
        <f t="shared" si="85"/>
        <v>12/31</v>
      </c>
      <c r="AC669" t="s">
        <v>84</v>
      </c>
      <c r="AD669" s="7">
        <f t="shared" si="86"/>
        <v>2</v>
      </c>
      <c r="AE669" s="7" t="s">
        <v>84</v>
      </c>
      <c r="AF669">
        <v>0</v>
      </c>
      <c r="AG669" t="s">
        <v>52</v>
      </c>
      <c r="AH669" s="18">
        <f t="shared" si="90"/>
        <v>1</v>
      </c>
    </row>
    <row r="670" spans="1:34" x14ac:dyDescent="0.25">
      <c r="A670">
        <v>341</v>
      </c>
      <c r="B670" t="s">
        <v>181</v>
      </c>
      <c r="C670" t="s">
        <v>389</v>
      </c>
      <c r="D670" t="s">
        <v>222</v>
      </c>
      <c r="E670" t="s">
        <v>116</v>
      </c>
      <c r="F670">
        <v>2314167</v>
      </c>
      <c r="G670" t="s">
        <v>52</v>
      </c>
      <c r="H670" s="18">
        <f t="shared" si="88"/>
        <v>1</v>
      </c>
      <c r="I670">
        <v>344</v>
      </c>
      <c r="J670" t="s">
        <v>227</v>
      </c>
      <c r="K670" t="s">
        <v>79</v>
      </c>
      <c r="L670" t="s">
        <v>70</v>
      </c>
      <c r="M670" s="18">
        <f t="shared" si="89"/>
        <v>2</v>
      </c>
      <c r="N670" t="s">
        <v>58</v>
      </c>
      <c r="O670" s="18">
        <f t="shared" si="91"/>
        <v>1</v>
      </c>
      <c r="P670" t="s">
        <v>101</v>
      </c>
      <c r="Q670" t="s">
        <v>119</v>
      </c>
      <c r="R670" t="str">
        <f t="shared" si="87"/>
        <v>Oil &amp; Gas - Ice Roads and Pads</v>
      </c>
      <c r="S670" t="s">
        <v>361</v>
      </c>
      <c r="T670" t="s">
        <v>349</v>
      </c>
      <c r="U670" s="34">
        <v>5</v>
      </c>
      <c r="V670">
        <v>19060403</v>
      </c>
      <c r="W670">
        <v>2016</v>
      </c>
      <c r="X670" t="s">
        <v>222</v>
      </c>
      <c r="Y670">
        <v>12</v>
      </c>
      <c r="Z670" s="34">
        <v>344</v>
      </c>
      <c r="AA670" s="6" t="str">
        <f t="shared" si="84"/>
        <v>12/01</v>
      </c>
      <c r="AB670" s="6" t="str">
        <f t="shared" si="85"/>
        <v>12/31</v>
      </c>
      <c r="AC670" t="s">
        <v>84</v>
      </c>
      <c r="AD670" s="7">
        <f t="shared" si="86"/>
        <v>2</v>
      </c>
      <c r="AE670" s="7" t="s">
        <v>84</v>
      </c>
      <c r="AF670">
        <v>0</v>
      </c>
      <c r="AG670" t="s">
        <v>52</v>
      </c>
      <c r="AH670" s="18">
        <f t="shared" si="90"/>
        <v>1</v>
      </c>
    </row>
    <row r="671" spans="1:34" x14ac:dyDescent="0.25">
      <c r="A671">
        <v>341</v>
      </c>
      <c r="B671" t="s">
        <v>181</v>
      </c>
      <c r="C671" t="s">
        <v>389</v>
      </c>
      <c r="D671" t="s">
        <v>222</v>
      </c>
      <c r="E671" t="s">
        <v>116</v>
      </c>
      <c r="F671">
        <v>2314167</v>
      </c>
      <c r="G671" t="s">
        <v>52</v>
      </c>
      <c r="H671" s="18">
        <f t="shared" si="88"/>
        <v>1</v>
      </c>
      <c r="I671">
        <v>346</v>
      </c>
      <c r="J671" t="s">
        <v>223</v>
      </c>
      <c r="K671" t="s">
        <v>79</v>
      </c>
      <c r="L671" t="s">
        <v>70</v>
      </c>
      <c r="M671" s="18">
        <f t="shared" si="89"/>
        <v>2</v>
      </c>
      <c r="N671" t="s">
        <v>58</v>
      </c>
      <c r="O671" s="18">
        <f t="shared" si="91"/>
        <v>1</v>
      </c>
      <c r="P671" t="s">
        <v>101</v>
      </c>
      <c r="Q671" t="s">
        <v>119</v>
      </c>
      <c r="R671" t="str">
        <f t="shared" si="87"/>
        <v>Oil &amp; Gas - Ice Roads and Pads</v>
      </c>
      <c r="S671" t="s">
        <v>361</v>
      </c>
      <c r="T671" t="s">
        <v>349</v>
      </c>
      <c r="U671" s="34">
        <v>5</v>
      </c>
      <c r="V671">
        <v>19060403</v>
      </c>
      <c r="W671">
        <v>2017</v>
      </c>
      <c r="X671" t="s">
        <v>222</v>
      </c>
      <c r="Y671">
        <v>1</v>
      </c>
      <c r="Z671" s="34">
        <v>346</v>
      </c>
      <c r="AA671" s="6" t="str">
        <f t="shared" si="84"/>
        <v>01/01</v>
      </c>
      <c r="AB671" s="6" t="str">
        <f t="shared" si="85"/>
        <v>01/31</v>
      </c>
      <c r="AC671" t="s">
        <v>84</v>
      </c>
      <c r="AD671" s="7">
        <f t="shared" si="86"/>
        <v>2</v>
      </c>
      <c r="AE671" s="7" t="s">
        <v>84</v>
      </c>
      <c r="AF671">
        <v>0</v>
      </c>
      <c r="AG671" t="s">
        <v>52</v>
      </c>
      <c r="AH671" s="18">
        <f t="shared" si="90"/>
        <v>1</v>
      </c>
    </row>
    <row r="672" spans="1:34" x14ac:dyDescent="0.25">
      <c r="A672">
        <v>341</v>
      </c>
      <c r="B672" t="s">
        <v>181</v>
      </c>
      <c r="C672" t="s">
        <v>389</v>
      </c>
      <c r="D672" t="s">
        <v>222</v>
      </c>
      <c r="E672" t="s">
        <v>116</v>
      </c>
      <c r="F672">
        <v>2314167</v>
      </c>
      <c r="G672" t="s">
        <v>52</v>
      </c>
      <c r="H672" s="18">
        <f t="shared" si="88"/>
        <v>1</v>
      </c>
      <c r="I672">
        <v>345</v>
      </c>
      <c r="J672" t="s">
        <v>224</v>
      </c>
      <c r="K672" t="s">
        <v>79</v>
      </c>
      <c r="L672" t="s">
        <v>70</v>
      </c>
      <c r="M672" s="18">
        <f t="shared" si="89"/>
        <v>2</v>
      </c>
      <c r="N672" t="s">
        <v>58</v>
      </c>
      <c r="O672" s="18">
        <f t="shared" si="91"/>
        <v>1</v>
      </c>
      <c r="P672" t="s">
        <v>101</v>
      </c>
      <c r="Q672" t="s">
        <v>119</v>
      </c>
      <c r="R672" t="str">
        <f t="shared" si="87"/>
        <v>Oil &amp; Gas - Ice Roads and Pads</v>
      </c>
      <c r="S672" t="s">
        <v>361</v>
      </c>
      <c r="T672" t="s">
        <v>349</v>
      </c>
      <c r="U672" s="34">
        <v>5</v>
      </c>
      <c r="V672">
        <v>19060403</v>
      </c>
      <c r="W672">
        <v>2017</v>
      </c>
      <c r="X672" t="s">
        <v>222</v>
      </c>
      <c r="Y672">
        <v>1</v>
      </c>
      <c r="Z672" s="34">
        <v>345</v>
      </c>
      <c r="AA672" s="6" t="str">
        <f t="shared" si="84"/>
        <v>01/01</v>
      </c>
      <c r="AB672" s="6" t="str">
        <f t="shared" si="85"/>
        <v>01/31</v>
      </c>
      <c r="AC672" t="s">
        <v>84</v>
      </c>
      <c r="AD672" s="7">
        <f t="shared" si="86"/>
        <v>2</v>
      </c>
      <c r="AE672" s="7" t="s">
        <v>84</v>
      </c>
      <c r="AF672">
        <v>0</v>
      </c>
      <c r="AG672" t="s">
        <v>52</v>
      </c>
      <c r="AH672" s="18">
        <f t="shared" si="90"/>
        <v>1</v>
      </c>
    </row>
    <row r="673" spans="1:34" x14ac:dyDescent="0.25">
      <c r="A673">
        <v>341</v>
      </c>
      <c r="B673" t="s">
        <v>181</v>
      </c>
      <c r="C673" t="s">
        <v>389</v>
      </c>
      <c r="D673" t="s">
        <v>222</v>
      </c>
      <c r="E673" t="s">
        <v>116</v>
      </c>
      <c r="F673">
        <v>2314167</v>
      </c>
      <c r="G673" t="s">
        <v>52</v>
      </c>
      <c r="H673" s="18">
        <f t="shared" si="88"/>
        <v>1</v>
      </c>
      <c r="I673">
        <v>342</v>
      </c>
      <c r="J673" t="s">
        <v>225</v>
      </c>
      <c r="K673" t="s">
        <v>79</v>
      </c>
      <c r="L673" t="s">
        <v>70</v>
      </c>
      <c r="M673" s="18">
        <f t="shared" si="89"/>
        <v>2</v>
      </c>
      <c r="N673" t="s">
        <v>58</v>
      </c>
      <c r="O673" s="18">
        <f t="shared" si="91"/>
        <v>1</v>
      </c>
      <c r="P673" t="s">
        <v>101</v>
      </c>
      <c r="Q673" t="s">
        <v>119</v>
      </c>
      <c r="R673" t="str">
        <f t="shared" si="87"/>
        <v>Oil &amp; Gas - Ice Roads and Pads</v>
      </c>
      <c r="S673" t="s">
        <v>361</v>
      </c>
      <c r="T673" t="s">
        <v>349</v>
      </c>
      <c r="U673" s="34">
        <v>5</v>
      </c>
      <c r="V673">
        <v>19060501</v>
      </c>
      <c r="W673">
        <v>2017</v>
      </c>
      <c r="X673" t="s">
        <v>222</v>
      </c>
      <c r="Y673">
        <v>1</v>
      </c>
      <c r="Z673" s="34">
        <v>342</v>
      </c>
      <c r="AA673" s="6" t="str">
        <f t="shared" si="84"/>
        <v>01/01</v>
      </c>
      <c r="AB673" s="6" t="str">
        <f t="shared" si="85"/>
        <v>01/31</v>
      </c>
      <c r="AC673" t="s">
        <v>84</v>
      </c>
      <c r="AD673" s="7">
        <f t="shared" si="86"/>
        <v>2</v>
      </c>
      <c r="AE673" s="7" t="s">
        <v>84</v>
      </c>
      <c r="AF673">
        <v>0</v>
      </c>
      <c r="AG673" t="s">
        <v>52</v>
      </c>
      <c r="AH673" s="18">
        <f t="shared" si="90"/>
        <v>1</v>
      </c>
    </row>
    <row r="674" spans="1:34" x14ac:dyDescent="0.25">
      <c r="A674">
        <v>341</v>
      </c>
      <c r="B674" t="s">
        <v>181</v>
      </c>
      <c r="C674" t="s">
        <v>389</v>
      </c>
      <c r="D674" t="s">
        <v>222</v>
      </c>
      <c r="E674" t="s">
        <v>116</v>
      </c>
      <c r="F674">
        <v>2314167</v>
      </c>
      <c r="G674" t="s">
        <v>52</v>
      </c>
      <c r="H674" s="18">
        <f t="shared" si="88"/>
        <v>1</v>
      </c>
      <c r="I674">
        <v>343</v>
      </c>
      <c r="J674" t="s">
        <v>226</v>
      </c>
      <c r="K674" t="s">
        <v>79</v>
      </c>
      <c r="L674" t="s">
        <v>70</v>
      </c>
      <c r="M674" s="18">
        <f t="shared" si="89"/>
        <v>2</v>
      </c>
      <c r="N674" t="s">
        <v>58</v>
      </c>
      <c r="O674" s="18">
        <f t="shared" si="91"/>
        <v>1</v>
      </c>
      <c r="P674" t="s">
        <v>101</v>
      </c>
      <c r="Q674" t="s">
        <v>119</v>
      </c>
      <c r="R674" t="str">
        <f t="shared" si="87"/>
        <v>Oil &amp; Gas - Ice Roads and Pads</v>
      </c>
      <c r="S674" t="s">
        <v>361</v>
      </c>
      <c r="T674" t="s">
        <v>349</v>
      </c>
      <c r="U674" s="34">
        <v>5</v>
      </c>
      <c r="V674">
        <v>19060403</v>
      </c>
      <c r="W674">
        <v>2017</v>
      </c>
      <c r="X674" t="s">
        <v>222</v>
      </c>
      <c r="Y674">
        <v>1</v>
      </c>
      <c r="Z674" s="34">
        <v>343</v>
      </c>
      <c r="AA674" s="6" t="str">
        <f t="shared" si="84"/>
        <v>01/01</v>
      </c>
      <c r="AB674" s="6" t="str">
        <f t="shared" si="85"/>
        <v>01/31</v>
      </c>
      <c r="AC674" t="s">
        <v>84</v>
      </c>
      <c r="AD674" s="7">
        <f t="shared" si="86"/>
        <v>2</v>
      </c>
      <c r="AE674" s="7" t="s">
        <v>84</v>
      </c>
      <c r="AF674">
        <v>0</v>
      </c>
      <c r="AG674" t="s">
        <v>52</v>
      </c>
      <c r="AH674" s="18">
        <f t="shared" si="90"/>
        <v>1</v>
      </c>
    </row>
    <row r="675" spans="1:34" x14ac:dyDescent="0.25">
      <c r="A675">
        <v>341</v>
      </c>
      <c r="B675" t="s">
        <v>181</v>
      </c>
      <c r="C675" t="s">
        <v>389</v>
      </c>
      <c r="D675" t="s">
        <v>222</v>
      </c>
      <c r="E675" t="s">
        <v>116</v>
      </c>
      <c r="F675">
        <v>2314167</v>
      </c>
      <c r="G675" t="s">
        <v>52</v>
      </c>
      <c r="H675" s="18">
        <f t="shared" si="88"/>
        <v>1</v>
      </c>
      <c r="I675">
        <v>344</v>
      </c>
      <c r="J675" t="s">
        <v>227</v>
      </c>
      <c r="K675" t="s">
        <v>79</v>
      </c>
      <c r="L675" t="s">
        <v>70</v>
      </c>
      <c r="M675" s="18">
        <f t="shared" si="89"/>
        <v>2</v>
      </c>
      <c r="N675" t="s">
        <v>58</v>
      </c>
      <c r="O675" s="18">
        <f t="shared" si="91"/>
        <v>1</v>
      </c>
      <c r="P675" t="s">
        <v>101</v>
      </c>
      <c r="Q675" t="s">
        <v>119</v>
      </c>
      <c r="R675" t="str">
        <f t="shared" si="87"/>
        <v>Oil &amp; Gas - Ice Roads and Pads</v>
      </c>
      <c r="S675" t="s">
        <v>361</v>
      </c>
      <c r="T675" t="s">
        <v>349</v>
      </c>
      <c r="U675" s="34">
        <v>5</v>
      </c>
      <c r="V675">
        <v>19060403</v>
      </c>
      <c r="W675">
        <v>2017</v>
      </c>
      <c r="X675" t="s">
        <v>222</v>
      </c>
      <c r="Y675">
        <v>1</v>
      </c>
      <c r="Z675" s="34">
        <v>344</v>
      </c>
      <c r="AA675" s="6" t="str">
        <f t="shared" si="84"/>
        <v>01/01</v>
      </c>
      <c r="AB675" s="6" t="str">
        <f t="shared" si="85"/>
        <v>01/31</v>
      </c>
      <c r="AC675" t="s">
        <v>84</v>
      </c>
      <c r="AD675" s="7">
        <f t="shared" si="86"/>
        <v>2</v>
      </c>
      <c r="AE675" s="7" t="s">
        <v>84</v>
      </c>
      <c r="AF675">
        <v>0</v>
      </c>
      <c r="AG675" t="s">
        <v>52</v>
      </c>
      <c r="AH675" s="18">
        <f t="shared" si="90"/>
        <v>1</v>
      </c>
    </row>
    <row r="676" spans="1:34" x14ac:dyDescent="0.25">
      <c r="A676">
        <v>341</v>
      </c>
      <c r="B676" t="s">
        <v>181</v>
      </c>
      <c r="C676" t="s">
        <v>389</v>
      </c>
      <c r="D676" t="s">
        <v>222</v>
      </c>
      <c r="E676" t="s">
        <v>116</v>
      </c>
      <c r="F676">
        <v>2314167</v>
      </c>
      <c r="G676" t="s">
        <v>52</v>
      </c>
      <c r="H676" s="18">
        <f t="shared" si="88"/>
        <v>1</v>
      </c>
      <c r="I676">
        <v>346</v>
      </c>
      <c r="J676" t="s">
        <v>223</v>
      </c>
      <c r="K676" t="s">
        <v>79</v>
      </c>
      <c r="L676" t="s">
        <v>70</v>
      </c>
      <c r="M676" s="18">
        <f t="shared" si="89"/>
        <v>2</v>
      </c>
      <c r="N676" t="s">
        <v>58</v>
      </c>
      <c r="O676" s="18">
        <f t="shared" si="91"/>
        <v>1</v>
      </c>
      <c r="P676" t="s">
        <v>101</v>
      </c>
      <c r="Q676" t="s">
        <v>119</v>
      </c>
      <c r="R676" t="str">
        <f t="shared" si="87"/>
        <v>Oil &amp; Gas - Ice Roads and Pads</v>
      </c>
      <c r="S676" t="s">
        <v>361</v>
      </c>
      <c r="T676" t="s">
        <v>349</v>
      </c>
      <c r="U676" s="34">
        <v>5</v>
      </c>
      <c r="V676">
        <v>19060403</v>
      </c>
      <c r="W676">
        <v>2017</v>
      </c>
      <c r="X676" t="s">
        <v>222</v>
      </c>
      <c r="Y676">
        <v>2</v>
      </c>
      <c r="Z676" s="34">
        <v>346</v>
      </c>
      <c r="AA676" s="6" t="str">
        <f t="shared" si="84"/>
        <v>02/01</v>
      </c>
      <c r="AB676" s="6" t="str">
        <f t="shared" si="85"/>
        <v>02/28</v>
      </c>
      <c r="AC676" t="s">
        <v>84</v>
      </c>
      <c r="AD676" s="7">
        <f t="shared" si="86"/>
        <v>2</v>
      </c>
      <c r="AE676" s="7" t="s">
        <v>84</v>
      </c>
      <c r="AF676">
        <v>0</v>
      </c>
      <c r="AG676" t="s">
        <v>52</v>
      </c>
      <c r="AH676" s="18">
        <f t="shared" si="90"/>
        <v>1</v>
      </c>
    </row>
    <row r="677" spans="1:34" x14ac:dyDescent="0.25">
      <c r="A677">
        <v>341</v>
      </c>
      <c r="B677" t="s">
        <v>181</v>
      </c>
      <c r="C677" t="s">
        <v>389</v>
      </c>
      <c r="D677" t="s">
        <v>222</v>
      </c>
      <c r="E677" t="s">
        <v>116</v>
      </c>
      <c r="F677">
        <v>2314167</v>
      </c>
      <c r="G677" t="s">
        <v>52</v>
      </c>
      <c r="H677" s="18">
        <f t="shared" si="88"/>
        <v>1</v>
      </c>
      <c r="I677">
        <v>345</v>
      </c>
      <c r="J677" t="s">
        <v>224</v>
      </c>
      <c r="K677" t="s">
        <v>79</v>
      </c>
      <c r="L677" t="s">
        <v>70</v>
      </c>
      <c r="M677" s="18">
        <f t="shared" si="89"/>
        <v>2</v>
      </c>
      <c r="N677" t="s">
        <v>58</v>
      </c>
      <c r="O677" s="18">
        <f t="shared" si="91"/>
        <v>1</v>
      </c>
      <c r="P677" t="s">
        <v>101</v>
      </c>
      <c r="Q677" t="s">
        <v>119</v>
      </c>
      <c r="R677" t="str">
        <f t="shared" si="87"/>
        <v>Oil &amp; Gas - Ice Roads and Pads</v>
      </c>
      <c r="S677" t="s">
        <v>361</v>
      </c>
      <c r="T677" t="s">
        <v>349</v>
      </c>
      <c r="U677" s="34">
        <v>5</v>
      </c>
      <c r="V677">
        <v>19060403</v>
      </c>
      <c r="W677">
        <v>2017</v>
      </c>
      <c r="X677" t="s">
        <v>222</v>
      </c>
      <c r="Y677">
        <v>2</v>
      </c>
      <c r="Z677" s="34">
        <v>345</v>
      </c>
      <c r="AA677" s="6" t="str">
        <f t="shared" ref="AA677:AA740" si="92">_xlfn.IFS(Y677=1,"01/01",Y677=2,"02/01",Y677=3,"03/01",Y677=4,"04/01",Y677=5,"05/01",Y677=6,"06/01",Y677=7,"07/01",Y677=8,"08/01",Y677=9,"09/01",Y677=10,"10/01",Y677=11,"11/01",Y677=12,"12/01")</f>
        <v>02/01</v>
      </c>
      <c r="AB677" s="6" t="str">
        <f t="shared" ref="AB677:AB740" si="93">_xlfn.IFS(Y677=1,"01/31",Y677=2,"02/28",Y677=3,"03/31",Y677=4,"04/30",Y677=5,"05/31",Y677=6,"06/30",Y677=7,"07/31",Y677=8,"08/31",Y677=9,"09/30",Y677=10,"10/31",Y677=11,"30/01",Y677=12,"12/31")</f>
        <v>02/28</v>
      </c>
      <c r="AC677" t="s">
        <v>84</v>
      </c>
      <c r="AD677" s="7">
        <f t="shared" ref="AD677:AD740" si="94">IF(AC677="metered",1,2)</f>
        <v>2</v>
      </c>
      <c r="AE677" s="7" t="s">
        <v>84</v>
      </c>
      <c r="AF677">
        <v>0</v>
      </c>
      <c r="AG677" t="s">
        <v>52</v>
      </c>
      <c r="AH677" s="18">
        <f t="shared" si="90"/>
        <v>1</v>
      </c>
    </row>
    <row r="678" spans="1:34" x14ac:dyDescent="0.25">
      <c r="A678">
        <v>341</v>
      </c>
      <c r="B678" t="s">
        <v>181</v>
      </c>
      <c r="C678" t="s">
        <v>389</v>
      </c>
      <c r="D678" t="s">
        <v>222</v>
      </c>
      <c r="E678" t="s">
        <v>116</v>
      </c>
      <c r="F678">
        <v>2314167</v>
      </c>
      <c r="G678" t="s">
        <v>52</v>
      </c>
      <c r="H678" s="18">
        <f t="shared" si="88"/>
        <v>1</v>
      </c>
      <c r="I678">
        <v>342</v>
      </c>
      <c r="J678" t="s">
        <v>225</v>
      </c>
      <c r="K678" t="s">
        <v>79</v>
      </c>
      <c r="L678" t="s">
        <v>70</v>
      </c>
      <c r="M678" s="18">
        <f t="shared" si="89"/>
        <v>2</v>
      </c>
      <c r="N678" t="s">
        <v>58</v>
      </c>
      <c r="O678" s="18">
        <f t="shared" si="91"/>
        <v>1</v>
      </c>
      <c r="P678" t="s">
        <v>101</v>
      </c>
      <c r="Q678" t="s">
        <v>119</v>
      </c>
      <c r="R678" t="str">
        <f t="shared" si="87"/>
        <v>Oil &amp; Gas - Ice Roads and Pads</v>
      </c>
      <c r="S678" t="s">
        <v>361</v>
      </c>
      <c r="T678" t="s">
        <v>349</v>
      </c>
      <c r="U678" s="34">
        <v>5</v>
      </c>
      <c r="V678">
        <v>19060501</v>
      </c>
      <c r="W678">
        <v>2017</v>
      </c>
      <c r="X678" t="s">
        <v>222</v>
      </c>
      <c r="Y678">
        <v>2</v>
      </c>
      <c r="Z678" s="34">
        <v>342</v>
      </c>
      <c r="AA678" s="6" t="str">
        <f t="shared" si="92"/>
        <v>02/01</v>
      </c>
      <c r="AB678" s="6" t="str">
        <f t="shared" si="93"/>
        <v>02/28</v>
      </c>
      <c r="AC678" t="s">
        <v>84</v>
      </c>
      <c r="AD678" s="7">
        <f t="shared" si="94"/>
        <v>2</v>
      </c>
      <c r="AE678" s="7" t="s">
        <v>84</v>
      </c>
      <c r="AF678">
        <v>0</v>
      </c>
      <c r="AG678" t="s">
        <v>52</v>
      </c>
      <c r="AH678" s="18">
        <f t="shared" si="90"/>
        <v>1</v>
      </c>
    </row>
    <row r="679" spans="1:34" x14ac:dyDescent="0.25">
      <c r="A679">
        <v>341</v>
      </c>
      <c r="B679" t="s">
        <v>181</v>
      </c>
      <c r="C679" t="s">
        <v>389</v>
      </c>
      <c r="D679" t="s">
        <v>222</v>
      </c>
      <c r="E679" t="s">
        <v>116</v>
      </c>
      <c r="F679">
        <v>2314167</v>
      </c>
      <c r="G679" t="s">
        <v>52</v>
      </c>
      <c r="H679" s="18">
        <f t="shared" si="88"/>
        <v>1</v>
      </c>
      <c r="I679">
        <v>343</v>
      </c>
      <c r="J679" t="s">
        <v>226</v>
      </c>
      <c r="K679" t="s">
        <v>79</v>
      </c>
      <c r="L679" t="s">
        <v>70</v>
      </c>
      <c r="M679" s="18">
        <f t="shared" si="89"/>
        <v>2</v>
      </c>
      <c r="N679" t="s">
        <v>58</v>
      </c>
      <c r="O679" s="18">
        <f t="shared" si="91"/>
        <v>1</v>
      </c>
      <c r="P679" t="s">
        <v>101</v>
      </c>
      <c r="Q679" t="s">
        <v>119</v>
      </c>
      <c r="R679" t="str">
        <f t="shared" si="87"/>
        <v>Oil &amp; Gas - Ice Roads and Pads</v>
      </c>
      <c r="S679" t="s">
        <v>361</v>
      </c>
      <c r="T679" t="s">
        <v>349</v>
      </c>
      <c r="U679" s="34">
        <v>5</v>
      </c>
      <c r="V679">
        <v>19060403</v>
      </c>
      <c r="W679">
        <v>2017</v>
      </c>
      <c r="X679" t="s">
        <v>222</v>
      </c>
      <c r="Y679">
        <v>2</v>
      </c>
      <c r="Z679" s="34">
        <v>343</v>
      </c>
      <c r="AA679" s="6" t="str">
        <f t="shared" si="92"/>
        <v>02/01</v>
      </c>
      <c r="AB679" s="6" t="str">
        <f t="shared" si="93"/>
        <v>02/28</v>
      </c>
      <c r="AC679" t="s">
        <v>84</v>
      </c>
      <c r="AD679" s="7">
        <f t="shared" si="94"/>
        <v>2</v>
      </c>
      <c r="AE679" s="7" t="s">
        <v>84</v>
      </c>
      <c r="AF679">
        <v>0</v>
      </c>
      <c r="AG679" t="s">
        <v>52</v>
      </c>
      <c r="AH679" s="18">
        <f t="shared" si="90"/>
        <v>1</v>
      </c>
    </row>
    <row r="680" spans="1:34" x14ac:dyDescent="0.25">
      <c r="A680">
        <v>341</v>
      </c>
      <c r="B680" t="s">
        <v>181</v>
      </c>
      <c r="C680" t="s">
        <v>389</v>
      </c>
      <c r="D680" t="s">
        <v>222</v>
      </c>
      <c r="E680" t="s">
        <v>116</v>
      </c>
      <c r="F680">
        <v>2314167</v>
      </c>
      <c r="G680" t="s">
        <v>52</v>
      </c>
      <c r="H680" s="18">
        <f t="shared" si="88"/>
        <v>1</v>
      </c>
      <c r="I680">
        <v>344</v>
      </c>
      <c r="J680" t="s">
        <v>227</v>
      </c>
      <c r="K680" t="s">
        <v>79</v>
      </c>
      <c r="L680" t="s">
        <v>70</v>
      </c>
      <c r="M680" s="18">
        <f t="shared" si="89"/>
        <v>2</v>
      </c>
      <c r="N680" t="s">
        <v>58</v>
      </c>
      <c r="O680" s="18">
        <f t="shared" si="91"/>
        <v>1</v>
      </c>
      <c r="P680" t="s">
        <v>101</v>
      </c>
      <c r="Q680" t="s">
        <v>119</v>
      </c>
      <c r="R680" t="str">
        <f t="shared" si="87"/>
        <v>Oil &amp; Gas - Ice Roads and Pads</v>
      </c>
      <c r="S680" t="s">
        <v>361</v>
      </c>
      <c r="T680" t="s">
        <v>349</v>
      </c>
      <c r="U680" s="34">
        <v>5</v>
      </c>
      <c r="V680">
        <v>19060403</v>
      </c>
      <c r="W680">
        <v>2017</v>
      </c>
      <c r="X680" t="s">
        <v>222</v>
      </c>
      <c r="Y680">
        <v>2</v>
      </c>
      <c r="Z680" s="34">
        <v>344</v>
      </c>
      <c r="AA680" s="6" t="str">
        <f t="shared" si="92"/>
        <v>02/01</v>
      </c>
      <c r="AB680" s="6" t="str">
        <f t="shared" si="93"/>
        <v>02/28</v>
      </c>
      <c r="AC680" t="s">
        <v>84</v>
      </c>
      <c r="AD680" s="7">
        <f t="shared" si="94"/>
        <v>2</v>
      </c>
      <c r="AE680" s="7" t="s">
        <v>84</v>
      </c>
      <c r="AF680">
        <v>0</v>
      </c>
      <c r="AG680" t="s">
        <v>52</v>
      </c>
      <c r="AH680" s="18">
        <f t="shared" si="90"/>
        <v>1</v>
      </c>
    </row>
    <row r="681" spans="1:34" x14ac:dyDescent="0.25">
      <c r="A681">
        <v>341</v>
      </c>
      <c r="B681" t="s">
        <v>181</v>
      </c>
      <c r="C681" t="s">
        <v>389</v>
      </c>
      <c r="D681" t="s">
        <v>222</v>
      </c>
      <c r="E681" t="s">
        <v>116</v>
      </c>
      <c r="F681">
        <v>2314167</v>
      </c>
      <c r="G681" t="s">
        <v>52</v>
      </c>
      <c r="H681" s="18">
        <f t="shared" si="88"/>
        <v>1</v>
      </c>
      <c r="I681">
        <v>346</v>
      </c>
      <c r="J681" t="s">
        <v>223</v>
      </c>
      <c r="K681" t="s">
        <v>79</v>
      </c>
      <c r="L681" t="s">
        <v>70</v>
      </c>
      <c r="M681" s="18">
        <f t="shared" si="89"/>
        <v>2</v>
      </c>
      <c r="N681" t="s">
        <v>58</v>
      </c>
      <c r="O681" s="18">
        <f t="shared" si="91"/>
        <v>1</v>
      </c>
      <c r="P681" t="s">
        <v>101</v>
      </c>
      <c r="Q681" t="s">
        <v>119</v>
      </c>
      <c r="R681" t="str">
        <f t="shared" ref="R681:R744" si="95">IF(Q681&lt;&gt;"",_xlfn.CONCAT(P681," - ", Q681),"")</f>
        <v>Oil &amp; Gas - Ice Roads and Pads</v>
      </c>
      <c r="S681" t="s">
        <v>361</v>
      </c>
      <c r="T681" t="s">
        <v>349</v>
      </c>
      <c r="U681" s="34">
        <v>5</v>
      </c>
      <c r="V681">
        <v>19060403</v>
      </c>
      <c r="W681">
        <v>2017</v>
      </c>
      <c r="X681" t="s">
        <v>222</v>
      </c>
      <c r="Y681">
        <v>3</v>
      </c>
      <c r="Z681" s="34">
        <v>346</v>
      </c>
      <c r="AA681" s="6" t="str">
        <f t="shared" si="92"/>
        <v>03/01</v>
      </c>
      <c r="AB681" s="6" t="str">
        <f t="shared" si="93"/>
        <v>03/31</v>
      </c>
      <c r="AC681" t="s">
        <v>84</v>
      </c>
      <c r="AD681" s="7">
        <f t="shared" si="94"/>
        <v>2</v>
      </c>
      <c r="AE681" s="7" t="s">
        <v>84</v>
      </c>
      <c r="AF681">
        <v>0</v>
      </c>
      <c r="AG681" t="s">
        <v>52</v>
      </c>
      <c r="AH681" s="18">
        <f t="shared" si="90"/>
        <v>1</v>
      </c>
    </row>
    <row r="682" spans="1:34" x14ac:dyDescent="0.25">
      <c r="A682">
        <v>341</v>
      </c>
      <c r="B682" t="s">
        <v>181</v>
      </c>
      <c r="C682" t="s">
        <v>389</v>
      </c>
      <c r="D682" t="s">
        <v>222</v>
      </c>
      <c r="E682" t="s">
        <v>116</v>
      </c>
      <c r="F682">
        <v>2314167</v>
      </c>
      <c r="G682" t="s">
        <v>52</v>
      </c>
      <c r="H682" s="18">
        <f t="shared" si="88"/>
        <v>1</v>
      </c>
      <c r="I682">
        <v>345</v>
      </c>
      <c r="J682" t="s">
        <v>224</v>
      </c>
      <c r="K682" t="s">
        <v>79</v>
      </c>
      <c r="L682" t="s">
        <v>70</v>
      </c>
      <c r="M682" s="18">
        <f t="shared" si="89"/>
        <v>2</v>
      </c>
      <c r="N682" t="s">
        <v>58</v>
      </c>
      <c r="O682" s="18">
        <f t="shared" si="91"/>
        <v>1</v>
      </c>
      <c r="P682" t="s">
        <v>101</v>
      </c>
      <c r="Q682" t="s">
        <v>119</v>
      </c>
      <c r="R682" t="str">
        <f t="shared" si="95"/>
        <v>Oil &amp; Gas - Ice Roads and Pads</v>
      </c>
      <c r="S682" t="s">
        <v>361</v>
      </c>
      <c r="T682" t="s">
        <v>349</v>
      </c>
      <c r="U682" s="34">
        <v>5</v>
      </c>
      <c r="V682">
        <v>19060403</v>
      </c>
      <c r="W682">
        <v>2017</v>
      </c>
      <c r="X682" t="s">
        <v>222</v>
      </c>
      <c r="Y682">
        <v>3</v>
      </c>
      <c r="Z682" s="34">
        <v>345</v>
      </c>
      <c r="AA682" s="6" t="str">
        <f t="shared" si="92"/>
        <v>03/01</v>
      </c>
      <c r="AB682" s="6" t="str">
        <f t="shared" si="93"/>
        <v>03/31</v>
      </c>
      <c r="AC682" t="s">
        <v>84</v>
      </c>
      <c r="AD682" s="7">
        <f t="shared" si="94"/>
        <v>2</v>
      </c>
      <c r="AE682" s="7" t="s">
        <v>84</v>
      </c>
      <c r="AF682">
        <v>0</v>
      </c>
      <c r="AG682" t="s">
        <v>52</v>
      </c>
      <c r="AH682" s="18">
        <f t="shared" si="90"/>
        <v>1</v>
      </c>
    </row>
    <row r="683" spans="1:34" x14ac:dyDescent="0.25">
      <c r="A683">
        <v>341</v>
      </c>
      <c r="B683" t="s">
        <v>181</v>
      </c>
      <c r="C683" t="s">
        <v>389</v>
      </c>
      <c r="D683" t="s">
        <v>222</v>
      </c>
      <c r="E683" t="s">
        <v>116</v>
      </c>
      <c r="F683">
        <v>2314167</v>
      </c>
      <c r="G683" t="s">
        <v>52</v>
      </c>
      <c r="H683" s="18">
        <f t="shared" si="88"/>
        <v>1</v>
      </c>
      <c r="I683">
        <v>342</v>
      </c>
      <c r="J683" t="s">
        <v>225</v>
      </c>
      <c r="K683" t="s">
        <v>79</v>
      </c>
      <c r="L683" t="s">
        <v>70</v>
      </c>
      <c r="M683" s="18">
        <f t="shared" si="89"/>
        <v>2</v>
      </c>
      <c r="N683" t="s">
        <v>58</v>
      </c>
      <c r="O683" s="18">
        <f t="shared" si="91"/>
        <v>1</v>
      </c>
      <c r="P683" t="s">
        <v>101</v>
      </c>
      <c r="Q683" t="s">
        <v>119</v>
      </c>
      <c r="R683" t="str">
        <f t="shared" si="95"/>
        <v>Oil &amp; Gas - Ice Roads and Pads</v>
      </c>
      <c r="S683" t="s">
        <v>361</v>
      </c>
      <c r="T683" t="s">
        <v>349</v>
      </c>
      <c r="U683" s="34">
        <v>5</v>
      </c>
      <c r="V683">
        <v>19060501</v>
      </c>
      <c r="W683">
        <v>2017</v>
      </c>
      <c r="X683" t="s">
        <v>222</v>
      </c>
      <c r="Y683">
        <v>3</v>
      </c>
      <c r="Z683" s="34">
        <v>342</v>
      </c>
      <c r="AA683" s="6" t="str">
        <f t="shared" si="92"/>
        <v>03/01</v>
      </c>
      <c r="AB683" s="6" t="str">
        <f t="shared" si="93"/>
        <v>03/31</v>
      </c>
      <c r="AC683" t="s">
        <v>84</v>
      </c>
      <c r="AD683" s="7">
        <f t="shared" si="94"/>
        <v>2</v>
      </c>
      <c r="AE683" s="7" t="s">
        <v>84</v>
      </c>
      <c r="AF683">
        <v>0</v>
      </c>
      <c r="AG683" t="s">
        <v>52</v>
      </c>
      <c r="AH683" s="18">
        <f t="shared" si="90"/>
        <v>1</v>
      </c>
    </row>
    <row r="684" spans="1:34" x14ac:dyDescent="0.25">
      <c r="A684">
        <v>341</v>
      </c>
      <c r="B684" t="s">
        <v>181</v>
      </c>
      <c r="C684" t="s">
        <v>389</v>
      </c>
      <c r="D684" t="s">
        <v>222</v>
      </c>
      <c r="E684" t="s">
        <v>116</v>
      </c>
      <c r="F684">
        <v>2314167</v>
      </c>
      <c r="G684" t="s">
        <v>52</v>
      </c>
      <c r="H684" s="18">
        <f t="shared" si="88"/>
        <v>1</v>
      </c>
      <c r="I684">
        <v>343</v>
      </c>
      <c r="J684" t="s">
        <v>226</v>
      </c>
      <c r="K684" t="s">
        <v>79</v>
      </c>
      <c r="L684" t="s">
        <v>70</v>
      </c>
      <c r="M684" s="18">
        <f t="shared" si="89"/>
        <v>2</v>
      </c>
      <c r="N684" t="s">
        <v>58</v>
      </c>
      <c r="O684" s="18">
        <f t="shared" si="91"/>
        <v>1</v>
      </c>
      <c r="P684" t="s">
        <v>101</v>
      </c>
      <c r="Q684" t="s">
        <v>119</v>
      </c>
      <c r="R684" t="str">
        <f t="shared" si="95"/>
        <v>Oil &amp; Gas - Ice Roads and Pads</v>
      </c>
      <c r="S684" t="s">
        <v>361</v>
      </c>
      <c r="T684" t="s">
        <v>349</v>
      </c>
      <c r="U684" s="34">
        <v>5</v>
      </c>
      <c r="V684">
        <v>19060403</v>
      </c>
      <c r="W684">
        <v>2017</v>
      </c>
      <c r="X684" t="s">
        <v>222</v>
      </c>
      <c r="Y684">
        <v>3</v>
      </c>
      <c r="Z684" s="34">
        <v>343</v>
      </c>
      <c r="AA684" s="6" t="str">
        <f t="shared" si="92"/>
        <v>03/01</v>
      </c>
      <c r="AB684" s="6" t="str">
        <f t="shared" si="93"/>
        <v>03/31</v>
      </c>
      <c r="AC684" t="s">
        <v>84</v>
      </c>
      <c r="AD684" s="7">
        <f t="shared" si="94"/>
        <v>2</v>
      </c>
      <c r="AE684" s="7" t="s">
        <v>84</v>
      </c>
      <c r="AF684">
        <v>0</v>
      </c>
      <c r="AG684" t="s">
        <v>52</v>
      </c>
      <c r="AH684" s="18">
        <f t="shared" si="90"/>
        <v>1</v>
      </c>
    </row>
    <row r="685" spans="1:34" x14ac:dyDescent="0.25">
      <c r="A685">
        <v>341</v>
      </c>
      <c r="B685" t="s">
        <v>181</v>
      </c>
      <c r="C685" t="s">
        <v>389</v>
      </c>
      <c r="D685" t="s">
        <v>222</v>
      </c>
      <c r="E685" t="s">
        <v>116</v>
      </c>
      <c r="F685">
        <v>2314167</v>
      </c>
      <c r="G685" t="s">
        <v>52</v>
      </c>
      <c r="H685" s="18">
        <f t="shared" si="88"/>
        <v>1</v>
      </c>
      <c r="I685">
        <v>344</v>
      </c>
      <c r="J685" t="s">
        <v>227</v>
      </c>
      <c r="K685" t="s">
        <v>79</v>
      </c>
      <c r="L685" t="s">
        <v>70</v>
      </c>
      <c r="M685" s="18">
        <f t="shared" si="89"/>
        <v>2</v>
      </c>
      <c r="N685" t="s">
        <v>58</v>
      </c>
      <c r="O685" s="18">
        <f t="shared" si="91"/>
        <v>1</v>
      </c>
      <c r="P685" t="s">
        <v>101</v>
      </c>
      <c r="Q685" t="s">
        <v>119</v>
      </c>
      <c r="R685" t="str">
        <f t="shared" si="95"/>
        <v>Oil &amp; Gas - Ice Roads and Pads</v>
      </c>
      <c r="S685" t="s">
        <v>361</v>
      </c>
      <c r="T685" t="s">
        <v>349</v>
      </c>
      <c r="U685" s="34">
        <v>5</v>
      </c>
      <c r="V685">
        <v>19060403</v>
      </c>
      <c r="W685">
        <v>2017</v>
      </c>
      <c r="X685" t="s">
        <v>222</v>
      </c>
      <c r="Y685">
        <v>3</v>
      </c>
      <c r="Z685" s="34">
        <v>344</v>
      </c>
      <c r="AA685" s="6" t="str">
        <f t="shared" si="92"/>
        <v>03/01</v>
      </c>
      <c r="AB685" s="6" t="str">
        <f t="shared" si="93"/>
        <v>03/31</v>
      </c>
      <c r="AC685" t="s">
        <v>84</v>
      </c>
      <c r="AD685" s="7">
        <f t="shared" si="94"/>
        <v>2</v>
      </c>
      <c r="AE685" s="7" t="s">
        <v>84</v>
      </c>
      <c r="AF685">
        <v>0</v>
      </c>
      <c r="AG685" t="s">
        <v>52</v>
      </c>
      <c r="AH685" s="18">
        <f t="shared" si="90"/>
        <v>1</v>
      </c>
    </row>
    <row r="686" spans="1:34" x14ac:dyDescent="0.25">
      <c r="A686">
        <v>341</v>
      </c>
      <c r="B686" t="s">
        <v>181</v>
      </c>
      <c r="C686" t="s">
        <v>389</v>
      </c>
      <c r="D686" t="s">
        <v>222</v>
      </c>
      <c r="E686" t="s">
        <v>116</v>
      </c>
      <c r="F686">
        <v>2314167</v>
      </c>
      <c r="G686" t="s">
        <v>52</v>
      </c>
      <c r="H686" s="18">
        <f t="shared" si="88"/>
        <v>1</v>
      </c>
      <c r="I686">
        <v>346</v>
      </c>
      <c r="J686" t="s">
        <v>223</v>
      </c>
      <c r="K686" t="s">
        <v>79</v>
      </c>
      <c r="L686" t="s">
        <v>70</v>
      </c>
      <c r="M686" s="18">
        <f t="shared" si="89"/>
        <v>2</v>
      </c>
      <c r="N686" t="s">
        <v>58</v>
      </c>
      <c r="O686" s="18">
        <f t="shared" si="91"/>
        <v>1</v>
      </c>
      <c r="P686" t="s">
        <v>101</v>
      </c>
      <c r="Q686" t="s">
        <v>119</v>
      </c>
      <c r="R686" t="str">
        <f t="shared" si="95"/>
        <v>Oil &amp; Gas - Ice Roads and Pads</v>
      </c>
      <c r="S686" t="s">
        <v>361</v>
      </c>
      <c r="T686" t="s">
        <v>349</v>
      </c>
      <c r="U686" s="34">
        <v>5</v>
      </c>
      <c r="V686">
        <v>19060403</v>
      </c>
      <c r="W686">
        <v>2017</v>
      </c>
      <c r="X686" t="s">
        <v>222</v>
      </c>
      <c r="Y686">
        <v>4</v>
      </c>
      <c r="Z686" s="34">
        <v>346</v>
      </c>
      <c r="AA686" s="6" t="str">
        <f t="shared" si="92"/>
        <v>04/01</v>
      </c>
      <c r="AB686" s="6" t="str">
        <f t="shared" si="93"/>
        <v>04/30</v>
      </c>
      <c r="AC686" t="s">
        <v>84</v>
      </c>
      <c r="AD686" s="7">
        <f t="shared" si="94"/>
        <v>2</v>
      </c>
      <c r="AE686" s="7" t="s">
        <v>84</v>
      </c>
      <c r="AF686">
        <v>0</v>
      </c>
      <c r="AG686" t="s">
        <v>52</v>
      </c>
      <c r="AH686" s="18">
        <f t="shared" si="90"/>
        <v>1</v>
      </c>
    </row>
    <row r="687" spans="1:34" x14ac:dyDescent="0.25">
      <c r="A687">
        <v>341</v>
      </c>
      <c r="B687" t="s">
        <v>181</v>
      </c>
      <c r="C687" t="s">
        <v>389</v>
      </c>
      <c r="D687" t="s">
        <v>222</v>
      </c>
      <c r="E687" t="s">
        <v>116</v>
      </c>
      <c r="F687">
        <v>2314167</v>
      </c>
      <c r="G687" t="s">
        <v>52</v>
      </c>
      <c r="H687" s="18">
        <f t="shared" si="88"/>
        <v>1</v>
      </c>
      <c r="I687">
        <v>345</v>
      </c>
      <c r="J687" t="s">
        <v>224</v>
      </c>
      <c r="K687" t="s">
        <v>79</v>
      </c>
      <c r="L687" t="s">
        <v>70</v>
      </c>
      <c r="M687" s="18">
        <f t="shared" si="89"/>
        <v>2</v>
      </c>
      <c r="N687" t="s">
        <v>58</v>
      </c>
      <c r="O687" s="18">
        <f t="shared" si="91"/>
        <v>1</v>
      </c>
      <c r="P687" t="s">
        <v>101</v>
      </c>
      <c r="Q687" t="s">
        <v>119</v>
      </c>
      <c r="R687" t="str">
        <f t="shared" si="95"/>
        <v>Oil &amp; Gas - Ice Roads and Pads</v>
      </c>
      <c r="S687" t="s">
        <v>361</v>
      </c>
      <c r="T687" t="s">
        <v>349</v>
      </c>
      <c r="U687" s="34">
        <v>5</v>
      </c>
      <c r="V687">
        <v>19060403</v>
      </c>
      <c r="W687">
        <v>2017</v>
      </c>
      <c r="X687" t="s">
        <v>222</v>
      </c>
      <c r="Y687">
        <v>4</v>
      </c>
      <c r="Z687" s="34">
        <v>345</v>
      </c>
      <c r="AA687" s="6" t="str">
        <f t="shared" si="92"/>
        <v>04/01</v>
      </c>
      <c r="AB687" s="6" t="str">
        <f t="shared" si="93"/>
        <v>04/30</v>
      </c>
      <c r="AC687" t="s">
        <v>84</v>
      </c>
      <c r="AD687" s="7">
        <f t="shared" si="94"/>
        <v>2</v>
      </c>
      <c r="AE687" s="7" t="s">
        <v>84</v>
      </c>
      <c r="AF687">
        <v>0</v>
      </c>
      <c r="AG687" t="s">
        <v>52</v>
      </c>
      <c r="AH687" s="18">
        <f t="shared" si="90"/>
        <v>1</v>
      </c>
    </row>
    <row r="688" spans="1:34" x14ac:dyDescent="0.25">
      <c r="A688">
        <v>341</v>
      </c>
      <c r="B688" t="s">
        <v>181</v>
      </c>
      <c r="C688" t="s">
        <v>389</v>
      </c>
      <c r="D688" t="s">
        <v>222</v>
      </c>
      <c r="E688" t="s">
        <v>116</v>
      </c>
      <c r="F688">
        <v>2314167</v>
      </c>
      <c r="G688" t="s">
        <v>52</v>
      </c>
      <c r="H688" s="18">
        <f t="shared" si="88"/>
        <v>1</v>
      </c>
      <c r="I688">
        <v>342</v>
      </c>
      <c r="J688" t="s">
        <v>225</v>
      </c>
      <c r="K688" t="s">
        <v>79</v>
      </c>
      <c r="L688" t="s">
        <v>70</v>
      </c>
      <c r="M688" s="18">
        <f t="shared" si="89"/>
        <v>2</v>
      </c>
      <c r="N688" t="s">
        <v>58</v>
      </c>
      <c r="O688" s="18">
        <f t="shared" si="91"/>
        <v>1</v>
      </c>
      <c r="P688" t="s">
        <v>101</v>
      </c>
      <c r="Q688" t="s">
        <v>119</v>
      </c>
      <c r="R688" t="str">
        <f t="shared" si="95"/>
        <v>Oil &amp; Gas - Ice Roads and Pads</v>
      </c>
      <c r="S688" t="s">
        <v>361</v>
      </c>
      <c r="T688" t="s">
        <v>349</v>
      </c>
      <c r="U688" s="34">
        <v>5</v>
      </c>
      <c r="V688">
        <v>19060501</v>
      </c>
      <c r="W688">
        <v>2017</v>
      </c>
      <c r="X688" t="s">
        <v>222</v>
      </c>
      <c r="Y688">
        <v>4</v>
      </c>
      <c r="Z688" s="34">
        <v>342</v>
      </c>
      <c r="AA688" s="6" t="str">
        <f t="shared" si="92"/>
        <v>04/01</v>
      </c>
      <c r="AB688" s="6" t="str">
        <f t="shared" si="93"/>
        <v>04/30</v>
      </c>
      <c r="AC688" t="s">
        <v>84</v>
      </c>
      <c r="AD688" s="7">
        <f t="shared" si="94"/>
        <v>2</v>
      </c>
      <c r="AE688" s="7" t="s">
        <v>84</v>
      </c>
      <c r="AF688">
        <v>0</v>
      </c>
      <c r="AG688" t="s">
        <v>52</v>
      </c>
      <c r="AH688" s="18">
        <f t="shared" si="90"/>
        <v>1</v>
      </c>
    </row>
    <row r="689" spans="1:34" x14ac:dyDescent="0.25">
      <c r="A689">
        <v>341</v>
      </c>
      <c r="B689" t="s">
        <v>181</v>
      </c>
      <c r="C689" t="s">
        <v>389</v>
      </c>
      <c r="D689" t="s">
        <v>222</v>
      </c>
      <c r="E689" t="s">
        <v>116</v>
      </c>
      <c r="F689">
        <v>2314167</v>
      </c>
      <c r="G689" t="s">
        <v>52</v>
      </c>
      <c r="H689" s="18">
        <f t="shared" si="88"/>
        <v>1</v>
      </c>
      <c r="I689">
        <v>343</v>
      </c>
      <c r="J689" t="s">
        <v>226</v>
      </c>
      <c r="K689" t="s">
        <v>79</v>
      </c>
      <c r="L689" t="s">
        <v>70</v>
      </c>
      <c r="M689" s="18">
        <f t="shared" si="89"/>
        <v>2</v>
      </c>
      <c r="N689" t="s">
        <v>58</v>
      </c>
      <c r="O689" s="18">
        <f t="shared" si="91"/>
        <v>1</v>
      </c>
      <c r="P689" t="s">
        <v>101</v>
      </c>
      <c r="Q689" t="s">
        <v>119</v>
      </c>
      <c r="R689" t="str">
        <f t="shared" si="95"/>
        <v>Oil &amp; Gas - Ice Roads and Pads</v>
      </c>
      <c r="S689" t="s">
        <v>361</v>
      </c>
      <c r="T689" t="s">
        <v>349</v>
      </c>
      <c r="U689" s="34">
        <v>5</v>
      </c>
      <c r="V689">
        <v>19060403</v>
      </c>
      <c r="W689">
        <v>2017</v>
      </c>
      <c r="X689" t="s">
        <v>222</v>
      </c>
      <c r="Y689">
        <v>4</v>
      </c>
      <c r="Z689" s="34">
        <v>343</v>
      </c>
      <c r="AA689" s="6" t="str">
        <f t="shared" si="92"/>
        <v>04/01</v>
      </c>
      <c r="AB689" s="6" t="str">
        <f t="shared" si="93"/>
        <v>04/30</v>
      </c>
      <c r="AC689" t="s">
        <v>84</v>
      </c>
      <c r="AD689" s="7">
        <f t="shared" si="94"/>
        <v>2</v>
      </c>
      <c r="AE689" s="7" t="s">
        <v>84</v>
      </c>
      <c r="AF689">
        <v>0</v>
      </c>
      <c r="AG689" t="s">
        <v>52</v>
      </c>
      <c r="AH689" s="18">
        <f t="shared" si="90"/>
        <v>1</v>
      </c>
    </row>
    <row r="690" spans="1:34" x14ac:dyDescent="0.25">
      <c r="A690">
        <v>341</v>
      </c>
      <c r="B690" t="s">
        <v>181</v>
      </c>
      <c r="C690" t="s">
        <v>389</v>
      </c>
      <c r="D690" t="s">
        <v>222</v>
      </c>
      <c r="E690" t="s">
        <v>116</v>
      </c>
      <c r="F690">
        <v>2314167</v>
      </c>
      <c r="G690" t="s">
        <v>52</v>
      </c>
      <c r="H690" s="18">
        <f t="shared" si="88"/>
        <v>1</v>
      </c>
      <c r="I690">
        <v>344</v>
      </c>
      <c r="J690" t="s">
        <v>227</v>
      </c>
      <c r="K690" t="s">
        <v>79</v>
      </c>
      <c r="L690" t="s">
        <v>70</v>
      </c>
      <c r="M690" s="18">
        <f t="shared" si="89"/>
        <v>2</v>
      </c>
      <c r="N690" t="s">
        <v>58</v>
      </c>
      <c r="O690" s="18">
        <f t="shared" si="91"/>
        <v>1</v>
      </c>
      <c r="P690" t="s">
        <v>101</v>
      </c>
      <c r="Q690" t="s">
        <v>119</v>
      </c>
      <c r="R690" t="str">
        <f t="shared" si="95"/>
        <v>Oil &amp; Gas - Ice Roads and Pads</v>
      </c>
      <c r="S690" t="s">
        <v>361</v>
      </c>
      <c r="T690" t="s">
        <v>349</v>
      </c>
      <c r="U690" s="34">
        <v>5</v>
      </c>
      <c r="V690">
        <v>19060403</v>
      </c>
      <c r="W690">
        <v>2017</v>
      </c>
      <c r="X690" t="s">
        <v>222</v>
      </c>
      <c r="Y690">
        <v>4</v>
      </c>
      <c r="Z690" s="34">
        <v>344</v>
      </c>
      <c r="AA690" s="6" t="str">
        <f t="shared" si="92"/>
        <v>04/01</v>
      </c>
      <c r="AB690" s="6" t="str">
        <f t="shared" si="93"/>
        <v>04/30</v>
      </c>
      <c r="AC690" t="s">
        <v>84</v>
      </c>
      <c r="AD690" s="7">
        <f t="shared" si="94"/>
        <v>2</v>
      </c>
      <c r="AE690" s="7" t="s">
        <v>84</v>
      </c>
      <c r="AF690">
        <v>0</v>
      </c>
      <c r="AG690" t="s">
        <v>52</v>
      </c>
      <c r="AH690" s="18">
        <f t="shared" si="90"/>
        <v>1</v>
      </c>
    </row>
    <row r="691" spans="1:34" x14ac:dyDescent="0.25">
      <c r="A691">
        <v>341</v>
      </c>
      <c r="B691" t="s">
        <v>181</v>
      </c>
      <c r="C691" t="s">
        <v>389</v>
      </c>
      <c r="D691" t="s">
        <v>222</v>
      </c>
      <c r="E691" t="s">
        <v>116</v>
      </c>
      <c r="F691">
        <v>2314167</v>
      </c>
      <c r="G691" t="s">
        <v>52</v>
      </c>
      <c r="H691" s="18">
        <f t="shared" si="88"/>
        <v>1</v>
      </c>
      <c r="I691">
        <v>346</v>
      </c>
      <c r="J691" t="s">
        <v>223</v>
      </c>
      <c r="K691" t="s">
        <v>79</v>
      </c>
      <c r="L691" t="s">
        <v>70</v>
      </c>
      <c r="M691" s="18">
        <f t="shared" si="89"/>
        <v>2</v>
      </c>
      <c r="N691" t="s">
        <v>58</v>
      </c>
      <c r="O691" s="18">
        <f t="shared" si="91"/>
        <v>1</v>
      </c>
      <c r="P691" t="s">
        <v>101</v>
      </c>
      <c r="Q691" t="s">
        <v>119</v>
      </c>
      <c r="R691" t="str">
        <f t="shared" si="95"/>
        <v>Oil &amp; Gas - Ice Roads and Pads</v>
      </c>
      <c r="S691" t="s">
        <v>361</v>
      </c>
      <c r="T691" t="s">
        <v>349</v>
      </c>
      <c r="U691" s="34">
        <v>5</v>
      </c>
      <c r="V691">
        <v>19060403</v>
      </c>
      <c r="W691">
        <v>2017</v>
      </c>
      <c r="X691" t="s">
        <v>222</v>
      </c>
      <c r="Y691">
        <v>5</v>
      </c>
      <c r="Z691" s="34">
        <v>346</v>
      </c>
      <c r="AA691" s="6" t="str">
        <f t="shared" si="92"/>
        <v>05/01</v>
      </c>
      <c r="AB691" s="6" t="str">
        <f t="shared" si="93"/>
        <v>05/31</v>
      </c>
      <c r="AC691" t="s">
        <v>84</v>
      </c>
      <c r="AD691" s="7">
        <f t="shared" si="94"/>
        <v>2</v>
      </c>
      <c r="AE691" s="7" t="s">
        <v>84</v>
      </c>
      <c r="AF691">
        <v>0</v>
      </c>
      <c r="AG691" t="s">
        <v>52</v>
      </c>
      <c r="AH691" s="18">
        <f t="shared" si="90"/>
        <v>1</v>
      </c>
    </row>
    <row r="692" spans="1:34" x14ac:dyDescent="0.25">
      <c r="A692">
        <v>341</v>
      </c>
      <c r="B692" t="s">
        <v>181</v>
      </c>
      <c r="C692" t="s">
        <v>389</v>
      </c>
      <c r="D692" t="s">
        <v>222</v>
      </c>
      <c r="E692" t="s">
        <v>116</v>
      </c>
      <c r="F692">
        <v>2314167</v>
      </c>
      <c r="G692" t="s">
        <v>52</v>
      </c>
      <c r="H692" s="18">
        <f t="shared" si="88"/>
        <v>1</v>
      </c>
      <c r="I692">
        <v>345</v>
      </c>
      <c r="J692" t="s">
        <v>224</v>
      </c>
      <c r="K692" t="s">
        <v>79</v>
      </c>
      <c r="L692" t="s">
        <v>70</v>
      </c>
      <c r="M692" s="18">
        <f t="shared" si="89"/>
        <v>2</v>
      </c>
      <c r="N692" t="s">
        <v>58</v>
      </c>
      <c r="O692" s="18">
        <f t="shared" si="91"/>
        <v>1</v>
      </c>
      <c r="P692" t="s">
        <v>101</v>
      </c>
      <c r="Q692" t="s">
        <v>119</v>
      </c>
      <c r="R692" t="str">
        <f t="shared" si="95"/>
        <v>Oil &amp; Gas - Ice Roads and Pads</v>
      </c>
      <c r="S692" t="s">
        <v>361</v>
      </c>
      <c r="T692" t="s">
        <v>349</v>
      </c>
      <c r="U692" s="34">
        <v>5</v>
      </c>
      <c r="V692">
        <v>19060403</v>
      </c>
      <c r="W692">
        <v>2017</v>
      </c>
      <c r="X692" t="s">
        <v>222</v>
      </c>
      <c r="Y692">
        <v>5</v>
      </c>
      <c r="Z692" s="34">
        <v>345</v>
      </c>
      <c r="AA692" s="6" t="str">
        <f t="shared" si="92"/>
        <v>05/01</v>
      </c>
      <c r="AB692" s="6" t="str">
        <f t="shared" si="93"/>
        <v>05/31</v>
      </c>
      <c r="AC692" t="s">
        <v>84</v>
      </c>
      <c r="AD692" s="7">
        <f t="shared" si="94"/>
        <v>2</v>
      </c>
      <c r="AE692" s="7" t="s">
        <v>84</v>
      </c>
      <c r="AF692">
        <v>0</v>
      </c>
      <c r="AG692" t="s">
        <v>52</v>
      </c>
      <c r="AH692" s="18">
        <f t="shared" si="90"/>
        <v>1</v>
      </c>
    </row>
    <row r="693" spans="1:34" x14ac:dyDescent="0.25">
      <c r="A693">
        <v>341</v>
      </c>
      <c r="B693" t="s">
        <v>181</v>
      </c>
      <c r="C693" t="s">
        <v>389</v>
      </c>
      <c r="D693" t="s">
        <v>222</v>
      </c>
      <c r="E693" t="s">
        <v>116</v>
      </c>
      <c r="F693">
        <v>2314167</v>
      </c>
      <c r="G693" t="s">
        <v>52</v>
      </c>
      <c r="H693" s="18">
        <f t="shared" si="88"/>
        <v>1</v>
      </c>
      <c r="I693">
        <v>342</v>
      </c>
      <c r="J693" t="s">
        <v>225</v>
      </c>
      <c r="K693" t="s">
        <v>79</v>
      </c>
      <c r="L693" t="s">
        <v>70</v>
      </c>
      <c r="M693" s="18">
        <f t="shared" si="89"/>
        <v>2</v>
      </c>
      <c r="N693" t="s">
        <v>58</v>
      </c>
      <c r="O693" s="18">
        <f t="shared" si="91"/>
        <v>1</v>
      </c>
      <c r="P693" t="s">
        <v>101</v>
      </c>
      <c r="Q693" t="s">
        <v>119</v>
      </c>
      <c r="R693" t="str">
        <f t="shared" si="95"/>
        <v>Oil &amp; Gas - Ice Roads and Pads</v>
      </c>
      <c r="S693" t="s">
        <v>361</v>
      </c>
      <c r="T693" t="s">
        <v>349</v>
      </c>
      <c r="U693" s="34">
        <v>5</v>
      </c>
      <c r="V693">
        <v>19060501</v>
      </c>
      <c r="W693">
        <v>2017</v>
      </c>
      <c r="X693" t="s">
        <v>222</v>
      </c>
      <c r="Y693">
        <v>5</v>
      </c>
      <c r="Z693" s="34">
        <v>342</v>
      </c>
      <c r="AA693" s="6" t="str">
        <f t="shared" si="92"/>
        <v>05/01</v>
      </c>
      <c r="AB693" s="6" t="str">
        <f t="shared" si="93"/>
        <v>05/31</v>
      </c>
      <c r="AC693" t="s">
        <v>84</v>
      </c>
      <c r="AD693" s="7">
        <f t="shared" si="94"/>
        <v>2</v>
      </c>
      <c r="AE693" s="7" t="s">
        <v>84</v>
      </c>
      <c r="AF693">
        <v>0</v>
      </c>
      <c r="AG693" t="s">
        <v>52</v>
      </c>
      <c r="AH693" s="18">
        <f t="shared" si="90"/>
        <v>1</v>
      </c>
    </row>
    <row r="694" spans="1:34" x14ac:dyDescent="0.25">
      <c r="A694">
        <v>341</v>
      </c>
      <c r="B694" t="s">
        <v>181</v>
      </c>
      <c r="C694" t="s">
        <v>389</v>
      </c>
      <c r="D694" t="s">
        <v>222</v>
      </c>
      <c r="E694" t="s">
        <v>116</v>
      </c>
      <c r="F694">
        <v>2314167</v>
      </c>
      <c r="G694" t="s">
        <v>52</v>
      </c>
      <c r="H694" s="18">
        <f t="shared" si="88"/>
        <v>1</v>
      </c>
      <c r="I694">
        <v>343</v>
      </c>
      <c r="J694" t="s">
        <v>226</v>
      </c>
      <c r="K694" t="s">
        <v>79</v>
      </c>
      <c r="L694" t="s">
        <v>70</v>
      </c>
      <c r="M694" s="18">
        <f t="shared" si="89"/>
        <v>2</v>
      </c>
      <c r="N694" t="s">
        <v>58</v>
      </c>
      <c r="O694" s="18">
        <f t="shared" si="91"/>
        <v>1</v>
      </c>
      <c r="P694" t="s">
        <v>101</v>
      </c>
      <c r="Q694" t="s">
        <v>119</v>
      </c>
      <c r="R694" t="str">
        <f t="shared" si="95"/>
        <v>Oil &amp; Gas - Ice Roads and Pads</v>
      </c>
      <c r="S694" t="s">
        <v>361</v>
      </c>
      <c r="T694" t="s">
        <v>349</v>
      </c>
      <c r="U694" s="34">
        <v>5</v>
      </c>
      <c r="V694">
        <v>19060403</v>
      </c>
      <c r="W694">
        <v>2017</v>
      </c>
      <c r="X694" t="s">
        <v>222</v>
      </c>
      <c r="Y694">
        <v>5</v>
      </c>
      <c r="Z694" s="34">
        <v>343</v>
      </c>
      <c r="AA694" s="6" t="str">
        <f t="shared" si="92"/>
        <v>05/01</v>
      </c>
      <c r="AB694" s="6" t="str">
        <f t="shared" si="93"/>
        <v>05/31</v>
      </c>
      <c r="AC694" t="s">
        <v>84</v>
      </c>
      <c r="AD694" s="7">
        <f t="shared" si="94"/>
        <v>2</v>
      </c>
      <c r="AE694" s="7" t="s">
        <v>84</v>
      </c>
      <c r="AF694">
        <v>0</v>
      </c>
      <c r="AG694" t="s">
        <v>52</v>
      </c>
      <c r="AH694" s="18">
        <f t="shared" si="90"/>
        <v>1</v>
      </c>
    </row>
    <row r="695" spans="1:34" x14ac:dyDescent="0.25">
      <c r="A695">
        <v>341</v>
      </c>
      <c r="B695" t="s">
        <v>181</v>
      </c>
      <c r="C695" t="s">
        <v>389</v>
      </c>
      <c r="D695" t="s">
        <v>222</v>
      </c>
      <c r="E695" t="s">
        <v>116</v>
      </c>
      <c r="F695">
        <v>2314167</v>
      </c>
      <c r="G695" t="s">
        <v>52</v>
      </c>
      <c r="H695" s="18">
        <f t="shared" si="88"/>
        <v>1</v>
      </c>
      <c r="I695">
        <v>344</v>
      </c>
      <c r="J695" t="s">
        <v>227</v>
      </c>
      <c r="K695" t="s">
        <v>79</v>
      </c>
      <c r="L695" t="s">
        <v>70</v>
      </c>
      <c r="M695" s="18">
        <f t="shared" si="89"/>
        <v>2</v>
      </c>
      <c r="N695" t="s">
        <v>58</v>
      </c>
      <c r="O695" s="18">
        <f t="shared" si="91"/>
        <v>1</v>
      </c>
      <c r="P695" t="s">
        <v>101</v>
      </c>
      <c r="Q695" t="s">
        <v>119</v>
      </c>
      <c r="R695" t="str">
        <f t="shared" si="95"/>
        <v>Oil &amp; Gas - Ice Roads and Pads</v>
      </c>
      <c r="S695" t="s">
        <v>361</v>
      </c>
      <c r="T695" t="s">
        <v>349</v>
      </c>
      <c r="U695" s="34">
        <v>5</v>
      </c>
      <c r="V695">
        <v>19060403</v>
      </c>
      <c r="W695">
        <v>2017</v>
      </c>
      <c r="X695" t="s">
        <v>222</v>
      </c>
      <c r="Y695">
        <v>5</v>
      </c>
      <c r="Z695" s="34">
        <v>344</v>
      </c>
      <c r="AA695" s="6" t="str">
        <f t="shared" si="92"/>
        <v>05/01</v>
      </c>
      <c r="AB695" s="6" t="str">
        <f t="shared" si="93"/>
        <v>05/31</v>
      </c>
      <c r="AC695" t="s">
        <v>84</v>
      </c>
      <c r="AD695" s="7">
        <f t="shared" si="94"/>
        <v>2</v>
      </c>
      <c r="AE695" s="7" t="s">
        <v>84</v>
      </c>
      <c r="AF695">
        <v>0</v>
      </c>
      <c r="AG695" t="s">
        <v>52</v>
      </c>
      <c r="AH695" s="18">
        <f t="shared" si="90"/>
        <v>1</v>
      </c>
    </row>
    <row r="696" spans="1:34" x14ac:dyDescent="0.25">
      <c r="A696">
        <v>341</v>
      </c>
      <c r="B696" t="s">
        <v>181</v>
      </c>
      <c r="C696" t="s">
        <v>389</v>
      </c>
      <c r="D696" t="s">
        <v>222</v>
      </c>
      <c r="E696" t="s">
        <v>116</v>
      </c>
      <c r="F696">
        <v>2314167</v>
      </c>
      <c r="G696" t="s">
        <v>52</v>
      </c>
      <c r="H696" s="18">
        <f t="shared" si="88"/>
        <v>1</v>
      </c>
      <c r="I696">
        <v>346</v>
      </c>
      <c r="J696" t="s">
        <v>223</v>
      </c>
      <c r="K696" t="s">
        <v>79</v>
      </c>
      <c r="L696" t="s">
        <v>70</v>
      </c>
      <c r="M696" s="18">
        <f t="shared" si="89"/>
        <v>2</v>
      </c>
      <c r="N696" t="s">
        <v>58</v>
      </c>
      <c r="O696" s="18">
        <f t="shared" si="91"/>
        <v>1</v>
      </c>
      <c r="P696" t="s">
        <v>101</v>
      </c>
      <c r="Q696" t="s">
        <v>119</v>
      </c>
      <c r="R696" t="str">
        <f t="shared" si="95"/>
        <v>Oil &amp; Gas - Ice Roads and Pads</v>
      </c>
      <c r="S696" t="s">
        <v>361</v>
      </c>
      <c r="T696" t="s">
        <v>349</v>
      </c>
      <c r="U696" s="34">
        <v>5</v>
      </c>
      <c r="V696">
        <v>19060403</v>
      </c>
      <c r="W696">
        <v>2017</v>
      </c>
      <c r="X696" t="s">
        <v>222</v>
      </c>
      <c r="Y696">
        <v>6</v>
      </c>
      <c r="Z696" s="34">
        <v>346</v>
      </c>
      <c r="AA696" s="6" t="str">
        <f t="shared" si="92"/>
        <v>06/01</v>
      </c>
      <c r="AB696" s="6" t="str">
        <f t="shared" si="93"/>
        <v>06/30</v>
      </c>
      <c r="AC696" t="s">
        <v>84</v>
      </c>
      <c r="AD696" s="7">
        <f t="shared" si="94"/>
        <v>2</v>
      </c>
      <c r="AE696" s="7" t="s">
        <v>84</v>
      </c>
      <c r="AF696">
        <v>0</v>
      </c>
      <c r="AG696" t="s">
        <v>52</v>
      </c>
      <c r="AH696" s="18">
        <f t="shared" si="90"/>
        <v>1</v>
      </c>
    </row>
    <row r="697" spans="1:34" x14ac:dyDescent="0.25">
      <c r="A697">
        <v>341</v>
      </c>
      <c r="B697" t="s">
        <v>181</v>
      </c>
      <c r="C697" t="s">
        <v>389</v>
      </c>
      <c r="D697" t="s">
        <v>222</v>
      </c>
      <c r="E697" t="s">
        <v>116</v>
      </c>
      <c r="F697">
        <v>2314167</v>
      </c>
      <c r="G697" t="s">
        <v>52</v>
      </c>
      <c r="H697" s="18">
        <f t="shared" si="88"/>
        <v>1</v>
      </c>
      <c r="I697">
        <v>345</v>
      </c>
      <c r="J697" t="s">
        <v>224</v>
      </c>
      <c r="K697" t="s">
        <v>79</v>
      </c>
      <c r="L697" t="s">
        <v>70</v>
      </c>
      <c r="M697" s="18">
        <f t="shared" si="89"/>
        <v>2</v>
      </c>
      <c r="N697" t="s">
        <v>58</v>
      </c>
      <c r="O697" s="18">
        <f t="shared" si="91"/>
        <v>1</v>
      </c>
      <c r="P697" t="s">
        <v>101</v>
      </c>
      <c r="Q697" t="s">
        <v>119</v>
      </c>
      <c r="R697" t="str">
        <f t="shared" si="95"/>
        <v>Oil &amp; Gas - Ice Roads and Pads</v>
      </c>
      <c r="S697" t="s">
        <v>361</v>
      </c>
      <c r="T697" t="s">
        <v>349</v>
      </c>
      <c r="U697" s="34">
        <v>5</v>
      </c>
      <c r="V697">
        <v>19060403</v>
      </c>
      <c r="W697">
        <v>2017</v>
      </c>
      <c r="X697" t="s">
        <v>222</v>
      </c>
      <c r="Y697">
        <v>6</v>
      </c>
      <c r="Z697" s="34">
        <v>345</v>
      </c>
      <c r="AA697" s="6" t="str">
        <f t="shared" si="92"/>
        <v>06/01</v>
      </c>
      <c r="AB697" s="6" t="str">
        <f t="shared" si="93"/>
        <v>06/30</v>
      </c>
      <c r="AC697" t="s">
        <v>84</v>
      </c>
      <c r="AD697" s="7">
        <f t="shared" si="94"/>
        <v>2</v>
      </c>
      <c r="AE697" s="7" t="s">
        <v>84</v>
      </c>
      <c r="AF697">
        <v>0</v>
      </c>
      <c r="AG697" t="s">
        <v>52</v>
      </c>
      <c r="AH697" s="18">
        <f t="shared" si="90"/>
        <v>1</v>
      </c>
    </row>
    <row r="698" spans="1:34" x14ac:dyDescent="0.25">
      <c r="A698">
        <v>341</v>
      </c>
      <c r="B698" t="s">
        <v>181</v>
      </c>
      <c r="C698" t="s">
        <v>389</v>
      </c>
      <c r="D698" t="s">
        <v>222</v>
      </c>
      <c r="E698" t="s">
        <v>116</v>
      </c>
      <c r="F698">
        <v>2314167</v>
      </c>
      <c r="G698" t="s">
        <v>52</v>
      </c>
      <c r="H698" s="18">
        <f t="shared" si="88"/>
        <v>1</v>
      </c>
      <c r="I698">
        <v>342</v>
      </c>
      <c r="J698" t="s">
        <v>225</v>
      </c>
      <c r="K698" t="s">
        <v>79</v>
      </c>
      <c r="L698" t="s">
        <v>70</v>
      </c>
      <c r="M698" s="18">
        <f t="shared" si="89"/>
        <v>2</v>
      </c>
      <c r="N698" t="s">
        <v>58</v>
      </c>
      <c r="O698" s="18">
        <f t="shared" si="91"/>
        <v>1</v>
      </c>
      <c r="P698" t="s">
        <v>101</v>
      </c>
      <c r="Q698" t="s">
        <v>119</v>
      </c>
      <c r="R698" t="str">
        <f t="shared" si="95"/>
        <v>Oil &amp; Gas - Ice Roads and Pads</v>
      </c>
      <c r="S698" t="s">
        <v>361</v>
      </c>
      <c r="T698" t="s">
        <v>349</v>
      </c>
      <c r="U698" s="34">
        <v>5</v>
      </c>
      <c r="V698">
        <v>19060501</v>
      </c>
      <c r="W698">
        <v>2017</v>
      </c>
      <c r="X698" t="s">
        <v>222</v>
      </c>
      <c r="Y698">
        <v>6</v>
      </c>
      <c r="Z698" s="34">
        <v>342</v>
      </c>
      <c r="AA698" s="6" t="str">
        <f t="shared" si="92"/>
        <v>06/01</v>
      </c>
      <c r="AB698" s="6" t="str">
        <f t="shared" si="93"/>
        <v>06/30</v>
      </c>
      <c r="AC698" t="s">
        <v>84</v>
      </c>
      <c r="AD698" s="7">
        <f t="shared" si="94"/>
        <v>2</v>
      </c>
      <c r="AE698" s="7" t="s">
        <v>84</v>
      </c>
      <c r="AF698">
        <v>0</v>
      </c>
      <c r="AG698" t="s">
        <v>52</v>
      </c>
      <c r="AH698" s="18">
        <f t="shared" si="90"/>
        <v>1</v>
      </c>
    </row>
    <row r="699" spans="1:34" x14ac:dyDescent="0.25">
      <c r="A699">
        <v>341</v>
      </c>
      <c r="B699" t="s">
        <v>181</v>
      </c>
      <c r="C699" t="s">
        <v>389</v>
      </c>
      <c r="D699" t="s">
        <v>222</v>
      </c>
      <c r="E699" t="s">
        <v>116</v>
      </c>
      <c r="F699">
        <v>2314167</v>
      </c>
      <c r="G699" t="s">
        <v>52</v>
      </c>
      <c r="H699" s="18">
        <f t="shared" si="88"/>
        <v>1</v>
      </c>
      <c r="I699">
        <v>343</v>
      </c>
      <c r="J699" t="s">
        <v>226</v>
      </c>
      <c r="K699" t="s">
        <v>79</v>
      </c>
      <c r="L699" t="s">
        <v>70</v>
      </c>
      <c r="M699" s="18">
        <f t="shared" si="89"/>
        <v>2</v>
      </c>
      <c r="N699" t="s">
        <v>58</v>
      </c>
      <c r="O699" s="18">
        <f t="shared" si="91"/>
        <v>1</v>
      </c>
      <c r="P699" t="s">
        <v>101</v>
      </c>
      <c r="Q699" t="s">
        <v>119</v>
      </c>
      <c r="R699" t="str">
        <f t="shared" si="95"/>
        <v>Oil &amp; Gas - Ice Roads and Pads</v>
      </c>
      <c r="S699" t="s">
        <v>361</v>
      </c>
      <c r="T699" t="s">
        <v>349</v>
      </c>
      <c r="U699" s="34">
        <v>5</v>
      </c>
      <c r="V699">
        <v>19060403</v>
      </c>
      <c r="W699">
        <v>2017</v>
      </c>
      <c r="X699" t="s">
        <v>222</v>
      </c>
      <c r="Y699">
        <v>6</v>
      </c>
      <c r="Z699" s="34">
        <v>343</v>
      </c>
      <c r="AA699" s="6" t="str">
        <f t="shared" si="92"/>
        <v>06/01</v>
      </c>
      <c r="AB699" s="6" t="str">
        <f t="shared" si="93"/>
        <v>06/30</v>
      </c>
      <c r="AC699" t="s">
        <v>84</v>
      </c>
      <c r="AD699" s="7">
        <f t="shared" si="94"/>
        <v>2</v>
      </c>
      <c r="AE699" s="7" t="s">
        <v>84</v>
      </c>
      <c r="AF699">
        <v>0</v>
      </c>
      <c r="AG699" t="s">
        <v>52</v>
      </c>
      <c r="AH699" s="18">
        <f t="shared" si="90"/>
        <v>1</v>
      </c>
    </row>
    <row r="700" spans="1:34" x14ac:dyDescent="0.25">
      <c r="A700">
        <v>341</v>
      </c>
      <c r="B700" t="s">
        <v>181</v>
      </c>
      <c r="C700" t="s">
        <v>389</v>
      </c>
      <c r="D700" t="s">
        <v>222</v>
      </c>
      <c r="E700" t="s">
        <v>116</v>
      </c>
      <c r="F700">
        <v>2314167</v>
      </c>
      <c r="G700" t="s">
        <v>52</v>
      </c>
      <c r="H700" s="18">
        <f t="shared" si="88"/>
        <v>1</v>
      </c>
      <c r="I700">
        <v>344</v>
      </c>
      <c r="J700" t="s">
        <v>227</v>
      </c>
      <c r="K700" t="s">
        <v>79</v>
      </c>
      <c r="L700" t="s">
        <v>70</v>
      </c>
      <c r="M700" s="18">
        <f t="shared" si="89"/>
        <v>2</v>
      </c>
      <c r="N700" t="s">
        <v>58</v>
      </c>
      <c r="O700" s="18">
        <f t="shared" si="91"/>
        <v>1</v>
      </c>
      <c r="P700" t="s">
        <v>101</v>
      </c>
      <c r="Q700" t="s">
        <v>119</v>
      </c>
      <c r="R700" t="str">
        <f t="shared" si="95"/>
        <v>Oil &amp; Gas - Ice Roads and Pads</v>
      </c>
      <c r="S700" t="s">
        <v>361</v>
      </c>
      <c r="T700" t="s">
        <v>349</v>
      </c>
      <c r="U700" s="34">
        <v>5</v>
      </c>
      <c r="V700">
        <v>19060403</v>
      </c>
      <c r="W700">
        <v>2017</v>
      </c>
      <c r="X700" t="s">
        <v>222</v>
      </c>
      <c r="Y700">
        <v>6</v>
      </c>
      <c r="Z700" s="34">
        <v>344</v>
      </c>
      <c r="AA700" s="6" t="str">
        <f t="shared" si="92"/>
        <v>06/01</v>
      </c>
      <c r="AB700" s="6" t="str">
        <f t="shared" si="93"/>
        <v>06/30</v>
      </c>
      <c r="AC700" t="s">
        <v>84</v>
      </c>
      <c r="AD700" s="7">
        <f t="shared" si="94"/>
        <v>2</v>
      </c>
      <c r="AE700" s="7" t="s">
        <v>84</v>
      </c>
      <c r="AF700">
        <v>0</v>
      </c>
      <c r="AG700" t="s">
        <v>52</v>
      </c>
      <c r="AH700" s="18">
        <f t="shared" si="90"/>
        <v>1</v>
      </c>
    </row>
    <row r="701" spans="1:34" x14ac:dyDescent="0.25">
      <c r="A701">
        <v>341</v>
      </c>
      <c r="B701" t="s">
        <v>181</v>
      </c>
      <c r="C701" t="s">
        <v>389</v>
      </c>
      <c r="D701" t="s">
        <v>222</v>
      </c>
      <c r="E701" t="s">
        <v>116</v>
      </c>
      <c r="F701">
        <v>2314167</v>
      </c>
      <c r="G701" t="s">
        <v>52</v>
      </c>
      <c r="H701" s="18">
        <f t="shared" si="88"/>
        <v>1</v>
      </c>
      <c r="I701">
        <v>346</v>
      </c>
      <c r="J701" t="s">
        <v>223</v>
      </c>
      <c r="K701" t="s">
        <v>79</v>
      </c>
      <c r="L701" t="s">
        <v>70</v>
      </c>
      <c r="M701" s="18">
        <f t="shared" si="89"/>
        <v>2</v>
      </c>
      <c r="N701" t="s">
        <v>58</v>
      </c>
      <c r="O701" s="18">
        <f t="shared" si="91"/>
        <v>1</v>
      </c>
      <c r="P701" t="s">
        <v>101</v>
      </c>
      <c r="Q701" t="s">
        <v>119</v>
      </c>
      <c r="R701" t="str">
        <f t="shared" si="95"/>
        <v>Oil &amp; Gas - Ice Roads and Pads</v>
      </c>
      <c r="S701" t="s">
        <v>361</v>
      </c>
      <c r="T701" t="s">
        <v>349</v>
      </c>
      <c r="U701" s="34">
        <v>5</v>
      </c>
      <c r="V701">
        <v>19060403</v>
      </c>
      <c r="W701">
        <v>2017</v>
      </c>
      <c r="X701" t="s">
        <v>222</v>
      </c>
      <c r="Y701">
        <v>7</v>
      </c>
      <c r="Z701" s="34">
        <v>346</v>
      </c>
      <c r="AA701" s="6" t="str">
        <f t="shared" si="92"/>
        <v>07/01</v>
      </c>
      <c r="AB701" s="6" t="str">
        <f t="shared" si="93"/>
        <v>07/31</v>
      </c>
      <c r="AC701" t="s">
        <v>84</v>
      </c>
      <c r="AD701" s="7">
        <f t="shared" si="94"/>
        <v>2</v>
      </c>
      <c r="AE701" s="7" t="s">
        <v>84</v>
      </c>
      <c r="AF701">
        <v>0</v>
      </c>
      <c r="AG701" t="s">
        <v>52</v>
      </c>
      <c r="AH701" s="18">
        <f t="shared" si="90"/>
        <v>1</v>
      </c>
    </row>
    <row r="702" spans="1:34" x14ac:dyDescent="0.25">
      <c r="A702">
        <v>341</v>
      </c>
      <c r="B702" t="s">
        <v>181</v>
      </c>
      <c r="C702" t="s">
        <v>389</v>
      </c>
      <c r="D702" t="s">
        <v>222</v>
      </c>
      <c r="E702" t="s">
        <v>116</v>
      </c>
      <c r="F702">
        <v>2314167</v>
      </c>
      <c r="G702" t="s">
        <v>52</v>
      </c>
      <c r="H702" s="18">
        <f t="shared" si="88"/>
        <v>1</v>
      </c>
      <c r="I702">
        <v>345</v>
      </c>
      <c r="J702" t="s">
        <v>224</v>
      </c>
      <c r="K702" t="s">
        <v>79</v>
      </c>
      <c r="L702" t="s">
        <v>70</v>
      </c>
      <c r="M702" s="18">
        <f t="shared" si="89"/>
        <v>2</v>
      </c>
      <c r="N702" t="s">
        <v>58</v>
      </c>
      <c r="O702" s="18">
        <f t="shared" si="91"/>
        <v>1</v>
      </c>
      <c r="P702" t="s">
        <v>101</v>
      </c>
      <c r="Q702" t="s">
        <v>119</v>
      </c>
      <c r="R702" t="str">
        <f t="shared" si="95"/>
        <v>Oil &amp; Gas - Ice Roads and Pads</v>
      </c>
      <c r="S702" t="s">
        <v>361</v>
      </c>
      <c r="T702" t="s">
        <v>349</v>
      </c>
      <c r="U702" s="34">
        <v>5</v>
      </c>
      <c r="V702">
        <v>19060403</v>
      </c>
      <c r="W702">
        <v>2017</v>
      </c>
      <c r="X702" t="s">
        <v>222</v>
      </c>
      <c r="Y702">
        <v>7</v>
      </c>
      <c r="Z702" s="34">
        <v>345</v>
      </c>
      <c r="AA702" s="6" t="str">
        <f t="shared" si="92"/>
        <v>07/01</v>
      </c>
      <c r="AB702" s="6" t="str">
        <f t="shared" si="93"/>
        <v>07/31</v>
      </c>
      <c r="AC702" t="s">
        <v>84</v>
      </c>
      <c r="AD702" s="7">
        <f t="shared" si="94"/>
        <v>2</v>
      </c>
      <c r="AE702" s="7" t="s">
        <v>84</v>
      </c>
      <c r="AF702">
        <v>0</v>
      </c>
      <c r="AG702" t="s">
        <v>52</v>
      </c>
      <c r="AH702" s="18">
        <f t="shared" si="90"/>
        <v>1</v>
      </c>
    </row>
    <row r="703" spans="1:34" x14ac:dyDescent="0.25">
      <c r="A703">
        <v>341</v>
      </c>
      <c r="B703" t="s">
        <v>181</v>
      </c>
      <c r="C703" t="s">
        <v>389</v>
      </c>
      <c r="D703" t="s">
        <v>222</v>
      </c>
      <c r="E703" t="s">
        <v>116</v>
      </c>
      <c r="F703">
        <v>2314167</v>
      </c>
      <c r="G703" t="s">
        <v>52</v>
      </c>
      <c r="H703" s="18">
        <f t="shared" ref="H703:H766" si="96">IF(G703="gallons",1,2)</f>
        <v>1</v>
      </c>
      <c r="I703">
        <v>342</v>
      </c>
      <c r="J703" t="s">
        <v>225</v>
      </c>
      <c r="K703" t="s">
        <v>79</v>
      </c>
      <c r="L703" t="s">
        <v>70</v>
      </c>
      <c r="M703" s="18">
        <f t="shared" ref="M703:M766" si="97">IF(L703="ground",1,2)</f>
        <v>2</v>
      </c>
      <c r="N703" t="s">
        <v>58</v>
      </c>
      <c r="O703" s="18">
        <f t="shared" si="91"/>
        <v>1</v>
      </c>
      <c r="P703" t="s">
        <v>101</v>
      </c>
      <c r="Q703" t="s">
        <v>119</v>
      </c>
      <c r="R703" t="str">
        <f t="shared" si="95"/>
        <v>Oil &amp; Gas - Ice Roads and Pads</v>
      </c>
      <c r="S703" t="s">
        <v>361</v>
      </c>
      <c r="T703" t="s">
        <v>349</v>
      </c>
      <c r="U703" s="34">
        <v>5</v>
      </c>
      <c r="V703">
        <v>19060501</v>
      </c>
      <c r="W703">
        <v>2017</v>
      </c>
      <c r="X703" t="s">
        <v>222</v>
      </c>
      <c r="Y703">
        <v>7</v>
      </c>
      <c r="Z703" s="34">
        <v>342</v>
      </c>
      <c r="AA703" s="6" t="str">
        <f t="shared" si="92"/>
        <v>07/01</v>
      </c>
      <c r="AB703" s="6" t="str">
        <f t="shared" si="93"/>
        <v>07/31</v>
      </c>
      <c r="AC703" t="s">
        <v>84</v>
      </c>
      <c r="AD703" s="7">
        <f t="shared" si="94"/>
        <v>2</v>
      </c>
      <c r="AE703" s="7" t="s">
        <v>84</v>
      </c>
      <c r="AF703">
        <v>0</v>
      </c>
      <c r="AG703" t="s">
        <v>52</v>
      </c>
      <c r="AH703" s="18">
        <f t="shared" ref="AH703:AH766" si="98">IF(AG703="gallons",1,2)</f>
        <v>1</v>
      </c>
    </row>
    <row r="704" spans="1:34" x14ac:dyDescent="0.25">
      <c r="A704">
        <v>341</v>
      </c>
      <c r="B704" t="s">
        <v>181</v>
      </c>
      <c r="C704" t="s">
        <v>389</v>
      </c>
      <c r="D704" t="s">
        <v>222</v>
      </c>
      <c r="E704" t="s">
        <v>116</v>
      </c>
      <c r="F704">
        <v>2314167</v>
      </c>
      <c r="G704" t="s">
        <v>52</v>
      </c>
      <c r="H704" s="18">
        <f t="shared" si="96"/>
        <v>1</v>
      </c>
      <c r="I704">
        <v>343</v>
      </c>
      <c r="J704" t="s">
        <v>226</v>
      </c>
      <c r="K704" t="s">
        <v>79</v>
      </c>
      <c r="L704" t="s">
        <v>70</v>
      </c>
      <c r="M704" s="18">
        <f t="shared" si="97"/>
        <v>2</v>
      </c>
      <c r="N704" t="s">
        <v>58</v>
      </c>
      <c r="O704" s="18">
        <f t="shared" si="91"/>
        <v>1</v>
      </c>
      <c r="P704" t="s">
        <v>101</v>
      </c>
      <c r="Q704" t="s">
        <v>119</v>
      </c>
      <c r="R704" t="str">
        <f t="shared" si="95"/>
        <v>Oil &amp; Gas - Ice Roads and Pads</v>
      </c>
      <c r="S704" t="s">
        <v>361</v>
      </c>
      <c r="T704" t="s">
        <v>349</v>
      </c>
      <c r="U704" s="34">
        <v>5</v>
      </c>
      <c r="V704">
        <v>19060403</v>
      </c>
      <c r="W704">
        <v>2017</v>
      </c>
      <c r="X704" t="s">
        <v>222</v>
      </c>
      <c r="Y704">
        <v>7</v>
      </c>
      <c r="Z704" s="34">
        <v>343</v>
      </c>
      <c r="AA704" s="6" t="str">
        <f t="shared" si="92"/>
        <v>07/01</v>
      </c>
      <c r="AB704" s="6" t="str">
        <f t="shared" si="93"/>
        <v>07/31</v>
      </c>
      <c r="AC704" t="s">
        <v>84</v>
      </c>
      <c r="AD704" s="7">
        <f t="shared" si="94"/>
        <v>2</v>
      </c>
      <c r="AE704" s="7" t="s">
        <v>84</v>
      </c>
      <c r="AF704">
        <v>0</v>
      </c>
      <c r="AG704" t="s">
        <v>52</v>
      </c>
      <c r="AH704" s="18">
        <f t="shared" si="98"/>
        <v>1</v>
      </c>
    </row>
    <row r="705" spans="1:34" x14ac:dyDescent="0.25">
      <c r="A705">
        <v>341</v>
      </c>
      <c r="B705" t="s">
        <v>181</v>
      </c>
      <c r="C705" t="s">
        <v>389</v>
      </c>
      <c r="D705" t="s">
        <v>222</v>
      </c>
      <c r="E705" t="s">
        <v>116</v>
      </c>
      <c r="F705">
        <v>2314167</v>
      </c>
      <c r="G705" t="s">
        <v>52</v>
      </c>
      <c r="H705" s="18">
        <f t="shared" si="96"/>
        <v>1</v>
      </c>
      <c r="I705">
        <v>344</v>
      </c>
      <c r="J705" t="s">
        <v>227</v>
      </c>
      <c r="K705" t="s">
        <v>79</v>
      </c>
      <c r="L705" t="s">
        <v>70</v>
      </c>
      <c r="M705" s="18">
        <f t="shared" si="97"/>
        <v>2</v>
      </c>
      <c r="N705" t="s">
        <v>58</v>
      </c>
      <c r="O705" s="18">
        <f t="shared" si="91"/>
        <v>1</v>
      </c>
      <c r="P705" t="s">
        <v>101</v>
      </c>
      <c r="Q705" t="s">
        <v>119</v>
      </c>
      <c r="R705" t="str">
        <f t="shared" si="95"/>
        <v>Oil &amp; Gas - Ice Roads and Pads</v>
      </c>
      <c r="S705" t="s">
        <v>361</v>
      </c>
      <c r="T705" t="s">
        <v>349</v>
      </c>
      <c r="U705" s="34">
        <v>5</v>
      </c>
      <c r="V705">
        <v>19060403</v>
      </c>
      <c r="W705">
        <v>2017</v>
      </c>
      <c r="X705" t="s">
        <v>222</v>
      </c>
      <c r="Y705">
        <v>7</v>
      </c>
      <c r="Z705" s="34">
        <v>344</v>
      </c>
      <c r="AA705" s="6" t="str">
        <f t="shared" si="92"/>
        <v>07/01</v>
      </c>
      <c r="AB705" s="6" t="str">
        <f t="shared" si="93"/>
        <v>07/31</v>
      </c>
      <c r="AC705" t="s">
        <v>84</v>
      </c>
      <c r="AD705" s="7">
        <f t="shared" si="94"/>
        <v>2</v>
      </c>
      <c r="AE705" s="7" t="s">
        <v>84</v>
      </c>
      <c r="AF705">
        <v>0</v>
      </c>
      <c r="AG705" t="s">
        <v>52</v>
      </c>
      <c r="AH705" s="18">
        <f t="shared" si="98"/>
        <v>1</v>
      </c>
    </row>
    <row r="706" spans="1:34" x14ac:dyDescent="0.25">
      <c r="A706">
        <v>341</v>
      </c>
      <c r="B706" t="s">
        <v>181</v>
      </c>
      <c r="C706" t="s">
        <v>389</v>
      </c>
      <c r="D706" t="s">
        <v>222</v>
      </c>
      <c r="E706" t="s">
        <v>116</v>
      </c>
      <c r="F706">
        <v>2314167</v>
      </c>
      <c r="G706" t="s">
        <v>52</v>
      </c>
      <c r="H706" s="18">
        <f t="shared" si="96"/>
        <v>1</v>
      </c>
      <c r="I706">
        <v>346</v>
      </c>
      <c r="J706" t="s">
        <v>223</v>
      </c>
      <c r="K706" t="s">
        <v>79</v>
      </c>
      <c r="L706" t="s">
        <v>70</v>
      </c>
      <c r="M706" s="18">
        <f t="shared" si="97"/>
        <v>2</v>
      </c>
      <c r="N706" t="s">
        <v>58</v>
      </c>
      <c r="O706" s="18">
        <f t="shared" si="91"/>
        <v>1</v>
      </c>
      <c r="P706" t="s">
        <v>101</v>
      </c>
      <c r="Q706" t="s">
        <v>119</v>
      </c>
      <c r="R706" t="str">
        <f t="shared" si="95"/>
        <v>Oil &amp; Gas - Ice Roads and Pads</v>
      </c>
      <c r="S706" t="s">
        <v>361</v>
      </c>
      <c r="T706" t="s">
        <v>349</v>
      </c>
      <c r="U706" s="34">
        <v>5</v>
      </c>
      <c r="V706">
        <v>19060403</v>
      </c>
      <c r="W706">
        <v>2017</v>
      </c>
      <c r="X706" t="s">
        <v>222</v>
      </c>
      <c r="Y706">
        <v>8</v>
      </c>
      <c r="Z706" s="34">
        <v>346</v>
      </c>
      <c r="AA706" s="6" t="str">
        <f t="shared" si="92"/>
        <v>08/01</v>
      </c>
      <c r="AB706" s="6" t="str">
        <f t="shared" si="93"/>
        <v>08/31</v>
      </c>
      <c r="AC706" t="s">
        <v>84</v>
      </c>
      <c r="AD706" s="7">
        <f t="shared" si="94"/>
        <v>2</v>
      </c>
      <c r="AE706" s="7" t="s">
        <v>84</v>
      </c>
      <c r="AF706">
        <v>0</v>
      </c>
      <c r="AG706" t="s">
        <v>52</v>
      </c>
      <c r="AH706" s="18">
        <f t="shared" si="98"/>
        <v>1</v>
      </c>
    </row>
    <row r="707" spans="1:34" x14ac:dyDescent="0.25">
      <c r="A707">
        <v>341</v>
      </c>
      <c r="B707" t="s">
        <v>181</v>
      </c>
      <c r="C707" t="s">
        <v>389</v>
      </c>
      <c r="D707" t="s">
        <v>222</v>
      </c>
      <c r="E707" t="s">
        <v>116</v>
      </c>
      <c r="F707">
        <v>2314167</v>
      </c>
      <c r="G707" t="s">
        <v>52</v>
      </c>
      <c r="H707" s="18">
        <f t="shared" si="96"/>
        <v>1</v>
      </c>
      <c r="I707">
        <v>345</v>
      </c>
      <c r="J707" t="s">
        <v>224</v>
      </c>
      <c r="K707" t="s">
        <v>79</v>
      </c>
      <c r="L707" t="s">
        <v>70</v>
      </c>
      <c r="M707" s="18">
        <f t="shared" si="97"/>
        <v>2</v>
      </c>
      <c r="N707" t="s">
        <v>58</v>
      </c>
      <c r="O707" s="18">
        <f t="shared" ref="O707:O770" si="99">_xlfn.IFS(N707="fresh",1,N707="seawater",2,N707="brackish",3)</f>
        <v>1</v>
      </c>
      <c r="P707" t="s">
        <v>101</v>
      </c>
      <c r="Q707" t="s">
        <v>119</v>
      </c>
      <c r="R707" t="str">
        <f t="shared" si="95"/>
        <v>Oil &amp; Gas - Ice Roads and Pads</v>
      </c>
      <c r="S707" t="s">
        <v>361</v>
      </c>
      <c r="T707" t="s">
        <v>349</v>
      </c>
      <c r="U707" s="34">
        <v>5</v>
      </c>
      <c r="V707">
        <v>19060403</v>
      </c>
      <c r="W707">
        <v>2017</v>
      </c>
      <c r="X707" t="s">
        <v>222</v>
      </c>
      <c r="Y707">
        <v>8</v>
      </c>
      <c r="Z707" s="34">
        <v>345</v>
      </c>
      <c r="AA707" s="6" t="str">
        <f t="shared" si="92"/>
        <v>08/01</v>
      </c>
      <c r="AB707" s="6" t="str">
        <f t="shared" si="93"/>
        <v>08/31</v>
      </c>
      <c r="AC707" t="s">
        <v>84</v>
      </c>
      <c r="AD707" s="7">
        <f t="shared" si="94"/>
        <v>2</v>
      </c>
      <c r="AE707" s="7" t="s">
        <v>84</v>
      </c>
      <c r="AF707">
        <v>0</v>
      </c>
      <c r="AG707" t="s">
        <v>52</v>
      </c>
      <c r="AH707" s="18">
        <f t="shared" si="98"/>
        <v>1</v>
      </c>
    </row>
    <row r="708" spans="1:34" x14ac:dyDescent="0.25">
      <c r="A708">
        <v>341</v>
      </c>
      <c r="B708" t="s">
        <v>181</v>
      </c>
      <c r="C708" t="s">
        <v>389</v>
      </c>
      <c r="D708" t="s">
        <v>222</v>
      </c>
      <c r="E708" t="s">
        <v>116</v>
      </c>
      <c r="F708">
        <v>2314167</v>
      </c>
      <c r="G708" t="s">
        <v>52</v>
      </c>
      <c r="H708" s="18">
        <f t="shared" si="96"/>
        <v>1</v>
      </c>
      <c r="I708">
        <v>342</v>
      </c>
      <c r="J708" t="s">
        <v>225</v>
      </c>
      <c r="K708" t="s">
        <v>79</v>
      </c>
      <c r="L708" t="s">
        <v>70</v>
      </c>
      <c r="M708" s="18">
        <f t="shared" si="97"/>
        <v>2</v>
      </c>
      <c r="N708" t="s">
        <v>58</v>
      </c>
      <c r="O708" s="18">
        <f t="shared" si="99"/>
        <v>1</v>
      </c>
      <c r="P708" t="s">
        <v>101</v>
      </c>
      <c r="Q708" t="s">
        <v>119</v>
      </c>
      <c r="R708" t="str">
        <f t="shared" si="95"/>
        <v>Oil &amp; Gas - Ice Roads and Pads</v>
      </c>
      <c r="S708" t="s">
        <v>361</v>
      </c>
      <c r="T708" t="s">
        <v>349</v>
      </c>
      <c r="U708" s="34">
        <v>5</v>
      </c>
      <c r="V708">
        <v>19060501</v>
      </c>
      <c r="W708">
        <v>2017</v>
      </c>
      <c r="X708" t="s">
        <v>222</v>
      </c>
      <c r="Y708">
        <v>8</v>
      </c>
      <c r="Z708" s="34">
        <v>342</v>
      </c>
      <c r="AA708" s="6" t="str">
        <f t="shared" si="92"/>
        <v>08/01</v>
      </c>
      <c r="AB708" s="6" t="str">
        <f t="shared" si="93"/>
        <v>08/31</v>
      </c>
      <c r="AC708" t="s">
        <v>84</v>
      </c>
      <c r="AD708" s="7">
        <f t="shared" si="94"/>
        <v>2</v>
      </c>
      <c r="AE708" s="7" t="s">
        <v>84</v>
      </c>
      <c r="AF708">
        <v>0</v>
      </c>
      <c r="AG708" t="s">
        <v>52</v>
      </c>
      <c r="AH708" s="18">
        <f t="shared" si="98"/>
        <v>1</v>
      </c>
    </row>
    <row r="709" spans="1:34" x14ac:dyDescent="0.25">
      <c r="A709">
        <v>341</v>
      </c>
      <c r="B709" t="s">
        <v>181</v>
      </c>
      <c r="C709" t="s">
        <v>389</v>
      </c>
      <c r="D709" t="s">
        <v>222</v>
      </c>
      <c r="E709" t="s">
        <v>116</v>
      </c>
      <c r="F709">
        <v>2314167</v>
      </c>
      <c r="G709" t="s">
        <v>52</v>
      </c>
      <c r="H709" s="18">
        <f t="shared" si="96"/>
        <v>1</v>
      </c>
      <c r="I709">
        <v>343</v>
      </c>
      <c r="J709" t="s">
        <v>226</v>
      </c>
      <c r="K709" t="s">
        <v>79</v>
      </c>
      <c r="L709" t="s">
        <v>70</v>
      </c>
      <c r="M709" s="18">
        <f t="shared" si="97"/>
        <v>2</v>
      </c>
      <c r="N709" t="s">
        <v>58</v>
      </c>
      <c r="O709" s="18">
        <f t="shared" si="99"/>
        <v>1</v>
      </c>
      <c r="P709" t="s">
        <v>101</v>
      </c>
      <c r="Q709" t="s">
        <v>119</v>
      </c>
      <c r="R709" t="str">
        <f t="shared" si="95"/>
        <v>Oil &amp; Gas - Ice Roads and Pads</v>
      </c>
      <c r="S709" t="s">
        <v>361</v>
      </c>
      <c r="T709" t="s">
        <v>349</v>
      </c>
      <c r="U709" s="34">
        <v>5</v>
      </c>
      <c r="V709">
        <v>19060403</v>
      </c>
      <c r="W709">
        <v>2017</v>
      </c>
      <c r="X709" t="s">
        <v>222</v>
      </c>
      <c r="Y709">
        <v>8</v>
      </c>
      <c r="Z709" s="34">
        <v>343</v>
      </c>
      <c r="AA709" s="6" t="str">
        <f t="shared" si="92"/>
        <v>08/01</v>
      </c>
      <c r="AB709" s="6" t="str">
        <f t="shared" si="93"/>
        <v>08/31</v>
      </c>
      <c r="AC709" t="s">
        <v>84</v>
      </c>
      <c r="AD709" s="7">
        <f t="shared" si="94"/>
        <v>2</v>
      </c>
      <c r="AE709" s="7" t="s">
        <v>84</v>
      </c>
      <c r="AF709">
        <v>0</v>
      </c>
      <c r="AG709" t="s">
        <v>52</v>
      </c>
      <c r="AH709" s="18">
        <f t="shared" si="98"/>
        <v>1</v>
      </c>
    </row>
    <row r="710" spans="1:34" x14ac:dyDescent="0.25">
      <c r="A710">
        <v>341</v>
      </c>
      <c r="B710" t="s">
        <v>181</v>
      </c>
      <c r="C710" t="s">
        <v>389</v>
      </c>
      <c r="D710" t="s">
        <v>222</v>
      </c>
      <c r="E710" t="s">
        <v>116</v>
      </c>
      <c r="F710">
        <v>2314167</v>
      </c>
      <c r="G710" t="s">
        <v>52</v>
      </c>
      <c r="H710" s="18">
        <f t="shared" si="96"/>
        <v>1</v>
      </c>
      <c r="I710">
        <v>344</v>
      </c>
      <c r="J710" t="s">
        <v>227</v>
      </c>
      <c r="K710" t="s">
        <v>79</v>
      </c>
      <c r="L710" t="s">
        <v>70</v>
      </c>
      <c r="M710" s="18">
        <f t="shared" si="97"/>
        <v>2</v>
      </c>
      <c r="N710" t="s">
        <v>58</v>
      </c>
      <c r="O710" s="18">
        <f t="shared" si="99"/>
        <v>1</v>
      </c>
      <c r="P710" t="s">
        <v>101</v>
      </c>
      <c r="Q710" t="s">
        <v>119</v>
      </c>
      <c r="R710" t="str">
        <f t="shared" si="95"/>
        <v>Oil &amp; Gas - Ice Roads and Pads</v>
      </c>
      <c r="S710" t="s">
        <v>361</v>
      </c>
      <c r="T710" t="s">
        <v>349</v>
      </c>
      <c r="U710" s="34">
        <v>5</v>
      </c>
      <c r="V710">
        <v>19060403</v>
      </c>
      <c r="W710">
        <v>2017</v>
      </c>
      <c r="X710" t="s">
        <v>222</v>
      </c>
      <c r="Y710">
        <v>8</v>
      </c>
      <c r="Z710" s="34">
        <v>344</v>
      </c>
      <c r="AA710" s="6" t="str">
        <f t="shared" si="92"/>
        <v>08/01</v>
      </c>
      <c r="AB710" s="6" t="str">
        <f t="shared" si="93"/>
        <v>08/31</v>
      </c>
      <c r="AC710" t="s">
        <v>84</v>
      </c>
      <c r="AD710" s="7">
        <f t="shared" si="94"/>
        <v>2</v>
      </c>
      <c r="AE710" s="7" t="s">
        <v>84</v>
      </c>
      <c r="AF710">
        <v>0</v>
      </c>
      <c r="AG710" t="s">
        <v>52</v>
      </c>
      <c r="AH710" s="18">
        <f t="shared" si="98"/>
        <v>1</v>
      </c>
    </row>
    <row r="711" spans="1:34" x14ac:dyDescent="0.25">
      <c r="A711">
        <v>341</v>
      </c>
      <c r="B711" t="s">
        <v>181</v>
      </c>
      <c r="C711" t="s">
        <v>389</v>
      </c>
      <c r="D711" t="s">
        <v>222</v>
      </c>
      <c r="E711" t="s">
        <v>116</v>
      </c>
      <c r="F711">
        <v>2314167</v>
      </c>
      <c r="G711" t="s">
        <v>52</v>
      </c>
      <c r="H711" s="18">
        <f t="shared" si="96"/>
        <v>1</v>
      </c>
      <c r="I711">
        <v>346</v>
      </c>
      <c r="J711" t="s">
        <v>223</v>
      </c>
      <c r="K711" t="s">
        <v>79</v>
      </c>
      <c r="L711" t="s">
        <v>70</v>
      </c>
      <c r="M711" s="18">
        <f t="shared" si="97"/>
        <v>2</v>
      </c>
      <c r="N711" t="s">
        <v>58</v>
      </c>
      <c r="O711" s="18">
        <f t="shared" si="99"/>
        <v>1</v>
      </c>
      <c r="P711" t="s">
        <v>101</v>
      </c>
      <c r="Q711" t="s">
        <v>119</v>
      </c>
      <c r="R711" t="str">
        <f t="shared" si="95"/>
        <v>Oil &amp; Gas - Ice Roads and Pads</v>
      </c>
      <c r="S711" t="s">
        <v>361</v>
      </c>
      <c r="T711" t="s">
        <v>349</v>
      </c>
      <c r="U711" s="34">
        <v>5</v>
      </c>
      <c r="V711">
        <v>19060403</v>
      </c>
      <c r="W711">
        <v>2017</v>
      </c>
      <c r="X711" t="s">
        <v>222</v>
      </c>
      <c r="Y711">
        <v>9</v>
      </c>
      <c r="Z711" s="34">
        <v>346</v>
      </c>
      <c r="AA711" s="6" t="str">
        <f t="shared" si="92"/>
        <v>09/01</v>
      </c>
      <c r="AB711" s="6" t="str">
        <f t="shared" si="93"/>
        <v>09/30</v>
      </c>
      <c r="AC711" t="s">
        <v>84</v>
      </c>
      <c r="AD711" s="7">
        <f t="shared" si="94"/>
        <v>2</v>
      </c>
      <c r="AE711" s="7" t="s">
        <v>84</v>
      </c>
      <c r="AF711">
        <v>0</v>
      </c>
      <c r="AG711" t="s">
        <v>52</v>
      </c>
      <c r="AH711" s="18">
        <f t="shared" si="98"/>
        <v>1</v>
      </c>
    </row>
    <row r="712" spans="1:34" x14ac:dyDescent="0.25">
      <c r="A712">
        <v>341</v>
      </c>
      <c r="B712" t="s">
        <v>181</v>
      </c>
      <c r="C712" t="s">
        <v>389</v>
      </c>
      <c r="D712" t="s">
        <v>222</v>
      </c>
      <c r="E712" t="s">
        <v>116</v>
      </c>
      <c r="F712">
        <v>2314167</v>
      </c>
      <c r="G712" t="s">
        <v>52</v>
      </c>
      <c r="H712" s="18">
        <f t="shared" si="96"/>
        <v>1</v>
      </c>
      <c r="I712">
        <v>345</v>
      </c>
      <c r="J712" t="s">
        <v>224</v>
      </c>
      <c r="K712" t="s">
        <v>79</v>
      </c>
      <c r="L712" t="s">
        <v>70</v>
      </c>
      <c r="M712" s="18">
        <f t="shared" si="97"/>
        <v>2</v>
      </c>
      <c r="N712" t="s">
        <v>58</v>
      </c>
      <c r="O712" s="18">
        <f t="shared" si="99"/>
        <v>1</v>
      </c>
      <c r="P712" t="s">
        <v>101</v>
      </c>
      <c r="Q712" t="s">
        <v>119</v>
      </c>
      <c r="R712" t="str">
        <f t="shared" si="95"/>
        <v>Oil &amp; Gas - Ice Roads and Pads</v>
      </c>
      <c r="S712" t="s">
        <v>361</v>
      </c>
      <c r="T712" t="s">
        <v>349</v>
      </c>
      <c r="U712" s="34">
        <v>5</v>
      </c>
      <c r="V712">
        <v>19060403</v>
      </c>
      <c r="W712">
        <v>2017</v>
      </c>
      <c r="X712" t="s">
        <v>222</v>
      </c>
      <c r="Y712">
        <v>9</v>
      </c>
      <c r="Z712" s="34">
        <v>345</v>
      </c>
      <c r="AA712" s="6" t="str">
        <f t="shared" si="92"/>
        <v>09/01</v>
      </c>
      <c r="AB712" s="6" t="str">
        <f t="shared" si="93"/>
        <v>09/30</v>
      </c>
      <c r="AC712" t="s">
        <v>84</v>
      </c>
      <c r="AD712" s="7">
        <f t="shared" si="94"/>
        <v>2</v>
      </c>
      <c r="AE712" s="7" t="s">
        <v>84</v>
      </c>
      <c r="AF712">
        <v>0</v>
      </c>
      <c r="AG712" t="s">
        <v>52</v>
      </c>
      <c r="AH712" s="18">
        <f t="shared" si="98"/>
        <v>1</v>
      </c>
    </row>
    <row r="713" spans="1:34" x14ac:dyDescent="0.25">
      <c r="A713">
        <v>341</v>
      </c>
      <c r="B713" t="s">
        <v>181</v>
      </c>
      <c r="C713" t="s">
        <v>389</v>
      </c>
      <c r="D713" t="s">
        <v>222</v>
      </c>
      <c r="E713" t="s">
        <v>116</v>
      </c>
      <c r="F713">
        <v>2314167</v>
      </c>
      <c r="G713" t="s">
        <v>52</v>
      </c>
      <c r="H713" s="18">
        <f t="shared" si="96"/>
        <v>1</v>
      </c>
      <c r="I713">
        <v>342</v>
      </c>
      <c r="J713" t="s">
        <v>225</v>
      </c>
      <c r="K713" t="s">
        <v>79</v>
      </c>
      <c r="L713" t="s">
        <v>70</v>
      </c>
      <c r="M713" s="18">
        <f t="shared" si="97"/>
        <v>2</v>
      </c>
      <c r="N713" t="s">
        <v>58</v>
      </c>
      <c r="O713" s="18">
        <f t="shared" si="99"/>
        <v>1</v>
      </c>
      <c r="P713" t="s">
        <v>101</v>
      </c>
      <c r="Q713" t="s">
        <v>119</v>
      </c>
      <c r="R713" t="str">
        <f t="shared" si="95"/>
        <v>Oil &amp; Gas - Ice Roads and Pads</v>
      </c>
      <c r="S713" t="s">
        <v>361</v>
      </c>
      <c r="T713" t="s">
        <v>349</v>
      </c>
      <c r="U713" s="34">
        <v>5</v>
      </c>
      <c r="V713">
        <v>19060501</v>
      </c>
      <c r="W713">
        <v>2017</v>
      </c>
      <c r="X713" t="s">
        <v>222</v>
      </c>
      <c r="Y713">
        <v>9</v>
      </c>
      <c r="Z713" s="34">
        <v>342</v>
      </c>
      <c r="AA713" s="6" t="str">
        <f t="shared" si="92"/>
        <v>09/01</v>
      </c>
      <c r="AB713" s="6" t="str">
        <f t="shared" si="93"/>
        <v>09/30</v>
      </c>
      <c r="AC713" t="s">
        <v>84</v>
      </c>
      <c r="AD713" s="7">
        <f t="shared" si="94"/>
        <v>2</v>
      </c>
      <c r="AE713" s="7" t="s">
        <v>84</v>
      </c>
      <c r="AF713">
        <v>0</v>
      </c>
      <c r="AG713" t="s">
        <v>52</v>
      </c>
      <c r="AH713" s="18">
        <f t="shared" si="98"/>
        <v>1</v>
      </c>
    </row>
    <row r="714" spans="1:34" x14ac:dyDescent="0.25">
      <c r="A714">
        <v>341</v>
      </c>
      <c r="B714" t="s">
        <v>181</v>
      </c>
      <c r="C714" t="s">
        <v>389</v>
      </c>
      <c r="D714" t="s">
        <v>222</v>
      </c>
      <c r="E714" t="s">
        <v>116</v>
      </c>
      <c r="F714">
        <v>2314167</v>
      </c>
      <c r="G714" t="s">
        <v>52</v>
      </c>
      <c r="H714" s="18">
        <f t="shared" si="96"/>
        <v>1</v>
      </c>
      <c r="I714">
        <v>343</v>
      </c>
      <c r="J714" t="s">
        <v>226</v>
      </c>
      <c r="K714" t="s">
        <v>79</v>
      </c>
      <c r="L714" t="s">
        <v>70</v>
      </c>
      <c r="M714" s="18">
        <f t="shared" si="97"/>
        <v>2</v>
      </c>
      <c r="N714" t="s">
        <v>58</v>
      </c>
      <c r="O714" s="18">
        <f t="shared" si="99"/>
        <v>1</v>
      </c>
      <c r="P714" t="s">
        <v>101</v>
      </c>
      <c r="Q714" t="s">
        <v>119</v>
      </c>
      <c r="R714" t="str">
        <f t="shared" si="95"/>
        <v>Oil &amp; Gas - Ice Roads and Pads</v>
      </c>
      <c r="S714" t="s">
        <v>361</v>
      </c>
      <c r="T714" t="s">
        <v>349</v>
      </c>
      <c r="U714" s="34">
        <v>5</v>
      </c>
      <c r="V714">
        <v>19060403</v>
      </c>
      <c r="W714">
        <v>2017</v>
      </c>
      <c r="X714" t="s">
        <v>222</v>
      </c>
      <c r="Y714">
        <v>9</v>
      </c>
      <c r="Z714" s="34">
        <v>343</v>
      </c>
      <c r="AA714" s="6" t="str">
        <f t="shared" si="92"/>
        <v>09/01</v>
      </c>
      <c r="AB714" s="6" t="str">
        <f t="shared" si="93"/>
        <v>09/30</v>
      </c>
      <c r="AC714" t="s">
        <v>84</v>
      </c>
      <c r="AD714" s="7">
        <f t="shared" si="94"/>
        <v>2</v>
      </c>
      <c r="AE714" s="7" t="s">
        <v>84</v>
      </c>
      <c r="AF714">
        <v>0</v>
      </c>
      <c r="AG714" t="s">
        <v>52</v>
      </c>
      <c r="AH714" s="18">
        <f t="shared" si="98"/>
        <v>1</v>
      </c>
    </row>
    <row r="715" spans="1:34" x14ac:dyDescent="0.25">
      <c r="A715">
        <v>341</v>
      </c>
      <c r="B715" t="s">
        <v>181</v>
      </c>
      <c r="C715" t="s">
        <v>389</v>
      </c>
      <c r="D715" t="s">
        <v>222</v>
      </c>
      <c r="E715" t="s">
        <v>116</v>
      </c>
      <c r="F715">
        <v>2314167</v>
      </c>
      <c r="G715" t="s">
        <v>52</v>
      </c>
      <c r="H715" s="18">
        <f t="shared" si="96"/>
        <v>1</v>
      </c>
      <c r="I715">
        <v>344</v>
      </c>
      <c r="J715" t="s">
        <v>227</v>
      </c>
      <c r="K715" t="s">
        <v>79</v>
      </c>
      <c r="L715" t="s">
        <v>70</v>
      </c>
      <c r="M715" s="18">
        <f t="shared" si="97"/>
        <v>2</v>
      </c>
      <c r="N715" t="s">
        <v>58</v>
      </c>
      <c r="O715" s="18">
        <f t="shared" si="99"/>
        <v>1</v>
      </c>
      <c r="P715" t="s">
        <v>101</v>
      </c>
      <c r="Q715" t="s">
        <v>119</v>
      </c>
      <c r="R715" t="str">
        <f t="shared" si="95"/>
        <v>Oil &amp; Gas - Ice Roads and Pads</v>
      </c>
      <c r="S715" t="s">
        <v>361</v>
      </c>
      <c r="T715" t="s">
        <v>349</v>
      </c>
      <c r="U715" s="34">
        <v>5</v>
      </c>
      <c r="V715">
        <v>19060403</v>
      </c>
      <c r="W715">
        <v>2017</v>
      </c>
      <c r="X715" t="s">
        <v>222</v>
      </c>
      <c r="Y715">
        <v>9</v>
      </c>
      <c r="Z715" s="34">
        <v>344</v>
      </c>
      <c r="AA715" s="6" t="str">
        <f t="shared" si="92"/>
        <v>09/01</v>
      </c>
      <c r="AB715" s="6" t="str">
        <f t="shared" si="93"/>
        <v>09/30</v>
      </c>
      <c r="AC715" t="s">
        <v>84</v>
      </c>
      <c r="AD715" s="7">
        <f t="shared" si="94"/>
        <v>2</v>
      </c>
      <c r="AE715" s="7" t="s">
        <v>84</v>
      </c>
      <c r="AF715">
        <v>0</v>
      </c>
      <c r="AG715" t="s">
        <v>52</v>
      </c>
      <c r="AH715" s="18">
        <f t="shared" si="98"/>
        <v>1</v>
      </c>
    </row>
    <row r="716" spans="1:34" x14ac:dyDescent="0.25">
      <c r="A716">
        <v>359</v>
      </c>
      <c r="B716" t="s">
        <v>181</v>
      </c>
      <c r="C716" t="s">
        <v>389</v>
      </c>
      <c r="D716" t="s">
        <v>228</v>
      </c>
      <c r="E716" t="s">
        <v>116</v>
      </c>
      <c r="F716">
        <v>12506667</v>
      </c>
      <c r="G716" t="s">
        <v>52</v>
      </c>
      <c r="H716" s="18">
        <f t="shared" si="96"/>
        <v>1</v>
      </c>
      <c r="I716">
        <v>364</v>
      </c>
      <c r="J716" t="s">
        <v>229</v>
      </c>
      <c r="K716" t="s">
        <v>79</v>
      </c>
      <c r="L716" t="s">
        <v>70</v>
      </c>
      <c r="M716" s="18">
        <f t="shared" si="97"/>
        <v>2</v>
      </c>
      <c r="N716" t="s">
        <v>58</v>
      </c>
      <c r="O716" s="18">
        <f t="shared" si="99"/>
        <v>1</v>
      </c>
      <c r="P716" t="s">
        <v>101</v>
      </c>
      <c r="Q716" t="s">
        <v>119</v>
      </c>
      <c r="R716" t="str">
        <f t="shared" si="95"/>
        <v>Oil &amp; Gas - Ice Roads and Pads</v>
      </c>
      <c r="S716" t="s">
        <v>361</v>
      </c>
      <c r="T716" t="s">
        <v>349</v>
      </c>
      <c r="U716" s="34">
        <v>5</v>
      </c>
      <c r="V716">
        <v>19060403</v>
      </c>
      <c r="W716">
        <v>2016</v>
      </c>
      <c r="X716" t="s">
        <v>228</v>
      </c>
      <c r="Y716">
        <v>4</v>
      </c>
      <c r="Z716" s="34">
        <v>364</v>
      </c>
      <c r="AA716" s="6" t="str">
        <f t="shared" si="92"/>
        <v>04/01</v>
      </c>
      <c r="AB716" s="6" t="str">
        <f t="shared" si="93"/>
        <v>04/30</v>
      </c>
      <c r="AC716" t="s">
        <v>84</v>
      </c>
      <c r="AD716" s="7">
        <f t="shared" si="94"/>
        <v>2</v>
      </c>
      <c r="AE716" s="7" t="s">
        <v>84</v>
      </c>
      <c r="AF716">
        <v>1018680</v>
      </c>
      <c r="AG716" t="s">
        <v>52</v>
      </c>
      <c r="AH716" s="18">
        <f t="shared" si="98"/>
        <v>1</v>
      </c>
    </row>
    <row r="717" spans="1:34" x14ac:dyDescent="0.25">
      <c r="A717">
        <v>359</v>
      </c>
      <c r="B717" t="s">
        <v>181</v>
      </c>
      <c r="C717" t="s">
        <v>389</v>
      </c>
      <c r="D717" t="s">
        <v>228</v>
      </c>
      <c r="E717" t="s">
        <v>116</v>
      </c>
      <c r="F717">
        <v>12506667</v>
      </c>
      <c r="G717" t="s">
        <v>52</v>
      </c>
      <c r="H717" s="18">
        <f t="shared" si="96"/>
        <v>1</v>
      </c>
      <c r="I717">
        <v>360</v>
      </c>
      <c r="J717" t="s">
        <v>230</v>
      </c>
      <c r="K717" t="s">
        <v>79</v>
      </c>
      <c r="L717" t="s">
        <v>70</v>
      </c>
      <c r="M717" s="18">
        <f t="shared" si="97"/>
        <v>2</v>
      </c>
      <c r="N717" t="s">
        <v>58</v>
      </c>
      <c r="O717" s="18">
        <f t="shared" si="99"/>
        <v>1</v>
      </c>
      <c r="P717" t="s">
        <v>101</v>
      </c>
      <c r="Q717" t="s">
        <v>119</v>
      </c>
      <c r="R717" t="str">
        <f t="shared" si="95"/>
        <v>Oil &amp; Gas - Ice Roads and Pads</v>
      </c>
      <c r="S717" t="s">
        <v>361</v>
      </c>
      <c r="T717" t="s">
        <v>349</v>
      </c>
      <c r="U717" s="34">
        <v>5</v>
      </c>
      <c r="V717">
        <v>19060403</v>
      </c>
      <c r="W717">
        <v>2016</v>
      </c>
      <c r="X717" t="s">
        <v>228</v>
      </c>
      <c r="Y717">
        <v>4</v>
      </c>
      <c r="Z717" s="34">
        <v>360</v>
      </c>
      <c r="AA717" s="6" t="str">
        <f t="shared" si="92"/>
        <v>04/01</v>
      </c>
      <c r="AB717" s="6" t="str">
        <f t="shared" si="93"/>
        <v>04/30</v>
      </c>
      <c r="AC717" t="s">
        <v>84</v>
      </c>
      <c r="AD717" s="7">
        <f t="shared" si="94"/>
        <v>2</v>
      </c>
      <c r="AE717" s="7" t="s">
        <v>84</v>
      </c>
      <c r="AF717">
        <v>0</v>
      </c>
      <c r="AG717" t="s">
        <v>52</v>
      </c>
      <c r="AH717" s="18">
        <f t="shared" si="98"/>
        <v>1</v>
      </c>
    </row>
    <row r="718" spans="1:34" x14ac:dyDescent="0.25">
      <c r="A718">
        <v>359</v>
      </c>
      <c r="B718" t="s">
        <v>181</v>
      </c>
      <c r="C718" t="s">
        <v>389</v>
      </c>
      <c r="D718" t="s">
        <v>228</v>
      </c>
      <c r="E718" t="s">
        <v>116</v>
      </c>
      <c r="F718">
        <v>12506667</v>
      </c>
      <c r="G718" t="s">
        <v>52</v>
      </c>
      <c r="H718" s="18">
        <f t="shared" si="96"/>
        <v>1</v>
      </c>
      <c r="I718">
        <v>361</v>
      </c>
      <c r="J718" t="s">
        <v>231</v>
      </c>
      <c r="K718" t="s">
        <v>79</v>
      </c>
      <c r="L718" t="s">
        <v>70</v>
      </c>
      <c r="M718" s="18">
        <f t="shared" si="97"/>
        <v>2</v>
      </c>
      <c r="N718" t="s">
        <v>58</v>
      </c>
      <c r="O718" s="18">
        <f t="shared" si="99"/>
        <v>1</v>
      </c>
      <c r="P718" t="s">
        <v>101</v>
      </c>
      <c r="Q718" t="s">
        <v>119</v>
      </c>
      <c r="R718" t="str">
        <f t="shared" si="95"/>
        <v>Oil &amp; Gas - Ice Roads and Pads</v>
      </c>
      <c r="S718" t="s">
        <v>361</v>
      </c>
      <c r="T718" t="s">
        <v>349</v>
      </c>
      <c r="U718" s="34">
        <v>5</v>
      </c>
      <c r="V718">
        <v>19060403</v>
      </c>
      <c r="W718">
        <v>2016</v>
      </c>
      <c r="X718" t="s">
        <v>228</v>
      </c>
      <c r="Y718">
        <v>4</v>
      </c>
      <c r="Z718" s="34">
        <v>361</v>
      </c>
      <c r="AA718" s="6" t="str">
        <f t="shared" si="92"/>
        <v>04/01</v>
      </c>
      <c r="AB718" s="6" t="str">
        <f t="shared" si="93"/>
        <v>04/30</v>
      </c>
      <c r="AC718" t="s">
        <v>84</v>
      </c>
      <c r="AD718" s="7">
        <f t="shared" si="94"/>
        <v>2</v>
      </c>
      <c r="AE718" s="7" t="s">
        <v>84</v>
      </c>
      <c r="AF718">
        <v>0</v>
      </c>
      <c r="AG718" t="s">
        <v>52</v>
      </c>
      <c r="AH718" s="18">
        <f t="shared" si="98"/>
        <v>1</v>
      </c>
    </row>
    <row r="719" spans="1:34" x14ac:dyDescent="0.25">
      <c r="A719">
        <v>359</v>
      </c>
      <c r="B719" t="s">
        <v>181</v>
      </c>
      <c r="C719" t="s">
        <v>389</v>
      </c>
      <c r="D719" t="s">
        <v>228</v>
      </c>
      <c r="E719" t="s">
        <v>116</v>
      </c>
      <c r="F719">
        <v>12506667</v>
      </c>
      <c r="G719" t="s">
        <v>52</v>
      </c>
      <c r="H719" s="18">
        <f t="shared" si="96"/>
        <v>1</v>
      </c>
      <c r="I719">
        <v>362</v>
      </c>
      <c r="J719" t="s">
        <v>232</v>
      </c>
      <c r="K719" t="s">
        <v>79</v>
      </c>
      <c r="L719" t="s">
        <v>70</v>
      </c>
      <c r="M719" s="18">
        <f t="shared" si="97"/>
        <v>2</v>
      </c>
      <c r="N719" t="s">
        <v>58</v>
      </c>
      <c r="O719" s="18">
        <f t="shared" si="99"/>
        <v>1</v>
      </c>
      <c r="P719" t="s">
        <v>101</v>
      </c>
      <c r="Q719" t="s">
        <v>119</v>
      </c>
      <c r="R719" t="str">
        <f t="shared" si="95"/>
        <v>Oil &amp; Gas - Ice Roads and Pads</v>
      </c>
      <c r="S719" t="s">
        <v>361</v>
      </c>
      <c r="T719" t="s">
        <v>349</v>
      </c>
      <c r="U719" s="34">
        <v>5</v>
      </c>
      <c r="V719">
        <v>19060403</v>
      </c>
      <c r="W719">
        <v>2016</v>
      </c>
      <c r="X719" t="s">
        <v>228</v>
      </c>
      <c r="Y719">
        <v>4</v>
      </c>
      <c r="Z719" s="34">
        <v>362</v>
      </c>
      <c r="AA719" s="6" t="str">
        <f t="shared" si="92"/>
        <v>04/01</v>
      </c>
      <c r="AB719" s="6" t="str">
        <f t="shared" si="93"/>
        <v>04/30</v>
      </c>
      <c r="AC719" t="s">
        <v>84</v>
      </c>
      <c r="AD719" s="7">
        <f t="shared" si="94"/>
        <v>2</v>
      </c>
      <c r="AE719" s="7" t="s">
        <v>84</v>
      </c>
      <c r="AF719">
        <v>0</v>
      </c>
      <c r="AG719" t="s">
        <v>52</v>
      </c>
      <c r="AH719" s="18">
        <f t="shared" si="98"/>
        <v>1</v>
      </c>
    </row>
    <row r="720" spans="1:34" s="9" customFormat="1" x14ac:dyDescent="0.25">
      <c r="A720" s="9">
        <v>359</v>
      </c>
      <c r="B720" s="9" t="s">
        <v>181</v>
      </c>
      <c r="C720" s="9" t="s">
        <v>389</v>
      </c>
      <c r="D720" s="9" t="s">
        <v>228</v>
      </c>
      <c r="E720" s="9" t="s">
        <v>116</v>
      </c>
      <c r="F720" s="37">
        <v>12506667</v>
      </c>
      <c r="G720" s="9" t="s">
        <v>52</v>
      </c>
      <c r="H720" s="36">
        <f t="shared" si="96"/>
        <v>1</v>
      </c>
      <c r="I720" s="9">
        <v>363</v>
      </c>
      <c r="J720" s="9" t="s">
        <v>233</v>
      </c>
      <c r="K720" s="9" t="s">
        <v>79</v>
      </c>
      <c r="L720" s="9" t="s">
        <v>70</v>
      </c>
      <c r="M720" s="36">
        <f t="shared" si="97"/>
        <v>2</v>
      </c>
      <c r="N720" s="9" t="s">
        <v>58</v>
      </c>
      <c r="O720" s="18">
        <f t="shared" si="99"/>
        <v>1</v>
      </c>
      <c r="P720" s="9" t="s">
        <v>101</v>
      </c>
      <c r="Q720" s="9" t="s">
        <v>119</v>
      </c>
      <c r="R720" s="9" t="str">
        <f t="shared" si="95"/>
        <v>Oil &amp; Gas - Ice Roads and Pads</v>
      </c>
      <c r="S720" s="9" t="s">
        <v>361</v>
      </c>
      <c r="T720" s="9" t="s">
        <v>349</v>
      </c>
      <c r="U720" s="10">
        <v>5</v>
      </c>
      <c r="V720" s="9">
        <v>19060403</v>
      </c>
      <c r="W720" s="9">
        <v>2016</v>
      </c>
      <c r="X720" s="9" t="s">
        <v>228</v>
      </c>
      <c r="Y720" s="9">
        <v>4</v>
      </c>
      <c r="Z720" s="10">
        <v>363</v>
      </c>
      <c r="AA720" s="9" t="str">
        <f t="shared" si="92"/>
        <v>04/01</v>
      </c>
      <c r="AB720" s="9" t="str">
        <f t="shared" si="93"/>
        <v>04/30</v>
      </c>
      <c r="AC720" s="9" t="s">
        <v>84</v>
      </c>
      <c r="AD720" s="10">
        <f t="shared" si="94"/>
        <v>2</v>
      </c>
      <c r="AE720" s="10" t="s">
        <v>84</v>
      </c>
      <c r="AF720" s="37">
        <v>161280</v>
      </c>
      <c r="AG720" s="9" t="s">
        <v>52</v>
      </c>
      <c r="AH720" s="36">
        <f t="shared" si="98"/>
        <v>1</v>
      </c>
    </row>
    <row r="721" spans="1:34" s="9" customFormat="1" x14ac:dyDescent="0.25">
      <c r="A721" s="9">
        <v>359</v>
      </c>
      <c r="B721" s="9" t="s">
        <v>181</v>
      </c>
      <c r="C721" s="9" t="s">
        <v>389</v>
      </c>
      <c r="D721" s="9" t="s">
        <v>228</v>
      </c>
      <c r="E721" s="9" t="s">
        <v>116</v>
      </c>
      <c r="F721" s="37">
        <v>12506667</v>
      </c>
      <c r="G721" s="9" t="s">
        <v>52</v>
      </c>
      <c r="H721" s="36">
        <f t="shared" si="96"/>
        <v>1</v>
      </c>
      <c r="I721" s="9">
        <v>364</v>
      </c>
      <c r="J721" s="9" t="s">
        <v>229</v>
      </c>
      <c r="K721" s="9" t="s">
        <v>79</v>
      </c>
      <c r="L721" s="9" t="s">
        <v>70</v>
      </c>
      <c r="M721" s="36">
        <f t="shared" si="97"/>
        <v>2</v>
      </c>
      <c r="N721" s="9" t="s">
        <v>58</v>
      </c>
      <c r="O721" s="18">
        <f t="shared" si="99"/>
        <v>1</v>
      </c>
      <c r="P721" s="9" t="s">
        <v>101</v>
      </c>
      <c r="Q721" s="9" t="s">
        <v>119</v>
      </c>
      <c r="R721" s="9" t="str">
        <f t="shared" si="95"/>
        <v>Oil &amp; Gas - Ice Roads and Pads</v>
      </c>
      <c r="S721" s="9" t="s">
        <v>361</v>
      </c>
      <c r="T721" s="9" t="s">
        <v>349</v>
      </c>
      <c r="U721" s="10">
        <v>5</v>
      </c>
      <c r="V721" s="9">
        <v>19060403</v>
      </c>
      <c r="W721" s="9">
        <v>2016</v>
      </c>
      <c r="X721" s="9" t="s">
        <v>228</v>
      </c>
      <c r="Y721" s="9">
        <v>5</v>
      </c>
      <c r="Z721" s="10">
        <v>364</v>
      </c>
      <c r="AA721" s="9" t="str">
        <f t="shared" si="92"/>
        <v>05/01</v>
      </c>
      <c r="AB721" s="9" t="str">
        <f t="shared" si="93"/>
        <v>05/31</v>
      </c>
      <c r="AC721" s="9" t="s">
        <v>84</v>
      </c>
      <c r="AD721" s="10">
        <f t="shared" si="94"/>
        <v>2</v>
      </c>
      <c r="AE721" s="10" t="s">
        <v>84</v>
      </c>
      <c r="AF721" s="37">
        <v>782640</v>
      </c>
      <c r="AG721" s="9" t="s">
        <v>52</v>
      </c>
      <c r="AH721" s="36">
        <f t="shared" si="98"/>
        <v>1</v>
      </c>
    </row>
    <row r="722" spans="1:34" x14ac:dyDescent="0.25">
      <c r="A722">
        <v>359</v>
      </c>
      <c r="B722" t="s">
        <v>181</v>
      </c>
      <c r="C722" t="s">
        <v>389</v>
      </c>
      <c r="D722" t="s">
        <v>228</v>
      </c>
      <c r="E722" t="s">
        <v>116</v>
      </c>
      <c r="F722">
        <v>12506667</v>
      </c>
      <c r="G722" t="s">
        <v>52</v>
      </c>
      <c r="H722" s="18">
        <f t="shared" si="96"/>
        <v>1</v>
      </c>
      <c r="I722">
        <v>360</v>
      </c>
      <c r="J722" t="s">
        <v>230</v>
      </c>
      <c r="K722" t="s">
        <v>79</v>
      </c>
      <c r="L722" t="s">
        <v>70</v>
      </c>
      <c r="M722" s="18">
        <f t="shared" si="97"/>
        <v>2</v>
      </c>
      <c r="N722" t="s">
        <v>58</v>
      </c>
      <c r="O722" s="18">
        <f t="shared" si="99"/>
        <v>1</v>
      </c>
      <c r="P722" t="s">
        <v>101</v>
      </c>
      <c r="Q722" t="s">
        <v>119</v>
      </c>
      <c r="R722" t="str">
        <f t="shared" si="95"/>
        <v>Oil &amp; Gas - Ice Roads and Pads</v>
      </c>
      <c r="S722" t="s">
        <v>361</v>
      </c>
      <c r="T722" t="s">
        <v>349</v>
      </c>
      <c r="U722" s="34">
        <v>5</v>
      </c>
      <c r="V722">
        <v>19060403</v>
      </c>
      <c r="W722">
        <v>2016</v>
      </c>
      <c r="X722" t="s">
        <v>228</v>
      </c>
      <c r="Y722">
        <v>5</v>
      </c>
      <c r="Z722" s="34">
        <v>360</v>
      </c>
      <c r="AA722" s="6" t="str">
        <f t="shared" si="92"/>
        <v>05/01</v>
      </c>
      <c r="AB722" s="6" t="str">
        <f t="shared" si="93"/>
        <v>05/31</v>
      </c>
      <c r="AC722" t="s">
        <v>84</v>
      </c>
      <c r="AD722" s="7">
        <f t="shared" si="94"/>
        <v>2</v>
      </c>
      <c r="AE722" s="7" t="s">
        <v>84</v>
      </c>
      <c r="AF722">
        <v>0</v>
      </c>
      <c r="AG722" t="s">
        <v>52</v>
      </c>
      <c r="AH722" s="18">
        <f t="shared" si="98"/>
        <v>1</v>
      </c>
    </row>
    <row r="723" spans="1:34" x14ac:dyDescent="0.25">
      <c r="A723">
        <v>359</v>
      </c>
      <c r="B723" t="s">
        <v>181</v>
      </c>
      <c r="C723" t="s">
        <v>389</v>
      </c>
      <c r="D723" t="s">
        <v>228</v>
      </c>
      <c r="E723" t="s">
        <v>116</v>
      </c>
      <c r="F723">
        <v>12506667</v>
      </c>
      <c r="G723" t="s">
        <v>52</v>
      </c>
      <c r="H723" s="18">
        <f t="shared" si="96"/>
        <v>1</v>
      </c>
      <c r="I723">
        <v>361</v>
      </c>
      <c r="J723" t="s">
        <v>231</v>
      </c>
      <c r="K723" t="s">
        <v>79</v>
      </c>
      <c r="L723" t="s">
        <v>70</v>
      </c>
      <c r="M723" s="18">
        <f t="shared" si="97"/>
        <v>2</v>
      </c>
      <c r="N723" t="s">
        <v>58</v>
      </c>
      <c r="O723" s="18">
        <f t="shared" si="99"/>
        <v>1</v>
      </c>
      <c r="P723" t="s">
        <v>101</v>
      </c>
      <c r="Q723" t="s">
        <v>119</v>
      </c>
      <c r="R723" t="str">
        <f t="shared" si="95"/>
        <v>Oil &amp; Gas - Ice Roads and Pads</v>
      </c>
      <c r="S723" t="s">
        <v>361</v>
      </c>
      <c r="T723" t="s">
        <v>349</v>
      </c>
      <c r="U723" s="34">
        <v>5</v>
      </c>
      <c r="V723">
        <v>19060403</v>
      </c>
      <c r="W723">
        <v>2016</v>
      </c>
      <c r="X723" t="s">
        <v>228</v>
      </c>
      <c r="Y723">
        <v>5</v>
      </c>
      <c r="Z723" s="34">
        <v>361</v>
      </c>
      <c r="AA723" s="6" t="str">
        <f t="shared" si="92"/>
        <v>05/01</v>
      </c>
      <c r="AB723" s="6" t="str">
        <f t="shared" si="93"/>
        <v>05/31</v>
      </c>
      <c r="AC723" t="s">
        <v>84</v>
      </c>
      <c r="AD723" s="7">
        <f t="shared" si="94"/>
        <v>2</v>
      </c>
      <c r="AE723" s="7" t="s">
        <v>84</v>
      </c>
      <c r="AF723">
        <v>0</v>
      </c>
      <c r="AG723" t="s">
        <v>52</v>
      </c>
      <c r="AH723" s="18">
        <f t="shared" si="98"/>
        <v>1</v>
      </c>
    </row>
    <row r="724" spans="1:34" x14ac:dyDescent="0.25">
      <c r="A724">
        <v>359</v>
      </c>
      <c r="B724" t="s">
        <v>181</v>
      </c>
      <c r="C724" t="s">
        <v>389</v>
      </c>
      <c r="D724" t="s">
        <v>228</v>
      </c>
      <c r="E724" t="s">
        <v>116</v>
      </c>
      <c r="F724">
        <v>12506667</v>
      </c>
      <c r="G724" t="s">
        <v>52</v>
      </c>
      <c r="H724" s="18">
        <f t="shared" si="96"/>
        <v>1</v>
      </c>
      <c r="I724">
        <v>362</v>
      </c>
      <c r="J724" t="s">
        <v>232</v>
      </c>
      <c r="K724" t="s">
        <v>79</v>
      </c>
      <c r="L724" t="s">
        <v>70</v>
      </c>
      <c r="M724" s="18">
        <f t="shared" si="97"/>
        <v>2</v>
      </c>
      <c r="N724" t="s">
        <v>58</v>
      </c>
      <c r="O724" s="18">
        <f t="shared" si="99"/>
        <v>1</v>
      </c>
      <c r="P724" t="s">
        <v>101</v>
      </c>
      <c r="Q724" t="s">
        <v>119</v>
      </c>
      <c r="R724" t="str">
        <f t="shared" si="95"/>
        <v>Oil &amp; Gas - Ice Roads and Pads</v>
      </c>
      <c r="S724" t="s">
        <v>361</v>
      </c>
      <c r="T724" t="s">
        <v>349</v>
      </c>
      <c r="U724" s="34">
        <v>5</v>
      </c>
      <c r="V724">
        <v>19060403</v>
      </c>
      <c r="W724">
        <v>2016</v>
      </c>
      <c r="X724" t="s">
        <v>228</v>
      </c>
      <c r="Y724">
        <v>5</v>
      </c>
      <c r="Z724" s="34">
        <v>362</v>
      </c>
      <c r="AA724" s="6" t="str">
        <f t="shared" si="92"/>
        <v>05/01</v>
      </c>
      <c r="AB724" s="6" t="str">
        <f t="shared" si="93"/>
        <v>05/31</v>
      </c>
      <c r="AC724" t="s">
        <v>84</v>
      </c>
      <c r="AD724" s="7">
        <f t="shared" si="94"/>
        <v>2</v>
      </c>
      <c r="AE724" s="7" t="s">
        <v>84</v>
      </c>
      <c r="AF724">
        <v>0</v>
      </c>
      <c r="AG724" t="s">
        <v>52</v>
      </c>
      <c r="AH724" s="18">
        <f t="shared" si="98"/>
        <v>1</v>
      </c>
    </row>
    <row r="725" spans="1:34" x14ac:dyDescent="0.25">
      <c r="A725">
        <v>359</v>
      </c>
      <c r="B725" t="s">
        <v>181</v>
      </c>
      <c r="C725" t="s">
        <v>389</v>
      </c>
      <c r="D725" t="s">
        <v>228</v>
      </c>
      <c r="E725" t="s">
        <v>116</v>
      </c>
      <c r="F725">
        <v>12506667</v>
      </c>
      <c r="G725" t="s">
        <v>52</v>
      </c>
      <c r="H725" s="18">
        <f t="shared" si="96"/>
        <v>1</v>
      </c>
      <c r="I725">
        <v>363</v>
      </c>
      <c r="J725" t="s">
        <v>233</v>
      </c>
      <c r="K725" t="s">
        <v>79</v>
      </c>
      <c r="L725" t="s">
        <v>70</v>
      </c>
      <c r="M725" s="18">
        <f t="shared" si="97"/>
        <v>2</v>
      </c>
      <c r="N725" t="s">
        <v>58</v>
      </c>
      <c r="O725" s="18">
        <f t="shared" si="99"/>
        <v>1</v>
      </c>
      <c r="P725" t="s">
        <v>101</v>
      </c>
      <c r="Q725" t="s">
        <v>119</v>
      </c>
      <c r="R725" t="str">
        <f t="shared" si="95"/>
        <v>Oil &amp; Gas - Ice Roads and Pads</v>
      </c>
      <c r="S725" t="s">
        <v>361</v>
      </c>
      <c r="T725" t="s">
        <v>349</v>
      </c>
      <c r="U725" s="34">
        <v>5</v>
      </c>
      <c r="V725">
        <v>19060403</v>
      </c>
      <c r="W725">
        <v>2016</v>
      </c>
      <c r="X725" t="s">
        <v>228</v>
      </c>
      <c r="Y725">
        <v>5</v>
      </c>
      <c r="Z725" s="34">
        <v>363</v>
      </c>
      <c r="AA725" s="6" t="str">
        <f t="shared" si="92"/>
        <v>05/01</v>
      </c>
      <c r="AB725" s="6" t="str">
        <f t="shared" si="93"/>
        <v>05/31</v>
      </c>
      <c r="AC725" t="s">
        <v>84</v>
      </c>
      <c r="AD725" s="7">
        <f t="shared" si="94"/>
        <v>2</v>
      </c>
      <c r="AE725" s="7" t="s">
        <v>84</v>
      </c>
      <c r="AF725">
        <v>0</v>
      </c>
      <c r="AG725" t="s">
        <v>52</v>
      </c>
      <c r="AH725" s="18">
        <f t="shared" si="98"/>
        <v>1</v>
      </c>
    </row>
    <row r="726" spans="1:34" x14ac:dyDescent="0.25">
      <c r="A726">
        <v>359</v>
      </c>
      <c r="B726" t="s">
        <v>181</v>
      </c>
      <c r="C726" t="s">
        <v>389</v>
      </c>
      <c r="D726" t="s">
        <v>228</v>
      </c>
      <c r="E726" t="s">
        <v>116</v>
      </c>
      <c r="F726">
        <v>12506667</v>
      </c>
      <c r="G726" t="s">
        <v>52</v>
      </c>
      <c r="H726" s="18">
        <f t="shared" si="96"/>
        <v>1</v>
      </c>
      <c r="I726">
        <v>363</v>
      </c>
      <c r="J726" t="s">
        <v>233</v>
      </c>
      <c r="K726" t="s">
        <v>79</v>
      </c>
      <c r="L726" t="s">
        <v>70</v>
      </c>
      <c r="M726" s="18">
        <f t="shared" si="97"/>
        <v>2</v>
      </c>
      <c r="N726" t="s">
        <v>58</v>
      </c>
      <c r="O726" s="18">
        <f t="shared" si="99"/>
        <v>1</v>
      </c>
      <c r="P726" t="s">
        <v>101</v>
      </c>
      <c r="Q726" t="s">
        <v>119</v>
      </c>
      <c r="R726" t="str">
        <f t="shared" si="95"/>
        <v>Oil &amp; Gas - Ice Roads and Pads</v>
      </c>
      <c r="S726" t="s">
        <v>361</v>
      </c>
      <c r="T726" t="s">
        <v>349</v>
      </c>
      <c r="U726" s="34">
        <v>5</v>
      </c>
      <c r="V726">
        <v>19060403</v>
      </c>
      <c r="W726">
        <v>2016</v>
      </c>
      <c r="X726" t="s">
        <v>228</v>
      </c>
      <c r="Y726">
        <v>6</v>
      </c>
      <c r="Z726" s="34">
        <v>363</v>
      </c>
      <c r="AA726" s="6" t="str">
        <f t="shared" si="92"/>
        <v>06/01</v>
      </c>
      <c r="AB726" s="6" t="str">
        <f t="shared" si="93"/>
        <v>06/30</v>
      </c>
      <c r="AC726" t="s">
        <v>84</v>
      </c>
      <c r="AD726" s="7">
        <f t="shared" si="94"/>
        <v>2</v>
      </c>
      <c r="AE726" s="7" t="s">
        <v>84</v>
      </c>
      <c r="AF726">
        <v>0</v>
      </c>
      <c r="AG726" t="s">
        <v>52</v>
      </c>
      <c r="AH726" s="18">
        <f t="shared" si="98"/>
        <v>1</v>
      </c>
    </row>
    <row r="727" spans="1:34" x14ac:dyDescent="0.25">
      <c r="A727">
        <v>359</v>
      </c>
      <c r="B727" t="s">
        <v>181</v>
      </c>
      <c r="C727" t="s">
        <v>389</v>
      </c>
      <c r="D727" t="s">
        <v>228</v>
      </c>
      <c r="E727" t="s">
        <v>116</v>
      </c>
      <c r="F727">
        <v>12506667</v>
      </c>
      <c r="G727" t="s">
        <v>52</v>
      </c>
      <c r="H727" s="18">
        <f t="shared" si="96"/>
        <v>1</v>
      </c>
      <c r="I727">
        <v>360</v>
      </c>
      <c r="J727" t="s">
        <v>230</v>
      </c>
      <c r="K727" t="s">
        <v>79</v>
      </c>
      <c r="L727" t="s">
        <v>70</v>
      </c>
      <c r="M727" s="18">
        <f t="shared" si="97"/>
        <v>2</v>
      </c>
      <c r="N727" t="s">
        <v>58</v>
      </c>
      <c r="O727" s="18">
        <f t="shared" si="99"/>
        <v>1</v>
      </c>
      <c r="P727" t="s">
        <v>101</v>
      </c>
      <c r="Q727" t="s">
        <v>119</v>
      </c>
      <c r="R727" t="str">
        <f t="shared" si="95"/>
        <v>Oil &amp; Gas - Ice Roads and Pads</v>
      </c>
      <c r="S727" t="s">
        <v>361</v>
      </c>
      <c r="T727" t="s">
        <v>349</v>
      </c>
      <c r="U727" s="34">
        <v>5</v>
      </c>
      <c r="V727">
        <v>19060403</v>
      </c>
      <c r="W727">
        <v>2016</v>
      </c>
      <c r="X727" t="s">
        <v>228</v>
      </c>
      <c r="Y727">
        <v>6</v>
      </c>
      <c r="Z727" s="34">
        <v>360</v>
      </c>
      <c r="AA727" s="6" t="str">
        <f t="shared" si="92"/>
        <v>06/01</v>
      </c>
      <c r="AB727" s="6" t="str">
        <f t="shared" si="93"/>
        <v>06/30</v>
      </c>
      <c r="AC727" t="s">
        <v>84</v>
      </c>
      <c r="AD727" s="7">
        <f t="shared" si="94"/>
        <v>2</v>
      </c>
      <c r="AE727" s="7" t="s">
        <v>84</v>
      </c>
      <c r="AF727">
        <v>0</v>
      </c>
      <c r="AG727" t="s">
        <v>52</v>
      </c>
      <c r="AH727" s="18">
        <f t="shared" si="98"/>
        <v>1</v>
      </c>
    </row>
    <row r="728" spans="1:34" x14ac:dyDescent="0.25">
      <c r="A728">
        <v>359</v>
      </c>
      <c r="B728" t="s">
        <v>181</v>
      </c>
      <c r="C728" t="s">
        <v>389</v>
      </c>
      <c r="D728" t="s">
        <v>228</v>
      </c>
      <c r="E728" t="s">
        <v>116</v>
      </c>
      <c r="F728">
        <v>12506667</v>
      </c>
      <c r="G728" t="s">
        <v>52</v>
      </c>
      <c r="H728" s="18">
        <f t="shared" si="96"/>
        <v>1</v>
      </c>
      <c r="I728">
        <v>361</v>
      </c>
      <c r="J728" t="s">
        <v>231</v>
      </c>
      <c r="K728" t="s">
        <v>79</v>
      </c>
      <c r="L728" t="s">
        <v>70</v>
      </c>
      <c r="M728" s="18">
        <f t="shared" si="97"/>
        <v>2</v>
      </c>
      <c r="N728" t="s">
        <v>58</v>
      </c>
      <c r="O728" s="18">
        <f t="shared" si="99"/>
        <v>1</v>
      </c>
      <c r="P728" t="s">
        <v>101</v>
      </c>
      <c r="Q728" t="s">
        <v>119</v>
      </c>
      <c r="R728" t="str">
        <f t="shared" si="95"/>
        <v>Oil &amp; Gas - Ice Roads and Pads</v>
      </c>
      <c r="S728" t="s">
        <v>361</v>
      </c>
      <c r="T728" t="s">
        <v>349</v>
      </c>
      <c r="U728" s="34">
        <v>5</v>
      </c>
      <c r="V728">
        <v>19060403</v>
      </c>
      <c r="W728">
        <v>2016</v>
      </c>
      <c r="X728" t="s">
        <v>228</v>
      </c>
      <c r="Y728">
        <v>6</v>
      </c>
      <c r="Z728" s="34">
        <v>361</v>
      </c>
      <c r="AA728" s="6" t="str">
        <f t="shared" si="92"/>
        <v>06/01</v>
      </c>
      <c r="AB728" s="6" t="str">
        <f t="shared" si="93"/>
        <v>06/30</v>
      </c>
      <c r="AC728" t="s">
        <v>84</v>
      </c>
      <c r="AD728" s="7">
        <f t="shared" si="94"/>
        <v>2</v>
      </c>
      <c r="AE728" s="7" t="s">
        <v>84</v>
      </c>
      <c r="AF728">
        <v>0</v>
      </c>
      <c r="AG728" t="s">
        <v>52</v>
      </c>
      <c r="AH728" s="18">
        <f t="shared" si="98"/>
        <v>1</v>
      </c>
    </row>
    <row r="729" spans="1:34" x14ac:dyDescent="0.25">
      <c r="A729">
        <v>359</v>
      </c>
      <c r="B729" t="s">
        <v>181</v>
      </c>
      <c r="C729" t="s">
        <v>389</v>
      </c>
      <c r="D729" t="s">
        <v>228</v>
      </c>
      <c r="E729" t="s">
        <v>116</v>
      </c>
      <c r="F729">
        <v>12506667</v>
      </c>
      <c r="G729" t="s">
        <v>52</v>
      </c>
      <c r="H729" s="18">
        <f t="shared" si="96"/>
        <v>1</v>
      </c>
      <c r="I729">
        <v>362</v>
      </c>
      <c r="J729" t="s">
        <v>232</v>
      </c>
      <c r="K729" t="s">
        <v>79</v>
      </c>
      <c r="L729" t="s">
        <v>70</v>
      </c>
      <c r="M729" s="18">
        <f t="shared" si="97"/>
        <v>2</v>
      </c>
      <c r="N729" t="s">
        <v>58</v>
      </c>
      <c r="O729" s="18">
        <f t="shared" si="99"/>
        <v>1</v>
      </c>
      <c r="P729" t="s">
        <v>101</v>
      </c>
      <c r="Q729" t="s">
        <v>119</v>
      </c>
      <c r="R729" t="str">
        <f t="shared" si="95"/>
        <v>Oil &amp; Gas - Ice Roads and Pads</v>
      </c>
      <c r="S729" t="s">
        <v>361</v>
      </c>
      <c r="T729" t="s">
        <v>349</v>
      </c>
      <c r="U729" s="34">
        <v>5</v>
      </c>
      <c r="V729">
        <v>19060403</v>
      </c>
      <c r="W729">
        <v>2016</v>
      </c>
      <c r="X729" t="s">
        <v>228</v>
      </c>
      <c r="Y729">
        <v>6</v>
      </c>
      <c r="Z729" s="34">
        <v>362</v>
      </c>
      <c r="AA729" s="6" t="str">
        <f t="shared" si="92"/>
        <v>06/01</v>
      </c>
      <c r="AB729" s="6" t="str">
        <f t="shared" si="93"/>
        <v>06/30</v>
      </c>
      <c r="AC729" t="s">
        <v>84</v>
      </c>
      <c r="AD729" s="7">
        <f t="shared" si="94"/>
        <v>2</v>
      </c>
      <c r="AE729" s="7" t="s">
        <v>84</v>
      </c>
      <c r="AF729">
        <v>0</v>
      </c>
      <c r="AG729" t="s">
        <v>52</v>
      </c>
      <c r="AH729" s="18">
        <f t="shared" si="98"/>
        <v>1</v>
      </c>
    </row>
    <row r="730" spans="1:34" x14ac:dyDescent="0.25">
      <c r="A730">
        <v>359</v>
      </c>
      <c r="B730" t="s">
        <v>181</v>
      </c>
      <c r="C730" t="s">
        <v>389</v>
      </c>
      <c r="D730" t="s">
        <v>228</v>
      </c>
      <c r="E730" t="s">
        <v>116</v>
      </c>
      <c r="F730">
        <v>12506667</v>
      </c>
      <c r="G730" t="s">
        <v>52</v>
      </c>
      <c r="H730" s="18">
        <f t="shared" si="96"/>
        <v>1</v>
      </c>
      <c r="I730">
        <v>363</v>
      </c>
      <c r="J730" t="s">
        <v>233</v>
      </c>
      <c r="K730" t="s">
        <v>79</v>
      </c>
      <c r="L730" t="s">
        <v>70</v>
      </c>
      <c r="M730" s="18">
        <f t="shared" si="97"/>
        <v>2</v>
      </c>
      <c r="N730" t="s">
        <v>58</v>
      </c>
      <c r="O730" s="18">
        <f t="shared" si="99"/>
        <v>1</v>
      </c>
      <c r="P730" t="s">
        <v>101</v>
      </c>
      <c r="Q730" t="s">
        <v>119</v>
      </c>
      <c r="R730" t="str">
        <f t="shared" si="95"/>
        <v>Oil &amp; Gas - Ice Roads and Pads</v>
      </c>
      <c r="S730" t="s">
        <v>361</v>
      </c>
      <c r="T730" t="s">
        <v>349</v>
      </c>
      <c r="U730" s="34">
        <v>5</v>
      </c>
      <c r="V730">
        <v>19060403</v>
      </c>
      <c r="W730">
        <v>2016</v>
      </c>
      <c r="X730" t="s">
        <v>228</v>
      </c>
      <c r="Y730">
        <v>7</v>
      </c>
      <c r="Z730" s="34">
        <v>363</v>
      </c>
      <c r="AA730" s="6" t="str">
        <f t="shared" si="92"/>
        <v>07/01</v>
      </c>
      <c r="AB730" s="6" t="str">
        <f t="shared" si="93"/>
        <v>07/31</v>
      </c>
      <c r="AC730" t="s">
        <v>84</v>
      </c>
      <c r="AD730" s="7">
        <f t="shared" si="94"/>
        <v>2</v>
      </c>
      <c r="AE730" s="7" t="s">
        <v>84</v>
      </c>
      <c r="AF730">
        <v>0</v>
      </c>
      <c r="AG730" t="s">
        <v>52</v>
      </c>
      <c r="AH730" s="18">
        <f t="shared" si="98"/>
        <v>1</v>
      </c>
    </row>
    <row r="731" spans="1:34" x14ac:dyDescent="0.25">
      <c r="A731">
        <v>359</v>
      </c>
      <c r="B731" t="s">
        <v>181</v>
      </c>
      <c r="C731" t="s">
        <v>389</v>
      </c>
      <c r="D731" t="s">
        <v>228</v>
      </c>
      <c r="E731" t="s">
        <v>116</v>
      </c>
      <c r="F731">
        <v>12506667</v>
      </c>
      <c r="G731" t="s">
        <v>52</v>
      </c>
      <c r="H731" s="18">
        <f t="shared" si="96"/>
        <v>1</v>
      </c>
      <c r="I731">
        <v>360</v>
      </c>
      <c r="J731" t="s">
        <v>230</v>
      </c>
      <c r="K731" t="s">
        <v>79</v>
      </c>
      <c r="L731" t="s">
        <v>70</v>
      </c>
      <c r="M731" s="18">
        <f t="shared" si="97"/>
        <v>2</v>
      </c>
      <c r="N731" t="s">
        <v>58</v>
      </c>
      <c r="O731" s="18">
        <f t="shared" si="99"/>
        <v>1</v>
      </c>
      <c r="P731" t="s">
        <v>101</v>
      </c>
      <c r="Q731" t="s">
        <v>119</v>
      </c>
      <c r="R731" t="str">
        <f t="shared" si="95"/>
        <v>Oil &amp; Gas - Ice Roads and Pads</v>
      </c>
      <c r="S731" t="s">
        <v>361</v>
      </c>
      <c r="T731" t="s">
        <v>349</v>
      </c>
      <c r="U731" s="34">
        <v>5</v>
      </c>
      <c r="V731">
        <v>19060403</v>
      </c>
      <c r="W731">
        <v>2016</v>
      </c>
      <c r="X731" t="s">
        <v>228</v>
      </c>
      <c r="Y731">
        <v>7</v>
      </c>
      <c r="Z731" s="34">
        <v>360</v>
      </c>
      <c r="AA731" s="6" t="str">
        <f t="shared" si="92"/>
        <v>07/01</v>
      </c>
      <c r="AB731" s="6" t="str">
        <f t="shared" si="93"/>
        <v>07/31</v>
      </c>
      <c r="AC731" t="s">
        <v>84</v>
      </c>
      <c r="AD731" s="7">
        <f t="shared" si="94"/>
        <v>2</v>
      </c>
      <c r="AE731" s="7" t="s">
        <v>84</v>
      </c>
      <c r="AF731">
        <v>0</v>
      </c>
      <c r="AG731" t="s">
        <v>52</v>
      </c>
      <c r="AH731" s="18">
        <f t="shared" si="98"/>
        <v>1</v>
      </c>
    </row>
    <row r="732" spans="1:34" x14ac:dyDescent="0.25">
      <c r="A732">
        <v>359</v>
      </c>
      <c r="B732" t="s">
        <v>181</v>
      </c>
      <c r="C732" t="s">
        <v>389</v>
      </c>
      <c r="D732" t="s">
        <v>228</v>
      </c>
      <c r="E732" t="s">
        <v>116</v>
      </c>
      <c r="F732">
        <v>12506667</v>
      </c>
      <c r="G732" t="s">
        <v>52</v>
      </c>
      <c r="H732" s="18">
        <f t="shared" si="96"/>
        <v>1</v>
      </c>
      <c r="I732">
        <v>361</v>
      </c>
      <c r="J732" t="s">
        <v>231</v>
      </c>
      <c r="K732" t="s">
        <v>79</v>
      </c>
      <c r="L732" t="s">
        <v>70</v>
      </c>
      <c r="M732" s="18">
        <f t="shared" si="97"/>
        <v>2</v>
      </c>
      <c r="N732" t="s">
        <v>58</v>
      </c>
      <c r="O732" s="18">
        <f t="shared" si="99"/>
        <v>1</v>
      </c>
      <c r="P732" t="s">
        <v>101</v>
      </c>
      <c r="Q732" t="s">
        <v>119</v>
      </c>
      <c r="R732" t="str">
        <f t="shared" si="95"/>
        <v>Oil &amp; Gas - Ice Roads and Pads</v>
      </c>
      <c r="S732" t="s">
        <v>361</v>
      </c>
      <c r="T732" t="s">
        <v>349</v>
      </c>
      <c r="U732" s="34">
        <v>5</v>
      </c>
      <c r="V732">
        <v>19060403</v>
      </c>
      <c r="W732">
        <v>2016</v>
      </c>
      <c r="X732" t="s">
        <v>228</v>
      </c>
      <c r="Y732">
        <v>7</v>
      </c>
      <c r="Z732" s="34">
        <v>361</v>
      </c>
      <c r="AA732" s="6" t="str">
        <f t="shared" si="92"/>
        <v>07/01</v>
      </c>
      <c r="AB732" s="6" t="str">
        <f t="shared" si="93"/>
        <v>07/31</v>
      </c>
      <c r="AC732" t="s">
        <v>84</v>
      </c>
      <c r="AD732" s="7">
        <f t="shared" si="94"/>
        <v>2</v>
      </c>
      <c r="AE732" s="7" t="s">
        <v>84</v>
      </c>
      <c r="AF732">
        <v>0</v>
      </c>
      <c r="AG732" t="s">
        <v>52</v>
      </c>
      <c r="AH732" s="18">
        <f t="shared" si="98"/>
        <v>1</v>
      </c>
    </row>
    <row r="733" spans="1:34" x14ac:dyDescent="0.25">
      <c r="A733">
        <v>359</v>
      </c>
      <c r="B733" t="s">
        <v>181</v>
      </c>
      <c r="C733" t="s">
        <v>389</v>
      </c>
      <c r="D733" t="s">
        <v>228</v>
      </c>
      <c r="E733" t="s">
        <v>116</v>
      </c>
      <c r="F733">
        <v>12506667</v>
      </c>
      <c r="G733" t="s">
        <v>52</v>
      </c>
      <c r="H733" s="18">
        <f t="shared" si="96"/>
        <v>1</v>
      </c>
      <c r="I733">
        <v>362</v>
      </c>
      <c r="J733" t="s">
        <v>232</v>
      </c>
      <c r="K733" t="s">
        <v>79</v>
      </c>
      <c r="L733" t="s">
        <v>70</v>
      </c>
      <c r="M733" s="18">
        <f t="shared" si="97"/>
        <v>2</v>
      </c>
      <c r="N733" t="s">
        <v>58</v>
      </c>
      <c r="O733" s="18">
        <f t="shared" si="99"/>
        <v>1</v>
      </c>
      <c r="P733" t="s">
        <v>101</v>
      </c>
      <c r="Q733" t="s">
        <v>119</v>
      </c>
      <c r="R733" t="str">
        <f t="shared" si="95"/>
        <v>Oil &amp; Gas - Ice Roads and Pads</v>
      </c>
      <c r="S733" t="s">
        <v>361</v>
      </c>
      <c r="T733" t="s">
        <v>349</v>
      </c>
      <c r="U733" s="34">
        <v>5</v>
      </c>
      <c r="V733">
        <v>19060403</v>
      </c>
      <c r="W733">
        <v>2016</v>
      </c>
      <c r="X733" t="s">
        <v>228</v>
      </c>
      <c r="Y733">
        <v>7</v>
      </c>
      <c r="Z733" s="34">
        <v>362</v>
      </c>
      <c r="AA733" s="6" t="str">
        <f t="shared" si="92"/>
        <v>07/01</v>
      </c>
      <c r="AB733" s="6" t="str">
        <f t="shared" si="93"/>
        <v>07/31</v>
      </c>
      <c r="AC733" t="s">
        <v>84</v>
      </c>
      <c r="AD733" s="7">
        <f t="shared" si="94"/>
        <v>2</v>
      </c>
      <c r="AE733" s="7" t="s">
        <v>84</v>
      </c>
      <c r="AF733">
        <v>0</v>
      </c>
      <c r="AG733" t="s">
        <v>52</v>
      </c>
      <c r="AH733" s="18">
        <f t="shared" si="98"/>
        <v>1</v>
      </c>
    </row>
    <row r="734" spans="1:34" x14ac:dyDescent="0.25">
      <c r="A734">
        <v>359</v>
      </c>
      <c r="B734" t="s">
        <v>181</v>
      </c>
      <c r="C734" t="s">
        <v>389</v>
      </c>
      <c r="D734" t="s">
        <v>228</v>
      </c>
      <c r="E734" t="s">
        <v>116</v>
      </c>
      <c r="F734">
        <v>12506667</v>
      </c>
      <c r="G734" t="s">
        <v>52</v>
      </c>
      <c r="H734" s="18">
        <f t="shared" si="96"/>
        <v>1</v>
      </c>
      <c r="I734">
        <v>363</v>
      </c>
      <c r="J734" t="s">
        <v>233</v>
      </c>
      <c r="K734" t="s">
        <v>79</v>
      </c>
      <c r="L734" t="s">
        <v>70</v>
      </c>
      <c r="M734" s="18">
        <f t="shared" si="97"/>
        <v>2</v>
      </c>
      <c r="N734" t="s">
        <v>58</v>
      </c>
      <c r="O734" s="18">
        <f t="shared" si="99"/>
        <v>1</v>
      </c>
      <c r="P734" t="s">
        <v>101</v>
      </c>
      <c r="Q734" t="s">
        <v>119</v>
      </c>
      <c r="R734" t="str">
        <f t="shared" si="95"/>
        <v>Oil &amp; Gas - Ice Roads and Pads</v>
      </c>
      <c r="S734" t="s">
        <v>361</v>
      </c>
      <c r="T734" t="s">
        <v>349</v>
      </c>
      <c r="U734" s="34">
        <v>5</v>
      </c>
      <c r="V734">
        <v>19060403</v>
      </c>
      <c r="W734">
        <v>2016</v>
      </c>
      <c r="X734" t="s">
        <v>228</v>
      </c>
      <c r="Y734">
        <v>8</v>
      </c>
      <c r="Z734" s="34">
        <v>363</v>
      </c>
      <c r="AA734" s="6" t="str">
        <f t="shared" si="92"/>
        <v>08/01</v>
      </c>
      <c r="AB734" s="6" t="str">
        <f t="shared" si="93"/>
        <v>08/31</v>
      </c>
      <c r="AC734" t="s">
        <v>84</v>
      </c>
      <c r="AD734" s="7">
        <f t="shared" si="94"/>
        <v>2</v>
      </c>
      <c r="AE734" s="7" t="s">
        <v>84</v>
      </c>
      <c r="AF734">
        <v>0</v>
      </c>
      <c r="AG734" t="s">
        <v>52</v>
      </c>
      <c r="AH734" s="18">
        <f t="shared" si="98"/>
        <v>1</v>
      </c>
    </row>
    <row r="735" spans="1:34" x14ac:dyDescent="0.25">
      <c r="A735">
        <v>359</v>
      </c>
      <c r="B735" t="s">
        <v>181</v>
      </c>
      <c r="C735" t="s">
        <v>389</v>
      </c>
      <c r="D735" t="s">
        <v>228</v>
      </c>
      <c r="E735" t="s">
        <v>116</v>
      </c>
      <c r="F735">
        <v>12506667</v>
      </c>
      <c r="G735" t="s">
        <v>52</v>
      </c>
      <c r="H735" s="18">
        <f t="shared" si="96"/>
        <v>1</v>
      </c>
      <c r="I735">
        <v>360</v>
      </c>
      <c r="J735" t="s">
        <v>230</v>
      </c>
      <c r="K735" t="s">
        <v>79</v>
      </c>
      <c r="L735" t="s">
        <v>70</v>
      </c>
      <c r="M735" s="18">
        <f t="shared" si="97"/>
        <v>2</v>
      </c>
      <c r="N735" t="s">
        <v>58</v>
      </c>
      <c r="O735" s="18">
        <f t="shared" si="99"/>
        <v>1</v>
      </c>
      <c r="P735" t="s">
        <v>101</v>
      </c>
      <c r="Q735" t="s">
        <v>119</v>
      </c>
      <c r="R735" t="str">
        <f t="shared" si="95"/>
        <v>Oil &amp; Gas - Ice Roads and Pads</v>
      </c>
      <c r="S735" t="s">
        <v>361</v>
      </c>
      <c r="T735" t="s">
        <v>349</v>
      </c>
      <c r="U735" s="34">
        <v>5</v>
      </c>
      <c r="V735">
        <v>19060403</v>
      </c>
      <c r="W735">
        <v>2016</v>
      </c>
      <c r="X735" t="s">
        <v>228</v>
      </c>
      <c r="Y735">
        <v>8</v>
      </c>
      <c r="Z735" s="34">
        <v>360</v>
      </c>
      <c r="AA735" s="6" t="str">
        <f t="shared" si="92"/>
        <v>08/01</v>
      </c>
      <c r="AB735" s="6" t="str">
        <f t="shared" si="93"/>
        <v>08/31</v>
      </c>
      <c r="AC735" t="s">
        <v>84</v>
      </c>
      <c r="AD735" s="7">
        <f t="shared" si="94"/>
        <v>2</v>
      </c>
      <c r="AE735" s="7" t="s">
        <v>84</v>
      </c>
      <c r="AF735">
        <v>0</v>
      </c>
      <c r="AG735" t="s">
        <v>52</v>
      </c>
      <c r="AH735" s="18">
        <f t="shared" si="98"/>
        <v>1</v>
      </c>
    </row>
    <row r="736" spans="1:34" x14ac:dyDescent="0.25">
      <c r="A736">
        <v>359</v>
      </c>
      <c r="B736" t="s">
        <v>181</v>
      </c>
      <c r="C736" t="s">
        <v>389</v>
      </c>
      <c r="D736" t="s">
        <v>228</v>
      </c>
      <c r="E736" t="s">
        <v>116</v>
      </c>
      <c r="F736">
        <v>12506667</v>
      </c>
      <c r="G736" t="s">
        <v>52</v>
      </c>
      <c r="H736" s="18">
        <f t="shared" si="96"/>
        <v>1</v>
      </c>
      <c r="I736">
        <v>361</v>
      </c>
      <c r="J736" t="s">
        <v>231</v>
      </c>
      <c r="K736" t="s">
        <v>79</v>
      </c>
      <c r="L736" t="s">
        <v>70</v>
      </c>
      <c r="M736" s="18">
        <f t="shared" si="97"/>
        <v>2</v>
      </c>
      <c r="N736" t="s">
        <v>58</v>
      </c>
      <c r="O736" s="18">
        <f t="shared" si="99"/>
        <v>1</v>
      </c>
      <c r="P736" t="s">
        <v>101</v>
      </c>
      <c r="Q736" t="s">
        <v>119</v>
      </c>
      <c r="R736" t="str">
        <f t="shared" si="95"/>
        <v>Oil &amp; Gas - Ice Roads and Pads</v>
      </c>
      <c r="S736" t="s">
        <v>361</v>
      </c>
      <c r="T736" t="s">
        <v>349</v>
      </c>
      <c r="U736" s="34">
        <v>5</v>
      </c>
      <c r="V736">
        <v>19060403</v>
      </c>
      <c r="W736">
        <v>2016</v>
      </c>
      <c r="X736" t="s">
        <v>228</v>
      </c>
      <c r="Y736">
        <v>8</v>
      </c>
      <c r="Z736" s="34">
        <v>361</v>
      </c>
      <c r="AA736" s="6" t="str">
        <f t="shared" si="92"/>
        <v>08/01</v>
      </c>
      <c r="AB736" s="6" t="str">
        <f t="shared" si="93"/>
        <v>08/31</v>
      </c>
      <c r="AC736" t="s">
        <v>84</v>
      </c>
      <c r="AD736" s="7">
        <f t="shared" si="94"/>
        <v>2</v>
      </c>
      <c r="AE736" s="7" t="s">
        <v>84</v>
      </c>
      <c r="AF736">
        <v>0</v>
      </c>
      <c r="AG736" t="s">
        <v>52</v>
      </c>
      <c r="AH736" s="18">
        <f t="shared" si="98"/>
        <v>1</v>
      </c>
    </row>
    <row r="737" spans="1:34" x14ac:dyDescent="0.25">
      <c r="A737">
        <v>359</v>
      </c>
      <c r="B737" t="s">
        <v>181</v>
      </c>
      <c r="C737" t="s">
        <v>389</v>
      </c>
      <c r="D737" t="s">
        <v>228</v>
      </c>
      <c r="E737" t="s">
        <v>116</v>
      </c>
      <c r="F737">
        <v>12506667</v>
      </c>
      <c r="G737" t="s">
        <v>52</v>
      </c>
      <c r="H737" s="18">
        <f t="shared" si="96"/>
        <v>1</v>
      </c>
      <c r="I737">
        <v>362</v>
      </c>
      <c r="J737" t="s">
        <v>232</v>
      </c>
      <c r="K737" t="s">
        <v>79</v>
      </c>
      <c r="L737" t="s">
        <v>70</v>
      </c>
      <c r="M737" s="18">
        <f t="shared" si="97"/>
        <v>2</v>
      </c>
      <c r="N737" t="s">
        <v>58</v>
      </c>
      <c r="O737" s="18">
        <f t="shared" si="99"/>
        <v>1</v>
      </c>
      <c r="P737" t="s">
        <v>101</v>
      </c>
      <c r="Q737" t="s">
        <v>119</v>
      </c>
      <c r="R737" t="str">
        <f t="shared" si="95"/>
        <v>Oil &amp; Gas - Ice Roads and Pads</v>
      </c>
      <c r="S737" t="s">
        <v>361</v>
      </c>
      <c r="T737" t="s">
        <v>349</v>
      </c>
      <c r="U737" s="34">
        <v>5</v>
      </c>
      <c r="V737">
        <v>19060403</v>
      </c>
      <c r="W737">
        <v>2016</v>
      </c>
      <c r="X737" t="s">
        <v>228</v>
      </c>
      <c r="Y737">
        <v>8</v>
      </c>
      <c r="Z737" s="34">
        <v>362</v>
      </c>
      <c r="AA737" s="6" t="str">
        <f t="shared" si="92"/>
        <v>08/01</v>
      </c>
      <c r="AB737" s="6" t="str">
        <f t="shared" si="93"/>
        <v>08/31</v>
      </c>
      <c r="AC737" t="s">
        <v>84</v>
      </c>
      <c r="AD737" s="7">
        <f t="shared" si="94"/>
        <v>2</v>
      </c>
      <c r="AE737" s="7" t="s">
        <v>84</v>
      </c>
      <c r="AF737">
        <v>0</v>
      </c>
      <c r="AG737" t="s">
        <v>52</v>
      </c>
      <c r="AH737" s="18">
        <f t="shared" si="98"/>
        <v>1</v>
      </c>
    </row>
    <row r="738" spans="1:34" x14ac:dyDescent="0.25">
      <c r="A738">
        <v>359</v>
      </c>
      <c r="B738" t="s">
        <v>181</v>
      </c>
      <c r="C738" t="s">
        <v>389</v>
      </c>
      <c r="D738" t="s">
        <v>228</v>
      </c>
      <c r="E738" t="s">
        <v>116</v>
      </c>
      <c r="F738">
        <v>12506667</v>
      </c>
      <c r="G738" t="s">
        <v>52</v>
      </c>
      <c r="H738" s="18">
        <f t="shared" si="96"/>
        <v>1</v>
      </c>
      <c r="I738">
        <v>363</v>
      </c>
      <c r="J738" t="s">
        <v>233</v>
      </c>
      <c r="K738" t="s">
        <v>79</v>
      </c>
      <c r="L738" t="s">
        <v>70</v>
      </c>
      <c r="M738" s="18">
        <f t="shared" si="97"/>
        <v>2</v>
      </c>
      <c r="N738" t="s">
        <v>58</v>
      </c>
      <c r="O738" s="18">
        <f t="shared" si="99"/>
        <v>1</v>
      </c>
      <c r="P738" t="s">
        <v>101</v>
      </c>
      <c r="Q738" t="s">
        <v>119</v>
      </c>
      <c r="R738" t="str">
        <f t="shared" si="95"/>
        <v>Oil &amp; Gas - Ice Roads and Pads</v>
      </c>
      <c r="S738" t="s">
        <v>361</v>
      </c>
      <c r="T738" t="s">
        <v>349</v>
      </c>
      <c r="U738" s="34">
        <v>5</v>
      </c>
      <c r="V738">
        <v>19060403</v>
      </c>
      <c r="W738">
        <v>2016</v>
      </c>
      <c r="X738" t="s">
        <v>228</v>
      </c>
      <c r="Y738">
        <v>9</v>
      </c>
      <c r="Z738" s="34">
        <v>363</v>
      </c>
      <c r="AA738" s="6" t="str">
        <f t="shared" si="92"/>
        <v>09/01</v>
      </c>
      <c r="AB738" s="6" t="str">
        <f t="shared" si="93"/>
        <v>09/30</v>
      </c>
      <c r="AC738" t="s">
        <v>84</v>
      </c>
      <c r="AD738" s="7">
        <f t="shared" si="94"/>
        <v>2</v>
      </c>
      <c r="AE738" s="7" t="s">
        <v>84</v>
      </c>
      <c r="AF738">
        <v>0</v>
      </c>
      <c r="AG738" t="s">
        <v>52</v>
      </c>
      <c r="AH738" s="18">
        <f t="shared" si="98"/>
        <v>1</v>
      </c>
    </row>
    <row r="739" spans="1:34" x14ac:dyDescent="0.25">
      <c r="A739">
        <v>359</v>
      </c>
      <c r="B739" t="s">
        <v>181</v>
      </c>
      <c r="C739" t="s">
        <v>389</v>
      </c>
      <c r="D739" t="s">
        <v>228</v>
      </c>
      <c r="E739" t="s">
        <v>116</v>
      </c>
      <c r="F739">
        <v>12506667</v>
      </c>
      <c r="G739" t="s">
        <v>52</v>
      </c>
      <c r="H739" s="18">
        <f t="shared" si="96"/>
        <v>1</v>
      </c>
      <c r="I739">
        <v>360</v>
      </c>
      <c r="J739" t="s">
        <v>230</v>
      </c>
      <c r="K739" t="s">
        <v>79</v>
      </c>
      <c r="L739" t="s">
        <v>70</v>
      </c>
      <c r="M739" s="18">
        <f t="shared" si="97"/>
        <v>2</v>
      </c>
      <c r="N739" t="s">
        <v>58</v>
      </c>
      <c r="O739" s="18">
        <f t="shared" si="99"/>
        <v>1</v>
      </c>
      <c r="P739" t="s">
        <v>101</v>
      </c>
      <c r="Q739" t="s">
        <v>119</v>
      </c>
      <c r="R739" t="str">
        <f t="shared" si="95"/>
        <v>Oil &amp; Gas - Ice Roads and Pads</v>
      </c>
      <c r="S739" t="s">
        <v>361</v>
      </c>
      <c r="T739" t="s">
        <v>349</v>
      </c>
      <c r="U739" s="34">
        <v>5</v>
      </c>
      <c r="V739">
        <v>19060403</v>
      </c>
      <c r="W739">
        <v>2016</v>
      </c>
      <c r="X739" t="s">
        <v>228</v>
      </c>
      <c r="Y739">
        <v>9</v>
      </c>
      <c r="Z739" s="34">
        <v>360</v>
      </c>
      <c r="AA739" s="6" t="str">
        <f t="shared" si="92"/>
        <v>09/01</v>
      </c>
      <c r="AB739" s="6" t="str">
        <f t="shared" si="93"/>
        <v>09/30</v>
      </c>
      <c r="AC739" t="s">
        <v>84</v>
      </c>
      <c r="AD739" s="7">
        <f t="shared" si="94"/>
        <v>2</v>
      </c>
      <c r="AE739" s="7" t="s">
        <v>84</v>
      </c>
      <c r="AF739">
        <v>0</v>
      </c>
      <c r="AG739" t="s">
        <v>52</v>
      </c>
      <c r="AH739" s="18">
        <f t="shared" si="98"/>
        <v>1</v>
      </c>
    </row>
    <row r="740" spans="1:34" x14ac:dyDescent="0.25">
      <c r="A740">
        <v>359</v>
      </c>
      <c r="B740" t="s">
        <v>181</v>
      </c>
      <c r="C740" t="s">
        <v>389</v>
      </c>
      <c r="D740" t="s">
        <v>228</v>
      </c>
      <c r="E740" t="s">
        <v>116</v>
      </c>
      <c r="F740">
        <v>12506667</v>
      </c>
      <c r="G740" t="s">
        <v>52</v>
      </c>
      <c r="H740" s="18">
        <f t="shared" si="96"/>
        <v>1</v>
      </c>
      <c r="I740">
        <v>361</v>
      </c>
      <c r="J740" t="s">
        <v>231</v>
      </c>
      <c r="K740" t="s">
        <v>79</v>
      </c>
      <c r="L740" t="s">
        <v>70</v>
      </c>
      <c r="M740" s="18">
        <f t="shared" si="97"/>
        <v>2</v>
      </c>
      <c r="N740" t="s">
        <v>58</v>
      </c>
      <c r="O740" s="18">
        <f t="shared" si="99"/>
        <v>1</v>
      </c>
      <c r="P740" t="s">
        <v>101</v>
      </c>
      <c r="Q740" t="s">
        <v>119</v>
      </c>
      <c r="R740" t="str">
        <f t="shared" si="95"/>
        <v>Oil &amp; Gas - Ice Roads and Pads</v>
      </c>
      <c r="S740" t="s">
        <v>361</v>
      </c>
      <c r="T740" t="s">
        <v>349</v>
      </c>
      <c r="U740" s="34">
        <v>5</v>
      </c>
      <c r="V740">
        <v>19060403</v>
      </c>
      <c r="W740">
        <v>2016</v>
      </c>
      <c r="X740" t="s">
        <v>228</v>
      </c>
      <c r="Y740">
        <v>9</v>
      </c>
      <c r="Z740" s="34">
        <v>361</v>
      </c>
      <c r="AA740" s="6" t="str">
        <f t="shared" si="92"/>
        <v>09/01</v>
      </c>
      <c r="AB740" s="6" t="str">
        <f t="shared" si="93"/>
        <v>09/30</v>
      </c>
      <c r="AC740" t="s">
        <v>84</v>
      </c>
      <c r="AD740" s="7">
        <f t="shared" si="94"/>
        <v>2</v>
      </c>
      <c r="AE740" s="7" t="s">
        <v>84</v>
      </c>
      <c r="AF740">
        <v>0</v>
      </c>
      <c r="AG740" t="s">
        <v>52</v>
      </c>
      <c r="AH740" s="18">
        <f t="shared" si="98"/>
        <v>1</v>
      </c>
    </row>
    <row r="741" spans="1:34" x14ac:dyDescent="0.25">
      <c r="A741">
        <v>359</v>
      </c>
      <c r="B741" t="s">
        <v>181</v>
      </c>
      <c r="C741" t="s">
        <v>389</v>
      </c>
      <c r="D741" t="s">
        <v>228</v>
      </c>
      <c r="E741" t="s">
        <v>116</v>
      </c>
      <c r="F741">
        <v>12506667</v>
      </c>
      <c r="G741" t="s">
        <v>52</v>
      </c>
      <c r="H741" s="18">
        <f t="shared" si="96"/>
        <v>1</v>
      </c>
      <c r="I741">
        <v>362</v>
      </c>
      <c r="J741" t="s">
        <v>232</v>
      </c>
      <c r="K741" t="s">
        <v>79</v>
      </c>
      <c r="L741" t="s">
        <v>70</v>
      </c>
      <c r="M741" s="18">
        <f t="shared" si="97"/>
        <v>2</v>
      </c>
      <c r="N741" t="s">
        <v>58</v>
      </c>
      <c r="O741" s="18">
        <f t="shared" si="99"/>
        <v>1</v>
      </c>
      <c r="P741" t="s">
        <v>101</v>
      </c>
      <c r="Q741" t="s">
        <v>119</v>
      </c>
      <c r="R741" t="str">
        <f t="shared" si="95"/>
        <v>Oil &amp; Gas - Ice Roads and Pads</v>
      </c>
      <c r="S741" t="s">
        <v>361</v>
      </c>
      <c r="T741" t="s">
        <v>349</v>
      </c>
      <c r="U741" s="34">
        <v>5</v>
      </c>
      <c r="V741">
        <v>19060403</v>
      </c>
      <c r="W741">
        <v>2016</v>
      </c>
      <c r="X741" t="s">
        <v>228</v>
      </c>
      <c r="Y741">
        <v>9</v>
      </c>
      <c r="Z741" s="34">
        <v>362</v>
      </c>
      <c r="AA741" s="6" t="str">
        <f t="shared" ref="AA741:AA804" si="100">_xlfn.IFS(Y741=1,"01/01",Y741=2,"02/01",Y741=3,"03/01",Y741=4,"04/01",Y741=5,"05/01",Y741=6,"06/01",Y741=7,"07/01",Y741=8,"08/01",Y741=9,"09/01",Y741=10,"10/01",Y741=11,"11/01",Y741=12,"12/01")</f>
        <v>09/01</v>
      </c>
      <c r="AB741" s="6" t="str">
        <f t="shared" ref="AB741:AB804" si="101">_xlfn.IFS(Y741=1,"01/31",Y741=2,"02/28",Y741=3,"03/31",Y741=4,"04/30",Y741=5,"05/31",Y741=6,"06/30",Y741=7,"07/31",Y741=8,"08/31",Y741=9,"09/30",Y741=10,"10/31",Y741=11,"30/01",Y741=12,"12/31")</f>
        <v>09/30</v>
      </c>
      <c r="AC741" t="s">
        <v>84</v>
      </c>
      <c r="AD741" s="7">
        <f t="shared" ref="AD741:AD804" si="102">IF(AC741="metered",1,2)</f>
        <v>2</v>
      </c>
      <c r="AE741" s="7" t="s">
        <v>84</v>
      </c>
      <c r="AF741">
        <v>0</v>
      </c>
      <c r="AG741" t="s">
        <v>52</v>
      </c>
      <c r="AH741" s="18">
        <f t="shared" si="98"/>
        <v>1</v>
      </c>
    </row>
    <row r="742" spans="1:34" x14ac:dyDescent="0.25">
      <c r="A742">
        <v>359</v>
      </c>
      <c r="B742" t="s">
        <v>181</v>
      </c>
      <c r="C742" t="s">
        <v>389</v>
      </c>
      <c r="D742" t="s">
        <v>228</v>
      </c>
      <c r="E742" t="s">
        <v>116</v>
      </c>
      <c r="F742">
        <v>12506667</v>
      </c>
      <c r="G742" t="s">
        <v>52</v>
      </c>
      <c r="H742" s="18">
        <f t="shared" si="96"/>
        <v>1</v>
      </c>
      <c r="I742">
        <v>363</v>
      </c>
      <c r="J742" t="s">
        <v>233</v>
      </c>
      <c r="K742" t="s">
        <v>79</v>
      </c>
      <c r="L742" t="s">
        <v>70</v>
      </c>
      <c r="M742" s="18">
        <f t="shared" si="97"/>
        <v>2</v>
      </c>
      <c r="N742" t="s">
        <v>58</v>
      </c>
      <c r="O742" s="18">
        <f t="shared" si="99"/>
        <v>1</v>
      </c>
      <c r="P742" t="s">
        <v>101</v>
      </c>
      <c r="Q742" t="s">
        <v>119</v>
      </c>
      <c r="R742" t="str">
        <f t="shared" si="95"/>
        <v>Oil &amp; Gas - Ice Roads and Pads</v>
      </c>
      <c r="S742" t="s">
        <v>361</v>
      </c>
      <c r="T742" t="s">
        <v>349</v>
      </c>
      <c r="U742" s="34">
        <v>5</v>
      </c>
      <c r="V742">
        <v>19060403</v>
      </c>
      <c r="W742">
        <v>2016</v>
      </c>
      <c r="X742" t="s">
        <v>228</v>
      </c>
      <c r="Y742">
        <v>10</v>
      </c>
      <c r="Z742" s="34">
        <v>363</v>
      </c>
      <c r="AA742" s="6" t="str">
        <f t="shared" si="100"/>
        <v>10/01</v>
      </c>
      <c r="AB742" s="6" t="str">
        <f t="shared" si="101"/>
        <v>10/31</v>
      </c>
      <c r="AC742" t="s">
        <v>84</v>
      </c>
      <c r="AD742" s="7">
        <f t="shared" si="102"/>
        <v>2</v>
      </c>
      <c r="AE742" s="7" t="s">
        <v>84</v>
      </c>
      <c r="AF742">
        <v>0</v>
      </c>
      <c r="AG742" t="s">
        <v>52</v>
      </c>
      <c r="AH742" s="18">
        <f t="shared" si="98"/>
        <v>1</v>
      </c>
    </row>
    <row r="743" spans="1:34" x14ac:dyDescent="0.25">
      <c r="A743">
        <v>359</v>
      </c>
      <c r="B743" t="s">
        <v>181</v>
      </c>
      <c r="C743" t="s">
        <v>389</v>
      </c>
      <c r="D743" t="s">
        <v>228</v>
      </c>
      <c r="E743" t="s">
        <v>116</v>
      </c>
      <c r="F743">
        <v>12506667</v>
      </c>
      <c r="G743" t="s">
        <v>52</v>
      </c>
      <c r="H743" s="18">
        <f t="shared" si="96"/>
        <v>1</v>
      </c>
      <c r="I743">
        <v>360</v>
      </c>
      <c r="J743" t="s">
        <v>230</v>
      </c>
      <c r="K743" t="s">
        <v>79</v>
      </c>
      <c r="L743" t="s">
        <v>70</v>
      </c>
      <c r="M743" s="18">
        <f t="shared" si="97"/>
        <v>2</v>
      </c>
      <c r="N743" t="s">
        <v>58</v>
      </c>
      <c r="O743" s="18">
        <f t="shared" si="99"/>
        <v>1</v>
      </c>
      <c r="P743" t="s">
        <v>101</v>
      </c>
      <c r="Q743" t="s">
        <v>119</v>
      </c>
      <c r="R743" t="str">
        <f t="shared" si="95"/>
        <v>Oil &amp; Gas - Ice Roads and Pads</v>
      </c>
      <c r="S743" t="s">
        <v>361</v>
      </c>
      <c r="T743" t="s">
        <v>349</v>
      </c>
      <c r="U743" s="34">
        <v>5</v>
      </c>
      <c r="V743">
        <v>19060403</v>
      </c>
      <c r="W743">
        <v>2016</v>
      </c>
      <c r="X743" t="s">
        <v>228</v>
      </c>
      <c r="Y743">
        <v>10</v>
      </c>
      <c r="Z743" s="34">
        <v>360</v>
      </c>
      <c r="AA743" s="6" t="str">
        <f t="shared" si="100"/>
        <v>10/01</v>
      </c>
      <c r="AB743" s="6" t="str">
        <f t="shared" si="101"/>
        <v>10/31</v>
      </c>
      <c r="AC743" t="s">
        <v>84</v>
      </c>
      <c r="AD743" s="7">
        <f t="shared" si="102"/>
        <v>2</v>
      </c>
      <c r="AE743" s="7" t="s">
        <v>84</v>
      </c>
      <c r="AF743">
        <v>0</v>
      </c>
      <c r="AG743" t="s">
        <v>52</v>
      </c>
      <c r="AH743" s="18">
        <f t="shared" si="98"/>
        <v>1</v>
      </c>
    </row>
    <row r="744" spans="1:34" x14ac:dyDescent="0.25">
      <c r="A744">
        <v>359</v>
      </c>
      <c r="B744" t="s">
        <v>181</v>
      </c>
      <c r="C744" t="s">
        <v>389</v>
      </c>
      <c r="D744" t="s">
        <v>228</v>
      </c>
      <c r="E744" t="s">
        <v>116</v>
      </c>
      <c r="F744">
        <v>12506667</v>
      </c>
      <c r="G744" t="s">
        <v>52</v>
      </c>
      <c r="H744" s="18">
        <f t="shared" si="96"/>
        <v>1</v>
      </c>
      <c r="I744">
        <v>361</v>
      </c>
      <c r="J744" t="s">
        <v>231</v>
      </c>
      <c r="K744" t="s">
        <v>79</v>
      </c>
      <c r="L744" t="s">
        <v>70</v>
      </c>
      <c r="M744" s="18">
        <f t="shared" si="97"/>
        <v>2</v>
      </c>
      <c r="N744" t="s">
        <v>58</v>
      </c>
      <c r="O744" s="18">
        <f t="shared" si="99"/>
        <v>1</v>
      </c>
      <c r="P744" t="s">
        <v>101</v>
      </c>
      <c r="Q744" t="s">
        <v>119</v>
      </c>
      <c r="R744" t="str">
        <f t="shared" si="95"/>
        <v>Oil &amp; Gas - Ice Roads and Pads</v>
      </c>
      <c r="S744" t="s">
        <v>361</v>
      </c>
      <c r="T744" t="s">
        <v>349</v>
      </c>
      <c r="U744" s="34">
        <v>5</v>
      </c>
      <c r="V744">
        <v>19060403</v>
      </c>
      <c r="W744">
        <v>2016</v>
      </c>
      <c r="X744" t="s">
        <v>228</v>
      </c>
      <c r="Y744">
        <v>10</v>
      </c>
      <c r="Z744" s="34">
        <v>361</v>
      </c>
      <c r="AA744" s="6" t="str">
        <f t="shared" si="100"/>
        <v>10/01</v>
      </c>
      <c r="AB744" s="6" t="str">
        <f t="shared" si="101"/>
        <v>10/31</v>
      </c>
      <c r="AC744" t="s">
        <v>84</v>
      </c>
      <c r="AD744" s="7">
        <f t="shared" si="102"/>
        <v>2</v>
      </c>
      <c r="AE744" s="7" t="s">
        <v>84</v>
      </c>
      <c r="AF744">
        <v>0</v>
      </c>
      <c r="AG744" t="s">
        <v>52</v>
      </c>
      <c r="AH744" s="18">
        <f t="shared" si="98"/>
        <v>1</v>
      </c>
    </row>
    <row r="745" spans="1:34" x14ac:dyDescent="0.25">
      <c r="A745">
        <v>359</v>
      </c>
      <c r="B745" t="s">
        <v>181</v>
      </c>
      <c r="C745" t="s">
        <v>389</v>
      </c>
      <c r="D745" t="s">
        <v>228</v>
      </c>
      <c r="E745" t="s">
        <v>116</v>
      </c>
      <c r="F745">
        <v>12506667</v>
      </c>
      <c r="G745" t="s">
        <v>52</v>
      </c>
      <c r="H745" s="18">
        <f t="shared" si="96"/>
        <v>1</v>
      </c>
      <c r="I745">
        <v>362</v>
      </c>
      <c r="J745" t="s">
        <v>232</v>
      </c>
      <c r="K745" t="s">
        <v>79</v>
      </c>
      <c r="L745" t="s">
        <v>70</v>
      </c>
      <c r="M745" s="18">
        <f t="shared" si="97"/>
        <v>2</v>
      </c>
      <c r="N745" t="s">
        <v>58</v>
      </c>
      <c r="O745" s="18">
        <f t="shared" si="99"/>
        <v>1</v>
      </c>
      <c r="P745" t="s">
        <v>101</v>
      </c>
      <c r="Q745" t="s">
        <v>119</v>
      </c>
      <c r="R745" t="str">
        <f t="shared" ref="R745:R808" si="103">IF(Q745&lt;&gt;"",_xlfn.CONCAT(P745," - ", Q745),"")</f>
        <v>Oil &amp; Gas - Ice Roads and Pads</v>
      </c>
      <c r="S745" t="s">
        <v>361</v>
      </c>
      <c r="T745" t="s">
        <v>349</v>
      </c>
      <c r="U745" s="34">
        <v>5</v>
      </c>
      <c r="V745">
        <v>19060403</v>
      </c>
      <c r="W745">
        <v>2016</v>
      </c>
      <c r="X745" t="s">
        <v>228</v>
      </c>
      <c r="Y745">
        <v>10</v>
      </c>
      <c r="Z745" s="34">
        <v>362</v>
      </c>
      <c r="AA745" s="6" t="str">
        <f t="shared" si="100"/>
        <v>10/01</v>
      </c>
      <c r="AB745" s="6" t="str">
        <f t="shared" si="101"/>
        <v>10/31</v>
      </c>
      <c r="AC745" t="s">
        <v>84</v>
      </c>
      <c r="AD745" s="7">
        <f t="shared" si="102"/>
        <v>2</v>
      </c>
      <c r="AE745" s="7" t="s">
        <v>84</v>
      </c>
      <c r="AF745">
        <v>0</v>
      </c>
      <c r="AG745" t="s">
        <v>52</v>
      </c>
      <c r="AH745" s="18">
        <f t="shared" si="98"/>
        <v>1</v>
      </c>
    </row>
    <row r="746" spans="1:34" x14ac:dyDescent="0.25">
      <c r="A746">
        <v>359</v>
      </c>
      <c r="B746" t="s">
        <v>181</v>
      </c>
      <c r="C746" t="s">
        <v>389</v>
      </c>
      <c r="D746" t="s">
        <v>228</v>
      </c>
      <c r="E746" t="s">
        <v>116</v>
      </c>
      <c r="F746">
        <v>12506667</v>
      </c>
      <c r="G746" t="s">
        <v>52</v>
      </c>
      <c r="H746" s="18">
        <f t="shared" si="96"/>
        <v>1</v>
      </c>
      <c r="I746">
        <v>363</v>
      </c>
      <c r="J746" t="s">
        <v>233</v>
      </c>
      <c r="K746" t="s">
        <v>79</v>
      </c>
      <c r="L746" t="s">
        <v>70</v>
      </c>
      <c r="M746" s="18">
        <f t="shared" si="97"/>
        <v>2</v>
      </c>
      <c r="N746" t="s">
        <v>58</v>
      </c>
      <c r="O746" s="18">
        <f t="shared" si="99"/>
        <v>1</v>
      </c>
      <c r="P746" t="s">
        <v>101</v>
      </c>
      <c r="Q746" t="s">
        <v>119</v>
      </c>
      <c r="R746" t="str">
        <f t="shared" si="103"/>
        <v>Oil &amp; Gas - Ice Roads and Pads</v>
      </c>
      <c r="S746" t="s">
        <v>361</v>
      </c>
      <c r="T746" t="s">
        <v>349</v>
      </c>
      <c r="U746" s="34">
        <v>5</v>
      </c>
      <c r="V746">
        <v>19060403</v>
      </c>
      <c r="W746">
        <v>2016</v>
      </c>
      <c r="X746" t="s">
        <v>228</v>
      </c>
      <c r="Y746">
        <v>11</v>
      </c>
      <c r="Z746" s="34">
        <v>363</v>
      </c>
      <c r="AA746" s="6" t="str">
        <f t="shared" si="100"/>
        <v>11/01</v>
      </c>
      <c r="AB746" s="6" t="str">
        <f t="shared" si="101"/>
        <v>30/01</v>
      </c>
      <c r="AC746" t="s">
        <v>84</v>
      </c>
      <c r="AD746" s="7">
        <f t="shared" si="102"/>
        <v>2</v>
      </c>
      <c r="AE746" s="7" t="s">
        <v>84</v>
      </c>
      <c r="AF746">
        <v>0</v>
      </c>
      <c r="AG746" t="s">
        <v>52</v>
      </c>
      <c r="AH746" s="18">
        <f t="shared" si="98"/>
        <v>1</v>
      </c>
    </row>
    <row r="747" spans="1:34" x14ac:dyDescent="0.25">
      <c r="A747">
        <v>359</v>
      </c>
      <c r="B747" t="s">
        <v>181</v>
      </c>
      <c r="C747" t="s">
        <v>389</v>
      </c>
      <c r="D747" t="s">
        <v>228</v>
      </c>
      <c r="E747" t="s">
        <v>116</v>
      </c>
      <c r="F747">
        <v>12506667</v>
      </c>
      <c r="G747" t="s">
        <v>52</v>
      </c>
      <c r="H747" s="18">
        <f t="shared" si="96"/>
        <v>1</v>
      </c>
      <c r="I747">
        <v>360</v>
      </c>
      <c r="J747" t="s">
        <v>230</v>
      </c>
      <c r="K747" t="s">
        <v>79</v>
      </c>
      <c r="L747" t="s">
        <v>70</v>
      </c>
      <c r="M747" s="18">
        <f t="shared" si="97"/>
        <v>2</v>
      </c>
      <c r="N747" t="s">
        <v>58</v>
      </c>
      <c r="O747" s="18">
        <f t="shared" si="99"/>
        <v>1</v>
      </c>
      <c r="P747" t="s">
        <v>101</v>
      </c>
      <c r="Q747" t="s">
        <v>119</v>
      </c>
      <c r="R747" t="str">
        <f t="shared" si="103"/>
        <v>Oil &amp; Gas - Ice Roads and Pads</v>
      </c>
      <c r="S747" t="s">
        <v>361</v>
      </c>
      <c r="T747" t="s">
        <v>349</v>
      </c>
      <c r="U747" s="34">
        <v>5</v>
      </c>
      <c r="V747">
        <v>19060403</v>
      </c>
      <c r="W747">
        <v>2016</v>
      </c>
      <c r="X747" t="s">
        <v>228</v>
      </c>
      <c r="Y747">
        <v>11</v>
      </c>
      <c r="Z747" s="34">
        <v>360</v>
      </c>
      <c r="AA747" s="6" t="str">
        <f t="shared" si="100"/>
        <v>11/01</v>
      </c>
      <c r="AB747" s="6" t="str">
        <f t="shared" si="101"/>
        <v>30/01</v>
      </c>
      <c r="AC747" t="s">
        <v>84</v>
      </c>
      <c r="AD747" s="7">
        <f t="shared" si="102"/>
        <v>2</v>
      </c>
      <c r="AE747" s="7" t="s">
        <v>84</v>
      </c>
      <c r="AF747">
        <v>0</v>
      </c>
      <c r="AG747" t="s">
        <v>52</v>
      </c>
      <c r="AH747" s="18">
        <f t="shared" si="98"/>
        <v>1</v>
      </c>
    </row>
    <row r="748" spans="1:34" x14ac:dyDescent="0.25">
      <c r="A748">
        <v>359</v>
      </c>
      <c r="B748" t="s">
        <v>181</v>
      </c>
      <c r="C748" t="s">
        <v>389</v>
      </c>
      <c r="D748" t="s">
        <v>228</v>
      </c>
      <c r="E748" t="s">
        <v>116</v>
      </c>
      <c r="F748">
        <v>12506667</v>
      </c>
      <c r="G748" t="s">
        <v>52</v>
      </c>
      <c r="H748" s="18">
        <f t="shared" si="96"/>
        <v>1</v>
      </c>
      <c r="I748">
        <v>361</v>
      </c>
      <c r="J748" t="s">
        <v>231</v>
      </c>
      <c r="K748" t="s">
        <v>79</v>
      </c>
      <c r="L748" t="s">
        <v>70</v>
      </c>
      <c r="M748" s="18">
        <f t="shared" si="97"/>
        <v>2</v>
      </c>
      <c r="N748" t="s">
        <v>58</v>
      </c>
      <c r="O748" s="18">
        <f t="shared" si="99"/>
        <v>1</v>
      </c>
      <c r="P748" t="s">
        <v>101</v>
      </c>
      <c r="Q748" t="s">
        <v>119</v>
      </c>
      <c r="R748" t="str">
        <f t="shared" si="103"/>
        <v>Oil &amp; Gas - Ice Roads and Pads</v>
      </c>
      <c r="S748" t="s">
        <v>361</v>
      </c>
      <c r="T748" t="s">
        <v>349</v>
      </c>
      <c r="U748" s="34">
        <v>5</v>
      </c>
      <c r="V748">
        <v>19060403</v>
      </c>
      <c r="W748">
        <v>2016</v>
      </c>
      <c r="X748" t="s">
        <v>228</v>
      </c>
      <c r="Y748">
        <v>11</v>
      </c>
      <c r="Z748" s="34">
        <v>361</v>
      </c>
      <c r="AA748" s="6" t="str">
        <f t="shared" si="100"/>
        <v>11/01</v>
      </c>
      <c r="AB748" s="6" t="str">
        <f t="shared" si="101"/>
        <v>30/01</v>
      </c>
      <c r="AC748" t="s">
        <v>84</v>
      </c>
      <c r="AD748" s="7">
        <f t="shared" si="102"/>
        <v>2</v>
      </c>
      <c r="AE748" s="7" t="s">
        <v>84</v>
      </c>
      <c r="AF748">
        <v>0</v>
      </c>
      <c r="AG748" t="s">
        <v>52</v>
      </c>
      <c r="AH748" s="18">
        <f t="shared" si="98"/>
        <v>1</v>
      </c>
    </row>
    <row r="749" spans="1:34" x14ac:dyDescent="0.25">
      <c r="A749">
        <v>359</v>
      </c>
      <c r="B749" t="s">
        <v>181</v>
      </c>
      <c r="C749" t="s">
        <v>389</v>
      </c>
      <c r="D749" t="s">
        <v>228</v>
      </c>
      <c r="E749" t="s">
        <v>116</v>
      </c>
      <c r="F749">
        <v>12506667</v>
      </c>
      <c r="G749" t="s">
        <v>52</v>
      </c>
      <c r="H749" s="18">
        <f t="shared" si="96"/>
        <v>1</v>
      </c>
      <c r="I749">
        <v>362</v>
      </c>
      <c r="J749" t="s">
        <v>232</v>
      </c>
      <c r="K749" t="s">
        <v>79</v>
      </c>
      <c r="L749" t="s">
        <v>70</v>
      </c>
      <c r="M749" s="18">
        <f t="shared" si="97"/>
        <v>2</v>
      </c>
      <c r="N749" t="s">
        <v>58</v>
      </c>
      <c r="O749" s="18">
        <f t="shared" si="99"/>
        <v>1</v>
      </c>
      <c r="P749" t="s">
        <v>101</v>
      </c>
      <c r="Q749" t="s">
        <v>119</v>
      </c>
      <c r="R749" t="str">
        <f t="shared" si="103"/>
        <v>Oil &amp; Gas - Ice Roads and Pads</v>
      </c>
      <c r="S749" t="s">
        <v>361</v>
      </c>
      <c r="T749" t="s">
        <v>349</v>
      </c>
      <c r="U749" s="34">
        <v>5</v>
      </c>
      <c r="V749">
        <v>19060403</v>
      </c>
      <c r="W749">
        <v>2016</v>
      </c>
      <c r="X749" t="s">
        <v>228</v>
      </c>
      <c r="Y749">
        <v>11</v>
      </c>
      <c r="Z749" s="34">
        <v>362</v>
      </c>
      <c r="AA749" s="6" t="str">
        <f t="shared" si="100"/>
        <v>11/01</v>
      </c>
      <c r="AB749" s="6" t="str">
        <f t="shared" si="101"/>
        <v>30/01</v>
      </c>
      <c r="AC749" t="s">
        <v>84</v>
      </c>
      <c r="AD749" s="7">
        <f t="shared" si="102"/>
        <v>2</v>
      </c>
      <c r="AE749" s="7" t="s">
        <v>84</v>
      </c>
      <c r="AF749">
        <v>0</v>
      </c>
      <c r="AG749" t="s">
        <v>52</v>
      </c>
      <c r="AH749" s="18">
        <f t="shared" si="98"/>
        <v>1</v>
      </c>
    </row>
    <row r="750" spans="1:34" x14ac:dyDescent="0.25">
      <c r="A750">
        <v>359</v>
      </c>
      <c r="B750" t="s">
        <v>181</v>
      </c>
      <c r="C750" t="s">
        <v>389</v>
      </c>
      <c r="D750" t="s">
        <v>228</v>
      </c>
      <c r="E750" t="s">
        <v>116</v>
      </c>
      <c r="F750">
        <v>12506667</v>
      </c>
      <c r="G750" t="s">
        <v>52</v>
      </c>
      <c r="H750" s="18">
        <f t="shared" si="96"/>
        <v>1</v>
      </c>
      <c r="I750">
        <v>363</v>
      </c>
      <c r="J750" t="s">
        <v>233</v>
      </c>
      <c r="K750" t="s">
        <v>79</v>
      </c>
      <c r="L750" t="s">
        <v>70</v>
      </c>
      <c r="M750" s="18">
        <f t="shared" si="97"/>
        <v>2</v>
      </c>
      <c r="N750" t="s">
        <v>58</v>
      </c>
      <c r="O750" s="18">
        <f t="shared" si="99"/>
        <v>1</v>
      </c>
      <c r="P750" t="s">
        <v>101</v>
      </c>
      <c r="Q750" t="s">
        <v>119</v>
      </c>
      <c r="R750" t="str">
        <f t="shared" si="103"/>
        <v>Oil &amp; Gas - Ice Roads and Pads</v>
      </c>
      <c r="S750" t="s">
        <v>361</v>
      </c>
      <c r="T750" t="s">
        <v>349</v>
      </c>
      <c r="U750" s="34">
        <v>5</v>
      </c>
      <c r="V750">
        <v>19060403</v>
      </c>
      <c r="W750">
        <v>2016</v>
      </c>
      <c r="X750" t="s">
        <v>228</v>
      </c>
      <c r="Y750">
        <v>12</v>
      </c>
      <c r="Z750" s="34">
        <v>363</v>
      </c>
      <c r="AA750" s="6" t="str">
        <f t="shared" si="100"/>
        <v>12/01</v>
      </c>
      <c r="AB750" s="6" t="str">
        <f t="shared" si="101"/>
        <v>12/31</v>
      </c>
      <c r="AC750" t="s">
        <v>84</v>
      </c>
      <c r="AD750" s="7">
        <f t="shared" si="102"/>
        <v>2</v>
      </c>
      <c r="AE750" s="7" t="s">
        <v>84</v>
      </c>
      <c r="AF750">
        <v>0</v>
      </c>
      <c r="AG750" t="s">
        <v>52</v>
      </c>
      <c r="AH750" s="18">
        <f t="shared" si="98"/>
        <v>1</v>
      </c>
    </row>
    <row r="751" spans="1:34" x14ac:dyDescent="0.25">
      <c r="A751">
        <v>359</v>
      </c>
      <c r="B751" t="s">
        <v>181</v>
      </c>
      <c r="C751" t="s">
        <v>389</v>
      </c>
      <c r="D751" t="s">
        <v>228</v>
      </c>
      <c r="E751" t="s">
        <v>116</v>
      </c>
      <c r="F751">
        <v>12506667</v>
      </c>
      <c r="G751" t="s">
        <v>52</v>
      </c>
      <c r="H751" s="18">
        <f t="shared" si="96"/>
        <v>1</v>
      </c>
      <c r="I751">
        <v>360</v>
      </c>
      <c r="J751" t="s">
        <v>230</v>
      </c>
      <c r="K751" t="s">
        <v>79</v>
      </c>
      <c r="L751" t="s">
        <v>70</v>
      </c>
      <c r="M751" s="18">
        <f t="shared" si="97"/>
        <v>2</v>
      </c>
      <c r="N751" t="s">
        <v>58</v>
      </c>
      <c r="O751" s="18">
        <f t="shared" si="99"/>
        <v>1</v>
      </c>
      <c r="P751" t="s">
        <v>101</v>
      </c>
      <c r="Q751" t="s">
        <v>119</v>
      </c>
      <c r="R751" t="str">
        <f t="shared" si="103"/>
        <v>Oil &amp; Gas - Ice Roads and Pads</v>
      </c>
      <c r="S751" t="s">
        <v>361</v>
      </c>
      <c r="T751" t="s">
        <v>349</v>
      </c>
      <c r="U751" s="34">
        <v>5</v>
      </c>
      <c r="V751">
        <v>19060403</v>
      </c>
      <c r="W751">
        <v>2016</v>
      </c>
      <c r="X751" t="s">
        <v>228</v>
      </c>
      <c r="Y751">
        <v>12</v>
      </c>
      <c r="Z751" s="34">
        <v>360</v>
      </c>
      <c r="AA751" s="6" t="str">
        <f t="shared" si="100"/>
        <v>12/01</v>
      </c>
      <c r="AB751" s="6" t="str">
        <f t="shared" si="101"/>
        <v>12/31</v>
      </c>
      <c r="AC751" t="s">
        <v>84</v>
      </c>
      <c r="AD751" s="7">
        <f t="shared" si="102"/>
        <v>2</v>
      </c>
      <c r="AE751" s="7" t="s">
        <v>84</v>
      </c>
      <c r="AF751">
        <v>0</v>
      </c>
      <c r="AG751" t="s">
        <v>52</v>
      </c>
      <c r="AH751" s="18">
        <f t="shared" si="98"/>
        <v>1</v>
      </c>
    </row>
    <row r="752" spans="1:34" x14ac:dyDescent="0.25">
      <c r="A752">
        <v>359</v>
      </c>
      <c r="B752" t="s">
        <v>181</v>
      </c>
      <c r="C752" t="s">
        <v>389</v>
      </c>
      <c r="D752" t="s">
        <v>228</v>
      </c>
      <c r="E752" t="s">
        <v>116</v>
      </c>
      <c r="F752">
        <v>12506667</v>
      </c>
      <c r="G752" t="s">
        <v>52</v>
      </c>
      <c r="H752" s="18">
        <f t="shared" si="96"/>
        <v>1</v>
      </c>
      <c r="I752">
        <v>361</v>
      </c>
      <c r="J752" t="s">
        <v>231</v>
      </c>
      <c r="K752" t="s">
        <v>79</v>
      </c>
      <c r="L752" t="s">
        <v>70</v>
      </c>
      <c r="M752" s="18">
        <f t="shared" si="97"/>
        <v>2</v>
      </c>
      <c r="N752" t="s">
        <v>58</v>
      </c>
      <c r="O752" s="18">
        <f t="shared" si="99"/>
        <v>1</v>
      </c>
      <c r="P752" t="s">
        <v>101</v>
      </c>
      <c r="Q752" t="s">
        <v>119</v>
      </c>
      <c r="R752" t="str">
        <f t="shared" si="103"/>
        <v>Oil &amp; Gas - Ice Roads and Pads</v>
      </c>
      <c r="S752" t="s">
        <v>361</v>
      </c>
      <c r="T752" t="s">
        <v>349</v>
      </c>
      <c r="U752" s="34">
        <v>5</v>
      </c>
      <c r="V752">
        <v>19060403</v>
      </c>
      <c r="W752">
        <v>2016</v>
      </c>
      <c r="X752" t="s">
        <v>228</v>
      </c>
      <c r="Y752">
        <v>12</v>
      </c>
      <c r="Z752" s="34">
        <v>361</v>
      </c>
      <c r="AA752" s="6" t="str">
        <f t="shared" si="100"/>
        <v>12/01</v>
      </c>
      <c r="AB752" s="6" t="str">
        <f t="shared" si="101"/>
        <v>12/31</v>
      </c>
      <c r="AC752" t="s">
        <v>84</v>
      </c>
      <c r="AD752" s="7">
        <f t="shared" si="102"/>
        <v>2</v>
      </c>
      <c r="AE752" s="7" t="s">
        <v>84</v>
      </c>
      <c r="AF752">
        <v>0</v>
      </c>
      <c r="AG752" t="s">
        <v>52</v>
      </c>
      <c r="AH752" s="18">
        <f t="shared" si="98"/>
        <v>1</v>
      </c>
    </row>
    <row r="753" spans="1:34" x14ac:dyDescent="0.25">
      <c r="A753">
        <v>359</v>
      </c>
      <c r="B753" t="s">
        <v>181</v>
      </c>
      <c r="C753" t="s">
        <v>389</v>
      </c>
      <c r="D753" t="s">
        <v>228</v>
      </c>
      <c r="E753" t="s">
        <v>116</v>
      </c>
      <c r="F753">
        <v>12506667</v>
      </c>
      <c r="G753" t="s">
        <v>52</v>
      </c>
      <c r="H753" s="18">
        <f t="shared" si="96"/>
        <v>1</v>
      </c>
      <c r="I753">
        <v>362</v>
      </c>
      <c r="J753" t="s">
        <v>232</v>
      </c>
      <c r="K753" t="s">
        <v>79</v>
      </c>
      <c r="L753" t="s">
        <v>70</v>
      </c>
      <c r="M753" s="18">
        <f t="shared" si="97"/>
        <v>2</v>
      </c>
      <c r="N753" t="s">
        <v>58</v>
      </c>
      <c r="O753" s="18">
        <f t="shared" si="99"/>
        <v>1</v>
      </c>
      <c r="P753" t="s">
        <v>101</v>
      </c>
      <c r="Q753" t="s">
        <v>119</v>
      </c>
      <c r="R753" t="str">
        <f t="shared" si="103"/>
        <v>Oil &amp; Gas - Ice Roads and Pads</v>
      </c>
      <c r="S753" t="s">
        <v>361</v>
      </c>
      <c r="T753" t="s">
        <v>349</v>
      </c>
      <c r="U753" s="34">
        <v>5</v>
      </c>
      <c r="V753">
        <v>19060403</v>
      </c>
      <c r="W753">
        <v>2016</v>
      </c>
      <c r="X753" t="s">
        <v>228</v>
      </c>
      <c r="Y753">
        <v>12</v>
      </c>
      <c r="Z753" s="34">
        <v>362</v>
      </c>
      <c r="AA753" s="6" t="str">
        <f t="shared" si="100"/>
        <v>12/01</v>
      </c>
      <c r="AB753" s="6" t="str">
        <f t="shared" si="101"/>
        <v>12/31</v>
      </c>
      <c r="AC753" t="s">
        <v>84</v>
      </c>
      <c r="AD753" s="7">
        <f t="shared" si="102"/>
        <v>2</v>
      </c>
      <c r="AE753" s="7" t="s">
        <v>84</v>
      </c>
      <c r="AF753">
        <v>0</v>
      </c>
      <c r="AG753" t="s">
        <v>52</v>
      </c>
      <c r="AH753" s="18">
        <f t="shared" si="98"/>
        <v>1</v>
      </c>
    </row>
    <row r="754" spans="1:34" x14ac:dyDescent="0.25">
      <c r="A754">
        <v>347</v>
      </c>
      <c r="B754" t="s">
        <v>181</v>
      </c>
      <c r="C754" t="s">
        <v>389</v>
      </c>
      <c r="D754" t="s">
        <v>234</v>
      </c>
      <c r="E754" t="s">
        <v>116</v>
      </c>
      <c r="F754">
        <v>148195833</v>
      </c>
      <c r="G754" t="s">
        <v>52</v>
      </c>
      <c r="H754" s="18">
        <f t="shared" si="96"/>
        <v>1</v>
      </c>
      <c r="I754">
        <v>351</v>
      </c>
      <c r="J754" t="s">
        <v>235</v>
      </c>
      <c r="K754" t="s">
        <v>79</v>
      </c>
      <c r="L754" t="s">
        <v>70</v>
      </c>
      <c r="M754" s="18">
        <f t="shared" si="97"/>
        <v>2</v>
      </c>
      <c r="N754" t="s">
        <v>58</v>
      </c>
      <c r="O754" s="18">
        <f t="shared" si="99"/>
        <v>1</v>
      </c>
      <c r="P754" t="s">
        <v>101</v>
      </c>
      <c r="Q754" t="s">
        <v>119</v>
      </c>
      <c r="R754" t="str">
        <f t="shared" si="103"/>
        <v>Oil &amp; Gas - Ice Roads and Pads</v>
      </c>
      <c r="S754" t="s">
        <v>361</v>
      </c>
      <c r="T754" t="s">
        <v>349</v>
      </c>
      <c r="U754" s="34">
        <v>5</v>
      </c>
      <c r="V754">
        <v>19060402</v>
      </c>
      <c r="W754">
        <v>2016</v>
      </c>
      <c r="X754" t="s">
        <v>234</v>
      </c>
      <c r="Y754">
        <v>4</v>
      </c>
      <c r="Z754" s="34">
        <v>351</v>
      </c>
      <c r="AA754" s="6" t="str">
        <f t="shared" si="100"/>
        <v>04/01</v>
      </c>
      <c r="AB754" s="6" t="str">
        <f t="shared" si="101"/>
        <v>04/30</v>
      </c>
      <c r="AC754" t="s">
        <v>84</v>
      </c>
      <c r="AD754" s="7">
        <f t="shared" si="102"/>
        <v>2</v>
      </c>
      <c r="AE754" s="7" t="s">
        <v>84</v>
      </c>
      <c r="AF754">
        <v>0</v>
      </c>
      <c r="AG754" t="s">
        <v>52</v>
      </c>
      <c r="AH754" s="18">
        <f t="shared" si="98"/>
        <v>1</v>
      </c>
    </row>
    <row r="755" spans="1:34" x14ac:dyDescent="0.25">
      <c r="A755">
        <v>347</v>
      </c>
      <c r="B755" t="s">
        <v>181</v>
      </c>
      <c r="C755" t="s">
        <v>389</v>
      </c>
      <c r="D755" t="s">
        <v>234</v>
      </c>
      <c r="E755" t="s">
        <v>116</v>
      </c>
      <c r="F755">
        <v>148195833</v>
      </c>
      <c r="G755" t="s">
        <v>52</v>
      </c>
      <c r="H755" s="18">
        <f t="shared" si="96"/>
        <v>1</v>
      </c>
      <c r="I755">
        <v>348</v>
      </c>
      <c r="J755" t="s">
        <v>237</v>
      </c>
      <c r="K755" t="s">
        <v>79</v>
      </c>
      <c r="L755" t="s">
        <v>70</v>
      </c>
      <c r="M755" s="18">
        <f t="shared" si="97"/>
        <v>2</v>
      </c>
      <c r="N755" t="s">
        <v>58</v>
      </c>
      <c r="O755" s="18">
        <f t="shared" si="99"/>
        <v>1</v>
      </c>
      <c r="P755" t="s">
        <v>101</v>
      </c>
      <c r="Q755" t="s">
        <v>119</v>
      </c>
      <c r="R755" t="str">
        <f t="shared" si="103"/>
        <v>Oil &amp; Gas - Ice Roads and Pads</v>
      </c>
      <c r="S755" t="s">
        <v>361</v>
      </c>
      <c r="T755" t="s">
        <v>349</v>
      </c>
      <c r="U755" s="34">
        <v>5</v>
      </c>
      <c r="V755">
        <v>19060501</v>
      </c>
      <c r="W755">
        <v>2016</v>
      </c>
      <c r="X755" t="s">
        <v>234</v>
      </c>
      <c r="Y755">
        <v>4</v>
      </c>
      <c r="Z755" s="34">
        <v>348</v>
      </c>
      <c r="AA755" s="6" t="str">
        <f t="shared" si="100"/>
        <v>04/01</v>
      </c>
      <c r="AB755" s="6" t="str">
        <f t="shared" si="101"/>
        <v>04/30</v>
      </c>
      <c r="AC755" t="s">
        <v>84</v>
      </c>
      <c r="AD755" s="7">
        <f t="shared" si="102"/>
        <v>2</v>
      </c>
      <c r="AE755" s="7" t="s">
        <v>84</v>
      </c>
      <c r="AF755">
        <v>0</v>
      </c>
      <c r="AG755" t="s">
        <v>52</v>
      </c>
      <c r="AH755" s="18">
        <f t="shared" si="98"/>
        <v>1</v>
      </c>
    </row>
    <row r="756" spans="1:34" x14ac:dyDescent="0.25">
      <c r="A756">
        <v>347</v>
      </c>
      <c r="B756" t="s">
        <v>181</v>
      </c>
      <c r="C756" t="s">
        <v>389</v>
      </c>
      <c r="D756" t="s">
        <v>234</v>
      </c>
      <c r="E756" t="s">
        <v>116</v>
      </c>
      <c r="F756">
        <v>148195833</v>
      </c>
      <c r="G756" t="s">
        <v>52</v>
      </c>
      <c r="H756" s="18">
        <f t="shared" si="96"/>
        <v>1</v>
      </c>
      <c r="I756">
        <v>352</v>
      </c>
      <c r="J756" t="s">
        <v>238</v>
      </c>
      <c r="K756" t="s">
        <v>79</v>
      </c>
      <c r="L756" t="s">
        <v>70</v>
      </c>
      <c r="M756" s="18">
        <f t="shared" si="97"/>
        <v>2</v>
      </c>
      <c r="N756" t="s">
        <v>58</v>
      </c>
      <c r="O756" s="18">
        <f t="shared" si="99"/>
        <v>1</v>
      </c>
      <c r="P756" t="s">
        <v>101</v>
      </c>
      <c r="Q756" t="s">
        <v>119</v>
      </c>
      <c r="R756" t="str">
        <f t="shared" si="103"/>
        <v>Oil &amp; Gas - Ice Roads and Pads</v>
      </c>
      <c r="S756" t="s">
        <v>361</v>
      </c>
      <c r="T756" t="s">
        <v>349</v>
      </c>
      <c r="U756" s="34">
        <v>5</v>
      </c>
      <c r="V756">
        <v>19060403</v>
      </c>
      <c r="W756">
        <v>2016</v>
      </c>
      <c r="X756" t="s">
        <v>234</v>
      </c>
      <c r="Y756">
        <v>4</v>
      </c>
      <c r="Z756" s="34">
        <v>352</v>
      </c>
      <c r="AA756" s="6" t="str">
        <f t="shared" si="100"/>
        <v>04/01</v>
      </c>
      <c r="AB756" s="6" t="str">
        <f t="shared" si="101"/>
        <v>04/30</v>
      </c>
      <c r="AC756" t="s">
        <v>84</v>
      </c>
      <c r="AD756" s="7">
        <f t="shared" si="102"/>
        <v>2</v>
      </c>
      <c r="AE756" s="7" t="s">
        <v>84</v>
      </c>
      <c r="AF756">
        <v>23800</v>
      </c>
      <c r="AG756" t="s">
        <v>52</v>
      </c>
      <c r="AH756" s="18">
        <f t="shared" si="98"/>
        <v>1</v>
      </c>
    </row>
    <row r="757" spans="1:34" x14ac:dyDescent="0.25">
      <c r="A757">
        <v>347</v>
      </c>
      <c r="B757" t="s">
        <v>181</v>
      </c>
      <c r="C757" t="s">
        <v>389</v>
      </c>
      <c r="D757" t="s">
        <v>234</v>
      </c>
      <c r="E757" t="s">
        <v>116</v>
      </c>
      <c r="F757">
        <v>148195833</v>
      </c>
      <c r="G757" t="s">
        <v>52</v>
      </c>
      <c r="H757" s="18">
        <f t="shared" si="96"/>
        <v>1</v>
      </c>
      <c r="I757">
        <v>349</v>
      </c>
      <c r="J757" t="s">
        <v>239</v>
      </c>
      <c r="K757" t="s">
        <v>79</v>
      </c>
      <c r="L757" t="s">
        <v>70</v>
      </c>
      <c r="M757" s="18">
        <f t="shared" si="97"/>
        <v>2</v>
      </c>
      <c r="N757" t="s">
        <v>58</v>
      </c>
      <c r="O757" s="18">
        <f t="shared" si="99"/>
        <v>1</v>
      </c>
      <c r="P757" t="s">
        <v>101</v>
      </c>
      <c r="Q757" t="s">
        <v>119</v>
      </c>
      <c r="R757" t="str">
        <f t="shared" si="103"/>
        <v>Oil &amp; Gas - Ice Roads and Pads</v>
      </c>
      <c r="S757" t="s">
        <v>361</v>
      </c>
      <c r="T757" t="s">
        <v>349</v>
      </c>
      <c r="U757" s="34">
        <v>5</v>
      </c>
      <c r="V757">
        <v>19060501</v>
      </c>
      <c r="W757">
        <v>2016</v>
      </c>
      <c r="X757" t="s">
        <v>234</v>
      </c>
      <c r="Y757">
        <v>4</v>
      </c>
      <c r="Z757" s="34">
        <v>349</v>
      </c>
      <c r="AA757" s="6" t="str">
        <f t="shared" si="100"/>
        <v>04/01</v>
      </c>
      <c r="AB757" s="6" t="str">
        <f t="shared" si="101"/>
        <v>04/30</v>
      </c>
      <c r="AC757" t="s">
        <v>84</v>
      </c>
      <c r="AD757" s="7">
        <f t="shared" si="102"/>
        <v>2</v>
      </c>
      <c r="AE757" s="7" t="s">
        <v>84</v>
      </c>
      <c r="AF757">
        <v>0</v>
      </c>
      <c r="AG757" t="s">
        <v>52</v>
      </c>
      <c r="AH757" s="18">
        <f t="shared" si="98"/>
        <v>1</v>
      </c>
    </row>
    <row r="758" spans="1:34" x14ac:dyDescent="0.25">
      <c r="A758">
        <v>347</v>
      </c>
      <c r="B758" t="s">
        <v>181</v>
      </c>
      <c r="C758" t="s">
        <v>389</v>
      </c>
      <c r="D758" t="s">
        <v>234</v>
      </c>
      <c r="E758" t="s">
        <v>116</v>
      </c>
      <c r="F758">
        <v>148195833</v>
      </c>
      <c r="G758" t="s">
        <v>52</v>
      </c>
      <c r="H758" s="18">
        <f t="shared" si="96"/>
        <v>1</v>
      </c>
      <c r="I758">
        <v>350</v>
      </c>
      <c r="J758" t="s">
        <v>240</v>
      </c>
      <c r="K758" t="s">
        <v>79</v>
      </c>
      <c r="L758" t="s">
        <v>70</v>
      </c>
      <c r="M758" s="18">
        <f t="shared" si="97"/>
        <v>2</v>
      </c>
      <c r="N758" t="s">
        <v>58</v>
      </c>
      <c r="O758" s="18">
        <f t="shared" si="99"/>
        <v>1</v>
      </c>
      <c r="P758" t="s">
        <v>101</v>
      </c>
      <c r="Q758" t="s">
        <v>119</v>
      </c>
      <c r="R758" t="str">
        <f t="shared" si="103"/>
        <v>Oil &amp; Gas - Ice Roads and Pads</v>
      </c>
      <c r="S758" t="s">
        <v>361</v>
      </c>
      <c r="T758" t="s">
        <v>349</v>
      </c>
      <c r="U758" s="34">
        <v>5</v>
      </c>
      <c r="V758">
        <v>19060402</v>
      </c>
      <c r="W758">
        <v>2016</v>
      </c>
      <c r="X758" t="s">
        <v>234</v>
      </c>
      <c r="Y758">
        <v>4</v>
      </c>
      <c r="Z758" s="34">
        <v>350</v>
      </c>
      <c r="AA758" s="6" t="str">
        <f t="shared" si="100"/>
        <v>04/01</v>
      </c>
      <c r="AB758" s="6" t="str">
        <f t="shared" si="101"/>
        <v>04/30</v>
      </c>
      <c r="AC758" t="s">
        <v>84</v>
      </c>
      <c r="AD758" s="7">
        <f t="shared" si="102"/>
        <v>2</v>
      </c>
      <c r="AE758" s="7" t="s">
        <v>84</v>
      </c>
      <c r="AF758">
        <v>0</v>
      </c>
      <c r="AG758" t="s">
        <v>52</v>
      </c>
      <c r="AH758" s="18">
        <f t="shared" si="98"/>
        <v>1</v>
      </c>
    </row>
    <row r="759" spans="1:34" x14ac:dyDescent="0.25">
      <c r="A759">
        <v>347</v>
      </c>
      <c r="B759" t="s">
        <v>181</v>
      </c>
      <c r="C759" t="s">
        <v>389</v>
      </c>
      <c r="D759" t="s">
        <v>234</v>
      </c>
      <c r="E759" t="s">
        <v>116</v>
      </c>
      <c r="F759">
        <v>148195833</v>
      </c>
      <c r="G759" t="s">
        <v>52</v>
      </c>
      <c r="H759" s="18">
        <f t="shared" si="96"/>
        <v>1</v>
      </c>
      <c r="I759">
        <v>351</v>
      </c>
      <c r="J759" t="s">
        <v>235</v>
      </c>
      <c r="K759" t="s">
        <v>79</v>
      </c>
      <c r="L759" t="s">
        <v>70</v>
      </c>
      <c r="M759" s="18">
        <f t="shared" si="97"/>
        <v>2</v>
      </c>
      <c r="N759" t="s">
        <v>58</v>
      </c>
      <c r="O759" s="18">
        <f t="shared" si="99"/>
        <v>1</v>
      </c>
      <c r="P759" t="s">
        <v>101</v>
      </c>
      <c r="Q759" t="s">
        <v>119</v>
      </c>
      <c r="R759" t="str">
        <f t="shared" si="103"/>
        <v>Oil &amp; Gas - Ice Roads and Pads</v>
      </c>
      <c r="S759" t="s">
        <v>361</v>
      </c>
      <c r="T759" t="s">
        <v>349</v>
      </c>
      <c r="U759" s="34">
        <v>5</v>
      </c>
      <c r="V759">
        <v>19060402</v>
      </c>
      <c r="W759">
        <v>2016</v>
      </c>
      <c r="X759" t="s">
        <v>234</v>
      </c>
      <c r="Y759">
        <v>5</v>
      </c>
      <c r="Z759" s="34">
        <v>351</v>
      </c>
      <c r="AA759" s="6" t="str">
        <f t="shared" si="100"/>
        <v>05/01</v>
      </c>
      <c r="AB759" s="6" t="str">
        <f t="shared" si="101"/>
        <v>05/31</v>
      </c>
      <c r="AC759" t="s">
        <v>84</v>
      </c>
      <c r="AD759" s="7">
        <f t="shared" si="102"/>
        <v>2</v>
      </c>
      <c r="AE759" s="7" t="s">
        <v>84</v>
      </c>
      <c r="AF759">
        <v>0</v>
      </c>
      <c r="AG759" t="s">
        <v>52</v>
      </c>
      <c r="AH759" s="18">
        <f t="shared" si="98"/>
        <v>1</v>
      </c>
    </row>
    <row r="760" spans="1:34" x14ac:dyDescent="0.25">
      <c r="A760">
        <v>347</v>
      </c>
      <c r="B760" t="s">
        <v>181</v>
      </c>
      <c r="C760" t="s">
        <v>389</v>
      </c>
      <c r="D760" t="s">
        <v>234</v>
      </c>
      <c r="E760" t="s">
        <v>116</v>
      </c>
      <c r="F760">
        <v>148195833</v>
      </c>
      <c r="G760" t="s">
        <v>52</v>
      </c>
      <c r="H760" s="18">
        <f t="shared" si="96"/>
        <v>1</v>
      </c>
      <c r="I760">
        <v>348</v>
      </c>
      <c r="J760" t="s">
        <v>237</v>
      </c>
      <c r="K760" t="s">
        <v>79</v>
      </c>
      <c r="L760" t="s">
        <v>70</v>
      </c>
      <c r="M760" s="18">
        <f t="shared" si="97"/>
        <v>2</v>
      </c>
      <c r="N760" t="s">
        <v>58</v>
      </c>
      <c r="O760" s="18">
        <f t="shared" si="99"/>
        <v>1</v>
      </c>
      <c r="P760" t="s">
        <v>101</v>
      </c>
      <c r="Q760" t="s">
        <v>119</v>
      </c>
      <c r="R760" t="str">
        <f t="shared" si="103"/>
        <v>Oil &amp; Gas - Ice Roads and Pads</v>
      </c>
      <c r="S760" t="s">
        <v>361</v>
      </c>
      <c r="T760" t="s">
        <v>349</v>
      </c>
      <c r="U760" s="34">
        <v>5</v>
      </c>
      <c r="V760">
        <v>19060501</v>
      </c>
      <c r="W760">
        <v>2016</v>
      </c>
      <c r="X760" t="s">
        <v>234</v>
      </c>
      <c r="Y760">
        <v>5</v>
      </c>
      <c r="Z760" s="34">
        <v>348</v>
      </c>
      <c r="AA760" s="6" t="str">
        <f t="shared" si="100"/>
        <v>05/01</v>
      </c>
      <c r="AB760" s="6" t="str">
        <f t="shared" si="101"/>
        <v>05/31</v>
      </c>
      <c r="AC760" t="s">
        <v>84</v>
      </c>
      <c r="AD760" s="7">
        <f t="shared" si="102"/>
        <v>2</v>
      </c>
      <c r="AE760" s="7" t="s">
        <v>84</v>
      </c>
      <c r="AF760">
        <v>0</v>
      </c>
      <c r="AG760" t="s">
        <v>52</v>
      </c>
      <c r="AH760" s="18">
        <f t="shared" si="98"/>
        <v>1</v>
      </c>
    </row>
    <row r="761" spans="1:34" x14ac:dyDescent="0.25">
      <c r="A761">
        <v>347</v>
      </c>
      <c r="B761" t="s">
        <v>181</v>
      </c>
      <c r="C761" t="s">
        <v>389</v>
      </c>
      <c r="D761" t="s">
        <v>234</v>
      </c>
      <c r="E761" t="s">
        <v>116</v>
      </c>
      <c r="F761">
        <v>148195833</v>
      </c>
      <c r="G761" t="s">
        <v>52</v>
      </c>
      <c r="H761" s="18">
        <f t="shared" si="96"/>
        <v>1</v>
      </c>
      <c r="I761">
        <v>352</v>
      </c>
      <c r="J761" t="s">
        <v>238</v>
      </c>
      <c r="K761" t="s">
        <v>79</v>
      </c>
      <c r="L761" t="s">
        <v>70</v>
      </c>
      <c r="M761" s="18">
        <f t="shared" si="97"/>
        <v>2</v>
      </c>
      <c r="N761" t="s">
        <v>58</v>
      </c>
      <c r="O761" s="18">
        <f t="shared" si="99"/>
        <v>1</v>
      </c>
      <c r="P761" t="s">
        <v>101</v>
      </c>
      <c r="Q761" t="s">
        <v>119</v>
      </c>
      <c r="R761" t="str">
        <f t="shared" si="103"/>
        <v>Oil &amp; Gas - Ice Roads and Pads</v>
      </c>
      <c r="S761" t="s">
        <v>361</v>
      </c>
      <c r="T761" t="s">
        <v>349</v>
      </c>
      <c r="U761" s="34">
        <v>5</v>
      </c>
      <c r="V761">
        <v>19060403</v>
      </c>
      <c r="W761">
        <v>2016</v>
      </c>
      <c r="X761" t="s">
        <v>234</v>
      </c>
      <c r="Y761">
        <v>5</v>
      </c>
      <c r="Z761" s="34">
        <v>352</v>
      </c>
      <c r="AA761" s="6" t="str">
        <f t="shared" si="100"/>
        <v>05/01</v>
      </c>
      <c r="AB761" s="6" t="str">
        <f t="shared" si="101"/>
        <v>05/31</v>
      </c>
      <c r="AC761" t="s">
        <v>84</v>
      </c>
      <c r="AD761" s="7">
        <f t="shared" si="102"/>
        <v>2</v>
      </c>
      <c r="AE761" s="7" t="s">
        <v>84</v>
      </c>
      <c r="AF761">
        <v>0</v>
      </c>
      <c r="AG761" t="s">
        <v>52</v>
      </c>
      <c r="AH761" s="18">
        <f t="shared" si="98"/>
        <v>1</v>
      </c>
    </row>
    <row r="762" spans="1:34" x14ac:dyDescent="0.25">
      <c r="A762">
        <v>347</v>
      </c>
      <c r="B762" t="s">
        <v>181</v>
      </c>
      <c r="C762" t="s">
        <v>389</v>
      </c>
      <c r="D762" t="s">
        <v>234</v>
      </c>
      <c r="E762" t="s">
        <v>116</v>
      </c>
      <c r="F762">
        <v>148195833</v>
      </c>
      <c r="G762" t="s">
        <v>52</v>
      </c>
      <c r="H762" s="18">
        <f t="shared" si="96"/>
        <v>1</v>
      </c>
      <c r="I762">
        <v>349</v>
      </c>
      <c r="J762" t="s">
        <v>239</v>
      </c>
      <c r="K762" t="s">
        <v>79</v>
      </c>
      <c r="L762" t="s">
        <v>70</v>
      </c>
      <c r="M762" s="18">
        <f t="shared" si="97"/>
        <v>2</v>
      </c>
      <c r="N762" t="s">
        <v>58</v>
      </c>
      <c r="O762" s="18">
        <f t="shared" si="99"/>
        <v>1</v>
      </c>
      <c r="P762" t="s">
        <v>101</v>
      </c>
      <c r="Q762" t="s">
        <v>119</v>
      </c>
      <c r="R762" t="str">
        <f t="shared" si="103"/>
        <v>Oil &amp; Gas - Ice Roads and Pads</v>
      </c>
      <c r="S762" t="s">
        <v>361</v>
      </c>
      <c r="T762" t="s">
        <v>349</v>
      </c>
      <c r="U762" s="34">
        <v>5</v>
      </c>
      <c r="V762">
        <v>19060501</v>
      </c>
      <c r="W762">
        <v>2016</v>
      </c>
      <c r="X762" t="s">
        <v>234</v>
      </c>
      <c r="Y762">
        <v>5</v>
      </c>
      <c r="Z762" s="34">
        <v>349</v>
      </c>
      <c r="AA762" s="6" t="str">
        <f t="shared" si="100"/>
        <v>05/01</v>
      </c>
      <c r="AB762" s="6" t="str">
        <f t="shared" si="101"/>
        <v>05/31</v>
      </c>
      <c r="AC762" t="s">
        <v>84</v>
      </c>
      <c r="AD762" s="7">
        <f t="shared" si="102"/>
        <v>2</v>
      </c>
      <c r="AE762" s="7" t="s">
        <v>84</v>
      </c>
      <c r="AF762">
        <v>0</v>
      </c>
      <c r="AG762" t="s">
        <v>52</v>
      </c>
      <c r="AH762" s="18">
        <f t="shared" si="98"/>
        <v>1</v>
      </c>
    </row>
    <row r="763" spans="1:34" x14ac:dyDescent="0.25">
      <c r="A763">
        <v>347</v>
      </c>
      <c r="B763" t="s">
        <v>181</v>
      </c>
      <c r="C763" t="s">
        <v>389</v>
      </c>
      <c r="D763" t="s">
        <v>234</v>
      </c>
      <c r="E763" t="s">
        <v>116</v>
      </c>
      <c r="F763">
        <v>148195833</v>
      </c>
      <c r="G763" t="s">
        <v>52</v>
      </c>
      <c r="H763" s="18">
        <f t="shared" si="96"/>
        <v>1</v>
      </c>
      <c r="I763">
        <v>350</v>
      </c>
      <c r="J763" t="s">
        <v>240</v>
      </c>
      <c r="K763" t="s">
        <v>79</v>
      </c>
      <c r="L763" t="s">
        <v>70</v>
      </c>
      <c r="M763" s="18">
        <f t="shared" si="97"/>
        <v>2</v>
      </c>
      <c r="N763" t="s">
        <v>58</v>
      </c>
      <c r="O763" s="18">
        <f t="shared" si="99"/>
        <v>1</v>
      </c>
      <c r="P763" t="s">
        <v>101</v>
      </c>
      <c r="Q763" t="s">
        <v>119</v>
      </c>
      <c r="R763" t="str">
        <f t="shared" si="103"/>
        <v>Oil &amp; Gas - Ice Roads and Pads</v>
      </c>
      <c r="S763" t="s">
        <v>361</v>
      </c>
      <c r="T763" t="s">
        <v>349</v>
      </c>
      <c r="U763" s="34">
        <v>5</v>
      </c>
      <c r="V763">
        <v>19060402</v>
      </c>
      <c r="W763">
        <v>2016</v>
      </c>
      <c r="X763" t="s">
        <v>234</v>
      </c>
      <c r="Y763">
        <v>5</v>
      </c>
      <c r="Z763" s="34">
        <v>350</v>
      </c>
      <c r="AA763" s="6" t="str">
        <f t="shared" si="100"/>
        <v>05/01</v>
      </c>
      <c r="AB763" s="6" t="str">
        <f t="shared" si="101"/>
        <v>05/31</v>
      </c>
      <c r="AC763" t="s">
        <v>84</v>
      </c>
      <c r="AD763" s="7">
        <f t="shared" si="102"/>
        <v>2</v>
      </c>
      <c r="AE763" s="7" t="s">
        <v>84</v>
      </c>
      <c r="AF763">
        <v>0</v>
      </c>
      <c r="AG763" t="s">
        <v>52</v>
      </c>
      <c r="AH763" s="18">
        <f t="shared" si="98"/>
        <v>1</v>
      </c>
    </row>
    <row r="764" spans="1:34" x14ac:dyDescent="0.25">
      <c r="A764">
        <v>347</v>
      </c>
      <c r="B764" t="s">
        <v>181</v>
      </c>
      <c r="C764" t="s">
        <v>389</v>
      </c>
      <c r="D764" t="s">
        <v>234</v>
      </c>
      <c r="E764" t="s">
        <v>116</v>
      </c>
      <c r="F764">
        <v>148195833</v>
      </c>
      <c r="G764" t="s">
        <v>52</v>
      </c>
      <c r="H764" s="18">
        <f t="shared" si="96"/>
        <v>1</v>
      </c>
      <c r="I764">
        <v>351</v>
      </c>
      <c r="J764" t="s">
        <v>235</v>
      </c>
      <c r="K764" t="s">
        <v>79</v>
      </c>
      <c r="L764" t="s">
        <v>70</v>
      </c>
      <c r="M764" s="18">
        <f t="shared" si="97"/>
        <v>2</v>
      </c>
      <c r="N764" t="s">
        <v>58</v>
      </c>
      <c r="O764" s="18">
        <f t="shared" si="99"/>
        <v>1</v>
      </c>
      <c r="P764" t="s">
        <v>101</v>
      </c>
      <c r="Q764" t="s">
        <v>119</v>
      </c>
      <c r="R764" t="str">
        <f t="shared" si="103"/>
        <v>Oil &amp; Gas - Ice Roads and Pads</v>
      </c>
      <c r="S764" t="s">
        <v>361</v>
      </c>
      <c r="T764" t="s">
        <v>349</v>
      </c>
      <c r="U764" s="34">
        <v>5</v>
      </c>
      <c r="V764">
        <v>19060402</v>
      </c>
      <c r="W764">
        <v>2016</v>
      </c>
      <c r="X764" t="s">
        <v>234</v>
      </c>
      <c r="Y764">
        <v>6</v>
      </c>
      <c r="Z764" s="34">
        <v>351</v>
      </c>
      <c r="AA764" s="6" t="str">
        <f t="shared" si="100"/>
        <v>06/01</v>
      </c>
      <c r="AB764" s="6" t="str">
        <f t="shared" si="101"/>
        <v>06/30</v>
      </c>
      <c r="AC764" t="s">
        <v>84</v>
      </c>
      <c r="AD764" s="7">
        <f t="shared" si="102"/>
        <v>2</v>
      </c>
      <c r="AE764" s="7" t="s">
        <v>84</v>
      </c>
      <c r="AF764">
        <v>0</v>
      </c>
      <c r="AG764" t="s">
        <v>52</v>
      </c>
      <c r="AH764" s="18">
        <f t="shared" si="98"/>
        <v>1</v>
      </c>
    </row>
    <row r="765" spans="1:34" x14ac:dyDescent="0.25">
      <c r="A765">
        <v>347</v>
      </c>
      <c r="B765" t="s">
        <v>181</v>
      </c>
      <c r="C765" t="s">
        <v>389</v>
      </c>
      <c r="D765" t="s">
        <v>234</v>
      </c>
      <c r="E765" t="s">
        <v>116</v>
      </c>
      <c r="F765">
        <v>148195833</v>
      </c>
      <c r="G765" t="s">
        <v>52</v>
      </c>
      <c r="H765" s="18">
        <f t="shared" si="96"/>
        <v>1</v>
      </c>
      <c r="I765">
        <v>348</v>
      </c>
      <c r="J765" t="s">
        <v>237</v>
      </c>
      <c r="K765" t="s">
        <v>79</v>
      </c>
      <c r="L765" t="s">
        <v>70</v>
      </c>
      <c r="M765" s="18">
        <f t="shared" si="97"/>
        <v>2</v>
      </c>
      <c r="N765" t="s">
        <v>58</v>
      </c>
      <c r="O765" s="18">
        <f t="shared" si="99"/>
        <v>1</v>
      </c>
      <c r="P765" t="s">
        <v>101</v>
      </c>
      <c r="Q765" t="s">
        <v>119</v>
      </c>
      <c r="R765" t="str">
        <f t="shared" si="103"/>
        <v>Oil &amp; Gas - Ice Roads and Pads</v>
      </c>
      <c r="S765" t="s">
        <v>361</v>
      </c>
      <c r="T765" t="s">
        <v>349</v>
      </c>
      <c r="U765" s="34">
        <v>5</v>
      </c>
      <c r="V765">
        <v>19060501</v>
      </c>
      <c r="W765">
        <v>2016</v>
      </c>
      <c r="X765" t="s">
        <v>234</v>
      </c>
      <c r="Y765">
        <v>6</v>
      </c>
      <c r="Z765" s="34">
        <v>348</v>
      </c>
      <c r="AA765" s="6" t="str">
        <f t="shared" si="100"/>
        <v>06/01</v>
      </c>
      <c r="AB765" s="6" t="str">
        <f t="shared" si="101"/>
        <v>06/30</v>
      </c>
      <c r="AC765" t="s">
        <v>84</v>
      </c>
      <c r="AD765" s="7">
        <f t="shared" si="102"/>
        <v>2</v>
      </c>
      <c r="AE765" s="7" t="s">
        <v>84</v>
      </c>
      <c r="AF765">
        <v>0</v>
      </c>
      <c r="AG765" t="s">
        <v>52</v>
      </c>
      <c r="AH765" s="18">
        <f t="shared" si="98"/>
        <v>1</v>
      </c>
    </row>
    <row r="766" spans="1:34" x14ac:dyDescent="0.25">
      <c r="A766">
        <v>347</v>
      </c>
      <c r="B766" t="s">
        <v>181</v>
      </c>
      <c r="C766" t="s">
        <v>389</v>
      </c>
      <c r="D766" t="s">
        <v>234</v>
      </c>
      <c r="E766" t="s">
        <v>116</v>
      </c>
      <c r="F766">
        <v>148195833</v>
      </c>
      <c r="G766" t="s">
        <v>52</v>
      </c>
      <c r="H766" s="18">
        <f t="shared" si="96"/>
        <v>1</v>
      </c>
      <c r="I766">
        <v>352</v>
      </c>
      <c r="J766" t="s">
        <v>238</v>
      </c>
      <c r="K766" t="s">
        <v>79</v>
      </c>
      <c r="L766" t="s">
        <v>70</v>
      </c>
      <c r="M766" s="18">
        <f t="shared" si="97"/>
        <v>2</v>
      </c>
      <c r="N766" t="s">
        <v>58</v>
      </c>
      <c r="O766" s="18">
        <f t="shared" si="99"/>
        <v>1</v>
      </c>
      <c r="P766" t="s">
        <v>101</v>
      </c>
      <c r="Q766" t="s">
        <v>119</v>
      </c>
      <c r="R766" t="str">
        <f t="shared" si="103"/>
        <v>Oil &amp; Gas - Ice Roads and Pads</v>
      </c>
      <c r="S766" t="s">
        <v>361</v>
      </c>
      <c r="T766" t="s">
        <v>349</v>
      </c>
      <c r="U766" s="34">
        <v>5</v>
      </c>
      <c r="V766">
        <v>19060403</v>
      </c>
      <c r="W766">
        <v>2016</v>
      </c>
      <c r="X766" t="s">
        <v>234</v>
      </c>
      <c r="Y766">
        <v>6</v>
      </c>
      <c r="Z766" s="34">
        <v>352</v>
      </c>
      <c r="AA766" s="6" t="str">
        <f t="shared" si="100"/>
        <v>06/01</v>
      </c>
      <c r="AB766" s="6" t="str">
        <f t="shared" si="101"/>
        <v>06/30</v>
      </c>
      <c r="AC766" t="s">
        <v>84</v>
      </c>
      <c r="AD766" s="7">
        <f t="shared" si="102"/>
        <v>2</v>
      </c>
      <c r="AE766" s="7" t="s">
        <v>84</v>
      </c>
      <c r="AF766">
        <v>0</v>
      </c>
      <c r="AG766" t="s">
        <v>52</v>
      </c>
      <c r="AH766" s="18">
        <f t="shared" si="98"/>
        <v>1</v>
      </c>
    </row>
    <row r="767" spans="1:34" x14ac:dyDescent="0.25">
      <c r="A767">
        <v>347</v>
      </c>
      <c r="B767" t="s">
        <v>181</v>
      </c>
      <c r="C767" t="s">
        <v>389</v>
      </c>
      <c r="D767" t="s">
        <v>234</v>
      </c>
      <c r="E767" t="s">
        <v>116</v>
      </c>
      <c r="F767">
        <v>148195833</v>
      </c>
      <c r="G767" t="s">
        <v>52</v>
      </c>
      <c r="H767" s="18">
        <f t="shared" ref="H767:H830" si="104">IF(G767="gallons",1,2)</f>
        <v>1</v>
      </c>
      <c r="I767">
        <v>349</v>
      </c>
      <c r="J767" t="s">
        <v>239</v>
      </c>
      <c r="K767" t="s">
        <v>79</v>
      </c>
      <c r="L767" t="s">
        <v>70</v>
      </c>
      <c r="M767" s="18">
        <f t="shared" ref="M767:M830" si="105">IF(L767="ground",1,2)</f>
        <v>2</v>
      </c>
      <c r="N767" t="s">
        <v>58</v>
      </c>
      <c r="O767" s="18">
        <f t="shared" si="99"/>
        <v>1</v>
      </c>
      <c r="P767" t="s">
        <v>101</v>
      </c>
      <c r="Q767" t="s">
        <v>119</v>
      </c>
      <c r="R767" t="str">
        <f t="shared" si="103"/>
        <v>Oil &amp; Gas - Ice Roads and Pads</v>
      </c>
      <c r="S767" t="s">
        <v>361</v>
      </c>
      <c r="T767" t="s">
        <v>349</v>
      </c>
      <c r="U767" s="34">
        <v>5</v>
      </c>
      <c r="V767">
        <v>19060501</v>
      </c>
      <c r="W767">
        <v>2016</v>
      </c>
      <c r="X767" t="s">
        <v>234</v>
      </c>
      <c r="Y767">
        <v>6</v>
      </c>
      <c r="Z767" s="34">
        <v>349</v>
      </c>
      <c r="AA767" s="6" t="str">
        <f t="shared" si="100"/>
        <v>06/01</v>
      </c>
      <c r="AB767" s="6" t="str">
        <f t="shared" si="101"/>
        <v>06/30</v>
      </c>
      <c r="AC767" t="s">
        <v>84</v>
      </c>
      <c r="AD767" s="7">
        <f t="shared" si="102"/>
        <v>2</v>
      </c>
      <c r="AE767" s="7" t="s">
        <v>84</v>
      </c>
      <c r="AF767">
        <v>0</v>
      </c>
      <c r="AG767" t="s">
        <v>52</v>
      </c>
      <c r="AH767" s="18">
        <f t="shared" ref="AH767:AH830" si="106">IF(AG767="gallons",1,2)</f>
        <v>1</v>
      </c>
    </row>
    <row r="768" spans="1:34" x14ac:dyDescent="0.25">
      <c r="A768">
        <v>347</v>
      </c>
      <c r="B768" t="s">
        <v>181</v>
      </c>
      <c r="C768" t="s">
        <v>389</v>
      </c>
      <c r="D768" t="s">
        <v>234</v>
      </c>
      <c r="E768" t="s">
        <v>116</v>
      </c>
      <c r="F768">
        <v>148195833</v>
      </c>
      <c r="G768" t="s">
        <v>52</v>
      </c>
      <c r="H768" s="18">
        <f t="shared" si="104"/>
        <v>1</v>
      </c>
      <c r="I768">
        <v>350</v>
      </c>
      <c r="J768" t="s">
        <v>240</v>
      </c>
      <c r="K768" t="s">
        <v>79</v>
      </c>
      <c r="L768" t="s">
        <v>70</v>
      </c>
      <c r="M768" s="18">
        <f t="shared" si="105"/>
        <v>2</v>
      </c>
      <c r="N768" t="s">
        <v>58</v>
      </c>
      <c r="O768" s="18">
        <f t="shared" si="99"/>
        <v>1</v>
      </c>
      <c r="P768" t="s">
        <v>101</v>
      </c>
      <c r="Q768" t="s">
        <v>119</v>
      </c>
      <c r="R768" t="str">
        <f t="shared" si="103"/>
        <v>Oil &amp; Gas - Ice Roads and Pads</v>
      </c>
      <c r="S768" t="s">
        <v>361</v>
      </c>
      <c r="T768" t="s">
        <v>349</v>
      </c>
      <c r="U768" s="34">
        <v>5</v>
      </c>
      <c r="V768">
        <v>19060402</v>
      </c>
      <c r="W768">
        <v>2016</v>
      </c>
      <c r="X768" t="s">
        <v>234</v>
      </c>
      <c r="Y768">
        <v>6</v>
      </c>
      <c r="Z768" s="34">
        <v>350</v>
      </c>
      <c r="AA768" s="6" t="str">
        <f t="shared" si="100"/>
        <v>06/01</v>
      </c>
      <c r="AB768" s="6" t="str">
        <f t="shared" si="101"/>
        <v>06/30</v>
      </c>
      <c r="AC768" t="s">
        <v>84</v>
      </c>
      <c r="AD768" s="7">
        <f t="shared" si="102"/>
        <v>2</v>
      </c>
      <c r="AE768" s="7" t="s">
        <v>84</v>
      </c>
      <c r="AF768">
        <v>0</v>
      </c>
      <c r="AG768" t="s">
        <v>52</v>
      </c>
      <c r="AH768" s="18">
        <f t="shared" si="106"/>
        <v>1</v>
      </c>
    </row>
    <row r="769" spans="1:34" x14ac:dyDescent="0.25">
      <c r="A769">
        <v>347</v>
      </c>
      <c r="B769" t="s">
        <v>181</v>
      </c>
      <c r="C769" t="s">
        <v>389</v>
      </c>
      <c r="D769" t="s">
        <v>234</v>
      </c>
      <c r="E769" t="s">
        <v>116</v>
      </c>
      <c r="F769">
        <v>148195833</v>
      </c>
      <c r="G769" t="s">
        <v>52</v>
      </c>
      <c r="H769" s="18">
        <f t="shared" si="104"/>
        <v>1</v>
      </c>
      <c r="I769">
        <v>351</v>
      </c>
      <c r="J769" t="s">
        <v>235</v>
      </c>
      <c r="K769" t="s">
        <v>79</v>
      </c>
      <c r="L769" t="s">
        <v>70</v>
      </c>
      <c r="M769" s="18">
        <f t="shared" si="105"/>
        <v>2</v>
      </c>
      <c r="N769" t="s">
        <v>58</v>
      </c>
      <c r="O769" s="18">
        <f t="shared" si="99"/>
        <v>1</v>
      </c>
      <c r="P769" t="s">
        <v>101</v>
      </c>
      <c r="Q769" t="s">
        <v>119</v>
      </c>
      <c r="R769" t="str">
        <f t="shared" si="103"/>
        <v>Oil &amp; Gas - Ice Roads and Pads</v>
      </c>
      <c r="S769" t="s">
        <v>361</v>
      </c>
      <c r="T769" t="s">
        <v>349</v>
      </c>
      <c r="U769" s="34">
        <v>5</v>
      </c>
      <c r="V769">
        <v>19060402</v>
      </c>
      <c r="W769">
        <v>2016</v>
      </c>
      <c r="X769" t="s">
        <v>234</v>
      </c>
      <c r="Y769">
        <v>7</v>
      </c>
      <c r="Z769" s="34">
        <v>351</v>
      </c>
      <c r="AA769" s="6" t="str">
        <f t="shared" si="100"/>
        <v>07/01</v>
      </c>
      <c r="AB769" s="6" t="str">
        <f t="shared" si="101"/>
        <v>07/31</v>
      </c>
      <c r="AC769" t="s">
        <v>84</v>
      </c>
      <c r="AD769" s="7">
        <f t="shared" si="102"/>
        <v>2</v>
      </c>
      <c r="AE769" s="7" t="s">
        <v>84</v>
      </c>
      <c r="AF769">
        <v>0</v>
      </c>
      <c r="AG769" t="s">
        <v>52</v>
      </c>
      <c r="AH769" s="18">
        <f t="shared" si="106"/>
        <v>1</v>
      </c>
    </row>
    <row r="770" spans="1:34" x14ac:dyDescent="0.25">
      <c r="A770">
        <v>347</v>
      </c>
      <c r="B770" t="s">
        <v>181</v>
      </c>
      <c r="C770" t="s">
        <v>389</v>
      </c>
      <c r="D770" t="s">
        <v>234</v>
      </c>
      <c r="E770" t="s">
        <v>116</v>
      </c>
      <c r="F770">
        <v>148195833</v>
      </c>
      <c r="G770" t="s">
        <v>52</v>
      </c>
      <c r="H770" s="18">
        <f t="shared" si="104"/>
        <v>1</v>
      </c>
      <c r="I770">
        <v>348</v>
      </c>
      <c r="J770" t="s">
        <v>237</v>
      </c>
      <c r="K770" t="s">
        <v>79</v>
      </c>
      <c r="L770" t="s">
        <v>70</v>
      </c>
      <c r="M770" s="18">
        <f t="shared" si="105"/>
        <v>2</v>
      </c>
      <c r="N770" t="s">
        <v>58</v>
      </c>
      <c r="O770" s="18">
        <f t="shared" si="99"/>
        <v>1</v>
      </c>
      <c r="P770" t="s">
        <v>101</v>
      </c>
      <c r="Q770" t="s">
        <v>119</v>
      </c>
      <c r="R770" t="str">
        <f t="shared" si="103"/>
        <v>Oil &amp; Gas - Ice Roads and Pads</v>
      </c>
      <c r="S770" t="s">
        <v>361</v>
      </c>
      <c r="T770" t="s">
        <v>349</v>
      </c>
      <c r="U770" s="34">
        <v>5</v>
      </c>
      <c r="V770">
        <v>19060501</v>
      </c>
      <c r="W770">
        <v>2016</v>
      </c>
      <c r="X770" t="s">
        <v>234</v>
      </c>
      <c r="Y770">
        <v>7</v>
      </c>
      <c r="Z770" s="34">
        <v>348</v>
      </c>
      <c r="AA770" s="6" t="str">
        <f t="shared" si="100"/>
        <v>07/01</v>
      </c>
      <c r="AB770" s="6" t="str">
        <f t="shared" si="101"/>
        <v>07/31</v>
      </c>
      <c r="AC770" t="s">
        <v>84</v>
      </c>
      <c r="AD770" s="7">
        <f t="shared" si="102"/>
        <v>2</v>
      </c>
      <c r="AE770" s="7" t="s">
        <v>84</v>
      </c>
      <c r="AF770">
        <v>0</v>
      </c>
      <c r="AG770" t="s">
        <v>52</v>
      </c>
      <c r="AH770" s="18">
        <f t="shared" si="106"/>
        <v>1</v>
      </c>
    </row>
    <row r="771" spans="1:34" x14ac:dyDescent="0.25">
      <c r="A771">
        <v>347</v>
      </c>
      <c r="B771" t="s">
        <v>181</v>
      </c>
      <c r="C771" t="s">
        <v>389</v>
      </c>
      <c r="D771" t="s">
        <v>234</v>
      </c>
      <c r="E771" t="s">
        <v>116</v>
      </c>
      <c r="F771">
        <v>148195833</v>
      </c>
      <c r="G771" t="s">
        <v>52</v>
      </c>
      <c r="H771" s="18">
        <f t="shared" si="104"/>
        <v>1</v>
      </c>
      <c r="I771">
        <v>352</v>
      </c>
      <c r="J771" t="s">
        <v>238</v>
      </c>
      <c r="K771" t="s">
        <v>79</v>
      </c>
      <c r="L771" t="s">
        <v>70</v>
      </c>
      <c r="M771" s="18">
        <f t="shared" si="105"/>
        <v>2</v>
      </c>
      <c r="N771" t="s">
        <v>58</v>
      </c>
      <c r="O771" s="18">
        <f t="shared" ref="O771:O834" si="107">_xlfn.IFS(N771="fresh",1,N771="seawater",2,N771="brackish",3)</f>
        <v>1</v>
      </c>
      <c r="P771" t="s">
        <v>101</v>
      </c>
      <c r="Q771" t="s">
        <v>119</v>
      </c>
      <c r="R771" t="str">
        <f t="shared" si="103"/>
        <v>Oil &amp; Gas - Ice Roads and Pads</v>
      </c>
      <c r="S771" t="s">
        <v>361</v>
      </c>
      <c r="T771" t="s">
        <v>349</v>
      </c>
      <c r="U771" s="34">
        <v>5</v>
      </c>
      <c r="V771">
        <v>19060403</v>
      </c>
      <c r="W771">
        <v>2016</v>
      </c>
      <c r="X771" t="s">
        <v>234</v>
      </c>
      <c r="Y771">
        <v>7</v>
      </c>
      <c r="Z771" s="34">
        <v>352</v>
      </c>
      <c r="AA771" s="6" t="str">
        <f t="shared" si="100"/>
        <v>07/01</v>
      </c>
      <c r="AB771" s="6" t="str">
        <f t="shared" si="101"/>
        <v>07/31</v>
      </c>
      <c r="AC771" t="s">
        <v>84</v>
      </c>
      <c r="AD771" s="7">
        <f t="shared" si="102"/>
        <v>2</v>
      </c>
      <c r="AE771" s="7" t="s">
        <v>84</v>
      </c>
      <c r="AF771">
        <v>0</v>
      </c>
      <c r="AG771" t="s">
        <v>52</v>
      </c>
      <c r="AH771" s="18">
        <f t="shared" si="106"/>
        <v>1</v>
      </c>
    </row>
    <row r="772" spans="1:34" x14ac:dyDescent="0.25">
      <c r="A772">
        <v>347</v>
      </c>
      <c r="B772" t="s">
        <v>181</v>
      </c>
      <c r="C772" t="s">
        <v>389</v>
      </c>
      <c r="D772" t="s">
        <v>234</v>
      </c>
      <c r="E772" t="s">
        <v>116</v>
      </c>
      <c r="F772">
        <v>148195833</v>
      </c>
      <c r="G772" t="s">
        <v>52</v>
      </c>
      <c r="H772" s="18">
        <f t="shared" si="104"/>
        <v>1</v>
      </c>
      <c r="I772">
        <v>349</v>
      </c>
      <c r="J772" t="s">
        <v>239</v>
      </c>
      <c r="K772" t="s">
        <v>79</v>
      </c>
      <c r="L772" t="s">
        <v>70</v>
      </c>
      <c r="M772" s="18">
        <f t="shared" si="105"/>
        <v>2</v>
      </c>
      <c r="N772" t="s">
        <v>58</v>
      </c>
      <c r="O772" s="18">
        <f t="shared" si="107"/>
        <v>1</v>
      </c>
      <c r="P772" t="s">
        <v>101</v>
      </c>
      <c r="Q772" t="s">
        <v>119</v>
      </c>
      <c r="R772" t="str">
        <f t="shared" si="103"/>
        <v>Oil &amp; Gas - Ice Roads and Pads</v>
      </c>
      <c r="S772" t="s">
        <v>361</v>
      </c>
      <c r="T772" t="s">
        <v>349</v>
      </c>
      <c r="U772" s="34">
        <v>5</v>
      </c>
      <c r="V772">
        <v>19060501</v>
      </c>
      <c r="W772">
        <v>2016</v>
      </c>
      <c r="X772" t="s">
        <v>234</v>
      </c>
      <c r="Y772">
        <v>7</v>
      </c>
      <c r="Z772" s="34">
        <v>349</v>
      </c>
      <c r="AA772" s="6" t="str">
        <f t="shared" si="100"/>
        <v>07/01</v>
      </c>
      <c r="AB772" s="6" t="str">
        <f t="shared" si="101"/>
        <v>07/31</v>
      </c>
      <c r="AC772" t="s">
        <v>84</v>
      </c>
      <c r="AD772" s="7">
        <f t="shared" si="102"/>
        <v>2</v>
      </c>
      <c r="AE772" s="7" t="s">
        <v>84</v>
      </c>
      <c r="AF772">
        <v>0</v>
      </c>
      <c r="AG772" t="s">
        <v>52</v>
      </c>
      <c r="AH772" s="18">
        <f t="shared" si="106"/>
        <v>1</v>
      </c>
    </row>
    <row r="773" spans="1:34" x14ac:dyDescent="0.25">
      <c r="A773">
        <v>347</v>
      </c>
      <c r="B773" t="s">
        <v>181</v>
      </c>
      <c r="C773" t="s">
        <v>389</v>
      </c>
      <c r="D773" t="s">
        <v>234</v>
      </c>
      <c r="E773" t="s">
        <v>116</v>
      </c>
      <c r="F773">
        <v>148195833</v>
      </c>
      <c r="G773" t="s">
        <v>52</v>
      </c>
      <c r="H773" s="18">
        <f t="shared" si="104"/>
        <v>1</v>
      </c>
      <c r="I773">
        <v>350</v>
      </c>
      <c r="J773" t="s">
        <v>240</v>
      </c>
      <c r="K773" t="s">
        <v>79</v>
      </c>
      <c r="L773" t="s">
        <v>70</v>
      </c>
      <c r="M773" s="18">
        <f t="shared" si="105"/>
        <v>2</v>
      </c>
      <c r="N773" t="s">
        <v>58</v>
      </c>
      <c r="O773" s="18">
        <f t="shared" si="107"/>
        <v>1</v>
      </c>
      <c r="P773" t="s">
        <v>101</v>
      </c>
      <c r="Q773" t="s">
        <v>119</v>
      </c>
      <c r="R773" t="str">
        <f t="shared" si="103"/>
        <v>Oil &amp; Gas - Ice Roads and Pads</v>
      </c>
      <c r="S773" t="s">
        <v>361</v>
      </c>
      <c r="T773" t="s">
        <v>349</v>
      </c>
      <c r="U773" s="34">
        <v>5</v>
      </c>
      <c r="V773">
        <v>19060402</v>
      </c>
      <c r="W773">
        <v>2016</v>
      </c>
      <c r="X773" t="s">
        <v>234</v>
      </c>
      <c r="Y773">
        <v>7</v>
      </c>
      <c r="Z773" s="34">
        <v>350</v>
      </c>
      <c r="AA773" s="6" t="str">
        <f t="shared" si="100"/>
        <v>07/01</v>
      </c>
      <c r="AB773" s="6" t="str">
        <f t="shared" si="101"/>
        <v>07/31</v>
      </c>
      <c r="AC773" t="s">
        <v>84</v>
      </c>
      <c r="AD773" s="7">
        <f t="shared" si="102"/>
        <v>2</v>
      </c>
      <c r="AE773" s="7" t="s">
        <v>84</v>
      </c>
      <c r="AF773">
        <v>0</v>
      </c>
      <c r="AG773" t="s">
        <v>52</v>
      </c>
      <c r="AH773" s="18">
        <f t="shared" si="106"/>
        <v>1</v>
      </c>
    </row>
    <row r="774" spans="1:34" x14ac:dyDescent="0.25">
      <c r="A774">
        <v>347</v>
      </c>
      <c r="B774" t="s">
        <v>181</v>
      </c>
      <c r="C774" t="s">
        <v>389</v>
      </c>
      <c r="D774" t="s">
        <v>234</v>
      </c>
      <c r="E774" t="s">
        <v>116</v>
      </c>
      <c r="F774">
        <v>148195833</v>
      </c>
      <c r="G774" t="s">
        <v>52</v>
      </c>
      <c r="H774" s="18">
        <f t="shared" si="104"/>
        <v>1</v>
      </c>
      <c r="I774">
        <v>351</v>
      </c>
      <c r="J774" t="s">
        <v>235</v>
      </c>
      <c r="K774" t="s">
        <v>79</v>
      </c>
      <c r="L774" t="s">
        <v>70</v>
      </c>
      <c r="M774" s="18">
        <f t="shared" si="105"/>
        <v>2</v>
      </c>
      <c r="N774" t="s">
        <v>58</v>
      </c>
      <c r="O774" s="18">
        <f t="shared" si="107"/>
        <v>1</v>
      </c>
      <c r="P774" t="s">
        <v>101</v>
      </c>
      <c r="Q774" t="s">
        <v>119</v>
      </c>
      <c r="R774" t="str">
        <f t="shared" si="103"/>
        <v>Oil &amp; Gas - Ice Roads and Pads</v>
      </c>
      <c r="S774" t="s">
        <v>361</v>
      </c>
      <c r="T774" t="s">
        <v>349</v>
      </c>
      <c r="U774" s="34">
        <v>5</v>
      </c>
      <c r="V774">
        <v>19060402</v>
      </c>
      <c r="W774">
        <v>2016</v>
      </c>
      <c r="X774" t="s">
        <v>234</v>
      </c>
      <c r="Y774">
        <v>8</v>
      </c>
      <c r="Z774" s="34">
        <v>351</v>
      </c>
      <c r="AA774" s="6" t="str">
        <f t="shared" si="100"/>
        <v>08/01</v>
      </c>
      <c r="AB774" s="6" t="str">
        <f t="shared" si="101"/>
        <v>08/31</v>
      </c>
      <c r="AC774" t="s">
        <v>84</v>
      </c>
      <c r="AD774" s="7">
        <f t="shared" si="102"/>
        <v>2</v>
      </c>
      <c r="AE774" s="7" t="s">
        <v>84</v>
      </c>
      <c r="AF774">
        <v>0</v>
      </c>
      <c r="AG774" t="s">
        <v>52</v>
      </c>
      <c r="AH774" s="18">
        <f t="shared" si="106"/>
        <v>1</v>
      </c>
    </row>
    <row r="775" spans="1:34" x14ac:dyDescent="0.25">
      <c r="A775">
        <v>347</v>
      </c>
      <c r="B775" t="s">
        <v>181</v>
      </c>
      <c r="C775" t="s">
        <v>389</v>
      </c>
      <c r="D775" t="s">
        <v>234</v>
      </c>
      <c r="E775" t="s">
        <v>116</v>
      </c>
      <c r="F775">
        <v>148195833</v>
      </c>
      <c r="G775" t="s">
        <v>52</v>
      </c>
      <c r="H775" s="18">
        <f t="shared" si="104"/>
        <v>1</v>
      </c>
      <c r="I775">
        <v>348</v>
      </c>
      <c r="J775" t="s">
        <v>237</v>
      </c>
      <c r="K775" t="s">
        <v>79</v>
      </c>
      <c r="L775" t="s">
        <v>70</v>
      </c>
      <c r="M775" s="18">
        <f t="shared" si="105"/>
        <v>2</v>
      </c>
      <c r="N775" t="s">
        <v>58</v>
      </c>
      <c r="O775" s="18">
        <f t="shared" si="107"/>
        <v>1</v>
      </c>
      <c r="P775" t="s">
        <v>101</v>
      </c>
      <c r="Q775" t="s">
        <v>119</v>
      </c>
      <c r="R775" t="str">
        <f t="shared" si="103"/>
        <v>Oil &amp; Gas - Ice Roads and Pads</v>
      </c>
      <c r="S775" t="s">
        <v>361</v>
      </c>
      <c r="T775" t="s">
        <v>349</v>
      </c>
      <c r="U775" s="34">
        <v>5</v>
      </c>
      <c r="V775">
        <v>19060501</v>
      </c>
      <c r="W775">
        <v>2016</v>
      </c>
      <c r="X775" t="s">
        <v>234</v>
      </c>
      <c r="Y775">
        <v>8</v>
      </c>
      <c r="Z775" s="34">
        <v>348</v>
      </c>
      <c r="AA775" s="6" t="str">
        <f t="shared" si="100"/>
        <v>08/01</v>
      </c>
      <c r="AB775" s="6" t="str">
        <f t="shared" si="101"/>
        <v>08/31</v>
      </c>
      <c r="AC775" t="s">
        <v>84</v>
      </c>
      <c r="AD775" s="7">
        <f t="shared" si="102"/>
        <v>2</v>
      </c>
      <c r="AE775" s="7" t="s">
        <v>84</v>
      </c>
      <c r="AF775">
        <v>0</v>
      </c>
      <c r="AG775" t="s">
        <v>52</v>
      </c>
      <c r="AH775" s="18">
        <f t="shared" si="106"/>
        <v>1</v>
      </c>
    </row>
    <row r="776" spans="1:34" x14ac:dyDescent="0.25">
      <c r="A776">
        <v>347</v>
      </c>
      <c r="B776" t="s">
        <v>181</v>
      </c>
      <c r="C776" t="s">
        <v>389</v>
      </c>
      <c r="D776" t="s">
        <v>234</v>
      </c>
      <c r="E776" t="s">
        <v>116</v>
      </c>
      <c r="F776">
        <v>148195833</v>
      </c>
      <c r="G776" t="s">
        <v>52</v>
      </c>
      <c r="H776" s="18">
        <f t="shared" si="104"/>
        <v>1</v>
      </c>
      <c r="I776">
        <v>352</v>
      </c>
      <c r="J776" t="s">
        <v>238</v>
      </c>
      <c r="K776" t="s">
        <v>79</v>
      </c>
      <c r="L776" t="s">
        <v>70</v>
      </c>
      <c r="M776" s="18">
        <f t="shared" si="105"/>
        <v>2</v>
      </c>
      <c r="N776" t="s">
        <v>58</v>
      </c>
      <c r="O776" s="18">
        <f t="shared" si="107"/>
        <v>1</v>
      </c>
      <c r="P776" t="s">
        <v>101</v>
      </c>
      <c r="Q776" t="s">
        <v>119</v>
      </c>
      <c r="R776" t="str">
        <f t="shared" si="103"/>
        <v>Oil &amp; Gas - Ice Roads and Pads</v>
      </c>
      <c r="S776" t="s">
        <v>361</v>
      </c>
      <c r="T776" t="s">
        <v>349</v>
      </c>
      <c r="U776" s="34">
        <v>5</v>
      </c>
      <c r="V776">
        <v>19060403</v>
      </c>
      <c r="W776">
        <v>2016</v>
      </c>
      <c r="X776" t="s">
        <v>234</v>
      </c>
      <c r="Y776">
        <v>8</v>
      </c>
      <c r="Z776" s="34">
        <v>352</v>
      </c>
      <c r="AA776" s="6" t="str">
        <f t="shared" si="100"/>
        <v>08/01</v>
      </c>
      <c r="AB776" s="6" t="str">
        <f t="shared" si="101"/>
        <v>08/31</v>
      </c>
      <c r="AC776" t="s">
        <v>84</v>
      </c>
      <c r="AD776" s="7">
        <f t="shared" si="102"/>
        <v>2</v>
      </c>
      <c r="AE776" s="7" t="s">
        <v>84</v>
      </c>
      <c r="AF776">
        <v>0</v>
      </c>
      <c r="AG776" t="s">
        <v>52</v>
      </c>
      <c r="AH776" s="18">
        <f t="shared" si="106"/>
        <v>1</v>
      </c>
    </row>
    <row r="777" spans="1:34" x14ac:dyDescent="0.25">
      <c r="A777">
        <v>347</v>
      </c>
      <c r="B777" t="s">
        <v>181</v>
      </c>
      <c r="C777" t="s">
        <v>389</v>
      </c>
      <c r="D777" t="s">
        <v>234</v>
      </c>
      <c r="E777" t="s">
        <v>116</v>
      </c>
      <c r="F777">
        <v>148195833</v>
      </c>
      <c r="G777" t="s">
        <v>52</v>
      </c>
      <c r="H777" s="18">
        <f t="shared" si="104"/>
        <v>1</v>
      </c>
      <c r="I777">
        <v>349</v>
      </c>
      <c r="J777" t="s">
        <v>239</v>
      </c>
      <c r="K777" t="s">
        <v>79</v>
      </c>
      <c r="L777" t="s">
        <v>70</v>
      </c>
      <c r="M777" s="18">
        <f t="shared" si="105"/>
        <v>2</v>
      </c>
      <c r="N777" t="s">
        <v>58</v>
      </c>
      <c r="O777" s="18">
        <f t="shared" si="107"/>
        <v>1</v>
      </c>
      <c r="P777" t="s">
        <v>101</v>
      </c>
      <c r="Q777" t="s">
        <v>119</v>
      </c>
      <c r="R777" t="str">
        <f t="shared" si="103"/>
        <v>Oil &amp; Gas - Ice Roads and Pads</v>
      </c>
      <c r="S777" t="s">
        <v>361</v>
      </c>
      <c r="T777" t="s">
        <v>349</v>
      </c>
      <c r="U777" s="34">
        <v>5</v>
      </c>
      <c r="V777">
        <v>19060501</v>
      </c>
      <c r="W777">
        <v>2016</v>
      </c>
      <c r="X777" t="s">
        <v>234</v>
      </c>
      <c r="Y777">
        <v>8</v>
      </c>
      <c r="Z777" s="34">
        <v>349</v>
      </c>
      <c r="AA777" s="6" t="str">
        <f t="shared" si="100"/>
        <v>08/01</v>
      </c>
      <c r="AB777" s="6" t="str">
        <f t="shared" si="101"/>
        <v>08/31</v>
      </c>
      <c r="AC777" t="s">
        <v>84</v>
      </c>
      <c r="AD777" s="7">
        <f t="shared" si="102"/>
        <v>2</v>
      </c>
      <c r="AE777" s="7" t="s">
        <v>84</v>
      </c>
      <c r="AF777">
        <v>0</v>
      </c>
      <c r="AG777" t="s">
        <v>52</v>
      </c>
      <c r="AH777" s="18">
        <f t="shared" si="106"/>
        <v>1</v>
      </c>
    </row>
    <row r="778" spans="1:34" x14ac:dyDescent="0.25">
      <c r="A778">
        <v>347</v>
      </c>
      <c r="B778" t="s">
        <v>181</v>
      </c>
      <c r="C778" t="s">
        <v>389</v>
      </c>
      <c r="D778" t="s">
        <v>234</v>
      </c>
      <c r="E778" t="s">
        <v>116</v>
      </c>
      <c r="F778">
        <v>148195833</v>
      </c>
      <c r="G778" t="s">
        <v>52</v>
      </c>
      <c r="H778" s="18">
        <f t="shared" si="104"/>
        <v>1</v>
      </c>
      <c r="I778">
        <v>350</v>
      </c>
      <c r="J778" t="s">
        <v>240</v>
      </c>
      <c r="K778" t="s">
        <v>79</v>
      </c>
      <c r="L778" t="s">
        <v>70</v>
      </c>
      <c r="M778" s="18">
        <f t="shared" si="105"/>
        <v>2</v>
      </c>
      <c r="N778" t="s">
        <v>58</v>
      </c>
      <c r="O778" s="18">
        <f t="shared" si="107"/>
        <v>1</v>
      </c>
      <c r="P778" t="s">
        <v>101</v>
      </c>
      <c r="Q778" t="s">
        <v>119</v>
      </c>
      <c r="R778" t="str">
        <f t="shared" si="103"/>
        <v>Oil &amp; Gas - Ice Roads and Pads</v>
      </c>
      <c r="S778" t="s">
        <v>361</v>
      </c>
      <c r="T778" t="s">
        <v>349</v>
      </c>
      <c r="U778" s="34">
        <v>5</v>
      </c>
      <c r="V778">
        <v>19060402</v>
      </c>
      <c r="W778">
        <v>2016</v>
      </c>
      <c r="X778" t="s">
        <v>234</v>
      </c>
      <c r="Y778">
        <v>8</v>
      </c>
      <c r="Z778" s="34">
        <v>350</v>
      </c>
      <c r="AA778" s="6" t="str">
        <f t="shared" si="100"/>
        <v>08/01</v>
      </c>
      <c r="AB778" s="6" t="str">
        <f t="shared" si="101"/>
        <v>08/31</v>
      </c>
      <c r="AC778" t="s">
        <v>84</v>
      </c>
      <c r="AD778" s="7">
        <f t="shared" si="102"/>
        <v>2</v>
      </c>
      <c r="AE778" s="7" t="s">
        <v>84</v>
      </c>
      <c r="AF778">
        <v>0</v>
      </c>
      <c r="AG778" t="s">
        <v>52</v>
      </c>
      <c r="AH778" s="18">
        <f t="shared" si="106"/>
        <v>1</v>
      </c>
    </row>
    <row r="779" spans="1:34" x14ac:dyDescent="0.25">
      <c r="A779">
        <v>347</v>
      </c>
      <c r="B779" t="s">
        <v>181</v>
      </c>
      <c r="C779" t="s">
        <v>389</v>
      </c>
      <c r="D779" t="s">
        <v>234</v>
      </c>
      <c r="E779" t="s">
        <v>116</v>
      </c>
      <c r="F779">
        <v>148195833</v>
      </c>
      <c r="G779" t="s">
        <v>52</v>
      </c>
      <c r="H779" s="18">
        <f t="shared" si="104"/>
        <v>1</v>
      </c>
      <c r="I779">
        <v>351</v>
      </c>
      <c r="J779" t="s">
        <v>235</v>
      </c>
      <c r="K779" t="s">
        <v>79</v>
      </c>
      <c r="L779" t="s">
        <v>70</v>
      </c>
      <c r="M779" s="18">
        <f t="shared" si="105"/>
        <v>2</v>
      </c>
      <c r="N779" t="s">
        <v>58</v>
      </c>
      <c r="O779" s="18">
        <f t="shared" si="107"/>
        <v>1</v>
      </c>
      <c r="P779" t="s">
        <v>101</v>
      </c>
      <c r="Q779" t="s">
        <v>119</v>
      </c>
      <c r="R779" t="str">
        <f t="shared" si="103"/>
        <v>Oil &amp; Gas - Ice Roads and Pads</v>
      </c>
      <c r="S779" t="s">
        <v>361</v>
      </c>
      <c r="T779" t="s">
        <v>349</v>
      </c>
      <c r="U779" s="34">
        <v>5</v>
      </c>
      <c r="V779">
        <v>19060402</v>
      </c>
      <c r="W779">
        <v>2016</v>
      </c>
      <c r="X779" t="s">
        <v>234</v>
      </c>
      <c r="Y779">
        <v>9</v>
      </c>
      <c r="Z779" s="34">
        <v>351</v>
      </c>
      <c r="AA779" s="6" t="str">
        <f t="shared" si="100"/>
        <v>09/01</v>
      </c>
      <c r="AB779" s="6" t="str">
        <f t="shared" si="101"/>
        <v>09/30</v>
      </c>
      <c r="AC779" t="s">
        <v>84</v>
      </c>
      <c r="AD779" s="7">
        <f t="shared" si="102"/>
        <v>2</v>
      </c>
      <c r="AE779" s="7" t="s">
        <v>84</v>
      </c>
      <c r="AF779">
        <v>0</v>
      </c>
      <c r="AG779" t="s">
        <v>52</v>
      </c>
      <c r="AH779" s="18">
        <f t="shared" si="106"/>
        <v>1</v>
      </c>
    </row>
    <row r="780" spans="1:34" x14ac:dyDescent="0.25">
      <c r="A780">
        <v>347</v>
      </c>
      <c r="B780" t="s">
        <v>181</v>
      </c>
      <c r="C780" t="s">
        <v>389</v>
      </c>
      <c r="D780" t="s">
        <v>234</v>
      </c>
      <c r="E780" t="s">
        <v>116</v>
      </c>
      <c r="F780">
        <v>148195833</v>
      </c>
      <c r="G780" t="s">
        <v>52</v>
      </c>
      <c r="H780" s="18">
        <f t="shared" si="104"/>
        <v>1</v>
      </c>
      <c r="I780">
        <v>348</v>
      </c>
      <c r="J780" t="s">
        <v>237</v>
      </c>
      <c r="K780" t="s">
        <v>79</v>
      </c>
      <c r="L780" t="s">
        <v>70</v>
      </c>
      <c r="M780" s="18">
        <f t="shared" si="105"/>
        <v>2</v>
      </c>
      <c r="N780" t="s">
        <v>58</v>
      </c>
      <c r="O780" s="18">
        <f t="shared" si="107"/>
        <v>1</v>
      </c>
      <c r="P780" t="s">
        <v>101</v>
      </c>
      <c r="Q780" t="s">
        <v>119</v>
      </c>
      <c r="R780" t="str">
        <f t="shared" si="103"/>
        <v>Oil &amp; Gas - Ice Roads and Pads</v>
      </c>
      <c r="S780" t="s">
        <v>361</v>
      </c>
      <c r="T780" t="s">
        <v>349</v>
      </c>
      <c r="U780" s="34">
        <v>5</v>
      </c>
      <c r="V780">
        <v>19060501</v>
      </c>
      <c r="W780">
        <v>2016</v>
      </c>
      <c r="X780" t="s">
        <v>234</v>
      </c>
      <c r="Y780">
        <v>9</v>
      </c>
      <c r="Z780" s="34">
        <v>348</v>
      </c>
      <c r="AA780" s="6" t="str">
        <f t="shared" si="100"/>
        <v>09/01</v>
      </c>
      <c r="AB780" s="6" t="str">
        <f t="shared" si="101"/>
        <v>09/30</v>
      </c>
      <c r="AC780" t="s">
        <v>84</v>
      </c>
      <c r="AD780" s="7">
        <f t="shared" si="102"/>
        <v>2</v>
      </c>
      <c r="AE780" s="7" t="s">
        <v>84</v>
      </c>
      <c r="AF780">
        <v>0</v>
      </c>
      <c r="AG780" t="s">
        <v>52</v>
      </c>
      <c r="AH780" s="18">
        <f t="shared" si="106"/>
        <v>1</v>
      </c>
    </row>
    <row r="781" spans="1:34" x14ac:dyDescent="0.25">
      <c r="A781">
        <v>347</v>
      </c>
      <c r="B781" t="s">
        <v>181</v>
      </c>
      <c r="C781" t="s">
        <v>389</v>
      </c>
      <c r="D781" t="s">
        <v>234</v>
      </c>
      <c r="E781" t="s">
        <v>116</v>
      </c>
      <c r="F781">
        <v>148195833</v>
      </c>
      <c r="G781" t="s">
        <v>52</v>
      </c>
      <c r="H781" s="18">
        <f t="shared" si="104"/>
        <v>1</v>
      </c>
      <c r="I781">
        <v>352</v>
      </c>
      <c r="J781" t="s">
        <v>238</v>
      </c>
      <c r="K781" t="s">
        <v>79</v>
      </c>
      <c r="L781" t="s">
        <v>70</v>
      </c>
      <c r="M781" s="18">
        <f t="shared" si="105"/>
        <v>2</v>
      </c>
      <c r="N781" t="s">
        <v>58</v>
      </c>
      <c r="O781" s="18">
        <f t="shared" si="107"/>
        <v>1</v>
      </c>
      <c r="P781" t="s">
        <v>101</v>
      </c>
      <c r="Q781" t="s">
        <v>119</v>
      </c>
      <c r="R781" t="str">
        <f t="shared" si="103"/>
        <v>Oil &amp; Gas - Ice Roads and Pads</v>
      </c>
      <c r="S781" t="s">
        <v>361</v>
      </c>
      <c r="T781" t="s">
        <v>349</v>
      </c>
      <c r="U781" s="34">
        <v>5</v>
      </c>
      <c r="V781">
        <v>19060403</v>
      </c>
      <c r="W781">
        <v>2016</v>
      </c>
      <c r="X781" t="s">
        <v>234</v>
      </c>
      <c r="Y781">
        <v>9</v>
      </c>
      <c r="Z781" s="34">
        <v>352</v>
      </c>
      <c r="AA781" s="6" t="str">
        <f t="shared" si="100"/>
        <v>09/01</v>
      </c>
      <c r="AB781" s="6" t="str">
        <f t="shared" si="101"/>
        <v>09/30</v>
      </c>
      <c r="AC781" t="s">
        <v>84</v>
      </c>
      <c r="AD781" s="7">
        <f t="shared" si="102"/>
        <v>2</v>
      </c>
      <c r="AE781" s="7" t="s">
        <v>84</v>
      </c>
      <c r="AF781">
        <v>0</v>
      </c>
      <c r="AG781" t="s">
        <v>52</v>
      </c>
      <c r="AH781" s="18">
        <f t="shared" si="106"/>
        <v>1</v>
      </c>
    </row>
    <row r="782" spans="1:34" x14ac:dyDescent="0.25">
      <c r="A782">
        <v>347</v>
      </c>
      <c r="B782" t="s">
        <v>181</v>
      </c>
      <c r="C782" t="s">
        <v>389</v>
      </c>
      <c r="D782" t="s">
        <v>234</v>
      </c>
      <c r="E782" t="s">
        <v>116</v>
      </c>
      <c r="F782">
        <v>148195833</v>
      </c>
      <c r="G782" t="s">
        <v>52</v>
      </c>
      <c r="H782" s="18">
        <f t="shared" si="104"/>
        <v>1</v>
      </c>
      <c r="I782">
        <v>349</v>
      </c>
      <c r="J782" t="s">
        <v>239</v>
      </c>
      <c r="K782" t="s">
        <v>79</v>
      </c>
      <c r="L782" t="s">
        <v>70</v>
      </c>
      <c r="M782" s="18">
        <f t="shared" si="105"/>
        <v>2</v>
      </c>
      <c r="N782" t="s">
        <v>58</v>
      </c>
      <c r="O782" s="18">
        <f t="shared" si="107"/>
        <v>1</v>
      </c>
      <c r="P782" t="s">
        <v>101</v>
      </c>
      <c r="Q782" t="s">
        <v>119</v>
      </c>
      <c r="R782" t="str">
        <f t="shared" si="103"/>
        <v>Oil &amp; Gas - Ice Roads and Pads</v>
      </c>
      <c r="S782" t="s">
        <v>361</v>
      </c>
      <c r="T782" t="s">
        <v>349</v>
      </c>
      <c r="U782" s="34">
        <v>5</v>
      </c>
      <c r="V782">
        <v>19060501</v>
      </c>
      <c r="W782">
        <v>2016</v>
      </c>
      <c r="X782" t="s">
        <v>234</v>
      </c>
      <c r="Y782">
        <v>9</v>
      </c>
      <c r="Z782" s="34">
        <v>349</v>
      </c>
      <c r="AA782" s="6" t="str">
        <f t="shared" si="100"/>
        <v>09/01</v>
      </c>
      <c r="AB782" s="6" t="str">
        <f t="shared" si="101"/>
        <v>09/30</v>
      </c>
      <c r="AC782" t="s">
        <v>84</v>
      </c>
      <c r="AD782" s="7">
        <f t="shared" si="102"/>
        <v>2</v>
      </c>
      <c r="AE782" s="7" t="s">
        <v>84</v>
      </c>
      <c r="AF782">
        <v>0</v>
      </c>
      <c r="AG782" t="s">
        <v>52</v>
      </c>
      <c r="AH782" s="18">
        <f t="shared" si="106"/>
        <v>1</v>
      </c>
    </row>
    <row r="783" spans="1:34" x14ac:dyDescent="0.25">
      <c r="A783">
        <v>347</v>
      </c>
      <c r="B783" t="s">
        <v>181</v>
      </c>
      <c r="C783" t="s">
        <v>389</v>
      </c>
      <c r="D783" t="s">
        <v>234</v>
      </c>
      <c r="E783" t="s">
        <v>116</v>
      </c>
      <c r="F783">
        <v>148195833</v>
      </c>
      <c r="G783" t="s">
        <v>52</v>
      </c>
      <c r="H783" s="18">
        <f t="shared" si="104"/>
        <v>1</v>
      </c>
      <c r="I783">
        <v>350</v>
      </c>
      <c r="J783" t="s">
        <v>240</v>
      </c>
      <c r="K783" t="s">
        <v>79</v>
      </c>
      <c r="L783" t="s">
        <v>70</v>
      </c>
      <c r="M783" s="18">
        <f t="shared" si="105"/>
        <v>2</v>
      </c>
      <c r="N783" t="s">
        <v>58</v>
      </c>
      <c r="O783" s="18">
        <f t="shared" si="107"/>
        <v>1</v>
      </c>
      <c r="P783" t="s">
        <v>101</v>
      </c>
      <c r="Q783" t="s">
        <v>119</v>
      </c>
      <c r="R783" t="str">
        <f t="shared" si="103"/>
        <v>Oil &amp; Gas - Ice Roads and Pads</v>
      </c>
      <c r="S783" t="s">
        <v>361</v>
      </c>
      <c r="T783" t="s">
        <v>349</v>
      </c>
      <c r="U783" s="34">
        <v>5</v>
      </c>
      <c r="V783">
        <v>19060402</v>
      </c>
      <c r="W783">
        <v>2016</v>
      </c>
      <c r="X783" t="s">
        <v>234</v>
      </c>
      <c r="Y783">
        <v>9</v>
      </c>
      <c r="Z783" s="34">
        <v>350</v>
      </c>
      <c r="AA783" s="6" t="str">
        <f t="shared" si="100"/>
        <v>09/01</v>
      </c>
      <c r="AB783" s="6" t="str">
        <f t="shared" si="101"/>
        <v>09/30</v>
      </c>
      <c r="AC783" t="s">
        <v>84</v>
      </c>
      <c r="AD783" s="7">
        <f t="shared" si="102"/>
        <v>2</v>
      </c>
      <c r="AE783" s="7" t="s">
        <v>84</v>
      </c>
      <c r="AF783">
        <v>0</v>
      </c>
      <c r="AG783" t="s">
        <v>52</v>
      </c>
      <c r="AH783" s="18">
        <f t="shared" si="106"/>
        <v>1</v>
      </c>
    </row>
    <row r="784" spans="1:34" x14ac:dyDescent="0.25">
      <c r="A784">
        <v>347</v>
      </c>
      <c r="B784" t="s">
        <v>181</v>
      </c>
      <c r="C784" t="s">
        <v>389</v>
      </c>
      <c r="D784" t="s">
        <v>234</v>
      </c>
      <c r="E784" t="s">
        <v>116</v>
      </c>
      <c r="F784">
        <v>148195833</v>
      </c>
      <c r="G784" t="s">
        <v>52</v>
      </c>
      <c r="H784" s="18">
        <f t="shared" si="104"/>
        <v>1</v>
      </c>
      <c r="I784">
        <v>351</v>
      </c>
      <c r="J784" t="s">
        <v>235</v>
      </c>
      <c r="K784" t="s">
        <v>79</v>
      </c>
      <c r="L784" t="s">
        <v>70</v>
      </c>
      <c r="M784" s="18">
        <f t="shared" si="105"/>
        <v>2</v>
      </c>
      <c r="N784" t="s">
        <v>58</v>
      </c>
      <c r="O784" s="18">
        <f t="shared" si="107"/>
        <v>1</v>
      </c>
      <c r="P784" t="s">
        <v>101</v>
      </c>
      <c r="Q784" t="s">
        <v>119</v>
      </c>
      <c r="R784" t="str">
        <f t="shared" si="103"/>
        <v>Oil &amp; Gas - Ice Roads and Pads</v>
      </c>
      <c r="S784" t="s">
        <v>361</v>
      </c>
      <c r="T784" t="s">
        <v>349</v>
      </c>
      <c r="U784" s="34">
        <v>5</v>
      </c>
      <c r="V784">
        <v>19060402</v>
      </c>
      <c r="W784">
        <v>2016</v>
      </c>
      <c r="X784" t="s">
        <v>234</v>
      </c>
      <c r="Y784">
        <v>10</v>
      </c>
      <c r="Z784" s="34">
        <v>351</v>
      </c>
      <c r="AA784" s="6" t="str">
        <f t="shared" si="100"/>
        <v>10/01</v>
      </c>
      <c r="AB784" s="6" t="str">
        <f t="shared" si="101"/>
        <v>10/31</v>
      </c>
      <c r="AC784" t="s">
        <v>84</v>
      </c>
      <c r="AD784" s="7">
        <f t="shared" si="102"/>
        <v>2</v>
      </c>
      <c r="AE784" s="7" t="s">
        <v>84</v>
      </c>
      <c r="AF784">
        <v>0</v>
      </c>
      <c r="AG784" t="s">
        <v>52</v>
      </c>
      <c r="AH784" s="18">
        <f t="shared" si="106"/>
        <v>1</v>
      </c>
    </row>
    <row r="785" spans="1:34" x14ac:dyDescent="0.25">
      <c r="A785">
        <v>347</v>
      </c>
      <c r="B785" t="s">
        <v>181</v>
      </c>
      <c r="C785" t="s">
        <v>389</v>
      </c>
      <c r="D785" t="s">
        <v>234</v>
      </c>
      <c r="E785" t="s">
        <v>116</v>
      </c>
      <c r="F785">
        <v>148195833</v>
      </c>
      <c r="G785" t="s">
        <v>52</v>
      </c>
      <c r="H785" s="18">
        <f t="shared" si="104"/>
        <v>1</v>
      </c>
      <c r="I785">
        <v>348</v>
      </c>
      <c r="J785" t="s">
        <v>237</v>
      </c>
      <c r="K785" t="s">
        <v>79</v>
      </c>
      <c r="L785" t="s">
        <v>70</v>
      </c>
      <c r="M785" s="18">
        <f t="shared" si="105"/>
        <v>2</v>
      </c>
      <c r="N785" t="s">
        <v>58</v>
      </c>
      <c r="O785" s="18">
        <f t="shared" si="107"/>
        <v>1</v>
      </c>
      <c r="P785" t="s">
        <v>101</v>
      </c>
      <c r="Q785" t="s">
        <v>119</v>
      </c>
      <c r="R785" t="str">
        <f t="shared" si="103"/>
        <v>Oil &amp; Gas - Ice Roads and Pads</v>
      </c>
      <c r="S785" t="s">
        <v>361</v>
      </c>
      <c r="T785" t="s">
        <v>349</v>
      </c>
      <c r="U785" s="34">
        <v>5</v>
      </c>
      <c r="V785">
        <v>19060501</v>
      </c>
      <c r="W785">
        <v>2016</v>
      </c>
      <c r="X785" t="s">
        <v>234</v>
      </c>
      <c r="Y785">
        <v>10</v>
      </c>
      <c r="Z785" s="34">
        <v>348</v>
      </c>
      <c r="AA785" s="6" t="str">
        <f t="shared" si="100"/>
        <v>10/01</v>
      </c>
      <c r="AB785" s="6" t="str">
        <f t="shared" si="101"/>
        <v>10/31</v>
      </c>
      <c r="AC785" t="s">
        <v>84</v>
      </c>
      <c r="AD785" s="7">
        <f t="shared" si="102"/>
        <v>2</v>
      </c>
      <c r="AE785" s="7" t="s">
        <v>84</v>
      </c>
      <c r="AF785">
        <v>0</v>
      </c>
      <c r="AG785" t="s">
        <v>52</v>
      </c>
      <c r="AH785" s="18">
        <f t="shared" si="106"/>
        <v>1</v>
      </c>
    </row>
    <row r="786" spans="1:34" x14ac:dyDescent="0.25">
      <c r="A786">
        <v>347</v>
      </c>
      <c r="B786" t="s">
        <v>181</v>
      </c>
      <c r="C786" t="s">
        <v>389</v>
      </c>
      <c r="D786" t="s">
        <v>234</v>
      </c>
      <c r="E786" t="s">
        <v>116</v>
      </c>
      <c r="F786">
        <v>148195833</v>
      </c>
      <c r="G786" t="s">
        <v>52</v>
      </c>
      <c r="H786" s="18">
        <f t="shared" si="104"/>
        <v>1</v>
      </c>
      <c r="I786">
        <v>352</v>
      </c>
      <c r="J786" t="s">
        <v>238</v>
      </c>
      <c r="K786" t="s">
        <v>79</v>
      </c>
      <c r="L786" t="s">
        <v>70</v>
      </c>
      <c r="M786" s="18">
        <f t="shared" si="105"/>
        <v>2</v>
      </c>
      <c r="N786" t="s">
        <v>58</v>
      </c>
      <c r="O786" s="18">
        <f t="shared" si="107"/>
        <v>1</v>
      </c>
      <c r="P786" t="s">
        <v>101</v>
      </c>
      <c r="Q786" t="s">
        <v>119</v>
      </c>
      <c r="R786" t="str">
        <f t="shared" si="103"/>
        <v>Oil &amp; Gas - Ice Roads and Pads</v>
      </c>
      <c r="S786" t="s">
        <v>361</v>
      </c>
      <c r="T786" t="s">
        <v>349</v>
      </c>
      <c r="U786" s="34">
        <v>5</v>
      </c>
      <c r="V786">
        <v>19060403</v>
      </c>
      <c r="W786">
        <v>2016</v>
      </c>
      <c r="X786" t="s">
        <v>234</v>
      </c>
      <c r="Y786">
        <v>10</v>
      </c>
      <c r="Z786" s="34">
        <v>352</v>
      </c>
      <c r="AA786" s="6" t="str">
        <f t="shared" si="100"/>
        <v>10/01</v>
      </c>
      <c r="AB786" s="6" t="str">
        <f t="shared" si="101"/>
        <v>10/31</v>
      </c>
      <c r="AC786" t="s">
        <v>84</v>
      </c>
      <c r="AD786" s="7">
        <f t="shared" si="102"/>
        <v>2</v>
      </c>
      <c r="AE786" s="7" t="s">
        <v>84</v>
      </c>
      <c r="AF786">
        <v>0</v>
      </c>
      <c r="AG786" t="s">
        <v>52</v>
      </c>
      <c r="AH786" s="18">
        <f t="shared" si="106"/>
        <v>1</v>
      </c>
    </row>
    <row r="787" spans="1:34" x14ac:dyDescent="0.25">
      <c r="A787">
        <v>347</v>
      </c>
      <c r="B787" t="s">
        <v>181</v>
      </c>
      <c r="C787" t="s">
        <v>389</v>
      </c>
      <c r="D787" t="s">
        <v>234</v>
      </c>
      <c r="E787" t="s">
        <v>116</v>
      </c>
      <c r="F787">
        <v>148195833</v>
      </c>
      <c r="G787" t="s">
        <v>52</v>
      </c>
      <c r="H787" s="18">
        <f t="shared" si="104"/>
        <v>1</v>
      </c>
      <c r="I787">
        <v>349</v>
      </c>
      <c r="J787" t="s">
        <v>239</v>
      </c>
      <c r="K787" t="s">
        <v>79</v>
      </c>
      <c r="L787" t="s">
        <v>70</v>
      </c>
      <c r="M787" s="18">
        <f t="shared" si="105"/>
        <v>2</v>
      </c>
      <c r="N787" t="s">
        <v>58</v>
      </c>
      <c r="O787" s="18">
        <f t="shared" si="107"/>
        <v>1</v>
      </c>
      <c r="P787" t="s">
        <v>101</v>
      </c>
      <c r="Q787" t="s">
        <v>119</v>
      </c>
      <c r="R787" t="str">
        <f t="shared" si="103"/>
        <v>Oil &amp; Gas - Ice Roads and Pads</v>
      </c>
      <c r="S787" t="s">
        <v>361</v>
      </c>
      <c r="T787" t="s">
        <v>349</v>
      </c>
      <c r="U787" s="34">
        <v>5</v>
      </c>
      <c r="V787">
        <v>19060501</v>
      </c>
      <c r="W787">
        <v>2016</v>
      </c>
      <c r="X787" t="s">
        <v>234</v>
      </c>
      <c r="Y787">
        <v>10</v>
      </c>
      <c r="Z787" s="34">
        <v>349</v>
      </c>
      <c r="AA787" s="6" t="str">
        <f t="shared" si="100"/>
        <v>10/01</v>
      </c>
      <c r="AB787" s="6" t="str">
        <f t="shared" si="101"/>
        <v>10/31</v>
      </c>
      <c r="AC787" t="s">
        <v>84</v>
      </c>
      <c r="AD787" s="7">
        <f t="shared" si="102"/>
        <v>2</v>
      </c>
      <c r="AE787" s="7" t="s">
        <v>84</v>
      </c>
      <c r="AF787">
        <v>0</v>
      </c>
      <c r="AG787" t="s">
        <v>52</v>
      </c>
      <c r="AH787" s="18">
        <f t="shared" si="106"/>
        <v>1</v>
      </c>
    </row>
    <row r="788" spans="1:34" x14ac:dyDescent="0.25">
      <c r="A788">
        <v>347</v>
      </c>
      <c r="B788" t="s">
        <v>181</v>
      </c>
      <c r="C788" t="s">
        <v>389</v>
      </c>
      <c r="D788" t="s">
        <v>234</v>
      </c>
      <c r="E788" t="s">
        <v>116</v>
      </c>
      <c r="F788">
        <v>148195833</v>
      </c>
      <c r="G788" t="s">
        <v>52</v>
      </c>
      <c r="H788" s="18">
        <f t="shared" si="104"/>
        <v>1</v>
      </c>
      <c r="I788">
        <v>350</v>
      </c>
      <c r="J788" t="s">
        <v>240</v>
      </c>
      <c r="K788" t="s">
        <v>79</v>
      </c>
      <c r="L788" t="s">
        <v>70</v>
      </c>
      <c r="M788" s="18">
        <f t="shared" si="105"/>
        <v>2</v>
      </c>
      <c r="N788" t="s">
        <v>58</v>
      </c>
      <c r="O788" s="18">
        <f t="shared" si="107"/>
        <v>1</v>
      </c>
      <c r="P788" t="s">
        <v>101</v>
      </c>
      <c r="Q788" t="s">
        <v>119</v>
      </c>
      <c r="R788" t="str">
        <f t="shared" si="103"/>
        <v>Oil &amp; Gas - Ice Roads and Pads</v>
      </c>
      <c r="S788" t="s">
        <v>361</v>
      </c>
      <c r="T788" t="s">
        <v>349</v>
      </c>
      <c r="U788" s="34">
        <v>5</v>
      </c>
      <c r="V788">
        <v>19060402</v>
      </c>
      <c r="W788">
        <v>2016</v>
      </c>
      <c r="X788" t="s">
        <v>234</v>
      </c>
      <c r="Y788">
        <v>10</v>
      </c>
      <c r="Z788" s="34">
        <v>350</v>
      </c>
      <c r="AA788" s="6" t="str">
        <f t="shared" si="100"/>
        <v>10/01</v>
      </c>
      <c r="AB788" s="6" t="str">
        <f t="shared" si="101"/>
        <v>10/31</v>
      </c>
      <c r="AC788" t="s">
        <v>84</v>
      </c>
      <c r="AD788" s="7">
        <f t="shared" si="102"/>
        <v>2</v>
      </c>
      <c r="AE788" s="7" t="s">
        <v>84</v>
      </c>
      <c r="AF788">
        <v>0</v>
      </c>
      <c r="AG788" t="s">
        <v>52</v>
      </c>
      <c r="AH788" s="18">
        <f t="shared" si="106"/>
        <v>1</v>
      </c>
    </row>
    <row r="789" spans="1:34" x14ac:dyDescent="0.25">
      <c r="A789">
        <v>347</v>
      </c>
      <c r="B789" t="s">
        <v>181</v>
      </c>
      <c r="C789" t="s">
        <v>389</v>
      </c>
      <c r="D789" t="s">
        <v>234</v>
      </c>
      <c r="E789" t="s">
        <v>116</v>
      </c>
      <c r="F789">
        <v>148195833</v>
      </c>
      <c r="G789" t="s">
        <v>52</v>
      </c>
      <c r="H789" s="18">
        <f t="shared" si="104"/>
        <v>1</v>
      </c>
      <c r="I789">
        <v>351</v>
      </c>
      <c r="J789" t="s">
        <v>235</v>
      </c>
      <c r="K789" t="s">
        <v>79</v>
      </c>
      <c r="L789" t="s">
        <v>70</v>
      </c>
      <c r="M789" s="18">
        <f t="shared" si="105"/>
        <v>2</v>
      </c>
      <c r="N789" t="s">
        <v>58</v>
      </c>
      <c r="O789" s="18">
        <f t="shared" si="107"/>
        <v>1</v>
      </c>
      <c r="P789" t="s">
        <v>101</v>
      </c>
      <c r="Q789" t="s">
        <v>119</v>
      </c>
      <c r="R789" t="str">
        <f t="shared" si="103"/>
        <v>Oil &amp; Gas - Ice Roads and Pads</v>
      </c>
      <c r="S789" t="s">
        <v>361</v>
      </c>
      <c r="T789" t="s">
        <v>349</v>
      </c>
      <c r="U789" s="34">
        <v>5</v>
      </c>
      <c r="V789">
        <v>19060402</v>
      </c>
      <c r="W789">
        <v>2016</v>
      </c>
      <c r="X789" t="s">
        <v>234</v>
      </c>
      <c r="Y789">
        <v>11</v>
      </c>
      <c r="Z789" s="34">
        <v>351</v>
      </c>
      <c r="AA789" s="6" t="str">
        <f t="shared" si="100"/>
        <v>11/01</v>
      </c>
      <c r="AB789" s="6" t="str">
        <f t="shared" si="101"/>
        <v>30/01</v>
      </c>
      <c r="AC789" t="s">
        <v>84</v>
      </c>
      <c r="AD789" s="7">
        <f t="shared" si="102"/>
        <v>2</v>
      </c>
      <c r="AE789" s="7" t="s">
        <v>84</v>
      </c>
      <c r="AF789">
        <v>0</v>
      </c>
      <c r="AG789" t="s">
        <v>52</v>
      </c>
      <c r="AH789" s="18">
        <f t="shared" si="106"/>
        <v>1</v>
      </c>
    </row>
    <row r="790" spans="1:34" x14ac:dyDescent="0.25">
      <c r="A790">
        <v>347</v>
      </c>
      <c r="B790" t="s">
        <v>181</v>
      </c>
      <c r="C790" t="s">
        <v>389</v>
      </c>
      <c r="D790" t="s">
        <v>234</v>
      </c>
      <c r="E790" t="s">
        <v>116</v>
      </c>
      <c r="F790">
        <v>148195833</v>
      </c>
      <c r="G790" t="s">
        <v>52</v>
      </c>
      <c r="H790" s="18">
        <f t="shared" si="104"/>
        <v>1</v>
      </c>
      <c r="I790">
        <v>348</v>
      </c>
      <c r="J790" t="s">
        <v>237</v>
      </c>
      <c r="K790" t="s">
        <v>79</v>
      </c>
      <c r="L790" t="s">
        <v>70</v>
      </c>
      <c r="M790" s="18">
        <f t="shared" si="105"/>
        <v>2</v>
      </c>
      <c r="N790" t="s">
        <v>58</v>
      </c>
      <c r="O790" s="18">
        <f t="shared" si="107"/>
        <v>1</v>
      </c>
      <c r="P790" t="s">
        <v>101</v>
      </c>
      <c r="Q790" t="s">
        <v>119</v>
      </c>
      <c r="R790" t="str">
        <f t="shared" si="103"/>
        <v>Oil &amp; Gas - Ice Roads and Pads</v>
      </c>
      <c r="S790" t="s">
        <v>361</v>
      </c>
      <c r="T790" t="s">
        <v>349</v>
      </c>
      <c r="U790" s="34">
        <v>5</v>
      </c>
      <c r="V790">
        <v>19060501</v>
      </c>
      <c r="W790">
        <v>2016</v>
      </c>
      <c r="X790" t="s">
        <v>234</v>
      </c>
      <c r="Y790">
        <v>11</v>
      </c>
      <c r="Z790" s="34">
        <v>348</v>
      </c>
      <c r="AA790" s="6" t="str">
        <f t="shared" si="100"/>
        <v>11/01</v>
      </c>
      <c r="AB790" s="6" t="str">
        <f t="shared" si="101"/>
        <v>30/01</v>
      </c>
      <c r="AC790" t="s">
        <v>84</v>
      </c>
      <c r="AD790" s="7">
        <f t="shared" si="102"/>
        <v>2</v>
      </c>
      <c r="AE790" s="7" t="s">
        <v>84</v>
      </c>
      <c r="AF790">
        <v>0</v>
      </c>
      <c r="AG790" t="s">
        <v>52</v>
      </c>
      <c r="AH790" s="18">
        <f t="shared" si="106"/>
        <v>1</v>
      </c>
    </row>
    <row r="791" spans="1:34" x14ac:dyDescent="0.25">
      <c r="A791">
        <v>347</v>
      </c>
      <c r="B791" t="s">
        <v>181</v>
      </c>
      <c r="C791" t="s">
        <v>389</v>
      </c>
      <c r="D791" t="s">
        <v>234</v>
      </c>
      <c r="E791" t="s">
        <v>116</v>
      </c>
      <c r="F791">
        <v>148195833</v>
      </c>
      <c r="G791" t="s">
        <v>52</v>
      </c>
      <c r="H791" s="18">
        <f t="shared" si="104"/>
        <v>1</v>
      </c>
      <c r="I791">
        <v>352</v>
      </c>
      <c r="J791" t="s">
        <v>238</v>
      </c>
      <c r="K791" t="s">
        <v>79</v>
      </c>
      <c r="L791" t="s">
        <v>70</v>
      </c>
      <c r="M791" s="18">
        <f t="shared" si="105"/>
        <v>2</v>
      </c>
      <c r="N791" t="s">
        <v>58</v>
      </c>
      <c r="O791" s="18">
        <f t="shared" si="107"/>
        <v>1</v>
      </c>
      <c r="P791" t="s">
        <v>101</v>
      </c>
      <c r="Q791" t="s">
        <v>119</v>
      </c>
      <c r="R791" t="str">
        <f t="shared" si="103"/>
        <v>Oil &amp; Gas - Ice Roads and Pads</v>
      </c>
      <c r="S791" t="s">
        <v>361</v>
      </c>
      <c r="T791" t="s">
        <v>349</v>
      </c>
      <c r="U791" s="34">
        <v>5</v>
      </c>
      <c r="V791">
        <v>19060403</v>
      </c>
      <c r="W791">
        <v>2016</v>
      </c>
      <c r="X791" t="s">
        <v>234</v>
      </c>
      <c r="Y791">
        <v>11</v>
      </c>
      <c r="Z791" s="34">
        <v>352</v>
      </c>
      <c r="AA791" s="6" t="str">
        <f t="shared" si="100"/>
        <v>11/01</v>
      </c>
      <c r="AB791" s="6" t="str">
        <f t="shared" si="101"/>
        <v>30/01</v>
      </c>
      <c r="AC791" t="s">
        <v>84</v>
      </c>
      <c r="AD791" s="7">
        <f t="shared" si="102"/>
        <v>2</v>
      </c>
      <c r="AE791" s="7" t="s">
        <v>84</v>
      </c>
      <c r="AF791">
        <v>0</v>
      </c>
      <c r="AG791" t="s">
        <v>52</v>
      </c>
      <c r="AH791" s="18">
        <f t="shared" si="106"/>
        <v>1</v>
      </c>
    </row>
    <row r="792" spans="1:34" x14ac:dyDescent="0.25">
      <c r="A792">
        <v>347</v>
      </c>
      <c r="B792" t="s">
        <v>181</v>
      </c>
      <c r="C792" t="s">
        <v>389</v>
      </c>
      <c r="D792" t="s">
        <v>234</v>
      </c>
      <c r="E792" t="s">
        <v>116</v>
      </c>
      <c r="F792">
        <v>148195833</v>
      </c>
      <c r="G792" t="s">
        <v>52</v>
      </c>
      <c r="H792" s="18">
        <f t="shared" si="104"/>
        <v>1</v>
      </c>
      <c r="I792">
        <v>349</v>
      </c>
      <c r="J792" t="s">
        <v>239</v>
      </c>
      <c r="K792" t="s">
        <v>79</v>
      </c>
      <c r="L792" t="s">
        <v>70</v>
      </c>
      <c r="M792" s="18">
        <f t="shared" si="105"/>
        <v>2</v>
      </c>
      <c r="N792" t="s">
        <v>58</v>
      </c>
      <c r="O792" s="18">
        <f t="shared" si="107"/>
        <v>1</v>
      </c>
      <c r="P792" t="s">
        <v>101</v>
      </c>
      <c r="Q792" t="s">
        <v>119</v>
      </c>
      <c r="R792" t="str">
        <f t="shared" si="103"/>
        <v>Oil &amp; Gas - Ice Roads and Pads</v>
      </c>
      <c r="S792" t="s">
        <v>361</v>
      </c>
      <c r="T792" t="s">
        <v>349</v>
      </c>
      <c r="U792" s="34">
        <v>5</v>
      </c>
      <c r="V792">
        <v>19060501</v>
      </c>
      <c r="W792">
        <v>2016</v>
      </c>
      <c r="X792" t="s">
        <v>234</v>
      </c>
      <c r="Y792">
        <v>11</v>
      </c>
      <c r="Z792" s="34">
        <v>349</v>
      </c>
      <c r="AA792" s="6" t="str">
        <f t="shared" si="100"/>
        <v>11/01</v>
      </c>
      <c r="AB792" s="6" t="str">
        <f t="shared" si="101"/>
        <v>30/01</v>
      </c>
      <c r="AC792" t="s">
        <v>84</v>
      </c>
      <c r="AD792" s="7">
        <f t="shared" si="102"/>
        <v>2</v>
      </c>
      <c r="AE792" s="7" t="s">
        <v>84</v>
      </c>
      <c r="AF792">
        <v>0</v>
      </c>
      <c r="AG792" t="s">
        <v>52</v>
      </c>
      <c r="AH792" s="18">
        <f t="shared" si="106"/>
        <v>1</v>
      </c>
    </row>
    <row r="793" spans="1:34" x14ac:dyDescent="0.25">
      <c r="A793">
        <v>347</v>
      </c>
      <c r="B793" t="s">
        <v>181</v>
      </c>
      <c r="C793" t="s">
        <v>389</v>
      </c>
      <c r="D793" t="s">
        <v>234</v>
      </c>
      <c r="E793" t="s">
        <v>116</v>
      </c>
      <c r="F793">
        <v>148195833</v>
      </c>
      <c r="G793" t="s">
        <v>52</v>
      </c>
      <c r="H793" s="18">
        <f t="shared" si="104"/>
        <v>1</v>
      </c>
      <c r="I793">
        <v>350</v>
      </c>
      <c r="J793" t="s">
        <v>240</v>
      </c>
      <c r="K793" t="s">
        <v>79</v>
      </c>
      <c r="L793" t="s">
        <v>70</v>
      </c>
      <c r="M793" s="18">
        <f t="shared" si="105"/>
        <v>2</v>
      </c>
      <c r="N793" t="s">
        <v>58</v>
      </c>
      <c r="O793" s="18">
        <f t="shared" si="107"/>
        <v>1</v>
      </c>
      <c r="P793" t="s">
        <v>101</v>
      </c>
      <c r="Q793" t="s">
        <v>119</v>
      </c>
      <c r="R793" t="str">
        <f t="shared" si="103"/>
        <v>Oil &amp; Gas - Ice Roads and Pads</v>
      </c>
      <c r="S793" t="s">
        <v>361</v>
      </c>
      <c r="T793" t="s">
        <v>349</v>
      </c>
      <c r="U793" s="34">
        <v>5</v>
      </c>
      <c r="V793">
        <v>19060402</v>
      </c>
      <c r="W793">
        <v>2016</v>
      </c>
      <c r="X793" t="s">
        <v>234</v>
      </c>
      <c r="Y793">
        <v>11</v>
      </c>
      <c r="Z793" s="34">
        <v>350</v>
      </c>
      <c r="AA793" s="6" t="str">
        <f t="shared" si="100"/>
        <v>11/01</v>
      </c>
      <c r="AB793" s="6" t="str">
        <f t="shared" si="101"/>
        <v>30/01</v>
      </c>
      <c r="AC793" t="s">
        <v>84</v>
      </c>
      <c r="AD793" s="7">
        <f t="shared" si="102"/>
        <v>2</v>
      </c>
      <c r="AE793" s="7" t="s">
        <v>84</v>
      </c>
      <c r="AF793">
        <v>0</v>
      </c>
      <c r="AG793" t="s">
        <v>52</v>
      </c>
      <c r="AH793" s="18">
        <f t="shared" si="106"/>
        <v>1</v>
      </c>
    </row>
    <row r="794" spans="1:34" x14ac:dyDescent="0.25">
      <c r="A794">
        <v>347</v>
      </c>
      <c r="B794" t="s">
        <v>181</v>
      </c>
      <c r="C794" t="s">
        <v>389</v>
      </c>
      <c r="D794" t="s">
        <v>234</v>
      </c>
      <c r="E794" t="s">
        <v>116</v>
      </c>
      <c r="F794">
        <v>148195833</v>
      </c>
      <c r="G794" t="s">
        <v>52</v>
      </c>
      <c r="H794" s="18">
        <f t="shared" si="104"/>
        <v>1</v>
      </c>
      <c r="I794">
        <v>351</v>
      </c>
      <c r="J794" t="s">
        <v>235</v>
      </c>
      <c r="K794" t="s">
        <v>79</v>
      </c>
      <c r="L794" t="s">
        <v>70</v>
      </c>
      <c r="M794" s="18">
        <f t="shared" si="105"/>
        <v>2</v>
      </c>
      <c r="N794" t="s">
        <v>58</v>
      </c>
      <c r="O794" s="18">
        <f t="shared" si="107"/>
        <v>1</v>
      </c>
      <c r="P794" t="s">
        <v>101</v>
      </c>
      <c r="Q794" t="s">
        <v>119</v>
      </c>
      <c r="R794" t="str">
        <f t="shared" si="103"/>
        <v>Oil &amp; Gas - Ice Roads and Pads</v>
      </c>
      <c r="S794" t="s">
        <v>361</v>
      </c>
      <c r="T794" t="s">
        <v>349</v>
      </c>
      <c r="U794" s="34">
        <v>5</v>
      </c>
      <c r="V794">
        <v>19060402</v>
      </c>
      <c r="W794">
        <v>2016</v>
      </c>
      <c r="X794" t="s">
        <v>234</v>
      </c>
      <c r="Y794">
        <v>12</v>
      </c>
      <c r="Z794" s="34">
        <v>351</v>
      </c>
      <c r="AA794" s="6" t="str">
        <f t="shared" si="100"/>
        <v>12/01</v>
      </c>
      <c r="AB794" s="6" t="str">
        <f t="shared" si="101"/>
        <v>12/31</v>
      </c>
      <c r="AC794" t="s">
        <v>84</v>
      </c>
      <c r="AD794" s="7">
        <f t="shared" si="102"/>
        <v>2</v>
      </c>
      <c r="AE794" s="7" t="s">
        <v>84</v>
      </c>
      <c r="AF794">
        <v>0</v>
      </c>
      <c r="AG794" t="s">
        <v>52</v>
      </c>
      <c r="AH794" s="18">
        <f t="shared" si="106"/>
        <v>1</v>
      </c>
    </row>
    <row r="795" spans="1:34" x14ac:dyDescent="0.25">
      <c r="A795">
        <v>347</v>
      </c>
      <c r="B795" t="s">
        <v>181</v>
      </c>
      <c r="C795" t="s">
        <v>389</v>
      </c>
      <c r="D795" t="s">
        <v>234</v>
      </c>
      <c r="E795" t="s">
        <v>116</v>
      </c>
      <c r="F795">
        <v>148195833</v>
      </c>
      <c r="G795" t="s">
        <v>52</v>
      </c>
      <c r="H795" s="18">
        <f t="shared" si="104"/>
        <v>1</v>
      </c>
      <c r="I795">
        <v>348</v>
      </c>
      <c r="J795" t="s">
        <v>237</v>
      </c>
      <c r="K795" t="s">
        <v>79</v>
      </c>
      <c r="L795" t="s">
        <v>70</v>
      </c>
      <c r="M795" s="18">
        <f t="shared" si="105"/>
        <v>2</v>
      </c>
      <c r="N795" t="s">
        <v>58</v>
      </c>
      <c r="O795" s="18">
        <f t="shared" si="107"/>
        <v>1</v>
      </c>
      <c r="P795" t="s">
        <v>101</v>
      </c>
      <c r="Q795" t="s">
        <v>119</v>
      </c>
      <c r="R795" t="str">
        <f t="shared" si="103"/>
        <v>Oil &amp; Gas - Ice Roads and Pads</v>
      </c>
      <c r="S795" t="s">
        <v>361</v>
      </c>
      <c r="T795" t="s">
        <v>349</v>
      </c>
      <c r="U795" s="34">
        <v>5</v>
      </c>
      <c r="V795">
        <v>19060501</v>
      </c>
      <c r="W795">
        <v>2016</v>
      </c>
      <c r="X795" t="s">
        <v>234</v>
      </c>
      <c r="Y795">
        <v>12</v>
      </c>
      <c r="Z795" s="34">
        <v>348</v>
      </c>
      <c r="AA795" s="6" t="str">
        <f t="shared" si="100"/>
        <v>12/01</v>
      </c>
      <c r="AB795" s="6" t="str">
        <f t="shared" si="101"/>
        <v>12/31</v>
      </c>
      <c r="AC795" t="s">
        <v>84</v>
      </c>
      <c r="AD795" s="7">
        <f t="shared" si="102"/>
        <v>2</v>
      </c>
      <c r="AE795" s="7" t="s">
        <v>84</v>
      </c>
      <c r="AF795">
        <v>0</v>
      </c>
      <c r="AG795" t="s">
        <v>52</v>
      </c>
      <c r="AH795" s="18">
        <f t="shared" si="106"/>
        <v>1</v>
      </c>
    </row>
    <row r="796" spans="1:34" x14ac:dyDescent="0.25">
      <c r="A796">
        <v>347</v>
      </c>
      <c r="B796" t="s">
        <v>181</v>
      </c>
      <c r="C796" t="s">
        <v>389</v>
      </c>
      <c r="D796" t="s">
        <v>234</v>
      </c>
      <c r="E796" t="s">
        <v>116</v>
      </c>
      <c r="F796">
        <v>148195833</v>
      </c>
      <c r="G796" t="s">
        <v>52</v>
      </c>
      <c r="H796" s="18">
        <f t="shared" si="104"/>
        <v>1</v>
      </c>
      <c r="I796">
        <v>352</v>
      </c>
      <c r="J796" t="s">
        <v>238</v>
      </c>
      <c r="K796" t="s">
        <v>79</v>
      </c>
      <c r="L796" t="s">
        <v>70</v>
      </c>
      <c r="M796" s="18">
        <f t="shared" si="105"/>
        <v>2</v>
      </c>
      <c r="N796" t="s">
        <v>58</v>
      </c>
      <c r="O796" s="18">
        <f t="shared" si="107"/>
        <v>1</v>
      </c>
      <c r="P796" t="s">
        <v>101</v>
      </c>
      <c r="Q796" t="s">
        <v>119</v>
      </c>
      <c r="R796" t="str">
        <f t="shared" si="103"/>
        <v>Oil &amp; Gas - Ice Roads and Pads</v>
      </c>
      <c r="S796" t="s">
        <v>361</v>
      </c>
      <c r="T796" t="s">
        <v>349</v>
      </c>
      <c r="U796" s="34">
        <v>5</v>
      </c>
      <c r="V796">
        <v>19060403</v>
      </c>
      <c r="W796">
        <v>2016</v>
      </c>
      <c r="X796" t="s">
        <v>234</v>
      </c>
      <c r="Y796">
        <v>12</v>
      </c>
      <c r="Z796" s="34">
        <v>352</v>
      </c>
      <c r="AA796" s="6" t="str">
        <f t="shared" si="100"/>
        <v>12/01</v>
      </c>
      <c r="AB796" s="6" t="str">
        <f t="shared" si="101"/>
        <v>12/31</v>
      </c>
      <c r="AC796" t="s">
        <v>84</v>
      </c>
      <c r="AD796" s="7">
        <f t="shared" si="102"/>
        <v>2</v>
      </c>
      <c r="AE796" s="7" t="s">
        <v>84</v>
      </c>
      <c r="AF796">
        <v>0</v>
      </c>
      <c r="AG796" t="s">
        <v>52</v>
      </c>
      <c r="AH796" s="18">
        <f t="shared" si="106"/>
        <v>1</v>
      </c>
    </row>
    <row r="797" spans="1:34" x14ac:dyDescent="0.25">
      <c r="A797">
        <v>347</v>
      </c>
      <c r="B797" t="s">
        <v>181</v>
      </c>
      <c r="C797" t="s">
        <v>389</v>
      </c>
      <c r="D797" t="s">
        <v>234</v>
      </c>
      <c r="E797" t="s">
        <v>116</v>
      </c>
      <c r="F797">
        <v>148195833</v>
      </c>
      <c r="G797" t="s">
        <v>52</v>
      </c>
      <c r="H797" s="18">
        <f t="shared" si="104"/>
        <v>1</v>
      </c>
      <c r="I797">
        <v>349</v>
      </c>
      <c r="J797" t="s">
        <v>239</v>
      </c>
      <c r="K797" t="s">
        <v>79</v>
      </c>
      <c r="L797" t="s">
        <v>70</v>
      </c>
      <c r="M797" s="18">
        <f t="shared" si="105"/>
        <v>2</v>
      </c>
      <c r="N797" t="s">
        <v>58</v>
      </c>
      <c r="O797" s="18">
        <f t="shared" si="107"/>
        <v>1</v>
      </c>
      <c r="P797" t="s">
        <v>101</v>
      </c>
      <c r="Q797" t="s">
        <v>119</v>
      </c>
      <c r="R797" t="str">
        <f t="shared" si="103"/>
        <v>Oil &amp; Gas - Ice Roads and Pads</v>
      </c>
      <c r="S797" t="s">
        <v>361</v>
      </c>
      <c r="T797" t="s">
        <v>349</v>
      </c>
      <c r="U797" s="34">
        <v>5</v>
      </c>
      <c r="V797">
        <v>19060501</v>
      </c>
      <c r="W797">
        <v>2016</v>
      </c>
      <c r="X797" t="s">
        <v>234</v>
      </c>
      <c r="Y797">
        <v>12</v>
      </c>
      <c r="Z797" s="34">
        <v>349</v>
      </c>
      <c r="AA797" s="6" t="str">
        <f t="shared" si="100"/>
        <v>12/01</v>
      </c>
      <c r="AB797" s="6" t="str">
        <f t="shared" si="101"/>
        <v>12/31</v>
      </c>
      <c r="AC797" t="s">
        <v>84</v>
      </c>
      <c r="AD797" s="7">
        <f t="shared" si="102"/>
        <v>2</v>
      </c>
      <c r="AE797" s="7" t="s">
        <v>84</v>
      </c>
      <c r="AF797">
        <v>0</v>
      </c>
      <c r="AG797" t="s">
        <v>52</v>
      </c>
      <c r="AH797" s="18">
        <f t="shared" si="106"/>
        <v>1</v>
      </c>
    </row>
    <row r="798" spans="1:34" x14ac:dyDescent="0.25">
      <c r="A798">
        <v>347</v>
      </c>
      <c r="B798" t="s">
        <v>181</v>
      </c>
      <c r="C798" t="s">
        <v>389</v>
      </c>
      <c r="D798" t="s">
        <v>234</v>
      </c>
      <c r="E798" t="s">
        <v>116</v>
      </c>
      <c r="F798">
        <v>148195833</v>
      </c>
      <c r="G798" t="s">
        <v>52</v>
      </c>
      <c r="H798" s="18">
        <f t="shared" si="104"/>
        <v>1</v>
      </c>
      <c r="I798">
        <v>350</v>
      </c>
      <c r="J798" t="s">
        <v>240</v>
      </c>
      <c r="K798" t="s">
        <v>79</v>
      </c>
      <c r="L798" t="s">
        <v>70</v>
      </c>
      <c r="M798" s="18">
        <f t="shared" si="105"/>
        <v>2</v>
      </c>
      <c r="N798" t="s">
        <v>58</v>
      </c>
      <c r="O798" s="18">
        <f t="shared" si="107"/>
        <v>1</v>
      </c>
      <c r="P798" t="s">
        <v>101</v>
      </c>
      <c r="Q798" t="s">
        <v>119</v>
      </c>
      <c r="R798" t="str">
        <f t="shared" si="103"/>
        <v>Oil &amp; Gas - Ice Roads and Pads</v>
      </c>
      <c r="S798" t="s">
        <v>361</v>
      </c>
      <c r="T798" t="s">
        <v>349</v>
      </c>
      <c r="U798" s="34">
        <v>5</v>
      </c>
      <c r="V798">
        <v>19060402</v>
      </c>
      <c r="W798">
        <v>2016</v>
      </c>
      <c r="X798" t="s">
        <v>234</v>
      </c>
      <c r="Y798">
        <v>12</v>
      </c>
      <c r="Z798" s="34">
        <v>350</v>
      </c>
      <c r="AA798" s="6" t="str">
        <f t="shared" si="100"/>
        <v>12/01</v>
      </c>
      <c r="AB798" s="6" t="str">
        <f t="shared" si="101"/>
        <v>12/31</v>
      </c>
      <c r="AC798" t="s">
        <v>84</v>
      </c>
      <c r="AD798" s="7">
        <f t="shared" si="102"/>
        <v>2</v>
      </c>
      <c r="AE798" s="7" t="s">
        <v>84</v>
      </c>
      <c r="AF798">
        <v>0</v>
      </c>
      <c r="AG798" t="s">
        <v>52</v>
      </c>
      <c r="AH798" s="18">
        <f t="shared" si="106"/>
        <v>1</v>
      </c>
    </row>
    <row r="799" spans="1:34" x14ac:dyDescent="0.25">
      <c r="A799">
        <v>347</v>
      </c>
      <c r="B799" t="s">
        <v>181</v>
      </c>
      <c r="C799" t="s">
        <v>389</v>
      </c>
      <c r="D799" t="s">
        <v>234</v>
      </c>
      <c r="E799" t="s">
        <v>116</v>
      </c>
      <c r="F799">
        <v>148195833</v>
      </c>
      <c r="G799" t="s">
        <v>52</v>
      </c>
      <c r="H799" s="18">
        <f t="shared" si="104"/>
        <v>1</v>
      </c>
      <c r="I799">
        <v>351</v>
      </c>
      <c r="J799" t="s">
        <v>235</v>
      </c>
      <c r="K799" t="s">
        <v>79</v>
      </c>
      <c r="L799" t="s">
        <v>70</v>
      </c>
      <c r="M799" s="18">
        <f t="shared" si="105"/>
        <v>2</v>
      </c>
      <c r="N799" t="s">
        <v>58</v>
      </c>
      <c r="O799" s="18">
        <f t="shared" si="107"/>
        <v>1</v>
      </c>
      <c r="P799" t="s">
        <v>101</v>
      </c>
      <c r="Q799" t="s">
        <v>119</v>
      </c>
      <c r="R799" t="str">
        <f t="shared" si="103"/>
        <v>Oil &amp; Gas - Ice Roads and Pads</v>
      </c>
      <c r="S799" t="s">
        <v>361</v>
      </c>
      <c r="T799" t="s">
        <v>349</v>
      </c>
      <c r="U799" s="34">
        <v>5</v>
      </c>
      <c r="V799">
        <v>19060402</v>
      </c>
      <c r="W799">
        <v>2017</v>
      </c>
      <c r="X799" t="s">
        <v>234</v>
      </c>
      <c r="Y799">
        <v>1</v>
      </c>
      <c r="Z799" s="34">
        <v>351</v>
      </c>
      <c r="AA799" s="6" t="str">
        <f t="shared" si="100"/>
        <v>01/01</v>
      </c>
      <c r="AB799" s="6" t="str">
        <f t="shared" si="101"/>
        <v>01/31</v>
      </c>
      <c r="AC799" t="s">
        <v>84</v>
      </c>
      <c r="AD799" s="7">
        <f t="shared" si="102"/>
        <v>2</v>
      </c>
      <c r="AE799" s="7" t="s">
        <v>84</v>
      </c>
      <c r="AF799">
        <v>0</v>
      </c>
      <c r="AG799" t="s">
        <v>52</v>
      </c>
      <c r="AH799" s="18">
        <f t="shared" si="106"/>
        <v>1</v>
      </c>
    </row>
    <row r="800" spans="1:34" x14ac:dyDescent="0.25">
      <c r="A800">
        <v>347</v>
      </c>
      <c r="B800" t="s">
        <v>181</v>
      </c>
      <c r="C800" t="s">
        <v>389</v>
      </c>
      <c r="D800" t="s">
        <v>234</v>
      </c>
      <c r="E800" t="s">
        <v>116</v>
      </c>
      <c r="F800">
        <v>148195833</v>
      </c>
      <c r="G800" t="s">
        <v>52</v>
      </c>
      <c r="H800" s="18">
        <f t="shared" si="104"/>
        <v>1</v>
      </c>
      <c r="I800">
        <v>348</v>
      </c>
      <c r="J800" t="s">
        <v>237</v>
      </c>
      <c r="K800" t="s">
        <v>79</v>
      </c>
      <c r="L800" t="s">
        <v>70</v>
      </c>
      <c r="M800" s="18">
        <f t="shared" si="105"/>
        <v>2</v>
      </c>
      <c r="N800" t="s">
        <v>58</v>
      </c>
      <c r="O800" s="18">
        <f t="shared" si="107"/>
        <v>1</v>
      </c>
      <c r="P800" t="s">
        <v>101</v>
      </c>
      <c r="Q800" t="s">
        <v>119</v>
      </c>
      <c r="R800" t="str">
        <f t="shared" si="103"/>
        <v>Oil &amp; Gas - Ice Roads and Pads</v>
      </c>
      <c r="S800" t="s">
        <v>361</v>
      </c>
      <c r="T800" t="s">
        <v>349</v>
      </c>
      <c r="U800" s="34">
        <v>5</v>
      </c>
      <c r="V800">
        <v>19060501</v>
      </c>
      <c r="W800">
        <v>2017</v>
      </c>
      <c r="X800" t="s">
        <v>234</v>
      </c>
      <c r="Y800">
        <v>1</v>
      </c>
      <c r="Z800" s="34">
        <v>348</v>
      </c>
      <c r="AA800" s="6" t="str">
        <f t="shared" si="100"/>
        <v>01/01</v>
      </c>
      <c r="AB800" s="6" t="str">
        <f t="shared" si="101"/>
        <v>01/31</v>
      </c>
      <c r="AC800" t="s">
        <v>84</v>
      </c>
      <c r="AD800" s="7">
        <f t="shared" si="102"/>
        <v>2</v>
      </c>
      <c r="AE800" s="7" t="s">
        <v>84</v>
      </c>
      <c r="AF800">
        <v>0</v>
      </c>
      <c r="AG800" t="s">
        <v>52</v>
      </c>
      <c r="AH800" s="18">
        <f t="shared" si="106"/>
        <v>1</v>
      </c>
    </row>
    <row r="801" spans="1:34" x14ac:dyDescent="0.25">
      <c r="A801">
        <v>347</v>
      </c>
      <c r="B801" t="s">
        <v>181</v>
      </c>
      <c r="C801" t="s">
        <v>389</v>
      </c>
      <c r="D801" t="s">
        <v>234</v>
      </c>
      <c r="E801" t="s">
        <v>116</v>
      </c>
      <c r="F801">
        <v>148195833</v>
      </c>
      <c r="G801" t="s">
        <v>52</v>
      </c>
      <c r="H801" s="18">
        <f t="shared" si="104"/>
        <v>1</v>
      </c>
      <c r="I801">
        <v>352</v>
      </c>
      <c r="J801" t="s">
        <v>238</v>
      </c>
      <c r="K801" t="s">
        <v>79</v>
      </c>
      <c r="L801" t="s">
        <v>70</v>
      </c>
      <c r="M801" s="18">
        <f t="shared" si="105"/>
        <v>2</v>
      </c>
      <c r="N801" t="s">
        <v>58</v>
      </c>
      <c r="O801" s="18">
        <f t="shared" si="107"/>
        <v>1</v>
      </c>
      <c r="P801" t="s">
        <v>101</v>
      </c>
      <c r="Q801" t="s">
        <v>119</v>
      </c>
      <c r="R801" t="str">
        <f t="shared" si="103"/>
        <v>Oil &amp; Gas - Ice Roads and Pads</v>
      </c>
      <c r="S801" t="s">
        <v>361</v>
      </c>
      <c r="T801" t="s">
        <v>349</v>
      </c>
      <c r="U801" s="34">
        <v>5</v>
      </c>
      <c r="V801">
        <v>19060403</v>
      </c>
      <c r="W801">
        <v>2017</v>
      </c>
      <c r="X801" t="s">
        <v>234</v>
      </c>
      <c r="Y801">
        <v>1</v>
      </c>
      <c r="Z801" s="34">
        <v>352</v>
      </c>
      <c r="AA801" s="6" t="str">
        <f t="shared" si="100"/>
        <v>01/01</v>
      </c>
      <c r="AB801" s="6" t="str">
        <f t="shared" si="101"/>
        <v>01/31</v>
      </c>
      <c r="AC801" t="s">
        <v>84</v>
      </c>
      <c r="AD801" s="7">
        <f t="shared" si="102"/>
        <v>2</v>
      </c>
      <c r="AE801" s="7" t="s">
        <v>84</v>
      </c>
      <c r="AF801">
        <v>0</v>
      </c>
      <c r="AG801" t="s">
        <v>52</v>
      </c>
      <c r="AH801" s="18">
        <f t="shared" si="106"/>
        <v>1</v>
      </c>
    </row>
    <row r="802" spans="1:34" x14ac:dyDescent="0.25">
      <c r="A802">
        <v>347</v>
      </c>
      <c r="B802" t="s">
        <v>181</v>
      </c>
      <c r="C802" t="s">
        <v>389</v>
      </c>
      <c r="D802" t="s">
        <v>234</v>
      </c>
      <c r="E802" t="s">
        <v>116</v>
      </c>
      <c r="F802">
        <v>148195833</v>
      </c>
      <c r="G802" t="s">
        <v>52</v>
      </c>
      <c r="H802" s="18">
        <f t="shared" si="104"/>
        <v>1</v>
      </c>
      <c r="I802">
        <v>349</v>
      </c>
      <c r="J802" t="s">
        <v>239</v>
      </c>
      <c r="K802" t="s">
        <v>79</v>
      </c>
      <c r="L802" t="s">
        <v>70</v>
      </c>
      <c r="M802" s="18">
        <f t="shared" si="105"/>
        <v>2</v>
      </c>
      <c r="N802" t="s">
        <v>58</v>
      </c>
      <c r="O802" s="18">
        <f t="shared" si="107"/>
        <v>1</v>
      </c>
      <c r="P802" t="s">
        <v>101</v>
      </c>
      <c r="Q802" t="s">
        <v>119</v>
      </c>
      <c r="R802" t="str">
        <f t="shared" si="103"/>
        <v>Oil &amp; Gas - Ice Roads and Pads</v>
      </c>
      <c r="S802" t="s">
        <v>361</v>
      </c>
      <c r="T802" t="s">
        <v>349</v>
      </c>
      <c r="U802" s="34">
        <v>5</v>
      </c>
      <c r="V802">
        <v>19060501</v>
      </c>
      <c r="W802">
        <v>2017</v>
      </c>
      <c r="X802" t="s">
        <v>234</v>
      </c>
      <c r="Y802">
        <v>1</v>
      </c>
      <c r="Z802" s="34">
        <v>349</v>
      </c>
      <c r="AA802" s="6" t="str">
        <f t="shared" si="100"/>
        <v>01/01</v>
      </c>
      <c r="AB802" s="6" t="str">
        <f t="shared" si="101"/>
        <v>01/31</v>
      </c>
      <c r="AC802" t="s">
        <v>84</v>
      </c>
      <c r="AD802" s="7">
        <f t="shared" si="102"/>
        <v>2</v>
      </c>
      <c r="AE802" s="7" t="s">
        <v>84</v>
      </c>
      <c r="AF802">
        <v>0</v>
      </c>
      <c r="AG802" t="s">
        <v>52</v>
      </c>
      <c r="AH802" s="18">
        <f t="shared" si="106"/>
        <v>1</v>
      </c>
    </row>
    <row r="803" spans="1:34" x14ac:dyDescent="0.25">
      <c r="A803">
        <v>347</v>
      </c>
      <c r="B803" t="s">
        <v>181</v>
      </c>
      <c r="C803" t="s">
        <v>389</v>
      </c>
      <c r="D803" t="s">
        <v>234</v>
      </c>
      <c r="E803" t="s">
        <v>116</v>
      </c>
      <c r="F803">
        <v>148195833</v>
      </c>
      <c r="G803" t="s">
        <v>52</v>
      </c>
      <c r="H803" s="18">
        <f t="shared" si="104"/>
        <v>1</v>
      </c>
      <c r="I803">
        <v>350</v>
      </c>
      <c r="J803" t="s">
        <v>240</v>
      </c>
      <c r="K803" t="s">
        <v>79</v>
      </c>
      <c r="L803" t="s">
        <v>70</v>
      </c>
      <c r="M803" s="18">
        <f t="shared" si="105"/>
        <v>2</v>
      </c>
      <c r="N803" t="s">
        <v>58</v>
      </c>
      <c r="O803" s="18">
        <f t="shared" si="107"/>
        <v>1</v>
      </c>
      <c r="P803" t="s">
        <v>101</v>
      </c>
      <c r="Q803" t="s">
        <v>119</v>
      </c>
      <c r="R803" t="str">
        <f t="shared" si="103"/>
        <v>Oil &amp; Gas - Ice Roads and Pads</v>
      </c>
      <c r="S803" t="s">
        <v>361</v>
      </c>
      <c r="T803" t="s">
        <v>349</v>
      </c>
      <c r="U803" s="34">
        <v>5</v>
      </c>
      <c r="V803">
        <v>19060402</v>
      </c>
      <c r="W803">
        <v>2017</v>
      </c>
      <c r="X803" t="s">
        <v>234</v>
      </c>
      <c r="Y803">
        <v>1</v>
      </c>
      <c r="Z803" s="34">
        <v>350</v>
      </c>
      <c r="AA803" s="6" t="str">
        <f t="shared" si="100"/>
        <v>01/01</v>
      </c>
      <c r="AB803" s="6" t="str">
        <f t="shared" si="101"/>
        <v>01/31</v>
      </c>
      <c r="AC803" t="s">
        <v>84</v>
      </c>
      <c r="AD803" s="7">
        <f t="shared" si="102"/>
        <v>2</v>
      </c>
      <c r="AE803" s="7" t="s">
        <v>84</v>
      </c>
      <c r="AF803">
        <v>0</v>
      </c>
      <c r="AG803" t="s">
        <v>52</v>
      </c>
      <c r="AH803" s="18">
        <f t="shared" si="106"/>
        <v>1</v>
      </c>
    </row>
    <row r="804" spans="1:34" x14ac:dyDescent="0.25">
      <c r="A804">
        <v>347</v>
      </c>
      <c r="B804" t="s">
        <v>181</v>
      </c>
      <c r="C804" t="s">
        <v>389</v>
      </c>
      <c r="D804" t="s">
        <v>234</v>
      </c>
      <c r="E804" t="s">
        <v>116</v>
      </c>
      <c r="F804">
        <v>148195833</v>
      </c>
      <c r="G804" t="s">
        <v>52</v>
      </c>
      <c r="H804" s="18">
        <f t="shared" si="104"/>
        <v>1</v>
      </c>
      <c r="I804">
        <v>351</v>
      </c>
      <c r="J804" t="s">
        <v>235</v>
      </c>
      <c r="K804" t="s">
        <v>79</v>
      </c>
      <c r="L804" t="s">
        <v>70</v>
      </c>
      <c r="M804" s="18">
        <f t="shared" si="105"/>
        <v>2</v>
      </c>
      <c r="N804" t="s">
        <v>58</v>
      </c>
      <c r="O804" s="18">
        <f t="shared" si="107"/>
        <v>1</v>
      </c>
      <c r="P804" t="s">
        <v>101</v>
      </c>
      <c r="Q804" t="s">
        <v>119</v>
      </c>
      <c r="R804" t="str">
        <f t="shared" si="103"/>
        <v>Oil &amp; Gas - Ice Roads and Pads</v>
      </c>
      <c r="S804" t="s">
        <v>361</v>
      </c>
      <c r="T804" t="s">
        <v>349</v>
      </c>
      <c r="U804" s="34">
        <v>5</v>
      </c>
      <c r="V804">
        <v>19060402</v>
      </c>
      <c r="W804">
        <v>2017</v>
      </c>
      <c r="X804" t="s">
        <v>234</v>
      </c>
      <c r="Y804">
        <v>2</v>
      </c>
      <c r="Z804" s="34">
        <v>351</v>
      </c>
      <c r="AA804" s="6" t="str">
        <f t="shared" si="100"/>
        <v>02/01</v>
      </c>
      <c r="AB804" s="6" t="str">
        <f t="shared" si="101"/>
        <v>02/28</v>
      </c>
      <c r="AC804" t="s">
        <v>84</v>
      </c>
      <c r="AD804" s="7">
        <f t="shared" si="102"/>
        <v>2</v>
      </c>
      <c r="AE804" s="7" t="s">
        <v>84</v>
      </c>
      <c r="AF804">
        <v>0</v>
      </c>
      <c r="AG804" t="s">
        <v>52</v>
      </c>
      <c r="AH804" s="18">
        <f t="shared" si="106"/>
        <v>1</v>
      </c>
    </row>
    <row r="805" spans="1:34" x14ac:dyDescent="0.25">
      <c r="A805">
        <v>347</v>
      </c>
      <c r="B805" t="s">
        <v>181</v>
      </c>
      <c r="C805" t="s">
        <v>389</v>
      </c>
      <c r="D805" t="s">
        <v>234</v>
      </c>
      <c r="E805" t="s">
        <v>116</v>
      </c>
      <c r="F805">
        <v>148195833</v>
      </c>
      <c r="G805" t="s">
        <v>52</v>
      </c>
      <c r="H805" s="18">
        <f t="shared" si="104"/>
        <v>1</v>
      </c>
      <c r="I805">
        <v>348</v>
      </c>
      <c r="J805" t="s">
        <v>237</v>
      </c>
      <c r="K805" t="s">
        <v>79</v>
      </c>
      <c r="L805" t="s">
        <v>70</v>
      </c>
      <c r="M805" s="18">
        <f t="shared" si="105"/>
        <v>2</v>
      </c>
      <c r="N805" t="s">
        <v>58</v>
      </c>
      <c r="O805" s="18">
        <f t="shared" si="107"/>
        <v>1</v>
      </c>
      <c r="P805" t="s">
        <v>101</v>
      </c>
      <c r="Q805" t="s">
        <v>119</v>
      </c>
      <c r="R805" t="str">
        <f t="shared" si="103"/>
        <v>Oil &amp; Gas - Ice Roads and Pads</v>
      </c>
      <c r="S805" t="s">
        <v>361</v>
      </c>
      <c r="T805" t="s">
        <v>349</v>
      </c>
      <c r="U805" s="34">
        <v>5</v>
      </c>
      <c r="V805">
        <v>19060501</v>
      </c>
      <c r="W805">
        <v>2017</v>
      </c>
      <c r="X805" t="s">
        <v>234</v>
      </c>
      <c r="Y805">
        <v>2</v>
      </c>
      <c r="Z805" s="34">
        <v>348</v>
      </c>
      <c r="AA805" s="6" t="str">
        <f t="shared" ref="AA805:AA868" si="108">_xlfn.IFS(Y805=1,"01/01",Y805=2,"02/01",Y805=3,"03/01",Y805=4,"04/01",Y805=5,"05/01",Y805=6,"06/01",Y805=7,"07/01",Y805=8,"08/01",Y805=9,"09/01",Y805=10,"10/01",Y805=11,"11/01",Y805=12,"12/01")</f>
        <v>02/01</v>
      </c>
      <c r="AB805" s="6" t="str">
        <f t="shared" ref="AB805:AB868" si="109">_xlfn.IFS(Y805=1,"01/31",Y805=2,"02/28",Y805=3,"03/31",Y805=4,"04/30",Y805=5,"05/31",Y805=6,"06/30",Y805=7,"07/31",Y805=8,"08/31",Y805=9,"09/30",Y805=10,"10/31",Y805=11,"30/01",Y805=12,"12/31")</f>
        <v>02/28</v>
      </c>
      <c r="AC805" t="s">
        <v>84</v>
      </c>
      <c r="AD805" s="7">
        <f t="shared" ref="AD805:AD868" si="110">IF(AC805="metered",1,2)</f>
        <v>2</v>
      </c>
      <c r="AE805" s="7" t="s">
        <v>84</v>
      </c>
      <c r="AF805">
        <v>0</v>
      </c>
      <c r="AG805" t="s">
        <v>52</v>
      </c>
      <c r="AH805" s="18">
        <f t="shared" si="106"/>
        <v>1</v>
      </c>
    </row>
    <row r="806" spans="1:34" x14ac:dyDescent="0.25">
      <c r="A806">
        <v>347</v>
      </c>
      <c r="B806" t="s">
        <v>181</v>
      </c>
      <c r="C806" t="s">
        <v>389</v>
      </c>
      <c r="D806" t="s">
        <v>234</v>
      </c>
      <c r="E806" t="s">
        <v>116</v>
      </c>
      <c r="F806">
        <v>148195833</v>
      </c>
      <c r="G806" t="s">
        <v>52</v>
      </c>
      <c r="H806" s="18">
        <f t="shared" si="104"/>
        <v>1</v>
      </c>
      <c r="I806">
        <v>352</v>
      </c>
      <c r="J806" t="s">
        <v>238</v>
      </c>
      <c r="K806" t="s">
        <v>79</v>
      </c>
      <c r="L806" t="s">
        <v>70</v>
      </c>
      <c r="M806" s="18">
        <f t="shared" si="105"/>
        <v>2</v>
      </c>
      <c r="N806" t="s">
        <v>58</v>
      </c>
      <c r="O806" s="18">
        <f t="shared" si="107"/>
        <v>1</v>
      </c>
      <c r="P806" t="s">
        <v>101</v>
      </c>
      <c r="Q806" t="s">
        <v>119</v>
      </c>
      <c r="R806" t="str">
        <f t="shared" si="103"/>
        <v>Oil &amp; Gas - Ice Roads and Pads</v>
      </c>
      <c r="S806" t="s">
        <v>361</v>
      </c>
      <c r="T806" t="s">
        <v>349</v>
      </c>
      <c r="U806" s="34">
        <v>5</v>
      </c>
      <c r="V806">
        <v>19060403</v>
      </c>
      <c r="W806">
        <v>2017</v>
      </c>
      <c r="X806" t="s">
        <v>234</v>
      </c>
      <c r="Y806">
        <v>2</v>
      </c>
      <c r="Z806" s="34">
        <v>352</v>
      </c>
      <c r="AA806" s="6" t="str">
        <f t="shared" si="108"/>
        <v>02/01</v>
      </c>
      <c r="AB806" s="6" t="str">
        <f t="shared" si="109"/>
        <v>02/28</v>
      </c>
      <c r="AC806" t="s">
        <v>84</v>
      </c>
      <c r="AD806" s="7">
        <f t="shared" si="110"/>
        <v>2</v>
      </c>
      <c r="AE806" s="7" t="s">
        <v>84</v>
      </c>
      <c r="AF806">
        <v>0</v>
      </c>
      <c r="AG806" t="s">
        <v>52</v>
      </c>
      <c r="AH806" s="18">
        <f t="shared" si="106"/>
        <v>1</v>
      </c>
    </row>
    <row r="807" spans="1:34" x14ac:dyDescent="0.25">
      <c r="A807">
        <v>347</v>
      </c>
      <c r="B807" t="s">
        <v>181</v>
      </c>
      <c r="C807" t="s">
        <v>389</v>
      </c>
      <c r="D807" t="s">
        <v>234</v>
      </c>
      <c r="E807" t="s">
        <v>116</v>
      </c>
      <c r="F807">
        <v>148195833</v>
      </c>
      <c r="G807" t="s">
        <v>52</v>
      </c>
      <c r="H807" s="18">
        <f t="shared" si="104"/>
        <v>1</v>
      </c>
      <c r="I807">
        <v>349</v>
      </c>
      <c r="J807" t="s">
        <v>239</v>
      </c>
      <c r="K807" t="s">
        <v>79</v>
      </c>
      <c r="L807" t="s">
        <v>70</v>
      </c>
      <c r="M807" s="18">
        <f t="shared" si="105"/>
        <v>2</v>
      </c>
      <c r="N807" t="s">
        <v>58</v>
      </c>
      <c r="O807" s="18">
        <f t="shared" si="107"/>
        <v>1</v>
      </c>
      <c r="P807" t="s">
        <v>101</v>
      </c>
      <c r="Q807" t="s">
        <v>119</v>
      </c>
      <c r="R807" t="str">
        <f t="shared" si="103"/>
        <v>Oil &amp; Gas - Ice Roads and Pads</v>
      </c>
      <c r="S807" t="s">
        <v>361</v>
      </c>
      <c r="T807" t="s">
        <v>349</v>
      </c>
      <c r="U807" s="34">
        <v>5</v>
      </c>
      <c r="V807">
        <v>19060501</v>
      </c>
      <c r="W807">
        <v>2017</v>
      </c>
      <c r="X807" t="s">
        <v>234</v>
      </c>
      <c r="Y807">
        <v>2</v>
      </c>
      <c r="Z807" s="34">
        <v>349</v>
      </c>
      <c r="AA807" s="6" t="str">
        <f t="shared" si="108"/>
        <v>02/01</v>
      </c>
      <c r="AB807" s="6" t="str">
        <f t="shared" si="109"/>
        <v>02/28</v>
      </c>
      <c r="AC807" t="s">
        <v>84</v>
      </c>
      <c r="AD807" s="7">
        <f t="shared" si="110"/>
        <v>2</v>
      </c>
      <c r="AE807" s="7" t="s">
        <v>84</v>
      </c>
      <c r="AF807">
        <v>0</v>
      </c>
      <c r="AG807" t="s">
        <v>52</v>
      </c>
      <c r="AH807" s="18">
        <f t="shared" si="106"/>
        <v>1</v>
      </c>
    </row>
    <row r="808" spans="1:34" x14ac:dyDescent="0.25">
      <c r="A808">
        <v>347</v>
      </c>
      <c r="B808" t="s">
        <v>181</v>
      </c>
      <c r="C808" t="s">
        <v>389</v>
      </c>
      <c r="D808" t="s">
        <v>234</v>
      </c>
      <c r="E808" t="s">
        <v>116</v>
      </c>
      <c r="F808">
        <v>148195833</v>
      </c>
      <c r="G808" t="s">
        <v>52</v>
      </c>
      <c r="H808" s="18">
        <f t="shared" si="104"/>
        <v>1</v>
      </c>
      <c r="I808">
        <v>350</v>
      </c>
      <c r="J808" t="s">
        <v>240</v>
      </c>
      <c r="K808" t="s">
        <v>79</v>
      </c>
      <c r="L808" t="s">
        <v>70</v>
      </c>
      <c r="M808" s="18">
        <f t="shared" si="105"/>
        <v>2</v>
      </c>
      <c r="N808" t="s">
        <v>58</v>
      </c>
      <c r="O808" s="18">
        <f t="shared" si="107"/>
        <v>1</v>
      </c>
      <c r="P808" t="s">
        <v>101</v>
      </c>
      <c r="Q808" t="s">
        <v>119</v>
      </c>
      <c r="R808" t="str">
        <f t="shared" si="103"/>
        <v>Oil &amp; Gas - Ice Roads and Pads</v>
      </c>
      <c r="S808" t="s">
        <v>361</v>
      </c>
      <c r="T808" t="s">
        <v>349</v>
      </c>
      <c r="U808" s="34">
        <v>5</v>
      </c>
      <c r="V808">
        <v>19060402</v>
      </c>
      <c r="W808">
        <v>2017</v>
      </c>
      <c r="X808" t="s">
        <v>234</v>
      </c>
      <c r="Y808">
        <v>2</v>
      </c>
      <c r="Z808" s="34">
        <v>350</v>
      </c>
      <c r="AA808" s="6" t="str">
        <f t="shared" si="108"/>
        <v>02/01</v>
      </c>
      <c r="AB808" s="6" t="str">
        <f t="shared" si="109"/>
        <v>02/28</v>
      </c>
      <c r="AC808" t="s">
        <v>84</v>
      </c>
      <c r="AD808" s="7">
        <f t="shared" si="110"/>
        <v>2</v>
      </c>
      <c r="AE808" s="7" t="s">
        <v>84</v>
      </c>
      <c r="AF808">
        <v>0</v>
      </c>
      <c r="AG808" t="s">
        <v>52</v>
      </c>
      <c r="AH808" s="18">
        <f t="shared" si="106"/>
        <v>1</v>
      </c>
    </row>
    <row r="809" spans="1:34" x14ac:dyDescent="0.25">
      <c r="A809">
        <v>347</v>
      </c>
      <c r="B809" t="s">
        <v>181</v>
      </c>
      <c r="C809" t="s">
        <v>389</v>
      </c>
      <c r="D809" t="s">
        <v>234</v>
      </c>
      <c r="E809" t="s">
        <v>116</v>
      </c>
      <c r="F809">
        <v>148195833</v>
      </c>
      <c r="G809" t="s">
        <v>52</v>
      </c>
      <c r="H809" s="18">
        <f t="shared" si="104"/>
        <v>1</v>
      </c>
      <c r="I809">
        <v>351</v>
      </c>
      <c r="J809" t="s">
        <v>235</v>
      </c>
      <c r="K809" t="s">
        <v>79</v>
      </c>
      <c r="L809" t="s">
        <v>70</v>
      </c>
      <c r="M809" s="18">
        <f t="shared" si="105"/>
        <v>2</v>
      </c>
      <c r="N809" t="s">
        <v>58</v>
      </c>
      <c r="O809" s="18">
        <f t="shared" si="107"/>
        <v>1</v>
      </c>
      <c r="P809" t="s">
        <v>101</v>
      </c>
      <c r="Q809" t="s">
        <v>119</v>
      </c>
      <c r="R809" t="str">
        <f t="shared" ref="R809:R872" si="111">IF(Q809&lt;&gt;"",_xlfn.CONCAT(P809," - ", Q809),"")</f>
        <v>Oil &amp; Gas - Ice Roads and Pads</v>
      </c>
      <c r="S809" t="s">
        <v>361</v>
      </c>
      <c r="T809" t="s">
        <v>349</v>
      </c>
      <c r="U809" s="34">
        <v>5</v>
      </c>
      <c r="V809">
        <v>19060402</v>
      </c>
      <c r="W809">
        <v>2017</v>
      </c>
      <c r="X809" t="s">
        <v>234</v>
      </c>
      <c r="Y809">
        <v>3</v>
      </c>
      <c r="Z809" s="34">
        <v>351</v>
      </c>
      <c r="AA809" s="6" t="str">
        <f t="shared" si="108"/>
        <v>03/01</v>
      </c>
      <c r="AB809" s="6" t="str">
        <f t="shared" si="109"/>
        <v>03/31</v>
      </c>
      <c r="AC809" t="s">
        <v>84</v>
      </c>
      <c r="AD809" s="7">
        <f t="shared" si="110"/>
        <v>2</v>
      </c>
      <c r="AE809" s="7" t="s">
        <v>84</v>
      </c>
      <c r="AF809">
        <v>0</v>
      </c>
      <c r="AG809" t="s">
        <v>52</v>
      </c>
      <c r="AH809" s="18">
        <f t="shared" si="106"/>
        <v>1</v>
      </c>
    </row>
    <row r="810" spans="1:34" x14ac:dyDescent="0.25">
      <c r="A810">
        <v>347</v>
      </c>
      <c r="B810" t="s">
        <v>181</v>
      </c>
      <c r="C810" t="s">
        <v>389</v>
      </c>
      <c r="D810" t="s">
        <v>234</v>
      </c>
      <c r="E810" t="s">
        <v>116</v>
      </c>
      <c r="F810">
        <v>148195833</v>
      </c>
      <c r="G810" t="s">
        <v>52</v>
      </c>
      <c r="H810" s="18">
        <f t="shared" si="104"/>
        <v>1</v>
      </c>
      <c r="I810">
        <v>348</v>
      </c>
      <c r="J810" t="s">
        <v>237</v>
      </c>
      <c r="K810" t="s">
        <v>79</v>
      </c>
      <c r="L810" t="s">
        <v>70</v>
      </c>
      <c r="M810" s="18">
        <f t="shared" si="105"/>
        <v>2</v>
      </c>
      <c r="N810" t="s">
        <v>58</v>
      </c>
      <c r="O810" s="18">
        <f t="shared" si="107"/>
        <v>1</v>
      </c>
      <c r="P810" t="s">
        <v>101</v>
      </c>
      <c r="Q810" t="s">
        <v>119</v>
      </c>
      <c r="R810" t="str">
        <f t="shared" si="111"/>
        <v>Oil &amp; Gas - Ice Roads and Pads</v>
      </c>
      <c r="S810" t="s">
        <v>361</v>
      </c>
      <c r="T810" t="s">
        <v>349</v>
      </c>
      <c r="U810" s="34">
        <v>5</v>
      </c>
      <c r="V810">
        <v>19060501</v>
      </c>
      <c r="W810">
        <v>2017</v>
      </c>
      <c r="X810" t="s">
        <v>234</v>
      </c>
      <c r="Y810">
        <v>3</v>
      </c>
      <c r="Z810" s="34">
        <v>348</v>
      </c>
      <c r="AA810" s="6" t="str">
        <f t="shared" si="108"/>
        <v>03/01</v>
      </c>
      <c r="AB810" s="6" t="str">
        <f t="shared" si="109"/>
        <v>03/31</v>
      </c>
      <c r="AC810" t="s">
        <v>84</v>
      </c>
      <c r="AD810" s="7">
        <f t="shared" si="110"/>
        <v>2</v>
      </c>
      <c r="AE810" s="7" t="s">
        <v>84</v>
      </c>
      <c r="AF810">
        <v>0</v>
      </c>
      <c r="AG810" t="s">
        <v>52</v>
      </c>
      <c r="AH810" s="18">
        <f t="shared" si="106"/>
        <v>1</v>
      </c>
    </row>
    <row r="811" spans="1:34" x14ac:dyDescent="0.25">
      <c r="A811">
        <v>347</v>
      </c>
      <c r="B811" t="s">
        <v>181</v>
      </c>
      <c r="C811" t="s">
        <v>389</v>
      </c>
      <c r="D811" t="s">
        <v>234</v>
      </c>
      <c r="E811" t="s">
        <v>116</v>
      </c>
      <c r="F811">
        <v>148195833</v>
      </c>
      <c r="G811" t="s">
        <v>52</v>
      </c>
      <c r="H811" s="18">
        <f t="shared" si="104"/>
        <v>1</v>
      </c>
      <c r="I811">
        <v>352</v>
      </c>
      <c r="J811" t="s">
        <v>238</v>
      </c>
      <c r="K811" t="s">
        <v>79</v>
      </c>
      <c r="L811" t="s">
        <v>70</v>
      </c>
      <c r="M811" s="18">
        <f t="shared" si="105"/>
        <v>2</v>
      </c>
      <c r="N811" t="s">
        <v>58</v>
      </c>
      <c r="O811" s="18">
        <f t="shared" si="107"/>
        <v>1</v>
      </c>
      <c r="P811" t="s">
        <v>101</v>
      </c>
      <c r="Q811" t="s">
        <v>119</v>
      </c>
      <c r="R811" t="str">
        <f t="shared" si="111"/>
        <v>Oil &amp; Gas - Ice Roads and Pads</v>
      </c>
      <c r="S811" t="s">
        <v>361</v>
      </c>
      <c r="T811" t="s">
        <v>349</v>
      </c>
      <c r="U811" s="34">
        <v>5</v>
      </c>
      <c r="V811">
        <v>19060403</v>
      </c>
      <c r="W811">
        <v>2017</v>
      </c>
      <c r="X811" t="s">
        <v>234</v>
      </c>
      <c r="Y811">
        <v>3</v>
      </c>
      <c r="Z811" s="34">
        <v>352</v>
      </c>
      <c r="AA811" s="6" t="str">
        <f t="shared" si="108"/>
        <v>03/01</v>
      </c>
      <c r="AB811" s="6" t="str">
        <f t="shared" si="109"/>
        <v>03/31</v>
      </c>
      <c r="AC811" t="s">
        <v>84</v>
      </c>
      <c r="AD811" s="7">
        <f t="shared" si="110"/>
        <v>2</v>
      </c>
      <c r="AE811" s="7" t="s">
        <v>84</v>
      </c>
      <c r="AF811">
        <v>0</v>
      </c>
      <c r="AG811" t="s">
        <v>52</v>
      </c>
      <c r="AH811" s="18">
        <f t="shared" si="106"/>
        <v>1</v>
      </c>
    </row>
    <row r="812" spans="1:34" x14ac:dyDescent="0.25">
      <c r="A812">
        <v>347</v>
      </c>
      <c r="B812" t="s">
        <v>181</v>
      </c>
      <c r="C812" t="s">
        <v>389</v>
      </c>
      <c r="D812" t="s">
        <v>234</v>
      </c>
      <c r="E812" t="s">
        <v>116</v>
      </c>
      <c r="F812">
        <v>148195833</v>
      </c>
      <c r="G812" t="s">
        <v>52</v>
      </c>
      <c r="H812" s="18">
        <f t="shared" si="104"/>
        <v>1</v>
      </c>
      <c r="I812">
        <v>349</v>
      </c>
      <c r="J812" t="s">
        <v>239</v>
      </c>
      <c r="K812" t="s">
        <v>79</v>
      </c>
      <c r="L812" t="s">
        <v>70</v>
      </c>
      <c r="M812" s="18">
        <f t="shared" si="105"/>
        <v>2</v>
      </c>
      <c r="N812" t="s">
        <v>58</v>
      </c>
      <c r="O812" s="18">
        <f t="shared" si="107"/>
        <v>1</v>
      </c>
      <c r="P812" t="s">
        <v>101</v>
      </c>
      <c r="Q812" t="s">
        <v>119</v>
      </c>
      <c r="R812" t="str">
        <f t="shared" si="111"/>
        <v>Oil &amp; Gas - Ice Roads and Pads</v>
      </c>
      <c r="S812" t="s">
        <v>361</v>
      </c>
      <c r="T812" t="s">
        <v>349</v>
      </c>
      <c r="U812" s="34">
        <v>5</v>
      </c>
      <c r="V812">
        <v>19060501</v>
      </c>
      <c r="W812">
        <v>2017</v>
      </c>
      <c r="X812" t="s">
        <v>234</v>
      </c>
      <c r="Y812">
        <v>3</v>
      </c>
      <c r="Z812" s="34">
        <v>349</v>
      </c>
      <c r="AA812" s="6" t="str">
        <f t="shared" si="108"/>
        <v>03/01</v>
      </c>
      <c r="AB812" s="6" t="str">
        <f t="shared" si="109"/>
        <v>03/31</v>
      </c>
      <c r="AC812" t="s">
        <v>84</v>
      </c>
      <c r="AD812" s="7">
        <f t="shared" si="110"/>
        <v>2</v>
      </c>
      <c r="AE812" s="7" t="s">
        <v>84</v>
      </c>
      <c r="AF812">
        <v>0</v>
      </c>
      <c r="AG812" t="s">
        <v>52</v>
      </c>
      <c r="AH812" s="18">
        <f t="shared" si="106"/>
        <v>1</v>
      </c>
    </row>
    <row r="813" spans="1:34" x14ac:dyDescent="0.25">
      <c r="A813">
        <v>347</v>
      </c>
      <c r="B813" t="s">
        <v>181</v>
      </c>
      <c r="C813" t="s">
        <v>389</v>
      </c>
      <c r="D813" t="s">
        <v>234</v>
      </c>
      <c r="E813" t="s">
        <v>116</v>
      </c>
      <c r="F813">
        <v>148195833</v>
      </c>
      <c r="G813" t="s">
        <v>52</v>
      </c>
      <c r="H813" s="18">
        <f t="shared" si="104"/>
        <v>1</v>
      </c>
      <c r="I813">
        <v>350</v>
      </c>
      <c r="J813" t="s">
        <v>240</v>
      </c>
      <c r="K813" t="s">
        <v>79</v>
      </c>
      <c r="L813" t="s">
        <v>70</v>
      </c>
      <c r="M813" s="18">
        <f t="shared" si="105"/>
        <v>2</v>
      </c>
      <c r="N813" t="s">
        <v>58</v>
      </c>
      <c r="O813" s="18">
        <f t="shared" si="107"/>
        <v>1</v>
      </c>
      <c r="P813" t="s">
        <v>101</v>
      </c>
      <c r="Q813" t="s">
        <v>119</v>
      </c>
      <c r="R813" t="str">
        <f t="shared" si="111"/>
        <v>Oil &amp; Gas - Ice Roads and Pads</v>
      </c>
      <c r="S813" t="s">
        <v>361</v>
      </c>
      <c r="T813" t="s">
        <v>349</v>
      </c>
      <c r="U813" s="34">
        <v>5</v>
      </c>
      <c r="V813">
        <v>19060402</v>
      </c>
      <c r="W813">
        <v>2017</v>
      </c>
      <c r="X813" t="s">
        <v>234</v>
      </c>
      <c r="Y813">
        <v>3</v>
      </c>
      <c r="Z813" s="34">
        <v>350</v>
      </c>
      <c r="AA813" s="6" t="str">
        <f t="shared" si="108"/>
        <v>03/01</v>
      </c>
      <c r="AB813" s="6" t="str">
        <f t="shared" si="109"/>
        <v>03/31</v>
      </c>
      <c r="AC813" t="s">
        <v>84</v>
      </c>
      <c r="AD813" s="7">
        <f t="shared" si="110"/>
        <v>2</v>
      </c>
      <c r="AE813" s="7" t="s">
        <v>84</v>
      </c>
      <c r="AF813">
        <v>0</v>
      </c>
      <c r="AG813" t="s">
        <v>52</v>
      </c>
      <c r="AH813" s="18">
        <f t="shared" si="106"/>
        <v>1</v>
      </c>
    </row>
    <row r="814" spans="1:34" x14ac:dyDescent="0.25">
      <c r="A814">
        <v>347</v>
      </c>
      <c r="B814" t="s">
        <v>181</v>
      </c>
      <c r="C814" t="s">
        <v>389</v>
      </c>
      <c r="D814" t="s">
        <v>234</v>
      </c>
      <c r="E814" t="s">
        <v>116</v>
      </c>
      <c r="F814">
        <v>148195833</v>
      </c>
      <c r="G814" t="s">
        <v>52</v>
      </c>
      <c r="H814" s="18">
        <f t="shared" si="104"/>
        <v>1</v>
      </c>
      <c r="I814">
        <v>351</v>
      </c>
      <c r="J814" t="s">
        <v>235</v>
      </c>
      <c r="K814" t="s">
        <v>79</v>
      </c>
      <c r="L814" t="s">
        <v>70</v>
      </c>
      <c r="M814" s="18">
        <f t="shared" si="105"/>
        <v>2</v>
      </c>
      <c r="N814" t="s">
        <v>58</v>
      </c>
      <c r="O814" s="18">
        <f t="shared" si="107"/>
        <v>1</v>
      </c>
      <c r="P814" t="s">
        <v>101</v>
      </c>
      <c r="Q814" t="s">
        <v>119</v>
      </c>
      <c r="R814" t="str">
        <f t="shared" si="111"/>
        <v>Oil &amp; Gas - Ice Roads and Pads</v>
      </c>
      <c r="S814" t="s">
        <v>361</v>
      </c>
      <c r="T814" t="s">
        <v>349</v>
      </c>
      <c r="U814" s="34">
        <v>5</v>
      </c>
      <c r="V814">
        <v>19060402</v>
      </c>
      <c r="W814">
        <v>2017</v>
      </c>
      <c r="X814" t="s">
        <v>234</v>
      </c>
      <c r="Y814">
        <v>4</v>
      </c>
      <c r="Z814" s="34">
        <v>351</v>
      </c>
      <c r="AA814" s="6" t="str">
        <f t="shared" si="108"/>
        <v>04/01</v>
      </c>
      <c r="AB814" s="6" t="str">
        <f t="shared" si="109"/>
        <v>04/30</v>
      </c>
      <c r="AC814" t="s">
        <v>84</v>
      </c>
      <c r="AD814" s="7">
        <f t="shared" si="110"/>
        <v>2</v>
      </c>
      <c r="AE814" s="7" t="s">
        <v>84</v>
      </c>
      <c r="AF814">
        <v>0</v>
      </c>
      <c r="AG814" t="s">
        <v>52</v>
      </c>
      <c r="AH814" s="18">
        <f t="shared" si="106"/>
        <v>1</v>
      </c>
    </row>
    <row r="815" spans="1:34" x14ac:dyDescent="0.25">
      <c r="A815">
        <v>347</v>
      </c>
      <c r="B815" t="s">
        <v>181</v>
      </c>
      <c r="C815" t="s">
        <v>389</v>
      </c>
      <c r="D815" t="s">
        <v>234</v>
      </c>
      <c r="E815" t="s">
        <v>116</v>
      </c>
      <c r="F815">
        <v>148195833</v>
      </c>
      <c r="G815" t="s">
        <v>52</v>
      </c>
      <c r="H815" s="18">
        <f t="shared" si="104"/>
        <v>1</v>
      </c>
      <c r="I815">
        <v>348</v>
      </c>
      <c r="J815" t="s">
        <v>237</v>
      </c>
      <c r="K815" t="s">
        <v>79</v>
      </c>
      <c r="L815" t="s">
        <v>70</v>
      </c>
      <c r="M815" s="18">
        <f t="shared" si="105"/>
        <v>2</v>
      </c>
      <c r="N815" t="s">
        <v>58</v>
      </c>
      <c r="O815" s="18">
        <f t="shared" si="107"/>
        <v>1</v>
      </c>
      <c r="P815" t="s">
        <v>101</v>
      </c>
      <c r="Q815" t="s">
        <v>119</v>
      </c>
      <c r="R815" t="str">
        <f t="shared" si="111"/>
        <v>Oil &amp; Gas - Ice Roads and Pads</v>
      </c>
      <c r="S815" t="s">
        <v>361</v>
      </c>
      <c r="T815" t="s">
        <v>349</v>
      </c>
      <c r="U815" s="34">
        <v>5</v>
      </c>
      <c r="V815">
        <v>19060501</v>
      </c>
      <c r="W815">
        <v>2017</v>
      </c>
      <c r="X815" t="s">
        <v>234</v>
      </c>
      <c r="Y815">
        <v>4</v>
      </c>
      <c r="Z815" s="34">
        <v>348</v>
      </c>
      <c r="AA815" s="6" t="str">
        <f t="shared" si="108"/>
        <v>04/01</v>
      </c>
      <c r="AB815" s="6" t="str">
        <f t="shared" si="109"/>
        <v>04/30</v>
      </c>
      <c r="AC815" t="s">
        <v>84</v>
      </c>
      <c r="AD815" s="7">
        <f t="shared" si="110"/>
        <v>2</v>
      </c>
      <c r="AE815" s="7" t="s">
        <v>84</v>
      </c>
      <c r="AF815">
        <v>0</v>
      </c>
      <c r="AG815" t="s">
        <v>52</v>
      </c>
      <c r="AH815" s="18">
        <f t="shared" si="106"/>
        <v>1</v>
      </c>
    </row>
    <row r="816" spans="1:34" x14ac:dyDescent="0.25">
      <c r="A816">
        <v>347</v>
      </c>
      <c r="B816" t="s">
        <v>181</v>
      </c>
      <c r="C816" t="s">
        <v>389</v>
      </c>
      <c r="D816" t="s">
        <v>234</v>
      </c>
      <c r="E816" t="s">
        <v>116</v>
      </c>
      <c r="F816">
        <v>148195833</v>
      </c>
      <c r="G816" t="s">
        <v>52</v>
      </c>
      <c r="H816" s="18">
        <f t="shared" si="104"/>
        <v>1</v>
      </c>
      <c r="I816">
        <v>352</v>
      </c>
      <c r="J816" t="s">
        <v>238</v>
      </c>
      <c r="K816" t="s">
        <v>79</v>
      </c>
      <c r="L816" t="s">
        <v>70</v>
      </c>
      <c r="M816" s="18">
        <f t="shared" si="105"/>
        <v>2</v>
      </c>
      <c r="N816" t="s">
        <v>58</v>
      </c>
      <c r="O816" s="18">
        <f t="shared" si="107"/>
        <v>1</v>
      </c>
      <c r="P816" t="s">
        <v>101</v>
      </c>
      <c r="Q816" t="s">
        <v>119</v>
      </c>
      <c r="R816" t="str">
        <f t="shared" si="111"/>
        <v>Oil &amp; Gas - Ice Roads and Pads</v>
      </c>
      <c r="S816" t="s">
        <v>361</v>
      </c>
      <c r="T816" t="s">
        <v>349</v>
      </c>
      <c r="U816" s="34">
        <v>5</v>
      </c>
      <c r="V816">
        <v>19060403</v>
      </c>
      <c r="W816">
        <v>2017</v>
      </c>
      <c r="X816" t="s">
        <v>234</v>
      </c>
      <c r="Y816">
        <v>4</v>
      </c>
      <c r="Z816" s="34">
        <v>352</v>
      </c>
      <c r="AA816" s="6" t="str">
        <f t="shared" si="108"/>
        <v>04/01</v>
      </c>
      <c r="AB816" s="6" t="str">
        <f t="shared" si="109"/>
        <v>04/30</v>
      </c>
      <c r="AC816" t="s">
        <v>84</v>
      </c>
      <c r="AD816" s="7">
        <f t="shared" si="110"/>
        <v>2</v>
      </c>
      <c r="AE816" s="7" t="s">
        <v>84</v>
      </c>
      <c r="AF816">
        <v>0</v>
      </c>
      <c r="AG816" t="s">
        <v>52</v>
      </c>
      <c r="AH816" s="18">
        <f t="shared" si="106"/>
        <v>1</v>
      </c>
    </row>
    <row r="817" spans="1:34" x14ac:dyDescent="0.25">
      <c r="A817">
        <v>347</v>
      </c>
      <c r="B817" t="s">
        <v>181</v>
      </c>
      <c r="C817" t="s">
        <v>389</v>
      </c>
      <c r="D817" t="s">
        <v>234</v>
      </c>
      <c r="E817" t="s">
        <v>116</v>
      </c>
      <c r="F817">
        <v>148195833</v>
      </c>
      <c r="G817" t="s">
        <v>52</v>
      </c>
      <c r="H817" s="18">
        <f t="shared" si="104"/>
        <v>1</v>
      </c>
      <c r="I817">
        <v>349</v>
      </c>
      <c r="J817" t="s">
        <v>239</v>
      </c>
      <c r="K817" t="s">
        <v>79</v>
      </c>
      <c r="L817" t="s">
        <v>70</v>
      </c>
      <c r="M817" s="18">
        <f t="shared" si="105"/>
        <v>2</v>
      </c>
      <c r="N817" t="s">
        <v>58</v>
      </c>
      <c r="O817" s="18">
        <f t="shared" si="107"/>
        <v>1</v>
      </c>
      <c r="P817" t="s">
        <v>101</v>
      </c>
      <c r="Q817" t="s">
        <v>119</v>
      </c>
      <c r="R817" t="str">
        <f t="shared" si="111"/>
        <v>Oil &amp; Gas - Ice Roads and Pads</v>
      </c>
      <c r="S817" t="s">
        <v>361</v>
      </c>
      <c r="T817" t="s">
        <v>349</v>
      </c>
      <c r="U817" s="34">
        <v>5</v>
      </c>
      <c r="V817">
        <v>19060501</v>
      </c>
      <c r="W817">
        <v>2017</v>
      </c>
      <c r="X817" t="s">
        <v>234</v>
      </c>
      <c r="Y817">
        <v>4</v>
      </c>
      <c r="Z817" s="34">
        <v>349</v>
      </c>
      <c r="AA817" s="6" t="str">
        <f t="shared" si="108"/>
        <v>04/01</v>
      </c>
      <c r="AB817" s="6" t="str">
        <f t="shared" si="109"/>
        <v>04/30</v>
      </c>
      <c r="AC817" t="s">
        <v>84</v>
      </c>
      <c r="AD817" s="7">
        <f t="shared" si="110"/>
        <v>2</v>
      </c>
      <c r="AE817" s="7" t="s">
        <v>84</v>
      </c>
      <c r="AF817">
        <v>0</v>
      </c>
      <c r="AG817" t="s">
        <v>52</v>
      </c>
      <c r="AH817" s="18">
        <f t="shared" si="106"/>
        <v>1</v>
      </c>
    </row>
    <row r="818" spans="1:34" x14ac:dyDescent="0.25">
      <c r="A818">
        <v>347</v>
      </c>
      <c r="B818" t="s">
        <v>181</v>
      </c>
      <c r="C818" t="s">
        <v>389</v>
      </c>
      <c r="D818" t="s">
        <v>234</v>
      </c>
      <c r="E818" t="s">
        <v>116</v>
      </c>
      <c r="F818">
        <v>148195833</v>
      </c>
      <c r="G818" t="s">
        <v>52</v>
      </c>
      <c r="H818" s="18">
        <f t="shared" si="104"/>
        <v>1</v>
      </c>
      <c r="I818">
        <v>350</v>
      </c>
      <c r="J818" t="s">
        <v>240</v>
      </c>
      <c r="K818" t="s">
        <v>79</v>
      </c>
      <c r="L818" t="s">
        <v>70</v>
      </c>
      <c r="M818" s="18">
        <f t="shared" si="105"/>
        <v>2</v>
      </c>
      <c r="N818" t="s">
        <v>58</v>
      </c>
      <c r="O818" s="18">
        <f t="shared" si="107"/>
        <v>1</v>
      </c>
      <c r="P818" t="s">
        <v>101</v>
      </c>
      <c r="Q818" t="s">
        <v>119</v>
      </c>
      <c r="R818" t="str">
        <f t="shared" si="111"/>
        <v>Oil &amp; Gas - Ice Roads and Pads</v>
      </c>
      <c r="S818" t="s">
        <v>361</v>
      </c>
      <c r="T818" t="s">
        <v>349</v>
      </c>
      <c r="U818" s="34">
        <v>5</v>
      </c>
      <c r="V818">
        <v>19060402</v>
      </c>
      <c r="W818">
        <v>2017</v>
      </c>
      <c r="X818" t="s">
        <v>234</v>
      </c>
      <c r="Y818">
        <v>4</v>
      </c>
      <c r="Z818" s="34">
        <v>350</v>
      </c>
      <c r="AA818" s="6" t="str">
        <f t="shared" si="108"/>
        <v>04/01</v>
      </c>
      <c r="AB818" s="6" t="str">
        <f t="shared" si="109"/>
        <v>04/30</v>
      </c>
      <c r="AC818" t="s">
        <v>84</v>
      </c>
      <c r="AD818" s="7">
        <f t="shared" si="110"/>
        <v>2</v>
      </c>
      <c r="AE818" s="7" t="s">
        <v>84</v>
      </c>
      <c r="AF818">
        <v>0</v>
      </c>
      <c r="AG818" t="s">
        <v>52</v>
      </c>
      <c r="AH818" s="18">
        <f t="shared" si="106"/>
        <v>1</v>
      </c>
    </row>
    <row r="819" spans="1:34" x14ac:dyDescent="0.25">
      <c r="A819">
        <v>347</v>
      </c>
      <c r="B819" t="s">
        <v>181</v>
      </c>
      <c r="C819" t="s">
        <v>389</v>
      </c>
      <c r="D819" t="s">
        <v>234</v>
      </c>
      <c r="E819" t="s">
        <v>116</v>
      </c>
      <c r="F819">
        <v>148195833</v>
      </c>
      <c r="G819" t="s">
        <v>52</v>
      </c>
      <c r="H819" s="18">
        <f t="shared" si="104"/>
        <v>1</v>
      </c>
      <c r="I819">
        <v>351</v>
      </c>
      <c r="J819" t="s">
        <v>235</v>
      </c>
      <c r="K819" t="s">
        <v>79</v>
      </c>
      <c r="L819" t="s">
        <v>70</v>
      </c>
      <c r="M819" s="18">
        <f t="shared" si="105"/>
        <v>2</v>
      </c>
      <c r="N819" t="s">
        <v>58</v>
      </c>
      <c r="O819" s="18">
        <f t="shared" si="107"/>
        <v>1</v>
      </c>
      <c r="P819" t="s">
        <v>101</v>
      </c>
      <c r="Q819" t="s">
        <v>119</v>
      </c>
      <c r="R819" t="str">
        <f t="shared" si="111"/>
        <v>Oil &amp; Gas - Ice Roads and Pads</v>
      </c>
      <c r="S819" t="s">
        <v>361</v>
      </c>
      <c r="T819" t="s">
        <v>349</v>
      </c>
      <c r="U819" s="34">
        <v>5</v>
      </c>
      <c r="V819">
        <v>19060402</v>
      </c>
      <c r="W819">
        <v>2017</v>
      </c>
      <c r="X819" t="s">
        <v>234</v>
      </c>
      <c r="Y819">
        <v>5</v>
      </c>
      <c r="Z819" s="34">
        <v>351</v>
      </c>
      <c r="AA819" s="6" t="str">
        <f t="shared" si="108"/>
        <v>05/01</v>
      </c>
      <c r="AB819" s="6" t="str">
        <f t="shared" si="109"/>
        <v>05/31</v>
      </c>
      <c r="AC819" t="s">
        <v>84</v>
      </c>
      <c r="AD819" s="7">
        <f t="shared" si="110"/>
        <v>2</v>
      </c>
      <c r="AE819" s="7" t="s">
        <v>84</v>
      </c>
      <c r="AF819">
        <v>0</v>
      </c>
      <c r="AG819" t="s">
        <v>52</v>
      </c>
      <c r="AH819" s="18">
        <f t="shared" si="106"/>
        <v>1</v>
      </c>
    </row>
    <row r="820" spans="1:34" x14ac:dyDescent="0.25">
      <c r="A820">
        <v>347</v>
      </c>
      <c r="B820" t="s">
        <v>181</v>
      </c>
      <c r="C820" t="s">
        <v>389</v>
      </c>
      <c r="D820" t="s">
        <v>234</v>
      </c>
      <c r="E820" t="s">
        <v>116</v>
      </c>
      <c r="F820">
        <v>148195833</v>
      </c>
      <c r="G820" t="s">
        <v>52</v>
      </c>
      <c r="H820" s="18">
        <f t="shared" si="104"/>
        <v>1</v>
      </c>
      <c r="I820">
        <v>348</v>
      </c>
      <c r="J820" t="s">
        <v>237</v>
      </c>
      <c r="K820" t="s">
        <v>79</v>
      </c>
      <c r="L820" t="s">
        <v>70</v>
      </c>
      <c r="M820" s="18">
        <f t="shared" si="105"/>
        <v>2</v>
      </c>
      <c r="N820" t="s">
        <v>58</v>
      </c>
      <c r="O820" s="18">
        <f t="shared" si="107"/>
        <v>1</v>
      </c>
      <c r="P820" t="s">
        <v>101</v>
      </c>
      <c r="Q820" t="s">
        <v>119</v>
      </c>
      <c r="R820" t="str">
        <f t="shared" si="111"/>
        <v>Oil &amp; Gas - Ice Roads and Pads</v>
      </c>
      <c r="S820" t="s">
        <v>361</v>
      </c>
      <c r="T820" t="s">
        <v>349</v>
      </c>
      <c r="U820" s="34">
        <v>5</v>
      </c>
      <c r="V820">
        <v>19060501</v>
      </c>
      <c r="W820">
        <v>2017</v>
      </c>
      <c r="X820" t="s">
        <v>234</v>
      </c>
      <c r="Y820">
        <v>5</v>
      </c>
      <c r="Z820" s="34">
        <v>348</v>
      </c>
      <c r="AA820" s="6" t="str">
        <f t="shared" si="108"/>
        <v>05/01</v>
      </c>
      <c r="AB820" s="6" t="str">
        <f t="shared" si="109"/>
        <v>05/31</v>
      </c>
      <c r="AC820" t="s">
        <v>84</v>
      </c>
      <c r="AD820" s="7">
        <f t="shared" si="110"/>
        <v>2</v>
      </c>
      <c r="AE820" s="7" t="s">
        <v>84</v>
      </c>
      <c r="AF820">
        <v>0</v>
      </c>
      <c r="AG820" t="s">
        <v>52</v>
      </c>
      <c r="AH820" s="18">
        <f t="shared" si="106"/>
        <v>1</v>
      </c>
    </row>
    <row r="821" spans="1:34" x14ac:dyDescent="0.25">
      <c r="A821">
        <v>347</v>
      </c>
      <c r="B821" t="s">
        <v>181</v>
      </c>
      <c r="C821" t="s">
        <v>389</v>
      </c>
      <c r="D821" t="s">
        <v>234</v>
      </c>
      <c r="E821" t="s">
        <v>116</v>
      </c>
      <c r="F821">
        <v>148195833</v>
      </c>
      <c r="G821" t="s">
        <v>52</v>
      </c>
      <c r="H821" s="18">
        <f t="shared" si="104"/>
        <v>1</v>
      </c>
      <c r="I821">
        <v>352</v>
      </c>
      <c r="J821" t="s">
        <v>238</v>
      </c>
      <c r="K821" t="s">
        <v>79</v>
      </c>
      <c r="L821" t="s">
        <v>70</v>
      </c>
      <c r="M821" s="18">
        <f t="shared" si="105"/>
        <v>2</v>
      </c>
      <c r="N821" t="s">
        <v>58</v>
      </c>
      <c r="O821" s="18">
        <f t="shared" si="107"/>
        <v>1</v>
      </c>
      <c r="P821" t="s">
        <v>101</v>
      </c>
      <c r="Q821" t="s">
        <v>119</v>
      </c>
      <c r="R821" t="str">
        <f t="shared" si="111"/>
        <v>Oil &amp; Gas - Ice Roads and Pads</v>
      </c>
      <c r="S821" t="s">
        <v>361</v>
      </c>
      <c r="T821" t="s">
        <v>349</v>
      </c>
      <c r="U821" s="34">
        <v>5</v>
      </c>
      <c r="V821">
        <v>19060403</v>
      </c>
      <c r="W821">
        <v>2017</v>
      </c>
      <c r="X821" t="s">
        <v>234</v>
      </c>
      <c r="Y821">
        <v>5</v>
      </c>
      <c r="Z821" s="34">
        <v>352</v>
      </c>
      <c r="AA821" s="6" t="str">
        <f t="shared" si="108"/>
        <v>05/01</v>
      </c>
      <c r="AB821" s="6" t="str">
        <f t="shared" si="109"/>
        <v>05/31</v>
      </c>
      <c r="AC821" t="s">
        <v>84</v>
      </c>
      <c r="AD821" s="7">
        <f t="shared" si="110"/>
        <v>2</v>
      </c>
      <c r="AE821" s="7" t="s">
        <v>84</v>
      </c>
      <c r="AF821">
        <v>0</v>
      </c>
      <c r="AG821" t="s">
        <v>52</v>
      </c>
      <c r="AH821" s="18">
        <f t="shared" si="106"/>
        <v>1</v>
      </c>
    </row>
    <row r="822" spans="1:34" x14ac:dyDescent="0.25">
      <c r="A822">
        <v>347</v>
      </c>
      <c r="B822" t="s">
        <v>181</v>
      </c>
      <c r="C822" t="s">
        <v>389</v>
      </c>
      <c r="D822" t="s">
        <v>234</v>
      </c>
      <c r="E822" t="s">
        <v>116</v>
      </c>
      <c r="F822">
        <v>148195833</v>
      </c>
      <c r="G822" t="s">
        <v>52</v>
      </c>
      <c r="H822" s="18">
        <f t="shared" si="104"/>
        <v>1</v>
      </c>
      <c r="I822">
        <v>349</v>
      </c>
      <c r="J822" t="s">
        <v>239</v>
      </c>
      <c r="K822" t="s">
        <v>79</v>
      </c>
      <c r="L822" t="s">
        <v>70</v>
      </c>
      <c r="M822" s="18">
        <f t="shared" si="105"/>
        <v>2</v>
      </c>
      <c r="N822" t="s">
        <v>58</v>
      </c>
      <c r="O822" s="18">
        <f t="shared" si="107"/>
        <v>1</v>
      </c>
      <c r="P822" t="s">
        <v>101</v>
      </c>
      <c r="Q822" t="s">
        <v>119</v>
      </c>
      <c r="R822" t="str">
        <f t="shared" si="111"/>
        <v>Oil &amp; Gas - Ice Roads and Pads</v>
      </c>
      <c r="S822" t="s">
        <v>361</v>
      </c>
      <c r="T822" t="s">
        <v>349</v>
      </c>
      <c r="U822" s="34">
        <v>5</v>
      </c>
      <c r="V822">
        <v>19060501</v>
      </c>
      <c r="W822">
        <v>2017</v>
      </c>
      <c r="X822" t="s">
        <v>234</v>
      </c>
      <c r="Y822">
        <v>5</v>
      </c>
      <c r="Z822" s="34">
        <v>349</v>
      </c>
      <c r="AA822" s="6" t="str">
        <f t="shared" si="108"/>
        <v>05/01</v>
      </c>
      <c r="AB822" s="6" t="str">
        <f t="shared" si="109"/>
        <v>05/31</v>
      </c>
      <c r="AC822" t="s">
        <v>84</v>
      </c>
      <c r="AD822" s="7">
        <f t="shared" si="110"/>
        <v>2</v>
      </c>
      <c r="AE822" s="7" t="s">
        <v>84</v>
      </c>
      <c r="AF822">
        <v>0</v>
      </c>
      <c r="AG822" t="s">
        <v>52</v>
      </c>
      <c r="AH822" s="18">
        <f t="shared" si="106"/>
        <v>1</v>
      </c>
    </row>
    <row r="823" spans="1:34" x14ac:dyDescent="0.25">
      <c r="A823">
        <v>347</v>
      </c>
      <c r="B823" t="s">
        <v>181</v>
      </c>
      <c r="C823" t="s">
        <v>389</v>
      </c>
      <c r="D823" t="s">
        <v>234</v>
      </c>
      <c r="E823" t="s">
        <v>116</v>
      </c>
      <c r="F823">
        <v>148195833</v>
      </c>
      <c r="G823" t="s">
        <v>52</v>
      </c>
      <c r="H823" s="18">
        <f t="shared" si="104"/>
        <v>1</v>
      </c>
      <c r="I823">
        <v>350</v>
      </c>
      <c r="J823" t="s">
        <v>240</v>
      </c>
      <c r="K823" t="s">
        <v>79</v>
      </c>
      <c r="L823" t="s">
        <v>70</v>
      </c>
      <c r="M823" s="18">
        <f t="shared" si="105"/>
        <v>2</v>
      </c>
      <c r="N823" t="s">
        <v>58</v>
      </c>
      <c r="O823" s="18">
        <f t="shared" si="107"/>
        <v>1</v>
      </c>
      <c r="P823" t="s">
        <v>101</v>
      </c>
      <c r="Q823" t="s">
        <v>119</v>
      </c>
      <c r="R823" t="str">
        <f t="shared" si="111"/>
        <v>Oil &amp; Gas - Ice Roads and Pads</v>
      </c>
      <c r="S823" t="s">
        <v>361</v>
      </c>
      <c r="T823" t="s">
        <v>349</v>
      </c>
      <c r="U823" s="34">
        <v>5</v>
      </c>
      <c r="V823">
        <v>19060402</v>
      </c>
      <c r="W823">
        <v>2017</v>
      </c>
      <c r="X823" t="s">
        <v>234</v>
      </c>
      <c r="Y823">
        <v>5</v>
      </c>
      <c r="Z823" s="34">
        <v>350</v>
      </c>
      <c r="AA823" s="6" t="str">
        <f t="shared" si="108"/>
        <v>05/01</v>
      </c>
      <c r="AB823" s="6" t="str">
        <f t="shared" si="109"/>
        <v>05/31</v>
      </c>
      <c r="AC823" t="s">
        <v>84</v>
      </c>
      <c r="AD823" s="7">
        <f t="shared" si="110"/>
        <v>2</v>
      </c>
      <c r="AE823" s="7" t="s">
        <v>84</v>
      </c>
      <c r="AF823">
        <v>0</v>
      </c>
      <c r="AG823" t="s">
        <v>52</v>
      </c>
      <c r="AH823" s="18">
        <f t="shared" si="106"/>
        <v>1</v>
      </c>
    </row>
    <row r="824" spans="1:34" x14ac:dyDescent="0.25">
      <c r="A824">
        <v>347</v>
      </c>
      <c r="B824" t="s">
        <v>181</v>
      </c>
      <c r="C824" t="s">
        <v>389</v>
      </c>
      <c r="D824" t="s">
        <v>234</v>
      </c>
      <c r="E824" t="s">
        <v>116</v>
      </c>
      <c r="F824">
        <v>148195833</v>
      </c>
      <c r="G824" t="s">
        <v>52</v>
      </c>
      <c r="H824" s="18">
        <f t="shared" si="104"/>
        <v>1</v>
      </c>
      <c r="I824">
        <v>351</v>
      </c>
      <c r="J824" t="s">
        <v>235</v>
      </c>
      <c r="K824" t="s">
        <v>79</v>
      </c>
      <c r="L824" t="s">
        <v>70</v>
      </c>
      <c r="M824" s="18">
        <f t="shared" si="105"/>
        <v>2</v>
      </c>
      <c r="N824" t="s">
        <v>58</v>
      </c>
      <c r="O824" s="18">
        <f t="shared" si="107"/>
        <v>1</v>
      </c>
      <c r="P824" t="s">
        <v>101</v>
      </c>
      <c r="Q824" t="s">
        <v>119</v>
      </c>
      <c r="R824" t="str">
        <f t="shared" si="111"/>
        <v>Oil &amp; Gas - Ice Roads and Pads</v>
      </c>
      <c r="S824" t="s">
        <v>361</v>
      </c>
      <c r="T824" t="s">
        <v>349</v>
      </c>
      <c r="U824" s="34">
        <v>5</v>
      </c>
      <c r="V824">
        <v>19060402</v>
      </c>
      <c r="W824">
        <v>2017</v>
      </c>
      <c r="X824" t="s">
        <v>234</v>
      </c>
      <c r="Y824">
        <v>6</v>
      </c>
      <c r="Z824" s="34">
        <v>351</v>
      </c>
      <c r="AA824" s="6" t="str">
        <f t="shared" si="108"/>
        <v>06/01</v>
      </c>
      <c r="AB824" s="6" t="str">
        <f t="shared" si="109"/>
        <v>06/30</v>
      </c>
      <c r="AC824" t="s">
        <v>84</v>
      </c>
      <c r="AD824" s="7">
        <f t="shared" si="110"/>
        <v>2</v>
      </c>
      <c r="AE824" s="7" t="s">
        <v>84</v>
      </c>
      <c r="AF824">
        <v>0</v>
      </c>
      <c r="AG824" t="s">
        <v>52</v>
      </c>
      <c r="AH824" s="18">
        <f t="shared" si="106"/>
        <v>1</v>
      </c>
    </row>
    <row r="825" spans="1:34" x14ac:dyDescent="0.25">
      <c r="A825">
        <v>347</v>
      </c>
      <c r="B825" t="s">
        <v>181</v>
      </c>
      <c r="C825" t="s">
        <v>389</v>
      </c>
      <c r="D825" t="s">
        <v>234</v>
      </c>
      <c r="E825" t="s">
        <v>116</v>
      </c>
      <c r="F825">
        <v>148195833</v>
      </c>
      <c r="G825" t="s">
        <v>52</v>
      </c>
      <c r="H825" s="18">
        <f t="shared" si="104"/>
        <v>1</v>
      </c>
      <c r="I825">
        <v>348</v>
      </c>
      <c r="J825" t="s">
        <v>237</v>
      </c>
      <c r="K825" t="s">
        <v>79</v>
      </c>
      <c r="L825" t="s">
        <v>70</v>
      </c>
      <c r="M825" s="18">
        <f t="shared" si="105"/>
        <v>2</v>
      </c>
      <c r="N825" t="s">
        <v>58</v>
      </c>
      <c r="O825" s="18">
        <f t="shared" si="107"/>
        <v>1</v>
      </c>
      <c r="P825" t="s">
        <v>101</v>
      </c>
      <c r="Q825" t="s">
        <v>119</v>
      </c>
      <c r="R825" t="str">
        <f t="shared" si="111"/>
        <v>Oil &amp; Gas - Ice Roads and Pads</v>
      </c>
      <c r="S825" t="s">
        <v>361</v>
      </c>
      <c r="T825" t="s">
        <v>349</v>
      </c>
      <c r="U825" s="34">
        <v>5</v>
      </c>
      <c r="V825">
        <v>19060501</v>
      </c>
      <c r="W825">
        <v>2017</v>
      </c>
      <c r="X825" t="s">
        <v>234</v>
      </c>
      <c r="Y825">
        <v>6</v>
      </c>
      <c r="Z825" s="34">
        <v>348</v>
      </c>
      <c r="AA825" s="6" t="str">
        <f t="shared" si="108"/>
        <v>06/01</v>
      </c>
      <c r="AB825" s="6" t="str">
        <f t="shared" si="109"/>
        <v>06/30</v>
      </c>
      <c r="AC825" t="s">
        <v>84</v>
      </c>
      <c r="AD825" s="7">
        <f t="shared" si="110"/>
        <v>2</v>
      </c>
      <c r="AE825" s="7" t="s">
        <v>84</v>
      </c>
      <c r="AF825">
        <v>0</v>
      </c>
      <c r="AG825" t="s">
        <v>52</v>
      </c>
      <c r="AH825" s="18">
        <f t="shared" si="106"/>
        <v>1</v>
      </c>
    </row>
    <row r="826" spans="1:34" x14ac:dyDescent="0.25">
      <c r="A826">
        <v>347</v>
      </c>
      <c r="B826" t="s">
        <v>181</v>
      </c>
      <c r="C826" t="s">
        <v>389</v>
      </c>
      <c r="D826" t="s">
        <v>234</v>
      </c>
      <c r="E826" t="s">
        <v>116</v>
      </c>
      <c r="F826">
        <v>148195833</v>
      </c>
      <c r="G826" t="s">
        <v>52</v>
      </c>
      <c r="H826" s="18">
        <f t="shared" si="104"/>
        <v>1</v>
      </c>
      <c r="I826">
        <v>352</v>
      </c>
      <c r="J826" t="s">
        <v>238</v>
      </c>
      <c r="K826" t="s">
        <v>79</v>
      </c>
      <c r="L826" t="s">
        <v>70</v>
      </c>
      <c r="M826" s="18">
        <f t="shared" si="105"/>
        <v>2</v>
      </c>
      <c r="N826" t="s">
        <v>58</v>
      </c>
      <c r="O826" s="18">
        <f t="shared" si="107"/>
        <v>1</v>
      </c>
      <c r="P826" t="s">
        <v>101</v>
      </c>
      <c r="Q826" t="s">
        <v>119</v>
      </c>
      <c r="R826" t="str">
        <f t="shared" si="111"/>
        <v>Oil &amp; Gas - Ice Roads and Pads</v>
      </c>
      <c r="S826" t="s">
        <v>361</v>
      </c>
      <c r="T826" t="s">
        <v>349</v>
      </c>
      <c r="U826" s="34">
        <v>5</v>
      </c>
      <c r="V826">
        <v>19060403</v>
      </c>
      <c r="W826">
        <v>2017</v>
      </c>
      <c r="X826" t="s">
        <v>234</v>
      </c>
      <c r="Y826">
        <v>6</v>
      </c>
      <c r="Z826" s="34">
        <v>352</v>
      </c>
      <c r="AA826" s="6" t="str">
        <f t="shared" si="108"/>
        <v>06/01</v>
      </c>
      <c r="AB826" s="6" t="str">
        <f t="shared" si="109"/>
        <v>06/30</v>
      </c>
      <c r="AC826" t="s">
        <v>84</v>
      </c>
      <c r="AD826" s="7">
        <f t="shared" si="110"/>
        <v>2</v>
      </c>
      <c r="AE826" s="7" t="s">
        <v>84</v>
      </c>
      <c r="AF826">
        <v>0</v>
      </c>
      <c r="AG826" t="s">
        <v>52</v>
      </c>
      <c r="AH826" s="18">
        <f t="shared" si="106"/>
        <v>1</v>
      </c>
    </row>
    <row r="827" spans="1:34" x14ac:dyDescent="0.25">
      <c r="A827">
        <v>347</v>
      </c>
      <c r="B827" t="s">
        <v>181</v>
      </c>
      <c r="C827" t="s">
        <v>389</v>
      </c>
      <c r="D827" t="s">
        <v>234</v>
      </c>
      <c r="E827" t="s">
        <v>116</v>
      </c>
      <c r="F827">
        <v>148195833</v>
      </c>
      <c r="G827" t="s">
        <v>52</v>
      </c>
      <c r="H827" s="18">
        <f t="shared" si="104"/>
        <v>1</v>
      </c>
      <c r="I827">
        <v>349</v>
      </c>
      <c r="J827" t="s">
        <v>239</v>
      </c>
      <c r="K827" t="s">
        <v>79</v>
      </c>
      <c r="L827" t="s">
        <v>70</v>
      </c>
      <c r="M827" s="18">
        <f t="shared" si="105"/>
        <v>2</v>
      </c>
      <c r="N827" t="s">
        <v>58</v>
      </c>
      <c r="O827" s="18">
        <f t="shared" si="107"/>
        <v>1</v>
      </c>
      <c r="P827" t="s">
        <v>101</v>
      </c>
      <c r="Q827" t="s">
        <v>119</v>
      </c>
      <c r="R827" t="str">
        <f t="shared" si="111"/>
        <v>Oil &amp; Gas - Ice Roads and Pads</v>
      </c>
      <c r="S827" t="s">
        <v>361</v>
      </c>
      <c r="T827" t="s">
        <v>349</v>
      </c>
      <c r="U827" s="34">
        <v>5</v>
      </c>
      <c r="V827">
        <v>19060501</v>
      </c>
      <c r="W827">
        <v>2017</v>
      </c>
      <c r="X827" t="s">
        <v>234</v>
      </c>
      <c r="Y827">
        <v>6</v>
      </c>
      <c r="Z827" s="34">
        <v>349</v>
      </c>
      <c r="AA827" s="6" t="str">
        <f t="shared" si="108"/>
        <v>06/01</v>
      </c>
      <c r="AB827" s="6" t="str">
        <f t="shared" si="109"/>
        <v>06/30</v>
      </c>
      <c r="AC827" t="s">
        <v>84</v>
      </c>
      <c r="AD827" s="7">
        <f t="shared" si="110"/>
        <v>2</v>
      </c>
      <c r="AE827" s="7" t="s">
        <v>84</v>
      </c>
      <c r="AF827">
        <v>0</v>
      </c>
      <c r="AG827" t="s">
        <v>52</v>
      </c>
      <c r="AH827" s="18">
        <f t="shared" si="106"/>
        <v>1</v>
      </c>
    </row>
    <row r="828" spans="1:34" x14ac:dyDescent="0.25">
      <c r="A828">
        <v>347</v>
      </c>
      <c r="B828" t="s">
        <v>181</v>
      </c>
      <c r="C828" t="s">
        <v>389</v>
      </c>
      <c r="D828" t="s">
        <v>234</v>
      </c>
      <c r="E828" t="s">
        <v>116</v>
      </c>
      <c r="F828">
        <v>148195833</v>
      </c>
      <c r="G828" t="s">
        <v>52</v>
      </c>
      <c r="H828" s="18">
        <f t="shared" si="104"/>
        <v>1</v>
      </c>
      <c r="I828">
        <v>350</v>
      </c>
      <c r="J828" t="s">
        <v>240</v>
      </c>
      <c r="K828" t="s">
        <v>79</v>
      </c>
      <c r="L828" t="s">
        <v>70</v>
      </c>
      <c r="M828" s="18">
        <f t="shared" si="105"/>
        <v>2</v>
      </c>
      <c r="N828" t="s">
        <v>58</v>
      </c>
      <c r="O828" s="18">
        <f t="shared" si="107"/>
        <v>1</v>
      </c>
      <c r="P828" t="s">
        <v>101</v>
      </c>
      <c r="Q828" t="s">
        <v>119</v>
      </c>
      <c r="R828" t="str">
        <f t="shared" si="111"/>
        <v>Oil &amp; Gas - Ice Roads and Pads</v>
      </c>
      <c r="S828" t="s">
        <v>361</v>
      </c>
      <c r="T828" t="s">
        <v>349</v>
      </c>
      <c r="U828" s="34">
        <v>5</v>
      </c>
      <c r="V828">
        <v>19060402</v>
      </c>
      <c r="W828">
        <v>2017</v>
      </c>
      <c r="X828" t="s">
        <v>234</v>
      </c>
      <c r="Y828">
        <v>6</v>
      </c>
      <c r="Z828" s="34">
        <v>350</v>
      </c>
      <c r="AA828" s="6" t="str">
        <f t="shared" si="108"/>
        <v>06/01</v>
      </c>
      <c r="AB828" s="6" t="str">
        <f t="shared" si="109"/>
        <v>06/30</v>
      </c>
      <c r="AC828" t="s">
        <v>84</v>
      </c>
      <c r="AD828" s="7">
        <f t="shared" si="110"/>
        <v>2</v>
      </c>
      <c r="AE828" s="7" t="s">
        <v>84</v>
      </c>
      <c r="AF828">
        <v>0</v>
      </c>
      <c r="AG828" t="s">
        <v>52</v>
      </c>
      <c r="AH828" s="18">
        <f t="shared" si="106"/>
        <v>1</v>
      </c>
    </row>
    <row r="829" spans="1:34" x14ac:dyDescent="0.25">
      <c r="A829">
        <v>347</v>
      </c>
      <c r="B829" t="s">
        <v>181</v>
      </c>
      <c r="C829" t="s">
        <v>389</v>
      </c>
      <c r="D829" t="s">
        <v>234</v>
      </c>
      <c r="E829" t="s">
        <v>116</v>
      </c>
      <c r="F829">
        <v>148195833</v>
      </c>
      <c r="G829" t="s">
        <v>52</v>
      </c>
      <c r="H829" s="18">
        <f t="shared" si="104"/>
        <v>1</v>
      </c>
      <c r="I829">
        <v>351</v>
      </c>
      <c r="J829" t="s">
        <v>235</v>
      </c>
      <c r="K829" t="s">
        <v>79</v>
      </c>
      <c r="L829" t="s">
        <v>70</v>
      </c>
      <c r="M829" s="18">
        <f t="shared" si="105"/>
        <v>2</v>
      </c>
      <c r="N829" t="s">
        <v>58</v>
      </c>
      <c r="O829" s="18">
        <f t="shared" si="107"/>
        <v>1</v>
      </c>
      <c r="P829" t="s">
        <v>101</v>
      </c>
      <c r="Q829" t="s">
        <v>119</v>
      </c>
      <c r="R829" t="str">
        <f t="shared" si="111"/>
        <v>Oil &amp; Gas - Ice Roads and Pads</v>
      </c>
      <c r="S829" t="s">
        <v>361</v>
      </c>
      <c r="T829" t="s">
        <v>349</v>
      </c>
      <c r="U829" s="34">
        <v>5</v>
      </c>
      <c r="V829">
        <v>19060402</v>
      </c>
      <c r="W829">
        <v>2017</v>
      </c>
      <c r="X829" t="s">
        <v>234</v>
      </c>
      <c r="Y829">
        <v>7</v>
      </c>
      <c r="Z829" s="34">
        <v>351</v>
      </c>
      <c r="AA829" s="6" t="str">
        <f t="shared" si="108"/>
        <v>07/01</v>
      </c>
      <c r="AB829" s="6" t="str">
        <f t="shared" si="109"/>
        <v>07/31</v>
      </c>
      <c r="AC829" t="s">
        <v>84</v>
      </c>
      <c r="AD829" s="7">
        <f t="shared" si="110"/>
        <v>2</v>
      </c>
      <c r="AE829" s="7" t="s">
        <v>84</v>
      </c>
      <c r="AF829">
        <v>0</v>
      </c>
      <c r="AG829" t="s">
        <v>52</v>
      </c>
      <c r="AH829" s="18">
        <f t="shared" si="106"/>
        <v>1</v>
      </c>
    </row>
    <row r="830" spans="1:34" x14ac:dyDescent="0.25">
      <c r="A830">
        <v>347</v>
      </c>
      <c r="B830" t="s">
        <v>181</v>
      </c>
      <c r="C830" t="s">
        <v>389</v>
      </c>
      <c r="D830" t="s">
        <v>234</v>
      </c>
      <c r="E830" t="s">
        <v>116</v>
      </c>
      <c r="F830">
        <v>148195833</v>
      </c>
      <c r="G830" t="s">
        <v>52</v>
      </c>
      <c r="H830" s="18">
        <f t="shared" si="104"/>
        <v>1</v>
      </c>
      <c r="I830">
        <v>348</v>
      </c>
      <c r="J830" t="s">
        <v>237</v>
      </c>
      <c r="K830" t="s">
        <v>79</v>
      </c>
      <c r="L830" t="s">
        <v>70</v>
      </c>
      <c r="M830" s="18">
        <f t="shared" si="105"/>
        <v>2</v>
      </c>
      <c r="N830" t="s">
        <v>58</v>
      </c>
      <c r="O830" s="18">
        <f t="shared" si="107"/>
        <v>1</v>
      </c>
      <c r="P830" t="s">
        <v>101</v>
      </c>
      <c r="Q830" t="s">
        <v>119</v>
      </c>
      <c r="R830" t="str">
        <f t="shared" si="111"/>
        <v>Oil &amp; Gas - Ice Roads and Pads</v>
      </c>
      <c r="S830" t="s">
        <v>361</v>
      </c>
      <c r="T830" t="s">
        <v>349</v>
      </c>
      <c r="U830" s="34">
        <v>5</v>
      </c>
      <c r="V830">
        <v>19060501</v>
      </c>
      <c r="W830">
        <v>2017</v>
      </c>
      <c r="X830" t="s">
        <v>234</v>
      </c>
      <c r="Y830">
        <v>7</v>
      </c>
      <c r="Z830" s="34">
        <v>348</v>
      </c>
      <c r="AA830" s="6" t="str">
        <f t="shared" si="108"/>
        <v>07/01</v>
      </c>
      <c r="AB830" s="6" t="str">
        <f t="shared" si="109"/>
        <v>07/31</v>
      </c>
      <c r="AC830" t="s">
        <v>84</v>
      </c>
      <c r="AD830" s="7">
        <f t="shared" si="110"/>
        <v>2</v>
      </c>
      <c r="AE830" s="7" t="s">
        <v>84</v>
      </c>
      <c r="AF830">
        <v>0</v>
      </c>
      <c r="AG830" t="s">
        <v>52</v>
      </c>
      <c r="AH830" s="18">
        <f t="shared" si="106"/>
        <v>1</v>
      </c>
    </row>
    <row r="831" spans="1:34" x14ac:dyDescent="0.25">
      <c r="A831">
        <v>347</v>
      </c>
      <c r="B831" t="s">
        <v>181</v>
      </c>
      <c r="C831" t="s">
        <v>389</v>
      </c>
      <c r="D831" t="s">
        <v>234</v>
      </c>
      <c r="E831" t="s">
        <v>116</v>
      </c>
      <c r="F831">
        <v>148195833</v>
      </c>
      <c r="G831" t="s">
        <v>52</v>
      </c>
      <c r="H831" s="18">
        <f t="shared" ref="H831:H894" si="112">IF(G831="gallons",1,2)</f>
        <v>1</v>
      </c>
      <c r="I831">
        <v>352</v>
      </c>
      <c r="J831" t="s">
        <v>238</v>
      </c>
      <c r="K831" t="s">
        <v>79</v>
      </c>
      <c r="L831" t="s">
        <v>70</v>
      </c>
      <c r="M831" s="18">
        <f t="shared" ref="M831:M894" si="113">IF(L831="ground",1,2)</f>
        <v>2</v>
      </c>
      <c r="N831" t="s">
        <v>58</v>
      </c>
      <c r="O831" s="18">
        <f t="shared" si="107"/>
        <v>1</v>
      </c>
      <c r="P831" t="s">
        <v>101</v>
      </c>
      <c r="Q831" t="s">
        <v>119</v>
      </c>
      <c r="R831" t="str">
        <f t="shared" si="111"/>
        <v>Oil &amp; Gas - Ice Roads and Pads</v>
      </c>
      <c r="S831" t="s">
        <v>361</v>
      </c>
      <c r="T831" t="s">
        <v>349</v>
      </c>
      <c r="U831" s="34">
        <v>5</v>
      </c>
      <c r="V831">
        <v>19060403</v>
      </c>
      <c r="W831">
        <v>2017</v>
      </c>
      <c r="X831" t="s">
        <v>234</v>
      </c>
      <c r="Y831">
        <v>7</v>
      </c>
      <c r="Z831" s="34">
        <v>352</v>
      </c>
      <c r="AA831" s="6" t="str">
        <f t="shared" si="108"/>
        <v>07/01</v>
      </c>
      <c r="AB831" s="6" t="str">
        <f t="shared" si="109"/>
        <v>07/31</v>
      </c>
      <c r="AC831" t="s">
        <v>84</v>
      </c>
      <c r="AD831" s="7">
        <f t="shared" si="110"/>
        <v>2</v>
      </c>
      <c r="AE831" s="7" t="s">
        <v>84</v>
      </c>
      <c r="AF831">
        <v>0</v>
      </c>
      <c r="AG831" t="s">
        <v>52</v>
      </c>
      <c r="AH831" s="18">
        <f t="shared" ref="AH831:AH894" si="114">IF(AG831="gallons",1,2)</f>
        <v>1</v>
      </c>
    </row>
    <row r="832" spans="1:34" x14ac:dyDescent="0.25">
      <c r="A832">
        <v>347</v>
      </c>
      <c r="B832" t="s">
        <v>181</v>
      </c>
      <c r="C832" t="s">
        <v>389</v>
      </c>
      <c r="D832" t="s">
        <v>234</v>
      </c>
      <c r="E832" t="s">
        <v>116</v>
      </c>
      <c r="F832">
        <v>148195833</v>
      </c>
      <c r="G832" t="s">
        <v>52</v>
      </c>
      <c r="H832" s="18">
        <f t="shared" si="112"/>
        <v>1</v>
      </c>
      <c r="I832">
        <v>349</v>
      </c>
      <c r="J832" t="s">
        <v>239</v>
      </c>
      <c r="K832" t="s">
        <v>79</v>
      </c>
      <c r="L832" t="s">
        <v>70</v>
      </c>
      <c r="M832" s="18">
        <f t="shared" si="113"/>
        <v>2</v>
      </c>
      <c r="N832" t="s">
        <v>58</v>
      </c>
      <c r="O832" s="18">
        <f t="shared" si="107"/>
        <v>1</v>
      </c>
      <c r="P832" t="s">
        <v>101</v>
      </c>
      <c r="Q832" t="s">
        <v>119</v>
      </c>
      <c r="R832" t="str">
        <f t="shared" si="111"/>
        <v>Oil &amp; Gas - Ice Roads and Pads</v>
      </c>
      <c r="S832" t="s">
        <v>361</v>
      </c>
      <c r="T832" t="s">
        <v>349</v>
      </c>
      <c r="U832" s="34">
        <v>5</v>
      </c>
      <c r="V832">
        <v>19060501</v>
      </c>
      <c r="W832">
        <v>2017</v>
      </c>
      <c r="X832" t="s">
        <v>234</v>
      </c>
      <c r="Y832">
        <v>7</v>
      </c>
      <c r="Z832" s="34">
        <v>349</v>
      </c>
      <c r="AA832" s="6" t="str">
        <f t="shared" si="108"/>
        <v>07/01</v>
      </c>
      <c r="AB832" s="6" t="str">
        <f t="shared" si="109"/>
        <v>07/31</v>
      </c>
      <c r="AC832" t="s">
        <v>84</v>
      </c>
      <c r="AD832" s="7">
        <f t="shared" si="110"/>
        <v>2</v>
      </c>
      <c r="AE832" s="7" t="s">
        <v>84</v>
      </c>
      <c r="AF832">
        <v>0</v>
      </c>
      <c r="AG832" t="s">
        <v>52</v>
      </c>
      <c r="AH832" s="18">
        <f t="shared" si="114"/>
        <v>1</v>
      </c>
    </row>
    <row r="833" spans="1:34" x14ac:dyDescent="0.25">
      <c r="A833">
        <v>347</v>
      </c>
      <c r="B833" t="s">
        <v>181</v>
      </c>
      <c r="C833" t="s">
        <v>389</v>
      </c>
      <c r="D833" t="s">
        <v>234</v>
      </c>
      <c r="E833" t="s">
        <v>116</v>
      </c>
      <c r="F833">
        <v>148195833</v>
      </c>
      <c r="G833" t="s">
        <v>52</v>
      </c>
      <c r="H833" s="18">
        <f t="shared" si="112"/>
        <v>1</v>
      </c>
      <c r="I833">
        <v>350</v>
      </c>
      <c r="J833" t="s">
        <v>240</v>
      </c>
      <c r="K833" t="s">
        <v>79</v>
      </c>
      <c r="L833" t="s">
        <v>70</v>
      </c>
      <c r="M833" s="18">
        <f t="shared" si="113"/>
        <v>2</v>
      </c>
      <c r="N833" t="s">
        <v>58</v>
      </c>
      <c r="O833" s="18">
        <f t="shared" si="107"/>
        <v>1</v>
      </c>
      <c r="P833" t="s">
        <v>101</v>
      </c>
      <c r="Q833" t="s">
        <v>119</v>
      </c>
      <c r="R833" t="str">
        <f t="shared" si="111"/>
        <v>Oil &amp; Gas - Ice Roads and Pads</v>
      </c>
      <c r="S833" t="s">
        <v>361</v>
      </c>
      <c r="T833" t="s">
        <v>349</v>
      </c>
      <c r="U833" s="34">
        <v>5</v>
      </c>
      <c r="V833">
        <v>19060402</v>
      </c>
      <c r="W833">
        <v>2017</v>
      </c>
      <c r="X833" t="s">
        <v>234</v>
      </c>
      <c r="Y833">
        <v>7</v>
      </c>
      <c r="Z833" s="34">
        <v>350</v>
      </c>
      <c r="AA833" s="6" t="str">
        <f t="shared" si="108"/>
        <v>07/01</v>
      </c>
      <c r="AB833" s="6" t="str">
        <f t="shared" si="109"/>
        <v>07/31</v>
      </c>
      <c r="AC833" t="s">
        <v>84</v>
      </c>
      <c r="AD833" s="7">
        <f t="shared" si="110"/>
        <v>2</v>
      </c>
      <c r="AE833" s="7" t="s">
        <v>84</v>
      </c>
      <c r="AF833">
        <v>0</v>
      </c>
      <c r="AG833" t="s">
        <v>52</v>
      </c>
      <c r="AH833" s="18">
        <f t="shared" si="114"/>
        <v>1</v>
      </c>
    </row>
    <row r="834" spans="1:34" x14ac:dyDescent="0.25">
      <c r="A834">
        <v>347</v>
      </c>
      <c r="B834" t="s">
        <v>181</v>
      </c>
      <c r="C834" t="s">
        <v>389</v>
      </c>
      <c r="D834" t="s">
        <v>234</v>
      </c>
      <c r="E834" t="s">
        <v>116</v>
      </c>
      <c r="F834">
        <v>148195833</v>
      </c>
      <c r="G834" t="s">
        <v>52</v>
      </c>
      <c r="H834" s="18">
        <f t="shared" si="112"/>
        <v>1</v>
      </c>
      <c r="I834">
        <v>351</v>
      </c>
      <c r="J834" t="s">
        <v>235</v>
      </c>
      <c r="K834" t="s">
        <v>79</v>
      </c>
      <c r="L834" t="s">
        <v>70</v>
      </c>
      <c r="M834" s="18">
        <f t="shared" si="113"/>
        <v>2</v>
      </c>
      <c r="N834" t="s">
        <v>58</v>
      </c>
      <c r="O834" s="18">
        <f t="shared" si="107"/>
        <v>1</v>
      </c>
      <c r="P834" t="s">
        <v>101</v>
      </c>
      <c r="Q834" t="s">
        <v>119</v>
      </c>
      <c r="R834" t="str">
        <f t="shared" si="111"/>
        <v>Oil &amp; Gas - Ice Roads and Pads</v>
      </c>
      <c r="S834" t="s">
        <v>361</v>
      </c>
      <c r="T834" t="s">
        <v>349</v>
      </c>
      <c r="U834" s="34">
        <v>5</v>
      </c>
      <c r="V834">
        <v>19060402</v>
      </c>
      <c r="W834">
        <v>2017</v>
      </c>
      <c r="X834" t="s">
        <v>234</v>
      </c>
      <c r="Y834">
        <v>8</v>
      </c>
      <c r="Z834" s="34">
        <v>351</v>
      </c>
      <c r="AA834" s="6" t="str">
        <f t="shared" si="108"/>
        <v>08/01</v>
      </c>
      <c r="AB834" s="6" t="str">
        <f t="shared" si="109"/>
        <v>08/31</v>
      </c>
      <c r="AC834" t="s">
        <v>84</v>
      </c>
      <c r="AD834" s="7">
        <f t="shared" si="110"/>
        <v>2</v>
      </c>
      <c r="AE834" s="7" t="s">
        <v>84</v>
      </c>
      <c r="AF834">
        <v>0</v>
      </c>
      <c r="AG834" t="s">
        <v>52</v>
      </c>
      <c r="AH834" s="18">
        <f t="shared" si="114"/>
        <v>1</v>
      </c>
    </row>
    <row r="835" spans="1:34" x14ac:dyDescent="0.25">
      <c r="A835">
        <v>347</v>
      </c>
      <c r="B835" t="s">
        <v>181</v>
      </c>
      <c r="C835" t="s">
        <v>389</v>
      </c>
      <c r="D835" t="s">
        <v>234</v>
      </c>
      <c r="E835" t="s">
        <v>116</v>
      </c>
      <c r="F835">
        <v>148195833</v>
      </c>
      <c r="G835" t="s">
        <v>52</v>
      </c>
      <c r="H835" s="18">
        <f t="shared" si="112"/>
        <v>1</v>
      </c>
      <c r="I835">
        <v>348</v>
      </c>
      <c r="J835" t="s">
        <v>237</v>
      </c>
      <c r="K835" t="s">
        <v>79</v>
      </c>
      <c r="L835" t="s">
        <v>70</v>
      </c>
      <c r="M835" s="18">
        <f t="shared" si="113"/>
        <v>2</v>
      </c>
      <c r="N835" t="s">
        <v>58</v>
      </c>
      <c r="O835" s="18">
        <f t="shared" ref="O835:O898" si="115">_xlfn.IFS(N835="fresh",1,N835="seawater",2,N835="brackish",3)</f>
        <v>1</v>
      </c>
      <c r="P835" t="s">
        <v>101</v>
      </c>
      <c r="Q835" t="s">
        <v>119</v>
      </c>
      <c r="R835" t="str">
        <f t="shared" si="111"/>
        <v>Oil &amp; Gas - Ice Roads and Pads</v>
      </c>
      <c r="S835" t="s">
        <v>361</v>
      </c>
      <c r="T835" t="s">
        <v>349</v>
      </c>
      <c r="U835" s="34">
        <v>5</v>
      </c>
      <c r="V835">
        <v>19060501</v>
      </c>
      <c r="W835">
        <v>2017</v>
      </c>
      <c r="X835" t="s">
        <v>234</v>
      </c>
      <c r="Y835">
        <v>8</v>
      </c>
      <c r="Z835" s="34">
        <v>348</v>
      </c>
      <c r="AA835" s="6" t="str">
        <f t="shared" si="108"/>
        <v>08/01</v>
      </c>
      <c r="AB835" s="6" t="str">
        <f t="shared" si="109"/>
        <v>08/31</v>
      </c>
      <c r="AC835" t="s">
        <v>84</v>
      </c>
      <c r="AD835" s="7">
        <f t="shared" si="110"/>
        <v>2</v>
      </c>
      <c r="AE835" s="7" t="s">
        <v>84</v>
      </c>
      <c r="AF835">
        <v>0</v>
      </c>
      <c r="AG835" t="s">
        <v>52</v>
      </c>
      <c r="AH835" s="18">
        <f t="shared" si="114"/>
        <v>1</v>
      </c>
    </row>
    <row r="836" spans="1:34" x14ac:dyDescent="0.25">
      <c r="A836">
        <v>347</v>
      </c>
      <c r="B836" t="s">
        <v>181</v>
      </c>
      <c r="C836" t="s">
        <v>389</v>
      </c>
      <c r="D836" t="s">
        <v>234</v>
      </c>
      <c r="E836" t="s">
        <v>116</v>
      </c>
      <c r="F836">
        <v>148195833</v>
      </c>
      <c r="G836" t="s">
        <v>52</v>
      </c>
      <c r="H836" s="18">
        <f t="shared" si="112"/>
        <v>1</v>
      </c>
      <c r="I836">
        <v>352</v>
      </c>
      <c r="J836" t="s">
        <v>238</v>
      </c>
      <c r="K836" t="s">
        <v>79</v>
      </c>
      <c r="L836" t="s">
        <v>70</v>
      </c>
      <c r="M836" s="18">
        <f t="shared" si="113"/>
        <v>2</v>
      </c>
      <c r="N836" t="s">
        <v>58</v>
      </c>
      <c r="O836" s="18">
        <f t="shared" si="115"/>
        <v>1</v>
      </c>
      <c r="P836" t="s">
        <v>101</v>
      </c>
      <c r="Q836" t="s">
        <v>119</v>
      </c>
      <c r="R836" t="str">
        <f t="shared" si="111"/>
        <v>Oil &amp; Gas - Ice Roads and Pads</v>
      </c>
      <c r="S836" t="s">
        <v>361</v>
      </c>
      <c r="T836" t="s">
        <v>349</v>
      </c>
      <c r="U836" s="34">
        <v>5</v>
      </c>
      <c r="V836">
        <v>19060403</v>
      </c>
      <c r="W836">
        <v>2017</v>
      </c>
      <c r="X836" t="s">
        <v>234</v>
      </c>
      <c r="Y836">
        <v>8</v>
      </c>
      <c r="Z836" s="34">
        <v>352</v>
      </c>
      <c r="AA836" s="6" t="str">
        <f t="shared" si="108"/>
        <v>08/01</v>
      </c>
      <c r="AB836" s="6" t="str">
        <f t="shared" si="109"/>
        <v>08/31</v>
      </c>
      <c r="AC836" t="s">
        <v>84</v>
      </c>
      <c r="AD836" s="7">
        <f t="shared" si="110"/>
        <v>2</v>
      </c>
      <c r="AE836" s="7" t="s">
        <v>84</v>
      </c>
      <c r="AF836">
        <v>0</v>
      </c>
      <c r="AG836" t="s">
        <v>52</v>
      </c>
      <c r="AH836" s="18">
        <f t="shared" si="114"/>
        <v>1</v>
      </c>
    </row>
    <row r="837" spans="1:34" x14ac:dyDescent="0.25">
      <c r="A837">
        <v>347</v>
      </c>
      <c r="B837" t="s">
        <v>181</v>
      </c>
      <c r="C837" t="s">
        <v>389</v>
      </c>
      <c r="D837" t="s">
        <v>234</v>
      </c>
      <c r="E837" t="s">
        <v>116</v>
      </c>
      <c r="F837">
        <v>148195833</v>
      </c>
      <c r="G837" t="s">
        <v>52</v>
      </c>
      <c r="H837" s="18">
        <f t="shared" si="112"/>
        <v>1</v>
      </c>
      <c r="I837">
        <v>349</v>
      </c>
      <c r="J837" t="s">
        <v>239</v>
      </c>
      <c r="K837" t="s">
        <v>79</v>
      </c>
      <c r="L837" t="s">
        <v>70</v>
      </c>
      <c r="M837" s="18">
        <f t="shared" si="113"/>
        <v>2</v>
      </c>
      <c r="N837" t="s">
        <v>58</v>
      </c>
      <c r="O837" s="18">
        <f t="shared" si="115"/>
        <v>1</v>
      </c>
      <c r="P837" t="s">
        <v>101</v>
      </c>
      <c r="Q837" t="s">
        <v>119</v>
      </c>
      <c r="R837" t="str">
        <f t="shared" si="111"/>
        <v>Oil &amp; Gas - Ice Roads and Pads</v>
      </c>
      <c r="S837" t="s">
        <v>361</v>
      </c>
      <c r="T837" t="s">
        <v>349</v>
      </c>
      <c r="U837" s="34">
        <v>5</v>
      </c>
      <c r="V837">
        <v>19060501</v>
      </c>
      <c r="W837">
        <v>2017</v>
      </c>
      <c r="X837" t="s">
        <v>234</v>
      </c>
      <c r="Y837">
        <v>8</v>
      </c>
      <c r="Z837" s="34">
        <v>349</v>
      </c>
      <c r="AA837" s="6" t="str">
        <f t="shared" si="108"/>
        <v>08/01</v>
      </c>
      <c r="AB837" s="6" t="str">
        <f t="shared" si="109"/>
        <v>08/31</v>
      </c>
      <c r="AC837" t="s">
        <v>84</v>
      </c>
      <c r="AD837" s="7">
        <f t="shared" si="110"/>
        <v>2</v>
      </c>
      <c r="AE837" s="7" t="s">
        <v>84</v>
      </c>
      <c r="AF837">
        <v>0</v>
      </c>
      <c r="AG837" t="s">
        <v>52</v>
      </c>
      <c r="AH837" s="18">
        <f t="shared" si="114"/>
        <v>1</v>
      </c>
    </row>
    <row r="838" spans="1:34" x14ac:dyDescent="0.25">
      <c r="A838">
        <v>347</v>
      </c>
      <c r="B838" t="s">
        <v>181</v>
      </c>
      <c r="C838" t="s">
        <v>389</v>
      </c>
      <c r="D838" t="s">
        <v>234</v>
      </c>
      <c r="E838" t="s">
        <v>116</v>
      </c>
      <c r="F838">
        <v>148195833</v>
      </c>
      <c r="G838" t="s">
        <v>52</v>
      </c>
      <c r="H838" s="18">
        <f t="shared" si="112"/>
        <v>1</v>
      </c>
      <c r="I838">
        <v>350</v>
      </c>
      <c r="J838" t="s">
        <v>240</v>
      </c>
      <c r="K838" t="s">
        <v>79</v>
      </c>
      <c r="L838" t="s">
        <v>70</v>
      </c>
      <c r="M838" s="18">
        <f t="shared" si="113"/>
        <v>2</v>
      </c>
      <c r="N838" t="s">
        <v>58</v>
      </c>
      <c r="O838" s="18">
        <f t="shared" si="115"/>
        <v>1</v>
      </c>
      <c r="P838" t="s">
        <v>101</v>
      </c>
      <c r="Q838" t="s">
        <v>119</v>
      </c>
      <c r="R838" t="str">
        <f t="shared" si="111"/>
        <v>Oil &amp; Gas - Ice Roads and Pads</v>
      </c>
      <c r="S838" t="s">
        <v>361</v>
      </c>
      <c r="T838" t="s">
        <v>349</v>
      </c>
      <c r="U838" s="34">
        <v>5</v>
      </c>
      <c r="V838">
        <v>19060402</v>
      </c>
      <c r="W838">
        <v>2017</v>
      </c>
      <c r="X838" t="s">
        <v>234</v>
      </c>
      <c r="Y838">
        <v>8</v>
      </c>
      <c r="Z838" s="34">
        <v>350</v>
      </c>
      <c r="AA838" s="6" t="str">
        <f t="shared" si="108"/>
        <v>08/01</v>
      </c>
      <c r="AB838" s="6" t="str">
        <f t="shared" si="109"/>
        <v>08/31</v>
      </c>
      <c r="AC838" t="s">
        <v>84</v>
      </c>
      <c r="AD838" s="7">
        <f t="shared" si="110"/>
        <v>2</v>
      </c>
      <c r="AE838" s="7" t="s">
        <v>84</v>
      </c>
      <c r="AF838">
        <v>0</v>
      </c>
      <c r="AG838" t="s">
        <v>52</v>
      </c>
      <c r="AH838" s="18">
        <f t="shared" si="114"/>
        <v>1</v>
      </c>
    </row>
    <row r="839" spans="1:34" x14ac:dyDescent="0.25">
      <c r="A839">
        <v>347</v>
      </c>
      <c r="B839" t="s">
        <v>181</v>
      </c>
      <c r="C839" t="s">
        <v>389</v>
      </c>
      <c r="D839" t="s">
        <v>234</v>
      </c>
      <c r="E839" t="s">
        <v>116</v>
      </c>
      <c r="F839">
        <v>148195833</v>
      </c>
      <c r="G839" t="s">
        <v>52</v>
      </c>
      <c r="H839" s="18">
        <f t="shared" si="112"/>
        <v>1</v>
      </c>
      <c r="I839">
        <v>351</v>
      </c>
      <c r="J839" t="s">
        <v>235</v>
      </c>
      <c r="K839" t="s">
        <v>79</v>
      </c>
      <c r="L839" t="s">
        <v>70</v>
      </c>
      <c r="M839" s="18">
        <f t="shared" si="113"/>
        <v>2</v>
      </c>
      <c r="N839" t="s">
        <v>58</v>
      </c>
      <c r="O839" s="18">
        <f t="shared" si="115"/>
        <v>1</v>
      </c>
      <c r="P839" t="s">
        <v>101</v>
      </c>
      <c r="Q839" t="s">
        <v>119</v>
      </c>
      <c r="R839" t="str">
        <f t="shared" si="111"/>
        <v>Oil &amp; Gas - Ice Roads and Pads</v>
      </c>
      <c r="S839" t="s">
        <v>361</v>
      </c>
      <c r="T839" t="s">
        <v>349</v>
      </c>
      <c r="U839" s="34">
        <v>5</v>
      </c>
      <c r="V839">
        <v>19060402</v>
      </c>
      <c r="W839">
        <v>2017</v>
      </c>
      <c r="X839" t="s">
        <v>234</v>
      </c>
      <c r="Y839">
        <v>9</v>
      </c>
      <c r="Z839" s="34">
        <v>351</v>
      </c>
      <c r="AA839" s="6" t="str">
        <f t="shared" si="108"/>
        <v>09/01</v>
      </c>
      <c r="AB839" s="6" t="str">
        <f t="shared" si="109"/>
        <v>09/30</v>
      </c>
      <c r="AC839" t="s">
        <v>84</v>
      </c>
      <c r="AD839" s="7">
        <f t="shared" si="110"/>
        <v>2</v>
      </c>
      <c r="AE839" s="7" t="s">
        <v>84</v>
      </c>
      <c r="AF839">
        <v>0</v>
      </c>
      <c r="AG839" t="s">
        <v>52</v>
      </c>
      <c r="AH839" s="18">
        <f t="shared" si="114"/>
        <v>1</v>
      </c>
    </row>
    <row r="840" spans="1:34" x14ac:dyDescent="0.25">
      <c r="A840">
        <v>347</v>
      </c>
      <c r="B840" t="s">
        <v>181</v>
      </c>
      <c r="C840" t="s">
        <v>389</v>
      </c>
      <c r="D840" t="s">
        <v>234</v>
      </c>
      <c r="E840" t="s">
        <v>116</v>
      </c>
      <c r="F840">
        <v>148195833</v>
      </c>
      <c r="G840" t="s">
        <v>52</v>
      </c>
      <c r="H840" s="18">
        <f t="shared" si="112"/>
        <v>1</v>
      </c>
      <c r="I840">
        <v>348</v>
      </c>
      <c r="J840" t="s">
        <v>237</v>
      </c>
      <c r="K840" t="s">
        <v>79</v>
      </c>
      <c r="L840" t="s">
        <v>70</v>
      </c>
      <c r="M840" s="18">
        <f t="shared" si="113"/>
        <v>2</v>
      </c>
      <c r="N840" t="s">
        <v>58</v>
      </c>
      <c r="O840" s="18">
        <f t="shared" si="115"/>
        <v>1</v>
      </c>
      <c r="P840" t="s">
        <v>101</v>
      </c>
      <c r="Q840" t="s">
        <v>119</v>
      </c>
      <c r="R840" t="str">
        <f t="shared" si="111"/>
        <v>Oil &amp; Gas - Ice Roads and Pads</v>
      </c>
      <c r="S840" t="s">
        <v>361</v>
      </c>
      <c r="T840" t="s">
        <v>349</v>
      </c>
      <c r="U840" s="34">
        <v>5</v>
      </c>
      <c r="V840">
        <v>19060501</v>
      </c>
      <c r="W840">
        <v>2017</v>
      </c>
      <c r="X840" t="s">
        <v>234</v>
      </c>
      <c r="Y840">
        <v>9</v>
      </c>
      <c r="Z840" s="34">
        <v>348</v>
      </c>
      <c r="AA840" s="6" t="str">
        <f t="shared" si="108"/>
        <v>09/01</v>
      </c>
      <c r="AB840" s="6" t="str">
        <f t="shared" si="109"/>
        <v>09/30</v>
      </c>
      <c r="AC840" t="s">
        <v>84</v>
      </c>
      <c r="AD840" s="7">
        <f t="shared" si="110"/>
        <v>2</v>
      </c>
      <c r="AE840" s="7" t="s">
        <v>84</v>
      </c>
      <c r="AF840">
        <v>0</v>
      </c>
      <c r="AG840" t="s">
        <v>52</v>
      </c>
      <c r="AH840" s="18">
        <f t="shared" si="114"/>
        <v>1</v>
      </c>
    </row>
    <row r="841" spans="1:34" x14ac:dyDescent="0.25">
      <c r="A841">
        <v>347</v>
      </c>
      <c r="B841" t="s">
        <v>181</v>
      </c>
      <c r="C841" t="s">
        <v>389</v>
      </c>
      <c r="D841" t="s">
        <v>234</v>
      </c>
      <c r="E841" t="s">
        <v>116</v>
      </c>
      <c r="F841">
        <v>148195833</v>
      </c>
      <c r="G841" t="s">
        <v>52</v>
      </c>
      <c r="H841" s="18">
        <f t="shared" si="112"/>
        <v>1</v>
      </c>
      <c r="I841">
        <v>352</v>
      </c>
      <c r="J841" t="s">
        <v>238</v>
      </c>
      <c r="K841" t="s">
        <v>79</v>
      </c>
      <c r="L841" t="s">
        <v>70</v>
      </c>
      <c r="M841" s="18">
        <f t="shared" si="113"/>
        <v>2</v>
      </c>
      <c r="N841" t="s">
        <v>58</v>
      </c>
      <c r="O841" s="18">
        <f t="shared" si="115"/>
        <v>1</v>
      </c>
      <c r="P841" t="s">
        <v>101</v>
      </c>
      <c r="Q841" t="s">
        <v>119</v>
      </c>
      <c r="R841" t="str">
        <f t="shared" si="111"/>
        <v>Oil &amp; Gas - Ice Roads and Pads</v>
      </c>
      <c r="S841" t="s">
        <v>361</v>
      </c>
      <c r="T841" t="s">
        <v>349</v>
      </c>
      <c r="U841" s="34">
        <v>5</v>
      </c>
      <c r="V841">
        <v>19060403</v>
      </c>
      <c r="W841">
        <v>2017</v>
      </c>
      <c r="X841" t="s">
        <v>234</v>
      </c>
      <c r="Y841">
        <v>9</v>
      </c>
      <c r="Z841" s="34">
        <v>352</v>
      </c>
      <c r="AA841" s="6" t="str">
        <f t="shared" si="108"/>
        <v>09/01</v>
      </c>
      <c r="AB841" s="6" t="str">
        <f t="shared" si="109"/>
        <v>09/30</v>
      </c>
      <c r="AC841" t="s">
        <v>84</v>
      </c>
      <c r="AD841" s="7">
        <f t="shared" si="110"/>
        <v>2</v>
      </c>
      <c r="AE841" s="7" t="s">
        <v>84</v>
      </c>
      <c r="AF841">
        <v>0</v>
      </c>
      <c r="AG841" t="s">
        <v>52</v>
      </c>
      <c r="AH841" s="18">
        <f t="shared" si="114"/>
        <v>1</v>
      </c>
    </row>
    <row r="842" spans="1:34" x14ac:dyDescent="0.25">
      <c r="A842">
        <v>347</v>
      </c>
      <c r="B842" t="s">
        <v>181</v>
      </c>
      <c r="C842" t="s">
        <v>389</v>
      </c>
      <c r="D842" t="s">
        <v>234</v>
      </c>
      <c r="E842" t="s">
        <v>116</v>
      </c>
      <c r="F842">
        <v>148195833</v>
      </c>
      <c r="G842" t="s">
        <v>52</v>
      </c>
      <c r="H842" s="18">
        <f t="shared" si="112"/>
        <v>1</v>
      </c>
      <c r="I842">
        <v>349</v>
      </c>
      <c r="J842" t="s">
        <v>239</v>
      </c>
      <c r="K842" t="s">
        <v>79</v>
      </c>
      <c r="L842" t="s">
        <v>70</v>
      </c>
      <c r="M842" s="18">
        <f t="shared" si="113"/>
        <v>2</v>
      </c>
      <c r="N842" t="s">
        <v>58</v>
      </c>
      <c r="O842" s="18">
        <f t="shared" si="115"/>
        <v>1</v>
      </c>
      <c r="P842" t="s">
        <v>101</v>
      </c>
      <c r="Q842" t="s">
        <v>119</v>
      </c>
      <c r="R842" t="str">
        <f t="shared" si="111"/>
        <v>Oil &amp; Gas - Ice Roads and Pads</v>
      </c>
      <c r="S842" t="s">
        <v>361</v>
      </c>
      <c r="T842" t="s">
        <v>349</v>
      </c>
      <c r="U842" s="34">
        <v>5</v>
      </c>
      <c r="V842">
        <v>19060501</v>
      </c>
      <c r="W842">
        <v>2017</v>
      </c>
      <c r="X842" t="s">
        <v>234</v>
      </c>
      <c r="Y842">
        <v>9</v>
      </c>
      <c r="Z842" s="34">
        <v>349</v>
      </c>
      <c r="AA842" s="6" t="str">
        <f t="shared" si="108"/>
        <v>09/01</v>
      </c>
      <c r="AB842" s="6" t="str">
        <f t="shared" si="109"/>
        <v>09/30</v>
      </c>
      <c r="AC842" t="s">
        <v>84</v>
      </c>
      <c r="AD842" s="7">
        <f t="shared" si="110"/>
        <v>2</v>
      </c>
      <c r="AE842" s="7" t="s">
        <v>84</v>
      </c>
      <c r="AF842">
        <v>0</v>
      </c>
      <c r="AG842" t="s">
        <v>52</v>
      </c>
      <c r="AH842" s="18">
        <f t="shared" si="114"/>
        <v>1</v>
      </c>
    </row>
    <row r="843" spans="1:34" x14ac:dyDescent="0.25">
      <c r="A843">
        <v>347</v>
      </c>
      <c r="B843" t="s">
        <v>181</v>
      </c>
      <c r="C843" t="s">
        <v>389</v>
      </c>
      <c r="D843" t="s">
        <v>234</v>
      </c>
      <c r="E843" t="s">
        <v>116</v>
      </c>
      <c r="F843">
        <v>148195833</v>
      </c>
      <c r="G843" t="s">
        <v>52</v>
      </c>
      <c r="H843" s="18">
        <f t="shared" si="112"/>
        <v>1</v>
      </c>
      <c r="I843">
        <v>350</v>
      </c>
      <c r="J843" t="s">
        <v>240</v>
      </c>
      <c r="K843" t="s">
        <v>79</v>
      </c>
      <c r="L843" t="s">
        <v>70</v>
      </c>
      <c r="M843" s="18">
        <f t="shared" si="113"/>
        <v>2</v>
      </c>
      <c r="N843" t="s">
        <v>58</v>
      </c>
      <c r="O843" s="18">
        <f t="shared" si="115"/>
        <v>1</v>
      </c>
      <c r="P843" t="s">
        <v>101</v>
      </c>
      <c r="Q843" t="s">
        <v>119</v>
      </c>
      <c r="R843" t="str">
        <f t="shared" si="111"/>
        <v>Oil &amp; Gas - Ice Roads and Pads</v>
      </c>
      <c r="S843" t="s">
        <v>361</v>
      </c>
      <c r="T843" t="s">
        <v>349</v>
      </c>
      <c r="U843" s="34">
        <v>5</v>
      </c>
      <c r="V843">
        <v>19060402</v>
      </c>
      <c r="W843">
        <v>2017</v>
      </c>
      <c r="X843" t="s">
        <v>234</v>
      </c>
      <c r="Y843">
        <v>9</v>
      </c>
      <c r="Z843" s="34">
        <v>350</v>
      </c>
      <c r="AA843" s="6" t="str">
        <f t="shared" si="108"/>
        <v>09/01</v>
      </c>
      <c r="AB843" s="6" t="str">
        <f t="shared" si="109"/>
        <v>09/30</v>
      </c>
      <c r="AC843" t="s">
        <v>84</v>
      </c>
      <c r="AD843" s="7">
        <f t="shared" si="110"/>
        <v>2</v>
      </c>
      <c r="AE843" s="7" t="s">
        <v>84</v>
      </c>
      <c r="AF843">
        <v>0</v>
      </c>
      <c r="AG843" t="s">
        <v>52</v>
      </c>
      <c r="AH843" s="18">
        <f t="shared" si="114"/>
        <v>1</v>
      </c>
    </row>
    <row r="844" spans="1:34" x14ac:dyDescent="0.25">
      <c r="A844">
        <v>365</v>
      </c>
      <c r="B844" t="s">
        <v>181</v>
      </c>
      <c r="C844" t="s">
        <v>389</v>
      </c>
      <c r="D844" t="s">
        <v>241</v>
      </c>
      <c r="E844" t="s">
        <v>116</v>
      </c>
      <c r="F844">
        <v>2808333</v>
      </c>
      <c r="G844" t="s">
        <v>52</v>
      </c>
      <c r="H844" s="18">
        <f t="shared" si="112"/>
        <v>1</v>
      </c>
      <c r="I844">
        <v>366</v>
      </c>
      <c r="J844" t="s">
        <v>242</v>
      </c>
      <c r="K844" t="s">
        <v>172</v>
      </c>
      <c r="L844" t="s">
        <v>70</v>
      </c>
      <c r="M844" s="18">
        <f t="shared" si="113"/>
        <v>2</v>
      </c>
      <c r="N844" t="s">
        <v>243</v>
      </c>
      <c r="O844" s="18">
        <f t="shared" si="115"/>
        <v>3</v>
      </c>
      <c r="P844" t="s">
        <v>101</v>
      </c>
      <c r="Q844" t="s">
        <v>119</v>
      </c>
      <c r="R844" t="str">
        <f t="shared" si="111"/>
        <v>Oil &amp; Gas - Ice Roads and Pads</v>
      </c>
      <c r="S844" t="s">
        <v>361</v>
      </c>
      <c r="T844" t="s">
        <v>349</v>
      </c>
      <c r="U844" s="34">
        <v>5</v>
      </c>
      <c r="V844">
        <v>19060402</v>
      </c>
      <c r="W844">
        <v>2016</v>
      </c>
      <c r="X844" t="s">
        <v>241</v>
      </c>
      <c r="Y844">
        <v>4</v>
      </c>
      <c r="Z844" s="34">
        <v>366</v>
      </c>
      <c r="AA844" s="6" t="str">
        <f t="shared" si="108"/>
        <v>04/01</v>
      </c>
      <c r="AB844" s="6" t="str">
        <f t="shared" si="109"/>
        <v>04/30</v>
      </c>
      <c r="AC844" t="s">
        <v>84</v>
      </c>
      <c r="AD844" s="7">
        <f t="shared" si="110"/>
        <v>2</v>
      </c>
      <c r="AE844" s="7" t="s">
        <v>84</v>
      </c>
      <c r="AF844">
        <v>0</v>
      </c>
      <c r="AG844" t="s">
        <v>52</v>
      </c>
      <c r="AH844" s="18">
        <f t="shared" si="114"/>
        <v>1</v>
      </c>
    </row>
    <row r="845" spans="1:34" x14ac:dyDescent="0.25">
      <c r="A845">
        <v>365</v>
      </c>
      <c r="B845" t="s">
        <v>181</v>
      </c>
      <c r="C845" t="s">
        <v>389</v>
      </c>
      <c r="D845" t="s">
        <v>241</v>
      </c>
      <c r="E845" t="s">
        <v>116</v>
      </c>
      <c r="F845">
        <v>2808333</v>
      </c>
      <c r="G845" t="s">
        <v>52</v>
      </c>
      <c r="H845" s="18">
        <f t="shared" si="112"/>
        <v>1</v>
      </c>
      <c r="I845">
        <v>366</v>
      </c>
      <c r="J845" t="s">
        <v>242</v>
      </c>
      <c r="K845" t="s">
        <v>172</v>
      </c>
      <c r="L845" t="s">
        <v>70</v>
      </c>
      <c r="M845" s="18">
        <f t="shared" si="113"/>
        <v>2</v>
      </c>
      <c r="N845" t="s">
        <v>243</v>
      </c>
      <c r="O845" s="18">
        <f t="shared" si="115"/>
        <v>3</v>
      </c>
      <c r="P845" t="s">
        <v>101</v>
      </c>
      <c r="Q845" t="s">
        <v>119</v>
      </c>
      <c r="R845" t="str">
        <f t="shared" si="111"/>
        <v>Oil &amp; Gas - Ice Roads and Pads</v>
      </c>
      <c r="S845" t="s">
        <v>361</v>
      </c>
      <c r="T845" t="s">
        <v>349</v>
      </c>
      <c r="U845" s="34">
        <v>5</v>
      </c>
      <c r="V845">
        <v>19060402</v>
      </c>
      <c r="W845">
        <v>2016</v>
      </c>
      <c r="X845" t="s">
        <v>241</v>
      </c>
      <c r="Y845">
        <v>5</v>
      </c>
      <c r="Z845" s="34">
        <v>366</v>
      </c>
      <c r="AA845" s="6" t="str">
        <f t="shared" si="108"/>
        <v>05/01</v>
      </c>
      <c r="AB845" s="6" t="str">
        <f t="shared" si="109"/>
        <v>05/31</v>
      </c>
      <c r="AC845" t="s">
        <v>84</v>
      </c>
      <c r="AD845" s="7">
        <f t="shared" si="110"/>
        <v>2</v>
      </c>
      <c r="AE845" s="7" t="s">
        <v>84</v>
      </c>
      <c r="AF845">
        <v>0</v>
      </c>
      <c r="AG845" t="s">
        <v>52</v>
      </c>
      <c r="AH845" s="18">
        <f t="shared" si="114"/>
        <v>1</v>
      </c>
    </row>
    <row r="846" spans="1:34" x14ac:dyDescent="0.25">
      <c r="A846">
        <v>365</v>
      </c>
      <c r="B846" t="s">
        <v>181</v>
      </c>
      <c r="C846" t="s">
        <v>389</v>
      </c>
      <c r="D846" t="s">
        <v>241</v>
      </c>
      <c r="E846" t="s">
        <v>116</v>
      </c>
      <c r="F846">
        <v>2808333</v>
      </c>
      <c r="G846" t="s">
        <v>52</v>
      </c>
      <c r="H846" s="18">
        <f t="shared" si="112"/>
        <v>1</v>
      </c>
      <c r="I846">
        <v>366</v>
      </c>
      <c r="J846" t="s">
        <v>242</v>
      </c>
      <c r="K846" t="s">
        <v>172</v>
      </c>
      <c r="L846" t="s">
        <v>70</v>
      </c>
      <c r="M846" s="18">
        <f t="shared" si="113"/>
        <v>2</v>
      </c>
      <c r="N846" t="s">
        <v>243</v>
      </c>
      <c r="O846" s="18">
        <f t="shared" si="115"/>
        <v>3</v>
      </c>
      <c r="P846" t="s">
        <v>101</v>
      </c>
      <c r="Q846" t="s">
        <v>119</v>
      </c>
      <c r="R846" t="str">
        <f t="shared" si="111"/>
        <v>Oil &amp; Gas - Ice Roads and Pads</v>
      </c>
      <c r="S846" t="s">
        <v>361</v>
      </c>
      <c r="T846" t="s">
        <v>349</v>
      </c>
      <c r="U846" s="34">
        <v>5</v>
      </c>
      <c r="V846">
        <v>19060402</v>
      </c>
      <c r="W846">
        <v>2016</v>
      </c>
      <c r="X846" t="s">
        <v>241</v>
      </c>
      <c r="Y846">
        <v>6</v>
      </c>
      <c r="Z846" s="34">
        <v>366</v>
      </c>
      <c r="AA846" s="6" t="str">
        <f t="shared" si="108"/>
        <v>06/01</v>
      </c>
      <c r="AB846" s="6" t="str">
        <f t="shared" si="109"/>
        <v>06/30</v>
      </c>
      <c r="AC846" t="s">
        <v>84</v>
      </c>
      <c r="AD846" s="7">
        <f t="shared" si="110"/>
        <v>2</v>
      </c>
      <c r="AE846" s="7" t="s">
        <v>84</v>
      </c>
      <c r="AF846">
        <v>0</v>
      </c>
      <c r="AG846" t="s">
        <v>52</v>
      </c>
      <c r="AH846" s="18">
        <f t="shared" si="114"/>
        <v>1</v>
      </c>
    </row>
    <row r="847" spans="1:34" x14ac:dyDescent="0.25">
      <c r="A847">
        <v>365</v>
      </c>
      <c r="B847" t="s">
        <v>181</v>
      </c>
      <c r="C847" t="s">
        <v>389</v>
      </c>
      <c r="D847" t="s">
        <v>241</v>
      </c>
      <c r="E847" t="s">
        <v>116</v>
      </c>
      <c r="F847">
        <v>2808333</v>
      </c>
      <c r="G847" t="s">
        <v>52</v>
      </c>
      <c r="H847" s="18">
        <f t="shared" si="112"/>
        <v>1</v>
      </c>
      <c r="I847">
        <v>366</v>
      </c>
      <c r="J847" t="s">
        <v>242</v>
      </c>
      <c r="K847" t="s">
        <v>172</v>
      </c>
      <c r="L847" t="s">
        <v>70</v>
      </c>
      <c r="M847" s="18">
        <f t="shared" si="113"/>
        <v>2</v>
      </c>
      <c r="N847" t="s">
        <v>243</v>
      </c>
      <c r="O847" s="18">
        <f t="shared" si="115"/>
        <v>3</v>
      </c>
      <c r="P847" t="s">
        <v>101</v>
      </c>
      <c r="Q847" t="s">
        <v>119</v>
      </c>
      <c r="R847" t="str">
        <f t="shared" si="111"/>
        <v>Oil &amp; Gas - Ice Roads and Pads</v>
      </c>
      <c r="S847" t="s">
        <v>361</v>
      </c>
      <c r="T847" t="s">
        <v>349</v>
      </c>
      <c r="U847" s="34">
        <v>5</v>
      </c>
      <c r="V847">
        <v>19060402</v>
      </c>
      <c r="W847">
        <v>2016</v>
      </c>
      <c r="X847" t="s">
        <v>241</v>
      </c>
      <c r="Y847">
        <v>7</v>
      </c>
      <c r="Z847" s="34">
        <v>366</v>
      </c>
      <c r="AA847" s="6" t="str">
        <f t="shared" si="108"/>
        <v>07/01</v>
      </c>
      <c r="AB847" s="6" t="str">
        <f t="shared" si="109"/>
        <v>07/31</v>
      </c>
      <c r="AC847" t="s">
        <v>84</v>
      </c>
      <c r="AD847" s="7">
        <f t="shared" si="110"/>
        <v>2</v>
      </c>
      <c r="AE847" s="7" t="s">
        <v>84</v>
      </c>
      <c r="AF847">
        <v>0</v>
      </c>
      <c r="AG847" t="s">
        <v>52</v>
      </c>
      <c r="AH847" s="18">
        <f t="shared" si="114"/>
        <v>1</v>
      </c>
    </row>
    <row r="848" spans="1:34" x14ac:dyDescent="0.25">
      <c r="A848">
        <v>365</v>
      </c>
      <c r="B848" t="s">
        <v>181</v>
      </c>
      <c r="C848" t="s">
        <v>389</v>
      </c>
      <c r="D848" t="s">
        <v>241</v>
      </c>
      <c r="E848" t="s">
        <v>116</v>
      </c>
      <c r="F848">
        <v>2808333</v>
      </c>
      <c r="G848" t="s">
        <v>52</v>
      </c>
      <c r="H848" s="18">
        <f t="shared" si="112"/>
        <v>1</v>
      </c>
      <c r="I848">
        <v>366</v>
      </c>
      <c r="J848" t="s">
        <v>242</v>
      </c>
      <c r="K848" t="s">
        <v>172</v>
      </c>
      <c r="L848" t="s">
        <v>70</v>
      </c>
      <c r="M848" s="18">
        <f t="shared" si="113"/>
        <v>2</v>
      </c>
      <c r="N848" t="s">
        <v>243</v>
      </c>
      <c r="O848" s="18">
        <f t="shared" si="115"/>
        <v>3</v>
      </c>
      <c r="P848" t="s">
        <v>101</v>
      </c>
      <c r="Q848" t="s">
        <v>119</v>
      </c>
      <c r="R848" t="str">
        <f t="shared" si="111"/>
        <v>Oil &amp; Gas - Ice Roads and Pads</v>
      </c>
      <c r="S848" t="s">
        <v>361</v>
      </c>
      <c r="T848" t="s">
        <v>349</v>
      </c>
      <c r="U848" s="34">
        <v>5</v>
      </c>
      <c r="V848">
        <v>19060402</v>
      </c>
      <c r="W848">
        <v>2016</v>
      </c>
      <c r="X848" t="s">
        <v>241</v>
      </c>
      <c r="Y848">
        <v>8</v>
      </c>
      <c r="Z848" s="34">
        <v>366</v>
      </c>
      <c r="AA848" s="6" t="str">
        <f t="shared" si="108"/>
        <v>08/01</v>
      </c>
      <c r="AB848" s="6" t="str">
        <f t="shared" si="109"/>
        <v>08/31</v>
      </c>
      <c r="AC848" t="s">
        <v>84</v>
      </c>
      <c r="AD848" s="7">
        <f t="shared" si="110"/>
        <v>2</v>
      </c>
      <c r="AE848" s="7" t="s">
        <v>84</v>
      </c>
      <c r="AF848">
        <v>0</v>
      </c>
      <c r="AG848" t="s">
        <v>52</v>
      </c>
      <c r="AH848" s="18">
        <f t="shared" si="114"/>
        <v>1</v>
      </c>
    </row>
    <row r="849" spans="1:34" x14ac:dyDescent="0.25">
      <c r="A849">
        <v>365</v>
      </c>
      <c r="B849" t="s">
        <v>181</v>
      </c>
      <c r="C849" t="s">
        <v>389</v>
      </c>
      <c r="D849" t="s">
        <v>241</v>
      </c>
      <c r="E849" t="s">
        <v>116</v>
      </c>
      <c r="F849">
        <v>2808333</v>
      </c>
      <c r="G849" t="s">
        <v>52</v>
      </c>
      <c r="H849" s="18">
        <f t="shared" si="112"/>
        <v>1</v>
      </c>
      <c r="I849">
        <v>366</v>
      </c>
      <c r="J849" t="s">
        <v>242</v>
      </c>
      <c r="K849" t="s">
        <v>172</v>
      </c>
      <c r="L849" t="s">
        <v>70</v>
      </c>
      <c r="M849" s="18">
        <f t="shared" si="113"/>
        <v>2</v>
      </c>
      <c r="N849" t="s">
        <v>243</v>
      </c>
      <c r="O849" s="18">
        <f t="shared" si="115"/>
        <v>3</v>
      </c>
      <c r="P849" t="s">
        <v>101</v>
      </c>
      <c r="Q849" t="s">
        <v>119</v>
      </c>
      <c r="R849" t="str">
        <f t="shared" si="111"/>
        <v>Oil &amp; Gas - Ice Roads and Pads</v>
      </c>
      <c r="S849" t="s">
        <v>361</v>
      </c>
      <c r="T849" t="s">
        <v>349</v>
      </c>
      <c r="U849" s="34">
        <v>5</v>
      </c>
      <c r="V849">
        <v>19060402</v>
      </c>
      <c r="W849">
        <v>2016</v>
      </c>
      <c r="X849" t="s">
        <v>241</v>
      </c>
      <c r="Y849">
        <v>9</v>
      </c>
      <c r="Z849" s="34">
        <v>366</v>
      </c>
      <c r="AA849" s="6" t="str">
        <f t="shared" si="108"/>
        <v>09/01</v>
      </c>
      <c r="AB849" s="6" t="str">
        <f t="shared" si="109"/>
        <v>09/30</v>
      </c>
      <c r="AC849" t="s">
        <v>84</v>
      </c>
      <c r="AD849" s="7">
        <f t="shared" si="110"/>
        <v>2</v>
      </c>
      <c r="AE849" s="7" t="s">
        <v>84</v>
      </c>
      <c r="AF849">
        <v>0</v>
      </c>
      <c r="AG849" t="s">
        <v>52</v>
      </c>
      <c r="AH849" s="18">
        <f t="shared" si="114"/>
        <v>1</v>
      </c>
    </row>
    <row r="850" spans="1:34" x14ac:dyDescent="0.25">
      <c r="A850">
        <v>365</v>
      </c>
      <c r="B850" t="s">
        <v>181</v>
      </c>
      <c r="C850" t="s">
        <v>389</v>
      </c>
      <c r="D850" t="s">
        <v>241</v>
      </c>
      <c r="E850" t="s">
        <v>116</v>
      </c>
      <c r="F850">
        <v>2808333</v>
      </c>
      <c r="G850" t="s">
        <v>52</v>
      </c>
      <c r="H850" s="18">
        <f t="shared" si="112"/>
        <v>1</v>
      </c>
      <c r="I850">
        <v>366</v>
      </c>
      <c r="J850" t="s">
        <v>242</v>
      </c>
      <c r="K850" t="s">
        <v>172</v>
      </c>
      <c r="L850" t="s">
        <v>70</v>
      </c>
      <c r="M850" s="18">
        <f t="shared" si="113"/>
        <v>2</v>
      </c>
      <c r="N850" t="s">
        <v>243</v>
      </c>
      <c r="O850" s="18">
        <f t="shared" si="115"/>
        <v>3</v>
      </c>
      <c r="P850" t="s">
        <v>101</v>
      </c>
      <c r="Q850" t="s">
        <v>119</v>
      </c>
      <c r="R850" t="str">
        <f t="shared" si="111"/>
        <v>Oil &amp; Gas - Ice Roads and Pads</v>
      </c>
      <c r="S850" t="s">
        <v>361</v>
      </c>
      <c r="T850" t="s">
        <v>349</v>
      </c>
      <c r="U850" s="34">
        <v>5</v>
      </c>
      <c r="V850">
        <v>19060402</v>
      </c>
      <c r="W850">
        <v>2016</v>
      </c>
      <c r="X850" t="s">
        <v>241</v>
      </c>
      <c r="Y850">
        <v>10</v>
      </c>
      <c r="Z850" s="34">
        <v>366</v>
      </c>
      <c r="AA850" s="6" t="str">
        <f t="shared" si="108"/>
        <v>10/01</v>
      </c>
      <c r="AB850" s="6" t="str">
        <f t="shared" si="109"/>
        <v>10/31</v>
      </c>
      <c r="AC850" t="s">
        <v>84</v>
      </c>
      <c r="AD850" s="7">
        <f t="shared" si="110"/>
        <v>2</v>
      </c>
      <c r="AE850" s="7" t="s">
        <v>84</v>
      </c>
      <c r="AF850">
        <v>0</v>
      </c>
      <c r="AG850" t="s">
        <v>52</v>
      </c>
      <c r="AH850" s="18">
        <f t="shared" si="114"/>
        <v>1</v>
      </c>
    </row>
    <row r="851" spans="1:34" x14ac:dyDescent="0.25">
      <c r="A851">
        <v>365</v>
      </c>
      <c r="B851" t="s">
        <v>181</v>
      </c>
      <c r="C851" t="s">
        <v>389</v>
      </c>
      <c r="D851" t="s">
        <v>241</v>
      </c>
      <c r="E851" t="s">
        <v>116</v>
      </c>
      <c r="F851">
        <v>2808333</v>
      </c>
      <c r="G851" t="s">
        <v>52</v>
      </c>
      <c r="H851" s="18">
        <f t="shared" si="112"/>
        <v>1</v>
      </c>
      <c r="I851">
        <v>366</v>
      </c>
      <c r="J851" t="s">
        <v>242</v>
      </c>
      <c r="K851" t="s">
        <v>172</v>
      </c>
      <c r="L851" t="s">
        <v>70</v>
      </c>
      <c r="M851" s="18">
        <f t="shared" si="113"/>
        <v>2</v>
      </c>
      <c r="N851" t="s">
        <v>243</v>
      </c>
      <c r="O851" s="18">
        <f t="shared" si="115"/>
        <v>3</v>
      </c>
      <c r="P851" t="s">
        <v>101</v>
      </c>
      <c r="Q851" t="s">
        <v>119</v>
      </c>
      <c r="R851" t="str">
        <f t="shared" si="111"/>
        <v>Oil &amp; Gas - Ice Roads and Pads</v>
      </c>
      <c r="S851" t="s">
        <v>361</v>
      </c>
      <c r="T851" t="s">
        <v>349</v>
      </c>
      <c r="U851" s="34">
        <v>5</v>
      </c>
      <c r="V851">
        <v>19060402</v>
      </c>
      <c r="W851">
        <v>2016</v>
      </c>
      <c r="X851" t="s">
        <v>241</v>
      </c>
      <c r="Y851">
        <v>11</v>
      </c>
      <c r="Z851" s="34">
        <v>366</v>
      </c>
      <c r="AA851" s="6" t="str">
        <f t="shared" si="108"/>
        <v>11/01</v>
      </c>
      <c r="AB851" s="6" t="str">
        <f t="shared" si="109"/>
        <v>30/01</v>
      </c>
      <c r="AC851" t="s">
        <v>84</v>
      </c>
      <c r="AD851" s="7">
        <f t="shared" si="110"/>
        <v>2</v>
      </c>
      <c r="AE851" s="7" t="s">
        <v>84</v>
      </c>
      <c r="AF851">
        <v>0</v>
      </c>
      <c r="AG851" t="s">
        <v>52</v>
      </c>
      <c r="AH851" s="18">
        <f t="shared" si="114"/>
        <v>1</v>
      </c>
    </row>
    <row r="852" spans="1:34" x14ac:dyDescent="0.25">
      <c r="A852">
        <v>365</v>
      </c>
      <c r="B852" t="s">
        <v>181</v>
      </c>
      <c r="C852" t="s">
        <v>389</v>
      </c>
      <c r="D852" t="s">
        <v>241</v>
      </c>
      <c r="E852" t="s">
        <v>116</v>
      </c>
      <c r="F852">
        <v>2808333</v>
      </c>
      <c r="G852" t="s">
        <v>52</v>
      </c>
      <c r="H852" s="18">
        <f t="shared" si="112"/>
        <v>1</v>
      </c>
      <c r="I852">
        <v>366</v>
      </c>
      <c r="J852" t="s">
        <v>242</v>
      </c>
      <c r="K852" t="s">
        <v>172</v>
      </c>
      <c r="L852" t="s">
        <v>70</v>
      </c>
      <c r="M852" s="18">
        <f t="shared" si="113"/>
        <v>2</v>
      </c>
      <c r="N852" t="s">
        <v>243</v>
      </c>
      <c r="O852" s="18">
        <f t="shared" si="115"/>
        <v>3</v>
      </c>
      <c r="P852" t="s">
        <v>101</v>
      </c>
      <c r="Q852" t="s">
        <v>119</v>
      </c>
      <c r="R852" t="str">
        <f t="shared" si="111"/>
        <v>Oil &amp; Gas - Ice Roads and Pads</v>
      </c>
      <c r="S852" t="s">
        <v>361</v>
      </c>
      <c r="T852" t="s">
        <v>349</v>
      </c>
      <c r="U852" s="34">
        <v>5</v>
      </c>
      <c r="V852">
        <v>19060402</v>
      </c>
      <c r="W852">
        <v>2016</v>
      </c>
      <c r="X852" t="s">
        <v>241</v>
      </c>
      <c r="Y852">
        <v>12</v>
      </c>
      <c r="Z852" s="34">
        <v>366</v>
      </c>
      <c r="AA852" s="6" t="str">
        <f t="shared" si="108"/>
        <v>12/01</v>
      </c>
      <c r="AB852" s="6" t="str">
        <f t="shared" si="109"/>
        <v>12/31</v>
      </c>
      <c r="AC852" t="s">
        <v>84</v>
      </c>
      <c r="AD852" s="7">
        <f t="shared" si="110"/>
        <v>2</v>
      </c>
      <c r="AE852" s="7" t="s">
        <v>84</v>
      </c>
      <c r="AF852">
        <v>0</v>
      </c>
      <c r="AG852" t="s">
        <v>52</v>
      </c>
      <c r="AH852" s="18">
        <f t="shared" si="114"/>
        <v>1</v>
      </c>
    </row>
    <row r="853" spans="1:34" x14ac:dyDescent="0.25">
      <c r="A853">
        <v>365</v>
      </c>
      <c r="B853" t="s">
        <v>181</v>
      </c>
      <c r="C853" t="s">
        <v>389</v>
      </c>
      <c r="D853" t="s">
        <v>241</v>
      </c>
      <c r="E853" t="s">
        <v>116</v>
      </c>
      <c r="F853">
        <v>2808333</v>
      </c>
      <c r="G853" t="s">
        <v>52</v>
      </c>
      <c r="H853" s="18">
        <f t="shared" si="112"/>
        <v>1</v>
      </c>
      <c r="I853">
        <v>366</v>
      </c>
      <c r="J853" t="s">
        <v>242</v>
      </c>
      <c r="K853" t="s">
        <v>172</v>
      </c>
      <c r="L853" t="s">
        <v>70</v>
      </c>
      <c r="M853" s="18">
        <f t="shared" si="113"/>
        <v>2</v>
      </c>
      <c r="N853" t="s">
        <v>243</v>
      </c>
      <c r="O853" s="18">
        <f t="shared" si="115"/>
        <v>3</v>
      </c>
      <c r="P853" t="s">
        <v>101</v>
      </c>
      <c r="Q853" t="s">
        <v>119</v>
      </c>
      <c r="R853" t="str">
        <f t="shared" si="111"/>
        <v>Oil &amp; Gas - Ice Roads and Pads</v>
      </c>
      <c r="S853" t="s">
        <v>361</v>
      </c>
      <c r="T853" t="s">
        <v>349</v>
      </c>
      <c r="U853" s="34">
        <v>5</v>
      </c>
      <c r="V853">
        <v>19060402</v>
      </c>
      <c r="W853">
        <v>2017</v>
      </c>
      <c r="X853" t="s">
        <v>241</v>
      </c>
      <c r="Y853">
        <v>1</v>
      </c>
      <c r="Z853" s="34">
        <v>366</v>
      </c>
      <c r="AA853" s="6" t="str">
        <f t="shared" si="108"/>
        <v>01/01</v>
      </c>
      <c r="AB853" s="6" t="str">
        <f t="shared" si="109"/>
        <v>01/31</v>
      </c>
      <c r="AC853" t="s">
        <v>84</v>
      </c>
      <c r="AD853" s="7">
        <f t="shared" si="110"/>
        <v>2</v>
      </c>
      <c r="AE853" s="7" t="s">
        <v>84</v>
      </c>
      <c r="AF853">
        <v>0</v>
      </c>
      <c r="AG853" t="s">
        <v>52</v>
      </c>
      <c r="AH853" s="18">
        <f t="shared" si="114"/>
        <v>1</v>
      </c>
    </row>
    <row r="854" spans="1:34" x14ac:dyDescent="0.25">
      <c r="A854">
        <v>365</v>
      </c>
      <c r="B854" t="s">
        <v>181</v>
      </c>
      <c r="C854" t="s">
        <v>389</v>
      </c>
      <c r="D854" t="s">
        <v>241</v>
      </c>
      <c r="E854" t="s">
        <v>116</v>
      </c>
      <c r="F854">
        <v>2808333</v>
      </c>
      <c r="G854" t="s">
        <v>52</v>
      </c>
      <c r="H854" s="18">
        <f t="shared" si="112"/>
        <v>1</v>
      </c>
      <c r="I854">
        <v>366</v>
      </c>
      <c r="J854" t="s">
        <v>242</v>
      </c>
      <c r="K854" t="s">
        <v>172</v>
      </c>
      <c r="L854" t="s">
        <v>70</v>
      </c>
      <c r="M854" s="18">
        <f t="shared" si="113"/>
        <v>2</v>
      </c>
      <c r="N854" t="s">
        <v>243</v>
      </c>
      <c r="O854" s="18">
        <f t="shared" si="115"/>
        <v>3</v>
      </c>
      <c r="P854" t="s">
        <v>101</v>
      </c>
      <c r="Q854" t="s">
        <v>119</v>
      </c>
      <c r="R854" t="str">
        <f t="shared" si="111"/>
        <v>Oil &amp; Gas - Ice Roads and Pads</v>
      </c>
      <c r="S854" t="s">
        <v>361</v>
      </c>
      <c r="T854" t="s">
        <v>349</v>
      </c>
      <c r="U854" s="34">
        <v>5</v>
      </c>
      <c r="V854">
        <v>19060402</v>
      </c>
      <c r="W854">
        <v>2017</v>
      </c>
      <c r="X854" t="s">
        <v>241</v>
      </c>
      <c r="Y854">
        <v>2</v>
      </c>
      <c r="Z854" s="34">
        <v>366</v>
      </c>
      <c r="AA854" s="6" t="str">
        <f t="shared" si="108"/>
        <v>02/01</v>
      </c>
      <c r="AB854" s="6" t="str">
        <f t="shared" si="109"/>
        <v>02/28</v>
      </c>
      <c r="AC854" t="s">
        <v>84</v>
      </c>
      <c r="AD854" s="7">
        <f t="shared" si="110"/>
        <v>2</v>
      </c>
      <c r="AE854" s="7" t="s">
        <v>84</v>
      </c>
      <c r="AF854">
        <v>0</v>
      </c>
      <c r="AG854" t="s">
        <v>52</v>
      </c>
      <c r="AH854" s="18">
        <f t="shared" si="114"/>
        <v>1</v>
      </c>
    </row>
    <row r="855" spans="1:34" x14ac:dyDescent="0.25">
      <c r="A855">
        <v>365</v>
      </c>
      <c r="B855" t="s">
        <v>181</v>
      </c>
      <c r="C855" t="s">
        <v>389</v>
      </c>
      <c r="D855" t="s">
        <v>241</v>
      </c>
      <c r="E855" t="s">
        <v>116</v>
      </c>
      <c r="F855">
        <v>2808333</v>
      </c>
      <c r="G855" t="s">
        <v>52</v>
      </c>
      <c r="H855" s="18">
        <f t="shared" si="112"/>
        <v>1</v>
      </c>
      <c r="I855">
        <v>366</v>
      </c>
      <c r="J855" t="s">
        <v>242</v>
      </c>
      <c r="K855" t="s">
        <v>172</v>
      </c>
      <c r="L855" t="s">
        <v>70</v>
      </c>
      <c r="M855" s="18">
        <f t="shared" si="113"/>
        <v>2</v>
      </c>
      <c r="N855" t="s">
        <v>243</v>
      </c>
      <c r="O855" s="18">
        <f t="shared" si="115"/>
        <v>3</v>
      </c>
      <c r="P855" t="s">
        <v>101</v>
      </c>
      <c r="Q855" t="s">
        <v>119</v>
      </c>
      <c r="R855" t="str">
        <f t="shared" si="111"/>
        <v>Oil &amp; Gas - Ice Roads and Pads</v>
      </c>
      <c r="S855" t="s">
        <v>361</v>
      </c>
      <c r="T855" t="s">
        <v>349</v>
      </c>
      <c r="U855" s="34">
        <v>5</v>
      </c>
      <c r="V855">
        <v>19060402</v>
      </c>
      <c r="W855">
        <v>2017</v>
      </c>
      <c r="X855" t="s">
        <v>241</v>
      </c>
      <c r="Y855">
        <v>3</v>
      </c>
      <c r="Z855" s="34">
        <v>366</v>
      </c>
      <c r="AA855" s="6" t="str">
        <f t="shared" si="108"/>
        <v>03/01</v>
      </c>
      <c r="AB855" s="6" t="str">
        <f t="shared" si="109"/>
        <v>03/31</v>
      </c>
      <c r="AC855" t="s">
        <v>84</v>
      </c>
      <c r="AD855" s="7">
        <f t="shared" si="110"/>
        <v>2</v>
      </c>
      <c r="AE855" s="7" t="s">
        <v>84</v>
      </c>
      <c r="AF855">
        <v>0</v>
      </c>
      <c r="AG855" t="s">
        <v>52</v>
      </c>
      <c r="AH855" s="18">
        <f t="shared" si="114"/>
        <v>1</v>
      </c>
    </row>
    <row r="856" spans="1:34" x14ac:dyDescent="0.25">
      <c r="A856">
        <v>365</v>
      </c>
      <c r="B856" t="s">
        <v>181</v>
      </c>
      <c r="C856" t="s">
        <v>389</v>
      </c>
      <c r="D856" t="s">
        <v>241</v>
      </c>
      <c r="E856" t="s">
        <v>116</v>
      </c>
      <c r="F856">
        <v>2808333</v>
      </c>
      <c r="G856" t="s">
        <v>52</v>
      </c>
      <c r="H856" s="18">
        <f t="shared" si="112"/>
        <v>1</v>
      </c>
      <c r="I856">
        <v>366</v>
      </c>
      <c r="J856" t="s">
        <v>242</v>
      </c>
      <c r="K856" t="s">
        <v>172</v>
      </c>
      <c r="L856" t="s">
        <v>70</v>
      </c>
      <c r="M856" s="18">
        <f t="shared" si="113"/>
        <v>2</v>
      </c>
      <c r="N856" t="s">
        <v>243</v>
      </c>
      <c r="O856" s="18">
        <f t="shared" si="115"/>
        <v>3</v>
      </c>
      <c r="P856" t="s">
        <v>101</v>
      </c>
      <c r="Q856" t="s">
        <v>119</v>
      </c>
      <c r="R856" t="str">
        <f t="shared" si="111"/>
        <v>Oil &amp; Gas - Ice Roads and Pads</v>
      </c>
      <c r="S856" t="s">
        <v>361</v>
      </c>
      <c r="T856" t="s">
        <v>349</v>
      </c>
      <c r="U856" s="34">
        <v>5</v>
      </c>
      <c r="V856">
        <v>19060402</v>
      </c>
      <c r="W856">
        <v>2017</v>
      </c>
      <c r="X856" t="s">
        <v>241</v>
      </c>
      <c r="Y856">
        <v>4</v>
      </c>
      <c r="Z856" s="34">
        <v>366</v>
      </c>
      <c r="AA856" s="6" t="str">
        <f t="shared" si="108"/>
        <v>04/01</v>
      </c>
      <c r="AB856" s="6" t="str">
        <f t="shared" si="109"/>
        <v>04/30</v>
      </c>
      <c r="AC856" t="s">
        <v>84</v>
      </c>
      <c r="AD856" s="7">
        <f t="shared" si="110"/>
        <v>2</v>
      </c>
      <c r="AE856" s="7" t="s">
        <v>84</v>
      </c>
      <c r="AF856">
        <v>0</v>
      </c>
      <c r="AG856" t="s">
        <v>52</v>
      </c>
      <c r="AH856" s="18">
        <f t="shared" si="114"/>
        <v>1</v>
      </c>
    </row>
    <row r="857" spans="1:34" x14ac:dyDescent="0.25">
      <c r="A857">
        <v>365</v>
      </c>
      <c r="B857" t="s">
        <v>181</v>
      </c>
      <c r="C857" t="s">
        <v>389</v>
      </c>
      <c r="D857" t="s">
        <v>241</v>
      </c>
      <c r="E857" t="s">
        <v>116</v>
      </c>
      <c r="F857">
        <v>2808333</v>
      </c>
      <c r="G857" t="s">
        <v>52</v>
      </c>
      <c r="H857" s="18">
        <f t="shared" si="112"/>
        <v>1</v>
      </c>
      <c r="I857">
        <v>366</v>
      </c>
      <c r="J857" t="s">
        <v>242</v>
      </c>
      <c r="K857" t="s">
        <v>172</v>
      </c>
      <c r="L857" t="s">
        <v>70</v>
      </c>
      <c r="M857" s="18">
        <f t="shared" si="113"/>
        <v>2</v>
      </c>
      <c r="N857" t="s">
        <v>243</v>
      </c>
      <c r="O857" s="18">
        <f t="shared" si="115"/>
        <v>3</v>
      </c>
      <c r="P857" t="s">
        <v>101</v>
      </c>
      <c r="Q857" t="s">
        <v>119</v>
      </c>
      <c r="R857" t="str">
        <f t="shared" si="111"/>
        <v>Oil &amp; Gas - Ice Roads and Pads</v>
      </c>
      <c r="S857" t="s">
        <v>361</v>
      </c>
      <c r="T857" t="s">
        <v>349</v>
      </c>
      <c r="U857" s="34">
        <v>5</v>
      </c>
      <c r="V857">
        <v>19060402</v>
      </c>
      <c r="W857">
        <v>2017</v>
      </c>
      <c r="X857" t="s">
        <v>241</v>
      </c>
      <c r="Y857">
        <v>5</v>
      </c>
      <c r="Z857" s="34">
        <v>366</v>
      </c>
      <c r="AA857" s="6" t="str">
        <f t="shared" si="108"/>
        <v>05/01</v>
      </c>
      <c r="AB857" s="6" t="str">
        <f t="shared" si="109"/>
        <v>05/31</v>
      </c>
      <c r="AC857" t="s">
        <v>84</v>
      </c>
      <c r="AD857" s="7">
        <f t="shared" si="110"/>
        <v>2</v>
      </c>
      <c r="AE857" s="7" t="s">
        <v>84</v>
      </c>
      <c r="AF857">
        <v>0</v>
      </c>
      <c r="AG857" t="s">
        <v>52</v>
      </c>
      <c r="AH857" s="18">
        <f t="shared" si="114"/>
        <v>1</v>
      </c>
    </row>
    <row r="858" spans="1:34" x14ac:dyDescent="0.25">
      <c r="A858">
        <v>365</v>
      </c>
      <c r="B858" t="s">
        <v>181</v>
      </c>
      <c r="C858" t="s">
        <v>389</v>
      </c>
      <c r="D858" t="s">
        <v>241</v>
      </c>
      <c r="E858" t="s">
        <v>116</v>
      </c>
      <c r="F858">
        <v>2808333</v>
      </c>
      <c r="G858" t="s">
        <v>52</v>
      </c>
      <c r="H858" s="18">
        <f t="shared" si="112"/>
        <v>1</v>
      </c>
      <c r="I858">
        <v>366</v>
      </c>
      <c r="J858" t="s">
        <v>242</v>
      </c>
      <c r="K858" t="s">
        <v>172</v>
      </c>
      <c r="L858" t="s">
        <v>70</v>
      </c>
      <c r="M858" s="18">
        <f t="shared" si="113"/>
        <v>2</v>
      </c>
      <c r="N858" t="s">
        <v>243</v>
      </c>
      <c r="O858" s="18">
        <f t="shared" si="115"/>
        <v>3</v>
      </c>
      <c r="P858" t="s">
        <v>101</v>
      </c>
      <c r="Q858" t="s">
        <v>119</v>
      </c>
      <c r="R858" t="str">
        <f t="shared" si="111"/>
        <v>Oil &amp; Gas - Ice Roads and Pads</v>
      </c>
      <c r="S858" t="s">
        <v>361</v>
      </c>
      <c r="T858" t="s">
        <v>349</v>
      </c>
      <c r="U858" s="34">
        <v>5</v>
      </c>
      <c r="V858">
        <v>19060402</v>
      </c>
      <c r="W858">
        <v>2017</v>
      </c>
      <c r="X858" t="s">
        <v>241</v>
      </c>
      <c r="Y858">
        <v>6</v>
      </c>
      <c r="Z858" s="34">
        <v>366</v>
      </c>
      <c r="AA858" s="6" t="str">
        <f t="shared" si="108"/>
        <v>06/01</v>
      </c>
      <c r="AB858" s="6" t="str">
        <f t="shared" si="109"/>
        <v>06/30</v>
      </c>
      <c r="AC858" t="s">
        <v>84</v>
      </c>
      <c r="AD858" s="7">
        <f t="shared" si="110"/>
        <v>2</v>
      </c>
      <c r="AE858" s="7" t="s">
        <v>84</v>
      </c>
      <c r="AF858">
        <v>0</v>
      </c>
      <c r="AG858" t="s">
        <v>52</v>
      </c>
      <c r="AH858" s="18">
        <f t="shared" si="114"/>
        <v>1</v>
      </c>
    </row>
    <row r="859" spans="1:34" x14ac:dyDescent="0.25">
      <c r="A859">
        <v>365</v>
      </c>
      <c r="B859" t="s">
        <v>181</v>
      </c>
      <c r="C859" t="s">
        <v>389</v>
      </c>
      <c r="D859" t="s">
        <v>241</v>
      </c>
      <c r="E859" t="s">
        <v>116</v>
      </c>
      <c r="F859">
        <v>2808333</v>
      </c>
      <c r="G859" t="s">
        <v>52</v>
      </c>
      <c r="H859" s="18">
        <f t="shared" si="112"/>
        <v>1</v>
      </c>
      <c r="I859">
        <v>366</v>
      </c>
      <c r="J859" t="s">
        <v>242</v>
      </c>
      <c r="K859" t="s">
        <v>172</v>
      </c>
      <c r="L859" t="s">
        <v>70</v>
      </c>
      <c r="M859" s="18">
        <f t="shared" si="113"/>
        <v>2</v>
      </c>
      <c r="N859" t="s">
        <v>243</v>
      </c>
      <c r="O859" s="18">
        <f t="shared" si="115"/>
        <v>3</v>
      </c>
      <c r="P859" t="s">
        <v>101</v>
      </c>
      <c r="Q859" t="s">
        <v>119</v>
      </c>
      <c r="R859" t="str">
        <f t="shared" si="111"/>
        <v>Oil &amp; Gas - Ice Roads and Pads</v>
      </c>
      <c r="S859" t="s">
        <v>361</v>
      </c>
      <c r="T859" t="s">
        <v>349</v>
      </c>
      <c r="U859" s="34">
        <v>5</v>
      </c>
      <c r="V859">
        <v>19060402</v>
      </c>
      <c r="W859">
        <v>2017</v>
      </c>
      <c r="X859" t="s">
        <v>241</v>
      </c>
      <c r="Y859">
        <v>7</v>
      </c>
      <c r="Z859" s="34">
        <v>366</v>
      </c>
      <c r="AA859" s="6" t="str">
        <f t="shared" si="108"/>
        <v>07/01</v>
      </c>
      <c r="AB859" s="6" t="str">
        <f t="shared" si="109"/>
        <v>07/31</v>
      </c>
      <c r="AC859" t="s">
        <v>84</v>
      </c>
      <c r="AD859" s="7">
        <f t="shared" si="110"/>
        <v>2</v>
      </c>
      <c r="AE859" s="7" t="s">
        <v>84</v>
      </c>
      <c r="AF859">
        <v>0</v>
      </c>
      <c r="AG859" t="s">
        <v>52</v>
      </c>
      <c r="AH859" s="18">
        <f t="shared" si="114"/>
        <v>1</v>
      </c>
    </row>
    <row r="860" spans="1:34" x14ac:dyDescent="0.25">
      <c r="A860">
        <v>365</v>
      </c>
      <c r="B860" t="s">
        <v>181</v>
      </c>
      <c r="C860" t="s">
        <v>389</v>
      </c>
      <c r="D860" t="s">
        <v>241</v>
      </c>
      <c r="E860" t="s">
        <v>116</v>
      </c>
      <c r="F860">
        <v>2808333</v>
      </c>
      <c r="G860" t="s">
        <v>52</v>
      </c>
      <c r="H860" s="18">
        <f t="shared" si="112"/>
        <v>1</v>
      </c>
      <c r="I860">
        <v>366</v>
      </c>
      <c r="J860" t="s">
        <v>242</v>
      </c>
      <c r="K860" t="s">
        <v>172</v>
      </c>
      <c r="L860" t="s">
        <v>70</v>
      </c>
      <c r="M860" s="18">
        <f t="shared" si="113"/>
        <v>2</v>
      </c>
      <c r="N860" t="s">
        <v>243</v>
      </c>
      <c r="O860" s="18">
        <f t="shared" si="115"/>
        <v>3</v>
      </c>
      <c r="P860" t="s">
        <v>101</v>
      </c>
      <c r="Q860" t="s">
        <v>119</v>
      </c>
      <c r="R860" t="str">
        <f t="shared" si="111"/>
        <v>Oil &amp; Gas - Ice Roads and Pads</v>
      </c>
      <c r="S860" t="s">
        <v>361</v>
      </c>
      <c r="T860" t="s">
        <v>349</v>
      </c>
      <c r="U860" s="34">
        <v>5</v>
      </c>
      <c r="V860">
        <v>19060402</v>
      </c>
      <c r="W860">
        <v>2017</v>
      </c>
      <c r="X860" t="s">
        <v>241</v>
      </c>
      <c r="Y860">
        <v>8</v>
      </c>
      <c r="Z860" s="34">
        <v>366</v>
      </c>
      <c r="AA860" s="6" t="str">
        <f t="shared" si="108"/>
        <v>08/01</v>
      </c>
      <c r="AB860" s="6" t="str">
        <f t="shared" si="109"/>
        <v>08/31</v>
      </c>
      <c r="AC860" t="s">
        <v>84</v>
      </c>
      <c r="AD860" s="7">
        <f t="shared" si="110"/>
        <v>2</v>
      </c>
      <c r="AE860" s="7" t="s">
        <v>84</v>
      </c>
      <c r="AF860">
        <v>0</v>
      </c>
      <c r="AG860" t="s">
        <v>52</v>
      </c>
      <c r="AH860" s="18">
        <f t="shared" si="114"/>
        <v>1</v>
      </c>
    </row>
    <row r="861" spans="1:34" x14ac:dyDescent="0.25">
      <c r="A861">
        <v>365</v>
      </c>
      <c r="B861" t="s">
        <v>181</v>
      </c>
      <c r="C861" t="s">
        <v>389</v>
      </c>
      <c r="D861" t="s">
        <v>241</v>
      </c>
      <c r="E861" t="s">
        <v>116</v>
      </c>
      <c r="F861">
        <v>2808333</v>
      </c>
      <c r="G861" t="s">
        <v>52</v>
      </c>
      <c r="H861" s="18">
        <f t="shared" si="112"/>
        <v>1</v>
      </c>
      <c r="I861">
        <v>366</v>
      </c>
      <c r="J861" t="s">
        <v>242</v>
      </c>
      <c r="K861" t="s">
        <v>172</v>
      </c>
      <c r="L861" t="s">
        <v>70</v>
      </c>
      <c r="M861" s="18">
        <f t="shared" si="113"/>
        <v>2</v>
      </c>
      <c r="N861" t="s">
        <v>243</v>
      </c>
      <c r="O861" s="18">
        <f t="shared" si="115"/>
        <v>3</v>
      </c>
      <c r="P861" t="s">
        <v>101</v>
      </c>
      <c r="Q861" t="s">
        <v>119</v>
      </c>
      <c r="R861" t="str">
        <f t="shared" si="111"/>
        <v>Oil &amp; Gas - Ice Roads and Pads</v>
      </c>
      <c r="S861" t="s">
        <v>361</v>
      </c>
      <c r="T861" t="s">
        <v>349</v>
      </c>
      <c r="U861" s="34">
        <v>5</v>
      </c>
      <c r="V861">
        <v>19060402</v>
      </c>
      <c r="W861">
        <v>2017</v>
      </c>
      <c r="X861" t="s">
        <v>241</v>
      </c>
      <c r="Y861">
        <v>9</v>
      </c>
      <c r="Z861" s="34">
        <v>366</v>
      </c>
      <c r="AA861" s="6" t="str">
        <f t="shared" si="108"/>
        <v>09/01</v>
      </c>
      <c r="AB861" s="6" t="str">
        <f t="shared" si="109"/>
        <v>09/30</v>
      </c>
      <c r="AC861" t="s">
        <v>84</v>
      </c>
      <c r="AD861" s="7">
        <f t="shared" si="110"/>
        <v>2</v>
      </c>
      <c r="AE861" s="7" t="s">
        <v>84</v>
      </c>
      <c r="AF861">
        <v>0</v>
      </c>
      <c r="AG861" t="s">
        <v>52</v>
      </c>
      <c r="AH861" s="18">
        <f t="shared" si="114"/>
        <v>1</v>
      </c>
    </row>
    <row r="862" spans="1:34" x14ac:dyDescent="0.25">
      <c r="A862">
        <v>367</v>
      </c>
      <c r="B862" t="s">
        <v>181</v>
      </c>
      <c r="C862" t="s">
        <v>389</v>
      </c>
      <c r="D862" t="s">
        <v>246</v>
      </c>
      <c r="E862" t="s">
        <v>116</v>
      </c>
      <c r="F862">
        <v>4868333</v>
      </c>
      <c r="G862" t="s">
        <v>52</v>
      </c>
      <c r="H862" s="18">
        <f t="shared" si="112"/>
        <v>1</v>
      </c>
      <c r="I862">
        <v>370</v>
      </c>
      <c r="J862" t="s">
        <v>247</v>
      </c>
      <c r="K862" t="s">
        <v>79</v>
      </c>
      <c r="L862" t="s">
        <v>70</v>
      </c>
      <c r="M862" s="18">
        <f t="shared" si="113"/>
        <v>2</v>
      </c>
      <c r="N862" t="s">
        <v>58</v>
      </c>
      <c r="O862" s="18">
        <f t="shared" si="115"/>
        <v>1</v>
      </c>
      <c r="P862" t="s">
        <v>101</v>
      </c>
      <c r="Q862" t="s">
        <v>119</v>
      </c>
      <c r="R862" t="str">
        <f t="shared" si="111"/>
        <v>Oil &amp; Gas - Ice Roads and Pads</v>
      </c>
      <c r="S862" t="s">
        <v>361</v>
      </c>
      <c r="T862" t="s">
        <v>349</v>
      </c>
      <c r="U862" s="34">
        <v>5</v>
      </c>
      <c r="V862">
        <v>19060403</v>
      </c>
      <c r="W862">
        <v>2016</v>
      </c>
      <c r="X862" t="s">
        <v>246</v>
      </c>
      <c r="Y862">
        <v>4</v>
      </c>
      <c r="Z862" s="34">
        <v>370</v>
      </c>
      <c r="AA862" s="6" t="str">
        <f t="shared" si="108"/>
        <v>04/01</v>
      </c>
      <c r="AB862" s="6" t="str">
        <f t="shared" si="109"/>
        <v>04/30</v>
      </c>
      <c r="AC862" t="s">
        <v>84</v>
      </c>
      <c r="AD862" s="7">
        <f t="shared" si="110"/>
        <v>2</v>
      </c>
      <c r="AE862" s="7" t="s">
        <v>84</v>
      </c>
      <c r="AF862">
        <v>0</v>
      </c>
      <c r="AG862" t="s">
        <v>52</v>
      </c>
      <c r="AH862" s="18">
        <f t="shared" si="114"/>
        <v>1</v>
      </c>
    </row>
    <row r="863" spans="1:34" x14ac:dyDescent="0.25">
      <c r="A863">
        <v>367</v>
      </c>
      <c r="B863" t="s">
        <v>181</v>
      </c>
      <c r="C863" t="s">
        <v>389</v>
      </c>
      <c r="D863" t="s">
        <v>246</v>
      </c>
      <c r="E863" t="s">
        <v>116</v>
      </c>
      <c r="F863">
        <v>4868333</v>
      </c>
      <c r="G863" t="s">
        <v>52</v>
      </c>
      <c r="H863" s="18">
        <f t="shared" si="112"/>
        <v>1</v>
      </c>
      <c r="I863">
        <v>368</v>
      </c>
      <c r="J863" t="s">
        <v>248</v>
      </c>
      <c r="K863" t="s">
        <v>79</v>
      </c>
      <c r="L863" t="s">
        <v>70</v>
      </c>
      <c r="M863" s="18">
        <f t="shared" si="113"/>
        <v>2</v>
      </c>
      <c r="N863" t="s">
        <v>58</v>
      </c>
      <c r="O863" s="18">
        <f t="shared" si="115"/>
        <v>1</v>
      </c>
      <c r="P863" t="s">
        <v>101</v>
      </c>
      <c r="Q863" t="s">
        <v>119</v>
      </c>
      <c r="R863" t="str">
        <f t="shared" si="111"/>
        <v>Oil &amp; Gas - Ice Roads and Pads</v>
      </c>
      <c r="S863" t="s">
        <v>361</v>
      </c>
      <c r="T863" t="s">
        <v>349</v>
      </c>
      <c r="U863" s="34">
        <v>5</v>
      </c>
      <c r="V863">
        <v>19060402</v>
      </c>
      <c r="W863">
        <v>2016</v>
      </c>
      <c r="X863" t="s">
        <v>246</v>
      </c>
      <c r="Y863">
        <v>4</v>
      </c>
      <c r="Z863" s="34">
        <v>368</v>
      </c>
      <c r="AA863" s="6" t="str">
        <f t="shared" si="108"/>
        <v>04/01</v>
      </c>
      <c r="AB863" s="6" t="str">
        <f t="shared" si="109"/>
        <v>04/30</v>
      </c>
      <c r="AC863" t="s">
        <v>84</v>
      </c>
      <c r="AD863" s="7">
        <f t="shared" si="110"/>
        <v>2</v>
      </c>
      <c r="AE863" s="7" t="s">
        <v>84</v>
      </c>
      <c r="AF863">
        <v>0</v>
      </c>
      <c r="AG863" t="s">
        <v>52</v>
      </c>
      <c r="AH863" s="18">
        <f t="shared" si="114"/>
        <v>1</v>
      </c>
    </row>
    <row r="864" spans="1:34" x14ac:dyDescent="0.25">
      <c r="A864">
        <v>367</v>
      </c>
      <c r="B864" t="s">
        <v>181</v>
      </c>
      <c r="C864" t="s">
        <v>389</v>
      </c>
      <c r="D864" t="s">
        <v>246</v>
      </c>
      <c r="E864" t="s">
        <v>116</v>
      </c>
      <c r="F864">
        <v>4868333</v>
      </c>
      <c r="G864" t="s">
        <v>52</v>
      </c>
      <c r="H864" s="18">
        <f t="shared" si="112"/>
        <v>1</v>
      </c>
      <c r="I864">
        <v>369</v>
      </c>
      <c r="J864" t="s">
        <v>249</v>
      </c>
      <c r="K864" t="s">
        <v>79</v>
      </c>
      <c r="L864" t="s">
        <v>70</v>
      </c>
      <c r="M864" s="18">
        <f t="shared" si="113"/>
        <v>2</v>
      </c>
      <c r="N864" t="s">
        <v>58</v>
      </c>
      <c r="O864" s="18">
        <f t="shared" si="115"/>
        <v>1</v>
      </c>
      <c r="P864" t="s">
        <v>101</v>
      </c>
      <c r="Q864" t="s">
        <v>119</v>
      </c>
      <c r="R864" t="str">
        <f t="shared" si="111"/>
        <v>Oil &amp; Gas - Ice Roads and Pads</v>
      </c>
      <c r="S864" t="s">
        <v>361</v>
      </c>
      <c r="T864" t="s">
        <v>349</v>
      </c>
      <c r="U864" s="34">
        <v>5</v>
      </c>
      <c r="V864">
        <v>19060402</v>
      </c>
      <c r="W864">
        <v>2016</v>
      </c>
      <c r="X864" t="s">
        <v>246</v>
      </c>
      <c r="Y864">
        <v>4</v>
      </c>
      <c r="Z864" s="34">
        <v>369</v>
      </c>
      <c r="AA864" s="6" t="str">
        <f t="shared" si="108"/>
        <v>04/01</v>
      </c>
      <c r="AB864" s="6" t="str">
        <f t="shared" si="109"/>
        <v>04/30</v>
      </c>
      <c r="AC864" t="s">
        <v>84</v>
      </c>
      <c r="AD864" s="7">
        <f t="shared" si="110"/>
        <v>2</v>
      </c>
      <c r="AE864" s="7" t="s">
        <v>84</v>
      </c>
      <c r="AF864">
        <v>0</v>
      </c>
      <c r="AG864" t="s">
        <v>52</v>
      </c>
      <c r="AH864" s="18">
        <f t="shared" si="114"/>
        <v>1</v>
      </c>
    </row>
    <row r="865" spans="1:34" x14ac:dyDescent="0.25">
      <c r="A865">
        <v>367</v>
      </c>
      <c r="B865" t="s">
        <v>181</v>
      </c>
      <c r="C865" t="s">
        <v>389</v>
      </c>
      <c r="D865" t="s">
        <v>246</v>
      </c>
      <c r="E865" t="s">
        <v>116</v>
      </c>
      <c r="F865">
        <v>4868333</v>
      </c>
      <c r="G865" t="s">
        <v>52</v>
      </c>
      <c r="H865" s="18">
        <f t="shared" si="112"/>
        <v>1</v>
      </c>
      <c r="I865">
        <v>371</v>
      </c>
      <c r="J865" t="s">
        <v>250</v>
      </c>
      <c r="K865" t="s">
        <v>79</v>
      </c>
      <c r="L865" t="s">
        <v>70</v>
      </c>
      <c r="M865" s="18">
        <f t="shared" si="113"/>
        <v>2</v>
      </c>
      <c r="N865" t="s">
        <v>58</v>
      </c>
      <c r="O865" s="18">
        <f t="shared" si="115"/>
        <v>1</v>
      </c>
      <c r="P865" t="s">
        <v>101</v>
      </c>
      <c r="Q865" t="s">
        <v>119</v>
      </c>
      <c r="R865" t="str">
        <f t="shared" si="111"/>
        <v>Oil &amp; Gas - Ice Roads and Pads</v>
      </c>
      <c r="S865" t="s">
        <v>361</v>
      </c>
      <c r="T865" t="s">
        <v>349</v>
      </c>
      <c r="U865" s="34">
        <v>5</v>
      </c>
      <c r="V865">
        <v>19060403</v>
      </c>
      <c r="W865">
        <v>2016</v>
      </c>
      <c r="X865" t="s">
        <v>246</v>
      </c>
      <c r="Y865">
        <v>4</v>
      </c>
      <c r="Z865" s="34">
        <v>371</v>
      </c>
      <c r="AA865" s="6" t="str">
        <f t="shared" si="108"/>
        <v>04/01</v>
      </c>
      <c r="AB865" s="6" t="str">
        <f t="shared" si="109"/>
        <v>04/30</v>
      </c>
      <c r="AC865" t="s">
        <v>84</v>
      </c>
      <c r="AD865" s="7">
        <f t="shared" si="110"/>
        <v>2</v>
      </c>
      <c r="AE865" s="7" t="s">
        <v>84</v>
      </c>
      <c r="AF865">
        <v>0</v>
      </c>
      <c r="AG865" t="s">
        <v>52</v>
      </c>
      <c r="AH865" s="18">
        <f t="shared" si="114"/>
        <v>1</v>
      </c>
    </row>
    <row r="866" spans="1:34" x14ac:dyDescent="0.25">
      <c r="A866">
        <v>367</v>
      </c>
      <c r="B866" t="s">
        <v>181</v>
      </c>
      <c r="C866" t="s">
        <v>389</v>
      </c>
      <c r="D866" t="s">
        <v>246</v>
      </c>
      <c r="E866" t="s">
        <v>116</v>
      </c>
      <c r="F866">
        <v>4868333</v>
      </c>
      <c r="G866" t="s">
        <v>52</v>
      </c>
      <c r="H866" s="18">
        <f t="shared" si="112"/>
        <v>1</v>
      </c>
      <c r="I866">
        <v>372</v>
      </c>
      <c r="J866" t="s">
        <v>251</v>
      </c>
      <c r="K866" t="s">
        <v>79</v>
      </c>
      <c r="L866" t="s">
        <v>70</v>
      </c>
      <c r="M866" s="18">
        <f t="shared" si="113"/>
        <v>2</v>
      </c>
      <c r="N866" t="s">
        <v>58</v>
      </c>
      <c r="O866" s="18">
        <f t="shared" si="115"/>
        <v>1</v>
      </c>
      <c r="P866" t="s">
        <v>101</v>
      </c>
      <c r="Q866" t="s">
        <v>119</v>
      </c>
      <c r="R866" t="str">
        <f t="shared" si="111"/>
        <v>Oil &amp; Gas - Ice Roads and Pads</v>
      </c>
      <c r="S866" t="s">
        <v>361</v>
      </c>
      <c r="T866" t="s">
        <v>349</v>
      </c>
      <c r="U866" s="34">
        <v>5</v>
      </c>
      <c r="V866">
        <v>19060403</v>
      </c>
      <c r="W866">
        <v>2016</v>
      </c>
      <c r="X866" t="s">
        <v>246</v>
      </c>
      <c r="Y866">
        <v>4</v>
      </c>
      <c r="Z866" s="34">
        <v>372</v>
      </c>
      <c r="AA866" s="6" t="str">
        <f t="shared" si="108"/>
        <v>04/01</v>
      </c>
      <c r="AB866" s="6" t="str">
        <f t="shared" si="109"/>
        <v>04/30</v>
      </c>
      <c r="AC866" t="s">
        <v>84</v>
      </c>
      <c r="AD866" s="7">
        <f t="shared" si="110"/>
        <v>2</v>
      </c>
      <c r="AE866" s="7" t="s">
        <v>84</v>
      </c>
      <c r="AF866">
        <v>0</v>
      </c>
      <c r="AG866" t="s">
        <v>52</v>
      </c>
      <c r="AH866" s="18">
        <f t="shared" si="114"/>
        <v>1</v>
      </c>
    </row>
    <row r="867" spans="1:34" x14ac:dyDescent="0.25">
      <c r="A867">
        <v>367</v>
      </c>
      <c r="B867" t="s">
        <v>181</v>
      </c>
      <c r="C867" t="s">
        <v>389</v>
      </c>
      <c r="D867" t="s">
        <v>246</v>
      </c>
      <c r="E867" t="s">
        <v>116</v>
      </c>
      <c r="F867">
        <v>4868333</v>
      </c>
      <c r="G867" t="s">
        <v>52</v>
      </c>
      <c r="H867" s="18">
        <f t="shared" si="112"/>
        <v>1</v>
      </c>
      <c r="I867">
        <v>370</v>
      </c>
      <c r="J867" t="s">
        <v>247</v>
      </c>
      <c r="K867" t="s">
        <v>79</v>
      </c>
      <c r="L867" t="s">
        <v>70</v>
      </c>
      <c r="M867" s="18">
        <f t="shared" si="113"/>
        <v>2</v>
      </c>
      <c r="N867" t="s">
        <v>58</v>
      </c>
      <c r="O867" s="18">
        <f t="shared" si="115"/>
        <v>1</v>
      </c>
      <c r="P867" t="s">
        <v>101</v>
      </c>
      <c r="Q867" t="s">
        <v>119</v>
      </c>
      <c r="R867" t="str">
        <f t="shared" si="111"/>
        <v>Oil &amp; Gas - Ice Roads and Pads</v>
      </c>
      <c r="S867" t="s">
        <v>361</v>
      </c>
      <c r="T867" t="s">
        <v>349</v>
      </c>
      <c r="U867" s="34">
        <v>5</v>
      </c>
      <c r="V867">
        <v>19060403</v>
      </c>
      <c r="W867">
        <v>2016</v>
      </c>
      <c r="X867" t="s">
        <v>246</v>
      </c>
      <c r="Y867">
        <v>5</v>
      </c>
      <c r="Z867" s="34">
        <v>370</v>
      </c>
      <c r="AA867" s="6" t="str">
        <f t="shared" si="108"/>
        <v>05/01</v>
      </c>
      <c r="AB867" s="6" t="str">
        <f t="shared" si="109"/>
        <v>05/31</v>
      </c>
      <c r="AC867" t="s">
        <v>84</v>
      </c>
      <c r="AD867" s="7">
        <f t="shared" si="110"/>
        <v>2</v>
      </c>
      <c r="AE867" s="7" t="s">
        <v>84</v>
      </c>
      <c r="AF867">
        <v>0</v>
      </c>
      <c r="AG867" t="s">
        <v>52</v>
      </c>
      <c r="AH867" s="18">
        <f t="shared" si="114"/>
        <v>1</v>
      </c>
    </row>
    <row r="868" spans="1:34" x14ac:dyDescent="0.25">
      <c r="A868">
        <v>367</v>
      </c>
      <c r="B868" t="s">
        <v>181</v>
      </c>
      <c r="C868" t="s">
        <v>389</v>
      </c>
      <c r="D868" t="s">
        <v>246</v>
      </c>
      <c r="E868" t="s">
        <v>116</v>
      </c>
      <c r="F868">
        <v>4868333</v>
      </c>
      <c r="G868" t="s">
        <v>52</v>
      </c>
      <c r="H868" s="18">
        <f t="shared" si="112"/>
        <v>1</v>
      </c>
      <c r="I868">
        <v>368</v>
      </c>
      <c r="J868" t="s">
        <v>248</v>
      </c>
      <c r="K868" t="s">
        <v>79</v>
      </c>
      <c r="L868" t="s">
        <v>70</v>
      </c>
      <c r="M868" s="18">
        <f t="shared" si="113"/>
        <v>2</v>
      </c>
      <c r="N868" t="s">
        <v>58</v>
      </c>
      <c r="O868" s="18">
        <f t="shared" si="115"/>
        <v>1</v>
      </c>
      <c r="P868" t="s">
        <v>101</v>
      </c>
      <c r="Q868" t="s">
        <v>119</v>
      </c>
      <c r="R868" t="str">
        <f t="shared" si="111"/>
        <v>Oil &amp; Gas - Ice Roads and Pads</v>
      </c>
      <c r="S868" t="s">
        <v>361</v>
      </c>
      <c r="T868" t="s">
        <v>349</v>
      </c>
      <c r="U868" s="34">
        <v>5</v>
      </c>
      <c r="V868">
        <v>19060402</v>
      </c>
      <c r="W868">
        <v>2016</v>
      </c>
      <c r="X868" t="s">
        <v>246</v>
      </c>
      <c r="Y868">
        <v>5</v>
      </c>
      <c r="Z868" s="34">
        <v>368</v>
      </c>
      <c r="AA868" s="6" t="str">
        <f t="shared" si="108"/>
        <v>05/01</v>
      </c>
      <c r="AB868" s="6" t="str">
        <f t="shared" si="109"/>
        <v>05/31</v>
      </c>
      <c r="AC868" t="s">
        <v>84</v>
      </c>
      <c r="AD868" s="7">
        <f t="shared" si="110"/>
        <v>2</v>
      </c>
      <c r="AE868" s="7" t="s">
        <v>84</v>
      </c>
      <c r="AF868">
        <v>0</v>
      </c>
      <c r="AG868" t="s">
        <v>52</v>
      </c>
      <c r="AH868" s="18">
        <f t="shared" si="114"/>
        <v>1</v>
      </c>
    </row>
    <row r="869" spans="1:34" x14ac:dyDescent="0.25">
      <c r="A869">
        <v>367</v>
      </c>
      <c r="B869" t="s">
        <v>181</v>
      </c>
      <c r="C869" t="s">
        <v>389</v>
      </c>
      <c r="D869" t="s">
        <v>246</v>
      </c>
      <c r="E869" t="s">
        <v>116</v>
      </c>
      <c r="F869">
        <v>4868333</v>
      </c>
      <c r="G869" t="s">
        <v>52</v>
      </c>
      <c r="H869" s="18">
        <f t="shared" si="112"/>
        <v>1</v>
      </c>
      <c r="I869">
        <v>369</v>
      </c>
      <c r="J869" t="s">
        <v>249</v>
      </c>
      <c r="K869" t="s">
        <v>79</v>
      </c>
      <c r="L869" t="s">
        <v>70</v>
      </c>
      <c r="M869" s="18">
        <f t="shared" si="113"/>
        <v>2</v>
      </c>
      <c r="N869" t="s">
        <v>58</v>
      </c>
      <c r="O869" s="18">
        <f t="shared" si="115"/>
        <v>1</v>
      </c>
      <c r="P869" t="s">
        <v>101</v>
      </c>
      <c r="Q869" t="s">
        <v>119</v>
      </c>
      <c r="R869" t="str">
        <f t="shared" si="111"/>
        <v>Oil &amp; Gas - Ice Roads and Pads</v>
      </c>
      <c r="S869" t="s">
        <v>361</v>
      </c>
      <c r="T869" t="s">
        <v>349</v>
      </c>
      <c r="U869" s="34">
        <v>5</v>
      </c>
      <c r="V869">
        <v>19060402</v>
      </c>
      <c r="W869">
        <v>2016</v>
      </c>
      <c r="X869" t="s">
        <v>246</v>
      </c>
      <c r="Y869">
        <v>5</v>
      </c>
      <c r="Z869" s="34">
        <v>369</v>
      </c>
      <c r="AA869" s="6" t="str">
        <f t="shared" ref="AA869:AA932" si="116">_xlfn.IFS(Y869=1,"01/01",Y869=2,"02/01",Y869=3,"03/01",Y869=4,"04/01",Y869=5,"05/01",Y869=6,"06/01",Y869=7,"07/01",Y869=8,"08/01",Y869=9,"09/01",Y869=10,"10/01",Y869=11,"11/01",Y869=12,"12/01")</f>
        <v>05/01</v>
      </c>
      <c r="AB869" s="6" t="str">
        <f t="shared" ref="AB869:AB932" si="117">_xlfn.IFS(Y869=1,"01/31",Y869=2,"02/28",Y869=3,"03/31",Y869=4,"04/30",Y869=5,"05/31",Y869=6,"06/30",Y869=7,"07/31",Y869=8,"08/31",Y869=9,"09/30",Y869=10,"10/31",Y869=11,"30/01",Y869=12,"12/31")</f>
        <v>05/31</v>
      </c>
      <c r="AC869" t="s">
        <v>84</v>
      </c>
      <c r="AD869" s="7">
        <f t="shared" ref="AD869:AD932" si="118">IF(AC869="metered",1,2)</f>
        <v>2</v>
      </c>
      <c r="AE869" s="7" t="s">
        <v>84</v>
      </c>
      <c r="AF869">
        <v>0</v>
      </c>
      <c r="AG869" t="s">
        <v>52</v>
      </c>
      <c r="AH869" s="18">
        <f t="shared" si="114"/>
        <v>1</v>
      </c>
    </row>
    <row r="870" spans="1:34" x14ac:dyDescent="0.25">
      <c r="A870">
        <v>367</v>
      </c>
      <c r="B870" t="s">
        <v>181</v>
      </c>
      <c r="C870" t="s">
        <v>389</v>
      </c>
      <c r="D870" t="s">
        <v>246</v>
      </c>
      <c r="E870" t="s">
        <v>116</v>
      </c>
      <c r="F870">
        <v>4868333</v>
      </c>
      <c r="G870" t="s">
        <v>52</v>
      </c>
      <c r="H870" s="18">
        <f t="shared" si="112"/>
        <v>1</v>
      </c>
      <c r="I870">
        <v>371</v>
      </c>
      <c r="J870" t="s">
        <v>250</v>
      </c>
      <c r="K870" t="s">
        <v>79</v>
      </c>
      <c r="L870" t="s">
        <v>70</v>
      </c>
      <c r="M870" s="18">
        <f t="shared" si="113"/>
        <v>2</v>
      </c>
      <c r="N870" t="s">
        <v>58</v>
      </c>
      <c r="O870" s="18">
        <f t="shared" si="115"/>
        <v>1</v>
      </c>
      <c r="P870" t="s">
        <v>101</v>
      </c>
      <c r="Q870" t="s">
        <v>119</v>
      </c>
      <c r="R870" t="str">
        <f t="shared" si="111"/>
        <v>Oil &amp; Gas - Ice Roads and Pads</v>
      </c>
      <c r="S870" t="s">
        <v>361</v>
      </c>
      <c r="T870" t="s">
        <v>349</v>
      </c>
      <c r="U870" s="34">
        <v>5</v>
      </c>
      <c r="V870">
        <v>19060403</v>
      </c>
      <c r="W870">
        <v>2016</v>
      </c>
      <c r="X870" t="s">
        <v>246</v>
      </c>
      <c r="Y870">
        <v>5</v>
      </c>
      <c r="Z870" s="34">
        <v>371</v>
      </c>
      <c r="AA870" s="6" t="str">
        <f t="shared" si="116"/>
        <v>05/01</v>
      </c>
      <c r="AB870" s="6" t="str">
        <f t="shared" si="117"/>
        <v>05/31</v>
      </c>
      <c r="AC870" t="s">
        <v>84</v>
      </c>
      <c r="AD870" s="7">
        <f t="shared" si="118"/>
        <v>2</v>
      </c>
      <c r="AE870" s="7" t="s">
        <v>84</v>
      </c>
      <c r="AF870">
        <v>0</v>
      </c>
      <c r="AG870" t="s">
        <v>52</v>
      </c>
      <c r="AH870" s="18">
        <f t="shared" si="114"/>
        <v>1</v>
      </c>
    </row>
    <row r="871" spans="1:34" x14ac:dyDescent="0.25">
      <c r="A871">
        <v>367</v>
      </c>
      <c r="B871" t="s">
        <v>181</v>
      </c>
      <c r="C871" t="s">
        <v>389</v>
      </c>
      <c r="D871" t="s">
        <v>246</v>
      </c>
      <c r="E871" t="s">
        <v>116</v>
      </c>
      <c r="F871">
        <v>4868333</v>
      </c>
      <c r="G871" t="s">
        <v>52</v>
      </c>
      <c r="H871" s="18">
        <f t="shared" si="112"/>
        <v>1</v>
      </c>
      <c r="I871">
        <v>372</v>
      </c>
      <c r="J871" t="s">
        <v>251</v>
      </c>
      <c r="K871" t="s">
        <v>79</v>
      </c>
      <c r="L871" t="s">
        <v>70</v>
      </c>
      <c r="M871" s="18">
        <f t="shared" si="113"/>
        <v>2</v>
      </c>
      <c r="N871" t="s">
        <v>58</v>
      </c>
      <c r="O871" s="18">
        <f t="shared" si="115"/>
        <v>1</v>
      </c>
      <c r="P871" t="s">
        <v>101</v>
      </c>
      <c r="Q871" t="s">
        <v>119</v>
      </c>
      <c r="R871" t="str">
        <f t="shared" si="111"/>
        <v>Oil &amp; Gas - Ice Roads and Pads</v>
      </c>
      <c r="S871" t="s">
        <v>361</v>
      </c>
      <c r="T871" t="s">
        <v>349</v>
      </c>
      <c r="U871" s="34">
        <v>5</v>
      </c>
      <c r="V871">
        <v>19060403</v>
      </c>
      <c r="W871">
        <v>2016</v>
      </c>
      <c r="X871" t="s">
        <v>246</v>
      </c>
      <c r="Y871">
        <v>5</v>
      </c>
      <c r="Z871" s="34">
        <v>372</v>
      </c>
      <c r="AA871" s="6" t="str">
        <f t="shared" si="116"/>
        <v>05/01</v>
      </c>
      <c r="AB871" s="6" t="str">
        <f t="shared" si="117"/>
        <v>05/31</v>
      </c>
      <c r="AC871" t="s">
        <v>84</v>
      </c>
      <c r="AD871" s="7">
        <f t="shared" si="118"/>
        <v>2</v>
      </c>
      <c r="AE871" s="7" t="s">
        <v>84</v>
      </c>
      <c r="AF871">
        <v>0</v>
      </c>
      <c r="AG871" t="s">
        <v>52</v>
      </c>
      <c r="AH871" s="18">
        <f t="shared" si="114"/>
        <v>1</v>
      </c>
    </row>
    <row r="872" spans="1:34" x14ac:dyDescent="0.25">
      <c r="A872">
        <v>367</v>
      </c>
      <c r="B872" t="s">
        <v>181</v>
      </c>
      <c r="C872" t="s">
        <v>389</v>
      </c>
      <c r="D872" t="s">
        <v>246</v>
      </c>
      <c r="E872" t="s">
        <v>116</v>
      </c>
      <c r="F872">
        <v>4868333</v>
      </c>
      <c r="G872" t="s">
        <v>52</v>
      </c>
      <c r="H872" s="18">
        <f t="shared" si="112"/>
        <v>1</v>
      </c>
      <c r="I872">
        <v>370</v>
      </c>
      <c r="J872" t="s">
        <v>247</v>
      </c>
      <c r="K872" t="s">
        <v>79</v>
      </c>
      <c r="L872" t="s">
        <v>70</v>
      </c>
      <c r="M872" s="18">
        <f t="shared" si="113"/>
        <v>2</v>
      </c>
      <c r="N872" t="s">
        <v>58</v>
      </c>
      <c r="O872" s="18">
        <f t="shared" si="115"/>
        <v>1</v>
      </c>
      <c r="P872" t="s">
        <v>101</v>
      </c>
      <c r="Q872" t="s">
        <v>119</v>
      </c>
      <c r="R872" t="str">
        <f t="shared" si="111"/>
        <v>Oil &amp; Gas - Ice Roads and Pads</v>
      </c>
      <c r="S872" t="s">
        <v>361</v>
      </c>
      <c r="T872" t="s">
        <v>349</v>
      </c>
      <c r="U872" s="34">
        <v>5</v>
      </c>
      <c r="V872">
        <v>19060403</v>
      </c>
      <c r="W872">
        <v>2016</v>
      </c>
      <c r="X872" t="s">
        <v>246</v>
      </c>
      <c r="Y872">
        <v>6</v>
      </c>
      <c r="Z872" s="34">
        <v>370</v>
      </c>
      <c r="AA872" s="6" t="str">
        <f t="shared" si="116"/>
        <v>06/01</v>
      </c>
      <c r="AB872" s="6" t="str">
        <f t="shared" si="117"/>
        <v>06/30</v>
      </c>
      <c r="AC872" t="s">
        <v>84</v>
      </c>
      <c r="AD872" s="7">
        <f t="shared" si="118"/>
        <v>2</v>
      </c>
      <c r="AE872" s="7" t="s">
        <v>84</v>
      </c>
      <c r="AF872">
        <v>0</v>
      </c>
      <c r="AG872" t="s">
        <v>52</v>
      </c>
      <c r="AH872" s="18">
        <f t="shared" si="114"/>
        <v>1</v>
      </c>
    </row>
    <row r="873" spans="1:34" x14ac:dyDescent="0.25">
      <c r="A873">
        <v>367</v>
      </c>
      <c r="B873" t="s">
        <v>181</v>
      </c>
      <c r="C873" t="s">
        <v>389</v>
      </c>
      <c r="D873" t="s">
        <v>246</v>
      </c>
      <c r="E873" t="s">
        <v>116</v>
      </c>
      <c r="F873">
        <v>4868333</v>
      </c>
      <c r="G873" t="s">
        <v>52</v>
      </c>
      <c r="H873" s="18">
        <f t="shared" si="112"/>
        <v>1</v>
      </c>
      <c r="I873">
        <v>368</v>
      </c>
      <c r="J873" t="s">
        <v>248</v>
      </c>
      <c r="K873" t="s">
        <v>79</v>
      </c>
      <c r="L873" t="s">
        <v>70</v>
      </c>
      <c r="M873" s="18">
        <f t="shared" si="113"/>
        <v>2</v>
      </c>
      <c r="N873" t="s">
        <v>58</v>
      </c>
      <c r="O873" s="18">
        <f t="shared" si="115"/>
        <v>1</v>
      </c>
      <c r="P873" t="s">
        <v>101</v>
      </c>
      <c r="Q873" t="s">
        <v>119</v>
      </c>
      <c r="R873" t="str">
        <f t="shared" ref="R873:R936" si="119">IF(Q873&lt;&gt;"",_xlfn.CONCAT(P873," - ", Q873),"")</f>
        <v>Oil &amp; Gas - Ice Roads and Pads</v>
      </c>
      <c r="S873" t="s">
        <v>361</v>
      </c>
      <c r="T873" t="s">
        <v>349</v>
      </c>
      <c r="U873" s="34">
        <v>5</v>
      </c>
      <c r="V873">
        <v>19060402</v>
      </c>
      <c r="W873">
        <v>2016</v>
      </c>
      <c r="X873" t="s">
        <v>246</v>
      </c>
      <c r="Y873">
        <v>6</v>
      </c>
      <c r="Z873" s="34">
        <v>368</v>
      </c>
      <c r="AA873" s="6" t="str">
        <f t="shared" si="116"/>
        <v>06/01</v>
      </c>
      <c r="AB873" s="6" t="str">
        <f t="shared" si="117"/>
        <v>06/30</v>
      </c>
      <c r="AC873" t="s">
        <v>84</v>
      </c>
      <c r="AD873" s="7">
        <f t="shared" si="118"/>
        <v>2</v>
      </c>
      <c r="AE873" s="7" t="s">
        <v>84</v>
      </c>
      <c r="AF873">
        <v>0</v>
      </c>
      <c r="AG873" t="s">
        <v>52</v>
      </c>
      <c r="AH873" s="18">
        <f t="shared" si="114"/>
        <v>1</v>
      </c>
    </row>
    <row r="874" spans="1:34" x14ac:dyDescent="0.25">
      <c r="A874">
        <v>367</v>
      </c>
      <c r="B874" t="s">
        <v>181</v>
      </c>
      <c r="C874" t="s">
        <v>389</v>
      </c>
      <c r="D874" t="s">
        <v>246</v>
      </c>
      <c r="E874" t="s">
        <v>116</v>
      </c>
      <c r="F874">
        <v>4868333</v>
      </c>
      <c r="G874" t="s">
        <v>52</v>
      </c>
      <c r="H874" s="18">
        <f t="shared" si="112"/>
        <v>1</v>
      </c>
      <c r="I874">
        <v>369</v>
      </c>
      <c r="J874" t="s">
        <v>249</v>
      </c>
      <c r="K874" t="s">
        <v>79</v>
      </c>
      <c r="L874" t="s">
        <v>70</v>
      </c>
      <c r="M874" s="18">
        <f t="shared" si="113"/>
        <v>2</v>
      </c>
      <c r="N874" t="s">
        <v>58</v>
      </c>
      <c r="O874" s="18">
        <f t="shared" si="115"/>
        <v>1</v>
      </c>
      <c r="P874" t="s">
        <v>101</v>
      </c>
      <c r="Q874" t="s">
        <v>119</v>
      </c>
      <c r="R874" t="str">
        <f t="shared" si="119"/>
        <v>Oil &amp; Gas - Ice Roads and Pads</v>
      </c>
      <c r="S874" t="s">
        <v>361</v>
      </c>
      <c r="T874" t="s">
        <v>349</v>
      </c>
      <c r="U874" s="34">
        <v>5</v>
      </c>
      <c r="V874">
        <v>19060402</v>
      </c>
      <c r="W874">
        <v>2016</v>
      </c>
      <c r="X874" t="s">
        <v>246</v>
      </c>
      <c r="Y874">
        <v>6</v>
      </c>
      <c r="Z874" s="34">
        <v>369</v>
      </c>
      <c r="AA874" s="6" t="str">
        <f t="shared" si="116"/>
        <v>06/01</v>
      </c>
      <c r="AB874" s="6" t="str">
        <f t="shared" si="117"/>
        <v>06/30</v>
      </c>
      <c r="AC874" t="s">
        <v>84</v>
      </c>
      <c r="AD874" s="7">
        <f t="shared" si="118"/>
        <v>2</v>
      </c>
      <c r="AE874" s="7" t="s">
        <v>84</v>
      </c>
      <c r="AF874">
        <v>0</v>
      </c>
      <c r="AG874" t="s">
        <v>52</v>
      </c>
      <c r="AH874" s="18">
        <f t="shared" si="114"/>
        <v>1</v>
      </c>
    </row>
    <row r="875" spans="1:34" x14ac:dyDescent="0.25">
      <c r="A875">
        <v>367</v>
      </c>
      <c r="B875" t="s">
        <v>181</v>
      </c>
      <c r="C875" t="s">
        <v>389</v>
      </c>
      <c r="D875" t="s">
        <v>246</v>
      </c>
      <c r="E875" t="s">
        <v>116</v>
      </c>
      <c r="F875">
        <v>4868333</v>
      </c>
      <c r="G875" t="s">
        <v>52</v>
      </c>
      <c r="H875" s="18">
        <f t="shared" si="112"/>
        <v>1</v>
      </c>
      <c r="I875">
        <v>371</v>
      </c>
      <c r="J875" t="s">
        <v>250</v>
      </c>
      <c r="K875" t="s">
        <v>79</v>
      </c>
      <c r="L875" t="s">
        <v>70</v>
      </c>
      <c r="M875" s="18">
        <f t="shared" si="113"/>
        <v>2</v>
      </c>
      <c r="N875" t="s">
        <v>58</v>
      </c>
      <c r="O875" s="18">
        <f t="shared" si="115"/>
        <v>1</v>
      </c>
      <c r="P875" t="s">
        <v>101</v>
      </c>
      <c r="Q875" t="s">
        <v>119</v>
      </c>
      <c r="R875" t="str">
        <f t="shared" si="119"/>
        <v>Oil &amp; Gas - Ice Roads and Pads</v>
      </c>
      <c r="S875" t="s">
        <v>361</v>
      </c>
      <c r="T875" t="s">
        <v>349</v>
      </c>
      <c r="U875" s="34">
        <v>5</v>
      </c>
      <c r="V875">
        <v>19060403</v>
      </c>
      <c r="W875">
        <v>2016</v>
      </c>
      <c r="X875" t="s">
        <v>246</v>
      </c>
      <c r="Y875">
        <v>6</v>
      </c>
      <c r="Z875" s="34">
        <v>371</v>
      </c>
      <c r="AA875" s="6" t="str">
        <f t="shared" si="116"/>
        <v>06/01</v>
      </c>
      <c r="AB875" s="6" t="str">
        <f t="shared" si="117"/>
        <v>06/30</v>
      </c>
      <c r="AC875" t="s">
        <v>84</v>
      </c>
      <c r="AD875" s="7">
        <f t="shared" si="118"/>
        <v>2</v>
      </c>
      <c r="AE875" s="7" t="s">
        <v>84</v>
      </c>
      <c r="AF875">
        <v>0</v>
      </c>
      <c r="AG875" t="s">
        <v>52</v>
      </c>
      <c r="AH875" s="18">
        <f t="shared" si="114"/>
        <v>1</v>
      </c>
    </row>
    <row r="876" spans="1:34" x14ac:dyDescent="0.25">
      <c r="A876">
        <v>367</v>
      </c>
      <c r="B876" t="s">
        <v>181</v>
      </c>
      <c r="C876" t="s">
        <v>389</v>
      </c>
      <c r="D876" t="s">
        <v>246</v>
      </c>
      <c r="E876" t="s">
        <v>116</v>
      </c>
      <c r="F876">
        <v>4868333</v>
      </c>
      <c r="G876" t="s">
        <v>52</v>
      </c>
      <c r="H876" s="18">
        <f t="shared" si="112"/>
        <v>1</v>
      </c>
      <c r="I876">
        <v>372</v>
      </c>
      <c r="J876" t="s">
        <v>251</v>
      </c>
      <c r="K876" t="s">
        <v>79</v>
      </c>
      <c r="L876" t="s">
        <v>70</v>
      </c>
      <c r="M876" s="18">
        <f t="shared" si="113"/>
        <v>2</v>
      </c>
      <c r="N876" t="s">
        <v>58</v>
      </c>
      <c r="O876" s="18">
        <f t="shared" si="115"/>
        <v>1</v>
      </c>
      <c r="P876" t="s">
        <v>101</v>
      </c>
      <c r="Q876" t="s">
        <v>119</v>
      </c>
      <c r="R876" t="str">
        <f t="shared" si="119"/>
        <v>Oil &amp; Gas - Ice Roads and Pads</v>
      </c>
      <c r="S876" t="s">
        <v>361</v>
      </c>
      <c r="T876" t="s">
        <v>349</v>
      </c>
      <c r="U876" s="34">
        <v>5</v>
      </c>
      <c r="V876">
        <v>19060403</v>
      </c>
      <c r="W876">
        <v>2016</v>
      </c>
      <c r="X876" t="s">
        <v>246</v>
      </c>
      <c r="Y876">
        <v>6</v>
      </c>
      <c r="Z876" s="34">
        <v>372</v>
      </c>
      <c r="AA876" s="6" t="str">
        <f t="shared" si="116"/>
        <v>06/01</v>
      </c>
      <c r="AB876" s="6" t="str">
        <f t="shared" si="117"/>
        <v>06/30</v>
      </c>
      <c r="AC876" t="s">
        <v>84</v>
      </c>
      <c r="AD876" s="7">
        <f t="shared" si="118"/>
        <v>2</v>
      </c>
      <c r="AE876" s="7" t="s">
        <v>84</v>
      </c>
      <c r="AF876">
        <v>0</v>
      </c>
      <c r="AG876" t="s">
        <v>52</v>
      </c>
      <c r="AH876" s="18">
        <f t="shared" si="114"/>
        <v>1</v>
      </c>
    </row>
    <row r="877" spans="1:34" x14ac:dyDescent="0.25">
      <c r="A877">
        <v>367</v>
      </c>
      <c r="B877" t="s">
        <v>181</v>
      </c>
      <c r="C877" t="s">
        <v>389</v>
      </c>
      <c r="D877" t="s">
        <v>246</v>
      </c>
      <c r="E877" t="s">
        <v>116</v>
      </c>
      <c r="F877">
        <v>4868333</v>
      </c>
      <c r="G877" t="s">
        <v>52</v>
      </c>
      <c r="H877" s="18">
        <f t="shared" si="112"/>
        <v>1</v>
      </c>
      <c r="I877">
        <v>370</v>
      </c>
      <c r="J877" t="s">
        <v>247</v>
      </c>
      <c r="K877" t="s">
        <v>79</v>
      </c>
      <c r="L877" t="s">
        <v>70</v>
      </c>
      <c r="M877" s="18">
        <f t="shared" si="113"/>
        <v>2</v>
      </c>
      <c r="N877" t="s">
        <v>58</v>
      </c>
      <c r="O877" s="18">
        <f t="shared" si="115"/>
        <v>1</v>
      </c>
      <c r="P877" t="s">
        <v>101</v>
      </c>
      <c r="Q877" t="s">
        <v>119</v>
      </c>
      <c r="R877" t="str">
        <f t="shared" si="119"/>
        <v>Oil &amp; Gas - Ice Roads and Pads</v>
      </c>
      <c r="S877" t="s">
        <v>361</v>
      </c>
      <c r="T877" t="s">
        <v>349</v>
      </c>
      <c r="U877" s="34">
        <v>5</v>
      </c>
      <c r="V877">
        <v>19060403</v>
      </c>
      <c r="W877">
        <v>2016</v>
      </c>
      <c r="X877" t="s">
        <v>246</v>
      </c>
      <c r="Y877">
        <v>7</v>
      </c>
      <c r="Z877" s="34">
        <v>370</v>
      </c>
      <c r="AA877" s="6" t="str">
        <f t="shared" si="116"/>
        <v>07/01</v>
      </c>
      <c r="AB877" s="6" t="str">
        <f t="shared" si="117"/>
        <v>07/31</v>
      </c>
      <c r="AC877" t="s">
        <v>84</v>
      </c>
      <c r="AD877" s="7">
        <f t="shared" si="118"/>
        <v>2</v>
      </c>
      <c r="AE877" s="7" t="s">
        <v>84</v>
      </c>
      <c r="AF877">
        <v>0</v>
      </c>
      <c r="AG877" t="s">
        <v>52</v>
      </c>
      <c r="AH877" s="18">
        <f t="shared" si="114"/>
        <v>1</v>
      </c>
    </row>
    <row r="878" spans="1:34" x14ac:dyDescent="0.25">
      <c r="A878">
        <v>367</v>
      </c>
      <c r="B878" t="s">
        <v>181</v>
      </c>
      <c r="C878" t="s">
        <v>389</v>
      </c>
      <c r="D878" t="s">
        <v>246</v>
      </c>
      <c r="E878" t="s">
        <v>116</v>
      </c>
      <c r="F878">
        <v>4868333</v>
      </c>
      <c r="G878" t="s">
        <v>52</v>
      </c>
      <c r="H878" s="18">
        <f t="shared" si="112"/>
        <v>1</v>
      </c>
      <c r="I878">
        <v>368</v>
      </c>
      <c r="J878" t="s">
        <v>248</v>
      </c>
      <c r="K878" t="s">
        <v>79</v>
      </c>
      <c r="L878" t="s">
        <v>70</v>
      </c>
      <c r="M878" s="18">
        <f t="shared" si="113"/>
        <v>2</v>
      </c>
      <c r="N878" t="s">
        <v>58</v>
      </c>
      <c r="O878" s="18">
        <f t="shared" si="115"/>
        <v>1</v>
      </c>
      <c r="P878" t="s">
        <v>101</v>
      </c>
      <c r="Q878" t="s">
        <v>119</v>
      </c>
      <c r="R878" t="str">
        <f t="shared" si="119"/>
        <v>Oil &amp; Gas - Ice Roads and Pads</v>
      </c>
      <c r="S878" t="s">
        <v>361</v>
      </c>
      <c r="T878" t="s">
        <v>349</v>
      </c>
      <c r="U878" s="34">
        <v>5</v>
      </c>
      <c r="V878">
        <v>19060402</v>
      </c>
      <c r="W878">
        <v>2016</v>
      </c>
      <c r="X878" t="s">
        <v>246</v>
      </c>
      <c r="Y878">
        <v>7</v>
      </c>
      <c r="Z878" s="34">
        <v>368</v>
      </c>
      <c r="AA878" s="6" t="str">
        <f t="shared" si="116"/>
        <v>07/01</v>
      </c>
      <c r="AB878" s="6" t="str">
        <f t="shared" si="117"/>
        <v>07/31</v>
      </c>
      <c r="AC878" t="s">
        <v>84</v>
      </c>
      <c r="AD878" s="7">
        <f t="shared" si="118"/>
        <v>2</v>
      </c>
      <c r="AE878" s="7" t="s">
        <v>84</v>
      </c>
      <c r="AF878">
        <v>0</v>
      </c>
      <c r="AG878" t="s">
        <v>52</v>
      </c>
      <c r="AH878" s="18">
        <f t="shared" si="114"/>
        <v>1</v>
      </c>
    </row>
    <row r="879" spans="1:34" x14ac:dyDescent="0.25">
      <c r="A879">
        <v>367</v>
      </c>
      <c r="B879" t="s">
        <v>181</v>
      </c>
      <c r="C879" t="s">
        <v>389</v>
      </c>
      <c r="D879" t="s">
        <v>246</v>
      </c>
      <c r="E879" t="s">
        <v>116</v>
      </c>
      <c r="F879">
        <v>4868333</v>
      </c>
      <c r="G879" t="s">
        <v>52</v>
      </c>
      <c r="H879" s="18">
        <f t="shared" si="112"/>
        <v>1</v>
      </c>
      <c r="I879">
        <v>369</v>
      </c>
      <c r="J879" t="s">
        <v>249</v>
      </c>
      <c r="K879" t="s">
        <v>79</v>
      </c>
      <c r="L879" t="s">
        <v>70</v>
      </c>
      <c r="M879" s="18">
        <f t="shared" si="113"/>
        <v>2</v>
      </c>
      <c r="N879" t="s">
        <v>58</v>
      </c>
      <c r="O879" s="18">
        <f t="shared" si="115"/>
        <v>1</v>
      </c>
      <c r="P879" t="s">
        <v>101</v>
      </c>
      <c r="Q879" t="s">
        <v>119</v>
      </c>
      <c r="R879" t="str">
        <f t="shared" si="119"/>
        <v>Oil &amp; Gas - Ice Roads and Pads</v>
      </c>
      <c r="S879" t="s">
        <v>361</v>
      </c>
      <c r="T879" t="s">
        <v>349</v>
      </c>
      <c r="U879" s="34">
        <v>5</v>
      </c>
      <c r="V879">
        <v>19060402</v>
      </c>
      <c r="W879">
        <v>2016</v>
      </c>
      <c r="X879" t="s">
        <v>246</v>
      </c>
      <c r="Y879">
        <v>7</v>
      </c>
      <c r="Z879" s="34">
        <v>369</v>
      </c>
      <c r="AA879" s="6" t="str">
        <f t="shared" si="116"/>
        <v>07/01</v>
      </c>
      <c r="AB879" s="6" t="str">
        <f t="shared" si="117"/>
        <v>07/31</v>
      </c>
      <c r="AC879" t="s">
        <v>84</v>
      </c>
      <c r="AD879" s="7">
        <f t="shared" si="118"/>
        <v>2</v>
      </c>
      <c r="AE879" s="7" t="s">
        <v>84</v>
      </c>
      <c r="AF879">
        <v>0</v>
      </c>
      <c r="AG879" t="s">
        <v>52</v>
      </c>
      <c r="AH879" s="18">
        <f t="shared" si="114"/>
        <v>1</v>
      </c>
    </row>
    <row r="880" spans="1:34" x14ac:dyDescent="0.25">
      <c r="A880">
        <v>367</v>
      </c>
      <c r="B880" t="s">
        <v>181</v>
      </c>
      <c r="C880" t="s">
        <v>389</v>
      </c>
      <c r="D880" t="s">
        <v>246</v>
      </c>
      <c r="E880" t="s">
        <v>116</v>
      </c>
      <c r="F880">
        <v>4868333</v>
      </c>
      <c r="G880" t="s">
        <v>52</v>
      </c>
      <c r="H880" s="18">
        <f t="shared" si="112"/>
        <v>1</v>
      </c>
      <c r="I880">
        <v>371</v>
      </c>
      <c r="J880" t="s">
        <v>250</v>
      </c>
      <c r="K880" t="s">
        <v>79</v>
      </c>
      <c r="L880" t="s">
        <v>70</v>
      </c>
      <c r="M880" s="18">
        <f t="shared" si="113"/>
        <v>2</v>
      </c>
      <c r="N880" t="s">
        <v>58</v>
      </c>
      <c r="O880" s="18">
        <f t="shared" si="115"/>
        <v>1</v>
      </c>
      <c r="P880" t="s">
        <v>101</v>
      </c>
      <c r="Q880" t="s">
        <v>119</v>
      </c>
      <c r="R880" t="str">
        <f t="shared" si="119"/>
        <v>Oil &amp; Gas - Ice Roads and Pads</v>
      </c>
      <c r="S880" t="s">
        <v>361</v>
      </c>
      <c r="T880" t="s">
        <v>349</v>
      </c>
      <c r="U880" s="34">
        <v>5</v>
      </c>
      <c r="V880">
        <v>19060403</v>
      </c>
      <c r="W880">
        <v>2016</v>
      </c>
      <c r="X880" t="s">
        <v>246</v>
      </c>
      <c r="Y880">
        <v>7</v>
      </c>
      <c r="Z880" s="34">
        <v>371</v>
      </c>
      <c r="AA880" s="6" t="str">
        <f t="shared" si="116"/>
        <v>07/01</v>
      </c>
      <c r="AB880" s="6" t="str">
        <f t="shared" si="117"/>
        <v>07/31</v>
      </c>
      <c r="AC880" t="s">
        <v>84</v>
      </c>
      <c r="AD880" s="7">
        <f t="shared" si="118"/>
        <v>2</v>
      </c>
      <c r="AE880" s="7" t="s">
        <v>84</v>
      </c>
      <c r="AF880">
        <v>0</v>
      </c>
      <c r="AG880" t="s">
        <v>52</v>
      </c>
      <c r="AH880" s="18">
        <f t="shared" si="114"/>
        <v>1</v>
      </c>
    </row>
    <row r="881" spans="1:34" x14ac:dyDescent="0.25">
      <c r="A881">
        <v>367</v>
      </c>
      <c r="B881" t="s">
        <v>181</v>
      </c>
      <c r="C881" t="s">
        <v>389</v>
      </c>
      <c r="D881" t="s">
        <v>246</v>
      </c>
      <c r="E881" t="s">
        <v>116</v>
      </c>
      <c r="F881">
        <v>4868333</v>
      </c>
      <c r="G881" t="s">
        <v>52</v>
      </c>
      <c r="H881" s="18">
        <f t="shared" si="112"/>
        <v>1</v>
      </c>
      <c r="I881">
        <v>372</v>
      </c>
      <c r="J881" t="s">
        <v>251</v>
      </c>
      <c r="K881" t="s">
        <v>79</v>
      </c>
      <c r="L881" t="s">
        <v>70</v>
      </c>
      <c r="M881" s="18">
        <f t="shared" si="113"/>
        <v>2</v>
      </c>
      <c r="N881" t="s">
        <v>58</v>
      </c>
      <c r="O881" s="18">
        <f t="shared" si="115"/>
        <v>1</v>
      </c>
      <c r="P881" t="s">
        <v>101</v>
      </c>
      <c r="Q881" t="s">
        <v>119</v>
      </c>
      <c r="R881" t="str">
        <f t="shared" si="119"/>
        <v>Oil &amp; Gas - Ice Roads and Pads</v>
      </c>
      <c r="S881" t="s">
        <v>361</v>
      </c>
      <c r="T881" t="s">
        <v>349</v>
      </c>
      <c r="U881" s="34">
        <v>5</v>
      </c>
      <c r="V881">
        <v>19060403</v>
      </c>
      <c r="W881">
        <v>2016</v>
      </c>
      <c r="X881" t="s">
        <v>246</v>
      </c>
      <c r="Y881">
        <v>7</v>
      </c>
      <c r="Z881" s="34">
        <v>372</v>
      </c>
      <c r="AA881" s="6" t="str">
        <f t="shared" si="116"/>
        <v>07/01</v>
      </c>
      <c r="AB881" s="6" t="str">
        <f t="shared" si="117"/>
        <v>07/31</v>
      </c>
      <c r="AC881" t="s">
        <v>84</v>
      </c>
      <c r="AD881" s="7">
        <f t="shared" si="118"/>
        <v>2</v>
      </c>
      <c r="AE881" s="7" t="s">
        <v>84</v>
      </c>
      <c r="AF881">
        <v>0</v>
      </c>
      <c r="AG881" t="s">
        <v>52</v>
      </c>
      <c r="AH881" s="18">
        <f t="shared" si="114"/>
        <v>1</v>
      </c>
    </row>
    <row r="882" spans="1:34" x14ac:dyDescent="0.25">
      <c r="A882">
        <v>367</v>
      </c>
      <c r="B882" t="s">
        <v>181</v>
      </c>
      <c r="C882" t="s">
        <v>389</v>
      </c>
      <c r="D882" t="s">
        <v>246</v>
      </c>
      <c r="E882" t="s">
        <v>116</v>
      </c>
      <c r="F882">
        <v>4868333</v>
      </c>
      <c r="G882" t="s">
        <v>52</v>
      </c>
      <c r="H882" s="18">
        <f t="shared" si="112"/>
        <v>1</v>
      </c>
      <c r="I882">
        <v>370</v>
      </c>
      <c r="J882" t="s">
        <v>247</v>
      </c>
      <c r="K882" t="s">
        <v>79</v>
      </c>
      <c r="L882" t="s">
        <v>70</v>
      </c>
      <c r="M882" s="18">
        <f t="shared" si="113"/>
        <v>2</v>
      </c>
      <c r="N882" t="s">
        <v>58</v>
      </c>
      <c r="O882" s="18">
        <f t="shared" si="115"/>
        <v>1</v>
      </c>
      <c r="P882" t="s">
        <v>101</v>
      </c>
      <c r="Q882" t="s">
        <v>119</v>
      </c>
      <c r="R882" t="str">
        <f t="shared" si="119"/>
        <v>Oil &amp; Gas - Ice Roads and Pads</v>
      </c>
      <c r="S882" t="s">
        <v>361</v>
      </c>
      <c r="T882" t="s">
        <v>349</v>
      </c>
      <c r="U882" s="34">
        <v>5</v>
      </c>
      <c r="V882">
        <v>19060403</v>
      </c>
      <c r="W882">
        <v>2016</v>
      </c>
      <c r="X882" t="s">
        <v>246</v>
      </c>
      <c r="Y882">
        <v>8</v>
      </c>
      <c r="Z882" s="34">
        <v>370</v>
      </c>
      <c r="AA882" s="6" t="str">
        <f t="shared" si="116"/>
        <v>08/01</v>
      </c>
      <c r="AB882" s="6" t="str">
        <f t="shared" si="117"/>
        <v>08/31</v>
      </c>
      <c r="AC882" t="s">
        <v>84</v>
      </c>
      <c r="AD882" s="7">
        <f t="shared" si="118"/>
        <v>2</v>
      </c>
      <c r="AE882" s="7" t="s">
        <v>84</v>
      </c>
      <c r="AF882">
        <v>0</v>
      </c>
      <c r="AG882" t="s">
        <v>52</v>
      </c>
      <c r="AH882" s="18">
        <f t="shared" si="114"/>
        <v>1</v>
      </c>
    </row>
    <row r="883" spans="1:34" x14ac:dyDescent="0.25">
      <c r="A883">
        <v>367</v>
      </c>
      <c r="B883" t="s">
        <v>181</v>
      </c>
      <c r="C883" t="s">
        <v>389</v>
      </c>
      <c r="D883" t="s">
        <v>246</v>
      </c>
      <c r="E883" t="s">
        <v>116</v>
      </c>
      <c r="F883">
        <v>4868333</v>
      </c>
      <c r="G883" t="s">
        <v>52</v>
      </c>
      <c r="H883" s="18">
        <f t="shared" si="112"/>
        <v>1</v>
      </c>
      <c r="I883">
        <v>368</v>
      </c>
      <c r="J883" t="s">
        <v>248</v>
      </c>
      <c r="K883" t="s">
        <v>79</v>
      </c>
      <c r="L883" t="s">
        <v>70</v>
      </c>
      <c r="M883" s="18">
        <f t="shared" si="113"/>
        <v>2</v>
      </c>
      <c r="N883" t="s">
        <v>58</v>
      </c>
      <c r="O883" s="18">
        <f t="shared" si="115"/>
        <v>1</v>
      </c>
      <c r="P883" t="s">
        <v>101</v>
      </c>
      <c r="Q883" t="s">
        <v>119</v>
      </c>
      <c r="R883" t="str">
        <f t="shared" si="119"/>
        <v>Oil &amp; Gas - Ice Roads and Pads</v>
      </c>
      <c r="S883" t="s">
        <v>361</v>
      </c>
      <c r="T883" t="s">
        <v>349</v>
      </c>
      <c r="U883" s="34">
        <v>5</v>
      </c>
      <c r="V883">
        <v>19060402</v>
      </c>
      <c r="W883">
        <v>2016</v>
      </c>
      <c r="X883" t="s">
        <v>246</v>
      </c>
      <c r="Y883">
        <v>8</v>
      </c>
      <c r="Z883" s="34">
        <v>368</v>
      </c>
      <c r="AA883" s="6" t="str">
        <f t="shared" si="116"/>
        <v>08/01</v>
      </c>
      <c r="AB883" s="6" t="str">
        <f t="shared" si="117"/>
        <v>08/31</v>
      </c>
      <c r="AC883" t="s">
        <v>84</v>
      </c>
      <c r="AD883" s="7">
        <f t="shared" si="118"/>
        <v>2</v>
      </c>
      <c r="AE883" s="7" t="s">
        <v>84</v>
      </c>
      <c r="AF883">
        <v>0</v>
      </c>
      <c r="AG883" t="s">
        <v>52</v>
      </c>
      <c r="AH883" s="18">
        <f t="shared" si="114"/>
        <v>1</v>
      </c>
    </row>
    <row r="884" spans="1:34" x14ac:dyDescent="0.25">
      <c r="A884">
        <v>367</v>
      </c>
      <c r="B884" t="s">
        <v>181</v>
      </c>
      <c r="C884" t="s">
        <v>389</v>
      </c>
      <c r="D884" t="s">
        <v>246</v>
      </c>
      <c r="E884" t="s">
        <v>116</v>
      </c>
      <c r="F884">
        <v>4868333</v>
      </c>
      <c r="G884" t="s">
        <v>52</v>
      </c>
      <c r="H884" s="18">
        <f t="shared" si="112"/>
        <v>1</v>
      </c>
      <c r="I884">
        <v>369</v>
      </c>
      <c r="J884" t="s">
        <v>249</v>
      </c>
      <c r="K884" t="s">
        <v>79</v>
      </c>
      <c r="L884" t="s">
        <v>70</v>
      </c>
      <c r="M884" s="18">
        <f t="shared" si="113"/>
        <v>2</v>
      </c>
      <c r="N884" t="s">
        <v>58</v>
      </c>
      <c r="O884" s="18">
        <f t="shared" si="115"/>
        <v>1</v>
      </c>
      <c r="P884" t="s">
        <v>101</v>
      </c>
      <c r="Q884" t="s">
        <v>119</v>
      </c>
      <c r="R884" t="str">
        <f t="shared" si="119"/>
        <v>Oil &amp; Gas - Ice Roads and Pads</v>
      </c>
      <c r="S884" t="s">
        <v>361</v>
      </c>
      <c r="T884" t="s">
        <v>349</v>
      </c>
      <c r="U884" s="34">
        <v>5</v>
      </c>
      <c r="V884">
        <v>19060402</v>
      </c>
      <c r="W884">
        <v>2016</v>
      </c>
      <c r="X884" t="s">
        <v>246</v>
      </c>
      <c r="Y884">
        <v>8</v>
      </c>
      <c r="Z884" s="34">
        <v>369</v>
      </c>
      <c r="AA884" s="6" t="str">
        <f t="shared" si="116"/>
        <v>08/01</v>
      </c>
      <c r="AB884" s="6" t="str">
        <f t="shared" si="117"/>
        <v>08/31</v>
      </c>
      <c r="AC884" t="s">
        <v>84</v>
      </c>
      <c r="AD884" s="7">
        <f t="shared" si="118"/>
        <v>2</v>
      </c>
      <c r="AE884" s="7" t="s">
        <v>84</v>
      </c>
      <c r="AF884">
        <v>0</v>
      </c>
      <c r="AG884" t="s">
        <v>52</v>
      </c>
      <c r="AH884" s="18">
        <f t="shared" si="114"/>
        <v>1</v>
      </c>
    </row>
    <row r="885" spans="1:34" x14ac:dyDescent="0.25">
      <c r="A885">
        <v>367</v>
      </c>
      <c r="B885" t="s">
        <v>181</v>
      </c>
      <c r="C885" t="s">
        <v>389</v>
      </c>
      <c r="D885" t="s">
        <v>246</v>
      </c>
      <c r="E885" t="s">
        <v>116</v>
      </c>
      <c r="F885">
        <v>4868333</v>
      </c>
      <c r="G885" t="s">
        <v>52</v>
      </c>
      <c r="H885" s="18">
        <f t="shared" si="112"/>
        <v>1</v>
      </c>
      <c r="I885">
        <v>371</v>
      </c>
      <c r="J885" t="s">
        <v>250</v>
      </c>
      <c r="K885" t="s">
        <v>79</v>
      </c>
      <c r="L885" t="s">
        <v>70</v>
      </c>
      <c r="M885" s="18">
        <f t="shared" si="113"/>
        <v>2</v>
      </c>
      <c r="N885" t="s">
        <v>58</v>
      </c>
      <c r="O885" s="18">
        <f t="shared" si="115"/>
        <v>1</v>
      </c>
      <c r="P885" t="s">
        <v>101</v>
      </c>
      <c r="Q885" t="s">
        <v>119</v>
      </c>
      <c r="R885" t="str">
        <f t="shared" si="119"/>
        <v>Oil &amp; Gas - Ice Roads and Pads</v>
      </c>
      <c r="S885" t="s">
        <v>361</v>
      </c>
      <c r="T885" t="s">
        <v>349</v>
      </c>
      <c r="U885" s="34">
        <v>5</v>
      </c>
      <c r="V885">
        <v>19060403</v>
      </c>
      <c r="W885">
        <v>2016</v>
      </c>
      <c r="X885" t="s">
        <v>246</v>
      </c>
      <c r="Y885">
        <v>8</v>
      </c>
      <c r="Z885" s="34">
        <v>371</v>
      </c>
      <c r="AA885" s="6" t="str">
        <f t="shared" si="116"/>
        <v>08/01</v>
      </c>
      <c r="AB885" s="6" t="str">
        <f t="shared" si="117"/>
        <v>08/31</v>
      </c>
      <c r="AC885" t="s">
        <v>84</v>
      </c>
      <c r="AD885" s="7">
        <f t="shared" si="118"/>
        <v>2</v>
      </c>
      <c r="AE885" s="7" t="s">
        <v>84</v>
      </c>
      <c r="AF885">
        <v>0</v>
      </c>
      <c r="AG885" t="s">
        <v>52</v>
      </c>
      <c r="AH885" s="18">
        <f t="shared" si="114"/>
        <v>1</v>
      </c>
    </row>
    <row r="886" spans="1:34" x14ac:dyDescent="0.25">
      <c r="A886">
        <v>367</v>
      </c>
      <c r="B886" t="s">
        <v>181</v>
      </c>
      <c r="C886" t="s">
        <v>389</v>
      </c>
      <c r="D886" t="s">
        <v>246</v>
      </c>
      <c r="E886" t="s">
        <v>116</v>
      </c>
      <c r="F886">
        <v>4868333</v>
      </c>
      <c r="G886" t="s">
        <v>52</v>
      </c>
      <c r="H886" s="18">
        <f t="shared" si="112"/>
        <v>1</v>
      </c>
      <c r="I886">
        <v>372</v>
      </c>
      <c r="J886" t="s">
        <v>251</v>
      </c>
      <c r="K886" t="s">
        <v>79</v>
      </c>
      <c r="L886" t="s">
        <v>70</v>
      </c>
      <c r="M886" s="18">
        <f t="shared" si="113"/>
        <v>2</v>
      </c>
      <c r="N886" t="s">
        <v>58</v>
      </c>
      <c r="O886" s="18">
        <f t="shared" si="115"/>
        <v>1</v>
      </c>
      <c r="P886" t="s">
        <v>101</v>
      </c>
      <c r="Q886" t="s">
        <v>119</v>
      </c>
      <c r="R886" t="str">
        <f t="shared" si="119"/>
        <v>Oil &amp; Gas - Ice Roads and Pads</v>
      </c>
      <c r="S886" t="s">
        <v>361</v>
      </c>
      <c r="T886" t="s">
        <v>349</v>
      </c>
      <c r="U886" s="34">
        <v>5</v>
      </c>
      <c r="V886">
        <v>19060403</v>
      </c>
      <c r="W886">
        <v>2016</v>
      </c>
      <c r="X886" t="s">
        <v>246</v>
      </c>
      <c r="Y886">
        <v>8</v>
      </c>
      <c r="Z886" s="34">
        <v>372</v>
      </c>
      <c r="AA886" s="6" t="str">
        <f t="shared" si="116"/>
        <v>08/01</v>
      </c>
      <c r="AB886" s="6" t="str">
        <f t="shared" si="117"/>
        <v>08/31</v>
      </c>
      <c r="AC886" t="s">
        <v>84</v>
      </c>
      <c r="AD886" s="7">
        <f t="shared" si="118"/>
        <v>2</v>
      </c>
      <c r="AE886" s="7" t="s">
        <v>84</v>
      </c>
      <c r="AF886">
        <v>0</v>
      </c>
      <c r="AG886" t="s">
        <v>52</v>
      </c>
      <c r="AH886" s="18">
        <f t="shared" si="114"/>
        <v>1</v>
      </c>
    </row>
    <row r="887" spans="1:34" x14ac:dyDescent="0.25">
      <c r="A887">
        <v>367</v>
      </c>
      <c r="B887" t="s">
        <v>181</v>
      </c>
      <c r="C887" t="s">
        <v>389</v>
      </c>
      <c r="D887" t="s">
        <v>246</v>
      </c>
      <c r="E887" t="s">
        <v>116</v>
      </c>
      <c r="F887">
        <v>4868333</v>
      </c>
      <c r="G887" t="s">
        <v>52</v>
      </c>
      <c r="H887" s="18">
        <f t="shared" si="112"/>
        <v>1</v>
      </c>
      <c r="I887">
        <v>370</v>
      </c>
      <c r="J887" t="s">
        <v>247</v>
      </c>
      <c r="K887" t="s">
        <v>79</v>
      </c>
      <c r="L887" t="s">
        <v>70</v>
      </c>
      <c r="M887" s="18">
        <f t="shared" si="113"/>
        <v>2</v>
      </c>
      <c r="N887" t="s">
        <v>58</v>
      </c>
      <c r="O887" s="18">
        <f t="shared" si="115"/>
        <v>1</v>
      </c>
      <c r="P887" t="s">
        <v>101</v>
      </c>
      <c r="Q887" t="s">
        <v>119</v>
      </c>
      <c r="R887" t="str">
        <f t="shared" si="119"/>
        <v>Oil &amp; Gas - Ice Roads and Pads</v>
      </c>
      <c r="S887" t="s">
        <v>361</v>
      </c>
      <c r="T887" t="s">
        <v>349</v>
      </c>
      <c r="U887" s="34">
        <v>5</v>
      </c>
      <c r="V887">
        <v>19060403</v>
      </c>
      <c r="W887">
        <v>2016</v>
      </c>
      <c r="X887" t="s">
        <v>246</v>
      </c>
      <c r="Y887">
        <v>9</v>
      </c>
      <c r="Z887" s="34">
        <v>370</v>
      </c>
      <c r="AA887" s="6" t="str">
        <f t="shared" si="116"/>
        <v>09/01</v>
      </c>
      <c r="AB887" s="6" t="str">
        <f t="shared" si="117"/>
        <v>09/30</v>
      </c>
      <c r="AC887" t="s">
        <v>84</v>
      </c>
      <c r="AD887" s="7">
        <f t="shared" si="118"/>
        <v>2</v>
      </c>
      <c r="AE887" s="7" t="s">
        <v>84</v>
      </c>
      <c r="AF887">
        <v>0</v>
      </c>
      <c r="AG887" t="s">
        <v>52</v>
      </c>
      <c r="AH887" s="18">
        <f t="shared" si="114"/>
        <v>1</v>
      </c>
    </row>
    <row r="888" spans="1:34" x14ac:dyDescent="0.25">
      <c r="A888">
        <v>367</v>
      </c>
      <c r="B888" t="s">
        <v>181</v>
      </c>
      <c r="C888" t="s">
        <v>389</v>
      </c>
      <c r="D888" t="s">
        <v>246</v>
      </c>
      <c r="E888" t="s">
        <v>116</v>
      </c>
      <c r="F888">
        <v>4868333</v>
      </c>
      <c r="G888" t="s">
        <v>52</v>
      </c>
      <c r="H888" s="18">
        <f t="shared" si="112"/>
        <v>1</v>
      </c>
      <c r="I888">
        <v>368</v>
      </c>
      <c r="J888" t="s">
        <v>248</v>
      </c>
      <c r="K888" t="s">
        <v>79</v>
      </c>
      <c r="L888" t="s">
        <v>70</v>
      </c>
      <c r="M888" s="18">
        <f t="shared" si="113"/>
        <v>2</v>
      </c>
      <c r="N888" t="s">
        <v>58</v>
      </c>
      <c r="O888" s="18">
        <f t="shared" si="115"/>
        <v>1</v>
      </c>
      <c r="P888" t="s">
        <v>101</v>
      </c>
      <c r="Q888" t="s">
        <v>119</v>
      </c>
      <c r="R888" t="str">
        <f t="shared" si="119"/>
        <v>Oil &amp; Gas - Ice Roads and Pads</v>
      </c>
      <c r="S888" t="s">
        <v>361</v>
      </c>
      <c r="T888" t="s">
        <v>349</v>
      </c>
      <c r="U888" s="34">
        <v>5</v>
      </c>
      <c r="V888">
        <v>19060402</v>
      </c>
      <c r="W888">
        <v>2016</v>
      </c>
      <c r="X888" t="s">
        <v>246</v>
      </c>
      <c r="Y888">
        <v>9</v>
      </c>
      <c r="Z888" s="34">
        <v>368</v>
      </c>
      <c r="AA888" s="6" t="str">
        <f t="shared" si="116"/>
        <v>09/01</v>
      </c>
      <c r="AB888" s="6" t="str">
        <f t="shared" si="117"/>
        <v>09/30</v>
      </c>
      <c r="AC888" t="s">
        <v>84</v>
      </c>
      <c r="AD888" s="7">
        <f t="shared" si="118"/>
        <v>2</v>
      </c>
      <c r="AE888" s="7" t="s">
        <v>84</v>
      </c>
      <c r="AF888">
        <v>0</v>
      </c>
      <c r="AG888" t="s">
        <v>52</v>
      </c>
      <c r="AH888" s="18">
        <f t="shared" si="114"/>
        <v>1</v>
      </c>
    </row>
    <row r="889" spans="1:34" x14ac:dyDescent="0.25">
      <c r="A889">
        <v>367</v>
      </c>
      <c r="B889" t="s">
        <v>181</v>
      </c>
      <c r="C889" t="s">
        <v>389</v>
      </c>
      <c r="D889" t="s">
        <v>246</v>
      </c>
      <c r="E889" t="s">
        <v>116</v>
      </c>
      <c r="F889">
        <v>4868333</v>
      </c>
      <c r="G889" t="s">
        <v>52</v>
      </c>
      <c r="H889" s="18">
        <f t="shared" si="112"/>
        <v>1</v>
      </c>
      <c r="I889">
        <v>369</v>
      </c>
      <c r="J889" t="s">
        <v>249</v>
      </c>
      <c r="K889" t="s">
        <v>79</v>
      </c>
      <c r="L889" t="s">
        <v>70</v>
      </c>
      <c r="M889" s="18">
        <f t="shared" si="113"/>
        <v>2</v>
      </c>
      <c r="N889" t="s">
        <v>58</v>
      </c>
      <c r="O889" s="18">
        <f t="shared" si="115"/>
        <v>1</v>
      </c>
      <c r="P889" t="s">
        <v>101</v>
      </c>
      <c r="Q889" t="s">
        <v>119</v>
      </c>
      <c r="R889" t="str">
        <f t="shared" si="119"/>
        <v>Oil &amp; Gas - Ice Roads and Pads</v>
      </c>
      <c r="S889" t="s">
        <v>361</v>
      </c>
      <c r="T889" t="s">
        <v>349</v>
      </c>
      <c r="U889" s="34">
        <v>5</v>
      </c>
      <c r="V889">
        <v>19060402</v>
      </c>
      <c r="W889">
        <v>2016</v>
      </c>
      <c r="X889" t="s">
        <v>246</v>
      </c>
      <c r="Y889">
        <v>9</v>
      </c>
      <c r="Z889" s="34">
        <v>369</v>
      </c>
      <c r="AA889" s="6" t="str">
        <f t="shared" si="116"/>
        <v>09/01</v>
      </c>
      <c r="AB889" s="6" t="str">
        <f t="shared" si="117"/>
        <v>09/30</v>
      </c>
      <c r="AC889" t="s">
        <v>84</v>
      </c>
      <c r="AD889" s="7">
        <f t="shared" si="118"/>
        <v>2</v>
      </c>
      <c r="AE889" s="7" t="s">
        <v>84</v>
      </c>
      <c r="AF889">
        <v>0</v>
      </c>
      <c r="AG889" t="s">
        <v>52</v>
      </c>
      <c r="AH889" s="18">
        <f t="shared" si="114"/>
        <v>1</v>
      </c>
    </row>
    <row r="890" spans="1:34" x14ac:dyDescent="0.25">
      <c r="A890">
        <v>367</v>
      </c>
      <c r="B890" t="s">
        <v>181</v>
      </c>
      <c r="C890" t="s">
        <v>389</v>
      </c>
      <c r="D890" t="s">
        <v>246</v>
      </c>
      <c r="E890" t="s">
        <v>116</v>
      </c>
      <c r="F890">
        <v>4868333</v>
      </c>
      <c r="G890" t="s">
        <v>52</v>
      </c>
      <c r="H890" s="18">
        <f t="shared" si="112"/>
        <v>1</v>
      </c>
      <c r="I890">
        <v>371</v>
      </c>
      <c r="J890" t="s">
        <v>250</v>
      </c>
      <c r="K890" t="s">
        <v>79</v>
      </c>
      <c r="L890" t="s">
        <v>70</v>
      </c>
      <c r="M890" s="18">
        <f t="shared" si="113"/>
        <v>2</v>
      </c>
      <c r="N890" t="s">
        <v>58</v>
      </c>
      <c r="O890" s="18">
        <f t="shared" si="115"/>
        <v>1</v>
      </c>
      <c r="P890" t="s">
        <v>101</v>
      </c>
      <c r="Q890" t="s">
        <v>119</v>
      </c>
      <c r="R890" t="str">
        <f t="shared" si="119"/>
        <v>Oil &amp; Gas - Ice Roads and Pads</v>
      </c>
      <c r="S890" t="s">
        <v>361</v>
      </c>
      <c r="T890" t="s">
        <v>349</v>
      </c>
      <c r="U890" s="34">
        <v>5</v>
      </c>
      <c r="V890">
        <v>19060403</v>
      </c>
      <c r="W890">
        <v>2016</v>
      </c>
      <c r="X890" t="s">
        <v>246</v>
      </c>
      <c r="Y890">
        <v>9</v>
      </c>
      <c r="Z890" s="34">
        <v>371</v>
      </c>
      <c r="AA890" s="6" t="str">
        <f t="shared" si="116"/>
        <v>09/01</v>
      </c>
      <c r="AB890" s="6" t="str">
        <f t="shared" si="117"/>
        <v>09/30</v>
      </c>
      <c r="AC890" t="s">
        <v>84</v>
      </c>
      <c r="AD890" s="7">
        <f t="shared" si="118"/>
        <v>2</v>
      </c>
      <c r="AE890" s="7" t="s">
        <v>84</v>
      </c>
      <c r="AF890">
        <v>0</v>
      </c>
      <c r="AG890" t="s">
        <v>52</v>
      </c>
      <c r="AH890" s="18">
        <f t="shared" si="114"/>
        <v>1</v>
      </c>
    </row>
    <row r="891" spans="1:34" x14ac:dyDescent="0.25">
      <c r="A891">
        <v>367</v>
      </c>
      <c r="B891" t="s">
        <v>181</v>
      </c>
      <c r="C891" t="s">
        <v>389</v>
      </c>
      <c r="D891" t="s">
        <v>246</v>
      </c>
      <c r="E891" t="s">
        <v>116</v>
      </c>
      <c r="F891">
        <v>4868333</v>
      </c>
      <c r="G891" t="s">
        <v>52</v>
      </c>
      <c r="H891" s="18">
        <f t="shared" si="112"/>
        <v>1</v>
      </c>
      <c r="I891">
        <v>372</v>
      </c>
      <c r="J891" t="s">
        <v>251</v>
      </c>
      <c r="K891" t="s">
        <v>79</v>
      </c>
      <c r="L891" t="s">
        <v>70</v>
      </c>
      <c r="M891" s="18">
        <f t="shared" si="113"/>
        <v>2</v>
      </c>
      <c r="N891" t="s">
        <v>58</v>
      </c>
      <c r="O891" s="18">
        <f t="shared" si="115"/>
        <v>1</v>
      </c>
      <c r="P891" t="s">
        <v>101</v>
      </c>
      <c r="Q891" t="s">
        <v>119</v>
      </c>
      <c r="R891" t="str">
        <f t="shared" si="119"/>
        <v>Oil &amp; Gas - Ice Roads and Pads</v>
      </c>
      <c r="S891" t="s">
        <v>361</v>
      </c>
      <c r="T891" t="s">
        <v>349</v>
      </c>
      <c r="U891" s="34">
        <v>5</v>
      </c>
      <c r="V891">
        <v>19060403</v>
      </c>
      <c r="W891">
        <v>2016</v>
      </c>
      <c r="X891" t="s">
        <v>246</v>
      </c>
      <c r="Y891">
        <v>9</v>
      </c>
      <c r="Z891" s="34">
        <v>372</v>
      </c>
      <c r="AA891" s="6" t="str">
        <f t="shared" si="116"/>
        <v>09/01</v>
      </c>
      <c r="AB891" s="6" t="str">
        <f t="shared" si="117"/>
        <v>09/30</v>
      </c>
      <c r="AC891" t="s">
        <v>84</v>
      </c>
      <c r="AD891" s="7">
        <f t="shared" si="118"/>
        <v>2</v>
      </c>
      <c r="AE891" s="7" t="s">
        <v>84</v>
      </c>
      <c r="AF891">
        <v>0</v>
      </c>
      <c r="AG891" t="s">
        <v>52</v>
      </c>
      <c r="AH891" s="18">
        <f t="shared" si="114"/>
        <v>1</v>
      </c>
    </row>
    <row r="892" spans="1:34" x14ac:dyDescent="0.25">
      <c r="A892">
        <v>367</v>
      </c>
      <c r="B892" t="s">
        <v>181</v>
      </c>
      <c r="C892" t="s">
        <v>389</v>
      </c>
      <c r="D892" t="s">
        <v>246</v>
      </c>
      <c r="E892" t="s">
        <v>116</v>
      </c>
      <c r="F892">
        <v>4868333</v>
      </c>
      <c r="G892" t="s">
        <v>52</v>
      </c>
      <c r="H892" s="18">
        <f t="shared" si="112"/>
        <v>1</v>
      </c>
      <c r="I892">
        <v>370</v>
      </c>
      <c r="J892" t="s">
        <v>247</v>
      </c>
      <c r="K892" t="s">
        <v>79</v>
      </c>
      <c r="L892" t="s">
        <v>70</v>
      </c>
      <c r="M892" s="18">
        <f t="shared" si="113"/>
        <v>2</v>
      </c>
      <c r="N892" t="s">
        <v>58</v>
      </c>
      <c r="O892" s="18">
        <f t="shared" si="115"/>
        <v>1</v>
      </c>
      <c r="P892" t="s">
        <v>101</v>
      </c>
      <c r="Q892" t="s">
        <v>119</v>
      </c>
      <c r="R892" t="str">
        <f t="shared" si="119"/>
        <v>Oil &amp; Gas - Ice Roads and Pads</v>
      </c>
      <c r="S892" t="s">
        <v>361</v>
      </c>
      <c r="T892" t="s">
        <v>349</v>
      </c>
      <c r="U892" s="34">
        <v>5</v>
      </c>
      <c r="V892">
        <v>19060403</v>
      </c>
      <c r="W892">
        <v>2016</v>
      </c>
      <c r="X892" t="s">
        <v>246</v>
      </c>
      <c r="Y892">
        <v>10</v>
      </c>
      <c r="Z892" s="34">
        <v>370</v>
      </c>
      <c r="AA892" s="6" t="str">
        <f t="shared" si="116"/>
        <v>10/01</v>
      </c>
      <c r="AB892" s="6" t="str">
        <f t="shared" si="117"/>
        <v>10/31</v>
      </c>
      <c r="AC892" t="s">
        <v>84</v>
      </c>
      <c r="AD892" s="7">
        <f t="shared" si="118"/>
        <v>2</v>
      </c>
      <c r="AE892" s="7" t="s">
        <v>84</v>
      </c>
      <c r="AF892">
        <v>0</v>
      </c>
      <c r="AG892" t="s">
        <v>52</v>
      </c>
      <c r="AH892" s="18">
        <f t="shared" si="114"/>
        <v>1</v>
      </c>
    </row>
    <row r="893" spans="1:34" x14ac:dyDescent="0.25">
      <c r="A893">
        <v>367</v>
      </c>
      <c r="B893" t="s">
        <v>181</v>
      </c>
      <c r="C893" t="s">
        <v>389</v>
      </c>
      <c r="D893" t="s">
        <v>246</v>
      </c>
      <c r="E893" t="s">
        <v>116</v>
      </c>
      <c r="F893">
        <v>4868333</v>
      </c>
      <c r="G893" t="s">
        <v>52</v>
      </c>
      <c r="H893" s="18">
        <f t="shared" si="112"/>
        <v>1</v>
      </c>
      <c r="I893">
        <v>368</v>
      </c>
      <c r="J893" t="s">
        <v>248</v>
      </c>
      <c r="K893" t="s">
        <v>79</v>
      </c>
      <c r="L893" t="s">
        <v>70</v>
      </c>
      <c r="M893" s="18">
        <f t="shared" si="113"/>
        <v>2</v>
      </c>
      <c r="N893" t="s">
        <v>58</v>
      </c>
      <c r="O893" s="18">
        <f t="shared" si="115"/>
        <v>1</v>
      </c>
      <c r="P893" t="s">
        <v>101</v>
      </c>
      <c r="Q893" t="s">
        <v>119</v>
      </c>
      <c r="R893" t="str">
        <f t="shared" si="119"/>
        <v>Oil &amp; Gas - Ice Roads and Pads</v>
      </c>
      <c r="S893" t="s">
        <v>361</v>
      </c>
      <c r="T893" t="s">
        <v>349</v>
      </c>
      <c r="U893" s="34">
        <v>5</v>
      </c>
      <c r="V893">
        <v>19060402</v>
      </c>
      <c r="W893">
        <v>2016</v>
      </c>
      <c r="X893" t="s">
        <v>246</v>
      </c>
      <c r="Y893">
        <v>10</v>
      </c>
      <c r="Z893" s="34">
        <v>368</v>
      </c>
      <c r="AA893" s="6" t="str">
        <f t="shared" si="116"/>
        <v>10/01</v>
      </c>
      <c r="AB893" s="6" t="str">
        <f t="shared" si="117"/>
        <v>10/31</v>
      </c>
      <c r="AC893" t="s">
        <v>84</v>
      </c>
      <c r="AD893" s="7">
        <f t="shared" si="118"/>
        <v>2</v>
      </c>
      <c r="AE893" s="7" t="s">
        <v>84</v>
      </c>
      <c r="AF893">
        <v>0</v>
      </c>
      <c r="AG893" t="s">
        <v>52</v>
      </c>
      <c r="AH893" s="18">
        <f t="shared" si="114"/>
        <v>1</v>
      </c>
    </row>
    <row r="894" spans="1:34" x14ac:dyDescent="0.25">
      <c r="A894">
        <v>367</v>
      </c>
      <c r="B894" t="s">
        <v>181</v>
      </c>
      <c r="C894" t="s">
        <v>389</v>
      </c>
      <c r="D894" t="s">
        <v>246</v>
      </c>
      <c r="E894" t="s">
        <v>116</v>
      </c>
      <c r="F894">
        <v>4868333</v>
      </c>
      <c r="G894" t="s">
        <v>52</v>
      </c>
      <c r="H894" s="18">
        <f t="shared" si="112"/>
        <v>1</v>
      </c>
      <c r="I894">
        <v>369</v>
      </c>
      <c r="J894" t="s">
        <v>249</v>
      </c>
      <c r="K894" t="s">
        <v>79</v>
      </c>
      <c r="L894" t="s">
        <v>70</v>
      </c>
      <c r="M894" s="18">
        <f t="shared" si="113"/>
        <v>2</v>
      </c>
      <c r="N894" t="s">
        <v>58</v>
      </c>
      <c r="O894" s="18">
        <f t="shared" si="115"/>
        <v>1</v>
      </c>
      <c r="P894" t="s">
        <v>101</v>
      </c>
      <c r="Q894" t="s">
        <v>119</v>
      </c>
      <c r="R894" t="str">
        <f t="shared" si="119"/>
        <v>Oil &amp; Gas - Ice Roads and Pads</v>
      </c>
      <c r="S894" t="s">
        <v>361</v>
      </c>
      <c r="T894" t="s">
        <v>349</v>
      </c>
      <c r="U894" s="34">
        <v>5</v>
      </c>
      <c r="V894">
        <v>19060402</v>
      </c>
      <c r="W894">
        <v>2016</v>
      </c>
      <c r="X894" t="s">
        <v>246</v>
      </c>
      <c r="Y894">
        <v>10</v>
      </c>
      <c r="Z894" s="34">
        <v>369</v>
      </c>
      <c r="AA894" s="6" t="str">
        <f t="shared" si="116"/>
        <v>10/01</v>
      </c>
      <c r="AB894" s="6" t="str">
        <f t="shared" si="117"/>
        <v>10/31</v>
      </c>
      <c r="AC894" t="s">
        <v>84</v>
      </c>
      <c r="AD894" s="7">
        <f t="shared" si="118"/>
        <v>2</v>
      </c>
      <c r="AE894" s="7" t="s">
        <v>84</v>
      </c>
      <c r="AF894">
        <v>0</v>
      </c>
      <c r="AG894" t="s">
        <v>52</v>
      </c>
      <c r="AH894" s="18">
        <f t="shared" si="114"/>
        <v>1</v>
      </c>
    </row>
    <row r="895" spans="1:34" x14ac:dyDescent="0.25">
      <c r="A895">
        <v>367</v>
      </c>
      <c r="B895" t="s">
        <v>181</v>
      </c>
      <c r="C895" t="s">
        <v>389</v>
      </c>
      <c r="D895" t="s">
        <v>246</v>
      </c>
      <c r="E895" t="s">
        <v>116</v>
      </c>
      <c r="F895">
        <v>4868333</v>
      </c>
      <c r="G895" t="s">
        <v>52</v>
      </c>
      <c r="H895" s="18">
        <f t="shared" ref="H895:H958" si="120">IF(G895="gallons",1,2)</f>
        <v>1</v>
      </c>
      <c r="I895">
        <v>371</v>
      </c>
      <c r="J895" t="s">
        <v>250</v>
      </c>
      <c r="K895" t="s">
        <v>79</v>
      </c>
      <c r="L895" t="s">
        <v>70</v>
      </c>
      <c r="M895" s="18">
        <f t="shared" ref="M895:M958" si="121">IF(L895="ground",1,2)</f>
        <v>2</v>
      </c>
      <c r="N895" t="s">
        <v>58</v>
      </c>
      <c r="O895" s="18">
        <f t="shared" si="115"/>
        <v>1</v>
      </c>
      <c r="P895" t="s">
        <v>101</v>
      </c>
      <c r="Q895" t="s">
        <v>119</v>
      </c>
      <c r="R895" t="str">
        <f t="shared" si="119"/>
        <v>Oil &amp; Gas - Ice Roads and Pads</v>
      </c>
      <c r="S895" t="s">
        <v>361</v>
      </c>
      <c r="T895" t="s">
        <v>349</v>
      </c>
      <c r="U895" s="34">
        <v>5</v>
      </c>
      <c r="V895">
        <v>19060403</v>
      </c>
      <c r="W895">
        <v>2016</v>
      </c>
      <c r="X895" t="s">
        <v>246</v>
      </c>
      <c r="Y895">
        <v>10</v>
      </c>
      <c r="Z895" s="34">
        <v>371</v>
      </c>
      <c r="AA895" s="6" t="str">
        <f t="shared" si="116"/>
        <v>10/01</v>
      </c>
      <c r="AB895" s="6" t="str">
        <f t="shared" si="117"/>
        <v>10/31</v>
      </c>
      <c r="AC895" t="s">
        <v>84</v>
      </c>
      <c r="AD895" s="7">
        <f t="shared" si="118"/>
        <v>2</v>
      </c>
      <c r="AE895" s="7" t="s">
        <v>84</v>
      </c>
      <c r="AF895">
        <v>0</v>
      </c>
      <c r="AG895" t="s">
        <v>52</v>
      </c>
      <c r="AH895" s="18">
        <f t="shared" ref="AH895:AH958" si="122">IF(AG895="gallons",1,2)</f>
        <v>1</v>
      </c>
    </row>
    <row r="896" spans="1:34" x14ac:dyDescent="0.25">
      <c r="A896">
        <v>367</v>
      </c>
      <c r="B896" t="s">
        <v>181</v>
      </c>
      <c r="C896" t="s">
        <v>389</v>
      </c>
      <c r="D896" t="s">
        <v>246</v>
      </c>
      <c r="E896" t="s">
        <v>116</v>
      </c>
      <c r="F896">
        <v>4868333</v>
      </c>
      <c r="G896" t="s">
        <v>52</v>
      </c>
      <c r="H896" s="18">
        <f t="shared" si="120"/>
        <v>1</v>
      </c>
      <c r="I896">
        <v>372</v>
      </c>
      <c r="J896" t="s">
        <v>251</v>
      </c>
      <c r="K896" t="s">
        <v>79</v>
      </c>
      <c r="L896" t="s">
        <v>70</v>
      </c>
      <c r="M896" s="18">
        <f t="shared" si="121"/>
        <v>2</v>
      </c>
      <c r="N896" t="s">
        <v>58</v>
      </c>
      <c r="O896" s="18">
        <f t="shared" si="115"/>
        <v>1</v>
      </c>
      <c r="P896" t="s">
        <v>101</v>
      </c>
      <c r="Q896" t="s">
        <v>119</v>
      </c>
      <c r="R896" t="str">
        <f t="shared" si="119"/>
        <v>Oil &amp; Gas - Ice Roads and Pads</v>
      </c>
      <c r="S896" t="s">
        <v>361</v>
      </c>
      <c r="T896" t="s">
        <v>349</v>
      </c>
      <c r="U896" s="34">
        <v>5</v>
      </c>
      <c r="V896">
        <v>19060403</v>
      </c>
      <c r="W896">
        <v>2016</v>
      </c>
      <c r="X896" t="s">
        <v>246</v>
      </c>
      <c r="Y896">
        <v>10</v>
      </c>
      <c r="Z896" s="34">
        <v>372</v>
      </c>
      <c r="AA896" s="6" t="str">
        <f t="shared" si="116"/>
        <v>10/01</v>
      </c>
      <c r="AB896" s="6" t="str">
        <f t="shared" si="117"/>
        <v>10/31</v>
      </c>
      <c r="AC896" t="s">
        <v>84</v>
      </c>
      <c r="AD896" s="7">
        <f t="shared" si="118"/>
        <v>2</v>
      </c>
      <c r="AE896" s="7" t="s">
        <v>84</v>
      </c>
      <c r="AF896">
        <v>0</v>
      </c>
      <c r="AG896" t="s">
        <v>52</v>
      </c>
      <c r="AH896" s="18">
        <f t="shared" si="122"/>
        <v>1</v>
      </c>
    </row>
    <row r="897" spans="1:34" x14ac:dyDescent="0.25">
      <c r="A897">
        <v>367</v>
      </c>
      <c r="B897" t="s">
        <v>181</v>
      </c>
      <c r="C897" t="s">
        <v>389</v>
      </c>
      <c r="D897" t="s">
        <v>246</v>
      </c>
      <c r="E897" t="s">
        <v>116</v>
      </c>
      <c r="F897">
        <v>4868333</v>
      </c>
      <c r="G897" t="s">
        <v>52</v>
      </c>
      <c r="H897" s="18">
        <f t="shared" si="120"/>
        <v>1</v>
      </c>
      <c r="I897">
        <v>370</v>
      </c>
      <c r="J897" t="s">
        <v>247</v>
      </c>
      <c r="K897" t="s">
        <v>79</v>
      </c>
      <c r="L897" t="s">
        <v>70</v>
      </c>
      <c r="M897" s="18">
        <f t="shared" si="121"/>
        <v>2</v>
      </c>
      <c r="N897" t="s">
        <v>58</v>
      </c>
      <c r="O897" s="18">
        <f t="shared" si="115"/>
        <v>1</v>
      </c>
      <c r="P897" t="s">
        <v>101</v>
      </c>
      <c r="Q897" t="s">
        <v>119</v>
      </c>
      <c r="R897" t="str">
        <f t="shared" si="119"/>
        <v>Oil &amp; Gas - Ice Roads and Pads</v>
      </c>
      <c r="S897" t="s">
        <v>361</v>
      </c>
      <c r="T897" t="s">
        <v>349</v>
      </c>
      <c r="U897" s="34">
        <v>5</v>
      </c>
      <c r="V897">
        <v>19060403</v>
      </c>
      <c r="W897">
        <v>2016</v>
      </c>
      <c r="X897" t="s">
        <v>246</v>
      </c>
      <c r="Y897">
        <v>11</v>
      </c>
      <c r="Z897" s="34">
        <v>370</v>
      </c>
      <c r="AA897" s="6" t="str">
        <f t="shared" si="116"/>
        <v>11/01</v>
      </c>
      <c r="AB897" s="6" t="str">
        <f t="shared" si="117"/>
        <v>30/01</v>
      </c>
      <c r="AC897" t="s">
        <v>84</v>
      </c>
      <c r="AD897" s="7">
        <f t="shared" si="118"/>
        <v>2</v>
      </c>
      <c r="AE897" s="7" t="s">
        <v>84</v>
      </c>
      <c r="AF897">
        <v>0</v>
      </c>
      <c r="AG897" t="s">
        <v>52</v>
      </c>
      <c r="AH897" s="18">
        <f t="shared" si="122"/>
        <v>1</v>
      </c>
    </row>
    <row r="898" spans="1:34" x14ac:dyDescent="0.25">
      <c r="A898">
        <v>367</v>
      </c>
      <c r="B898" t="s">
        <v>181</v>
      </c>
      <c r="C898" t="s">
        <v>389</v>
      </c>
      <c r="D898" t="s">
        <v>246</v>
      </c>
      <c r="E898" t="s">
        <v>116</v>
      </c>
      <c r="F898">
        <v>4868333</v>
      </c>
      <c r="G898" t="s">
        <v>52</v>
      </c>
      <c r="H898" s="18">
        <f t="shared" si="120"/>
        <v>1</v>
      </c>
      <c r="I898">
        <v>368</v>
      </c>
      <c r="J898" t="s">
        <v>248</v>
      </c>
      <c r="K898" t="s">
        <v>79</v>
      </c>
      <c r="L898" t="s">
        <v>70</v>
      </c>
      <c r="M898" s="18">
        <f t="shared" si="121"/>
        <v>2</v>
      </c>
      <c r="N898" t="s">
        <v>58</v>
      </c>
      <c r="O898" s="18">
        <f t="shared" si="115"/>
        <v>1</v>
      </c>
      <c r="P898" t="s">
        <v>101</v>
      </c>
      <c r="Q898" t="s">
        <v>119</v>
      </c>
      <c r="R898" t="str">
        <f t="shared" si="119"/>
        <v>Oil &amp; Gas - Ice Roads and Pads</v>
      </c>
      <c r="S898" t="s">
        <v>361</v>
      </c>
      <c r="T898" t="s">
        <v>349</v>
      </c>
      <c r="U898" s="34">
        <v>5</v>
      </c>
      <c r="V898">
        <v>19060402</v>
      </c>
      <c r="W898">
        <v>2016</v>
      </c>
      <c r="X898" t="s">
        <v>246</v>
      </c>
      <c r="Y898">
        <v>11</v>
      </c>
      <c r="Z898" s="34">
        <v>368</v>
      </c>
      <c r="AA898" s="6" t="str">
        <f t="shared" si="116"/>
        <v>11/01</v>
      </c>
      <c r="AB898" s="6" t="str">
        <f t="shared" si="117"/>
        <v>30/01</v>
      </c>
      <c r="AC898" t="s">
        <v>84</v>
      </c>
      <c r="AD898" s="7">
        <f t="shared" si="118"/>
        <v>2</v>
      </c>
      <c r="AE898" s="7" t="s">
        <v>84</v>
      </c>
      <c r="AF898">
        <v>0</v>
      </c>
      <c r="AG898" t="s">
        <v>52</v>
      </c>
      <c r="AH898" s="18">
        <f t="shared" si="122"/>
        <v>1</v>
      </c>
    </row>
    <row r="899" spans="1:34" x14ac:dyDescent="0.25">
      <c r="A899">
        <v>367</v>
      </c>
      <c r="B899" t="s">
        <v>181</v>
      </c>
      <c r="C899" t="s">
        <v>389</v>
      </c>
      <c r="D899" t="s">
        <v>246</v>
      </c>
      <c r="E899" t="s">
        <v>116</v>
      </c>
      <c r="F899">
        <v>4868333</v>
      </c>
      <c r="G899" t="s">
        <v>52</v>
      </c>
      <c r="H899" s="18">
        <f t="shared" si="120"/>
        <v>1</v>
      </c>
      <c r="I899">
        <v>369</v>
      </c>
      <c r="J899" t="s">
        <v>249</v>
      </c>
      <c r="K899" t="s">
        <v>79</v>
      </c>
      <c r="L899" t="s">
        <v>70</v>
      </c>
      <c r="M899" s="18">
        <f t="shared" si="121"/>
        <v>2</v>
      </c>
      <c r="N899" t="s">
        <v>58</v>
      </c>
      <c r="O899" s="18">
        <f t="shared" ref="O899:O962" si="123">_xlfn.IFS(N899="fresh",1,N899="seawater",2,N899="brackish",3)</f>
        <v>1</v>
      </c>
      <c r="P899" t="s">
        <v>101</v>
      </c>
      <c r="Q899" t="s">
        <v>119</v>
      </c>
      <c r="R899" t="str">
        <f t="shared" si="119"/>
        <v>Oil &amp; Gas - Ice Roads and Pads</v>
      </c>
      <c r="S899" t="s">
        <v>361</v>
      </c>
      <c r="T899" t="s">
        <v>349</v>
      </c>
      <c r="U899" s="34">
        <v>5</v>
      </c>
      <c r="V899">
        <v>19060402</v>
      </c>
      <c r="W899">
        <v>2016</v>
      </c>
      <c r="X899" t="s">
        <v>246</v>
      </c>
      <c r="Y899">
        <v>11</v>
      </c>
      <c r="Z899" s="34">
        <v>369</v>
      </c>
      <c r="AA899" s="6" t="str">
        <f t="shared" si="116"/>
        <v>11/01</v>
      </c>
      <c r="AB899" s="6" t="str">
        <f t="shared" si="117"/>
        <v>30/01</v>
      </c>
      <c r="AC899" t="s">
        <v>84</v>
      </c>
      <c r="AD899" s="7">
        <f t="shared" si="118"/>
        <v>2</v>
      </c>
      <c r="AE899" s="7" t="s">
        <v>84</v>
      </c>
      <c r="AF899">
        <v>0</v>
      </c>
      <c r="AG899" t="s">
        <v>52</v>
      </c>
      <c r="AH899" s="18">
        <f t="shared" si="122"/>
        <v>1</v>
      </c>
    </row>
    <row r="900" spans="1:34" x14ac:dyDescent="0.25">
      <c r="A900">
        <v>367</v>
      </c>
      <c r="B900" t="s">
        <v>181</v>
      </c>
      <c r="C900" t="s">
        <v>389</v>
      </c>
      <c r="D900" t="s">
        <v>246</v>
      </c>
      <c r="E900" t="s">
        <v>116</v>
      </c>
      <c r="F900">
        <v>4868333</v>
      </c>
      <c r="G900" t="s">
        <v>52</v>
      </c>
      <c r="H900" s="18">
        <f t="shared" si="120"/>
        <v>1</v>
      </c>
      <c r="I900">
        <v>371</v>
      </c>
      <c r="J900" t="s">
        <v>250</v>
      </c>
      <c r="K900" t="s">
        <v>79</v>
      </c>
      <c r="L900" t="s">
        <v>70</v>
      </c>
      <c r="M900" s="18">
        <f t="shared" si="121"/>
        <v>2</v>
      </c>
      <c r="N900" t="s">
        <v>58</v>
      </c>
      <c r="O900" s="18">
        <f t="shared" si="123"/>
        <v>1</v>
      </c>
      <c r="P900" t="s">
        <v>101</v>
      </c>
      <c r="Q900" t="s">
        <v>119</v>
      </c>
      <c r="R900" t="str">
        <f t="shared" si="119"/>
        <v>Oil &amp; Gas - Ice Roads and Pads</v>
      </c>
      <c r="S900" t="s">
        <v>361</v>
      </c>
      <c r="T900" t="s">
        <v>349</v>
      </c>
      <c r="U900" s="34">
        <v>5</v>
      </c>
      <c r="V900">
        <v>19060403</v>
      </c>
      <c r="W900">
        <v>2016</v>
      </c>
      <c r="X900" t="s">
        <v>246</v>
      </c>
      <c r="Y900">
        <v>11</v>
      </c>
      <c r="Z900" s="34">
        <v>371</v>
      </c>
      <c r="AA900" s="6" t="str">
        <f t="shared" si="116"/>
        <v>11/01</v>
      </c>
      <c r="AB900" s="6" t="str">
        <f t="shared" si="117"/>
        <v>30/01</v>
      </c>
      <c r="AC900" t="s">
        <v>84</v>
      </c>
      <c r="AD900" s="7">
        <f t="shared" si="118"/>
        <v>2</v>
      </c>
      <c r="AE900" s="7" t="s">
        <v>84</v>
      </c>
      <c r="AF900">
        <v>0</v>
      </c>
      <c r="AG900" t="s">
        <v>52</v>
      </c>
      <c r="AH900" s="18">
        <f t="shared" si="122"/>
        <v>1</v>
      </c>
    </row>
    <row r="901" spans="1:34" x14ac:dyDescent="0.25">
      <c r="A901">
        <v>367</v>
      </c>
      <c r="B901" t="s">
        <v>181</v>
      </c>
      <c r="C901" t="s">
        <v>389</v>
      </c>
      <c r="D901" t="s">
        <v>246</v>
      </c>
      <c r="E901" t="s">
        <v>116</v>
      </c>
      <c r="F901">
        <v>4868333</v>
      </c>
      <c r="G901" t="s">
        <v>52</v>
      </c>
      <c r="H901" s="18">
        <f t="shared" si="120"/>
        <v>1</v>
      </c>
      <c r="I901">
        <v>372</v>
      </c>
      <c r="J901" t="s">
        <v>251</v>
      </c>
      <c r="K901" t="s">
        <v>79</v>
      </c>
      <c r="L901" t="s">
        <v>70</v>
      </c>
      <c r="M901" s="18">
        <f t="shared" si="121"/>
        <v>2</v>
      </c>
      <c r="N901" t="s">
        <v>58</v>
      </c>
      <c r="O901" s="18">
        <f t="shared" si="123"/>
        <v>1</v>
      </c>
      <c r="P901" t="s">
        <v>101</v>
      </c>
      <c r="Q901" t="s">
        <v>119</v>
      </c>
      <c r="R901" t="str">
        <f t="shared" si="119"/>
        <v>Oil &amp; Gas - Ice Roads and Pads</v>
      </c>
      <c r="S901" t="s">
        <v>361</v>
      </c>
      <c r="T901" t="s">
        <v>349</v>
      </c>
      <c r="U901" s="34">
        <v>5</v>
      </c>
      <c r="V901">
        <v>19060403</v>
      </c>
      <c r="W901">
        <v>2016</v>
      </c>
      <c r="X901" t="s">
        <v>246</v>
      </c>
      <c r="Y901">
        <v>11</v>
      </c>
      <c r="Z901" s="34">
        <v>372</v>
      </c>
      <c r="AA901" s="6" t="str">
        <f t="shared" si="116"/>
        <v>11/01</v>
      </c>
      <c r="AB901" s="6" t="str">
        <f t="shared" si="117"/>
        <v>30/01</v>
      </c>
      <c r="AC901" t="s">
        <v>84</v>
      </c>
      <c r="AD901" s="7">
        <f t="shared" si="118"/>
        <v>2</v>
      </c>
      <c r="AE901" s="7" t="s">
        <v>84</v>
      </c>
      <c r="AF901">
        <v>0</v>
      </c>
      <c r="AG901" t="s">
        <v>52</v>
      </c>
      <c r="AH901" s="18">
        <f t="shared" si="122"/>
        <v>1</v>
      </c>
    </row>
    <row r="902" spans="1:34" x14ac:dyDescent="0.25">
      <c r="A902">
        <v>367</v>
      </c>
      <c r="B902" t="s">
        <v>181</v>
      </c>
      <c r="C902" t="s">
        <v>389</v>
      </c>
      <c r="D902" t="s">
        <v>246</v>
      </c>
      <c r="E902" t="s">
        <v>116</v>
      </c>
      <c r="F902">
        <v>4868333</v>
      </c>
      <c r="G902" t="s">
        <v>52</v>
      </c>
      <c r="H902" s="18">
        <f t="shared" si="120"/>
        <v>1</v>
      </c>
      <c r="I902">
        <v>370</v>
      </c>
      <c r="J902" t="s">
        <v>247</v>
      </c>
      <c r="K902" t="s">
        <v>79</v>
      </c>
      <c r="L902" t="s">
        <v>70</v>
      </c>
      <c r="M902" s="18">
        <f t="shared" si="121"/>
        <v>2</v>
      </c>
      <c r="N902" t="s">
        <v>58</v>
      </c>
      <c r="O902" s="18">
        <f t="shared" si="123"/>
        <v>1</v>
      </c>
      <c r="P902" t="s">
        <v>101</v>
      </c>
      <c r="Q902" t="s">
        <v>119</v>
      </c>
      <c r="R902" t="str">
        <f t="shared" si="119"/>
        <v>Oil &amp; Gas - Ice Roads and Pads</v>
      </c>
      <c r="S902" t="s">
        <v>361</v>
      </c>
      <c r="T902" t="s">
        <v>349</v>
      </c>
      <c r="U902" s="34">
        <v>5</v>
      </c>
      <c r="V902">
        <v>19060403</v>
      </c>
      <c r="W902">
        <v>2016</v>
      </c>
      <c r="X902" t="s">
        <v>246</v>
      </c>
      <c r="Y902">
        <v>12</v>
      </c>
      <c r="Z902" s="34">
        <v>370</v>
      </c>
      <c r="AA902" s="6" t="str">
        <f t="shared" si="116"/>
        <v>12/01</v>
      </c>
      <c r="AB902" s="6" t="str">
        <f t="shared" si="117"/>
        <v>12/31</v>
      </c>
      <c r="AC902" t="s">
        <v>84</v>
      </c>
      <c r="AD902" s="7">
        <f t="shared" si="118"/>
        <v>2</v>
      </c>
      <c r="AE902" s="7" t="s">
        <v>84</v>
      </c>
      <c r="AF902">
        <v>0</v>
      </c>
      <c r="AG902" t="s">
        <v>52</v>
      </c>
      <c r="AH902" s="18">
        <f t="shared" si="122"/>
        <v>1</v>
      </c>
    </row>
    <row r="903" spans="1:34" x14ac:dyDescent="0.25">
      <c r="A903">
        <v>367</v>
      </c>
      <c r="B903" t="s">
        <v>181</v>
      </c>
      <c r="C903" t="s">
        <v>389</v>
      </c>
      <c r="D903" t="s">
        <v>246</v>
      </c>
      <c r="E903" t="s">
        <v>116</v>
      </c>
      <c r="F903">
        <v>4868333</v>
      </c>
      <c r="G903" t="s">
        <v>52</v>
      </c>
      <c r="H903" s="18">
        <f t="shared" si="120"/>
        <v>1</v>
      </c>
      <c r="I903">
        <v>368</v>
      </c>
      <c r="J903" t="s">
        <v>248</v>
      </c>
      <c r="K903" t="s">
        <v>79</v>
      </c>
      <c r="L903" t="s">
        <v>70</v>
      </c>
      <c r="M903" s="18">
        <f t="shared" si="121"/>
        <v>2</v>
      </c>
      <c r="N903" t="s">
        <v>58</v>
      </c>
      <c r="O903" s="18">
        <f t="shared" si="123"/>
        <v>1</v>
      </c>
      <c r="P903" t="s">
        <v>101</v>
      </c>
      <c r="Q903" t="s">
        <v>119</v>
      </c>
      <c r="R903" t="str">
        <f t="shared" si="119"/>
        <v>Oil &amp; Gas - Ice Roads and Pads</v>
      </c>
      <c r="S903" t="s">
        <v>361</v>
      </c>
      <c r="T903" t="s">
        <v>349</v>
      </c>
      <c r="U903" s="34">
        <v>5</v>
      </c>
      <c r="V903">
        <v>19060402</v>
      </c>
      <c r="W903">
        <v>2016</v>
      </c>
      <c r="X903" t="s">
        <v>246</v>
      </c>
      <c r="Y903">
        <v>12</v>
      </c>
      <c r="Z903" s="34">
        <v>368</v>
      </c>
      <c r="AA903" s="6" t="str">
        <f t="shared" si="116"/>
        <v>12/01</v>
      </c>
      <c r="AB903" s="6" t="str">
        <f t="shared" si="117"/>
        <v>12/31</v>
      </c>
      <c r="AC903" t="s">
        <v>84</v>
      </c>
      <c r="AD903" s="7">
        <f t="shared" si="118"/>
        <v>2</v>
      </c>
      <c r="AE903" s="7" t="s">
        <v>84</v>
      </c>
      <c r="AF903">
        <v>0</v>
      </c>
      <c r="AG903" t="s">
        <v>52</v>
      </c>
      <c r="AH903" s="18">
        <f t="shared" si="122"/>
        <v>1</v>
      </c>
    </row>
    <row r="904" spans="1:34" x14ac:dyDescent="0.25">
      <c r="A904">
        <v>367</v>
      </c>
      <c r="B904" t="s">
        <v>181</v>
      </c>
      <c r="C904" t="s">
        <v>389</v>
      </c>
      <c r="D904" t="s">
        <v>246</v>
      </c>
      <c r="E904" t="s">
        <v>116</v>
      </c>
      <c r="F904">
        <v>4868333</v>
      </c>
      <c r="G904" t="s">
        <v>52</v>
      </c>
      <c r="H904" s="18">
        <f t="shared" si="120"/>
        <v>1</v>
      </c>
      <c r="I904">
        <v>369</v>
      </c>
      <c r="J904" t="s">
        <v>249</v>
      </c>
      <c r="K904" t="s">
        <v>79</v>
      </c>
      <c r="L904" t="s">
        <v>70</v>
      </c>
      <c r="M904" s="18">
        <f t="shared" si="121"/>
        <v>2</v>
      </c>
      <c r="N904" t="s">
        <v>58</v>
      </c>
      <c r="O904" s="18">
        <f t="shared" si="123"/>
        <v>1</v>
      </c>
      <c r="P904" t="s">
        <v>101</v>
      </c>
      <c r="Q904" t="s">
        <v>119</v>
      </c>
      <c r="R904" t="str">
        <f t="shared" si="119"/>
        <v>Oil &amp; Gas - Ice Roads and Pads</v>
      </c>
      <c r="S904" t="s">
        <v>361</v>
      </c>
      <c r="T904" t="s">
        <v>349</v>
      </c>
      <c r="U904" s="34">
        <v>5</v>
      </c>
      <c r="V904">
        <v>19060402</v>
      </c>
      <c r="W904">
        <v>2016</v>
      </c>
      <c r="X904" t="s">
        <v>246</v>
      </c>
      <c r="Y904">
        <v>12</v>
      </c>
      <c r="Z904" s="34">
        <v>369</v>
      </c>
      <c r="AA904" s="6" t="str">
        <f t="shared" si="116"/>
        <v>12/01</v>
      </c>
      <c r="AB904" s="6" t="str">
        <f t="shared" si="117"/>
        <v>12/31</v>
      </c>
      <c r="AC904" t="s">
        <v>84</v>
      </c>
      <c r="AD904" s="7">
        <f t="shared" si="118"/>
        <v>2</v>
      </c>
      <c r="AE904" s="7" t="s">
        <v>84</v>
      </c>
      <c r="AF904">
        <v>0</v>
      </c>
      <c r="AG904" t="s">
        <v>52</v>
      </c>
      <c r="AH904" s="18">
        <f t="shared" si="122"/>
        <v>1</v>
      </c>
    </row>
    <row r="905" spans="1:34" x14ac:dyDescent="0.25">
      <c r="A905">
        <v>367</v>
      </c>
      <c r="B905" t="s">
        <v>181</v>
      </c>
      <c r="C905" t="s">
        <v>389</v>
      </c>
      <c r="D905" t="s">
        <v>246</v>
      </c>
      <c r="E905" t="s">
        <v>116</v>
      </c>
      <c r="F905">
        <v>4868333</v>
      </c>
      <c r="G905" t="s">
        <v>52</v>
      </c>
      <c r="H905" s="18">
        <f t="shared" si="120"/>
        <v>1</v>
      </c>
      <c r="I905">
        <v>371</v>
      </c>
      <c r="J905" t="s">
        <v>250</v>
      </c>
      <c r="K905" t="s">
        <v>79</v>
      </c>
      <c r="L905" t="s">
        <v>70</v>
      </c>
      <c r="M905" s="18">
        <f t="shared" si="121"/>
        <v>2</v>
      </c>
      <c r="N905" t="s">
        <v>58</v>
      </c>
      <c r="O905" s="18">
        <f t="shared" si="123"/>
        <v>1</v>
      </c>
      <c r="P905" t="s">
        <v>101</v>
      </c>
      <c r="Q905" t="s">
        <v>119</v>
      </c>
      <c r="R905" t="str">
        <f t="shared" si="119"/>
        <v>Oil &amp; Gas - Ice Roads and Pads</v>
      </c>
      <c r="S905" t="s">
        <v>361</v>
      </c>
      <c r="T905" t="s">
        <v>349</v>
      </c>
      <c r="U905" s="34">
        <v>5</v>
      </c>
      <c r="V905">
        <v>19060403</v>
      </c>
      <c r="W905">
        <v>2016</v>
      </c>
      <c r="X905" t="s">
        <v>246</v>
      </c>
      <c r="Y905">
        <v>12</v>
      </c>
      <c r="Z905" s="34">
        <v>371</v>
      </c>
      <c r="AA905" s="6" t="str">
        <f t="shared" si="116"/>
        <v>12/01</v>
      </c>
      <c r="AB905" s="6" t="str">
        <f t="shared" si="117"/>
        <v>12/31</v>
      </c>
      <c r="AC905" t="s">
        <v>84</v>
      </c>
      <c r="AD905" s="7">
        <f t="shared" si="118"/>
        <v>2</v>
      </c>
      <c r="AE905" s="7" t="s">
        <v>84</v>
      </c>
      <c r="AF905">
        <v>0</v>
      </c>
      <c r="AG905" t="s">
        <v>52</v>
      </c>
      <c r="AH905" s="18">
        <f t="shared" si="122"/>
        <v>1</v>
      </c>
    </row>
    <row r="906" spans="1:34" x14ac:dyDescent="0.25">
      <c r="A906">
        <v>367</v>
      </c>
      <c r="B906" t="s">
        <v>181</v>
      </c>
      <c r="C906" t="s">
        <v>389</v>
      </c>
      <c r="D906" t="s">
        <v>246</v>
      </c>
      <c r="E906" t="s">
        <v>116</v>
      </c>
      <c r="F906">
        <v>4868333</v>
      </c>
      <c r="G906" t="s">
        <v>52</v>
      </c>
      <c r="H906" s="18">
        <f t="shared" si="120"/>
        <v>1</v>
      </c>
      <c r="I906">
        <v>372</v>
      </c>
      <c r="J906" t="s">
        <v>251</v>
      </c>
      <c r="K906" t="s">
        <v>79</v>
      </c>
      <c r="L906" t="s">
        <v>70</v>
      </c>
      <c r="M906" s="18">
        <f t="shared" si="121"/>
        <v>2</v>
      </c>
      <c r="N906" t="s">
        <v>58</v>
      </c>
      <c r="O906" s="18">
        <f t="shared" si="123"/>
        <v>1</v>
      </c>
      <c r="P906" t="s">
        <v>101</v>
      </c>
      <c r="Q906" t="s">
        <v>119</v>
      </c>
      <c r="R906" t="str">
        <f t="shared" si="119"/>
        <v>Oil &amp; Gas - Ice Roads and Pads</v>
      </c>
      <c r="S906" t="s">
        <v>361</v>
      </c>
      <c r="T906" t="s">
        <v>349</v>
      </c>
      <c r="U906" s="34">
        <v>5</v>
      </c>
      <c r="V906">
        <v>19060403</v>
      </c>
      <c r="W906">
        <v>2016</v>
      </c>
      <c r="X906" t="s">
        <v>246</v>
      </c>
      <c r="Y906">
        <v>12</v>
      </c>
      <c r="Z906" s="34">
        <v>372</v>
      </c>
      <c r="AA906" s="6" t="str">
        <f t="shared" si="116"/>
        <v>12/01</v>
      </c>
      <c r="AB906" s="6" t="str">
        <f t="shared" si="117"/>
        <v>12/31</v>
      </c>
      <c r="AC906" t="s">
        <v>84</v>
      </c>
      <c r="AD906" s="7">
        <f t="shared" si="118"/>
        <v>2</v>
      </c>
      <c r="AE906" s="7" t="s">
        <v>84</v>
      </c>
      <c r="AF906">
        <v>0</v>
      </c>
      <c r="AG906" t="s">
        <v>52</v>
      </c>
      <c r="AH906" s="18">
        <f t="shared" si="122"/>
        <v>1</v>
      </c>
    </row>
    <row r="907" spans="1:34" x14ac:dyDescent="0.25">
      <c r="A907">
        <v>367</v>
      </c>
      <c r="B907" t="s">
        <v>181</v>
      </c>
      <c r="C907" t="s">
        <v>389</v>
      </c>
      <c r="D907" t="s">
        <v>246</v>
      </c>
      <c r="E907" t="s">
        <v>116</v>
      </c>
      <c r="F907">
        <v>4868333</v>
      </c>
      <c r="G907" t="s">
        <v>52</v>
      </c>
      <c r="H907" s="18">
        <f t="shared" si="120"/>
        <v>1</v>
      </c>
      <c r="I907">
        <v>370</v>
      </c>
      <c r="J907" t="s">
        <v>247</v>
      </c>
      <c r="K907" t="s">
        <v>79</v>
      </c>
      <c r="L907" t="s">
        <v>70</v>
      </c>
      <c r="M907" s="18">
        <f t="shared" si="121"/>
        <v>2</v>
      </c>
      <c r="N907" t="s">
        <v>58</v>
      </c>
      <c r="O907" s="18">
        <f t="shared" si="123"/>
        <v>1</v>
      </c>
      <c r="P907" t="s">
        <v>101</v>
      </c>
      <c r="Q907" t="s">
        <v>119</v>
      </c>
      <c r="R907" t="str">
        <f t="shared" si="119"/>
        <v>Oil &amp; Gas - Ice Roads and Pads</v>
      </c>
      <c r="S907" t="s">
        <v>361</v>
      </c>
      <c r="T907" t="s">
        <v>349</v>
      </c>
      <c r="U907" s="34">
        <v>5</v>
      </c>
      <c r="V907">
        <v>19060403</v>
      </c>
      <c r="W907">
        <v>2017</v>
      </c>
      <c r="X907" t="s">
        <v>246</v>
      </c>
      <c r="Y907">
        <v>1</v>
      </c>
      <c r="Z907" s="34">
        <v>370</v>
      </c>
      <c r="AA907" s="6" t="str">
        <f t="shared" si="116"/>
        <v>01/01</v>
      </c>
      <c r="AB907" s="6" t="str">
        <f t="shared" si="117"/>
        <v>01/31</v>
      </c>
      <c r="AC907" t="s">
        <v>84</v>
      </c>
      <c r="AD907" s="7">
        <f t="shared" si="118"/>
        <v>2</v>
      </c>
      <c r="AE907" s="7" t="s">
        <v>84</v>
      </c>
      <c r="AF907">
        <v>0</v>
      </c>
      <c r="AG907" t="s">
        <v>52</v>
      </c>
      <c r="AH907" s="18">
        <f t="shared" si="122"/>
        <v>1</v>
      </c>
    </row>
    <row r="908" spans="1:34" x14ac:dyDescent="0.25">
      <c r="A908">
        <v>367</v>
      </c>
      <c r="B908" t="s">
        <v>181</v>
      </c>
      <c r="C908" t="s">
        <v>389</v>
      </c>
      <c r="D908" t="s">
        <v>246</v>
      </c>
      <c r="E908" t="s">
        <v>116</v>
      </c>
      <c r="F908">
        <v>4868333</v>
      </c>
      <c r="G908" t="s">
        <v>52</v>
      </c>
      <c r="H908" s="18">
        <f t="shared" si="120"/>
        <v>1</v>
      </c>
      <c r="I908">
        <v>368</v>
      </c>
      <c r="J908" t="s">
        <v>248</v>
      </c>
      <c r="K908" t="s">
        <v>79</v>
      </c>
      <c r="L908" t="s">
        <v>70</v>
      </c>
      <c r="M908" s="18">
        <f t="shared" si="121"/>
        <v>2</v>
      </c>
      <c r="N908" t="s">
        <v>58</v>
      </c>
      <c r="O908" s="18">
        <f t="shared" si="123"/>
        <v>1</v>
      </c>
      <c r="P908" t="s">
        <v>101</v>
      </c>
      <c r="Q908" t="s">
        <v>119</v>
      </c>
      <c r="R908" t="str">
        <f t="shared" si="119"/>
        <v>Oil &amp; Gas - Ice Roads and Pads</v>
      </c>
      <c r="S908" t="s">
        <v>361</v>
      </c>
      <c r="T908" t="s">
        <v>349</v>
      </c>
      <c r="U908" s="34">
        <v>5</v>
      </c>
      <c r="V908">
        <v>19060402</v>
      </c>
      <c r="W908">
        <v>2017</v>
      </c>
      <c r="X908" t="s">
        <v>246</v>
      </c>
      <c r="Y908">
        <v>1</v>
      </c>
      <c r="Z908" s="34">
        <v>368</v>
      </c>
      <c r="AA908" s="6" t="str">
        <f t="shared" si="116"/>
        <v>01/01</v>
      </c>
      <c r="AB908" s="6" t="str">
        <f t="shared" si="117"/>
        <v>01/31</v>
      </c>
      <c r="AC908" t="s">
        <v>84</v>
      </c>
      <c r="AD908" s="7">
        <f t="shared" si="118"/>
        <v>2</v>
      </c>
      <c r="AE908" s="7" t="s">
        <v>84</v>
      </c>
      <c r="AF908">
        <v>0</v>
      </c>
      <c r="AG908" t="s">
        <v>52</v>
      </c>
      <c r="AH908" s="18">
        <f t="shared" si="122"/>
        <v>1</v>
      </c>
    </row>
    <row r="909" spans="1:34" x14ac:dyDescent="0.25">
      <c r="A909">
        <v>367</v>
      </c>
      <c r="B909" t="s">
        <v>181</v>
      </c>
      <c r="C909" t="s">
        <v>389</v>
      </c>
      <c r="D909" t="s">
        <v>246</v>
      </c>
      <c r="E909" t="s">
        <v>116</v>
      </c>
      <c r="F909">
        <v>4868333</v>
      </c>
      <c r="G909" t="s">
        <v>52</v>
      </c>
      <c r="H909" s="18">
        <f t="shared" si="120"/>
        <v>1</v>
      </c>
      <c r="I909">
        <v>369</v>
      </c>
      <c r="J909" t="s">
        <v>249</v>
      </c>
      <c r="K909" t="s">
        <v>79</v>
      </c>
      <c r="L909" t="s">
        <v>70</v>
      </c>
      <c r="M909" s="18">
        <f t="shared" si="121"/>
        <v>2</v>
      </c>
      <c r="N909" t="s">
        <v>58</v>
      </c>
      <c r="O909" s="18">
        <f t="shared" si="123"/>
        <v>1</v>
      </c>
      <c r="P909" t="s">
        <v>101</v>
      </c>
      <c r="Q909" t="s">
        <v>119</v>
      </c>
      <c r="R909" t="str">
        <f t="shared" si="119"/>
        <v>Oil &amp; Gas - Ice Roads and Pads</v>
      </c>
      <c r="S909" t="s">
        <v>361</v>
      </c>
      <c r="T909" t="s">
        <v>349</v>
      </c>
      <c r="U909" s="34">
        <v>5</v>
      </c>
      <c r="V909">
        <v>19060402</v>
      </c>
      <c r="W909">
        <v>2017</v>
      </c>
      <c r="X909" t="s">
        <v>246</v>
      </c>
      <c r="Y909">
        <v>1</v>
      </c>
      <c r="Z909" s="34">
        <v>369</v>
      </c>
      <c r="AA909" s="6" t="str">
        <f t="shared" si="116"/>
        <v>01/01</v>
      </c>
      <c r="AB909" s="6" t="str">
        <f t="shared" si="117"/>
        <v>01/31</v>
      </c>
      <c r="AC909" t="s">
        <v>84</v>
      </c>
      <c r="AD909" s="7">
        <f t="shared" si="118"/>
        <v>2</v>
      </c>
      <c r="AE909" s="7" t="s">
        <v>84</v>
      </c>
      <c r="AF909">
        <v>0</v>
      </c>
      <c r="AG909" t="s">
        <v>52</v>
      </c>
      <c r="AH909" s="18">
        <f t="shared" si="122"/>
        <v>1</v>
      </c>
    </row>
    <row r="910" spans="1:34" x14ac:dyDescent="0.25">
      <c r="A910">
        <v>367</v>
      </c>
      <c r="B910" t="s">
        <v>181</v>
      </c>
      <c r="C910" t="s">
        <v>389</v>
      </c>
      <c r="D910" t="s">
        <v>246</v>
      </c>
      <c r="E910" t="s">
        <v>116</v>
      </c>
      <c r="F910">
        <v>4868333</v>
      </c>
      <c r="G910" t="s">
        <v>52</v>
      </c>
      <c r="H910" s="18">
        <f t="shared" si="120"/>
        <v>1</v>
      </c>
      <c r="I910">
        <v>371</v>
      </c>
      <c r="J910" t="s">
        <v>250</v>
      </c>
      <c r="K910" t="s">
        <v>79</v>
      </c>
      <c r="L910" t="s">
        <v>70</v>
      </c>
      <c r="M910" s="18">
        <f t="shared" si="121"/>
        <v>2</v>
      </c>
      <c r="N910" t="s">
        <v>58</v>
      </c>
      <c r="O910" s="18">
        <f t="shared" si="123"/>
        <v>1</v>
      </c>
      <c r="P910" t="s">
        <v>101</v>
      </c>
      <c r="Q910" t="s">
        <v>119</v>
      </c>
      <c r="R910" t="str">
        <f t="shared" si="119"/>
        <v>Oil &amp; Gas - Ice Roads and Pads</v>
      </c>
      <c r="S910" t="s">
        <v>361</v>
      </c>
      <c r="T910" t="s">
        <v>349</v>
      </c>
      <c r="U910" s="34">
        <v>5</v>
      </c>
      <c r="V910">
        <v>19060403</v>
      </c>
      <c r="W910">
        <v>2017</v>
      </c>
      <c r="X910" t="s">
        <v>246</v>
      </c>
      <c r="Y910">
        <v>1</v>
      </c>
      <c r="Z910" s="34">
        <v>371</v>
      </c>
      <c r="AA910" s="6" t="str">
        <f t="shared" si="116"/>
        <v>01/01</v>
      </c>
      <c r="AB910" s="6" t="str">
        <f t="shared" si="117"/>
        <v>01/31</v>
      </c>
      <c r="AC910" t="s">
        <v>84</v>
      </c>
      <c r="AD910" s="7">
        <f t="shared" si="118"/>
        <v>2</v>
      </c>
      <c r="AE910" s="7" t="s">
        <v>84</v>
      </c>
      <c r="AF910">
        <v>0</v>
      </c>
      <c r="AG910" t="s">
        <v>52</v>
      </c>
      <c r="AH910" s="18">
        <f t="shared" si="122"/>
        <v>1</v>
      </c>
    </row>
    <row r="911" spans="1:34" x14ac:dyDescent="0.25">
      <c r="A911">
        <v>367</v>
      </c>
      <c r="B911" t="s">
        <v>181</v>
      </c>
      <c r="C911" t="s">
        <v>389</v>
      </c>
      <c r="D911" t="s">
        <v>246</v>
      </c>
      <c r="E911" t="s">
        <v>116</v>
      </c>
      <c r="F911">
        <v>4868333</v>
      </c>
      <c r="G911" t="s">
        <v>52</v>
      </c>
      <c r="H911" s="18">
        <f t="shared" si="120"/>
        <v>1</v>
      </c>
      <c r="I911">
        <v>372</v>
      </c>
      <c r="J911" t="s">
        <v>251</v>
      </c>
      <c r="K911" t="s">
        <v>79</v>
      </c>
      <c r="L911" t="s">
        <v>70</v>
      </c>
      <c r="M911" s="18">
        <f t="shared" si="121"/>
        <v>2</v>
      </c>
      <c r="N911" t="s">
        <v>58</v>
      </c>
      <c r="O911" s="18">
        <f t="shared" si="123"/>
        <v>1</v>
      </c>
      <c r="P911" t="s">
        <v>101</v>
      </c>
      <c r="Q911" t="s">
        <v>119</v>
      </c>
      <c r="R911" t="str">
        <f t="shared" si="119"/>
        <v>Oil &amp; Gas - Ice Roads and Pads</v>
      </c>
      <c r="S911" t="s">
        <v>361</v>
      </c>
      <c r="T911" t="s">
        <v>349</v>
      </c>
      <c r="U911" s="34">
        <v>5</v>
      </c>
      <c r="V911">
        <v>19060403</v>
      </c>
      <c r="W911">
        <v>2017</v>
      </c>
      <c r="X911" t="s">
        <v>246</v>
      </c>
      <c r="Y911">
        <v>1</v>
      </c>
      <c r="Z911" s="34">
        <v>372</v>
      </c>
      <c r="AA911" s="6" t="str">
        <f t="shared" si="116"/>
        <v>01/01</v>
      </c>
      <c r="AB911" s="6" t="str">
        <f t="shared" si="117"/>
        <v>01/31</v>
      </c>
      <c r="AC911" t="s">
        <v>84</v>
      </c>
      <c r="AD911" s="7">
        <f t="shared" si="118"/>
        <v>2</v>
      </c>
      <c r="AE911" s="7" t="s">
        <v>84</v>
      </c>
      <c r="AF911">
        <v>0</v>
      </c>
      <c r="AG911" t="s">
        <v>52</v>
      </c>
      <c r="AH911" s="18">
        <f t="shared" si="122"/>
        <v>1</v>
      </c>
    </row>
    <row r="912" spans="1:34" x14ac:dyDescent="0.25">
      <c r="A912">
        <v>367</v>
      </c>
      <c r="B912" t="s">
        <v>181</v>
      </c>
      <c r="C912" t="s">
        <v>389</v>
      </c>
      <c r="D912" t="s">
        <v>246</v>
      </c>
      <c r="E912" t="s">
        <v>116</v>
      </c>
      <c r="F912">
        <v>4868333</v>
      </c>
      <c r="G912" t="s">
        <v>52</v>
      </c>
      <c r="H912" s="18">
        <f t="shared" si="120"/>
        <v>1</v>
      </c>
      <c r="I912">
        <v>370</v>
      </c>
      <c r="J912" t="s">
        <v>247</v>
      </c>
      <c r="K912" t="s">
        <v>79</v>
      </c>
      <c r="L912" t="s">
        <v>70</v>
      </c>
      <c r="M912" s="18">
        <f t="shared" si="121"/>
        <v>2</v>
      </c>
      <c r="N912" t="s">
        <v>58</v>
      </c>
      <c r="O912" s="18">
        <f t="shared" si="123"/>
        <v>1</v>
      </c>
      <c r="P912" t="s">
        <v>101</v>
      </c>
      <c r="Q912" t="s">
        <v>119</v>
      </c>
      <c r="R912" t="str">
        <f t="shared" si="119"/>
        <v>Oil &amp; Gas - Ice Roads and Pads</v>
      </c>
      <c r="S912" t="s">
        <v>361</v>
      </c>
      <c r="T912" t="s">
        <v>349</v>
      </c>
      <c r="U912" s="34">
        <v>5</v>
      </c>
      <c r="V912">
        <v>19060403</v>
      </c>
      <c r="W912">
        <v>2017</v>
      </c>
      <c r="X912" t="s">
        <v>246</v>
      </c>
      <c r="Y912">
        <v>2</v>
      </c>
      <c r="Z912" s="34">
        <v>370</v>
      </c>
      <c r="AA912" s="6" t="str">
        <f t="shared" si="116"/>
        <v>02/01</v>
      </c>
      <c r="AB912" s="6" t="str">
        <f t="shared" si="117"/>
        <v>02/28</v>
      </c>
      <c r="AC912" t="s">
        <v>84</v>
      </c>
      <c r="AD912" s="7">
        <f t="shared" si="118"/>
        <v>2</v>
      </c>
      <c r="AE912" s="7" t="s">
        <v>84</v>
      </c>
      <c r="AF912">
        <v>0</v>
      </c>
      <c r="AG912" t="s">
        <v>52</v>
      </c>
      <c r="AH912" s="18">
        <f t="shared" si="122"/>
        <v>1</v>
      </c>
    </row>
    <row r="913" spans="1:34" x14ac:dyDescent="0.25">
      <c r="A913">
        <v>367</v>
      </c>
      <c r="B913" t="s">
        <v>181</v>
      </c>
      <c r="C913" t="s">
        <v>389</v>
      </c>
      <c r="D913" t="s">
        <v>246</v>
      </c>
      <c r="E913" t="s">
        <v>116</v>
      </c>
      <c r="F913">
        <v>4868333</v>
      </c>
      <c r="G913" t="s">
        <v>52</v>
      </c>
      <c r="H913" s="18">
        <f t="shared" si="120"/>
        <v>1</v>
      </c>
      <c r="I913">
        <v>368</v>
      </c>
      <c r="J913" t="s">
        <v>248</v>
      </c>
      <c r="K913" t="s">
        <v>79</v>
      </c>
      <c r="L913" t="s">
        <v>70</v>
      </c>
      <c r="M913" s="18">
        <f t="shared" si="121"/>
        <v>2</v>
      </c>
      <c r="N913" t="s">
        <v>58</v>
      </c>
      <c r="O913" s="18">
        <f t="shared" si="123"/>
        <v>1</v>
      </c>
      <c r="P913" t="s">
        <v>101</v>
      </c>
      <c r="Q913" t="s">
        <v>119</v>
      </c>
      <c r="R913" t="str">
        <f t="shared" si="119"/>
        <v>Oil &amp; Gas - Ice Roads and Pads</v>
      </c>
      <c r="S913" t="s">
        <v>361</v>
      </c>
      <c r="T913" t="s">
        <v>349</v>
      </c>
      <c r="U913" s="34">
        <v>5</v>
      </c>
      <c r="V913">
        <v>19060402</v>
      </c>
      <c r="W913">
        <v>2017</v>
      </c>
      <c r="X913" t="s">
        <v>246</v>
      </c>
      <c r="Y913">
        <v>2</v>
      </c>
      <c r="Z913" s="34">
        <v>368</v>
      </c>
      <c r="AA913" s="6" t="str">
        <f t="shared" si="116"/>
        <v>02/01</v>
      </c>
      <c r="AB913" s="6" t="str">
        <f t="shared" si="117"/>
        <v>02/28</v>
      </c>
      <c r="AC913" t="s">
        <v>84</v>
      </c>
      <c r="AD913" s="7">
        <f t="shared" si="118"/>
        <v>2</v>
      </c>
      <c r="AE913" s="7" t="s">
        <v>84</v>
      </c>
      <c r="AF913">
        <v>0</v>
      </c>
      <c r="AG913" t="s">
        <v>52</v>
      </c>
      <c r="AH913" s="18">
        <f t="shared" si="122"/>
        <v>1</v>
      </c>
    </row>
    <row r="914" spans="1:34" x14ac:dyDescent="0.25">
      <c r="A914">
        <v>367</v>
      </c>
      <c r="B914" t="s">
        <v>181</v>
      </c>
      <c r="C914" t="s">
        <v>389</v>
      </c>
      <c r="D914" t="s">
        <v>246</v>
      </c>
      <c r="E914" t="s">
        <v>116</v>
      </c>
      <c r="F914">
        <v>4868333</v>
      </c>
      <c r="G914" t="s">
        <v>52</v>
      </c>
      <c r="H914" s="18">
        <f t="shared" si="120"/>
        <v>1</v>
      </c>
      <c r="I914">
        <v>369</v>
      </c>
      <c r="J914" t="s">
        <v>249</v>
      </c>
      <c r="K914" t="s">
        <v>79</v>
      </c>
      <c r="L914" t="s">
        <v>70</v>
      </c>
      <c r="M914" s="18">
        <f t="shared" si="121"/>
        <v>2</v>
      </c>
      <c r="N914" t="s">
        <v>58</v>
      </c>
      <c r="O914" s="18">
        <f t="shared" si="123"/>
        <v>1</v>
      </c>
      <c r="P914" t="s">
        <v>101</v>
      </c>
      <c r="Q914" t="s">
        <v>119</v>
      </c>
      <c r="R914" t="str">
        <f t="shared" si="119"/>
        <v>Oil &amp; Gas - Ice Roads and Pads</v>
      </c>
      <c r="S914" t="s">
        <v>361</v>
      </c>
      <c r="T914" t="s">
        <v>349</v>
      </c>
      <c r="U914" s="34">
        <v>5</v>
      </c>
      <c r="V914">
        <v>19060402</v>
      </c>
      <c r="W914">
        <v>2017</v>
      </c>
      <c r="X914" t="s">
        <v>246</v>
      </c>
      <c r="Y914">
        <v>2</v>
      </c>
      <c r="Z914" s="34">
        <v>369</v>
      </c>
      <c r="AA914" s="6" t="str">
        <f t="shared" si="116"/>
        <v>02/01</v>
      </c>
      <c r="AB914" s="6" t="str">
        <f t="shared" si="117"/>
        <v>02/28</v>
      </c>
      <c r="AC914" t="s">
        <v>84</v>
      </c>
      <c r="AD914" s="7">
        <f t="shared" si="118"/>
        <v>2</v>
      </c>
      <c r="AE914" s="7" t="s">
        <v>84</v>
      </c>
      <c r="AF914">
        <v>0</v>
      </c>
      <c r="AG914" t="s">
        <v>52</v>
      </c>
      <c r="AH914" s="18">
        <f t="shared" si="122"/>
        <v>1</v>
      </c>
    </row>
    <row r="915" spans="1:34" x14ac:dyDescent="0.25">
      <c r="A915">
        <v>367</v>
      </c>
      <c r="B915" t="s">
        <v>181</v>
      </c>
      <c r="C915" t="s">
        <v>389</v>
      </c>
      <c r="D915" t="s">
        <v>246</v>
      </c>
      <c r="E915" t="s">
        <v>116</v>
      </c>
      <c r="F915">
        <v>4868333</v>
      </c>
      <c r="G915" t="s">
        <v>52</v>
      </c>
      <c r="H915" s="18">
        <f t="shared" si="120"/>
        <v>1</v>
      </c>
      <c r="I915">
        <v>371</v>
      </c>
      <c r="J915" t="s">
        <v>250</v>
      </c>
      <c r="K915" t="s">
        <v>79</v>
      </c>
      <c r="L915" t="s">
        <v>70</v>
      </c>
      <c r="M915" s="18">
        <f t="shared" si="121"/>
        <v>2</v>
      </c>
      <c r="N915" t="s">
        <v>58</v>
      </c>
      <c r="O915" s="18">
        <f t="shared" si="123"/>
        <v>1</v>
      </c>
      <c r="P915" t="s">
        <v>101</v>
      </c>
      <c r="Q915" t="s">
        <v>119</v>
      </c>
      <c r="R915" t="str">
        <f t="shared" si="119"/>
        <v>Oil &amp; Gas - Ice Roads and Pads</v>
      </c>
      <c r="S915" t="s">
        <v>361</v>
      </c>
      <c r="T915" t="s">
        <v>349</v>
      </c>
      <c r="U915" s="34">
        <v>5</v>
      </c>
      <c r="V915">
        <v>19060403</v>
      </c>
      <c r="W915">
        <v>2017</v>
      </c>
      <c r="X915" t="s">
        <v>246</v>
      </c>
      <c r="Y915">
        <v>2</v>
      </c>
      <c r="Z915" s="34">
        <v>371</v>
      </c>
      <c r="AA915" s="6" t="str">
        <f t="shared" si="116"/>
        <v>02/01</v>
      </c>
      <c r="AB915" s="6" t="str">
        <f t="shared" si="117"/>
        <v>02/28</v>
      </c>
      <c r="AC915" t="s">
        <v>84</v>
      </c>
      <c r="AD915" s="7">
        <f t="shared" si="118"/>
        <v>2</v>
      </c>
      <c r="AE915" s="7" t="s">
        <v>84</v>
      </c>
      <c r="AF915">
        <v>0</v>
      </c>
      <c r="AG915" t="s">
        <v>52</v>
      </c>
      <c r="AH915" s="18">
        <f t="shared" si="122"/>
        <v>1</v>
      </c>
    </row>
    <row r="916" spans="1:34" x14ac:dyDescent="0.25">
      <c r="A916">
        <v>367</v>
      </c>
      <c r="B916" t="s">
        <v>181</v>
      </c>
      <c r="C916" t="s">
        <v>389</v>
      </c>
      <c r="D916" t="s">
        <v>246</v>
      </c>
      <c r="E916" t="s">
        <v>116</v>
      </c>
      <c r="F916">
        <v>4868333</v>
      </c>
      <c r="G916" t="s">
        <v>52</v>
      </c>
      <c r="H916" s="18">
        <f t="shared" si="120"/>
        <v>1</v>
      </c>
      <c r="I916">
        <v>372</v>
      </c>
      <c r="J916" t="s">
        <v>251</v>
      </c>
      <c r="K916" t="s">
        <v>79</v>
      </c>
      <c r="L916" t="s">
        <v>70</v>
      </c>
      <c r="M916" s="18">
        <f t="shared" si="121"/>
        <v>2</v>
      </c>
      <c r="N916" t="s">
        <v>58</v>
      </c>
      <c r="O916" s="18">
        <f t="shared" si="123"/>
        <v>1</v>
      </c>
      <c r="P916" t="s">
        <v>101</v>
      </c>
      <c r="Q916" t="s">
        <v>119</v>
      </c>
      <c r="R916" t="str">
        <f t="shared" si="119"/>
        <v>Oil &amp; Gas - Ice Roads and Pads</v>
      </c>
      <c r="S916" t="s">
        <v>361</v>
      </c>
      <c r="T916" t="s">
        <v>349</v>
      </c>
      <c r="U916" s="34">
        <v>5</v>
      </c>
      <c r="V916">
        <v>19060403</v>
      </c>
      <c r="W916">
        <v>2017</v>
      </c>
      <c r="X916" t="s">
        <v>246</v>
      </c>
      <c r="Y916">
        <v>2</v>
      </c>
      <c r="Z916" s="34">
        <v>372</v>
      </c>
      <c r="AA916" s="6" t="str">
        <f t="shared" si="116"/>
        <v>02/01</v>
      </c>
      <c r="AB916" s="6" t="str">
        <f t="shared" si="117"/>
        <v>02/28</v>
      </c>
      <c r="AC916" t="s">
        <v>84</v>
      </c>
      <c r="AD916" s="7">
        <f t="shared" si="118"/>
        <v>2</v>
      </c>
      <c r="AE916" s="7" t="s">
        <v>84</v>
      </c>
      <c r="AF916">
        <v>0</v>
      </c>
      <c r="AG916" t="s">
        <v>52</v>
      </c>
      <c r="AH916" s="18">
        <f t="shared" si="122"/>
        <v>1</v>
      </c>
    </row>
    <row r="917" spans="1:34" x14ac:dyDescent="0.25">
      <c r="A917">
        <v>367</v>
      </c>
      <c r="B917" t="s">
        <v>181</v>
      </c>
      <c r="C917" t="s">
        <v>389</v>
      </c>
      <c r="D917" t="s">
        <v>246</v>
      </c>
      <c r="E917" t="s">
        <v>116</v>
      </c>
      <c r="F917">
        <v>4868333</v>
      </c>
      <c r="G917" t="s">
        <v>52</v>
      </c>
      <c r="H917" s="18">
        <f t="shared" si="120"/>
        <v>1</v>
      </c>
      <c r="I917">
        <v>370</v>
      </c>
      <c r="J917" t="s">
        <v>247</v>
      </c>
      <c r="K917" t="s">
        <v>79</v>
      </c>
      <c r="L917" t="s">
        <v>70</v>
      </c>
      <c r="M917" s="18">
        <f t="shared" si="121"/>
        <v>2</v>
      </c>
      <c r="N917" t="s">
        <v>58</v>
      </c>
      <c r="O917" s="18">
        <f t="shared" si="123"/>
        <v>1</v>
      </c>
      <c r="P917" t="s">
        <v>101</v>
      </c>
      <c r="Q917" t="s">
        <v>119</v>
      </c>
      <c r="R917" t="str">
        <f t="shared" si="119"/>
        <v>Oil &amp; Gas - Ice Roads and Pads</v>
      </c>
      <c r="S917" t="s">
        <v>361</v>
      </c>
      <c r="T917" t="s">
        <v>349</v>
      </c>
      <c r="U917" s="34">
        <v>5</v>
      </c>
      <c r="V917">
        <v>19060403</v>
      </c>
      <c r="W917">
        <v>2017</v>
      </c>
      <c r="X917" t="s">
        <v>246</v>
      </c>
      <c r="Y917">
        <v>3</v>
      </c>
      <c r="Z917" s="34">
        <v>370</v>
      </c>
      <c r="AA917" s="6" t="str">
        <f t="shared" si="116"/>
        <v>03/01</v>
      </c>
      <c r="AB917" s="6" t="str">
        <f t="shared" si="117"/>
        <v>03/31</v>
      </c>
      <c r="AC917" t="s">
        <v>84</v>
      </c>
      <c r="AD917" s="7">
        <f t="shared" si="118"/>
        <v>2</v>
      </c>
      <c r="AE917" s="7" t="s">
        <v>84</v>
      </c>
      <c r="AF917">
        <v>0</v>
      </c>
      <c r="AG917" t="s">
        <v>52</v>
      </c>
      <c r="AH917" s="18">
        <f t="shared" si="122"/>
        <v>1</v>
      </c>
    </row>
    <row r="918" spans="1:34" x14ac:dyDescent="0.25">
      <c r="A918">
        <v>367</v>
      </c>
      <c r="B918" t="s">
        <v>181</v>
      </c>
      <c r="C918" t="s">
        <v>389</v>
      </c>
      <c r="D918" t="s">
        <v>246</v>
      </c>
      <c r="E918" t="s">
        <v>116</v>
      </c>
      <c r="F918">
        <v>4868333</v>
      </c>
      <c r="G918" t="s">
        <v>52</v>
      </c>
      <c r="H918" s="18">
        <f t="shared" si="120"/>
        <v>1</v>
      </c>
      <c r="I918">
        <v>368</v>
      </c>
      <c r="J918" t="s">
        <v>248</v>
      </c>
      <c r="K918" t="s">
        <v>79</v>
      </c>
      <c r="L918" t="s">
        <v>70</v>
      </c>
      <c r="M918" s="18">
        <f t="shared" si="121"/>
        <v>2</v>
      </c>
      <c r="N918" t="s">
        <v>58</v>
      </c>
      <c r="O918" s="18">
        <f t="shared" si="123"/>
        <v>1</v>
      </c>
      <c r="P918" t="s">
        <v>101</v>
      </c>
      <c r="Q918" t="s">
        <v>119</v>
      </c>
      <c r="R918" t="str">
        <f t="shared" si="119"/>
        <v>Oil &amp; Gas - Ice Roads and Pads</v>
      </c>
      <c r="S918" t="s">
        <v>361</v>
      </c>
      <c r="T918" t="s">
        <v>349</v>
      </c>
      <c r="U918" s="34">
        <v>5</v>
      </c>
      <c r="V918">
        <v>19060402</v>
      </c>
      <c r="W918">
        <v>2017</v>
      </c>
      <c r="X918" t="s">
        <v>246</v>
      </c>
      <c r="Y918">
        <v>3</v>
      </c>
      <c r="Z918" s="34">
        <v>368</v>
      </c>
      <c r="AA918" s="6" t="str">
        <f t="shared" si="116"/>
        <v>03/01</v>
      </c>
      <c r="AB918" s="6" t="str">
        <f t="shared" si="117"/>
        <v>03/31</v>
      </c>
      <c r="AC918" t="s">
        <v>84</v>
      </c>
      <c r="AD918" s="7">
        <f t="shared" si="118"/>
        <v>2</v>
      </c>
      <c r="AE918" s="7" t="s">
        <v>84</v>
      </c>
      <c r="AF918">
        <v>0</v>
      </c>
      <c r="AG918" t="s">
        <v>52</v>
      </c>
      <c r="AH918" s="18">
        <f t="shared" si="122"/>
        <v>1</v>
      </c>
    </row>
    <row r="919" spans="1:34" x14ac:dyDescent="0.25">
      <c r="A919">
        <v>367</v>
      </c>
      <c r="B919" t="s">
        <v>181</v>
      </c>
      <c r="C919" t="s">
        <v>389</v>
      </c>
      <c r="D919" t="s">
        <v>246</v>
      </c>
      <c r="E919" t="s">
        <v>116</v>
      </c>
      <c r="F919">
        <v>4868333</v>
      </c>
      <c r="G919" t="s">
        <v>52</v>
      </c>
      <c r="H919" s="18">
        <f t="shared" si="120"/>
        <v>1</v>
      </c>
      <c r="I919">
        <v>369</v>
      </c>
      <c r="J919" t="s">
        <v>249</v>
      </c>
      <c r="K919" t="s">
        <v>79</v>
      </c>
      <c r="L919" t="s">
        <v>70</v>
      </c>
      <c r="M919" s="18">
        <f t="shared" si="121"/>
        <v>2</v>
      </c>
      <c r="N919" t="s">
        <v>58</v>
      </c>
      <c r="O919" s="18">
        <f t="shared" si="123"/>
        <v>1</v>
      </c>
      <c r="P919" t="s">
        <v>101</v>
      </c>
      <c r="Q919" t="s">
        <v>119</v>
      </c>
      <c r="R919" t="str">
        <f t="shared" si="119"/>
        <v>Oil &amp; Gas - Ice Roads and Pads</v>
      </c>
      <c r="S919" t="s">
        <v>361</v>
      </c>
      <c r="T919" t="s">
        <v>349</v>
      </c>
      <c r="U919" s="34">
        <v>5</v>
      </c>
      <c r="V919">
        <v>19060402</v>
      </c>
      <c r="W919">
        <v>2017</v>
      </c>
      <c r="X919" t="s">
        <v>246</v>
      </c>
      <c r="Y919">
        <v>3</v>
      </c>
      <c r="Z919" s="34">
        <v>369</v>
      </c>
      <c r="AA919" s="6" t="str">
        <f t="shared" si="116"/>
        <v>03/01</v>
      </c>
      <c r="AB919" s="6" t="str">
        <f t="shared" si="117"/>
        <v>03/31</v>
      </c>
      <c r="AC919" t="s">
        <v>84</v>
      </c>
      <c r="AD919" s="7">
        <f t="shared" si="118"/>
        <v>2</v>
      </c>
      <c r="AE919" s="7" t="s">
        <v>84</v>
      </c>
      <c r="AF919">
        <v>0</v>
      </c>
      <c r="AG919" t="s">
        <v>52</v>
      </c>
      <c r="AH919" s="18">
        <f t="shared" si="122"/>
        <v>1</v>
      </c>
    </row>
    <row r="920" spans="1:34" x14ac:dyDescent="0.25">
      <c r="A920">
        <v>367</v>
      </c>
      <c r="B920" t="s">
        <v>181</v>
      </c>
      <c r="C920" t="s">
        <v>389</v>
      </c>
      <c r="D920" t="s">
        <v>246</v>
      </c>
      <c r="E920" t="s">
        <v>116</v>
      </c>
      <c r="F920">
        <v>4868333</v>
      </c>
      <c r="G920" t="s">
        <v>52</v>
      </c>
      <c r="H920" s="18">
        <f t="shared" si="120"/>
        <v>1</v>
      </c>
      <c r="I920">
        <v>371</v>
      </c>
      <c r="J920" t="s">
        <v>250</v>
      </c>
      <c r="K920" t="s">
        <v>79</v>
      </c>
      <c r="L920" t="s">
        <v>70</v>
      </c>
      <c r="M920" s="18">
        <f t="shared" si="121"/>
        <v>2</v>
      </c>
      <c r="N920" t="s">
        <v>58</v>
      </c>
      <c r="O920" s="18">
        <f t="shared" si="123"/>
        <v>1</v>
      </c>
      <c r="P920" t="s">
        <v>101</v>
      </c>
      <c r="Q920" t="s">
        <v>119</v>
      </c>
      <c r="R920" t="str">
        <f t="shared" si="119"/>
        <v>Oil &amp; Gas - Ice Roads and Pads</v>
      </c>
      <c r="S920" t="s">
        <v>361</v>
      </c>
      <c r="T920" t="s">
        <v>349</v>
      </c>
      <c r="U920" s="34">
        <v>5</v>
      </c>
      <c r="V920">
        <v>19060403</v>
      </c>
      <c r="W920">
        <v>2017</v>
      </c>
      <c r="X920" t="s">
        <v>246</v>
      </c>
      <c r="Y920">
        <v>3</v>
      </c>
      <c r="Z920" s="34">
        <v>371</v>
      </c>
      <c r="AA920" s="6" t="str">
        <f t="shared" si="116"/>
        <v>03/01</v>
      </c>
      <c r="AB920" s="6" t="str">
        <f t="shared" si="117"/>
        <v>03/31</v>
      </c>
      <c r="AC920" t="s">
        <v>84</v>
      </c>
      <c r="AD920" s="7">
        <f t="shared" si="118"/>
        <v>2</v>
      </c>
      <c r="AE920" s="7" t="s">
        <v>84</v>
      </c>
      <c r="AF920">
        <v>0</v>
      </c>
      <c r="AG920" t="s">
        <v>52</v>
      </c>
      <c r="AH920" s="18">
        <f t="shared" si="122"/>
        <v>1</v>
      </c>
    </row>
    <row r="921" spans="1:34" x14ac:dyDescent="0.25">
      <c r="A921">
        <v>367</v>
      </c>
      <c r="B921" t="s">
        <v>181</v>
      </c>
      <c r="C921" t="s">
        <v>389</v>
      </c>
      <c r="D921" t="s">
        <v>246</v>
      </c>
      <c r="E921" t="s">
        <v>116</v>
      </c>
      <c r="F921">
        <v>4868333</v>
      </c>
      <c r="G921" t="s">
        <v>52</v>
      </c>
      <c r="H921" s="18">
        <f t="shared" si="120"/>
        <v>1</v>
      </c>
      <c r="I921">
        <v>372</v>
      </c>
      <c r="J921" t="s">
        <v>251</v>
      </c>
      <c r="K921" t="s">
        <v>79</v>
      </c>
      <c r="L921" t="s">
        <v>70</v>
      </c>
      <c r="M921" s="18">
        <f t="shared" si="121"/>
        <v>2</v>
      </c>
      <c r="N921" t="s">
        <v>58</v>
      </c>
      <c r="O921" s="18">
        <f t="shared" si="123"/>
        <v>1</v>
      </c>
      <c r="P921" t="s">
        <v>101</v>
      </c>
      <c r="Q921" t="s">
        <v>119</v>
      </c>
      <c r="R921" t="str">
        <f t="shared" si="119"/>
        <v>Oil &amp; Gas - Ice Roads and Pads</v>
      </c>
      <c r="S921" t="s">
        <v>361</v>
      </c>
      <c r="T921" t="s">
        <v>349</v>
      </c>
      <c r="U921" s="34">
        <v>5</v>
      </c>
      <c r="V921">
        <v>19060403</v>
      </c>
      <c r="W921">
        <v>2017</v>
      </c>
      <c r="X921" t="s">
        <v>246</v>
      </c>
      <c r="Y921">
        <v>3</v>
      </c>
      <c r="Z921" s="34">
        <v>372</v>
      </c>
      <c r="AA921" s="6" t="str">
        <f t="shared" si="116"/>
        <v>03/01</v>
      </c>
      <c r="AB921" s="6" t="str">
        <f t="shared" si="117"/>
        <v>03/31</v>
      </c>
      <c r="AC921" t="s">
        <v>84</v>
      </c>
      <c r="AD921" s="7">
        <f t="shared" si="118"/>
        <v>2</v>
      </c>
      <c r="AE921" s="7" t="s">
        <v>84</v>
      </c>
      <c r="AF921">
        <v>0</v>
      </c>
      <c r="AG921" t="s">
        <v>52</v>
      </c>
      <c r="AH921" s="18">
        <f t="shared" si="122"/>
        <v>1</v>
      </c>
    </row>
    <row r="922" spans="1:34" x14ac:dyDescent="0.25">
      <c r="A922">
        <v>367</v>
      </c>
      <c r="B922" t="s">
        <v>181</v>
      </c>
      <c r="C922" t="s">
        <v>389</v>
      </c>
      <c r="D922" t="s">
        <v>246</v>
      </c>
      <c r="E922" t="s">
        <v>116</v>
      </c>
      <c r="F922">
        <v>4868333</v>
      </c>
      <c r="G922" t="s">
        <v>52</v>
      </c>
      <c r="H922" s="18">
        <f t="shared" si="120"/>
        <v>1</v>
      </c>
      <c r="I922">
        <v>370</v>
      </c>
      <c r="J922" t="s">
        <v>247</v>
      </c>
      <c r="K922" t="s">
        <v>79</v>
      </c>
      <c r="L922" t="s">
        <v>70</v>
      </c>
      <c r="M922" s="18">
        <f t="shared" si="121"/>
        <v>2</v>
      </c>
      <c r="N922" t="s">
        <v>58</v>
      </c>
      <c r="O922" s="18">
        <f t="shared" si="123"/>
        <v>1</v>
      </c>
      <c r="P922" t="s">
        <v>101</v>
      </c>
      <c r="Q922" t="s">
        <v>119</v>
      </c>
      <c r="R922" t="str">
        <f t="shared" si="119"/>
        <v>Oil &amp; Gas - Ice Roads and Pads</v>
      </c>
      <c r="S922" t="s">
        <v>361</v>
      </c>
      <c r="T922" t="s">
        <v>349</v>
      </c>
      <c r="U922" s="34">
        <v>5</v>
      </c>
      <c r="V922">
        <v>19060403</v>
      </c>
      <c r="W922">
        <v>2017</v>
      </c>
      <c r="X922" t="s">
        <v>246</v>
      </c>
      <c r="Y922">
        <v>4</v>
      </c>
      <c r="Z922" s="34">
        <v>370</v>
      </c>
      <c r="AA922" s="6" t="str">
        <f t="shared" si="116"/>
        <v>04/01</v>
      </c>
      <c r="AB922" s="6" t="str">
        <f t="shared" si="117"/>
        <v>04/30</v>
      </c>
      <c r="AC922" t="s">
        <v>84</v>
      </c>
      <c r="AD922" s="7">
        <f t="shared" si="118"/>
        <v>2</v>
      </c>
      <c r="AE922" s="7" t="s">
        <v>84</v>
      </c>
      <c r="AF922">
        <v>0</v>
      </c>
      <c r="AG922" t="s">
        <v>52</v>
      </c>
      <c r="AH922" s="18">
        <f t="shared" si="122"/>
        <v>1</v>
      </c>
    </row>
    <row r="923" spans="1:34" x14ac:dyDescent="0.25">
      <c r="A923">
        <v>367</v>
      </c>
      <c r="B923" t="s">
        <v>181</v>
      </c>
      <c r="C923" t="s">
        <v>389</v>
      </c>
      <c r="D923" t="s">
        <v>246</v>
      </c>
      <c r="E923" t="s">
        <v>116</v>
      </c>
      <c r="F923">
        <v>4868333</v>
      </c>
      <c r="G923" t="s">
        <v>52</v>
      </c>
      <c r="H923" s="18">
        <f t="shared" si="120"/>
        <v>1</v>
      </c>
      <c r="I923">
        <v>368</v>
      </c>
      <c r="J923" t="s">
        <v>248</v>
      </c>
      <c r="K923" t="s">
        <v>79</v>
      </c>
      <c r="L923" t="s">
        <v>70</v>
      </c>
      <c r="M923" s="18">
        <f t="shared" si="121"/>
        <v>2</v>
      </c>
      <c r="N923" t="s">
        <v>58</v>
      </c>
      <c r="O923" s="18">
        <f t="shared" si="123"/>
        <v>1</v>
      </c>
      <c r="P923" t="s">
        <v>101</v>
      </c>
      <c r="Q923" t="s">
        <v>119</v>
      </c>
      <c r="R923" t="str">
        <f t="shared" si="119"/>
        <v>Oil &amp; Gas - Ice Roads and Pads</v>
      </c>
      <c r="S923" t="s">
        <v>361</v>
      </c>
      <c r="T923" t="s">
        <v>349</v>
      </c>
      <c r="U923" s="34">
        <v>5</v>
      </c>
      <c r="V923">
        <v>19060402</v>
      </c>
      <c r="W923">
        <v>2017</v>
      </c>
      <c r="X923" t="s">
        <v>246</v>
      </c>
      <c r="Y923">
        <v>4</v>
      </c>
      <c r="Z923" s="34">
        <v>368</v>
      </c>
      <c r="AA923" s="6" t="str">
        <f t="shared" si="116"/>
        <v>04/01</v>
      </c>
      <c r="AB923" s="6" t="str">
        <f t="shared" si="117"/>
        <v>04/30</v>
      </c>
      <c r="AC923" t="s">
        <v>84</v>
      </c>
      <c r="AD923" s="7">
        <f t="shared" si="118"/>
        <v>2</v>
      </c>
      <c r="AE923" s="7" t="s">
        <v>84</v>
      </c>
      <c r="AF923">
        <v>0</v>
      </c>
      <c r="AG923" t="s">
        <v>52</v>
      </c>
      <c r="AH923" s="18">
        <f t="shared" si="122"/>
        <v>1</v>
      </c>
    </row>
    <row r="924" spans="1:34" x14ac:dyDescent="0.25">
      <c r="A924">
        <v>367</v>
      </c>
      <c r="B924" t="s">
        <v>181</v>
      </c>
      <c r="C924" t="s">
        <v>389</v>
      </c>
      <c r="D924" t="s">
        <v>246</v>
      </c>
      <c r="E924" t="s">
        <v>116</v>
      </c>
      <c r="F924">
        <v>4868333</v>
      </c>
      <c r="G924" t="s">
        <v>52</v>
      </c>
      <c r="H924" s="18">
        <f t="shared" si="120"/>
        <v>1</v>
      </c>
      <c r="I924">
        <v>369</v>
      </c>
      <c r="J924" t="s">
        <v>249</v>
      </c>
      <c r="K924" t="s">
        <v>79</v>
      </c>
      <c r="L924" t="s">
        <v>70</v>
      </c>
      <c r="M924" s="18">
        <f t="shared" si="121"/>
        <v>2</v>
      </c>
      <c r="N924" t="s">
        <v>58</v>
      </c>
      <c r="O924" s="18">
        <f t="shared" si="123"/>
        <v>1</v>
      </c>
      <c r="P924" t="s">
        <v>101</v>
      </c>
      <c r="Q924" t="s">
        <v>119</v>
      </c>
      <c r="R924" t="str">
        <f t="shared" si="119"/>
        <v>Oil &amp; Gas - Ice Roads and Pads</v>
      </c>
      <c r="S924" t="s">
        <v>361</v>
      </c>
      <c r="T924" t="s">
        <v>349</v>
      </c>
      <c r="U924" s="34">
        <v>5</v>
      </c>
      <c r="V924">
        <v>19060402</v>
      </c>
      <c r="W924">
        <v>2017</v>
      </c>
      <c r="X924" t="s">
        <v>246</v>
      </c>
      <c r="Y924">
        <v>4</v>
      </c>
      <c r="Z924" s="34">
        <v>369</v>
      </c>
      <c r="AA924" s="6" t="str">
        <f t="shared" si="116"/>
        <v>04/01</v>
      </c>
      <c r="AB924" s="6" t="str">
        <f t="shared" si="117"/>
        <v>04/30</v>
      </c>
      <c r="AC924" t="s">
        <v>84</v>
      </c>
      <c r="AD924" s="7">
        <f t="shared" si="118"/>
        <v>2</v>
      </c>
      <c r="AE924" s="7" t="s">
        <v>84</v>
      </c>
      <c r="AF924">
        <v>0</v>
      </c>
      <c r="AG924" t="s">
        <v>52</v>
      </c>
      <c r="AH924" s="18">
        <f t="shared" si="122"/>
        <v>1</v>
      </c>
    </row>
    <row r="925" spans="1:34" x14ac:dyDescent="0.25">
      <c r="A925">
        <v>367</v>
      </c>
      <c r="B925" t="s">
        <v>181</v>
      </c>
      <c r="C925" t="s">
        <v>389</v>
      </c>
      <c r="D925" t="s">
        <v>246</v>
      </c>
      <c r="E925" t="s">
        <v>116</v>
      </c>
      <c r="F925">
        <v>4868333</v>
      </c>
      <c r="G925" t="s">
        <v>52</v>
      </c>
      <c r="H925" s="18">
        <f t="shared" si="120"/>
        <v>1</v>
      </c>
      <c r="I925">
        <v>371</v>
      </c>
      <c r="J925" t="s">
        <v>250</v>
      </c>
      <c r="K925" t="s">
        <v>79</v>
      </c>
      <c r="L925" t="s">
        <v>70</v>
      </c>
      <c r="M925" s="18">
        <f t="shared" si="121"/>
        <v>2</v>
      </c>
      <c r="N925" t="s">
        <v>58</v>
      </c>
      <c r="O925" s="18">
        <f t="shared" si="123"/>
        <v>1</v>
      </c>
      <c r="P925" t="s">
        <v>101</v>
      </c>
      <c r="Q925" t="s">
        <v>119</v>
      </c>
      <c r="R925" t="str">
        <f t="shared" si="119"/>
        <v>Oil &amp; Gas - Ice Roads and Pads</v>
      </c>
      <c r="S925" t="s">
        <v>361</v>
      </c>
      <c r="T925" t="s">
        <v>349</v>
      </c>
      <c r="U925" s="34">
        <v>5</v>
      </c>
      <c r="V925">
        <v>19060403</v>
      </c>
      <c r="W925">
        <v>2017</v>
      </c>
      <c r="X925" t="s">
        <v>246</v>
      </c>
      <c r="Y925">
        <v>4</v>
      </c>
      <c r="Z925" s="34">
        <v>371</v>
      </c>
      <c r="AA925" s="6" t="str">
        <f t="shared" si="116"/>
        <v>04/01</v>
      </c>
      <c r="AB925" s="6" t="str">
        <f t="shared" si="117"/>
        <v>04/30</v>
      </c>
      <c r="AC925" t="s">
        <v>84</v>
      </c>
      <c r="AD925" s="7">
        <f t="shared" si="118"/>
        <v>2</v>
      </c>
      <c r="AE925" s="7" t="s">
        <v>84</v>
      </c>
      <c r="AF925">
        <v>0</v>
      </c>
      <c r="AG925" t="s">
        <v>52</v>
      </c>
      <c r="AH925" s="18">
        <f t="shared" si="122"/>
        <v>1</v>
      </c>
    </row>
    <row r="926" spans="1:34" x14ac:dyDescent="0.25">
      <c r="A926">
        <v>367</v>
      </c>
      <c r="B926" t="s">
        <v>181</v>
      </c>
      <c r="C926" t="s">
        <v>389</v>
      </c>
      <c r="D926" t="s">
        <v>246</v>
      </c>
      <c r="E926" t="s">
        <v>116</v>
      </c>
      <c r="F926">
        <v>4868333</v>
      </c>
      <c r="G926" t="s">
        <v>52</v>
      </c>
      <c r="H926" s="18">
        <f t="shared" si="120"/>
        <v>1</v>
      </c>
      <c r="I926">
        <v>372</v>
      </c>
      <c r="J926" t="s">
        <v>251</v>
      </c>
      <c r="K926" t="s">
        <v>79</v>
      </c>
      <c r="L926" t="s">
        <v>70</v>
      </c>
      <c r="M926" s="18">
        <f t="shared" si="121"/>
        <v>2</v>
      </c>
      <c r="N926" t="s">
        <v>58</v>
      </c>
      <c r="O926" s="18">
        <f t="shared" si="123"/>
        <v>1</v>
      </c>
      <c r="P926" t="s">
        <v>101</v>
      </c>
      <c r="Q926" t="s">
        <v>119</v>
      </c>
      <c r="R926" t="str">
        <f t="shared" si="119"/>
        <v>Oil &amp; Gas - Ice Roads and Pads</v>
      </c>
      <c r="S926" t="s">
        <v>361</v>
      </c>
      <c r="T926" t="s">
        <v>349</v>
      </c>
      <c r="U926" s="34">
        <v>5</v>
      </c>
      <c r="V926">
        <v>19060403</v>
      </c>
      <c r="W926">
        <v>2017</v>
      </c>
      <c r="X926" t="s">
        <v>246</v>
      </c>
      <c r="Y926">
        <v>4</v>
      </c>
      <c r="Z926" s="34">
        <v>372</v>
      </c>
      <c r="AA926" s="6" t="str">
        <f t="shared" si="116"/>
        <v>04/01</v>
      </c>
      <c r="AB926" s="6" t="str">
        <f t="shared" si="117"/>
        <v>04/30</v>
      </c>
      <c r="AC926" t="s">
        <v>84</v>
      </c>
      <c r="AD926" s="7">
        <f t="shared" si="118"/>
        <v>2</v>
      </c>
      <c r="AE926" s="7" t="s">
        <v>84</v>
      </c>
      <c r="AF926">
        <v>0</v>
      </c>
      <c r="AG926" t="s">
        <v>52</v>
      </c>
      <c r="AH926" s="18">
        <f t="shared" si="122"/>
        <v>1</v>
      </c>
    </row>
    <row r="927" spans="1:34" x14ac:dyDescent="0.25">
      <c r="A927">
        <v>367</v>
      </c>
      <c r="B927" t="s">
        <v>181</v>
      </c>
      <c r="C927" t="s">
        <v>389</v>
      </c>
      <c r="D927" t="s">
        <v>246</v>
      </c>
      <c r="E927" t="s">
        <v>116</v>
      </c>
      <c r="F927">
        <v>4868333</v>
      </c>
      <c r="G927" t="s">
        <v>52</v>
      </c>
      <c r="H927" s="18">
        <f t="shared" si="120"/>
        <v>1</v>
      </c>
      <c r="I927">
        <v>370</v>
      </c>
      <c r="J927" t="s">
        <v>247</v>
      </c>
      <c r="K927" t="s">
        <v>79</v>
      </c>
      <c r="L927" t="s">
        <v>70</v>
      </c>
      <c r="M927" s="18">
        <f t="shared" si="121"/>
        <v>2</v>
      </c>
      <c r="N927" t="s">
        <v>58</v>
      </c>
      <c r="O927" s="18">
        <f t="shared" si="123"/>
        <v>1</v>
      </c>
      <c r="P927" t="s">
        <v>101</v>
      </c>
      <c r="Q927" t="s">
        <v>119</v>
      </c>
      <c r="R927" t="str">
        <f t="shared" si="119"/>
        <v>Oil &amp; Gas - Ice Roads and Pads</v>
      </c>
      <c r="S927" t="s">
        <v>361</v>
      </c>
      <c r="T927" t="s">
        <v>349</v>
      </c>
      <c r="U927" s="34">
        <v>5</v>
      </c>
      <c r="V927">
        <v>19060403</v>
      </c>
      <c r="W927">
        <v>2017</v>
      </c>
      <c r="X927" t="s">
        <v>246</v>
      </c>
      <c r="Y927">
        <v>5</v>
      </c>
      <c r="Z927" s="34">
        <v>370</v>
      </c>
      <c r="AA927" s="6" t="str">
        <f t="shared" si="116"/>
        <v>05/01</v>
      </c>
      <c r="AB927" s="6" t="str">
        <f t="shared" si="117"/>
        <v>05/31</v>
      </c>
      <c r="AC927" t="s">
        <v>84</v>
      </c>
      <c r="AD927" s="7">
        <f t="shared" si="118"/>
        <v>2</v>
      </c>
      <c r="AE927" s="7" t="s">
        <v>84</v>
      </c>
      <c r="AF927">
        <v>0</v>
      </c>
      <c r="AG927" t="s">
        <v>52</v>
      </c>
      <c r="AH927" s="18">
        <f t="shared" si="122"/>
        <v>1</v>
      </c>
    </row>
    <row r="928" spans="1:34" x14ac:dyDescent="0.25">
      <c r="A928">
        <v>367</v>
      </c>
      <c r="B928" t="s">
        <v>181</v>
      </c>
      <c r="C928" t="s">
        <v>389</v>
      </c>
      <c r="D928" t="s">
        <v>246</v>
      </c>
      <c r="E928" t="s">
        <v>116</v>
      </c>
      <c r="F928">
        <v>4868333</v>
      </c>
      <c r="G928" t="s">
        <v>52</v>
      </c>
      <c r="H928" s="18">
        <f t="shared" si="120"/>
        <v>1</v>
      </c>
      <c r="I928">
        <v>368</v>
      </c>
      <c r="J928" t="s">
        <v>248</v>
      </c>
      <c r="K928" t="s">
        <v>79</v>
      </c>
      <c r="L928" t="s">
        <v>70</v>
      </c>
      <c r="M928" s="18">
        <f t="shared" si="121"/>
        <v>2</v>
      </c>
      <c r="N928" t="s">
        <v>58</v>
      </c>
      <c r="O928" s="18">
        <f t="shared" si="123"/>
        <v>1</v>
      </c>
      <c r="P928" t="s">
        <v>101</v>
      </c>
      <c r="Q928" t="s">
        <v>119</v>
      </c>
      <c r="R928" t="str">
        <f t="shared" si="119"/>
        <v>Oil &amp; Gas - Ice Roads and Pads</v>
      </c>
      <c r="S928" t="s">
        <v>361</v>
      </c>
      <c r="T928" t="s">
        <v>349</v>
      </c>
      <c r="U928" s="34">
        <v>5</v>
      </c>
      <c r="V928">
        <v>19060402</v>
      </c>
      <c r="W928">
        <v>2017</v>
      </c>
      <c r="X928" t="s">
        <v>246</v>
      </c>
      <c r="Y928">
        <v>5</v>
      </c>
      <c r="Z928" s="34">
        <v>368</v>
      </c>
      <c r="AA928" s="6" t="str">
        <f t="shared" si="116"/>
        <v>05/01</v>
      </c>
      <c r="AB928" s="6" t="str">
        <f t="shared" si="117"/>
        <v>05/31</v>
      </c>
      <c r="AC928" t="s">
        <v>84</v>
      </c>
      <c r="AD928" s="7">
        <f t="shared" si="118"/>
        <v>2</v>
      </c>
      <c r="AE928" s="7" t="s">
        <v>84</v>
      </c>
      <c r="AF928">
        <v>0</v>
      </c>
      <c r="AG928" t="s">
        <v>52</v>
      </c>
      <c r="AH928" s="18">
        <f t="shared" si="122"/>
        <v>1</v>
      </c>
    </row>
    <row r="929" spans="1:34" x14ac:dyDescent="0.25">
      <c r="A929">
        <v>367</v>
      </c>
      <c r="B929" t="s">
        <v>181</v>
      </c>
      <c r="C929" t="s">
        <v>389</v>
      </c>
      <c r="D929" t="s">
        <v>246</v>
      </c>
      <c r="E929" t="s">
        <v>116</v>
      </c>
      <c r="F929">
        <v>4868333</v>
      </c>
      <c r="G929" t="s">
        <v>52</v>
      </c>
      <c r="H929" s="18">
        <f t="shared" si="120"/>
        <v>1</v>
      </c>
      <c r="I929">
        <v>369</v>
      </c>
      <c r="J929" t="s">
        <v>249</v>
      </c>
      <c r="K929" t="s">
        <v>79</v>
      </c>
      <c r="L929" t="s">
        <v>70</v>
      </c>
      <c r="M929" s="18">
        <f t="shared" si="121"/>
        <v>2</v>
      </c>
      <c r="N929" t="s">
        <v>58</v>
      </c>
      <c r="O929" s="18">
        <f t="shared" si="123"/>
        <v>1</v>
      </c>
      <c r="P929" t="s">
        <v>101</v>
      </c>
      <c r="Q929" t="s">
        <v>119</v>
      </c>
      <c r="R929" t="str">
        <f t="shared" si="119"/>
        <v>Oil &amp; Gas - Ice Roads and Pads</v>
      </c>
      <c r="S929" t="s">
        <v>361</v>
      </c>
      <c r="T929" t="s">
        <v>349</v>
      </c>
      <c r="U929" s="34">
        <v>5</v>
      </c>
      <c r="V929">
        <v>19060402</v>
      </c>
      <c r="W929">
        <v>2017</v>
      </c>
      <c r="X929" t="s">
        <v>246</v>
      </c>
      <c r="Y929">
        <v>5</v>
      </c>
      <c r="Z929" s="34">
        <v>369</v>
      </c>
      <c r="AA929" s="6" t="str">
        <f t="shared" si="116"/>
        <v>05/01</v>
      </c>
      <c r="AB929" s="6" t="str">
        <f t="shared" si="117"/>
        <v>05/31</v>
      </c>
      <c r="AC929" t="s">
        <v>84</v>
      </c>
      <c r="AD929" s="7">
        <f t="shared" si="118"/>
        <v>2</v>
      </c>
      <c r="AE929" s="7" t="s">
        <v>84</v>
      </c>
      <c r="AF929">
        <v>0</v>
      </c>
      <c r="AG929" t="s">
        <v>52</v>
      </c>
      <c r="AH929" s="18">
        <f t="shared" si="122"/>
        <v>1</v>
      </c>
    </row>
    <row r="930" spans="1:34" x14ac:dyDescent="0.25">
      <c r="A930">
        <v>367</v>
      </c>
      <c r="B930" t="s">
        <v>181</v>
      </c>
      <c r="C930" t="s">
        <v>389</v>
      </c>
      <c r="D930" t="s">
        <v>246</v>
      </c>
      <c r="E930" t="s">
        <v>116</v>
      </c>
      <c r="F930">
        <v>4868333</v>
      </c>
      <c r="G930" t="s">
        <v>52</v>
      </c>
      <c r="H930" s="18">
        <f t="shared" si="120"/>
        <v>1</v>
      </c>
      <c r="I930">
        <v>371</v>
      </c>
      <c r="J930" t="s">
        <v>250</v>
      </c>
      <c r="K930" t="s">
        <v>79</v>
      </c>
      <c r="L930" t="s">
        <v>70</v>
      </c>
      <c r="M930" s="18">
        <f t="shared" si="121"/>
        <v>2</v>
      </c>
      <c r="N930" t="s">
        <v>58</v>
      </c>
      <c r="O930" s="18">
        <f t="shared" si="123"/>
        <v>1</v>
      </c>
      <c r="P930" t="s">
        <v>101</v>
      </c>
      <c r="Q930" t="s">
        <v>119</v>
      </c>
      <c r="R930" t="str">
        <f t="shared" si="119"/>
        <v>Oil &amp; Gas - Ice Roads and Pads</v>
      </c>
      <c r="S930" t="s">
        <v>361</v>
      </c>
      <c r="T930" t="s">
        <v>349</v>
      </c>
      <c r="U930" s="34">
        <v>5</v>
      </c>
      <c r="V930">
        <v>19060403</v>
      </c>
      <c r="W930">
        <v>2017</v>
      </c>
      <c r="X930" t="s">
        <v>246</v>
      </c>
      <c r="Y930">
        <v>5</v>
      </c>
      <c r="Z930" s="34">
        <v>371</v>
      </c>
      <c r="AA930" s="6" t="str">
        <f t="shared" si="116"/>
        <v>05/01</v>
      </c>
      <c r="AB930" s="6" t="str">
        <f t="shared" si="117"/>
        <v>05/31</v>
      </c>
      <c r="AC930" t="s">
        <v>84</v>
      </c>
      <c r="AD930" s="7">
        <f t="shared" si="118"/>
        <v>2</v>
      </c>
      <c r="AE930" s="7" t="s">
        <v>84</v>
      </c>
      <c r="AF930">
        <v>0</v>
      </c>
      <c r="AG930" t="s">
        <v>52</v>
      </c>
      <c r="AH930" s="18">
        <f t="shared" si="122"/>
        <v>1</v>
      </c>
    </row>
    <row r="931" spans="1:34" x14ac:dyDescent="0.25">
      <c r="A931">
        <v>367</v>
      </c>
      <c r="B931" t="s">
        <v>181</v>
      </c>
      <c r="C931" t="s">
        <v>389</v>
      </c>
      <c r="D931" t="s">
        <v>246</v>
      </c>
      <c r="E931" t="s">
        <v>116</v>
      </c>
      <c r="F931">
        <v>4868333</v>
      </c>
      <c r="G931" t="s">
        <v>52</v>
      </c>
      <c r="H931" s="18">
        <f t="shared" si="120"/>
        <v>1</v>
      </c>
      <c r="I931">
        <v>372</v>
      </c>
      <c r="J931" t="s">
        <v>251</v>
      </c>
      <c r="K931" t="s">
        <v>79</v>
      </c>
      <c r="L931" t="s">
        <v>70</v>
      </c>
      <c r="M931" s="18">
        <f t="shared" si="121"/>
        <v>2</v>
      </c>
      <c r="N931" t="s">
        <v>58</v>
      </c>
      <c r="O931" s="18">
        <f t="shared" si="123"/>
        <v>1</v>
      </c>
      <c r="P931" t="s">
        <v>101</v>
      </c>
      <c r="Q931" t="s">
        <v>119</v>
      </c>
      <c r="R931" t="str">
        <f t="shared" si="119"/>
        <v>Oil &amp; Gas - Ice Roads and Pads</v>
      </c>
      <c r="S931" t="s">
        <v>361</v>
      </c>
      <c r="T931" t="s">
        <v>349</v>
      </c>
      <c r="U931" s="34">
        <v>5</v>
      </c>
      <c r="V931">
        <v>19060403</v>
      </c>
      <c r="W931">
        <v>2017</v>
      </c>
      <c r="X931" t="s">
        <v>246</v>
      </c>
      <c r="Y931">
        <v>5</v>
      </c>
      <c r="Z931" s="34">
        <v>372</v>
      </c>
      <c r="AA931" s="6" t="str">
        <f t="shared" si="116"/>
        <v>05/01</v>
      </c>
      <c r="AB931" s="6" t="str">
        <f t="shared" si="117"/>
        <v>05/31</v>
      </c>
      <c r="AC931" t="s">
        <v>84</v>
      </c>
      <c r="AD931" s="7">
        <f t="shared" si="118"/>
        <v>2</v>
      </c>
      <c r="AE931" s="7" t="s">
        <v>84</v>
      </c>
      <c r="AF931">
        <v>0</v>
      </c>
      <c r="AG931" t="s">
        <v>52</v>
      </c>
      <c r="AH931" s="18">
        <f t="shared" si="122"/>
        <v>1</v>
      </c>
    </row>
    <row r="932" spans="1:34" x14ac:dyDescent="0.25">
      <c r="A932">
        <v>367</v>
      </c>
      <c r="B932" t="s">
        <v>181</v>
      </c>
      <c r="C932" t="s">
        <v>389</v>
      </c>
      <c r="D932" t="s">
        <v>246</v>
      </c>
      <c r="E932" t="s">
        <v>116</v>
      </c>
      <c r="F932">
        <v>4868333</v>
      </c>
      <c r="G932" t="s">
        <v>52</v>
      </c>
      <c r="H932" s="18">
        <f t="shared" si="120"/>
        <v>1</v>
      </c>
      <c r="I932">
        <v>370</v>
      </c>
      <c r="J932" t="s">
        <v>247</v>
      </c>
      <c r="K932" t="s">
        <v>79</v>
      </c>
      <c r="L932" t="s">
        <v>70</v>
      </c>
      <c r="M932" s="18">
        <f t="shared" si="121"/>
        <v>2</v>
      </c>
      <c r="N932" t="s">
        <v>58</v>
      </c>
      <c r="O932" s="18">
        <f t="shared" si="123"/>
        <v>1</v>
      </c>
      <c r="P932" t="s">
        <v>101</v>
      </c>
      <c r="Q932" t="s">
        <v>119</v>
      </c>
      <c r="R932" t="str">
        <f t="shared" si="119"/>
        <v>Oil &amp; Gas - Ice Roads and Pads</v>
      </c>
      <c r="S932" t="s">
        <v>361</v>
      </c>
      <c r="T932" t="s">
        <v>349</v>
      </c>
      <c r="U932" s="34">
        <v>5</v>
      </c>
      <c r="V932">
        <v>19060403</v>
      </c>
      <c r="W932">
        <v>2017</v>
      </c>
      <c r="X932" t="s">
        <v>246</v>
      </c>
      <c r="Y932">
        <v>6</v>
      </c>
      <c r="Z932" s="34">
        <v>370</v>
      </c>
      <c r="AA932" s="6" t="str">
        <f t="shared" si="116"/>
        <v>06/01</v>
      </c>
      <c r="AB932" s="6" t="str">
        <f t="shared" si="117"/>
        <v>06/30</v>
      </c>
      <c r="AC932" t="s">
        <v>84</v>
      </c>
      <c r="AD932" s="7">
        <f t="shared" si="118"/>
        <v>2</v>
      </c>
      <c r="AE932" s="7" t="s">
        <v>84</v>
      </c>
      <c r="AF932">
        <v>0</v>
      </c>
      <c r="AG932" t="s">
        <v>52</v>
      </c>
      <c r="AH932" s="18">
        <f t="shared" si="122"/>
        <v>1</v>
      </c>
    </row>
    <row r="933" spans="1:34" x14ac:dyDescent="0.25">
      <c r="A933">
        <v>367</v>
      </c>
      <c r="B933" t="s">
        <v>181</v>
      </c>
      <c r="C933" t="s">
        <v>389</v>
      </c>
      <c r="D933" t="s">
        <v>246</v>
      </c>
      <c r="E933" t="s">
        <v>116</v>
      </c>
      <c r="F933">
        <v>4868333</v>
      </c>
      <c r="G933" t="s">
        <v>52</v>
      </c>
      <c r="H933" s="18">
        <f t="shared" si="120"/>
        <v>1</v>
      </c>
      <c r="I933">
        <v>368</v>
      </c>
      <c r="J933" t="s">
        <v>248</v>
      </c>
      <c r="K933" t="s">
        <v>79</v>
      </c>
      <c r="L933" t="s">
        <v>70</v>
      </c>
      <c r="M933" s="18">
        <f t="shared" si="121"/>
        <v>2</v>
      </c>
      <c r="N933" t="s">
        <v>58</v>
      </c>
      <c r="O933" s="18">
        <f t="shared" si="123"/>
        <v>1</v>
      </c>
      <c r="P933" t="s">
        <v>101</v>
      </c>
      <c r="Q933" t="s">
        <v>119</v>
      </c>
      <c r="R933" t="str">
        <f t="shared" si="119"/>
        <v>Oil &amp; Gas - Ice Roads and Pads</v>
      </c>
      <c r="S933" t="s">
        <v>361</v>
      </c>
      <c r="T933" t="s">
        <v>349</v>
      </c>
      <c r="U933" s="34">
        <v>5</v>
      </c>
      <c r="V933">
        <v>19060402</v>
      </c>
      <c r="W933">
        <v>2017</v>
      </c>
      <c r="X933" t="s">
        <v>246</v>
      </c>
      <c r="Y933">
        <v>6</v>
      </c>
      <c r="Z933" s="34">
        <v>368</v>
      </c>
      <c r="AA933" s="6" t="str">
        <f t="shared" ref="AA933:AA996" si="124">_xlfn.IFS(Y933=1,"01/01",Y933=2,"02/01",Y933=3,"03/01",Y933=4,"04/01",Y933=5,"05/01",Y933=6,"06/01",Y933=7,"07/01",Y933=8,"08/01",Y933=9,"09/01",Y933=10,"10/01",Y933=11,"11/01",Y933=12,"12/01")</f>
        <v>06/01</v>
      </c>
      <c r="AB933" s="6" t="str">
        <f t="shared" ref="AB933:AB996" si="125">_xlfn.IFS(Y933=1,"01/31",Y933=2,"02/28",Y933=3,"03/31",Y933=4,"04/30",Y933=5,"05/31",Y933=6,"06/30",Y933=7,"07/31",Y933=8,"08/31",Y933=9,"09/30",Y933=10,"10/31",Y933=11,"30/01",Y933=12,"12/31")</f>
        <v>06/30</v>
      </c>
      <c r="AC933" t="s">
        <v>84</v>
      </c>
      <c r="AD933" s="7">
        <f t="shared" ref="AD933:AD996" si="126">IF(AC933="metered",1,2)</f>
        <v>2</v>
      </c>
      <c r="AE933" s="7" t="s">
        <v>84</v>
      </c>
      <c r="AF933">
        <v>0</v>
      </c>
      <c r="AG933" t="s">
        <v>52</v>
      </c>
      <c r="AH933" s="18">
        <f t="shared" si="122"/>
        <v>1</v>
      </c>
    </row>
    <row r="934" spans="1:34" x14ac:dyDescent="0.25">
      <c r="A934">
        <v>367</v>
      </c>
      <c r="B934" t="s">
        <v>181</v>
      </c>
      <c r="C934" t="s">
        <v>389</v>
      </c>
      <c r="D934" t="s">
        <v>246</v>
      </c>
      <c r="E934" t="s">
        <v>116</v>
      </c>
      <c r="F934">
        <v>4868333</v>
      </c>
      <c r="G934" t="s">
        <v>52</v>
      </c>
      <c r="H934" s="18">
        <f t="shared" si="120"/>
        <v>1</v>
      </c>
      <c r="I934">
        <v>369</v>
      </c>
      <c r="J934" t="s">
        <v>249</v>
      </c>
      <c r="K934" t="s">
        <v>79</v>
      </c>
      <c r="L934" t="s">
        <v>70</v>
      </c>
      <c r="M934" s="18">
        <f t="shared" si="121"/>
        <v>2</v>
      </c>
      <c r="N934" t="s">
        <v>58</v>
      </c>
      <c r="O934" s="18">
        <f t="shared" si="123"/>
        <v>1</v>
      </c>
      <c r="P934" t="s">
        <v>101</v>
      </c>
      <c r="Q934" t="s">
        <v>119</v>
      </c>
      <c r="R934" t="str">
        <f t="shared" si="119"/>
        <v>Oil &amp; Gas - Ice Roads and Pads</v>
      </c>
      <c r="S934" t="s">
        <v>361</v>
      </c>
      <c r="T934" t="s">
        <v>349</v>
      </c>
      <c r="U934" s="34">
        <v>5</v>
      </c>
      <c r="V934">
        <v>19060402</v>
      </c>
      <c r="W934">
        <v>2017</v>
      </c>
      <c r="X934" t="s">
        <v>246</v>
      </c>
      <c r="Y934">
        <v>6</v>
      </c>
      <c r="Z934" s="34">
        <v>369</v>
      </c>
      <c r="AA934" s="6" t="str">
        <f t="shared" si="124"/>
        <v>06/01</v>
      </c>
      <c r="AB934" s="6" t="str">
        <f t="shared" si="125"/>
        <v>06/30</v>
      </c>
      <c r="AC934" t="s">
        <v>84</v>
      </c>
      <c r="AD934" s="7">
        <f t="shared" si="126"/>
        <v>2</v>
      </c>
      <c r="AE934" s="7" t="s">
        <v>84</v>
      </c>
      <c r="AF934">
        <v>0</v>
      </c>
      <c r="AG934" t="s">
        <v>52</v>
      </c>
      <c r="AH934" s="18">
        <f t="shared" si="122"/>
        <v>1</v>
      </c>
    </row>
    <row r="935" spans="1:34" x14ac:dyDescent="0.25">
      <c r="A935">
        <v>367</v>
      </c>
      <c r="B935" t="s">
        <v>181</v>
      </c>
      <c r="C935" t="s">
        <v>389</v>
      </c>
      <c r="D935" t="s">
        <v>246</v>
      </c>
      <c r="E935" t="s">
        <v>116</v>
      </c>
      <c r="F935">
        <v>4868333</v>
      </c>
      <c r="G935" t="s">
        <v>52</v>
      </c>
      <c r="H935" s="18">
        <f t="shared" si="120"/>
        <v>1</v>
      </c>
      <c r="I935">
        <v>371</v>
      </c>
      <c r="J935" t="s">
        <v>250</v>
      </c>
      <c r="K935" t="s">
        <v>79</v>
      </c>
      <c r="L935" t="s">
        <v>70</v>
      </c>
      <c r="M935" s="18">
        <f t="shared" si="121"/>
        <v>2</v>
      </c>
      <c r="N935" t="s">
        <v>58</v>
      </c>
      <c r="O935" s="18">
        <f t="shared" si="123"/>
        <v>1</v>
      </c>
      <c r="P935" t="s">
        <v>101</v>
      </c>
      <c r="Q935" t="s">
        <v>119</v>
      </c>
      <c r="R935" t="str">
        <f t="shared" si="119"/>
        <v>Oil &amp; Gas - Ice Roads and Pads</v>
      </c>
      <c r="S935" t="s">
        <v>361</v>
      </c>
      <c r="T935" t="s">
        <v>349</v>
      </c>
      <c r="U935" s="34">
        <v>5</v>
      </c>
      <c r="V935">
        <v>19060403</v>
      </c>
      <c r="W935">
        <v>2017</v>
      </c>
      <c r="X935" t="s">
        <v>246</v>
      </c>
      <c r="Y935">
        <v>6</v>
      </c>
      <c r="Z935" s="34">
        <v>371</v>
      </c>
      <c r="AA935" s="6" t="str">
        <f t="shared" si="124"/>
        <v>06/01</v>
      </c>
      <c r="AB935" s="6" t="str">
        <f t="shared" si="125"/>
        <v>06/30</v>
      </c>
      <c r="AC935" t="s">
        <v>84</v>
      </c>
      <c r="AD935" s="7">
        <f t="shared" si="126"/>
        <v>2</v>
      </c>
      <c r="AE935" s="7" t="s">
        <v>84</v>
      </c>
      <c r="AF935">
        <v>0</v>
      </c>
      <c r="AG935" t="s">
        <v>52</v>
      </c>
      <c r="AH935" s="18">
        <f t="shared" si="122"/>
        <v>1</v>
      </c>
    </row>
    <row r="936" spans="1:34" x14ac:dyDescent="0.25">
      <c r="A936">
        <v>367</v>
      </c>
      <c r="B936" t="s">
        <v>181</v>
      </c>
      <c r="C936" t="s">
        <v>389</v>
      </c>
      <c r="D936" t="s">
        <v>246</v>
      </c>
      <c r="E936" t="s">
        <v>116</v>
      </c>
      <c r="F936">
        <v>4868333</v>
      </c>
      <c r="G936" t="s">
        <v>52</v>
      </c>
      <c r="H936" s="18">
        <f t="shared" si="120"/>
        <v>1</v>
      </c>
      <c r="I936">
        <v>372</v>
      </c>
      <c r="J936" t="s">
        <v>251</v>
      </c>
      <c r="K936" t="s">
        <v>79</v>
      </c>
      <c r="L936" t="s">
        <v>70</v>
      </c>
      <c r="M936" s="18">
        <f t="shared" si="121"/>
        <v>2</v>
      </c>
      <c r="N936" t="s">
        <v>58</v>
      </c>
      <c r="O936" s="18">
        <f t="shared" si="123"/>
        <v>1</v>
      </c>
      <c r="P936" t="s">
        <v>101</v>
      </c>
      <c r="Q936" t="s">
        <v>119</v>
      </c>
      <c r="R936" t="str">
        <f t="shared" si="119"/>
        <v>Oil &amp; Gas - Ice Roads and Pads</v>
      </c>
      <c r="S936" t="s">
        <v>361</v>
      </c>
      <c r="T936" t="s">
        <v>349</v>
      </c>
      <c r="U936" s="34">
        <v>5</v>
      </c>
      <c r="V936">
        <v>19060403</v>
      </c>
      <c r="W936">
        <v>2017</v>
      </c>
      <c r="X936" t="s">
        <v>246</v>
      </c>
      <c r="Y936">
        <v>6</v>
      </c>
      <c r="Z936" s="34">
        <v>372</v>
      </c>
      <c r="AA936" s="6" t="str">
        <f t="shared" si="124"/>
        <v>06/01</v>
      </c>
      <c r="AB936" s="6" t="str">
        <f t="shared" si="125"/>
        <v>06/30</v>
      </c>
      <c r="AC936" t="s">
        <v>84</v>
      </c>
      <c r="AD936" s="7">
        <f t="shared" si="126"/>
        <v>2</v>
      </c>
      <c r="AE936" s="7" t="s">
        <v>84</v>
      </c>
      <c r="AF936">
        <v>0</v>
      </c>
      <c r="AG936" t="s">
        <v>52</v>
      </c>
      <c r="AH936" s="18">
        <f t="shared" si="122"/>
        <v>1</v>
      </c>
    </row>
    <row r="937" spans="1:34" x14ac:dyDescent="0.25">
      <c r="A937">
        <v>367</v>
      </c>
      <c r="B937" t="s">
        <v>181</v>
      </c>
      <c r="C937" t="s">
        <v>389</v>
      </c>
      <c r="D937" t="s">
        <v>246</v>
      </c>
      <c r="E937" t="s">
        <v>116</v>
      </c>
      <c r="F937">
        <v>4868333</v>
      </c>
      <c r="G937" t="s">
        <v>52</v>
      </c>
      <c r="H937" s="18">
        <f t="shared" si="120"/>
        <v>1</v>
      </c>
      <c r="I937">
        <v>370</v>
      </c>
      <c r="J937" t="s">
        <v>247</v>
      </c>
      <c r="K937" t="s">
        <v>79</v>
      </c>
      <c r="L937" t="s">
        <v>70</v>
      </c>
      <c r="M937" s="18">
        <f t="shared" si="121"/>
        <v>2</v>
      </c>
      <c r="N937" t="s">
        <v>58</v>
      </c>
      <c r="O937" s="18">
        <f t="shared" si="123"/>
        <v>1</v>
      </c>
      <c r="P937" t="s">
        <v>101</v>
      </c>
      <c r="Q937" t="s">
        <v>119</v>
      </c>
      <c r="R937" t="str">
        <f t="shared" ref="R937:R1000" si="127">IF(Q937&lt;&gt;"",_xlfn.CONCAT(P937," - ", Q937),"")</f>
        <v>Oil &amp; Gas - Ice Roads and Pads</v>
      </c>
      <c r="S937" t="s">
        <v>361</v>
      </c>
      <c r="T937" t="s">
        <v>349</v>
      </c>
      <c r="U937" s="34">
        <v>5</v>
      </c>
      <c r="V937">
        <v>19060403</v>
      </c>
      <c r="W937">
        <v>2017</v>
      </c>
      <c r="X937" t="s">
        <v>246</v>
      </c>
      <c r="Y937">
        <v>7</v>
      </c>
      <c r="Z937" s="34">
        <v>370</v>
      </c>
      <c r="AA937" s="6" t="str">
        <f t="shared" si="124"/>
        <v>07/01</v>
      </c>
      <c r="AB937" s="6" t="str">
        <f t="shared" si="125"/>
        <v>07/31</v>
      </c>
      <c r="AC937" t="s">
        <v>84</v>
      </c>
      <c r="AD937" s="7">
        <f t="shared" si="126"/>
        <v>2</v>
      </c>
      <c r="AE937" s="7" t="s">
        <v>84</v>
      </c>
      <c r="AF937">
        <v>0</v>
      </c>
      <c r="AG937" t="s">
        <v>52</v>
      </c>
      <c r="AH937" s="18">
        <f t="shared" si="122"/>
        <v>1</v>
      </c>
    </row>
    <row r="938" spans="1:34" x14ac:dyDescent="0.25">
      <c r="A938">
        <v>367</v>
      </c>
      <c r="B938" t="s">
        <v>181</v>
      </c>
      <c r="C938" t="s">
        <v>389</v>
      </c>
      <c r="D938" t="s">
        <v>246</v>
      </c>
      <c r="E938" t="s">
        <v>116</v>
      </c>
      <c r="F938">
        <v>4868333</v>
      </c>
      <c r="G938" t="s">
        <v>52</v>
      </c>
      <c r="H938" s="18">
        <f t="shared" si="120"/>
        <v>1</v>
      </c>
      <c r="I938">
        <v>368</v>
      </c>
      <c r="J938" t="s">
        <v>248</v>
      </c>
      <c r="K938" t="s">
        <v>79</v>
      </c>
      <c r="L938" t="s">
        <v>70</v>
      </c>
      <c r="M938" s="18">
        <f t="shared" si="121"/>
        <v>2</v>
      </c>
      <c r="N938" t="s">
        <v>58</v>
      </c>
      <c r="O938" s="18">
        <f t="shared" si="123"/>
        <v>1</v>
      </c>
      <c r="P938" t="s">
        <v>101</v>
      </c>
      <c r="Q938" t="s">
        <v>119</v>
      </c>
      <c r="R938" t="str">
        <f t="shared" si="127"/>
        <v>Oil &amp; Gas - Ice Roads and Pads</v>
      </c>
      <c r="S938" t="s">
        <v>361</v>
      </c>
      <c r="T938" t="s">
        <v>349</v>
      </c>
      <c r="U938" s="34">
        <v>5</v>
      </c>
      <c r="V938">
        <v>19060402</v>
      </c>
      <c r="W938">
        <v>2017</v>
      </c>
      <c r="X938" t="s">
        <v>246</v>
      </c>
      <c r="Y938">
        <v>7</v>
      </c>
      <c r="Z938" s="34">
        <v>368</v>
      </c>
      <c r="AA938" s="6" t="str">
        <f t="shared" si="124"/>
        <v>07/01</v>
      </c>
      <c r="AB938" s="6" t="str">
        <f t="shared" si="125"/>
        <v>07/31</v>
      </c>
      <c r="AC938" t="s">
        <v>84</v>
      </c>
      <c r="AD938" s="7">
        <f t="shared" si="126"/>
        <v>2</v>
      </c>
      <c r="AE938" s="7" t="s">
        <v>84</v>
      </c>
      <c r="AF938">
        <v>0</v>
      </c>
      <c r="AG938" t="s">
        <v>52</v>
      </c>
      <c r="AH938" s="18">
        <f t="shared" si="122"/>
        <v>1</v>
      </c>
    </row>
    <row r="939" spans="1:34" x14ac:dyDescent="0.25">
      <c r="A939">
        <v>367</v>
      </c>
      <c r="B939" t="s">
        <v>181</v>
      </c>
      <c r="C939" t="s">
        <v>389</v>
      </c>
      <c r="D939" t="s">
        <v>246</v>
      </c>
      <c r="E939" t="s">
        <v>116</v>
      </c>
      <c r="F939">
        <v>4868333</v>
      </c>
      <c r="G939" t="s">
        <v>52</v>
      </c>
      <c r="H939" s="18">
        <f t="shared" si="120"/>
        <v>1</v>
      </c>
      <c r="I939">
        <v>369</v>
      </c>
      <c r="J939" t="s">
        <v>249</v>
      </c>
      <c r="K939" t="s">
        <v>79</v>
      </c>
      <c r="L939" t="s">
        <v>70</v>
      </c>
      <c r="M939" s="18">
        <f t="shared" si="121"/>
        <v>2</v>
      </c>
      <c r="N939" t="s">
        <v>58</v>
      </c>
      <c r="O939" s="18">
        <f t="shared" si="123"/>
        <v>1</v>
      </c>
      <c r="P939" t="s">
        <v>101</v>
      </c>
      <c r="Q939" t="s">
        <v>119</v>
      </c>
      <c r="R939" t="str">
        <f t="shared" si="127"/>
        <v>Oil &amp; Gas - Ice Roads and Pads</v>
      </c>
      <c r="S939" t="s">
        <v>361</v>
      </c>
      <c r="T939" t="s">
        <v>349</v>
      </c>
      <c r="U939" s="34">
        <v>5</v>
      </c>
      <c r="V939">
        <v>19060402</v>
      </c>
      <c r="W939">
        <v>2017</v>
      </c>
      <c r="X939" t="s">
        <v>246</v>
      </c>
      <c r="Y939">
        <v>7</v>
      </c>
      <c r="Z939" s="34">
        <v>369</v>
      </c>
      <c r="AA939" s="6" t="str">
        <f t="shared" si="124"/>
        <v>07/01</v>
      </c>
      <c r="AB939" s="6" t="str">
        <f t="shared" si="125"/>
        <v>07/31</v>
      </c>
      <c r="AC939" t="s">
        <v>84</v>
      </c>
      <c r="AD939" s="7">
        <f t="shared" si="126"/>
        <v>2</v>
      </c>
      <c r="AE939" s="7" t="s">
        <v>84</v>
      </c>
      <c r="AF939">
        <v>0</v>
      </c>
      <c r="AG939" t="s">
        <v>52</v>
      </c>
      <c r="AH939" s="18">
        <f t="shared" si="122"/>
        <v>1</v>
      </c>
    </row>
    <row r="940" spans="1:34" x14ac:dyDescent="0.25">
      <c r="A940">
        <v>367</v>
      </c>
      <c r="B940" t="s">
        <v>181</v>
      </c>
      <c r="C940" t="s">
        <v>389</v>
      </c>
      <c r="D940" t="s">
        <v>246</v>
      </c>
      <c r="E940" t="s">
        <v>116</v>
      </c>
      <c r="F940">
        <v>4868333</v>
      </c>
      <c r="G940" t="s">
        <v>52</v>
      </c>
      <c r="H940" s="18">
        <f t="shared" si="120"/>
        <v>1</v>
      </c>
      <c r="I940">
        <v>371</v>
      </c>
      <c r="J940" t="s">
        <v>250</v>
      </c>
      <c r="K940" t="s">
        <v>79</v>
      </c>
      <c r="L940" t="s">
        <v>70</v>
      </c>
      <c r="M940" s="18">
        <f t="shared" si="121"/>
        <v>2</v>
      </c>
      <c r="N940" t="s">
        <v>58</v>
      </c>
      <c r="O940" s="18">
        <f t="shared" si="123"/>
        <v>1</v>
      </c>
      <c r="P940" t="s">
        <v>101</v>
      </c>
      <c r="Q940" t="s">
        <v>119</v>
      </c>
      <c r="R940" t="str">
        <f t="shared" si="127"/>
        <v>Oil &amp; Gas - Ice Roads and Pads</v>
      </c>
      <c r="S940" t="s">
        <v>361</v>
      </c>
      <c r="T940" t="s">
        <v>349</v>
      </c>
      <c r="U940" s="34">
        <v>5</v>
      </c>
      <c r="V940">
        <v>19060403</v>
      </c>
      <c r="W940">
        <v>2017</v>
      </c>
      <c r="X940" t="s">
        <v>246</v>
      </c>
      <c r="Y940">
        <v>7</v>
      </c>
      <c r="Z940" s="34">
        <v>371</v>
      </c>
      <c r="AA940" s="6" t="str">
        <f t="shared" si="124"/>
        <v>07/01</v>
      </c>
      <c r="AB940" s="6" t="str">
        <f t="shared" si="125"/>
        <v>07/31</v>
      </c>
      <c r="AC940" t="s">
        <v>84</v>
      </c>
      <c r="AD940" s="7">
        <f t="shared" si="126"/>
        <v>2</v>
      </c>
      <c r="AE940" s="7" t="s">
        <v>84</v>
      </c>
      <c r="AF940">
        <v>0</v>
      </c>
      <c r="AG940" t="s">
        <v>52</v>
      </c>
      <c r="AH940" s="18">
        <f t="shared" si="122"/>
        <v>1</v>
      </c>
    </row>
    <row r="941" spans="1:34" x14ac:dyDescent="0.25">
      <c r="A941">
        <v>367</v>
      </c>
      <c r="B941" t="s">
        <v>181</v>
      </c>
      <c r="C941" t="s">
        <v>389</v>
      </c>
      <c r="D941" t="s">
        <v>246</v>
      </c>
      <c r="E941" t="s">
        <v>116</v>
      </c>
      <c r="F941">
        <v>4868333</v>
      </c>
      <c r="G941" t="s">
        <v>52</v>
      </c>
      <c r="H941" s="18">
        <f t="shared" si="120"/>
        <v>1</v>
      </c>
      <c r="I941">
        <v>372</v>
      </c>
      <c r="J941" t="s">
        <v>251</v>
      </c>
      <c r="K941" t="s">
        <v>79</v>
      </c>
      <c r="L941" t="s">
        <v>70</v>
      </c>
      <c r="M941" s="18">
        <f t="shared" si="121"/>
        <v>2</v>
      </c>
      <c r="N941" t="s">
        <v>58</v>
      </c>
      <c r="O941" s="18">
        <f t="shared" si="123"/>
        <v>1</v>
      </c>
      <c r="P941" t="s">
        <v>101</v>
      </c>
      <c r="Q941" t="s">
        <v>119</v>
      </c>
      <c r="R941" t="str">
        <f t="shared" si="127"/>
        <v>Oil &amp; Gas - Ice Roads and Pads</v>
      </c>
      <c r="S941" t="s">
        <v>361</v>
      </c>
      <c r="T941" t="s">
        <v>349</v>
      </c>
      <c r="U941" s="34">
        <v>5</v>
      </c>
      <c r="V941">
        <v>19060403</v>
      </c>
      <c r="W941">
        <v>2017</v>
      </c>
      <c r="X941" t="s">
        <v>246</v>
      </c>
      <c r="Y941">
        <v>7</v>
      </c>
      <c r="Z941" s="34">
        <v>372</v>
      </c>
      <c r="AA941" s="6" t="str">
        <f t="shared" si="124"/>
        <v>07/01</v>
      </c>
      <c r="AB941" s="6" t="str">
        <f t="shared" si="125"/>
        <v>07/31</v>
      </c>
      <c r="AC941" t="s">
        <v>84</v>
      </c>
      <c r="AD941" s="7">
        <f t="shared" si="126"/>
        <v>2</v>
      </c>
      <c r="AE941" s="7" t="s">
        <v>84</v>
      </c>
      <c r="AF941">
        <v>0</v>
      </c>
      <c r="AG941" t="s">
        <v>52</v>
      </c>
      <c r="AH941" s="18">
        <f t="shared" si="122"/>
        <v>1</v>
      </c>
    </row>
    <row r="942" spans="1:34" x14ac:dyDescent="0.25">
      <c r="A942">
        <v>367</v>
      </c>
      <c r="B942" t="s">
        <v>181</v>
      </c>
      <c r="C942" t="s">
        <v>389</v>
      </c>
      <c r="D942" t="s">
        <v>246</v>
      </c>
      <c r="E942" t="s">
        <v>116</v>
      </c>
      <c r="F942">
        <v>4868333</v>
      </c>
      <c r="G942" t="s">
        <v>52</v>
      </c>
      <c r="H942" s="18">
        <f t="shared" si="120"/>
        <v>1</v>
      </c>
      <c r="I942">
        <v>370</v>
      </c>
      <c r="J942" t="s">
        <v>247</v>
      </c>
      <c r="K942" t="s">
        <v>79</v>
      </c>
      <c r="L942" t="s">
        <v>70</v>
      </c>
      <c r="M942" s="18">
        <f t="shared" si="121"/>
        <v>2</v>
      </c>
      <c r="N942" t="s">
        <v>58</v>
      </c>
      <c r="O942" s="18">
        <f t="shared" si="123"/>
        <v>1</v>
      </c>
      <c r="P942" t="s">
        <v>101</v>
      </c>
      <c r="Q942" t="s">
        <v>119</v>
      </c>
      <c r="R942" t="str">
        <f t="shared" si="127"/>
        <v>Oil &amp; Gas - Ice Roads and Pads</v>
      </c>
      <c r="S942" t="s">
        <v>361</v>
      </c>
      <c r="T942" t="s">
        <v>349</v>
      </c>
      <c r="U942" s="34">
        <v>5</v>
      </c>
      <c r="V942">
        <v>19060403</v>
      </c>
      <c r="W942">
        <v>2017</v>
      </c>
      <c r="X942" t="s">
        <v>246</v>
      </c>
      <c r="Y942">
        <v>8</v>
      </c>
      <c r="Z942" s="34">
        <v>370</v>
      </c>
      <c r="AA942" s="6" t="str">
        <f t="shared" si="124"/>
        <v>08/01</v>
      </c>
      <c r="AB942" s="6" t="str">
        <f t="shared" si="125"/>
        <v>08/31</v>
      </c>
      <c r="AC942" t="s">
        <v>84</v>
      </c>
      <c r="AD942" s="7">
        <f t="shared" si="126"/>
        <v>2</v>
      </c>
      <c r="AE942" s="7" t="s">
        <v>84</v>
      </c>
      <c r="AF942">
        <v>0</v>
      </c>
      <c r="AG942" t="s">
        <v>52</v>
      </c>
      <c r="AH942" s="18">
        <f t="shared" si="122"/>
        <v>1</v>
      </c>
    </row>
    <row r="943" spans="1:34" x14ac:dyDescent="0.25">
      <c r="A943">
        <v>367</v>
      </c>
      <c r="B943" t="s">
        <v>181</v>
      </c>
      <c r="C943" t="s">
        <v>389</v>
      </c>
      <c r="D943" t="s">
        <v>246</v>
      </c>
      <c r="E943" t="s">
        <v>116</v>
      </c>
      <c r="F943">
        <v>4868333</v>
      </c>
      <c r="G943" t="s">
        <v>52</v>
      </c>
      <c r="H943" s="18">
        <f t="shared" si="120"/>
        <v>1</v>
      </c>
      <c r="I943">
        <v>368</v>
      </c>
      <c r="J943" t="s">
        <v>248</v>
      </c>
      <c r="K943" t="s">
        <v>79</v>
      </c>
      <c r="L943" t="s">
        <v>70</v>
      </c>
      <c r="M943" s="18">
        <f t="shared" si="121"/>
        <v>2</v>
      </c>
      <c r="N943" t="s">
        <v>58</v>
      </c>
      <c r="O943" s="18">
        <f t="shared" si="123"/>
        <v>1</v>
      </c>
      <c r="P943" t="s">
        <v>101</v>
      </c>
      <c r="Q943" t="s">
        <v>119</v>
      </c>
      <c r="R943" t="str">
        <f t="shared" si="127"/>
        <v>Oil &amp; Gas - Ice Roads and Pads</v>
      </c>
      <c r="S943" t="s">
        <v>361</v>
      </c>
      <c r="T943" t="s">
        <v>349</v>
      </c>
      <c r="U943" s="34">
        <v>5</v>
      </c>
      <c r="V943">
        <v>19060402</v>
      </c>
      <c r="W943">
        <v>2017</v>
      </c>
      <c r="X943" t="s">
        <v>246</v>
      </c>
      <c r="Y943">
        <v>8</v>
      </c>
      <c r="Z943" s="34">
        <v>368</v>
      </c>
      <c r="AA943" s="6" t="str">
        <f t="shared" si="124"/>
        <v>08/01</v>
      </c>
      <c r="AB943" s="6" t="str">
        <f t="shared" si="125"/>
        <v>08/31</v>
      </c>
      <c r="AC943" t="s">
        <v>84</v>
      </c>
      <c r="AD943" s="7">
        <f t="shared" si="126"/>
        <v>2</v>
      </c>
      <c r="AE943" s="7" t="s">
        <v>84</v>
      </c>
      <c r="AF943">
        <v>0</v>
      </c>
      <c r="AG943" t="s">
        <v>52</v>
      </c>
      <c r="AH943" s="18">
        <f t="shared" si="122"/>
        <v>1</v>
      </c>
    </row>
    <row r="944" spans="1:34" x14ac:dyDescent="0.25">
      <c r="A944">
        <v>367</v>
      </c>
      <c r="B944" t="s">
        <v>181</v>
      </c>
      <c r="C944" t="s">
        <v>389</v>
      </c>
      <c r="D944" t="s">
        <v>246</v>
      </c>
      <c r="E944" t="s">
        <v>116</v>
      </c>
      <c r="F944">
        <v>4868333</v>
      </c>
      <c r="G944" t="s">
        <v>52</v>
      </c>
      <c r="H944" s="18">
        <f t="shared" si="120"/>
        <v>1</v>
      </c>
      <c r="I944">
        <v>369</v>
      </c>
      <c r="J944" t="s">
        <v>249</v>
      </c>
      <c r="K944" t="s">
        <v>79</v>
      </c>
      <c r="L944" t="s">
        <v>70</v>
      </c>
      <c r="M944" s="18">
        <f t="shared" si="121"/>
        <v>2</v>
      </c>
      <c r="N944" t="s">
        <v>58</v>
      </c>
      <c r="O944" s="18">
        <f t="shared" si="123"/>
        <v>1</v>
      </c>
      <c r="P944" t="s">
        <v>101</v>
      </c>
      <c r="Q944" t="s">
        <v>119</v>
      </c>
      <c r="R944" t="str">
        <f t="shared" si="127"/>
        <v>Oil &amp; Gas - Ice Roads and Pads</v>
      </c>
      <c r="S944" t="s">
        <v>361</v>
      </c>
      <c r="T944" t="s">
        <v>349</v>
      </c>
      <c r="U944" s="34">
        <v>5</v>
      </c>
      <c r="V944">
        <v>19060402</v>
      </c>
      <c r="W944">
        <v>2017</v>
      </c>
      <c r="X944" t="s">
        <v>246</v>
      </c>
      <c r="Y944">
        <v>8</v>
      </c>
      <c r="Z944" s="34">
        <v>369</v>
      </c>
      <c r="AA944" s="6" t="str">
        <f t="shared" si="124"/>
        <v>08/01</v>
      </c>
      <c r="AB944" s="6" t="str">
        <f t="shared" si="125"/>
        <v>08/31</v>
      </c>
      <c r="AC944" t="s">
        <v>84</v>
      </c>
      <c r="AD944" s="7">
        <f t="shared" si="126"/>
        <v>2</v>
      </c>
      <c r="AE944" s="7" t="s">
        <v>84</v>
      </c>
      <c r="AF944">
        <v>0</v>
      </c>
      <c r="AG944" t="s">
        <v>52</v>
      </c>
      <c r="AH944" s="18">
        <f t="shared" si="122"/>
        <v>1</v>
      </c>
    </row>
    <row r="945" spans="1:34" x14ac:dyDescent="0.25">
      <c r="A945">
        <v>367</v>
      </c>
      <c r="B945" t="s">
        <v>181</v>
      </c>
      <c r="C945" t="s">
        <v>389</v>
      </c>
      <c r="D945" t="s">
        <v>246</v>
      </c>
      <c r="E945" t="s">
        <v>116</v>
      </c>
      <c r="F945">
        <v>4868333</v>
      </c>
      <c r="G945" t="s">
        <v>52</v>
      </c>
      <c r="H945" s="18">
        <f t="shared" si="120"/>
        <v>1</v>
      </c>
      <c r="I945">
        <v>371</v>
      </c>
      <c r="J945" t="s">
        <v>250</v>
      </c>
      <c r="K945" t="s">
        <v>79</v>
      </c>
      <c r="L945" t="s">
        <v>70</v>
      </c>
      <c r="M945" s="18">
        <f t="shared" si="121"/>
        <v>2</v>
      </c>
      <c r="N945" t="s">
        <v>58</v>
      </c>
      <c r="O945" s="18">
        <f t="shared" si="123"/>
        <v>1</v>
      </c>
      <c r="P945" t="s">
        <v>101</v>
      </c>
      <c r="Q945" t="s">
        <v>119</v>
      </c>
      <c r="R945" t="str">
        <f t="shared" si="127"/>
        <v>Oil &amp; Gas - Ice Roads and Pads</v>
      </c>
      <c r="S945" t="s">
        <v>361</v>
      </c>
      <c r="T945" t="s">
        <v>349</v>
      </c>
      <c r="U945" s="34">
        <v>5</v>
      </c>
      <c r="V945">
        <v>19060403</v>
      </c>
      <c r="W945">
        <v>2017</v>
      </c>
      <c r="X945" t="s">
        <v>246</v>
      </c>
      <c r="Y945">
        <v>8</v>
      </c>
      <c r="Z945" s="34">
        <v>371</v>
      </c>
      <c r="AA945" s="6" t="str">
        <f t="shared" si="124"/>
        <v>08/01</v>
      </c>
      <c r="AB945" s="6" t="str">
        <f t="shared" si="125"/>
        <v>08/31</v>
      </c>
      <c r="AC945" t="s">
        <v>84</v>
      </c>
      <c r="AD945" s="7">
        <f t="shared" si="126"/>
        <v>2</v>
      </c>
      <c r="AE945" s="7" t="s">
        <v>84</v>
      </c>
      <c r="AF945">
        <v>0</v>
      </c>
      <c r="AG945" t="s">
        <v>52</v>
      </c>
      <c r="AH945" s="18">
        <f t="shared" si="122"/>
        <v>1</v>
      </c>
    </row>
    <row r="946" spans="1:34" x14ac:dyDescent="0.25">
      <c r="A946">
        <v>367</v>
      </c>
      <c r="B946" t="s">
        <v>181</v>
      </c>
      <c r="C946" t="s">
        <v>389</v>
      </c>
      <c r="D946" t="s">
        <v>246</v>
      </c>
      <c r="E946" t="s">
        <v>116</v>
      </c>
      <c r="F946">
        <v>4868333</v>
      </c>
      <c r="G946" t="s">
        <v>52</v>
      </c>
      <c r="H946" s="18">
        <f t="shared" si="120"/>
        <v>1</v>
      </c>
      <c r="I946">
        <v>372</v>
      </c>
      <c r="J946" t="s">
        <v>251</v>
      </c>
      <c r="K946" t="s">
        <v>79</v>
      </c>
      <c r="L946" t="s">
        <v>70</v>
      </c>
      <c r="M946" s="18">
        <f t="shared" si="121"/>
        <v>2</v>
      </c>
      <c r="N946" t="s">
        <v>58</v>
      </c>
      <c r="O946" s="18">
        <f t="shared" si="123"/>
        <v>1</v>
      </c>
      <c r="P946" t="s">
        <v>101</v>
      </c>
      <c r="Q946" t="s">
        <v>119</v>
      </c>
      <c r="R946" t="str">
        <f t="shared" si="127"/>
        <v>Oil &amp; Gas - Ice Roads and Pads</v>
      </c>
      <c r="S946" t="s">
        <v>361</v>
      </c>
      <c r="T946" t="s">
        <v>349</v>
      </c>
      <c r="U946" s="34">
        <v>5</v>
      </c>
      <c r="V946">
        <v>19060403</v>
      </c>
      <c r="W946">
        <v>2017</v>
      </c>
      <c r="X946" t="s">
        <v>246</v>
      </c>
      <c r="Y946">
        <v>8</v>
      </c>
      <c r="Z946" s="34">
        <v>372</v>
      </c>
      <c r="AA946" s="6" t="str">
        <f t="shared" si="124"/>
        <v>08/01</v>
      </c>
      <c r="AB946" s="6" t="str">
        <f t="shared" si="125"/>
        <v>08/31</v>
      </c>
      <c r="AC946" t="s">
        <v>84</v>
      </c>
      <c r="AD946" s="7">
        <f t="shared" si="126"/>
        <v>2</v>
      </c>
      <c r="AE946" s="7" t="s">
        <v>84</v>
      </c>
      <c r="AF946">
        <v>0</v>
      </c>
      <c r="AG946" t="s">
        <v>52</v>
      </c>
      <c r="AH946" s="18">
        <f t="shared" si="122"/>
        <v>1</v>
      </c>
    </row>
    <row r="947" spans="1:34" x14ac:dyDescent="0.25">
      <c r="A947">
        <v>367</v>
      </c>
      <c r="B947" t="s">
        <v>181</v>
      </c>
      <c r="C947" t="s">
        <v>389</v>
      </c>
      <c r="D947" t="s">
        <v>246</v>
      </c>
      <c r="E947" t="s">
        <v>116</v>
      </c>
      <c r="F947">
        <v>4868333</v>
      </c>
      <c r="G947" t="s">
        <v>52</v>
      </c>
      <c r="H947" s="18">
        <f t="shared" si="120"/>
        <v>1</v>
      </c>
      <c r="I947">
        <v>370</v>
      </c>
      <c r="J947" t="s">
        <v>247</v>
      </c>
      <c r="K947" t="s">
        <v>79</v>
      </c>
      <c r="L947" t="s">
        <v>70</v>
      </c>
      <c r="M947" s="18">
        <f t="shared" si="121"/>
        <v>2</v>
      </c>
      <c r="N947" t="s">
        <v>58</v>
      </c>
      <c r="O947" s="18">
        <f t="shared" si="123"/>
        <v>1</v>
      </c>
      <c r="P947" t="s">
        <v>101</v>
      </c>
      <c r="Q947" t="s">
        <v>119</v>
      </c>
      <c r="R947" t="str">
        <f t="shared" si="127"/>
        <v>Oil &amp; Gas - Ice Roads and Pads</v>
      </c>
      <c r="S947" t="s">
        <v>361</v>
      </c>
      <c r="T947" t="s">
        <v>349</v>
      </c>
      <c r="U947" s="34">
        <v>5</v>
      </c>
      <c r="V947">
        <v>19060403</v>
      </c>
      <c r="W947">
        <v>2017</v>
      </c>
      <c r="X947" t="s">
        <v>246</v>
      </c>
      <c r="Y947">
        <v>9</v>
      </c>
      <c r="Z947" s="34">
        <v>370</v>
      </c>
      <c r="AA947" s="6" t="str">
        <f t="shared" si="124"/>
        <v>09/01</v>
      </c>
      <c r="AB947" s="6" t="str">
        <f t="shared" si="125"/>
        <v>09/30</v>
      </c>
      <c r="AC947" t="s">
        <v>84</v>
      </c>
      <c r="AD947" s="7">
        <f t="shared" si="126"/>
        <v>2</v>
      </c>
      <c r="AE947" s="7" t="s">
        <v>84</v>
      </c>
      <c r="AF947">
        <v>0</v>
      </c>
      <c r="AG947" t="s">
        <v>52</v>
      </c>
      <c r="AH947" s="18">
        <f t="shared" si="122"/>
        <v>1</v>
      </c>
    </row>
    <row r="948" spans="1:34" x14ac:dyDescent="0.25">
      <c r="A948">
        <v>367</v>
      </c>
      <c r="B948" t="s">
        <v>181</v>
      </c>
      <c r="C948" t="s">
        <v>389</v>
      </c>
      <c r="D948" t="s">
        <v>246</v>
      </c>
      <c r="E948" t="s">
        <v>116</v>
      </c>
      <c r="F948">
        <v>4868333</v>
      </c>
      <c r="G948" t="s">
        <v>52</v>
      </c>
      <c r="H948" s="18">
        <f t="shared" si="120"/>
        <v>1</v>
      </c>
      <c r="I948">
        <v>368</v>
      </c>
      <c r="J948" t="s">
        <v>248</v>
      </c>
      <c r="K948" t="s">
        <v>79</v>
      </c>
      <c r="L948" t="s">
        <v>70</v>
      </c>
      <c r="M948" s="18">
        <f t="shared" si="121"/>
        <v>2</v>
      </c>
      <c r="N948" t="s">
        <v>58</v>
      </c>
      <c r="O948" s="18">
        <f t="shared" si="123"/>
        <v>1</v>
      </c>
      <c r="P948" t="s">
        <v>101</v>
      </c>
      <c r="Q948" t="s">
        <v>119</v>
      </c>
      <c r="R948" t="str">
        <f t="shared" si="127"/>
        <v>Oil &amp; Gas - Ice Roads and Pads</v>
      </c>
      <c r="S948" t="s">
        <v>361</v>
      </c>
      <c r="T948" t="s">
        <v>349</v>
      </c>
      <c r="U948" s="34">
        <v>5</v>
      </c>
      <c r="V948">
        <v>19060402</v>
      </c>
      <c r="W948">
        <v>2017</v>
      </c>
      <c r="X948" t="s">
        <v>246</v>
      </c>
      <c r="Y948">
        <v>9</v>
      </c>
      <c r="Z948" s="34">
        <v>368</v>
      </c>
      <c r="AA948" s="6" t="str">
        <f t="shared" si="124"/>
        <v>09/01</v>
      </c>
      <c r="AB948" s="6" t="str">
        <f t="shared" si="125"/>
        <v>09/30</v>
      </c>
      <c r="AC948" t="s">
        <v>84</v>
      </c>
      <c r="AD948" s="7">
        <f t="shared" si="126"/>
        <v>2</v>
      </c>
      <c r="AE948" s="7" t="s">
        <v>84</v>
      </c>
      <c r="AF948">
        <v>0</v>
      </c>
      <c r="AG948" t="s">
        <v>52</v>
      </c>
      <c r="AH948" s="18">
        <f t="shared" si="122"/>
        <v>1</v>
      </c>
    </row>
    <row r="949" spans="1:34" x14ac:dyDescent="0.25">
      <c r="A949">
        <v>367</v>
      </c>
      <c r="B949" t="s">
        <v>181</v>
      </c>
      <c r="C949" t="s">
        <v>389</v>
      </c>
      <c r="D949" t="s">
        <v>246</v>
      </c>
      <c r="E949" t="s">
        <v>116</v>
      </c>
      <c r="F949">
        <v>4868333</v>
      </c>
      <c r="G949" t="s">
        <v>52</v>
      </c>
      <c r="H949" s="18">
        <f t="shared" si="120"/>
        <v>1</v>
      </c>
      <c r="I949">
        <v>369</v>
      </c>
      <c r="J949" t="s">
        <v>249</v>
      </c>
      <c r="K949" t="s">
        <v>79</v>
      </c>
      <c r="L949" t="s">
        <v>70</v>
      </c>
      <c r="M949" s="18">
        <f t="shared" si="121"/>
        <v>2</v>
      </c>
      <c r="N949" t="s">
        <v>58</v>
      </c>
      <c r="O949" s="18">
        <f t="shared" si="123"/>
        <v>1</v>
      </c>
      <c r="P949" t="s">
        <v>101</v>
      </c>
      <c r="Q949" t="s">
        <v>119</v>
      </c>
      <c r="R949" t="str">
        <f t="shared" si="127"/>
        <v>Oil &amp; Gas - Ice Roads and Pads</v>
      </c>
      <c r="S949" t="s">
        <v>361</v>
      </c>
      <c r="T949" t="s">
        <v>349</v>
      </c>
      <c r="U949" s="34">
        <v>5</v>
      </c>
      <c r="V949">
        <v>19060402</v>
      </c>
      <c r="W949">
        <v>2017</v>
      </c>
      <c r="X949" t="s">
        <v>246</v>
      </c>
      <c r="Y949">
        <v>9</v>
      </c>
      <c r="Z949" s="34">
        <v>369</v>
      </c>
      <c r="AA949" s="6" t="str">
        <f t="shared" si="124"/>
        <v>09/01</v>
      </c>
      <c r="AB949" s="6" t="str">
        <f t="shared" si="125"/>
        <v>09/30</v>
      </c>
      <c r="AC949" t="s">
        <v>84</v>
      </c>
      <c r="AD949" s="7">
        <f t="shared" si="126"/>
        <v>2</v>
      </c>
      <c r="AE949" s="7" t="s">
        <v>84</v>
      </c>
      <c r="AF949">
        <v>0</v>
      </c>
      <c r="AG949" t="s">
        <v>52</v>
      </c>
      <c r="AH949" s="18">
        <f t="shared" si="122"/>
        <v>1</v>
      </c>
    </row>
    <row r="950" spans="1:34" x14ac:dyDescent="0.25">
      <c r="A950">
        <v>367</v>
      </c>
      <c r="B950" t="s">
        <v>181</v>
      </c>
      <c r="C950" t="s">
        <v>389</v>
      </c>
      <c r="D950" t="s">
        <v>246</v>
      </c>
      <c r="E950" t="s">
        <v>116</v>
      </c>
      <c r="F950">
        <v>4868333</v>
      </c>
      <c r="G950" t="s">
        <v>52</v>
      </c>
      <c r="H950" s="18">
        <f t="shared" si="120"/>
        <v>1</v>
      </c>
      <c r="I950">
        <v>371</v>
      </c>
      <c r="J950" t="s">
        <v>250</v>
      </c>
      <c r="K950" t="s">
        <v>79</v>
      </c>
      <c r="L950" t="s">
        <v>70</v>
      </c>
      <c r="M950" s="18">
        <f t="shared" si="121"/>
        <v>2</v>
      </c>
      <c r="N950" t="s">
        <v>58</v>
      </c>
      <c r="O950" s="18">
        <f t="shared" si="123"/>
        <v>1</v>
      </c>
      <c r="P950" t="s">
        <v>101</v>
      </c>
      <c r="Q950" t="s">
        <v>119</v>
      </c>
      <c r="R950" t="str">
        <f t="shared" si="127"/>
        <v>Oil &amp; Gas - Ice Roads and Pads</v>
      </c>
      <c r="S950" t="s">
        <v>361</v>
      </c>
      <c r="T950" t="s">
        <v>349</v>
      </c>
      <c r="U950" s="34">
        <v>5</v>
      </c>
      <c r="V950">
        <v>19060403</v>
      </c>
      <c r="W950">
        <v>2017</v>
      </c>
      <c r="X950" t="s">
        <v>246</v>
      </c>
      <c r="Y950">
        <v>9</v>
      </c>
      <c r="Z950" s="34">
        <v>371</v>
      </c>
      <c r="AA950" s="6" t="str">
        <f t="shared" si="124"/>
        <v>09/01</v>
      </c>
      <c r="AB950" s="6" t="str">
        <f t="shared" si="125"/>
        <v>09/30</v>
      </c>
      <c r="AC950" t="s">
        <v>84</v>
      </c>
      <c r="AD950" s="7">
        <f t="shared" si="126"/>
        <v>2</v>
      </c>
      <c r="AE950" s="7" t="s">
        <v>84</v>
      </c>
      <c r="AF950">
        <v>0</v>
      </c>
      <c r="AG950" t="s">
        <v>52</v>
      </c>
      <c r="AH950" s="18">
        <f t="shared" si="122"/>
        <v>1</v>
      </c>
    </row>
    <row r="951" spans="1:34" x14ac:dyDescent="0.25">
      <c r="A951">
        <v>367</v>
      </c>
      <c r="B951" t="s">
        <v>181</v>
      </c>
      <c r="C951" t="s">
        <v>389</v>
      </c>
      <c r="D951" t="s">
        <v>246</v>
      </c>
      <c r="E951" t="s">
        <v>116</v>
      </c>
      <c r="F951">
        <v>4868333</v>
      </c>
      <c r="G951" t="s">
        <v>52</v>
      </c>
      <c r="H951" s="18">
        <f t="shared" si="120"/>
        <v>1</v>
      </c>
      <c r="I951">
        <v>372</v>
      </c>
      <c r="J951" t="s">
        <v>251</v>
      </c>
      <c r="K951" t="s">
        <v>79</v>
      </c>
      <c r="L951" t="s">
        <v>70</v>
      </c>
      <c r="M951" s="18">
        <f t="shared" si="121"/>
        <v>2</v>
      </c>
      <c r="N951" t="s">
        <v>58</v>
      </c>
      <c r="O951" s="18">
        <f t="shared" si="123"/>
        <v>1</v>
      </c>
      <c r="P951" t="s">
        <v>101</v>
      </c>
      <c r="Q951" t="s">
        <v>119</v>
      </c>
      <c r="R951" t="str">
        <f t="shared" si="127"/>
        <v>Oil &amp; Gas - Ice Roads and Pads</v>
      </c>
      <c r="S951" t="s">
        <v>361</v>
      </c>
      <c r="T951" t="s">
        <v>349</v>
      </c>
      <c r="U951" s="34">
        <v>5</v>
      </c>
      <c r="V951">
        <v>19060403</v>
      </c>
      <c r="W951">
        <v>2017</v>
      </c>
      <c r="X951" t="s">
        <v>246</v>
      </c>
      <c r="Y951">
        <v>9</v>
      </c>
      <c r="Z951" s="34">
        <v>372</v>
      </c>
      <c r="AA951" s="6" t="str">
        <f t="shared" si="124"/>
        <v>09/01</v>
      </c>
      <c r="AB951" s="6" t="str">
        <f t="shared" si="125"/>
        <v>09/30</v>
      </c>
      <c r="AC951" t="s">
        <v>84</v>
      </c>
      <c r="AD951" s="7">
        <f t="shared" si="126"/>
        <v>2</v>
      </c>
      <c r="AE951" s="7" t="s">
        <v>84</v>
      </c>
      <c r="AF951">
        <v>0</v>
      </c>
      <c r="AG951" t="s">
        <v>52</v>
      </c>
      <c r="AH951" s="18">
        <f t="shared" si="122"/>
        <v>1</v>
      </c>
    </row>
    <row r="952" spans="1:34" x14ac:dyDescent="0.25">
      <c r="A952">
        <v>373</v>
      </c>
      <c r="B952" t="s">
        <v>181</v>
      </c>
      <c r="C952" t="s">
        <v>389</v>
      </c>
      <c r="D952" t="s">
        <v>252</v>
      </c>
      <c r="E952" t="s">
        <v>116</v>
      </c>
      <c r="F952">
        <v>1330833</v>
      </c>
      <c r="G952" t="s">
        <v>52</v>
      </c>
      <c r="H952" s="18">
        <f t="shared" si="120"/>
        <v>1</v>
      </c>
      <c r="I952">
        <v>377</v>
      </c>
      <c r="J952" t="s">
        <v>253</v>
      </c>
      <c r="K952" t="s">
        <v>79</v>
      </c>
      <c r="L952" t="s">
        <v>70</v>
      </c>
      <c r="M952" s="18">
        <f t="shared" si="121"/>
        <v>2</v>
      </c>
      <c r="N952" t="s">
        <v>58</v>
      </c>
      <c r="O952" s="18">
        <f t="shared" si="123"/>
        <v>1</v>
      </c>
      <c r="P952" t="s">
        <v>101</v>
      </c>
      <c r="Q952" t="s">
        <v>119</v>
      </c>
      <c r="R952" t="str">
        <f t="shared" si="127"/>
        <v>Oil &amp; Gas - Ice Roads and Pads</v>
      </c>
      <c r="S952" t="s">
        <v>361</v>
      </c>
      <c r="T952" t="s">
        <v>349</v>
      </c>
      <c r="U952" s="34">
        <v>5</v>
      </c>
      <c r="V952">
        <v>19060402</v>
      </c>
      <c r="W952">
        <v>2016</v>
      </c>
      <c r="X952" t="s">
        <v>252</v>
      </c>
      <c r="Y952">
        <v>4</v>
      </c>
      <c r="Z952" s="34">
        <v>377</v>
      </c>
      <c r="AA952" s="6" t="str">
        <f t="shared" si="124"/>
        <v>04/01</v>
      </c>
      <c r="AB952" s="6" t="str">
        <f t="shared" si="125"/>
        <v>04/30</v>
      </c>
      <c r="AC952" t="s">
        <v>84</v>
      </c>
      <c r="AD952" s="7">
        <f t="shared" si="126"/>
        <v>2</v>
      </c>
      <c r="AE952" s="7" t="s">
        <v>84</v>
      </c>
      <c r="AF952">
        <v>0</v>
      </c>
      <c r="AG952" t="s">
        <v>52</v>
      </c>
      <c r="AH952" s="18">
        <f t="shared" si="122"/>
        <v>1</v>
      </c>
    </row>
    <row r="953" spans="1:34" x14ac:dyDescent="0.25">
      <c r="A953">
        <v>373</v>
      </c>
      <c r="B953" t="s">
        <v>181</v>
      </c>
      <c r="C953" t="s">
        <v>389</v>
      </c>
      <c r="D953" t="s">
        <v>252</v>
      </c>
      <c r="E953" t="s">
        <v>116</v>
      </c>
      <c r="F953">
        <v>1330833</v>
      </c>
      <c r="G953" t="s">
        <v>52</v>
      </c>
      <c r="H953" s="18">
        <f t="shared" si="120"/>
        <v>1</v>
      </c>
      <c r="I953">
        <v>375</v>
      </c>
      <c r="J953" t="s">
        <v>254</v>
      </c>
      <c r="K953" t="s">
        <v>79</v>
      </c>
      <c r="L953" t="s">
        <v>70</v>
      </c>
      <c r="M953" s="18">
        <f t="shared" si="121"/>
        <v>2</v>
      </c>
      <c r="N953" t="s">
        <v>58</v>
      </c>
      <c r="O953" s="18">
        <f t="shared" si="123"/>
        <v>1</v>
      </c>
      <c r="P953" t="s">
        <v>101</v>
      </c>
      <c r="Q953" t="s">
        <v>119</v>
      </c>
      <c r="R953" t="str">
        <f t="shared" si="127"/>
        <v>Oil &amp; Gas - Ice Roads and Pads</v>
      </c>
      <c r="S953" t="s">
        <v>361</v>
      </c>
      <c r="T953" t="s">
        <v>349</v>
      </c>
      <c r="U953" s="34">
        <v>5</v>
      </c>
      <c r="V953">
        <v>19060402</v>
      </c>
      <c r="W953">
        <v>2016</v>
      </c>
      <c r="X953" t="s">
        <v>252</v>
      </c>
      <c r="Y953">
        <v>4</v>
      </c>
      <c r="Z953" s="34">
        <v>375</v>
      </c>
      <c r="AA953" s="6" t="str">
        <f t="shared" si="124"/>
        <v>04/01</v>
      </c>
      <c r="AB953" s="6" t="str">
        <f t="shared" si="125"/>
        <v>04/30</v>
      </c>
      <c r="AC953" t="s">
        <v>84</v>
      </c>
      <c r="AD953" s="7">
        <f t="shared" si="126"/>
        <v>2</v>
      </c>
      <c r="AE953" s="7" t="s">
        <v>84</v>
      </c>
      <c r="AF953">
        <v>0</v>
      </c>
      <c r="AG953" t="s">
        <v>52</v>
      </c>
      <c r="AH953" s="18">
        <f t="shared" si="122"/>
        <v>1</v>
      </c>
    </row>
    <row r="954" spans="1:34" x14ac:dyDescent="0.25">
      <c r="A954">
        <v>373</v>
      </c>
      <c r="B954" t="s">
        <v>181</v>
      </c>
      <c r="C954" t="s">
        <v>389</v>
      </c>
      <c r="D954" t="s">
        <v>252</v>
      </c>
      <c r="E954" t="s">
        <v>116</v>
      </c>
      <c r="F954">
        <v>1330833</v>
      </c>
      <c r="G954" t="s">
        <v>52</v>
      </c>
      <c r="H954" s="18">
        <f t="shared" si="120"/>
        <v>1</v>
      </c>
      <c r="I954">
        <v>378</v>
      </c>
      <c r="J954" t="s">
        <v>255</v>
      </c>
      <c r="K954" t="s">
        <v>79</v>
      </c>
      <c r="L954" t="s">
        <v>70</v>
      </c>
      <c r="M954" s="18">
        <f t="shared" si="121"/>
        <v>2</v>
      </c>
      <c r="N954" t="s">
        <v>58</v>
      </c>
      <c r="O954" s="18">
        <f t="shared" si="123"/>
        <v>1</v>
      </c>
      <c r="P954" t="s">
        <v>101</v>
      </c>
      <c r="Q954" t="s">
        <v>119</v>
      </c>
      <c r="R954" t="str">
        <f t="shared" si="127"/>
        <v>Oil &amp; Gas - Ice Roads and Pads</v>
      </c>
      <c r="S954" t="s">
        <v>361</v>
      </c>
      <c r="T954" t="s">
        <v>349</v>
      </c>
      <c r="U954" s="34">
        <v>5</v>
      </c>
      <c r="V954">
        <v>19060402</v>
      </c>
      <c r="W954">
        <v>2016</v>
      </c>
      <c r="X954" t="s">
        <v>252</v>
      </c>
      <c r="Y954">
        <v>4</v>
      </c>
      <c r="Z954" s="34">
        <v>378</v>
      </c>
      <c r="AA954" s="6" t="str">
        <f t="shared" si="124"/>
        <v>04/01</v>
      </c>
      <c r="AB954" s="6" t="str">
        <f t="shared" si="125"/>
        <v>04/30</v>
      </c>
      <c r="AC954" t="s">
        <v>84</v>
      </c>
      <c r="AD954" s="7">
        <f t="shared" si="126"/>
        <v>2</v>
      </c>
      <c r="AE954" s="7" t="s">
        <v>84</v>
      </c>
      <c r="AF954">
        <v>0</v>
      </c>
      <c r="AG954" t="s">
        <v>52</v>
      </c>
      <c r="AH954" s="18">
        <f t="shared" si="122"/>
        <v>1</v>
      </c>
    </row>
    <row r="955" spans="1:34" x14ac:dyDescent="0.25">
      <c r="A955">
        <v>373</v>
      </c>
      <c r="B955" t="s">
        <v>181</v>
      </c>
      <c r="C955" t="s">
        <v>389</v>
      </c>
      <c r="D955" t="s">
        <v>252</v>
      </c>
      <c r="E955" t="s">
        <v>116</v>
      </c>
      <c r="F955">
        <v>1330833</v>
      </c>
      <c r="G955" t="s">
        <v>52</v>
      </c>
      <c r="H955" s="18">
        <f t="shared" si="120"/>
        <v>1</v>
      </c>
      <c r="I955">
        <v>374</v>
      </c>
      <c r="J955" t="s">
        <v>256</v>
      </c>
      <c r="K955" t="s">
        <v>79</v>
      </c>
      <c r="L955" t="s">
        <v>70</v>
      </c>
      <c r="M955" s="18">
        <f t="shared" si="121"/>
        <v>2</v>
      </c>
      <c r="N955" t="s">
        <v>58</v>
      </c>
      <c r="O955" s="18">
        <f t="shared" si="123"/>
        <v>1</v>
      </c>
      <c r="P955" t="s">
        <v>101</v>
      </c>
      <c r="Q955" t="s">
        <v>119</v>
      </c>
      <c r="R955" t="str">
        <f t="shared" si="127"/>
        <v>Oil &amp; Gas - Ice Roads and Pads</v>
      </c>
      <c r="S955" t="s">
        <v>361</v>
      </c>
      <c r="T955" t="s">
        <v>349</v>
      </c>
      <c r="U955" s="34">
        <v>5</v>
      </c>
      <c r="V955">
        <v>19060402</v>
      </c>
      <c r="W955">
        <v>2016</v>
      </c>
      <c r="X955" t="s">
        <v>252</v>
      </c>
      <c r="Y955">
        <v>4</v>
      </c>
      <c r="Z955" s="34">
        <v>374</v>
      </c>
      <c r="AA955" s="6" t="str">
        <f t="shared" si="124"/>
        <v>04/01</v>
      </c>
      <c r="AB955" s="6" t="str">
        <f t="shared" si="125"/>
        <v>04/30</v>
      </c>
      <c r="AC955" t="s">
        <v>84</v>
      </c>
      <c r="AD955" s="7">
        <f t="shared" si="126"/>
        <v>2</v>
      </c>
      <c r="AE955" s="7" t="s">
        <v>84</v>
      </c>
      <c r="AF955">
        <v>0</v>
      </c>
      <c r="AG955" t="s">
        <v>52</v>
      </c>
      <c r="AH955" s="18">
        <f t="shared" si="122"/>
        <v>1</v>
      </c>
    </row>
    <row r="956" spans="1:34" x14ac:dyDescent="0.25">
      <c r="A956">
        <v>373</v>
      </c>
      <c r="B956" t="s">
        <v>181</v>
      </c>
      <c r="C956" t="s">
        <v>389</v>
      </c>
      <c r="D956" t="s">
        <v>252</v>
      </c>
      <c r="E956" t="s">
        <v>116</v>
      </c>
      <c r="F956">
        <v>1330833</v>
      </c>
      <c r="G956" t="s">
        <v>52</v>
      </c>
      <c r="H956" s="18">
        <f t="shared" si="120"/>
        <v>1</v>
      </c>
      <c r="I956">
        <v>376</v>
      </c>
      <c r="J956" t="s">
        <v>257</v>
      </c>
      <c r="K956" t="s">
        <v>79</v>
      </c>
      <c r="L956" t="s">
        <v>70</v>
      </c>
      <c r="M956" s="18">
        <f t="shared" si="121"/>
        <v>2</v>
      </c>
      <c r="N956" t="s">
        <v>58</v>
      </c>
      <c r="O956" s="18">
        <f t="shared" si="123"/>
        <v>1</v>
      </c>
      <c r="P956" t="s">
        <v>101</v>
      </c>
      <c r="Q956" t="s">
        <v>119</v>
      </c>
      <c r="R956" t="str">
        <f t="shared" si="127"/>
        <v>Oil &amp; Gas - Ice Roads and Pads</v>
      </c>
      <c r="S956" t="s">
        <v>361</v>
      </c>
      <c r="T956" t="s">
        <v>349</v>
      </c>
      <c r="U956" s="34">
        <v>5</v>
      </c>
      <c r="V956">
        <v>19060402</v>
      </c>
      <c r="W956">
        <v>2016</v>
      </c>
      <c r="X956" t="s">
        <v>252</v>
      </c>
      <c r="Y956">
        <v>4</v>
      </c>
      <c r="Z956" s="34">
        <v>376</v>
      </c>
      <c r="AA956" s="6" t="str">
        <f t="shared" si="124"/>
        <v>04/01</v>
      </c>
      <c r="AB956" s="6" t="str">
        <f t="shared" si="125"/>
        <v>04/30</v>
      </c>
      <c r="AC956" t="s">
        <v>84</v>
      </c>
      <c r="AD956" s="7">
        <f t="shared" si="126"/>
        <v>2</v>
      </c>
      <c r="AE956" s="7" t="s">
        <v>84</v>
      </c>
      <c r="AF956">
        <v>0</v>
      </c>
      <c r="AG956" t="s">
        <v>52</v>
      </c>
      <c r="AH956" s="18">
        <f t="shared" si="122"/>
        <v>1</v>
      </c>
    </row>
    <row r="957" spans="1:34" x14ac:dyDescent="0.25">
      <c r="A957">
        <v>373</v>
      </c>
      <c r="B957" t="s">
        <v>181</v>
      </c>
      <c r="C957" t="s">
        <v>389</v>
      </c>
      <c r="D957" t="s">
        <v>252</v>
      </c>
      <c r="E957" t="s">
        <v>116</v>
      </c>
      <c r="F957">
        <v>1330833</v>
      </c>
      <c r="G957" t="s">
        <v>52</v>
      </c>
      <c r="H957" s="18">
        <f t="shared" si="120"/>
        <v>1</v>
      </c>
      <c r="I957">
        <v>377</v>
      </c>
      <c r="J957" t="s">
        <v>253</v>
      </c>
      <c r="K957" t="s">
        <v>79</v>
      </c>
      <c r="L957" t="s">
        <v>70</v>
      </c>
      <c r="M957" s="18">
        <f t="shared" si="121"/>
        <v>2</v>
      </c>
      <c r="N957" t="s">
        <v>58</v>
      </c>
      <c r="O957" s="18">
        <f t="shared" si="123"/>
        <v>1</v>
      </c>
      <c r="P957" t="s">
        <v>101</v>
      </c>
      <c r="Q957" t="s">
        <v>119</v>
      </c>
      <c r="R957" t="str">
        <f t="shared" si="127"/>
        <v>Oil &amp; Gas - Ice Roads and Pads</v>
      </c>
      <c r="S957" t="s">
        <v>361</v>
      </c>
      <c r="T957" t="s">
        <v>349</v>
      </c>
      <c r="U957" s="34">
        <v>5</v>
      </c>
      <c r="V957">
        <v>19060402</v>
      </c>
      <c r="W957">
        <v>2016</v>
      </c>
      <c r="X957" t="s">
        <v>252</v>
      </c>
      <c r="Y957">
        <v>5</v>
      </c>
      <c r="Z957" s="34">
        <v>377</v>
      </c>
      <c r="AA957" s="6" t="str">
        <f t="shared" si="124"/>
        <v>05/01</v>
      </c>
      <c r="AB957" s="6" t="str">
        <f t="shared" si="125"/>
        <v>05/31</v>
      </c>
      <c r="AC957" t="s">
        <v>84</v>
      </c>
      <c r="AD957" s="7">
        <f t="shared" si="126"/>
        <v>2</v>
      </c>
      <c r="AE957" s="7" t="s">
        <v>84</v>
      </c>
      <c r="AF957">
        <v>0</v>
      </c>
      <c r="AG957" t="s">
        <v>52</v>
      </c>
      <c r="AH957" s="18">
        <f t="shared" si="122"/>
        <v>1</v>
      </c>
    </row>
    <row r="958" spans="1:34" x14ac:dyDescent="0.25">
      <c r="A958">
        <v>373</v>
      </c>
      <c r="B958" t="s">
        <v>181</v>
      </c>
      <c r="C958" t="s">
        <v>389</v>
      </c>
      <c r="D958" t="s">
        <v>252</v>
      </c>
      <c r="E958" t="s">
        <v>116</v>
      </c>
      <c r="F958">
        <v>1330833</v>
      </c>
      <c r="G958" t="s">
        <v>52</v>
      </c>
      <c r="H958" s="18">
        <f t="shared" si="120"/>
        <v>1</v>
      </c>
      <c r="I958">
        <v>375</v>
      </c>
      <c r="J958" t="s">
        <v>254</v>
      </c>
      <c r="K958" t="s">
        <v>79</v>
      </c>
      <c r="L958" t="s">
        <v>70</v>
      </c>
      <c r="M958" s="18">
        <f t="shared" si="121"/>
        <v>2</v>
      </c>
      <c r="N958" t="s">
        <v>58</v>
      </c>
      <c r="O958" s="18">
        <f t="shared" si="123"/>
        <v>1</v>
      </c>
      <c r="P958" t="s">
        <v>101</v>
      </c>
      <c r="Q958" t="s">
        <v>119</v>
      </c>
      <c r="R958" t="str">
        <f t="shared" si="127"/>
        <v>Oil &amp; Gas - Ice Roads and Pads</v>
      </c>
      <c r="S958" t="s">
        <v>361</v>
      </c>
      <c r="T958" t="s">
        <v>349</v>
      </c>
      <c r="U958" s="34">
        <v>5</v>
      </c>
      <c r="V958">
        <v>19060402</v>
      </c>
      <c r="W958">
        <v>2016</v>
      </c>
      <c r="X958" t="s">
        <v>252</v>
      </c>
      <c r="Y958">
        <v>5</v>
      </c>
      <c r="Z958" s="34">
        <v>375</v>
      </c>
      <c r="AA958" s="6" t="str">
        <f t="shared" si="124"/>
        <v>05/01</v>
      </c>
      <c r="AB958" s="6" t="str">
        <f t="shared" si="125"/>
        <v>05/31</v>
      </c>
      <c r="AC958" t="s">
        <v>84</v>
      </c>
      <c r="AD958" s="7">
        <f t="shared" si="126"/>
        <v>2</v>
      </c>
      <c r="AE958" s="7" t="s">
        <v>84</v>
      </c>
      <c r="AF958">
        <v>0</v>
      </c>
      <c r="AG958" t="s">
        <v>52</v>
      </c>
      <c r="AH958" s="18">
        <f t="shared" si="122"/>
        <v>1</v>
      </c>
    </row>
    <row r="959" spans="1:34" x14ac:dyDescent="0.25">
      <c r="A959">
        <v>373</v>
      </c>
      <c r="B959" t="s">
        <v>181</v>
      </c>
      <c r="C959" t="s">
        <v>389</v>
      </c>
      <c r="D959" t="s">
        <v>252</v>
      </c>
      <c r="E959" t="s">
        <v>116</v>
      </c>
      <c r="F959">
        <v>1330833</v>
      </c>
      <c r="G959" t="s">
        <v>52</v>
      </c>
      <c r="H959" s="18">
        <f t="shared" ref="H959:H1022" si="128">IF(G959="gallons",1,2)</f>
        <v>1</v>
      </c>
      <c r="I959">
        <v>378</v>
      </c>
      <c r="J959" t="s">
        <v>255</v>
      </c>
      <c r="K959" t="s">
        <v>79</v>
      </c>
      <c r="L959" t="s">
        <v>70</v>
      </c>
      <c r="M959" s="18">
        <f t="shared" ref="M959:M1022" si="129">IF(L959="ground",1,2)</f>
        <v>2</v>
      </c>
      <c r="N959" t="s">
        <v>58</v>
      </c>
      <c r="O959" s="18">
        <f t="shared" si="123"/>
        <v>1</v>
      </c>
      <c r="P959" t="s">
        <v>101</v>
      </c>
      <c r="Q959" t="s">
        <v>119</v>
      </c>
      <c r="R959" t="str">
        <f t="shared" si="127"/>
        <v>Oil &amp; Gas - Ice Roads and Pads</v>
      </c>
      <c r="S959" t="s">
        <v>361</v>
      </c>
      <c r="T959" t="s">
        <v>349</v>
      </c>
      <c r="U959" s="34">
        <v>5</v>
      </c>
      <c r="V959">
        <v>19060402</v>
      </c>
      <c r="W959">
        <v>2016</v>
      </c>
      <c r="X959" t="s">
        <v>252</v>
      </c>
      <c r="Y959">
        <v>5</v>
      </c>
      <c r="Z959" s="34">
        <v>378</v>
      </c>
      <c r="AA959" s="6" t="str">
        <f t="shared" si="124"/>
        <v>05/01</v>
      </c>
      <c r="AB959" s="6" t="str">
        <f t="shared" si="125"/>
        <v>05/31</v>
      </c>
      <c r="AC959" t="s">
        <v>84</v>
      </c>
      <c r="AD959" s="7">
        <f t="shared" si="126"/>
        <v>2</v>
      </c>
      <c r="AE959" s="7" t="s">
        <v>84</v>
      </c>
      <c r="AF959">
        <v>0</v>
      </c>
      <c r="AG959" t="s">
        <v>52</v>
      </c>
      <c r="AH959" s="18">
        <f t="shared" ref="AH959:AH1022" si="130">IF(AG959="gallons",1,2)</f>
        <v>1</v>
      </c>
    </row>
    <row r="960" spans="1:34" x14ac:dyDescent="0.25">
      <c r="A960">
        <v>373</v>
      </c>
      <c r="B960" t="s">
        <v>181</v>
      </c>
      <c r="C960" t="s">
        <v>389</v>
      </c>
      <c r="D960" t="s">
        <v>252</v>
      </c>
      <c r="E960" t="s">
        <v>116</v>
      </c>
      <c r="F960">
        <v>1330833</v>
      </c>
      <c r="G960" t="s">
        <v>52</v>
      </c>
      <c r="H960" s="18">
        <f t="shared" si="128"/>
        <v>1</v>
      </c>
      <c r="I960">
        <v>374</v>
      </c>
      <c r="J960" t="s">
        <v>256</v>
      </c>
      <c r="K960" t="s">
        <v>79</v>
      </c>
      <c r="L960" t="s">
        <v>70</v>
      </c>
      <c r="M960" s="18">
        <f t="shared" si="129"/>
        <v>2</v>
      </c>
      <c r="N960" t="s">
        <v>58</v>
      </c>
      <c r="O960" s="18">
        <f t="shared" si="123"/>
        <v>1</v>
      </c>
      <c r="P960" t="s">
        <v>101</v>
      </c>
      <c r="Q960" t="s">
        <v>119</v>
      </c>
      <c r="R960" t="str">
        <f t="shared" si="127"/>
        <v>Oil &amp; Gas - Ice Roads and Pads</v>
      </c>
      <c r="S960" t="s">
        <v>361</v>
      </c>
      <c r="T960" t="s">
        <v>349</v>
      </c>
      <c r="U960" s="34">
        <v>5</v>
      </c>
      <c r="V960">
        <v>19060402</v>
      </c>
      <c r="W960">
        <v>2016</v>
      </c>
      <c r="X960" t="s">
        <v>252</v>
      </c>
      <c r="Y960">
        <v>5</v>
      </c>
      <c r="Z960" s="34">
        <v>374</v>
      </c>
      <c r="AA960" s="6" t="str">
        <f t="shared" si="124"/>
        <v>05/01</v>
      </c>
      <c r="AB960" s="6" t="str">
        <f t="shared" si="125"/>
        <v>05/31</v>
      </c>
      <c r="AC960" t="s">
        <v>84</v>
      </c>
      <c r="AD960" s="7">
        <f t="shared" si="126"/>
        <v>2</v>
      </c>
      <c r="AE960" s="7" t="s">
        <v>84</v>
      </c>
      <c r="AF960">
        <v>0</v>
      </c>
      <c r="AG960" t="s">
        <v>52</v>
      </c>
      <c r="AH960" s="18">
        <f t="shared" si="130"/>
        <v>1</v>
      </c>
    </row>
    <row r="961" spans="1:34" x14ac:dyDescent="0.25">
      <c r="A961">
        <v>373</v>
      </c>
      <c r="B961" t="s">
        <v>181</v>
      </c>
      <c r="C961" t="s">
        <v>389</v>
      </c>
      <c r="D961" t="s">
        <v>252</v>
      </c>
      <c r="E961" t="s">
        <v>116</v>
      </c>
      <c r="F961">
        <v>1330833</v>
      </c>
      <c r="G961" t="s">
        <v>52</v>
      </c>
      <c r="H961" s="18">
        <f t="shared" si="128"/>
        <v>1</v>
      </c>
      <c r="I961">
        <v>376</v>
      </c>
      <c r="J961" t="s">
        <v>257</v>
      </c>
      <c r="K961" t="s">
        <v>79</v>
      </c>
      <c r="L961" t="s">
        <v>70</v>
      </c>
      <c r="M961" s="18">
        <f t="shared" si="129"/>
        <v>2</v>
      </c>
      <c r="N961" t="s">
        <v>58</v>
      </c>
      <c r="O961" s="18">
        <f t="shared" si="123"/>
        <v>1</v>
      </c>
      <c r="P961" t="s">
        <v>101</v>
      </c>
      <c r="Q961" t="s">
        <v>119</v>
      </c>
      <c r="R961" t="str">
        <f t="shared" si="127"/>
        <v>Oil &amp; Gas - Ice Roads and Pads</v>
      </c>
      <c r="S961" t="s">
        <v>361</v>
      </c>
      <c r="T961" t="s">
        <v>349</v>
      </c>
      <c r="U961" s="34">
        <v>5</v>
      </c>
      <c r="V961">
        <v>19060402</v>
      </c>
      <c r="W961">
        <v>2016</v>
      </c>
      <c r="X961" t="s">
        <v>252</v>
      </c>
      <c r="Y961">
        <v>5</v>
      </c>
      <c r="Z961" s="34">
        <v>376</v>
      </c>
      <c r="AA961" s="6" t="str">
        <f t="shared" si="124"/>
        <v>05/01</v>
      </c>
      <c r="AB961" s="6" t="str">
        <f t="shared" si="125"/>
        <v>05/31</v>
      </c>
      <c r="AC961" t="s">
        <v>84</v>
      </c>
      <c r="AD961" s="7">
        <f t="shared" si="126"/>
        <v>2</v>
      </c>
      <c r="AE961" s="7" t="s">
        <v>84</v>
      </c>
      <c r="AF961">
        <v>0</v>
      </c>
      <c r="AG961" t="s">
        <v>52</v>
      </c>
      <c r="AH961" s="18">
        <f t="shared" si="130"/>
        <v>1</v>
      </c>
    </row>
    <row r="962" spans="1:34" x14ac:dyDescent="0.25">
      <c r="A962">
        <v>373</v>
      </c>
      <c r="B962" t="s">
        <v>181</v>
      </c>
      <c r="C962" t="s">
        <v>389</v>
      </c>
      <c r="D962" t="s">
        <v>252</v>
      </c>
      <c r="E962" t="s">
        <v>116</v>
      </c>
      <c r="F962">
        <v>1330833</v>
      </c>
      <c r="G962" t="s">
        <v>52</v>
      </c>
      <c r="H962" s="18">
        <f t="shared" si="128"/>
        <v>1</v>
      </c>
      <c r="I962">
        <v>377</v>
      </c>
      <c r="J962" t="s">
        <v>253</v>
      </c>
      <c r="K962" t="s">
        <v>79</v>
      </c>
      <c r="L962" t="s">
        <v>70</v>
      </c>
      <c r="M962" s="18">
        <f t="shared" si="129"/>
        <v>2</v>
      </c>
      <c r="N962" t="s">
        <v>58</v>
      </c>
      <c r="O962" s="18">
        <f t="shared" si="123"/>
        <v>1</v>
      </c>
      <c r="P962" t="s">
        <v>101</v>
      </c>
      <c r="Q962" t="s">
        <v>119</v>
      </c>
      <c r="R962" t="str">
        <f t="shared" si="127"/>
        <v>Oil &amp; Gas - Ice Roads and Pads</v>
      </c>
      <c r="S962" t="s">
        <v>361</v>
      </c>
      <c r="T962" t="s">
        <v>349</v>
      </c>
      <c r="U962" s="34">
        <v>5</v>
      </c>
      <c r="V962">
        <v>19060402</v>
      </c>
      <c r="W962">
        <v>2016</v>
      </c>
      <c r="X962" t="s">
        <v>252</v>
      </c>
      <c r="Y962">
        <v>6</v>
      </c>
      <c r="Z962" s="34">
        <v>377</v>
      </c>
      <c r="AA962" s="6" t="str">
        <f t="shared" si="124"/>
        <v>06/01</v>
      </c>
      <c r="AB962" s="6" t="str">
        <f t="shared" si="125"/>
        <v>06/30</v>
      </c>
      <c r="AC962" t="s">
        <v>84</v>
      </c>
      <c r="AD962" s="7">
        <f t="shared" si="126"/>
        <v>2</v>
      </c>
      <c r="AE962" s="7" t="s">
        <v>84</v>
      </c>
      <c r="AF962">
        <v>0</v>
      </c>
      <c r="AG962" t="s">
        <v>52</v>
      </c>
      <c r="AH962" s="18">
        <f t="shared" si="130"/>
        <v>1</v>
      </c>
    </row>
    <row r="963" spans="1:34" x14ac:dyDescent="0.25">
      <c r="A963">
        <v>373</v>
      </c>
      <c r="B963" t="s">
        <v>181</v>
      </c>
      <c r="C963" t="s">
        <v>389</v>
      </c>
      <c r="D963" t="s">
        <v>252</v>
      </c>
      <c r="E963" t="s">
        <v>116</v>
      </c>
      <c r="F963">
        <v>1330833</v>
      </c>
      <c r="G963" t="s">
        <v>52</v>
      </c>
      <c r="H963" s="18">
        <f t="shared" si="128"/>
        <v>1</v>
      </c>
      <c r="I963">
        <v>375</v>
      </c>
      <c r="J963" t="s">
        <v>254</v>
      </c>
      <c r="K963" t="s">
        <v>79</v>
      </c>
      <c r="L963" t="s">
        <v>70</v>
      </c>
      <c r="M963" s="18">
        <f t="shared" si="129"/>
        <v>2</v>
      </c>
      <c r="N963" t="s">
        <v>58</v>
      </c>
      <c r="O963" s="18">
        <f t="shared" ref="O963:O1026" si="131">_xlfn.IFS(N963="fresh",1,N963="seawater",2,N963="brackish",3)</f>
        <v>1</v>
      </c>
      <c r="P963" t="s">
        <v>101</v>
      </c>
      <c r="Q963" t="s">
        <v>119</v>
      </c>
      <c r="R963" t="str">
        <f t="shared" si="127"/>
        <v>Oil &amp; Gas - Ice Roads and Pads</v>
      </c>
      <c r="S963" t="s">
        <v>361</v>
      </c>
      <c r="T963" t="s">
        <v>349</v>
      </c>
      <c r="U963" s="34">
        <v>5</v>
      </c>
      <c r="V963">
        <v>19060402</v>
      </c>
      <c r="W963">
        <v>2016</v>
      </c>
      <c r="X963" t="s">
        <v>252</v>
      </c>
      <c r="Y963">
        <v>6</v>
      </c>
      <c r="Z963" s="34">
        <v>375</v>
      </c>
      <c r="AA963" s="6" t="str">
        <f t="shared" si="124"/>
        <v>06/01</v>
      </c>
      <c r="AB963" s="6" t="str">
        <f t="shared" si="125"/>
        <v>06/30</v>
      </c>
      <c r="AC963" t="s">
        <v>84</v>
      </c>
      <c r="AD963" s="7">
        <f t="shared" si="126"/>
        <v>2</v>
      </c>
      <c r="AE963" s="7" t="s">
        <v>84</v>
      </c>
      <c r="AF963">
        <v>0</v>
      </c>
      <c r="AG963" t="s">
        <v>52</v>
      </c>
      <c r="AH963" s="18">
        <f t="shared" si="130"/>
        <v>1</v>
      </c>
    </row>
    <row r="964" spans="1:34" x14ac:dyDescent="0.25">
      <c r="A964">
        <v>373</v>
      </c>
      <c r="B964" t="s">
        <v>181</v>
      </c>
      <c r="C964" t="s">
        <v>389</v>
      </c>
      <c r="D964" t="s">
        <v>252</v>
      </c>
      <c r="E964" t="s">
        <v>116</v>
      </c>
      <c r="F964">
        <v>1330833</v>
      </c>
      <c r="G964" t="s">
        <v>52</v>
      </c>
      <c r="H964" s="18">
        <f t="shared" si="128"/>
        <v>1</v>
      </c>
      <c r="I964">
        <v>378</v>
      </c>
      <c r="J964" t="s">
        <v>255</v>
      </c>
      <c r="K964" t="s">
        <v>79</v>
      </c>
      <c r="L964" t="s">
        <v>70</v>
      </c>
      <c r="M964" s="18">
        <f t="shared" si="129"/>
        <v>2</v>
      </c>
      <c r="N964" t="s">
        <v>58</v>
      </c>
      <c r="O964" s="18">
        <f t="shared" si="131"/>
        <v>1</v>
      </c>
      <c r="P964" t="s">
        <v>101</v>
      </c>
      <c r="Q964" t="s">
        <v>119</v>
      </c>
      <c r="R964" t="str">
        <f t="shared" si="127"/>
        <v>Oil &amp; Gas - Ice Roads and Pads</v>
      </c>
      <c r="S964" t="s">
        <v>361</v>
      </c>
      <c r="T964" t="s">
        <v>349</v>
      </c>
      <c r="U964" s="34">
        <v>5</v>
      </c>
      <c r="V964">
        <v>19060402</v>
      </c>
      <c r="W964">
        <v>2016</v>
      </c>
      <c r="X964" t="s">
        <v>252</v>
      </c>
      <c r="Y964">
        <v>6</v>
      </c>
      <c r="Z964" s="34">
        <v>378</v>
      </c>
      <c r="AA964" s="6" t="str">
        <f t="shared" si="124"/>
        <v>06/01</v>
      </c>
      <c r="AB964" s="6" t="str">
        <f t="shared" si="125"/>
        <v>06/30</v>
      </c>
      <c r="AC964" t="s">
        <v>84</v>
      </c>
      <c r="AD964" s="7">
        <f t="shared" si="126"/>
        <v>2</v>
      </c>
      <c r="AE964" s="7" t="s">
        <v>84</v>
      </c>
      <c r="AF964">
        <v>0</v>
      </c>
      <c r="AG964" t="s">
        <v>52</v>
      </c>
      <c r="AH964" s="18">
        <f t="shared" si="130"/>
        <v>1</v>
      </c>
    </row>
    <row r="965" spans="1:34" x14ac:dyDescent="0.25">
      <c r="A965">
        <v>373</v>
      </c>
      <c r="B965" t="s">
        <v>181</v>
      </c>
      <c r="C965" t="s">
        <v>389</v>
      </c>
      <c r="D965" t="s">
        <v>252</v>
      </c>
      <c r="E965" t="s">
        <v>116</v>
      </c>
      <c r="F965">
        <v>1330833</v>
      </c>
      <c r="G965" t="s">
        <v>52</v>
      </c>
      <c r="H965" s="18">
        <f t="shared" si="128"/>
        <v>1</v>
      </c>
      <c r="I965">
        <v>374</v>
      </c>
      <c r="J965" t="s">
        <v>256</v>
      </c>
      <c r="K965" t="s">
        <v>79</v>
      </c>
      <c r="L965" t="s">
        <v>70</v>
      </c>
      <c r="M965" s="18">
        <f t="shared" si="129"/>
        <v>2</v>
      </c>
      <c r="N965" t="s">
        <v>58</v>
      </c>
      <c r="O965" s="18">
        <f t="shared" si="131"/>
        <v>1</v>
      </c>
      <c r="P965" t="s">
        <v>101</v>
      </c>
      <c r="Q965" t="s">
        <v>119</v>
      </c>
      <c r="R965" t="str">
        <f t="shared" si="127"/>
        <v>Oil &amp; Gas - Ice Roads and Pads</v>
      </c>
      <c r="S965" t="s">
        <v>361</v>
      </c>
      <c r="T965" t="s">
        <v>349</v>
      </c>
      <c r="U965" s="34">
        <v>5</v>
      </c>
      <c r="V965">
        <v>19060402</v>
      </c>
      <c r="W965">
        <v>2016</v>
      </c>
      <c r="X965" t="s">
        <v>252</v>
      </c>
      <c r="Y965">
        <v>6</v>
      </c>
      <c r="Z965" s="34">
        <v>374</v>
      </c>
      <c r="AA965" s="6" t="str">
        <f t="shared" si="124"/>
        <v>06/01</v>
      </c>
      <c r="AB965" s="6" t="str">
        <f t="shared" si="125"/>
        <v>06/30</v>
      </c>
      <c r="AC965" t="s">
        <v>84</v>
      </c>
      <c r="AD965" s="7">
        <f t="shared" si="126"/>
        <v>2</v>
      </c>
      <c r="AE965" s="7" t="s">
        <v>84</v>
      </c>
      <c r="AF965">
        <v>0</v>
      </c>
      <c r="AG965" t="s">
        <v>52</v>
      </c>
      <c r="AH965" s="18">
        <f t="shared" si="130"/>
        <v>1</v>
      </c>
    </row>
    <row r="966" spans="1:34" x14ac:dyDescent="0.25">
      <c r="A966">
        <v>373</v>
      </c>
      <c r="B966" t="s">
        <v>181</v>
      </c>
      <c r="C966" t="s">
        <v>389</v>
      </c>
      <c r="D966" t="s">
        <v>252</v>
      </c>
      <c r="E966" t="s">
        <v>116</v>
      </c>
      <c r="F966">
        <v>1330833</v>
      </c>
      <c r="G966" t="s">
        <v>52</v>
      </c>
      <c r="H966" s="18">
        <f t="shared" si="128"/>
        <v>1</v>
      </c>
      <c r="I966">
        <v>376</v>
      </c>
      <c r="J966" t="s">
        <v>257</v>
      </c>
      <c r="K966" t="s">
        <v>79</v>
      </c>
      <c r="L966" t="s">
        <v>70</v>
      </c>
      <c r="M966" s="18">
        <f t="shared" si="129"/>
        <v>2</v>
      </c>
      <c r="N966" t="s">
        <v>58</v>
      </c>
      <c r="O966" s="18">
        <f t="shared" si="131"/>
        <v>1</v>
      </c>
      <c r="P966" t="s">
        <v>101</v>
      </c>
      <c r="Q966" t="s">
        <v>119</v>
      </c>
      <c r="R966" t="str">
        <f t="shared" si="127"/>
        <v>Oil &amp; Gas - Ice Roads and Pads</v>
      </c>
      <c r="S966" t="s">
        <v>361</v>
      </c>
      <c r="T966" t="s">
        <v>349</v>
      </c>
      <c r="U966" s="34">
        <v>5</v>
      </c>
      <c r="V966">
        <v>19060402</v>
      </c>
      <c r="W966">
        <v>2016</v>
      </c>
      <c r="X966" t="s">
        <v>252</v>
      </c>
      <c r="Y966">
        <v>6</v>
      </c>
      <c r="Z966" s="34">
        <v>376</v>
      </c>
      <c r="AA966" s="6" t="str">
        <f t="shared" si="124"/>
        <v>06/01</v>
      </c>
      <c r="AB966" s="6" t="str">
        <f t="shared" si="125"/>
        <v>06/30</v>
      </c>
      <c r="AC966" t="s">
        <v>84</v>
      </c>
      <c r="AD966" s="7">
        <f t="shared" si="126"/>
        <v>2</v>
      </c>
      <c r="AE966" s="7" t="s">
        <v>84</v>
      </c>
      <c r="AF966">
        <v>0</v>
      </c>
      <c r="AG966" t="s">
        <v>52</v>
      </c>
      <c r="AH966" s="18">
        <f t="shared" si="130"/>
        <v>1</v>
      </c>
    </row>
    <row r="967" spans="1:34" x14ac:dyDescent="0.25">
      <c r="A967">
        <v>373</v>
      </c>
      <c r="B967" t="s">
        <v>181</v>
      </c>
      <c r="C967" t="s">
        <v>389</v>
      </c>
      <c r="D967" t="s">
        <v>252</v>
      </c>
      <c r="E967" t="s">
        <v>116</v>
      </c>
      <c r="F967">
        <v>1330833</v>
      </c>
      <c r="G967" t="s">
        <v>52</v>
      </c>
      <c r="H967" s="18">
        <f t="shared" si="128"/>
        <v>1</v>
      </c>
      <c r="I967">
        <v>377</v>
      </c>
      <c r="J967" t="s">
        <v>253</v>
      </c>
      <c r="K967" t="s">
        <v>79</v>
      </c>
      <c r="L967" t="s">
        <v>70</v>
      </c>
      <c r="M967" s="18">
        <f t="shared" si="129"/>
        <v>2</v>
      </c>
      <c r="N967" t="s">
        <v>58</v>
      </c>
      <c r="O967" s="18">
        <f t="shared" si="131"/>
        <v>1</v>
      </c>
      <c r="P967" t="s">
        <v>101</v>
      </c>
      <c r="Q967" t="s">
        <v>119</v>
      </c>
      <c r="R967" t="str">
        <f t="shared" si="127"/>
        <v>Oil &amp; Gas - Ice Roads and Pads</v>
      </c>
      <c r="S967" t="s">
        <v>361</v>
      </c>
      <c r="T967" t="s">
        <v>349</v>
      </c>
      <c r="U967" s="34">
        <v>5</v>
      </c>
      <c r="V967">
        <v>19060402</v>
      </c>
      <c r="W967">
        <v>2016</v>
      </c>
      <c r="X967" t="s">
        <v>252</v>
      </c>
      <c r="Y967">
        <v>7</v>
      </c>
      <c r="Z967" s="34">
        <v>377</v>
      </c>
      <c r="AA967" s="6" t="str">
        <f t="shared" si="124"/>
        <v>07/01</v>
      </c>
      <c r="AB967" s="6" t="str">
        <f t="shared" si="125"/>
        <v>07/31</v>
      </c>
      <c r="AC967" t="s">
        <v>84</v>
      </c>
      <c r="AD967" s="7">
        <f t="shared" si="126"/>
        <v>2</v>
      </c>
      <c r="AE967" s="7" t="s">
        <v>84</v>
      </c>
      <c r="AF967">
        <v>0</v>
      </c>
      <c r="AG967" t="s">
        <v>52</v>
      </c>
      <c r="AH967" s="18">
        <f t="shared" si="130"/>
        <v>1</v>
      </c>
    </row>
    <row r="968" spans="1:34" x14ac:dyDescent="0.25">
      <c r="A968">
        <v>373</v>
      </c>
      <c r="B968" t="s">
        <v>181</v>
      </c>
      <c r="C968" t="s">
        <v>389</v>
      </c>
      <c r="D968" t="s">
        <v>252</v>
      </c>
      <c r="E968" t="s">
        <v>116</v>
      </c>
      <c r="F968">
        <v>1330833</v>
      </c>
      <c r="G968" t="s">
        <v>52</v>
      </c>
      <c r="H968" s="18">
        <f t="shared" si="128"/>
        <v>1</v>
      </c>
      <c r="I968">
        <v>375</v>
      </c>
      <c r="J968" t="s">
        <v>254</v>
      </c>
      <c r="K968" t="s">
        <v>79</v>
      </c>
      <c r="L968" t="s">
        <v>70</v>
      </c>
      <c r="M968" s="18">
        <f t="shared" si="129"/>
        <v>2</v>
      </c>
      <c r="N968" t="s">
        <v>58</v>
      </c>
      <c r="O968" s="18">
        <f t="shared" si="131"/>
        <v>1</v>
      </c>
      <c r="P968" t="s">
        <v>101</v>
      </c>
      <c r="Q968" t="s">
        <v>119</v>
      </c>
      <c r="R968" t="str">
        <f t="shared" si="127"/>
        <v>Oil &amp; Gas - Ice Roads and Pads</v>
      </c>
      <c r="S968" t="s">
        <v>361</v>
      </c>
      <c r="T968" t="s">
        <v>349</v>
      </c>
      <c r="U968" s="34">
        <v>5</v>
      </c>
      <c r="V968">
        <v>19060402</v>
      </c>
      <c r="W968">
        <v>2016</v>
      </c>
      <c r="X968" t="s">
        <v>252</v>
      </c>
      <c r="Y968">
        <v>7</v>
      </c>
      <c r="Z968" s="34">
        <v>375</v>
      </c>
      <c r="AA968" s="6" t="str">
        <f t="shared" si="124"/>
        <v>07/01</v>
      </c>
      <c r="AB968" s="6" t="str">
        <f t="shared" si="125"/>
        <v>07/31</v>
      </c>
      <c r="AC968" t="s">
        <v>84</v>
      </c>
      <c r="AD968" s="7">
        <f t="shared" si="126"/>
        <v>2</v>
      </c>
      <c r="AE968" s="7" t="s">
        <v>84</v>
      </c>
      <c r="AF968">
        <v>0</v>
      </c>
      <c r="AG968" t="s">
        <v>52</v>
      </c>
      <c r="AH968" s="18">
        <f t="shared" si="130"/>
        <v>1</v>
      </c>
    </row>
    <row r="969" spans="1:34" x14ac:dyDescent="0.25">
      <c r="A969">
        <v>373</v>
      </c>
      <c r="B969" t="s">
        <v>181</v>
      </c>
      <c r="C969" t="s">
        <v>389</v>
      </c>
      <c r="D969" t="s">
        <v>252</v>
      </c>
      <c r="E969" t="s">
        <v>116</v>
      </c>
      <c r="F969">
        <v>1330833</v>
      </c>
      <c r="G969" t="s">
        <v>52</v>
      </c>
      <c r="H969" s="18">
        <f t="shared" si="128"/>
        <v>1</v>
      </c>
      <c r="I969">
        <v>378</v>
      </c>
      <c r="J969" t="s">
        <v>255</v>
      </c>
      <c r="K969" t="s">
        <v>79</v>
      </c>
      <c r="L969" t="s">
        <v>70</v>
      </c>
      <c r="M969" s="18">
        <f t="shared" si="129"/>
        <v>2</v>
      </c>
      <c r="N969" t="s">
        <v>58</v>
      </c>
      <c r="O969" s="18">
        <f t="shared" si="131"/>
        <v>1</v>
      </c>
      <c r="P969" t="s">
        <v>101</v>
      </c>
      <c r="Q969" t="s">
        <v>119</v>
      </c>
      <c r="R969" t="str">
        <f t="shared" si="127"/>
        <v>Oil &amp; Gas - Ice Roads and Pads</v>
      </c>
      <c r="S969" t="s">
        <v>361</v>
      </c>
      <c r="T969" t="s">
        <v>349</v>
      </c>
      <c r="U969" s="34">
        <v>5</v>
      </c>
      <c r="V969">
        <v>19060402</v>
      </c>
      <c r="W969">
        <v>2016</v>
      </c>
      <c r="X969" t="s">
        <v>252</v>
      </c>
      <c r="Y969">
        <v>7</v>
      </c>
      <c r="Z969" s="34">
        <v>378</v>
      </c>
      <c r="AA969" s="6" t="str">
        <f t="shared" si="124"/>
        <v>07/01</v>
      </c>
      <c r="AB969" s="6" t="str">
        <f t="shared" si="125"/>
        <v>07/31</v>
      </c>
      <c r="AC969" t="s">
        <v>84</v>
      </c>
      <c r="AD969" s="7">
        <f t="shared" si="126"/>
        <v>2</v>
      </c>
      <c r="AE969" s="7" t="s">
        <v>84</v>
      </c>
      <c r="AF969">
        <v>0</v>
      </c>
      <c r="AG969" t="s">
        <v>52</v>
      </c>
      <c r="AH969" s="18">
        <f t="shared" si="130"/>
        <v>1</v>
      </c>
    </row>
    <row r="970" spans="1:34" x14ac:dyDescent="0.25">
      <c r="A970">
        <v>373</v>
      </c>
      <c r="B970" t="s">
        <v>181</v>
      </c>
      <c r="C970" t="s">
        <v>389</v>
      </c>
      <c r="D970" t="s">
        <v>252</v>
      </c>
      <c r="E970" t="s">
        <v>116</v>
      </c>
      <c r="F970">
        <v>1330833</v>
      </c>
      <c r="G970" t="s">
        <v>52</v>
      </c>
      <c r="H970" s="18">
        <f t="shared" si="128"/>
        <v>1</v>
      </c>
      <c r="I970">
        <v>374</v>
      </c>
      <c r="J970" t="s">
        <v>256</v>
      </c>
      <c r="K970" t="s">
        <v>79</v>
      </c>
      <c r="L970" t="s">
        <v>70</v>
      </c>
      <c r="M970" s="18">
        <f t="shared" si="129"/>
        <v>2</v>
      </c>
      <c r="N970" t="s">
        <v>58</v>
      </c>
      <c r="O970" s="18">
        <f t="shared" si="131"/>
        <v>1</v>
      </c>
      <c r="P970" t="s">
        <v>101</v>
      </c>
      <c r="Q970" t="s">
        <v>119</v>
      </c>
      <c r="R970" t="str">
        <f t="shared" si="127"/>
        <v>Oil &amp; Gas - Ice Roads and Pads</v>
      </c>
      <c r="S970" t="s">
        <v>361</v>
      </c>
      <c r="T970" t="s">
        <v>349</v>
      </c>
      <c r="U970" s="34">
        <v>5</v>
      </c>
      <c r="V970">
        <v>19060402</v>
      </c>
      <c r="W970">
        <v>2016</v>
      </c>
      <c r="X970" t="s">
        <v>252</v>
      </c>
      <c r="Y970">
        <v>7</v>
      </c>
      <c r="Z970" s="34">
        <v>374</v>
      </c>
      <c r="AA970" s="6" t="str">
        <f t="shared" si="124"/>
        <v>07/01</v>
      </c>
      <c r="AB970" s="6" t="str">
        <f t="shared" si="125"/>
        <v>07/31</v>
      </c>
      <c r="AC970" t="s">
        <v>84</v>
      </c>
      <c r="AD970" s="7">
        <f t="shared" si="126"/>
        <v>2</v>
      </c>
      <c r="AE970" s="7" t="s">
        <v>84</v>
      </c>
      <c r="AF970">
        <v>0</v>
      </c>
      <c r="AG970" t="s">
        <v>52</v>
      </c>
      <c r="AH970" s="18">
        <f t="shared" si="130"/>
        <v>1</v>
      </c>
    </row>
    <row r="971" spans="1:34" x14ac:dyDescent="0.25">
      <c r="A971">
        <v>373</v>
      </c>
      <c r="B971" t="s">
        <v>181</v>
      </c>
      <c r="C971" t="s">
        <v>389</v>
      </c>
      <c r="D971" t="s">
        <v>252</v>
      </c>
      <c r="E971" t="s">
        <v>116</v>
      </c>
      <c r="F971">
        <v>1330833</v>
      </c>
      <c r="G971" t="s">
        <v>52</v>
      </c>
      <c r="H971" s="18">
        <f t="shared" si="128"/>
        <v>1</v>
      </c>
      <c r="I971">
        <v>376</v>
      </c>
      <c r="J971" t="s">
        <v>257</v>
      </c>
      <c r="K971" t="s">
        <v>79</v>
      </c>
      <c r="L971" t="s">
        <v>70</v>
      </c>
      <c r="M971" s="18">
        <f t="shared" si="129"/>
        <v>2</v>
      </c>
      <c r="N971" t="s">
        <v>58</v>
      </c>
      <c r="O971" s="18">
        <f t="shared" si="131"/>
        <v>1</v>
      </c>
      <c r="P971" t="s">
        <v>101</v>
      </c>
      <c r="Q971" t="s">
        <v>119</v>
      </c>
      <c r="R971" t="str">
        <f t="shared" si="127"/>
        <v>Oil &amp; Gas - Ice Roads and Pads</v>
      </c>
      <c r="S971" t="s">
        <v>361</v>
      </c>
      <c r="T971" t="s">
        <v>349</v>
      </c>
      <c r="U971" s="34">
        <v>5</v>
      </c>
      <c r="V971">
        <v>19060402</v>
      </c>
      <c r="W971">
        <v>2016</v>
      </c>
      <c r="X971" t="s">
        <v>252</v>
      </c>
      <c r="Y971">
        <v>7</v>
      </c>
      <c r="Z971" s="34">
        <v>376</v>
      </c>
      <c r="AA971" s="6" t="str">
        <f t="shared" si="124"/>
        <v>07/01</v>
      </c>
      <c r="AB971" s="6" t="str">
        <f t="shared" si="125"/>
        <v>07/31</v>
      </c>
      <c r="AC971" t="s">
        <v>84</v>
      </c>
      <c r="AD971" s="7">
        <f t="shared" si="126"/>
        <v>2</v>
      </c>
      <c r="AE971" s="7" t="s">
        <v>84</v>
      </c>
      <c r="AF971">
        <v>0</v>
      </c>
      <c r="AG971" t="s">
        <v>52</v>
      </c>
      <c r="AH971" s="18">
        <f t="shared" si="130"/>
        <v>1</v>
      </c>
    </row>
    <row r="972" spans="1:34" x14ac:dyDescent="0.25">
      <c r="A972">
        <v>373</v>
      </c>
      <c r="B972" t="s">
        <v>181</v>
      </c>
      <c r="C972" t="s">
        <v>389</v>
      </c>
      <c r="D972" t="s">
        <v>252</v>
      </c>
      <c r="E972" t="s">
        <v>116</v>
      </c>
      <c r="F972">
        <v>1330833</v>
      </c>
      <c r="G972" t="s">
        <v>52</v>
      </c>
      <c r="H972" s="18">
        <f t="shared" si="128"/>
        <v>1</v>
      </c>
      <c r="I972">
        <v>377</v>
      </c>
      <c r="J972" t="s">
        <v>253</v>
      </c>
      <c r="K972" t="s">
        <v>79</v>
      </c>
      <c r="L972" t="s">
        <v>70</v>
      </c>
      <c r="M972" s="18">
        <f t="shared" si="129"/>
        <v>2</v>
      </c>
      <c r="N972" t="s">
        <v>58</v>
      </c>
      <c r="O972" s="18">
        <f t="shared" si="131"/>
        <v>1</v>
      </c>
      <c r="P972" t="s">
        <v>101</v>
      </c>
      <c r="Q972" t="s">
        <v>119</v>
      </c>
      <c r="R972" t="str">
        <f t="shared" si="127"/>
        <v>Oil &amp; Gas - Ice Roads and Pads</v>
      </c>
      <c r="S972" t="s">
        <v>361</v>
      </c>
      <c r="T972" t="s">
        <v>349</v>
      </c>
      <c r="U972" s="34">
        <v>5</v>
      </c>
      <c r="V972">
        <v>19060402</v>
      </c>
      <c r="W972">
        <v>2016</v>
      </c>
      <c r="X972" t="s">
        <v>252</v>
      </c>
      <c r="Y972">
        <v>8</v>
      </c>
      <c r="Z972" s="34">
        <v>377</v>
      </c>
      <c r="AA972" s="6" t="str">
        <f t="shared" si="124"/>
        <v>08/01</v>
      </c>
      <c r="AB972" s="6" t="str">
        <f t="shared" si="125"/>
        <v>08/31</v>
      </c>
      <c r="AC972" t="s">
        <v>84</v>
      </c>
      <c r="AD972" s="7">
        <f t="shared" si="126"/>
        <v>2</v>
      </c>
      <c r="AE972" s="7" t="s">
        <v>84</v>
      </c>
      <c r="AF972">
        <v>0</v>
      </c>
      <c r="AG972" t="s">
        <v>52</v>
      </c>
      <c r="AH972" s="18">
        <f t="shared" si="130"/>
        <v>1</v>
      </c>
    </row>
    <row r="973" spans="1:34" x14ac:dyDescent="0.25">
      <c r="A973">
        <v>373</v>
      </c>
      <c r="B973" t="s">
        <v>181</v>
      </c>
      <c r="C973" t="s">
        <v>389</v>
      </c>
      <c r="D973" t="s">
        <v>252</v>
      </c>
      <c r="E973" t="s">
        <v>116</v>
      </c>
      <c r="F973">
        <v>1330833</v>
      </c>
      <c r="G973" t="s">
        <v>52</v>
      </c>
      <c r="H973" s="18">
        <f t="shared" si="128"/>
        <v>1</v>
      </c>
      <c r="I973">
        <v>375</v>
      </c>
      <c r="J973" t="s">
        <v>254</v>
      </c>
      <c r="K973" t="s">
        <v>79</v>
      </c>
      <c r="L973" t="s">
        <v>70</v>
      </c>
      <c r="M973" s="18">
        <f t="shared" si="129"/>
        <v>2</v>
      </c>
      <c r="N973" t="s">
        <v>58</v>
      </c>
      <c r="O973" s="18">
        <f t="shared" si="131"/>
        <v>1</v>
      </c>
      <c r="P973" t="s">
        <v>101</v>
      </c>
      <c r="Q973" t="s">
        <v>119</v>
      </c>
      <c r="R973" t="str">
        <f t="shared" si="127"/>
        <v>Oil &amp; Gas - Ice Roads and Pads</v>
      </c>
      <c r="S973" t="s">
        <v>361</v>
      </c>
      <c r="T973" t="s">
        <v>349</v>
      </c>
      <c r="U973" s="34">
        <v>5</v>
      </c>
      <c r="V973">
        <v>19060402</v>
      </c>
      <c r="W973">
        <v>2016</v>
      </c>
      <c r="X973" t="s">
        <v>252</v>
      </c>
      <c r="Y973">
        <v>8</v>
      </c>
      <c r="Z973" s="34">
        <v>375</v>
      </c>
      <c r="AA973" s="6" t="str">
        <f t="shared" si="124"/>
        <v>08/01</v>
      </c>
      <c r="AB973" s="6" t="str">
        <f t="shared" si="125"/>
        <v>08/31</v>
      </c>
      <c r="AC973" t="s">
        <v>84</v>
      </c>
      <c r="AD973" s="7">
        <f t="shared" si="126"/>
        <v>2</v>
      </c>
      <c r="AE973" s="7" t="s">
        <v>84</v>
      </c>
      <c r="AF973">
        <v>0</v>
      </c>
      <c r="AG973" t="s">
        <v>52</v>
      </c>
      <c r="AH973" s="18">
        <f t="shared" si="130"/>
        <v>1</v>
      </c>
    </row>
    <row r="974" spans="1:34" x14ac:dyDescent="0.25">
      <c r="A974">
        <v>373</v>
      </c>
      <c r="B974" t="s">
        <v>181</v>
      </c>
      <c r="C974" t="s">
        <v>389</v>
      </c>
      <c r="D974" t="s">
        <v>252</v>
      </c>
      <c r="E974" t="s">
        <v>116</v>
      </c>
      <c r="F974">
        <v>1330833</v>
      </c>
      <c r="G974" t="s">
        <v>52</v>
      </c>
      <c r="H974" s="18">
        <f t="shared" si="128"/>
        <v>1</v>
      </c>
      <c r="I974">
        <v>378</v>
      </c>
      <c r="J974" t="s">
        <v>255</v>
      </c>
      <c r="K974" t="s">
        <v>79</v>
      </c>
      <c r="L974" t="s">
        <v>70</v>
      </c>
      <c r="M974" s="18">
        <f t="shared" si="129"/>
        <v>2</v>
      </c>
      <c r="N974" t="s">
        <v>58</v>
      </c>
      <c r="O974" s="18">
        <f t="shared" si="131"/>
        <v>1</v>
      </c>
      <c r="P974" t="s">
        <v>101</v>
      </c>
      <c r="Q974" t="s">
        <v>119</v>
      </c>
      <c r="R974" t="str">
        <f t="shared" si="127"/>
        <v>Oil &amp; Gas - Ice Roads and Pads</v>
      </c>
      <c r="S974" t="s">
        <v>361</v>
      </c>
      <c r="T974" t="s">
        <v>349</v>
      </c>
      <c r="U974" s="34">
        <v>5</v>
      </c>
      <c r="V974">
        <v>19060402</v>
      </c>
      <c r="W974">
        <v>2016</v>
      </c>
      <c r="X974" t="s">
        <v>252</v>
      </c>
      <c r="Y974">
        <v>8</v>
      </c>
      <c r="Z974" s="34">
        <v>378</v>
      </c>
      <c r="AA974" s="6" t="str">
        <f t="shared" si="124"/>
        <v>08/01</v>
      </c>
      <c r="AB974" s="6" t="str">
        <f t="shared" si="125"/>
        <v>08/31</v>
      </c>
      <c r="AC974" t="s">
        <v>84</v>
      </c>
      <c r="AD974" s="7">
        <f t="shared" si="126"/>
        <v>2</v>
      </c>
      <c r="AE974" s="7" t="s">
        <v>84</v>
      </c>
      <c r="AF974">
        <v>0</v>
      </c>
      <c r="AG974" t="s">
        <v>52</v>
      </c>
      <c r="AH974" s="18">
        <f t="shared" si="130"/>
        <v>1</v>
      </c>
    </row>
    <row r="975" spans="1:34" x14ac:dyDescent="0.25">
      <c r="A975">
        <v>373</v>
      </c>
      <c r="B975" t="s">
        <v>181</v>
      </c>
      <c r="C975" t="s">
        <v>389</v>
      </c>
      <c r="D975" t="s">
        <v>252</v>
      </c>
      <c r="E975" t="s">
        <v>116</v>
      </c>
      <c r="F975">
        <v>1330833</v>
      </c>
      <c r="G975" t="s">
        <v>52</v>
      </c>
      <c r="H975" s="18">
        <f t="shared" si="128"/>
        <v>1</v>
      </c>
      <c r="I975">
        <v>374</v>
      </c>
      <c r="J975" t="s">
        <v>256</v>
      </c>
      <c r="K975" t="s">
        <v>79</v>
      </c>
      <c r="L975" t="s">
        <v>70</v>
      </c>
      <c r="M975" s="18">
        <f t="shared" si="129"/>
        <v>2</v>
      </c>
      <c r="N975" t="s">
        <v>58</v>
      </c>
      <c r="O975" s="18">
        <f t="shared" si="131"/>
        <v>1</v>
      </c>
      <c r="P975" t="s">
        <v>101</v>
      </c>
      <c r="Q975" t="s">
        <v>119</v>
      </c>
      <c r="R975" t="str">
        <f t="shared" si="127"/>
        <v>Oil &amp; Gas - Ice Roads and Pads</v>
      </c>
      <c r="S975" t="s">
        <v>361</v>
      </c>
      <c r="T975" t="s">
        <v>349</v>
      </c>
      <c r="U975" s="34">
        <v>5</v>
      </c>
      <c r="V975">
        <v>19060402</v>
      </c>
      <c r="W975">
        <v>2016</v>
      </c>
      <c r="X975" t="s">
        <v>252</v>
      </c>
      <c r="Y975">
        <v>8</v>
      </c>
      <c r="Z975" s="34">
        <v>374</v>
      </c>
      <c r="AA975" s="6" t="str">
        <f t="shared" si="124"/>
        <v>08/01</v>
      </c>
      <c r="AB975" s="6" t="str">
        <f t="shared" si="125"/>
        <v>08/31</v>
      </c>
      <c r="AC975" t="s">
        <v>84</v>
      </c>
      <c r="AD975" s="7">
        <f t="shared" si="126"/>
        <v>2</v>
      </c>
      <c r="AE975" s="7" t="s">
        <v>84</v>
      </c>
      <c r="AF975">
        <v>0</v>
      </c>
      <c r="AG975" t="s">
        <v>52</v>
      </c>
      <c r="AH975" s="18">
        <f t="shared" si="130"/>
        <v>1</v>
      </c>
    </row>
    <row r="976" spans="1:34" x14ac:dyDescent="0.25">
      <c r="A976">
        <v>373</v>
      </c>
      <c r="B976" t="s">
        <v>181</v>
      </c>
      <c r="C976" t="s">
        <v>389</v>
      </c>
      <c r="D976" t="s">
        <v>252</v>
      </c>
      <c r="E976" t="s">
        <v>116</v>
      </c>
      <c r="F976">
        <v>1330833</v>
      </c>
      <c r="G976" t="s">
        <v>52</v>
      </c>
      <c r="H976" s="18">
        <f t="shared" si="128"/>
        <v>1</v>
      </c>
      <c r="I976">
        <v>376</v>
      </c>
      <c r="J976" t="s">
        <v>257</v>
      </c>
      <c r="K976" t="s">
        <v>79</v>
      </c>
      <c r="L976" t="s">
        <v>70</v>
      </c>
      <c r="M976" s="18">
        <f t="shared" si="129"/>
        <v>2</v>
      </c>
      <c r="N976" t="s">
        <v>58</v>
      </c>
      <c r="O976" s="18">
        <f t="shared" si="131"/>
        <v>1</v>
      </c>
      <c r="P976" t="s">
        <v>101</v>
      </c>
      <c r="Q976" t="s">
        <v>119</v>
      </c>
      <c r="R976" t="str">
        <f t="shared" si="127"/>
        <v>Oil &amp; Gas - Ice Roads and Pads</v>
      </c>
      <c r="S976" t="s">
        <v>361</v>
      </c>
      <c r="T976" t="s">
        <v>349</v>
      </c>
      <c r="U976" s="34">
        <v>5</v>
      </c>
      <c r="V976">
        <v>19060402</v>
      </c>
      <c r="W976">
        <v>2016</v>
      </c>
      <c r="X976" t="s">
        <v>252</v>
      </c>
      <c r="Y976">
        <v>8</v>
      </c>
      <c r="Z976" s="34">
        <v>376</v>
      </c>
      <c r="AA976" s="6" t="str">
        <f t="shared" si="124"/>
        <v>08/01</v>
      </c>
      <c r="AB976" s="6" t="str">
        <f t="shared" si="125"/>
        <v>08/31</v>
      </c>
      <c r="AC976" t="s">
        <v>84</v>
      </c>
      <c r="AD976" s="7">
        <f t="shared" si="126"/>
        <v>2</v>
      </c>
      <c r="AE976" s="7" t="s">
        <v>84</v>
      </c>
      <c r="AF976">
        <v>0</v>
      </c>
      <c r="AG976" t="s">
        <v>52</v>
      </c>
      <c r="AH976" s="18">
        <f t="shared" si="130"/>
        <v>1</v>
      </c>
    </row>
    <row r="977" spans="1:34" x14ac:dyDescent="0.25">
      <c r="A977">
        <v>373</v>
      </c>
      <c r="B977" t="s">
        <v>181</v>
      </c>
      <c r="C977" t="s">
        <v>389</v>
      </c>
      <c r="D977" t="s">
        <v>252</v>
      </c>
      <c r="E977" t="s">
        <v>116</v>
      </c>
      <c r="F977">
        <v>1330833</v>
      </c>
      <c r="G977" t="s">
        <v>52</v>
      </c>
      <c r="H977" s="18">
        <f t="shared" si="128"/>
        <v>1</v>
      </c>
      <c r="I977">
        <v>377</v>
      </c>
      <c r="J977" t="s">
        <v>253</v>
      </c>
      <c r="K977" t="s">
        <v>79</v>
      </c>
      <c r="L977" t="s">
        <v>70</v>
      </c>
      <c r="M977" s="18">
        <f t="shared" si="129"/>
        <v>2</v>
      </c>
      <c r="N977" t="s">
        <v>58</v>
      </c>
      <c r="O977" s="18">
        <f t="shared" si="131"/>
        <v>1</v>
      </c>
      <c r="P977" t="s">
        <v>101</v>
      </c>
      <c r="Q977" t="s">
        <v>119</v>
      </c>
      <c r="R977" t="str">
        <f t="shared" si="127"/>
        <v>Oil &amp; Gas - Ice Roads and Pads</v>
      </c>
      <c r="S977" t="s">
        <v>361</v>
      </c>
      <c r="T977" t="s">
        <v>349</v>
      </c>
      <c r="U977" s="34">
        <v>5</v>
      </c>
      <c r="V977">
        <v>19060402</v>
      </c>
      <c r="W977">
        <v>2016</v>
      </c>
      <c r="X977" t="s">
        <v>252</v>
      </c>
      <c r="Y977">
        <v>9</v>
      </c>
      <c r="Z977" s="34">
        <v>377</v>
      </c>
      <c r="AA977" s="6" t="str">
        <f t="shared" si="124"/>
        <v>09/01</v>
      </c>
      <c r="AB977" s="6" t="str">
        <f t="shared" si="125"/>
        <v>09/30</v>
      </c>
      <c r="AC977" t="s">
        <v>84</v>
      </c>
      <c r="AD977" s="7">
        <f t="shared" si="126"/>
        <v>2</v>
      </c>
      <c r="AE977" s="7" t="s">
        <v>84</v>
      </c>
      <c r="AF977">
        <v>0</v>
      </c>
      <c r="AG977" t="s">
        <v>52</v>
      </c>
      <c r="AH977" s="18">
        <f t="shared" si="130"/>
        <v>1</v>
      </c>
    </row>
    <row r="978" spans="1:34" x14ac:dyDescent="0.25">
      <c r="A978">
        <v>373</v>
      </c>
      <c r="B978" t="s">
        <v>181</v>
      </c>
      <c r="C978" t="s">
        <v>389</v>
      </c>
      <c r="D978" t="s">
        <v>252</v>
      </c>
      <c r="E978" t="s">
        <v>116</v>
      </c>
      <c r="F978">
        <v>1330833</v>
      </c>
      <c r="G978" t="s">
        <v>52</v>
      </c>
      <c r="H978" s="18">
        <f t="shared" si="128"/>
        <v>1</v>
      </c>
      <c r="I978">
        <v>375</v>
      </c>
      <c r="J978" t="s">
        <v>254</v>
      </c>
      <c r="K978" t="s">
        <v>79</v>
      </c>
      <c r="L978" t="s">
        <v>70</v>
      </c>
      <c r="M978" s="18">
        <f t="shared" si="129"/>
        <v>2</v>
      </c>
      <c r="N978" t="s">
        <v>58</v>
      </c>
      <c r="O978" s="18">
        <f t="shared" si="131"/>
        <v>1</v>
      </c>
      <c r="P978" t="s">
        <v>101</v>
      </c>
      <c r="Q978" t="s">
        <v>119</v>
      </c>
      <c r="R978" t="str">
        <f t="shared" si="127"/>
        <v>Oil &amp; Gas - Ice Roads and Pads</v>
      </c>
      <c r="S978" t="s">
        <v>361</v>
      </c>
      <c r="T978" t="s">
        <v>349</v>
      </c>
      <c r="U978" s="34">
        <v>5</v>
      </c>
      <c r="V978">
        <v>19060402</v>
      </c>
      <c r="W978">
        <v>2016</v>
      </c>
      <c r="X978" t="s">
        <v>252</v>
      </c>
      <c r="Y978">
        <v>9</v>
      </c>
      <c r="Z978" s="34">
        <v>375</v>
      </c>
      <c r="AA978" s="6" t="str">
        <f t="shared" si="124"/>
        <v>09/01</v>
      </c>
      <c r="AB978" s="6" t="str">
        <f t="shared" si="125"/>
        <v>09/30</v>
      </c>
      <c r="AC978" t="s">
        <v>84</v>
      </c>
      <c r="AD978" s="7">
        <f t="shared" si="126"/>
        <v>2</v>
      </c>
      <c r="AE978" s="7" t="s">
        <v>84</v>
      </c>
      <c r="AF978">
        <v>0</v>
      </c>
      <c r="AG978" t="s">
        <v>52</v>
      </c>
      <c r="AH978" s="18">
        <f t="shared" si="130"/>
        <v>1</v>
      </c>
    </row>
    <row r="979" spans="1:34" x14ac:dyDescent="0.25">
      <c r="A979">
        <v>373</v>
      </c>
      <c r="B979" t="s">
        <v>181</v>
      </c>
      <c r="C979" t="s">
        <v>389</v>
      </c>
      <c r="D979" t="s">
        <v>252</v>
      </c>
      <c r="E979" t="s">
        <v>116</v>
      </c>
      <c r="F979">
        <v>1330833</v>
      </c>
      <c r="G979" t="s">
        <v>52</v>
      </c>
      <c r="H979" s="18">
        <f t="shared" si="128"/>
        <v>1</v>
      </c>
      <c r="I979">
        <v>378</v>
      </c>
      <c r="J979" t="s">
        <v>255</v>
      </c>
      <c r="K979" t="s">
        <v>79</v>
      </c>
      <c r="L979" t="s">
        <v>70</v>
      </c>
      <c r="M979" s="18">
        <f t="shared" si="129"/>
        <v>2</v>
      </c>
      <c r="N979" t="s">
        <v>58</v>
      </c>
      <c r="O979" s="18">
        <f t="shared" si="131"/>
        <v>1</v>
      </c>
      <c r="P979" t="s">
        <v>101</v>
      </c>
      <c r="Q979" t="s">
        <v>119</v>
      </c>
      <c r="R979" t="str">
        <f t="shared" si="127"/>
        <v>Oil &amp; Gas - Ice Roads and Pads</v>
      </c>
      <c r="S979" t="s">
        <v>361</v>
      </c>
      <c r="T979" t="s">
        <v>349</v>
      </c>
      <c r="U979" s="34">
        <v>5</v>
      </c>
      <c r="V979">
        <v>19060402</v>
      </c>
      <c r="W979">
        <v>2016</v>
      </c>
      <c r="X979" t="s">
        <v>252</v>
      </c>
      <c r="Y979">
        <v>9</v>
      </c>
      <c r="Z979" s="34">
        <v>378</v>
      </c>
      <c r="AA979" s="6" t="str">
        <f t="shared" si="124"/>
        <v>09/01</v>
      </c>
      <c r="AB979" s="6" t="str">
        <f t="shared" si="125"/>
        <v>09/30</v>
      </c>
      <c r="AC979" t="s">
        <v>84</v>
      </c>
      <c r="AD979" s="7">
        <f t="shared" si="126"/>
        <v>2</v>
      </c>
      <c r="AE979" s="7" t="s">
        <v>84</v>
      </c>
      <c r="AF979">
        <v>0</v>
      </c>
      <c r="AG979" t="s">
        <v>52</v>
      </c>
      <c r="AH979" s="18">
        <f t="shared" si="130"/>
        <v>1</v>
      </c>
    </row>
    <row r="980" spans="1:34" x14ac:dyDescent="0.25">
      <c r="A980">
        <v>373</v>
      </c>
      <c r="B980" t="s">
        <v>181</v>
      </c>
      <c r="C980" t="s">
        <v>389</v>
      </c>
      <c r="D980" t="s">
        <v>252</v>
      </c>
      <c r="E980" t="s">
        <v>116</v>
      </c>
      <c r="F980">
        <v>1330833</v>
      </c>
      <c r="G980" t="s">
        <v>52</v>
      </c>
      <c r="H980" s="18">
        <f t="shared" si="128"/>
        <v>1</v>
      </c>
      <c r="I980">
        <v>374</v>
      </c>
      <c r="J980" t="s">
        <v>256</v>
      </c>
      <c r="K980" t="s">
        <v>79</v>
      </c>
      <c r="L980" t="s">
        <v>70</v>
      </c>
      <c r="M980" s="18">
        <f t="shared" si="129"/>
        <v>2</v>
      </c>
      <c r="N980" t="s">
        <v>58</v>
      </c>
      <c r="O980" s="18">
        <f t="shared" si="131"/>
        <v>1</v>
      </c>
      <c r="P980" t="s">
        <v>101</v>
      </c>
      <c r="Q980" t="s">
        <v>119</v>
      </c>
      <c r="R980" t="str">
        <f t="shared" si="127"/>
        <v>Oil &amp; Gas - Ice Roads and Pads</v>
      </c>
      <c r="S980" t="s">
        <v>361</v>
      </c>
      <c r="T980" t="s">
        <v>349</v>
      </c>
      <c r="U980" s="34">
        <v>5</v>
      </c>
      <c r="V980">
        <v>19060402</v>
      </c>
      <c r="W980">
        <v>2016</v>
      </c>
      <c r="X980" t="s">
        <v>252</v>
      </c>
      <c r="Y980">
        <v>9</v>
      </c>
      <c r="Z980" s="34">
        <v>374</v>
      </c>
      <c r="AA980" s="6" t="str">
        <f t="shared" si="124"/>
        <v>09/01</v>
      </c>
      <c r="AB980" s="6" t="str">
        <f t="shared" si="125"/>
        <v>09/30</v>
      </c>
      <c r="AC980" t="s">
        <v>84</v>
      </c>
      <c r="AD980" s="7">
        <f t="shared" si="126"/>
        <v>2</v>
      </c>
      <c r="AE980" s="7" t="s">
        <v>84</v>
      </c>
      <c r="AF980">
        <v>0</v>
      </c>
      <c r="AG980" t="s">
        <v>52</v>
      </c>
      <c r="AH980" s="18">
        <f t="shared" si="130"/>
        <v>1</v>
      </c>
    </row>
    <row r="981" spans="1:34" x14ac:dyDescent="0.25">
      <c r="A981">
        <v>373</v>
      </c>
      <c r="B981" t="s">
        <v>181</v>
      </c>
      <c r="C981" t="s">
        <v>389</v>
      </c>
      <c r="D981" t="s">
        <v>252</v>
      </c>
      <c r="E981" t="s">
        <v>116</v>
      </c>
      <c r="F981">
        <v>1330833</v>
      </c>
      <c r="G981" t="s">
        <v>52</v>
      </c>
      <c r="H981" s="18">
        <f t="shared" si="128"/>
        <v>1</v>
      </c>
      <c r="I981">
        <v>376</v>
      </c>
      <c r="J981" t="s">
        <v>257</v>
      </c>
      <c r="K981" t="s">
        <v>79</v>
      </c>
      <c r="L981" t="s">
        <v>70</v>
      </c>
      <c r="M981" s="18">
        <f t="shared" si="129"/>
        <v>2</v>
      </c>
      <c r="N981" t="s">
        <v>58</v>
      </c>
      <c r="O981" s="18">
        <f t="shared" si="131"/>
        <v>1</v>
      </c>
      <c r="P981" t="s">
        <v>101</v>
      </c>
      <c r="Q981" t="s">
        <v>119</v>
      </c>
      <c r="R981" t="str">
        <f t="shared" si="127"/>
        <v>Oil &amp; Gas - Ice Roads and Pads</v>
      </c>
      <c r="S981" t="s">
        <v>361</v>
      </c>
      <c r="T981" t="s">
        <v>349</v>
      </c>
      <c r="U981" s="34">
        <v>5</v>
      </c>
      <c r="V981">
        <v>19060402</v>
      </c>
      <c r="W981">
        <v>2016</v>
      </c>
      <c r="X981" t="s">
        <v>252</v>
      </c>
      <c r="Y981">
        <v>9</v>
      </c>
      <c r="Z981" s="34">
        <v>376</v>
      </c>
      <c r="AA981" s="6" t="str">
        <f t="shared" si="124"/>
        <v>09/01</v>
      </c>
      <c r="AB981" s="6" t="str">
        <f t="shared" si="125"/>
        <v>09/30</v>
      </c>
      <c r="AC981" t="s">
        <v>84</v>
      </c>
      <c r="AD981" s="7">
        <f t="shared" si="126"/>
        <v>2</v>
      </c>
      <c r="AE981" s="7" t="s">
        <v>84</v>
      </c>
      <c r="AF981">
        <v>0</v>
      </c>
      <c r="AG981" t="s">
        <v>52</v>
      </c>
      <c r="AH981" s="18">
        <f t="shared" si="130"/>
        <v>1</v>
      </c>
    </row>
    <row r="982" spans="1:34" x14ac:dyDescent="0.25">
      <c r="A982">
        <v>373</v>
      </c>
      <c r="B982" t="s">
        <v>181</v>
      </c>
      <c r="C982" t="s">
        <v>389</v>
      </c>
      <c r="D982" t="s">
        <v>252</v>
      </c>
      <c r="E982" t="s">
        <v>116</v>
      </c>
      <c r="F982">
        <v>1330833</v>
      </c>
      <c r="G982" t="s">
        <v>52</v>
      </c>
      <c r="H982" s="18">
        <f t="shared" si="128"/>
        <v>1</v>
      </c>
      <c r="I982">
        <v>377</v>
      </c>
      <c r="J982" t="s">
        <v>253</v>
      </c>
      <c r="K982" t="s">
        <v>79</v>
      </c>
      <c r="L982" t="s">
        <v>70</v>
      </c>
      <c r="M982" s="18">
        <f t="shared" si="129"/>
        <v>2</v>
      </c>
      <c r="N982" t="s">
        <v>58</v>
      </c>
      <c r="O982" s="18">
        <f t="shared" si="131"/>
        <v>1</v>
      </c>
      <c r="P982" t="s">
        <v>101</v>
      </c>
      <c r="Q982" t="s">
        <v>119</v>
      </c>
      <c r="R982" t="str">
        <f t="shared" si="127"/>
        <v>Oil &amp; Gas - Ice Roads and Pads</v>
      </c>
      <c r="S982" t="s">
        <v>361</v>
      </c>
      <c r="T982" t="s">
        <v>349</v>
      </c>
      <c r="U982" s="34">
        <v>5</v>
      </c>
      <c r="V982">
        <v>19060402</v>
      </c>
      <c r="W982">
        <v>2016</v>
      </c>
      <c r="X982" t="s">
        <v>252</v>
      </c>
      <c r="Y982">
        <v>10</v>
      </c>
      <c r="Z982" s="34">
        <v>377</v>
      </c>
      <c r="AA982" s="6" t="str">
        <f t="shared" si="124"/>
        <v>10/01</v>
      </c>
      <c r="AB982" s="6" t="str">
        <f t="shared" si="125"/>
        <v>10/31</v>
      </c>
      <c r="AC982" t="s">
        <v>84</v>
      </c>
      <c r="AD982" s="7">
        <f t="shared" si="126"/>
        <v>2</v>
      </c>
      <c r="AE982" s="7" t="s">
        <v>84</v>
      </c>
      <c r="AF982">
        <v>0</v>
      </c>
      <c r="AG982" t="s">
        <v>52</v>
      </c>
      <c r="AH982" s="18">
        <f t="shared" si="130"/>
        <v>1</v>
      </c>
    </row>
    <row r="983" spans="1:34" x14ac:dyDescent="0.25">
      <c r="A983">
        <v>373</v>
      </c>
      <c r="B983" t="s">
        <v>181</v>
      </c>
      <c r="C983" t="s">
        <v>389</v>
      </c>
      <c r="D983" t="s">
        <v>252</v>
      </c>
      <c r="E983" t="s">
        <v>116</v>
      </c>
      <c r="F983">
        <v>1330833</v>
      </c>
      <c r="G983" t="s">
        <v>52</v>
      </c>
      <c r="H983" s="18">
        <f t="shared" si="128"/>
        <v>1</v>
      </c>
      <c r="I983">
        <v>375</v>
      </c>
      <c r="J983" t="s">
        <v>254</v>
      </c>
      <c r="K983" t="s">
        <v>79</v>
      </c>
      <c r="L983" t="s">
        <v>70</v>
      </c>
      <c r="M983" s="18">
        <f t="shared" si="129"/>
        <v>2</v>
      </c>
      <c r="N983" t="s">
        <v>58</v>
      </c>
      <c r="O983" s="18">
        <f t="shared" si="131"/>
        <v>1</v>
      </c>
      <c r="P983" t="s">
        <v>101</v>
      </c>
      <c r="Q983" t="s">
        <v>119</v>
      </c>
      <c r="R983" t="str">
        <f t="shared" si="127"/>
        <v>Oil &amp; Gas - Ice Roads and Pads</v>
      </c>
      <c r="S983" t="s">
        <v>361</v>
      </c>
      <c r="T983" t="s">
        <v>349</v>
      </c>
      <c r="U983" s="34">
        <v>5</v>
      </c>
      <c r="V983">
        <v>19060402</v>
      </c>
      <c r="W983">
        <v>2016</v>
      </c>
      <c r="X983" t="s">
        <v>252</v>
      </c>
      <c r="Y983">
        <v>10</v>
      </c>
      <c r="Z983" s="34">
        <v>375</v>
      </c>
      <c r="AA983" s="6" t="str">
        <f t="shared" si="124"/>
        <v>10/01</v>
      </c>
      <c r="AB983" s="6" t="str">
        <f t="shared" si="125"/>
        <v>10/31</v>
      </c>
      <c r="AC983" t="s">
        <v>84</v>
      </c>
      <c r="AD983" s="7">
        <f t="shared" si="126"/>
        <v>2</v>
      </c>
      <c r="AE983" s="7" t="s">
        <v>84</v>
      </c>
      <c r="AF983">
        <v>0</v>
      </c>
      <c r="AG983" t="s">
        <v>52</v>
      </c>
      <c r="AH983" s="18">
        <f t="shared" si="130"/>
        <v>1</v>
      </c>
    </row>
    <row r="984" spans="1:34" x14ac:dyDescent="0.25">
      <c r="A984">
        <v>373</v>
      </c>
      <c r="B984" t="s">
        <v>181</v>
      </c>
      <c r="C984" t="s">
        <v>389</v>
      </c>
      <c r="D984" t="s">
        <v>252</v>
      </c>
      <c r="E984" t="s">
        <v>116</v>
      </c>
      <c r="F984">
        <v>1330833</v>
      </c>
      <c r="G984" t="s">
        <v>52</v>
      </c>
      <c r="H984" s="18">
        <f t="shared" si="128"/>
        <v>1</v>
      </c>
      <c r="I984">
        <v>378</v>
      </c>
      <c r="J984" t="s">
        <v>255</v>
      </c>
      <c r="K984" t="s">
        <v>79</v>
      </c>
      <c r="L984" t="s">
        <v>70</v>
      </c>
      <c r="M984" s="18">
        <f t="shared" si="129"/>
        <v>2</v>
      </c>
      <c r="N984" t="s">
        <v>58</v>
      </c>
      <c r="O984" s="18">
        <f t="shared" si="131"/>
        <v>1</v>
      </c>
      <c r="P984" t="s">
        <v>101</v>
      </c>
      <c r="Q984" t="s">
        <v>119</v>
      </c>
      <c r="R984" t="str">
        <f t="shared" si="127"/>
        <v>Oil &amp; Gas - Ice Roads and Pads</v>
      </c>
      <c r="S984" t="s">
        <v>361</v>
      </c>
      <c r="T984" t="s">
        <v>349</v>
      </c>
      <c r="U984" s="34">
        <v>5</v>
      </c>
      <c r="V984">
        <v>19060402</v>
      </c>
      <c r="W984">
        <v>2016</v>
      </c>
      <c r="X984" t="s">
        <v>252</v>
      </c>
      <c r="Y984">
        <v>10</v>
      </c>
      <c r="Z984" s="34">
        <v>378</v>
      </c>
      <c r="AA984" s="6" t="str">
        <f t="shared" si="124"/>
        <v>10/01</v>
      </c>
      <c r="AB984" s="6" t="str">
        <f t="shared" si="125"/>
        <v>10/31</v>
      </c>
      <c r="AC984" t="s">
        <v>84</v>
      </c>
      <c r="AD984" s="7">
        <f t="shared" si="126"/>
        <v>2</v>
      </c>
      <c r="AE984" s="7" t="s">
        <v>84</v>
      </c>
      <c r="AF984">
        <v>0</v>
      </c>
      <c r="AG984" t="s">
        <v>52</v>
      </c>
      <c r="AH984" s="18">
        <f t="shared" si="130"/>
        <v>1</v>
      </c>
    </row>
    <row r="985" spans="1:34" x14ac:dyDescent="0.25">
      <c r="A985">
        <v>373</v>
      </c>
      <c r="B985" t="s">
        <v>181</v>
      </c>
      <c r="C985" t="s">
        <v>389</v>
      </c>
      <c r="D985" t="s">
        <v>252</v>
      </c>
      <c r="E985" t="s">
        <v>116</v>
      </c>
      <c r="F985">
        <v>1330833</v>
      </c>
      <c r="G985" t="s">
        <v>52</v>
      </c>
      <c r="H985" s="18">
        <f t="shared" si="128"/>
        <v>1</v>
      </c>
      <c r="I985">
        <v>374</v>
      </c>
      <c r="J985" t="s">
        <v>256</v>
      </c>
      <c r="K985" t="s">
        <v>79</v>
      </c>
      <c r="L985" t="s">
        <v>70</v>
      </c>
      <c r="M985" s="18">
        <f t="shared" si="129"/>
        <v>2</v>
      </c>
      <c r="N985" t="s">
        <v>58</v>
      </c>
      <c r="O985" s="18">
        <f t="shared" si="131"/>
        <v>1</v>
      </c>
      <c r="P985" t="s">
        <v>101</v>
      </c>
      <c r="Q985" t="s">
        <v>119</v>
      </c>
      <c r="R985" t="str">
        <f t="shared" si="127"/>
        <v>Oil &amp; Gas - Ice Roads and Pads</v>
      </c>
      <c r="S985" t="s">
        <v>361</v>
      </c>
      <c r="T985" t="s">
        <v>349</v>
      </c>
      <c r="U985" s="34">
        <v>5</v>
      </c>
      <c r="V985">
        <v>19060402</v>
      </c>
      <c r="W985">
        <v>2016</v>
      </c>
      <c r="X985" t="s">
        <v>252</v>
      </c>
      <c r="Y985">
        <v>10</v>
      </c>
      <c r="Z985" s="34">
        <v>374</v>
      </c>
      <c r="AA985" s="6" t="str">
        <f t="shared" si="124"/>
        <v>10/01</v>
      </c>
      <c r="AB985" s="6" t="str">
        <f t="shared" si="125"/>
        <v>10/31</v>
      </c>
      <c r="AC985" t="s">
        <v>84</v>
      </c>
      <c r="AD985" s="7">
        <f t="shared" si="126"/>
        <v>2</v>
      </c>
      <c r="AE985" s="7" t="s">
        <v>84</v>
      </c>
      <c r="AF985">
        <v>0</v>
      </c>
      <c r="AG985" t="s">
        <v>52</v>
      </c>
      <c r="AH985" s="18">
        <f t="shared" si="130"/>
        <v>1</v>
      </c>
    </row>
    <row r="986" spans="1:34" x14ac:dyDescent="0.25">
      <c r="A986">
        <v>373</v>
      </c>
      <c r="B986" t="s">
        <v>181</v>
      </c>
      <c r="C986" t="s">
        <v>389</v>
      </c>
      <c r="D986" t="s">
        <v>252</v>
      </c>
      <c r="E986" t="s">
        <v>116</v>
      </c>
      <c r="F986">
        <v>1330833</v>
      </c>
      <c r="G986" t="s">
        <v>52</v>
      </c>
      <c r="H986" s="18">
        <f t="shared" si="128"/>
        <v>1</v>
      </c>
      <c r="I986">
        <v>376</v>
      </c>
      <c r="J986" t="s">
        <v>257</v>
      </c>
      <c r="K986" t="s">
        <v>79</v>
      </c>
      <c r="L986" t="s">
        <v>70</v>
      </c>
      <c r="M986" s="18">
        <f t="shared" si="129"/>
        <v>2</v>
      </c>
      <c r="N986" t="s">
        <v>58</v>
      </c>
      <c r="O986" s="18">
        <f t="shared" si="131"/>
        <v>1</v>
      </c>
      <c r="P986" t="s">
        <v>101</v>
      </c>
      <c r="Q986" t="s">
        <v>119</v>
      </c>
      <c r="R986" t="str">
        <f t="shared" si="127"/>
        <v>Oil &amp; Gas - Ice Roads and Pads</v>
      </c>
      <c r="S986" t="s">
        <v>361</v>
      </c>
      <c r="T986" t="s">
        <v>349</v>
      </c>
      <c r="U986" s="34">
        <v>5</v>
      </c>
      <c r="V986">
        <v>19060402</v>
      </c>
      <c r="W986">
        <v>2016</v>
      </c>
      <c r="X986" t="s">
        <v>252</v>
      </c>
      <c r="Y986">
        <v>10</v>
      </c>
      <c r="Z986" s="34">
        <v>376</v>
      </c>
      <c r="AA986" s="6" t="str">
        <f t="shared" si="124"/>
        <v>10/01</v>
      </c>
      <c r="AB986" s="6" t="str">
        <f t="shared" si="125"/>
        <v>10/31</v>
      </c>
      <c r="AC986" t="s">
        <v>84</v>
      </c>
      <c r="AD986" s="7">
        <f t="shared" si="126"/>
        <v>2</v>
      </c>
      <c r="AE986" s="7" t="s">
        <v>84</v>
      </c>
      <c r="AF986">
        <v>0</v>
      </c>
      <c r="AG986" t="s">
        <v>52</v>
      </c>
      <c r="AH986" s="18">
        <f t="shared" si="130"/>
        <v>1</v>
      </c>
    </row>
    <row r="987" spans="1:34" x14ac:dyDescent="0.25">
      <c r="A987">
        <v>373</v>
      </c>
      <c r="B987" t="s">
        <v>181</v>
      </c>
      <c r="C987" t="s">
        <v>389</v>
      </c>
      <c r="D987" t="s">
        <v>252</v>
      </c>
      <c r="E987" t="s">
        <v>116</v>
      </c>
      <c r="F987">
        <v>1330833</v>
      </c>
      <c r="G987" t="s">
        <v>52</v>
      </c>
      <c r="H987" s="18">
        <f t="shared" si="128"/>
        <v>1</v>
      </c>
      <c r="I987">
        <v>377</v>
      </c>
      <c r="J987" t="s">
        <v>253</v>
      </c>
      <c r="K987" t="s">
        <v>79</v>
      </c>
      <c r="L987" t="s">
        <v>70</v>
      </c>
      <c r="M987" s="18">
        <f t="shared" si="129"/>
        <v>2</v>
      </c>
      <c r="N987" t="s">
        <v>58</v>
      </c>
      <c r="O987" s="18">
        <f t="shared" si="131"/>
        <v>1</v>
      </c>
      <c r="P987" t="s">
        <v>101</v>
      </c>
      <c r="Q987" t="s">
        <v>119</v>
      </c>
      <c r="R987" t="str">
        <f t="shared" si="127"/>
        <v>Oil &amp; Gas - Ice Roads and Pads</v>
      </c>
      <c r="S987" t="s">
        <v>361</v>
      </c>
      <c r="T987" t="s">
        <v>349</v>
      </c>
      <c r="U987" s="34">
        <v>5</v>
      </c>
      <c r="V987">
        <v>19060402</v>
      </c>
      <c r="W987">
        <v>2016</v>
      </c>
      <c r="X987" t="s">
        <v>252</v>
      </c>
      <c r="Y987">
        <v>11</v>
      </c>
      <c r="Z987" s="34">
        <v>377</v>
      </c>
      <c r="AA987" s="6" t="str">
        <f t="shared" si="124"/>
        <v>11/01</v>
      </c>
      <c r="AB987" s="6" t="str">
        <f t="shared" si="125"/>
        <v>30/01</v>
      </c>
      <c r="AC987" t="s">
        <v>84</v>
      </c>
      <c r="AD987" s="7">
        <f t="shared" si="126"/>
        <v>2</v>
      </c>
      <c r="AE987" s="7" t="s">
        <v>84</v>
      </c>
      <c r="AF987">
        <v>0</v>
      </c>
      <c r="AG987" t="s">
        <v>52</v>
      </c>
      <c r="AH987" s="18">
        <f t="shared" si="130"/>
        <v>1</v>
      </c>
    </row>
    <row r="988" spans="1:34" x14ac:dyDescent="0.25">
      <c r="A988">
        <v>373</v>
      </c>
      <c r="B988" t="s">
        <v>181</v>
      </c>
      <c r="C988" t="s">
        <v>389</v>
      </c>
      <c r="D988" t="s">
        <v>252</v>
      </c>
      <c r="E988" t="s">
        <v>116</v>
      </c>
      <c r="F988">
        <v>1330833</v>
      </c>
      <c r="G988" t="s">
        <v>52</v>
      </c>
      <c r="H988" s="18">
        <f t="shared" si="128"/>
        <v>1</v>
      </c>
      <c r="I988">
        <v>375</v>
      </c>
      <c r="J988" t="s">
        <v>254</v>
      </c>
      <c r="K988" t="s">
        <v>79</v>
      </c>
      <c r="L988" t="s">
        <v>70</v>
      </c>
      <c r="M988" s="18">
        <f t="shared" si="129"/>
        <v>2</v>
      </c>
      <c r="N988" t="s">
        <v>58</v>
      </c>
      <c r="O988" s="18">
        <f t="shared" si="131"/>
        <v>1</v>
      </c>
      <c r="P988" t="s">
        <v>101</v>
      </c>
      <c r="Q988" t="s">
        <v>119</v>
      </c>
      <c r="R988" t="str">
        <f t="shared" si="127"/>
        <v>Oil &amp; Gas - Ice Roads and Pads</v>
      </c>
      <c r="S988" t="s">
        <v>361</v>
      </c>
      <c r="T988" t="s">
        <v>349</v>
      </c>
      <c r="U988" s="34">
        <v>5</v>
      </c>
      <c r="V988">
        <v>19060402</v>
      </c>
      <c r="W988">
        <v>2016</v>
      </c>
      <c r="X988" t="s">
        <v>252</v>
      </c>
      <c r="Y988">
        <v>11</v>
      </c>
      <c r="Z988" s="34">
        <v>375</v>
      </c>
      <c r="AA988" s="6" t="str">
        <f t="shared" si="124"/>
        <v>11/01</v>
      </c>
      <c r="AB988" s="6" t="str">
        <f t="shared" si="125"/>
        <v>30/01</v>
      </c>
      <c r="AC988" t="s">
        <v>84</v>
      </c>
      <c r="AD988" s="7">
        <f t="shared" si="126"/>
        <v>2</v>
      </c>
      <c r="AE988" s="7" t="s">
        <v>84</v>
      </c>
      <c r="AF988">
        <v>0</v>
      </c>
      <c r="AG988" t="s">
        <v>52</v>
      </c>
      <c r="AH988" s="18">
        <f t="shared" si="130"/>
        <v>1</v>
      </c>
    </row>
    <row r="989" spans="1:34" x14ac:dyDescent="0.25">
      <c r="A989">
        <v>373</v>
      </c>
      <c r="B989" t="s">
        <v>181</v>
      </c>
      <c r="C989" t="s">
        <v>389</v>
      </c>
      <c r="D989" t="s">
        <v>252</v>
      </c>
      <c r="E989" t="s">
        <v>116</v>
      </c>
      <c r="F989">
        <v>1330833</v>
      </c>
      <c r="G989" t="s">
        <v>52</v>
      </c>
      <c r="H989" s="18">
        <f t="shared" si="128"/>
        <v>1</v>
      </c>
      <c r="I989">
        <v>378</v>
      </c>
      <c r="J989" t="s">
        <v>255</v>
      </c>
      <c r="K989" t="s">
        <v>79</v>
      </c>
      <c r="L989" t="s">
        <v>70</v>
      </c>
      <c r="M989" s="18">
        <f t="shared" si="129"/>
        <v>2</v>
      </c>
      <c r="N989" t="s">
        <v>58</v>
      </c>
      <c r="O989" s="18">
        <f t="shared" si="131"/>
        <v>1</v>
      </c>
      <c r="P989" t="s">
        <v>101</v>
      </c>
      <c r="Q989" t="s">
        <v>119</v>
      </c>
      <c r="R989" t="str">
        <f t="shared" si="127"/>
        <v>Oil &amp; Gas - Ice Roads and Pads</v>
      </c>
      <c r="S989" t="s">
        <v>361</v>
      </c>
      <c r="T989" t="s">
        <v>349</v>
      </c>
      <c r="U989" s="34">
        <v>5</v>
      </c>
      <c r="V989">
        <v>19060402</v>
      </c>
      <c r="W989">
        <v>2016</v>
      </c>
      <c r="X989" t="s">
        <v>252</v>
      </c>
      <c r="Y989">
        <v>11</v>
      </c>
      <c r="Z989" s="34">
        <v>378</v>
      </c>
      <c r="AA989" s="6" t="str">
        <f t="shared" si="124"/>
        <v>11/01</v>
      </c>
      <c r="AB989" s="6" t="str">
        <f t="shared" si="125"/>
        <v>30/01</v>
      </c>
      <c r="AC989" t="s">
        <v>84</v>
      </c>
      <c r="AD989" s="7">
        <f t="shared" si="126"/>
        <v>2</v>
      </c>
      <c r="AE989" s="7" t="s">
        <v>84</v>
      </c>
      <c r="AF989">
        <v>0</v>
      </c>
      <c r="AG989" t="s">
        <v>52</v>
      </c>
      <c r="AH989" s="18">
        <f t="shared" si="130"/>
        <v>1</v>
      </c>
    </row>
    <row r="990" spans="1:34" x14ac:dyDescent="0.25">
      <c r="A990">
        <v>373</v>
      </c>
      <c r="B990" t="s">
        <v>181</v>
      </c>
      <c r="C990" t="s">
        <v>389</v>
      </c>
      <c r="D990" t="s">
        <v>252</v>
      </c>
      <c r="E990" t="s">
        <v>116</v>
      </c>
      <c r="F990">
        <v>1330833</v>
      </c>
      <c r="G990" t="s">
        <v>52</v>
      </c>
      <c r="H990" s="18">
        <f t="shared" si="128"/>
        <v>1</v>
      </c>
      <c r="I990">
        <v>374</v>
      </c>
      <c r="J990" t="s">
        <v>256</v>
      </c>
      <c r="K990" t="s">
        <v>79</v>
      </c>
      <c r="L990" t="s">
        <v>70</v>
      </c>
      <c r="M990" s="18">
        <f t="shared" si="129"/>
        <v>2</v>
      </c>
      <c r="N990" t="s">
        <v>58</v>
      </c>
      <c r="O990" s="18">
        <f t="shared" si="131"/>
        <v>1</v>
      </c>
      <c r="P990" t="s">
        <v>101</v>
      </c>
      <c r="Q990" t="s">
        <v>119</v>
      </c>
      <c r="R990" t="str">
        <f t="shared" si="127"/>
        <v>Oil &amp; Gas - Ice Roads and Pads</v>
      </c>
      <c r="S990" t="s">
        <v>361</v>
      </c>
      <c r="T990" t="s">
        <v>349</v>
      </c>
      <c r="U990" s="34">
        <v>5</v>
      </c>
      <c r="V990">
        <v>19060402</v>
      </c>
      <c r="W990">
        <v>2016</v>
      </c>
      <c r="X990" t="s">
        <v>252</v>
      </c>
      <c r="Y990">
        <v>11</v>
      </c>
      <c r="Z990" s="34">
        <v>374</v>
      </c>
      <c r="AA990" s="6" t="str">
        <f t="shared" si="124"/>
        <v>11/01</v>
      </c>
      <c r="AB990" s="6" t="str">
        <f t="shared" si="125"/>
        <v>30/01</v>
      </c>
      <c r="AC990" t="s">
        <v>84</v>
      </c>
      <c r="AD990" s="7">
        <f t="shared" si="126"/>
        <v>2</v>
      </c>
      <c r="AE990" s="7" t="s">
        <v>84</v>
      </c>
      <c r="AF990">
        <v>0</v>
      </c>
      <c r="AG990" t="s">
        <v>52</v>
      </c>
      <c r="AH990" s="18">
        <f t="shared" si="130"/>
        <v>1</v>
      </c>
    </row>
    <row r="991" spans="1:34" x14ac:dyDescent="0.25">
      <c r="A991">
        <v>373</v>
      </c>
      <c r="B991" t="s">
        <v>181</v>
      </c>
      <c r="C991" t="s">
        <v>389</v>
      </c>
      <c r="D991" t="s">
        <v>252</v>
      </c>
      <c r="E991" t="s">
        <v>116</v>
      </c>
      <c r="F991">
        <v>1330833</v>
      </c>
      <c r="G991" t="s">
        <v>52</v>
      </c>
      <c r="H991" s="18">
        <f t="shared" si="128"/>
        <v>1</v>
      </c>
      <c r="I991">
        <v>376</v>
      </c>
      <c r="J991" t="s">
        <v>257</v>
      </c>
      <c r="K991" t="s">
        <v>79</v>
      </c>
      <c r="L991" t="s">
        <v>70</v>
      </c>
      <c r="M991" s="18">
        <f t="shared" si="129"/>
        <v>2</v>
      </c>
      <c r="N991" t="s">
        <v>58</v>
      </c>
      <c r="O991" s="18">
        <f t="shared" si="131"/>
        <v>1</v>
      </c>
      <c r="P991" t="s">
        <v>101</v>
      </c>
      <c r="Q991" t="s">
        <v>119</v>
      </c>
      <c r="R991" t="str">
        <f t="shared" si="127"/>
        <v>Oil &amp; Gas - Ice Roads and Pads</v>
      </c>
      <c r="S991" t="s">
        <v>361</v>
      </c>
      <c r="T991" t="s">
        <v>349</v>
      </c>
      <c r="U991" s="34">
        <v>5</v>
      </c>
      <c r="V991">
        <v>19060402</v>
      </c>
      <c r="W991">
        <v>2016</v>
      </c>
      <c r="X991" t="s">
        <v>252</v>
      </c>
      <c r="Y991">
        <v>11</v>
      </c>
      <c r="Z991" s="34">
        <v>376</v>
      </c>
      <c r="AA991" s="6" t="str">
        <f t="shared" si="124"/>
        <v>11/01</v>
      </c>
      <c r="AB991" s="6" t="str">
        <f t="shared" si="125"/>
        <v>30/01</v>
      </c>
      <c r="AC991" t="s">
        <v>84</v>
      </c>
      <c r="AD991" s="7">
        <f t="shared" si="126"/>
        <v>2</v>
      </c>
      <c r="AE991" s="7" t="s">
        <v>84</v>
      </c>
      <c r="AF991">
        <v>0</v>
      </c>
      <c r="AG991" t="s">
        <v>52</v>
      </c>
      <c r="AH991" s="18">
        <f t="shared" si="130"/>
        <v>1</v>
      </c>
    </row>
    <row r="992" spans="1:34" x14ac:dyDescent="0.25">
      <c r="A992">
        <v>373</v>
      </c>
      <c r="B992" t="s">
        <v>181</v>
      </c>
      <c r="C992" t="s">
        <v>389</v>
      </c>
      <c r="D992" t="s">
        <v>252</v>
      </c>
      <c r="E992" t="s">
        <v>116</v>
      </c>
      <c r="F992">
        <v>1330833</v>
      </c>
      <c r="G992" t="s">
        <v>52</v>
      </c>
      <c r="H992" s="18">
        <f t="shared" si="128"/>
        <v>1</v>
      </c>
      <c r="I992">
        <v>377</v>
      </c>
      <c r="J992" t="s">
        <v>253</v>
      </c>
      <c r="K992" t="s">
        <v>79</v>
      </c>
      <c r="L992" t="s">
        <v>70</v>
      </c>
      <c r="M992" s="18">
        <f t="shared" si="129"/>
        <v>2</v>
      </c>
      <c r="N992" t="s">
        <v>58</v>
      </c>
      <c r="O992" s="18">
        <f t="shared" si="131"/>
        <v>1</v>
      </c>
      <c r="P992" t="s">
        <v>101</v>
      </c>
      <c r="Q992" t="s">
        <v>119</v>
      </c>
      <c r="R992" t="str">
        <f t="shared" si="127"/>
        <v>Oil &amp; Gas - Ice Roads and Pads</v>
      </c>
      <c r="S992" t="s">
        <v>361</v>
      </c>
      <c r="T992" t="s">
        <v>349</v>
      </c>
      <c r="U992" s="34">
        <v>5</v>
      </c>
      <c r="V992">
        <v>19060402</v>
      </c>
      <c r="W992">
        <v>2016</v>
      </c>
      <c r="X992" t="s">
        <v>252</v>
      </c>
      <c r="Y992">
        <v>12</v>
      </c>
      <c r="Z992" s="34">
        <v>377</v>
      </c>
      <c r="AA992" s="6" t="str">
        <f t="shared" si="124"/>
        <v>12/01</v>
      </c>
      <c r="AB992" s="6" t="str">
        <f t="shared" si="125"/>
        <v>12/31</v>
      </c>
      <c r="AC992" t="s">
        <v>84</v>
      </c>
      <c r="AD992" s="7">
        <f t="shared" si="126"/>
        <v>2</v>
      </c>
      <c r="AE992" s="7" t="s">
        <v>84</v>
      </c>
      <c r="AF992">
        <v>0</v>
      </c>
      <c r="AG992" t="s">
        <v>52</v>
      </c>
      <c r="AH992" s="18">
        <f t="shared" si="130"/>
        <v>1</v>
      </c>
    </row>
    <row r="993" spans="1:34" x14ac:dyDescent="0.25">
      <c r="A993">
        <v>373</v>
      </c>
      <c r="B993" t="s">
        <v>181</v>
      </c>
      <c r="C993" t="s">
        <v>389</v>
      </c>
      <c r="D993" t="s">
        <v>252</v>
      </c>
      <c r="E993" t="s">
        <v>116</v>
      </c>
      <c r="F993">
        <v>1330833</v>
      </c>
      <c r="G993" t="s">
        <v>52</v>
      </c>
      <c r="H993" s="18">
        <f t="shared" si="128"/>
        <v>1</v>
      </c>
      <c r="I993">
        <v>375</v>
      </c>
      <c r="J993" t="s">
        <v>254</v>
      </c>
      <c r="K993" t="s">
        <v>79</v>
      </c>
      <c r="L993" t="s">
        <v>70</v>
      </c>
      <c r="M993" s="18">
        <f t="shared" si="129"/>
        <v>2</v>
      </c>
      <c r="N993" t="s">
        <v>58</v>
      </c>
      <c r="O993" s="18">
        <f t="shared" si="131"/>
        <v>1</v>
      </c>
      <c r="P993" t="s">
        <v>101</v>
      </c>
      <c r="Q993" t="s">
        <v>119</v>
      </c>
      <c r="R993" t="str">
        <f t="shared" si="127"/>
        <v>Oil &amp; Gas - Ice Roads and Pads</v>
      </c>
      <c r="S993" t="s">
        <v>361</v>
      </c>
      <c r="T993" t="s">
        <v>349</v>
      </c>
      <c r="U993" s="34">
        <v>5</v>
      </c>
      <c r="V993">
        <v>19060402</v>
      </c>
      <c r="W993">
        <v>2016</v>
      </c>
      <c r="X993" t="s">
        <v>252</v>
      </c>
      <c r="Y993">
        <v>12</v>
      </c>
      <c r="Z993" s="34">
        <v>375</v>
      </c>
      <c r="AA993" s="6" t="str">
        <f t="shared" si="124"/>
        <v>12/01</v>
      </c>
      <c r="AB993" s="6" t="str">
        <f t="shared" si="125"/>
        <v>12/31</v>
      </c>
      <c r="AC993" t="s">
        <v>84</v>
      </c>
      <c r="AD993" s="7">
        <f t="shared" si="126"/>
        <v>2</v>
      </c>
      <c r="AE993" s="7" t="s">
        <v>84</v>
      </c>
      <c r="AF993">
        <v>0</v>
      </c>
      <c r="AG993" t="s">
        <v>52</v>
      </c>
      <c r="AH993" s="18">
        <f t="shared" si="130"/>
        <v>1</v>
      </c>
    </row>
    <row r="994" spans="1:34" x14ac:dyDescent="0.25">
      <c r="A994">
        <v>373</v>
      </c>
      <c r="B994" t="s">
        <v>181</v>
      </c>
      <c r="C994" t="s">
        <v>389</v>
      </c>
      <c r="D994" t="s">
        <v>252</v>
      </c>
      <c r="E994" t="s">
        <v>116</v>
      </c>
      <c r="F994">
        <v>1330833</v>
      </c>
      <c r="G994" t="s">
        <v>52</v>
      </c>
      <c r="H994" s="18">
        <f t="shared" si="128"/>
        <v>1</v>
      </c>
      <c r="I994">
        <v>378</v>
      </c>
      <c r="J994" t="s">
        <v>255</v>
      </c>
      <c r="K994" t="s">
        <v>79</v>
      </c>
      <c r="L994" t="s">
        <v>70</v>
      </c>
      <c r="M994" s="18">
        <f t="shared" si="129"/>
        <v>2</v>
      </c>
      <c r="N994" t="s">
        <v>58</v>
      </c>
      <c r="O994" s="18">
        <f t="shared" si="131"/>
        <v>1</v>
      </c>
      <c r="P994" t="s">
        <v>101</v>
      </c>
      <c r="Q994" t="s">
        <v>119</v>
      </c>
      <c r="R994" t="str">
        <f t="shared" si="127"/>
        <v>Oil &amp; Gas - Ice Roads and Pads</v>
      </c>
      <c r="S994" t="s">
        <v>361</v>
      </c>
      <c r="T994" t="s">
        <v>349</v>
      </c>
      <c r="U994" s="34">
        <v>5</v>
      </c>
      <c r="V994">
        <v>19060402</v>
      </c>
      <c r="W994">
        <v>2016</v>
      </c>
      <c r="X994" t="s">
        <v>252</v>
      </c>
      <c r="Y994">
        <v>12</v>
      </c>
      <c r="Z994" s="34">
        <v>378</v>
      </c>
      <c r="AA994" s="6" t="str">
        <f t="shared" si="124"/>
        <v>12/01</v>
      </c>
      <c r="AB994" s="6" t="str">
        <f t="shared" si="125"/>
        <v>12/31</v>
      </c>
      <c r="AC994" t="s">
        <v>84</v>
      </c>
      <c r="AD994" s="7">
        <f t="shared" si="126"/>
        <v>2</v>
      </c>
      <c r="AE994" s="7" t="s">
        <v>84</v>
      </c>
      <c r="AF994">
        <v>0</v>
      </c>
      <c r="AG994" t="s">
        <v>52</v>
      </c>
      <c r="AH994" s="18">
        <f t="shared" si="130"/>
        <v>1</v>
      </c>
    </row>
    <row r="995" spans="1:34" x14ac:dyDescent="0.25">
      <c r="A995">
        <v>373</v>
      </c>
      <c r="B995" t="s">
        <v>181</v>
      </c>
      <c r="C995" t="s">
        <v>389</v>
      </c>
      <c r="D995" t="s">
        <v>252</v>
      </c>
      <c r="E995" t="s">
        <v>116</v>
      </c>
      <c r="F995">
        <v>1330833</v>
      </c>
      <c r="G995" t="s">
        <v>52</v>
      </c>
      <c r="H995" s="18">
        <f t="shared" si="128"/>
        <v>1</v>
      </c>
      <c r="I995">
        <v>374</v>
      </c>
      <c r="J995" t="s">
        <v>256</v>
      </c>
      <c r="K995" t="s">
        <v>79</v>
      </c>
      <c r="L995" t="s">
        <v>70</v>
      </c>
      <c r="M995" s="18">
        <f t="shared" si="129"/>
        <v>2</v>
      </c>
      <c r="N995" t="s">
        <v>58</v>
      </c>
      <c r="O995" s="18">
        <f t="shared" si="131"/>
        <v>1</v>
      </c>
      <c r="P995" t="s">
        <v>101</v>
      </c>
      <c r="Q995" t="s">
        <v>119</v>
      </c>
      <c r="R995" t="str">
        <f t="shared" si="127"/>
        <v>Oil &amp; Gas - Ice Roads and Pads</v>
      </c>
      <c r="S995" t="s">
        <v>361</v>
      </c>
      <c r="T995" t="s">
        <v>349</v>
      </c>
      <c r="U995" s="34">
        <v>5</v>
      </c>
      <c r="V995">
        <v>19060402</v>
      </c>
      <c r="W995">
        <v>2016</v>
      </c>
      <c r="X995" t="s">
        <v>252</v>
      </c>
      <c r="Y995">
        <v>12</v>
      </c>
      <c r="Z995" s="34">
        <v>374</v>
      </c>
      <c r="AA995" s="6" t="str">
        <f t="shared" si="124"/>
        <v>12/01</v>
      </c>
      <c r="AB995" s="6" t="str">
        <f t="shared" si="125"/>
        <v>12/31</v>
      </c>
      <c r="AC995" t="s">
        <v>84</v>
      </c>
      <c r="AD995" s="7">
        <f t="shared" si="126"/>
        <v>2</v>
      </c>
      <c r="AE995" s="7" t="s">
        <v>84</v>
      </c>
      <c r="AF995">
        <v>0</v>
      </c>
      <c r="AG995" t="s">
        <v>52</v>
      </c>
      <c r="AH995" s="18">
        <f t="shared" si="130"/>
        <v>1</v>
      </c>
    </row>
    <row r="996" spans="1:34" x14ac:dyDescent="0.25">
      <c r="A996">
        <v>373</v>
      </c>
      <c r="B996" t="s">
        <v>181</v>
      </c>
      <c r="C996" t="s">
        <v>389</v>
      </c>
      <c r="D996" t="s">
        <v>252</v>
      </c>
      <c r="E996" t="s">
        <v>116</v>
      </c>
      <c r="F996">
        <v>1330833</v>
      </c>
      <c r="G996" t="s">
        <v>52</v>
      </c>
      <c r="H996" s="18">
        <f t="shared" si="128"/>
        <v>1</v>
      </c>
      <c r="I996">
        <v>376</v>
      </c>
      <c r="J996" t="s">
        <v>257</v>
      </c>
      <c r="K996" t="s">
        <v>79</v>
      </c>
      <c r="L996" t="s">
        <v>70</v>
      </c>
      <c r="M996" s="18">
        <f t="shared" si="129"/>
        <v>2</v>
      </c>
      <c r="N996" t="s">
        <v>58</v>
      </c>
      <c r="O996" s="18">
        <f t="shared" si="131"/>
        <v>1</v>
      </c>
      <c r="P996" t="s">
        <v>101</v>
      </c>
      <c r="Q996" t="s">
        <v>119</v>
      </c>
      <c r="R996" t="str">
        <f t="shared" si="127"/>
        <v>Oil &amp; Gas - Ice Roads and Pads</v>
      </c>
      <c r="S996" t="s">
        <v>361</v>
      </c>
      <c r="T996" t="s">
        <v>349</v>
      </c>
      <c r="U996" s="34">
        <v>5</v>
      </c>
      <c r="V996">
        <v>19060402</v>
      </c>
      <c r="W996">
        <v>2016</v>
      </c>
      <c r="X996" t="s">
        <v>252</v>
      </c>
      <c r="Y996">
        <v>12</v>
      </c>
      <c r="Z996" s="34">
        <v>376</v>
      </c>
      <c r="AA996" s="6" t="str">
        <f t="shared" si="124"/>
        <v>12/01</v>
      </c>
      <c r="AB996" s="6" t="str">
        <f t="shared" si="125"/>
        <v>12/31</v>
      </c>
      <c r="AC996" t="s">
        <v>84</v>
      </c>
      <c r="AD996" s="7">
        <f t="shared" si="126"/>
        <v>2</v>
      </c>
      <c r="AE996" s="7" t="s">
        <v>84</v>
      </c>
      <c r="AF996">
        <v>0</v>
      </c>
      <c r="AG996" t="s">
        <v>52</v>
      </c>
      <c r="AH996" s="18">
        <f t="shared" si="130"/>
        <v>1</v>
      </c>
    </row>
    <row r="997" spans="1:34" x14ac:dyDescent="0.25">
      <c r="A997">
        <v>373</v>
      </c>
      <c r="B997" t="s">
        <v>181</v>
      </c>
      <c r="C997" t="s">
        <v>389</v>
      </c>
      <c r="D997" t="s">
        <v>252</v>
      </c>
      <c r="E997" t="s">
        <v>116</v>
      </c>
      <c r="F997">
        <v>1330833</v>
      </c>
      <c r="G997" t="s">
        <v>52</v>
      </c>
      <c r="H997" s="18">
        <f t="shared" si="128"/>
        <v>1</v>
      </c>
      <c r="I997">
        <v>377</v>
      </c>
      <c r="J997" t="s">
        <v>253</v>
      </c>
      <c r="K997" t="s">
        <v>79</v>
      </c>
      <c r="L997" t="s">
        <v>70</v>
      </c>
      <c r="M997" s="18">
        <f t="shared" si="129"/>
        <v>2</v>
      </c>
      <c r="N997" t="s">
        <v>58</v>
      </c>
      <c r="O997" s="18">
        <f t="shared" si="131"/>
        <v>1</v>
      </c>
      <c r="P997" t="s">
        <v>101</v>
      </c>
      <c r="Q997" t="s">
        <v>119</v>
      </c>
      <c r="R997" t="str">
        <f t="shared" si="127"/>
        <v>Oil &amp; Gas - Ice Roads and Pads</v>
      </c>
      <c r="S997" t="s">
        <v>361</v>
      </c>
      <c r="T997" t="s">
        <v>349</v>
      </c>
      <c r="U997" s="34">
        <v>5</v>
      </c>
      <c r="V997">
        <v>19060402</v>
      </c>
      <c r="W997">
        <v>2017</v>
      </c>
      <c r="X997" t="s">
        <v>252</v>
      </c>
      <c r="Y997">
        <v>1</v>
      </c>
      <c r="Z997" s="34">
        <v>377</v>
      </c>
      <c r="AA997" s="6" t="str">
        <f t="shared" ref="AA997:AA1060" si="132">_xlfn.IFS(Y997=1,"01/01",Y997=2,"02/01",Y997=3,"03/01",Y997=4,"04/01",Y997=5,"05/01",Y997=6,"06/01",Y997=7,"07/01",Y997=8,"08/01",Y997=9,"09/01",Y997=10,"10/01",Y997=11,"11/01",Y997=12,"12/01")</f>
        <v>01/01</v>
      </c>
      <c r="AB997" s="6" t="str">
        <f t="shared" ref="AB997:AB1060" si="133">_xlfn.IFS(Y997=1,"01/31",Y997=2,"02/28",Y997=3,"03/31",Y997=4,"04/30",Y997=5,"05/31",Y997=6,"06/30",Y997=7,"07/31",Y997=8,"08/31",Y997=9,"09/30",Y997=10,"10/31",Y997=11,"30/01",Y997=12,"12/31")</f>
        <v>01/31</v>
      </c>
      <c r="AC997" t="s">
        <v>84</v>
      </c>
      <c r="AD997" s="7">
        <f t="shared" ref="AD997:AD1060" si="134">IF(AC997="metered",1,2)</f>
        <v>2</v>
      </c>
      <c r="AE997" s="7" t="s">
        <v>84</v>
      </c>
      <c r="AF997">
        <v>0</v>
      </c>
      <c r="AG997" t="s">
        <v>52</v>
      </c>
      <c r="AH997" s="18">
        <f t="shared" si="130"/>
        <v>1</v>
      </c>
    </row>
    <row r="998" spans="1:34" x14ac:dyDescent="0.25">
      <c r="A998">
        <v>373</v>
      </c>
      <c r="B998" t="s">
        <v>181</v>
      </c>
      <c r="C998" t="s">
        <v>389</v>
      </c>
      <c r="D998" t="s">
        <v>252</v>
      </c>
      <c r="E998" t="s">
        <v>116</v>
      </c>
      <c r="F998">
        <v>1330833</v>
      </c>
      <c r="G998" t="s">
        <v>52</v>
      </c>
      <c r="H998" s="18">
        <f t="shared" si="128"/>
        <v>1</v>
      </c>
      <c r="I998">
        <v>375</v>
      </c>
      <c r="J998" t="s">
        <v>254</v>
      </c>
      <c r="K998" t="s">
        <v>79</v>
      </c>
      <c r="L998" t="s">
        <v>70</v>
      </c>
      <c r="M998" s="18">
        <f t="shared" si="129"/>
        <v>2</v>
      </c>
      <c r="N998" t="s">
        <v>58</v>
      </c>
      <c r="O998" s="18">
        <f t="shared" si="131"/>
        <v>1</v>
      </c>
      <c r="P998" t="s">
        <v>101</v>
      </c>
      <c r="Q998" t="s">
        <v>119</v>
      </c>
      <c r="R998" t="str">
        <f t="shared" si="127"/>
        <v>Oil &amp; Gas - Ice Roads and Pads</v>
      </c>
      <c r="S998" t="s">
        <v>361</v>
      </c>
      <c r="T998" t="s">
        <v>349</v>
      </c>
      <c r="U998" s="34">
        <v>5</v>
      </c>
      <c r="V998">
        <v>19060402</v>
      </c>
      <c r="W998">
        <v>2017</v>
      </c>
      <c r="X998" t="s">
        <v>252</v>
      </c>
      <c r="Y998">
        <v>1</v>
      </c>
      <c r="Z998" s="34">
        <v>375</v>
      </c>
      <c r="AA998" s="6" t="str">
        <f t="shared" si="132"/>
        <v>01/01</v>
      </c>
      <c r="AB998" s="6" t="str">
        <f t="shared" si="133"/>
        <v>01/31</v>
      </c>
      <c r="AC998" t="s">
        <v>84</v>
      </c>
      <c r="AD998" s="7">
        <f t="shared" si="134"/>
        <v>2</v>
      </c>
      <c r="AE998" s="7" t="s">
        <v>84</v>
      </c>
      <c r="AF998">
        <v>0</v>
      </c>
      <c r="AG998" t="s">
        <v>52</v>
      </c>
      <c r="AH998" s="18">
        <f t="shared" si="130"/>
        <v>1</v>
      </c>
    </row>
    <row r="999" spans="1:34" x14ac:dyDescent="0.25">
      <c r="A999">
        <v>373</v>
      </c>
      <c r="B999" t="s">
        <v>181</v>
      </c>
      <c r="C999" t="s">
        <v>389</v>
      </c>
      <c r="D999" t="s">
        <v>252</v>
      </c>
      <c r="E999" t="s">
        <v>116</v>
      </c>
      <c r="F999">
        <v>1330833</v>
      </c>
      <c r="G999" t="s">
        <v>52</v>
      </c>
      <c r="H999" s="18">
        <f t="shared" si="128"/>
        <v>1</v>
      </c>
      <c r="I999">
        <v>378</v>
      </c>
      <c r="J999" t="s">
        <v>255</v>
      </c>
      <c r="K999" t="s">
        <v>79</v>
      </c>
      <c r="L999" t="s">
        <v>70</v>
      </c>
      <c r="M999" s="18">
        <f t="shared" si="129"/>
        <v>2</v>
      </c>
      <c r="N999" t="s">
        <v>58</v>
      </c>
      <c r="O999" s="18">
        <f t="shared" si="131"/>
        <v>1</v>
      </c>
      <c r="P999" t="s">
        <v>101</v>
      </c>
      <c r="Q999" t="s">
        <v>119</v>
      </c>
      <c r="R999" t="str">
        <f t="shared" si="127"/>
        <v>Oil &amp; Gas - Ice Roads and Pads</v>
      </c>
      <c r="S999" t="s">
        <v>361</v>
      </c>
      <c r="T999" t="s">
        <v>349</v>
      </c>
      <c r="U999" s="34">
        <v>5</v>
      </c>
      <c r="V999">
        <v>19060402</v>
      </c>
      <c r="W999">
        <v>2017</v>
      </c>
      <c r="X999" t="s">
        <v>252</v>
      </c>
      <c r="Y999">
        <v>1</v>
      </c>
      <c r="Z999" s="34">
        <v>378</v>
      </c>
      <c r="AA999" s="6" t="str">
        <f t="shared" si="132"/>
        <v>01/01</v>
      </c>
      <c r="AB999" s="6" t="str">
        <f t="shared" si="133"/>
        <v>01/31</v>
      </c>
      <c r="AC999" t="s">
        <v>84</v>
      </c>
      <c r="AD999" s="7">
        <f t="shared" si="134"/>
        <v>2</v>
      </c>
      <c r="AE999" s="7" t="s">
        <v>84</v>
      </c>
      <c r="AF999">
        <v>0</v>
      </c>
      <c r="AG999" t="s">
        <v>52</v>
      </c>
      <c r="AH999" s="18">
        <f t="shared" si="130"/>
        <v>1</v>
      </c>
    </row>
    <row r="1000" spans="1:34" x14ac:dyDescent="0.25">
      <c r="A1000">
        <v>373</v>
      </c>
      <c r="B1000" t="s">
        <v>181</v>
      </c>
      <c r="C1000" t="s">
        <v>389</v>
      </c>
      <c r="D1000" t="s">
        <v>252</v>
      </c>
      <c r="E1000" t="s">
        <v>116</v>
      </c>
      <c r="F1000">
        <v>1330833</v>
      </c>
      <c r="G1000" t="s">
        <v>52</v>
      </c>
      <c r="H1000" s="18">
        <f t="shared" si="128"/>
        <v>1</v>
      </c>
      <c r="I1000">
        <v>374</v>
      </c>
      <c r="J1000" t="s">
        <v>256</v>
      </c>
      <c r="K1000" t="s">
        <v>79</v>
      </c>
      <c r="L1000" t="s">
        <v>70</v>
      </c>
      <c r="M1000" s="18">
        <f t="shared" si="129"/>
        <v>2</v>
      </c>
      <c r="N1000" t="s">
        <v>58</v>
      </c>
      <c r="O1000" s="18">
        <f t="shared" si="131"/>
        <v>1</v>
      </c>
      <c r="P1000" t="s">
        <v>101</v>
      </c>
      <c r="Q1000" t="s">
        <v>119</v>
      </c>
      <c r="R1000" t="str">
        <f t="shared" si="127"/>
        <v>Oil &amp; Gas - Ice Roads and Pads</v>
      </c>
      <c r="S1000" t="s">
        <v>361</v>
      </c>
      <c r="T1000" t="s">
        <v>349</v>
      </c>
      <c r="U1000" s="34">
        <v>5</v>
      </c>
      <c r="V1000">
        <v>19060402</v>
      </c>
      <c r="W1000">
        <v>2017</v>
      </c>
      <c r="X1000" t="s">
        <v>252</v>
      </c>
      <c r="Y1000">
        <v>1</v>
      </c>
      <c r="Z1000" s="34">
        <v>374</v>
      </c>
      <c r="AA1000" s="6" t="str">
        <f t="shared" si="132"/>
        <v>01/01</v>
      </c>
      <c r="AB1000" s="6" t="str">
        <f t="shared" si="133"/>
        <v>01/31</v>
      </c>
      <c r="AC1000" t="s">
        <v>84</v>
      </c>
      <c r="AD1000" s="7">
        <f t="shared" si="134"/>
        <v>2</v>
      </c>
      <c r="AE1000" s="7" t="s">
        <v>84</v>
      </c>
      <c r="AF1000">
        <v>0</v>
      </c>
      <c r="AG1000" t="s">
        <v>52</v>
      </c>
      <c r="AH1000" s="18">
        <f t="shared" si="130"/>
        <v>1</v>
      </c>
    </row>
    <row r="1001" spans="1:34" x14ac:dyDescent="0.25">
      <c r="A1001">
        <v>373</v>
      </c>
      <c r="B1001" t="s">
        <v>181</v>
      </c>
      <c r="C1001" t="s">
        <v>389</v>
      </c>
      <c r="D1001" t="s">
        <v>252</v>
      </c>
      <c r="E1001" t="s">
        <v>116</v>
      </c>
      <c r="F1001">
        <v>1330833</v>
      </c>
      <c r="G1001" t="s">
        <v>52</v>
      </c>
      <c r="H1001" s="18">
        <f t="shared" si="128"/>
        <v>1</v>
      </c>
      <c r="I1001">
        <v>376</v>
      </c>
      <c r="J1001" t="s">
        <v>257</v>
      </c>
      <c r="K1001" t="s">
        <v>79</v>
      </c>
      <c r="L1001" t="s">
        <v>70</v>
      </c>
      <c r="M1001" s="18">
        <f t="shared" si="129"/>
        <v>2</v>
      </c>
      <c r="N1001" t="s">
        <v>58</v>
      </c>
      <c r="O1001" s="18">
        <f t="shared" si="131"/>
        <v>1</v>
      </c>
      <c r="P1001" t="s">
        <v>101</v>
      </c>
      <c r="Q1001" t="s">
        <v>119</v>
      </c>
      <c r="R1001" t="str">
        <f t="shared" ref="R1001:R1064" si="135">IF(Q1001&lt;&gt;"",_xlfn.CONCAT(P1001," - ", Q1001),"")</f>
        <v>Oil &amp; Gas - Ice Roads and Pads</v>
      </c>
      <c r="S1001" t="s">
        <v>361</v>
      </c>
      <c r="T1001" t="s">
        <v>349</v>
      </c>
      <c r="U1001" s="34">
        <v>5</v>
      </c>
      <c r="V1001">
        <v>19060402</v>
      </c>
      <c r="W1001">
        <v>2017</v>
      </c>
      <c r="X1001" t="s">
        <v>252</v>
      </c>
      <c r="Y1001">
        <v>1</v>
      </c>
      <c r="Z1001" s="34">
        <v>376</v>
      </c>
      <c r="AA1001" s="6" t="str">
        <f t="shared" si="132"/>
        <v>01/01</v>
      </c>
      <c r="AB1001" s="6" t="str">
        <f t="shared" si="133"/>
        <v>01/31</v>
      </c>
      <c r="AC1001" t="s">
        <v>84</v>
      </c>
      <c r="AD1001" s="7">
        <f t="shared" si="134"/>
        <v>2</v>
      </c>
      <c r="AE1001" s="7" t="s">
        <v>84</v>
      </c>
      <c r="AF1001">
        <v>0</v>
      </c>
      <c r="AG1001" t="s">
        <v>52</v>
      </c>
      <c r="AH1001" s="18">
        <f t="shared" si="130"/>
        <v>1</v>
      </c>
    </row>
    <row r="1002" spans="1:34" x14ac:dyDescent="0.25">
      <c r="A1002">
        <v>373</v>
      </c>
      <c r="B1002" t="s">
        <v>181</v>
      </c>
      <c r="C1002" t="s">
        <v>389</v>
      </c>
      <c r="D1002" t="s">
        <v>252</v>
      </c>
      <c r="E1002" t="s">
        <v>116</v>
      </c>
      <c r="F1002">
        <v>1330833</v>
      </c>
      <c r="G1002" t="s">
        <v>52</v>
      </c>
      <c r="H1002" s="18">
        <f t="shared" si="128"/>
        <v>1</v>
      </c>
      <c r="I1002">
        <v>377</v>
      </c>
      <c r="J1002" t="s">
        <v>253</v>
      </c>
      <c r="K1002" t="s">
        <v>79</v>
      </c>
      <c r="L1002" t="s">
        <v>70</v>
      </c>
      <c r="M1002" s="18">
        <f t="shared" si="129"/>
        <v>2</v>
      </c>
      <c r="N1002" t="s">
        <v>58</v>
      </c>
      <c r="O1002" s="18">
        <f t="shared" si="131"/>
        <v>1</v>
      </c>
      <c r="P1002" t="s">
        <v>101</v>
      </c>
      <c r="Q1002" t="s">
        <v>119</v>
      </c>
      <c r="R1002" t="str">
        <f t="shared" si="135"/>
        <v>Oil &amp; Gas - Ice Roads and Pads</v>
      </c>
      <c r="S1002" t="s">
        <v>361</v>
      </c>
      <c r="T1002" t="s">
        <v>349</v>
      </c>
      <c r="U1002" s="34">
        <v>5</v>
      </c>
      <c r="V1002">
        <v>19060402</v>
      </c>
      <c r="W1002">
        <v>2017</v>
      </c>
      <c r="X1002" t="s">
        <v>252</v>
      </c>
      <c r="Y1002">
        <v>2</v>
      </c>
      <c r="Z1002" s="34">
        <v>377</v>
      </c>
      <c r="AA1002" s="6" t="str">
        <f t="shared" si="132"/>
        <v>02/01</v>
      </c>
      <c r="AB1002" s="6" t="str">
        <f t="shared" si="133"/>
        <v>02/28</v>
      </c>
      <c r="AC1002" t="s">
        <v>84</v>
      </c>
      <c r="AD1002" s="7">
        <f t="shared" si="134"/>
        <v>2</v>
      </c>
      <c r="AE1002" s="7" t="s">
        <v>84</v>
      </c>
      <c r="AF1002">
        <v>0</v>
      </c>
      <c r="AG1002" t="s">
        <v>52</v>
      </c>
      <c r="AH1002" s="18">
        <f t="shared" si="130"/>
        <v>1</v>
      </c>
    </row>
    <row r="1003" spans="1:34" x14ac:dyDescent="0.25">
      <c r="A1003">
        <v>373</v>
      </c>
      <c r="B1003" t="s">
        <v>181</v>
      </c>
      <c r="C1003" t="s">
        <v>389</v>
      </c>
      <c r="D1003" t="s">
        <v>252</v>
      </c>
      <c r="E1003" t="s">
        <v>116</v>
      </c>
      <c r="F1003">
        <v>1330833</v>
      </c>
      <c r="G1003" t="s">
        <v>52</v>
      </c>
      <c r="H1003" s="18">
        <f t="shared" si="128"/>
        <v>1</v>
      </c>
      <c r="I1003">
        <v>375</v>
      </c>
      <c r="J1003" t="s">
        <v>254</v>
      </c>
      <c r="K1003" t="s">
        <v>79</v>
      </c>
      <c r="L1003" t="s">
        <v>70</v>
      </c>
      <c r="M1003" s="18">
        <f t="shared" si="129"/>
        <v>2</v>
      </c>
      <c r="N1003" t="s">
        <v>58</v>
      </c>
      <c r="O1003" s="18">
        <f t="shared" si="131"/>
        <v>1</v>
      </c>
      <c r="P1003" t="s">
        <v>101</v>
      </c>
      <c r="Q1003" t="s">
        <v>119</v>
      </c>
      <c r="R1003" t="str">
        <f t="shared" si="135"/>
        <v>Oil &amp; Gas - Ice Roads and Pads</v>
      </c>
      <c r="S1003" t="s">
        <v>361</v>
      </c>
      <c r="T1003" t="s">
        <v>349</v>
      </c>
      <c r="U1003" s="34">
        <v>5</v>
      </c>
      <c r="V1003">
        <v>19060402</v>
      </c>
      <c r="W1003">
        <v>2017</v>
      </c>
      <c r="X1003" t="s">
        <v>252</v>
      </c>
      <c r="Y1003">
        <v>2</v>
      </c>
      <c r="Z1003" s="34">
        <v>375</v>
      </c>
      <c r="AA1003" s="6" t="str">
        <f t="shared" si="132"/>
        <v>02/01</v>
      </c>
      <c r="AB1003" s="6" t="str">
        <f t="shared" si="133"/>
        <v>02/28</v>
      </c>
      <c r="AC1003" t="s">
        <v>84</v>
      </c>
      <c r="AD1003" s="7">
        <f t="shared" si="134"/>
        <v>2</v>
      </c>
      <c r="AE1003" s="7" t="s">
        <v>84</v>
      </c>
      <c r="AF1003">
        <v>0</v>
      </c>
      <c r="AG1003" t="s">
        <v>52</v>
      </c>
      <c r="AH1003" s="18">
        <f t="shared" si="130"/>
        <v>1</v>
      </c>
    </row>
    <row r="1004" spans="1:34" x14ac:dyDescent="0.25">
      <c r="A1004">
        <v>373</v>
      </c>
      <c r="B1004" t="s">
        <v>181</v>
      </c>
      <c r="C1004" t="s">
        <v>389</v>
      </c>
      <c r="D1004" t="s">
        <v>252</v>
      </c>
      <c r="E1004" t="s">
        <v>116</v>
      </c>
      <c r="F1004">
        <v>1330833</v>
      </c>
      <c r="G1004" t="s">
        <v>52</v>
      </c>
      <c r="H1004" s="18">
        <f t="shared" si="128"/>
        <v>1</v>
      </c>
      <c r="I1004">
        <v>378</v>
      </c>
      <c r="J1004" t="s">
        <v>255</v>
      </c>
      <c r="K1004" t="s">
        <v>79</v>
      </c>
      <c r="L1004" t="s">
        <v>70</v>
      </c>
      <c r="M1004" s="18">
        <f t="shared" si="129"/>
        <v>2</v>
      </c>
      <c r="N1004" t="s">
        <v>58</v>
      </c>
      <c r="O1004" s="18">
        <f t="shared" si="131"/>
        <v>1</v>
      </c>
      <c r="P1004" t="s">
        <v>101</v>
      </c>
      <c r="Q1004" t="s">
        <v>119</v>
      </c>
      <c r="R1004" t="str">
        <f t="shared" si="135"/>
        <v>Oil &amp; Gas - Ice Roads and Pads</v>
      </c>
      <c r="S1004" t="s">
        <v>361</v>
      </c>
      <c r="T1004" t="s">
        <v>349</v>
      </c>
      <c r="U1004" s="34">
        <v>5</v>
      </c>
      <c r="V1004">
        <v>19060402</v>
      </c>
      <c r="W1004">
        <v>2017</v>
      </c>
      <c r="X1004" t="s">
        <v>252</v>
      </c>
      <c r="Y1004">
        <v>2</v>
      </c>
      <c r="Z1004" s="34">
        <v>378</v>
      </c>
      <c r="AA1004" s="6" t="str">
        <f t="shared" si="132"/>
        <v>02/01</v>
      </c>
      <c r="AB1004" s="6" t="str">
        <f t="shared" si="133"/>
        <v>02/28</v>
      </c>
      <c r="AC1004" t="s">
        <v>84</v>
      </c>
      <c r="AD1004" s="7">
        <f t="shared" si="134"/>
        <v>2</v>
      </c>
      <c r="AE1004" s="7" t="s">
        <v>84</v>
      </c>
      <c r="AF1004">
        <v>0</v>
      </c>
      <c r="AG1004" t="s">
        <v>52</v>
      </c>
      <c r="AH1004" s="18">
        <f t="shared" si="130"/>
        <v>1</v>
      </c>
    </row>
    <row r="1005" spans="1:34" x14ac:dyDescent="0.25">
      <c r="A1005">
        <v>373</v>
      </c>
      <c r="B1005" t="s">
        <v>181</v>
      </c>
      <c r="C1005" t="s">
        <v>389</v>
      </c>
      <c r="D1005" t="s">
        <v>252</v>
      </c>
      <c r="E1005" t="s">
        <v>116</v>
      </c>
      <c r="F1005">
        <v>1330833</v>
      </c>
      <c r="G1005" t="s">
        <v>52</v>
      </c>
      <c r="H1005" s="18">
        <f t="shared" si="128"/>
        <v>1</v>
      </c>
      <c r="I1005">
        <v>374</v>
      </c>
      <c r="J1005" t="s">
        <v>256</v>
      </c>
      <c r="K1005" t="s">
        <v>79</v>
      </c>
      <c r="L1005" t="s">
        <v>70</v>
      </c>
      <c r="M1005" s="18">
        <f t="shared" si="129"/>
        <v>2</v>
      </c>
      <c r="N1005" t="s">
        <v>58</v>
      </c>
      <c r="O1005" s="18">
        <f t="shared" si="131"/>
        <v>1</v>
      </c>
      <c r="P1005" t="s">
        <v>101</v>
      </c>
      <c r="Q1005" t="s">
        <v>119</v>
      </c>
      <c r="R1005" t="str">
        <f t="shared" si="135"/>
        <v>Oil &amp; Gas - Ice Roads and Pads</v>
      </c>
      <c r="S1005" t="s">
        <v>361</v>
      </c>
      <c r="T1005" t="s">
        <v>349</v>
      </c>
      <c r="U1005" s="34">
        <v>5</v>
      </c>
      <c r="V1005">
        <v>19060402</v>
      </c>
      <c r="W1005">
        <v>2017</v>
      </c>
      <c r="X1005" t="s">
        <v>252</v>
      </c>
      <c r="Y1005">
        <v>2</v>
      </c>
      <c r="Z1005" s="34">
        <v>374</v>
      </c>
      <c r="AA1005" s="6" t="str">
        <f t="shared" si="132"/>
        <v>02/01</v>
      </c>
      <c r="AB1005" s="6" t="str">
        <f t="shared" si="133"/>
        <v>02/28</v>
      </c>
      <c r="AC1005" t="s">
        <v>84</v>
      </c>
      <c r="AD1005" s="7">
        <f t="shared" si="134"/>
        <v>2</v>
      </c>
      <c r="AE1005" s="7" t="s">
        <v>84</v>
      </c>
      <c r="AF1005">
        <v>0</v>
      </c>
      <c r="AG1005" t="s">
        <v>52</v>
      </c>
      <c r="AH1005" s="18">
        <f t="shared" si="130"/>
        <v>1</v>
      </c>
    </row>
    <row r="1006" spans="1:34" x14ac:dyDescent="0.25">
      <c r="A1006">
        <v>373</v>
      </c>
      <c r="B1006" t="s">
        <v>181</v>
      </c>
      <c r="C1006" t="s">
        <v>389</v>
      </c>
      <c r="D1006" t="s">
        <v>252</v>
      </c>
      <c r="E1006" t="s">
        <v>116</v>
      </c>
      <c r="F1006">
        <v>1330833</v>
      </c>
      <c r="G1006" t="s">
        <v>52</v>
      </c>
      <c r="H1006" s="18">
        <f t="shared" si="128"/>
        <v>1</v>
      </c>
      <c r="I1006">
        <v>376</v>
      </c>
      <c r="J1006" t="s">
        <v>257</v>
      </c>
      <c r="K1006" t="s">
        <v>79</v>
      </c>
      <c r="L1006" t="s">
        <v>70</v>
      </c>
      <c r="M1006" s="18">
        <f t="shared" si="129"/>
        <v>2</v>
      </c>
      <c r="N1006" t="s">
        <v>58</v>
      </c>
      <c r="O1006" s="18">
        <f t="shared" si="131"/>
        <v>1</v>
      </c>
      <c r="P1006" t="s">
        <v>101</v>
      </c>
      <c r="Q1006" t="s">
        <v>119</v>
      </c>
      <c r="R1006" t="str">
        <f t="shared" si="135"/>
        <v>Oil &amp; Gas - Ice Roads and Pads</v>
      </c>
      <c r="S1006" t="s">
        <v>361</v>
      </c>
      <c r="T1006" t="s">
        <v>349</v>
      </c>
      <c r="U1006" s="34">
        <v>5</v>
      </c>
      <c r="V1006">
        <v>19060402</v>
      </c>
      <c r="W1006">
        <v>2017</v>
      </c>
      <c r="X1006" t="s">
        <v>252</v>
      </c>
      <c r="Y1006">
        <v>2</v>
      </c>
      <c r="Z1006" s="34">
        <v>376</v>
      </c>
      <c r="AA1006" s="6" t="str">
        <f t="shared" si="132"/>
        <v>02/01</v>
      </c>
      <c r="AB1006" s="6" t="str">
        <f t="shared" si="133"/>
        <v>02/28</v>
      </c>
      <c r="AC1006" t="s">
        <v>84</v>
      </c>
      <c r="AD1006" s="7">
        <f t="shared" si="134"/>
        <v>2</v>
      </c>
      <c r="AE1006" s="7" t="s">
        <v>84</v>
      </c>
      <c r="AF1006">
        <v>0</v>
      </c>
      <c r="AG1006" t="s">
        <v>52</v>
      </c>
      <c r="AH1006" s="18">
        <f t="shared" si="130"/>
        <v>1</v>
      </c>
    </row>
    <row r="1007" spans="1:34" x14ac:dyDescent="0.25">
      <c r="A1007">
        <v>373</v>
      </c>
      <c r="B1007" t="s">
        <v>181</v>
      </c>
      <c r="C1007" t="s">
        <v>389</v>
      </c>
      <c r="D1007" t="s">
        <v>252</v>
      </c>
      <c r="E1007" t="s">
        <v>116</v>
      </c>
      <c r="F1007">
        <v>1330833</v>
      </c>
      <c r="G1007" t="s">
        <v>52</v>
      </c>
      <c r="H1007" s="18">
        <f t="shared" si="128"/>
        <v>1</v>
      </c>
      <c r="I1007">
        <v>377</v>
      </c>
      <c r="J1007" t="s">
        <v>253</v>
      </c>
      <c r="K1007" t="s">
        <v>79</v>
      </c>
      <c r="L1007" t="s">
        <v>70</v>
      </c>
      <c r="M1007" s="18">
        <f t="shared" si="129"/>
        <v>2</v>
      </c>
      <c r="N1007" t="s">
        <v>58</v>
      </c>
      <c r="O1007" s="18">
        <f t="shared" si="131"/>
        <v>1</v>
      </c>
      <c r="P1007" t="s">
        <v>101</v>
      </c>
      <c r="Q1007" t="s">
        <v>119</v>
      </c>
      <c r="R1007" t="str">
        <f t="shared" si="135"/>
        <v>Oil &amp; Gas - Ice Roads and Pads</v>
      </c>
      <c r="S1007" t="s">
        <v>361</v>
      </c>
      <c r="T1007" t="s">
        <v>349</v>
      </c>
      <c r="U1007" s="34">
        <v>5</v>
      </c>
      <c r="V1007">
        <v>19060402</v>
      </c>
      <c r="W1007">
        <v>2017</v>
      </c>
      <c r="X1007" t="s">
        <v>252</v>
      </c>
      <c r="Y1007">
        <v>3</v>
      </c>
      <c r="Z1007" s="34">
        <v>377</v>
      </c>
      <c r="AA1007" s="6" t="str">
        <f t="shared" si="132"/>
        <v>03/01</v>
      </c>
      <c r="AB1007" s="6" t="str">
        <f t="shared" si="133"/>
        <v>03/31</v>
      </c>
      <c r="AC1007" t="s">
        <v>84</v>
      </c>
      <c r="AD1007" s="7">
        <f t="shared" si="134"/>
        <v>2</v>
      </c>
      <c r="AE1007" s="7" t="s">
        <v>84</v>
      </c>
      <c r="AF1007">
        <v>0</v>
      </c>
      <c r="AG1007" t="s">
        <v>52</v>
      </c>
      <c r="AH1007" s="18">
        <f t="shared" si="130"/>
        <v>1</v>
      </c>
    </row>
    <row r="1008" spans="1:34" x14ac:dyDescent="0.25">
      <c r="A1008">
        <v>373</v>
      </c>
      <c r="B1008" t="s">
        <v>181</v>
      </c>
      <c r="C1008" t="s">
        <v>389</v>
      </c>
      <c r="D1008" t="s">
        <v>252</v>
      </c>
      <c r="E1008" t="s">
        <v>116</v>
      </c>
      <c r="F1008">
        <v>1330833</v>
      </c>
      <c r="G1008" t="s">
        <v>52</v>
      </c>
      <c r="H1008" s="18">
        <f t="shared" si="128"/>
        <v>1</v>
      </c>
      <c r="I1008">
        <v>375</v>
      </c>
      <c r="J1008" t="s">
        <v>254</v>
      </c>
      <c r="K1008" t="s">
        <v>79</v>
      </c>
      <c r="L1008" t="s">
        <v>70</v>
      </c>
      <c r="M1008" s="18">
        <f t="shared" si="129"/>
        <v>2</v>
      </c>
      <c r="N1008" t="s">
        <v>58</v>
      </c>
      <c r="O1008" s="18">
        <f t="shared" si="131"/>
        <v>1</v>
      </c>
      <c r="P1008" t="s">
        <v>101</v>
      </c>
      <c r="Q1008" t="s">
        <v>119</v>
      </c>
      <c r="R1008" t="str">
        <f t="shared" si="135"/>
        <v>Oil &amp; Gas - Ice Roads and Pads</v>
      </c>
      <c r="S1008" t="s">
        <v>361</v>
      </c>
      <c r="T1008" t="s">
        <v>349</v>
      </c>
      <c r="U1008" s="34">
        <v>5</v>
      </c>
      <c r="V1008">
        <v>19060402</v>
      </c>
      <c r="W1008">
        <v>2017</v>
      </c>
      <c r="X1008" t="s">
        <v>252</v>
      </c>
      <c r="Y1008">
        <v>3</v>
      </c>
      <c r="Z1008" s="34">
        <v>375</v>
      </c>
      <c r="AA1008" s="6" t="str">
        <f t="shared" si="132"/>
        <v>03/01</v>
      </c>
      <c r="AB1008" s="6" t="str">
        <f t="shared" si="133"/>
        <v>03/31</v>
      </c>
      <c r="AC1008" t="s">
        <v>84</v>
      </c>
      <c r="AD1008" s="7">
        <f t="shared" si="134"/>
        <v>2</v>
      </c>
      <c r="AE1008" s="7" t="s">
        <v>84</v>
      </c>
      <c r="AF1008">
        <v>0</v>
      </c>
      <c r="AG1008" t="s">
        <v>52</v>
      </c>
      <c r="AH1008" s="18">
        <f t="shared" si="130"/>
        <v>1</v>
      </c>
    </row>
    <row r="1009" spans="1:34" x14ac:dyDescent="0.25">
      <c r="A1009">
        <v>373</v>
      </c>
      <c r="B1009" t="s">
        <v>181</v>
      </c>
      <c r="C1009" t="s">
        <v>389</v>
      </c>
      <c r="D1009" t="s">
        <v>252</v>
      </c>
      <c r="E1009" t="s">
        <v>116</v>
      </c>
      <c r="F1009">
        <v>1330833</v>
      </c>
      <c r="G1009" t="s">
        <v>52</v>
      </c>
      <c r="H1009" s="18">
        <f t="shared" si="128"/>
        <v>1</v>
      </c>
      <c r="I1009">
        <v>378</v>
      </c>
      <c r="J1009" t="s">
        <v>255</v>
      </c>
      <c r="K1009" t="s">
        <v>79</v>
      </c>
      <c r="L1009" t="s">
        <v>70</v>
      </c>
      <c r="M1009" s="18">
        <f t="shared" si="129"/>
        <v>2</v>
      </c>
      <c r="N1009" t="s">
        <v>58</v>
      </c>
      <c r="O1009" s="18">
        <f t="shared" si="131"/>
        <v>1</v>
      </c>
      <c r="P1009" t="s">
        <v>101</v>
      </c>
      <c r="Q1009" t="s">
        <v>119</v>
      </c>
      <c r="R1009" t="str">
        <f t="shared" si="135"/>
        <v>Oil &amp; Gas - Ice Roads and Pads</v>
      </c>
      <c r="S1009" t="s">
        <v>361</v>
      </c>
      <c r="T1009" t="s">
        <v>349</v>
      </c>
      <c r="U1009" s="34">
        <v>5</v>
      </c>
      <c r="V1009">
        <v>19060402</v>
      </c>
      <c r="W1009">
        <v>2017</v>
      </c>
      <c r="X1009" t="s">
        <v>252</v>
      </c>
      <c r="Y1009">
        <v>3</v>
      </c>
      <c r="Z1009" s="34">
        <v>378</v>
      </c>
      <c r="AA1009" s="6" t="str">
        <f t="shared" si="132"/>
        <v>03/01</v>
      </c>
      <c r="AB1009" s="6" t="str">
        <f t="shared" si="133"/>
        <v>03/31</v>
      </c>
      <c r="AC1009" t="s">
        <v>84</v>
      </c>
      <c r="AD1009" s="7">
        <f t="shared" si="134"/>
        <v>2</v>
      </c>
      <c r="AE1009" s="7" t="s">
        <v>84</v>
      </c>
      <c r="AF1009">
        <v>0</v>
      </c>
      <c r="AG1009" t="s">
        <v>52</v>
      </c>
      <c r="AH1009" s="18">
        <f t="shared" si="130"/>
        <v>1</v>
      </c>
    </row>
    <row r="1010" spans="1:34" x14ac:dyDescent="0.25">
      <c r="A1010">
        <v>373</v>
      </c>
      <c r="B1010" t="s">
        <v>181</v>
      </c>
      <c r="C1010" t="s">
        <v>389</v>
      </c>
      <c r="D1010" t="s">
        <v>252</v>
      </c>
      <c r="E1010" t="s">
        <v>116</v>
      </c>
      <c r="F1010">
        <v>1330833</v>
      </c>
      <c r="G1010" t="s">
        <v>52</v>
      </c>
      <c r="H1010" s="18">
        <f t="shared" si="128"/>
        <v>1</v>
      </c>
      <c r="I1010">
        <v>374</v>
      </c>
      <c r="J1010" t="s">
        <v>256</v>
      </c>
      <c r="K1010" t="s">
        <v>79</v>
      </c>
      <c r="L1010" t="s">
        <v>70</v>
      </c>
      <c r="M1010" s="18">
        <f t="shared" si="129"/>
        <v>2</v>
      </c>
      <c r="N1010" t="s">
        <v>58</v>
      </c>
      <c r="O1010" s="18">
        <f t="shared" si="131"/>
        <v>1</v>
      </c>
      <c r="P1010" t="s">
        <v>101</v>
      </c>
      <c r="Q1010" t="s">
        <v>119</v>
      </c>
      <c r="R1010" t="str">
        <f t="shared" si="135"/>
        <v>Oil &amp; Gas - Ice Roads and Pads</v>
      </c>
      <c r="S1010" t="s">
        <v>361</v>
      </c>
      <c r="T1010" t="s">
        <v>349</v>
      </c>
      <c r="U1010" s="34">
        <v>5</v>
      </c>
      <c r="V1010">
        <v>19060402</v>
      </c>
      <c r="W1010">
        <v>2017</v>
      </c>
      <c r="X1010" t="s">
        <v>252</v>
      </c>
      <c r="Y1010">
        <v>3</v>
      </c>
      <c r="Z1010" s="34">
        <v>374</v>
      </c>
      <c r="AA1010" s="6" t="str">
        <f t="shared" si="132"/>
        <v>03/01</v>
      </c>
      <c r="AB1010" s="6" t="str">
        <f t="shared" si="133"/>
        <v>03/31</v>
      </c>
      <c r="AC1010" t="s">
        <v>84</v>
      </c>
      <c r="AD1010" s="7">
        <f t="shared" si="134"/>
        <v>2</v>
      </c>
      <c r="AE1010" s="7" t="s">
        <v>84</v>
      </c>
      <c r="AF1010">
        <v>0</v>
      </c>
      <c r="AG1010" t="s">
        <v>52</v>
      </c>
      <c r="AH1010" s="18">
        <f t="shared" si="130"/>
        <v>1</v>
      </c>
    </row>
    <row r="1011" spans="1:34" x14ac:dyDescent="0.25">
      <c r="A1011">
        <v>373</v>
      </c>
      <c r="B1011" t="s">
        <v>181</v>
      </c>
      <c r="C1011" t="s">
        <v>389</v>
      </c>
      <c r="D1011" t="s">
        <v>252</v>
      </c>
      <c r="E1011" t="s">
        <v>116</v>
      </c>
      <c r="F1011">
        <v>1330833</v>
      </c>
      <c r="G1011" t="s">
        <v>52</v>
      </c>
      <c r="H1011" s="18">
        <f t="shared" si="128"/>
        <v>1</v>
      </c>
      <c r="I1011">
        <v>376</v>
      </c>
      <c r="J1011" t="s">
        <v>257</v>
      </c>
      <c r="K1011" t="s">
        <v>79</v>
      </c>
      <c r="L1011" t="s">
        <v>70</v>
      </c>
      <c r="M1011" s="18">
        <f t="shared" si="129"/>
        <v>2</v>
      </c>
      <c r="N1011" t="s">
        <v>58</v>
      </c>
      <c r="O1011" s="18">
        <f t="shared" si="131"/>
        <v>1</v>
      </c>
      <c r="P1011" t="s">
        <v>101</v>
      </c>
      <c r="Q1011" t="s">
        <v>119</v>
      </c>
      <c r="R1011" t="str">
        <f t="shared" si="135"/>
        <v>Oil &amp; Gas - Ice Roads and Pads</v>
      </c>
      <c r="S1011" t="s">
        <v>361</v>
      </c>
      <c r="T1011" t="s">
        <v>349</v>
      </c>
      <c r="U1011" s="34">
        <v>5</v>
      </c>
      <c r="V1011">
        <v>19060402</v>
      </c>
      <c r="W1011">
        <v>2017</v>
      </c>
      <c r="X1011" t="s">
        <v>252</v>
      </c>
      <c r="Y1011">
        <v>3</v>
      </c>
      <c r="Z1011" s="34">
        <v>376</v>
      </c>
      <c r="AA1011" s="6" t="str">
        <f t="shared" si="132"/>
        <v>03/01</v>
      </c>
      <c r="AB1011" s="6" t="str">
        <f t="shared" si="133"/>
        <v>03/31</v>
      </c>
      <c r="AC1011" t="s">
        <v>84</v>
      </c>
      <c r="AD1011" s="7">
        <f t="shared" si="134"/>
        <v>2</v>
      </c>
      <c r="AE1011" s="7" t="s">
        <v>84</v>
      </c>
      <c r="AF1011">
        <v>0</v>
      </c>
      <c r="AG1011" t="s">
        <v>52</v>
      </c>
      <c r="AH1011" s="18">
        <f t="shared" si="130"/>
        <v>1</v>
      </c>
    </row>
    <row r="1012" spans="1:34" x14ac:dyDescent="0.25">
      <c r="A1012">
        <v>373</v>
      </c>
      <c r="B1012" t="s">
        <v>181</v>
      </c>
      <c r="C1012" t="s">
        <v>389</v>
      </c>
      <c r="D1012" t="s">
        <v>252</v>
      </c>
      <c r="E1012" t="s">
        <v>116</v>
      </c>
      <c r="F1012">
        <v>1330833</v>
      </c>
      <c r="G1012" t="s">
        <v>52</v>
      </c>
      <c r="H1012" s="18">
        <f t="shared" si="128"/>
        <v>1</v>
      </c>
      <c r="I1012">
        <v>377</v>
      </c>
      <c r="J1012" t="s">
        <v>253</v>
      </c>
      <c r="K1012" t="s">
        <v>79</v>
      </c>
      <c r="L1012" t="s">
        <v>70</v>
      </c>
      <c r="M1012" s="18">
        <f t="shared" si="129"/>
        <v>2</v>
      </c>
      <c r="N1012" t="s">
        <v>58</v>
      </c>
      <c r="O1012" s="18">
        <f t="shared" si="131"/>
        <v>1</v>
      </c>
      <c r="P1012" t="s">
        <v>101</v>
      </c>
      <c r="Q1012" t="s">
        <v>119</v>
      </c>
      <c r="R1012" t="str">
        <f t="shared" si="135"/>
        <v>Oil &amp; Gas - Ice Roads and Pads</v>
      </c>
      <c r="S1012" t="s">
        <v>361</v>
      </c>
      <c r="T1012" t="s">
        <v>349</v>
      </c>
      <c r="U1012" s="34">
        <v>5</v>
      </c>
      <c r="V1012">
        <v>19060402</v>
      </c>
      <c r="W1012">
        <v>2017</v>
      </c>
      <c r="X1012" t="s">
        <v>252</v>
      </c>
      <c r="Y1012">
        <v>4</v>
      </c>
      <c r="Z1012" s="34">
        <v>377</v>
      </c>
      <c r="AA1012" s="6" t="str">
        <f t="shared" si="132"/>
        <v>04/01</v>
      </c>
      <c r="AB1012" s="6" t="str">
        <f t="shared" si="133"/>
        <v>04/30</v>
      </c>
      <c r="AC1012" t="s">
        <v>84</v>
      </c>
      <c r="AD1012" s="7">
        <f t="shared" si="134"/>
        <v>2</v>
      </c>
      <c r="AE1012" s="7" t="s">
        <v>84</v>
      </c>
      <c r="AF1012">
        <v>0</v>
      </c>
      <c r="AG1012" t="s">
        <v>52</v>
      </c>
      <c r="AH1012" s="18">
        <f t="shared" si="130"/>
        <v>1</v>
      </c>
    </row>
    <row r="1013" spans="1:34" x14ac:dyDescent="0.25">
      <c r="A1013">
        <v>373</v>
      </c>
      <c r="B1013" t="s">
        <v>181</v>
      </c>
      <c r="C1013" t="s">
        <v>389</v>
      </c>
      <c r="D1013" t="s">
        <v>252</v>
      </c>
      <c r="E1013" t="s">
        <v>116</v>
      </c>
      <c r="F1013">
        <v>1330833</v>
      </c>
      <c r="G1013" t="s">
        <v>52</v>
      </c>
      <c r="H1013" s="18">
        <f t="shared" si="128"/>
        <v>1</v>
      </c>
      <c r="I1013">
        <v>375</v>
      </c>
      <c r="J1013" t="s">
        <v>254</v>
      </c>
      <c r="K1013" t="s">
        <v>79</v>
      </c>
      <c r="L1013" t="s">
        <v>70</v>
      </c>
      <c r="M1013" s="18">
        <f t="shared" si="129"/>
        <v>2</v>
      </c>
      <c r="N1013" t="s">
        <v>58</v>
      </c>
      <c r="O1013" s="18">
        <f t="shared" si="131"/>
        <v>1</v>
      </c>
      <c r="P1013" t="s">
        <v>101</v>
      </c>
      <c r="Q1013" t="s">
        <v>119</v>
      </c>
      <c r="R1013" t="str">
        <f t="shared" si="135"/>
        <v>Oil &amp; Gas - Ice Roads and Pads</v>
      </c>
      <c r="S1013" t="s">
        <v>361</v>
      </c>
      <c r="T1013" t="s">
        <v>349</v>
      </c>
      <c r="U1013" s="34">
        <v>5</v>
      </c>
      <c r="V1013">
        <v>19060402</v>
      </c>
      <c r="W1013">
        <v>2017</v>
      </c>
      <c r="X1013" t="s">
        <v>252</v>
      </c>
      <c r="Y1013">
        <v>4</v>
      </c>
      <c r="Z1013" s="34">
        <v>375</v>
      </c>
      <c r="AA1013" s="6" t="str">
        <f t="shared" si="132"/>
        <v>04/01</v>
      </c>
      <c r="AB1013" s="6" t="str">
        <f t="shared" si="133"/>
        <v>04/30</v>
      </c>
      <c r="AC1013" t="s">
        <v>84</v>
      </c>
      <c r="AD1013" s="7">
        <f t="shared" si="134"/>
        <v>2</v>
      </c>
      <c r="AE1013" s="7" t="s">
        <v>84</v>
      </c>
      <c r="AF1013">
        <v>0</v>
      </c>
      <c r="AG1013" t="s">
        <v>52</v>
      </c>
      <c r="AH1013" s="18">
        <f t="shared" si="130"/>
        <v>1</v>
      </c>
    </row>
    <row r="1014" spans="1:34" x14ac:dyDescent="0.25">
      <c r="A1014">
        <v>373</v>
      </c>
      <c r="B1014" t="s">
        <v>181</v>
      </c>
      <c r="C1014" t="s">
        <v>389</v>
      </c>
      <c r="D1014" t="s">
        <v>252</v>
      </c>
      <c r="E1014" t="s">
        <v>116</v>
      </c>
      <c r="F1014">
        <v>1330833</v>
      </c>
      <c r="G1014" t="s">
        <v>52</v>
      </c>
      <c r="H1014" s="18">
        <f t="shared" si="128"/>
        <v>1</v>
      </c>
      <c r="I1014">
        <v>378</v>
      </c>
      <c r="J1014" t="s">
        <v>255</v>
      </c>
      <c r="K1014" t="s">
        <v>79</v>
      </c>
      <c r="L1014" t="s">
        <v>70</v>
      </c>
      <c r="M1014" s="18">
        <f t="shared" si="129"/>
        <v>2</v>
      </c>
      <c r="N1014" t="s">
        <v>58</v>
      </c>
      <c r="O1014" s="18">
        <f t="shared" si="131"/>
        <v>1</v>
      </c>
      <c r="P1014" t="s">
        <v>101</v>
      </c>
      <c r="Q1014" t="s">
        <v>119</v>
      </c>
      <c r="R1014" t="str">
        <f t="shared" si="135"/>
        <v>Oil &amp; Gas - Ice Roads and Pads</v>
      </c>
      <c r="S1014" t="s">
        <v>361</v>
      </c>
      <c r="T1014" t="s">
        <v>349</v>
      </c>
      <c r="U1014" s="34">
        <v>5</v>
      </c>
      <c r="V1014">
        <v>19060402</v>
      </c>
      <c r="W1014">
        <v>2017</v>
      </c>
      <c r="X1014" t="s">
        <v>252</v>
      </c>
      <c r="Y1014">
        <v>4</v>
      </c>
      <c r="Z1014" s="34">
        <v>378</v>
      </c>
      <c r="AA1014" s="6" t="str">
        <f t="shared" si="132"/>
        <v>04/01</v>
      </c>
      <c r="AB1014" s="6" t="str">
        <f t="shared" si="133"/>
        <v>04/30</v>
      </c>
      <c r="AC1014" t="s">
        <v>84</v>
      </c>
      <c r="AD1014" s="7">
        <f t="shared" si="134"/>
        <v>2</v>
      </c>
      <c r="AE1014" s="7" t="s">
        <v>84</v>
      </c>
      <c r="AF1014">
        <v>0</v>
      </c>
      <c r="AG1014" t="s">
        <v>52</v>
      </c>
      <c r="AH1014" s="18">
        <f t="shared" si="130"/>
        <v>1</v>
      </c>
    </row>
    <row r="1015" spans="1:34" x14ac:dyDescent="0.25">
      <c r="A1015">
        <v>373</v>
      </c>
      <c r="B1015" t="s">
        <v>181</v>
      </c>
      <c r="C1015" t="s">
        <v>389</v>
      </c>
      <c r="D1015" t="s">
        <v>252</v>
      </c>
      <c r="E1015" t="s">
        <v>116</v>
      </c>
      <c r="F1015">
        <v>1330833</v>
      </c>
      <c r="G1015" t="s">
        <v>52</v>
      </c>
      <c r="H1015" s="18">
        <f t="shared" si="128"/>
        <v>1</v>
      </c>
      <c r="I1015">
        <v>374</v>
      </c>
      <c r="J1015" t="s">
        <v>256</v>
      </c>
      <c r="K1015" t="s">
        <v>79</v>
      </c>
      <c r="L1015" t="s">
        <v>70</v>
      </c>
      <c r="M1015" s="18">
        <f t="shared" si="129"/>
        <v>2</v>
      </c>
      <c r="N1015" t="s">
        <v>58</v>
      </c>
      <c r="O1015" s="18">
        <f t="shared" si="131"/>
        <v>1</v>
      </c>
      <c r="P1015" t="s">
        <v>101</v>
      </c>
      <c r="Q1015" t="s">
        <v>119</v>
      </c>
      <c r="R1015" t="str">
        <f t="shared" si="135"/>
        <v>Oil &amp; Gas - Ice Roads and Pads</v>
      </c>
      <c r="S1015" t="s">
        <v>361</v>
      </c>
      <c r="T1015" t="s">
        <v>349</v>
      </c>
      <c r="U1015" s="34">
        <v>5</v>
      </c>
      <c r="V1015">
        <v>19060402</v>
      </c>
      <c r="W1015">
        <v>2017</v>
      </c>
      <c r="X1015" t="s">
        <v>252</v>
      </c>
      <c r="Y1015">
        <v>4</v>
      </c>
      <c r="Z1015" s="34">
        <v>374</v>
      </c>
      <c r="AA1015" s="6" t="str">
        <f t="shared" si="132"/>
        <v>04/01</v>
      </c>
      <c r="AB1015" s="6" t="str">
        <f t="shared" si="133"/>
        <v>04/30</v>
      </c>
      <c r="AC1015" t="s">
        <v>84</v>
      </c>
      <c r="AD1015" s="7">
        <f t="shared" si="134"/>
        <v>2</v>
      </c>
      <c r="AE1015" s="7" t="s">
        <v>84</v>
      </c>
      <c r="AF1015">
        <v>0</v>
      </c>
      <c r="AG1015" t="s">
        <v>52</v>
      </c>
      <c r="AH1015" s="18">
        <f t="shared" si="130"/>
        <v>1</v>
      </c>
    </row>
    <row r="1016" spans="1:34" x14ac:dyDescent="0.25">
      <c r="A1016">
        <v>373</v>
      </c>
      <c r="B1016" t="s">
        <v>181</v>
      </c>
      <c r="C1016" t="s">
        <v>389</v>
      </c>
      <c r="D1016" t="s">
        <v>252</v>
      </c>
      <c r="E1016" t="s">
        <v>116</v>
      </c>
      <c r="F1016">
        <v>1330833</v>
      </c>
      <c r="G1016" t="s">
        <v>52</v>
      </c>
      <c r="H1016" s="18">
        <f t="shared" si="128"/>
        <v>1</v>
      </c>
      <c r="I1016">
        <v>376</v>
      </c>
      <c r="J1016" t="s">
        <v>257</v>
      </c>
      <c r="K1016" t="s">
        <v>79</v>
      </c>
      <c r="L1016" t="s">
        <v>70</v>
      </c>
      <c r="M1016" s="18">
        <f t="shared" si="129"/>
        <v>2</v>
      </c>
      <c r="N1016" t="s">
        <v>58</v>
      </c>
      <c r="O1016" s="18">
        <f t="shared" si="131"/>
        <v>1</v>
      </c>
      <c r="P1016" t="s">
        <v>101</v>
      </c>
      <c r="Q1016" t="s">
        <v>119</v>
      </c>
      <c r="R1016" t="str">
        <f t="shared" si="135"/>
        <v>Oil &amp; Gas - Ice Roads and Pads</v>
      </c>
      <c r="S1016" t="s">
        <v>361</v>
      </c>
      <c r="T1016" t="s">
        <v>349</v>
      </c>
      <c r="U1016" s="34">
        <v>5</v>
      </c>
      <c r="V1016">
        <v>19060402</v>
      </c>
      <c r="W1016">
        <v>2017</v>
      </c>
      <c r="X1016" t="s">
        <v>252</v>
      </c>
      <c r="Y1016">
        <v>4</v>
      </c>
      <c r="Z1016" s="34">
        <v>376</v>
      </c>
      <c r="AA1016" s="6" t="str">
        <f t="shared" si="132"/>
        <v>04/01</v>
      </c>
      <c r="AB1016" s="6" t="str">
        <f t="shared" si="133"/>
        <v>04/30</v>
      </c>
      <c r="AC1016" t="s">
        <v>84</v>
      </c>
      <c r="AD1016" s="7">
        <f t="shared" si="134"/>
        <v>2</v>
      </c>
      <c r="AE1016" s="7" t="s">
        <v>84</v>
      </c>
      <c r="AF1016">
        <v>0</v>
      </c>
      <c r="AG1016" t="s">
        <v>52</v>
      </c>
      <c r="AH1016" s="18">
        <f t="shared" si="130"/>
        <v>1</v>
      </c>
    </row>
    <row r="1017" spans="1:34" x14ac:dyDescent="0.25">
      <c r="A1017">
        <v>373</v>
      </c>
      <c r="B1017" t="s">
        <v>181</v>
      </c>
      <c r="C1017" t="s">
        <v>389</v>
      </c>
      <c r="D1017" t="s">
        <v>252</v>
      </c>
      <c r="E1017" t="s">
        <v>116</v>
      </c>
      <c r="F1017">
        <v>1330833</v>
      </c>
      <c r="G1017" t="s">
        <v>52</v>
      </c>
      <c r="H1017" s="18">
        <f t="shared" si="128"/>
        <v>1</v>
      </c>
      <c r="I1017">
        <v>377</v>
      </c>
      <c r="J1017" t="s">
        <v>253</v>
      </c>
      <c r="K1017" t="s">
        <v>79</v>
      </c>
      <c r="L1017" t="s">
        <v>70</v>
      </c>
      <c r="M1017" s="18">
        <f t="shared" si="129"/>
        <v>2</v>
      </c>
      <c r="N1017" t="s">
        <v>58</v>
      </c>
      <c r="O1017" s="18">
        <f t="shared" si="131"/>
        <v>1</v>
      </c>
      <c r="P1017" t="s">
        <v>101</v>
      </c>
      <c r="Q1017" t="s">
        <v>119</v>
      </c>
      <c r="R1017" t="str">
        <f t="shared" si="135"/>
        <v>Oil &amp; Gas - Ice Roads and Pads</v>
      </c>
      <c r="S1017" t="s">
        <v>361</v>
      </c>
      <c r="T1017" t="s">
        <v>349</v>
      </c>
      <c r="U1017" s="34">
        <v>5</v>
      </c>
      <c r="V1017">
        <v>19060402</v>
      </c>
      <c r="W1017">
        <v>2017</v>
      </c>
      <c r="X1017" t="s">
        <v>252</v>
      </c>
      <c r="Y1017">
        <v>5</v>
      </c>
      <c r="Z1017" s="34">
        <v>377</v>
      </c>
      <c r="AA1017" s="6" t="str">
        <f t="shared" si="132"/>
        <v>05/01</v>
      </c>
      <c r="AB1017" s="6" t="str">
        <f t="shared" si="133"/>
        <v>05/31</v>
      </c>
      <c r="AC1017" t="s">
        <v>84</v>
      </c>
      <c r="AD1017" s="7">
        <f t="shared" si="134"/>
        <v>2</v>
      </c>
      <c r="AE1017" s="7" t="s">
        <v>84</v>
      </c>
      <c r="AF1017">
        <v>0</v>
      </c>
      <c r="AG1017" t="s">
        <v>52</v>
      </c>
      <c r="AH1017" s="18">
        <f t="shared" si="130"/>
        <v>1</v>
      </c>
    </row>
    <row r="1018" spans="1:34" x14ac:dyDescent="0.25">
      <c r="A1018">
        <v>373</v>
      </c>
      <c r="B1018" t="s">
        <v>181</v>
      </c>
      <c r="C1018" t="s">
        <v>389</v>
      </c>
      <c r="D1018" t="s">
        <v>252</v>
      </c>
      <c r="E1018" t="s">
        <v>116</v>
      </c>
      <c r="F1018">
        <v>1330833</v>
      </c>
      <c r="G1018" t="s">
        <v>52</v>
      </c>
      <c r="H1018" s="18">
        <f t="shared" si="128"/>
        <v>1</v>
      </c>
      <c r="I1018">
        <v>375</v>
      </c>
      <c r="J1018" t="s">
        <v>254</v>
      </c>
      <c r="K1018" t="s">
        <v>79</v>
      </c>
      <c r="L1018" t="s">
        <v>70</v>
      </c>
      <c r="M1018" s="18">
        <f t="shared" si="129"/>
        <v>2</v>
      </c>
      <c r="N1018" t="s">
        <v>58</v>
      </c>
      <c r="O1018" s="18">
        <f t="shared" si="131"/>
        <v>1</v>
      </c>
      <c r="P1018" t="s">
        <v>101</v>
      </c>
      <c r="Q1018" t="s">
        <v>119</v>
      </c>
      <c r="R1018" t="str">
        <f t="shared" si="135"/>
        <v>Oil &amp; Gas - Ice Roads and Pads</v>
      </c>
      <c r="S1018" t="s">
        <v>361</v>
      </c>
      <c r="T1018" t="s">
        <v>349</v>
      </c>
      <c r="U1018" s="34">
        <v>5</v>
      </c>
      <c r="V1018">
        <v>19060402</v>
      </c>
      <c r="W1018">
        <v>2017</v>
      </c>
      <c r="X1018" t="s">
        <v>252</v>
      </c>
      <c r="Y1018">
        <v>5</v>
      </c>
      <c r="Z1018" s="34">
        <v>375</v>
      </c>
      <c r="AA1018" s="6" t="str">
        <f t="shared" si="132"/>
        <v>05/01</v>
      </c>
      <c r="AB1018" s="6" t="str">
        <f t="shared" si="133"/>
        <v>05/31</v>
      </c>
      <c r="AC1018" t="s">
        <v>84</v>
      </c>
      <c r="AD1018" s="7">
        <f t="shared" si="134"/>
        <v>2</v>
      </c>
      <c r="AE1018" s="7" t="s">
        <v>84</v>
      </c>
      <c r="AF1018">
        <v>0</v>
      </c>
      <c r="AG1018" t="s">
        <v>52</v>
      </c>
      <c r="AH1018" s="18">
        <f t="shared" si="130"/>
        <v>1</v>
      </c>
    </row>
    <row r="1019" spans="1:34" x14ac:dyDescent="0.25">
      <c r="A1019">
        <v>373</v>
      </c>
      <c r="B1019" t="s">
        <v>181</v>
      </c>
      <c r="C1019" t="s">
        <v>389</v>
      </c>
      <c r="D1019" t="s">
        <v>252</v>
      </c>
      <c r="E1019" t="s">
        <v>116</v>
      </c>
      <c r="F1019">
        <v>1330833</v>
      </c>
      <c r="G1019" t="s">
        <v>52</v>
      </c>
      <c r="H1019" s="18">
        <f t="shared" si="128"/>
        <v>1</v>
      </c>
      <c r="I1019">
        <v>378</v>
      </c>
      <c r="J1019" t="s">
        <v>255</v>
      </c>
      <c r="K1019" t="s">
        <v>79</v>
      </c>
      <c r="L1019" t="s">
        <v>70</v>
      </c>
      <c r="M1019" s="18">
        <f t="shared" si="129"/>
        <v>2</v>
      </c>
      <c r="N1019" t="s">
        <v>58</v>
      </c>
      <c r="O1019" s="18">
        <f t="shared" si="131"/>
        <v>1</v>
      </c>
      <c r="P1019" t="s">
        <v>101</v>
      </c>
      <c r="Q1019" t="s">
        <v>119</v>
      </c>
      <c r="R1019" t="str">
        <f t="shared" si="135"/>
        <v>Oil &amp; Gas - Ice Roads and Pads</v>
      </c>
      <c r="S1019" t="s">
        <v>361</v>
      </c>
      <c r="T1019" t="s">
        <v>349</v>
      </c>
      <c r="U1019" s="34">
        <v>5</v>
      </c>
      <c r="V1019">
        <v>19060402</v>
      </c>
      <c r="W1019">
        <v>2017</v>
      </c>
      <c r="X1019" t="s">
        <v>252</v>
      </c>
      <c r="Y1019">
        <v>5</v>
      </c>
      <c r="Z1019" s="34">
        <v>378</v>
      </c>
      <c r="AA1019" s="6" t="str">
        <f t="shared" si="132"/>
        <v>05/01</v>
      </c>
      <c r="AB1019" s="6" t="str">
        <f t="shared" si="133"/>
        <v>05/31</v>
      </c>
      <c r="AC1019" t="s">
        <v>84</v>
      </c>
      <c r="AD1019" s="7">
        <f t="shared" si="134"/>
        <v>2</v>
      </c>
      <c r="AE1019" s="7" t="s">
        <v>84</v>
      </c>
      <c r="AF1019">
        <v>0</v>
      </c>
      <c r="AG1019" t="s">
        <v>52</v>
      </c>
      <c r="AH1019" s="18">
        <f t="shared" si="130"/>
        <v>1</v>
      </c>
    </row>
    <row r="1020" spans="1:34" x14ac:dyDescent="0.25">
      <c r="A1020">
        <v>373</v>
      </c>
      <c r="B1020" t="s">
        <v>181</v>
      </c>
      <c r="C1020" t="s">
        <v>389</v>
      </c>
      <c r="D1020" t="s">
        <v>252</v>
      </c>
      <c r="E1020" t="s">
        <v>116</v>
      </c>
      <c r="F1020">
        <v>1330833</v>
      </c>
      <c r="G1020" t="s">
        <v>52</v>
      </c>
      <c r="H1020" s="18">
        <f t="shared" si="128"/>
        <v>1</v>
      </c>
      <c r="I1020">
        <v>374</v>
      </c>
      <c r="J1020" t="s">
        <v>256</v>
      </c>
      <c r="K1020" t="s">
        <v>79</v>
      </c>
      <c r="L1020" t="s">
        <v>70</v>
      </c>
      <c r="M1020" s="18">
        <f t="shared" si="129"/>
        <v>2</v>
      </c>
      <c r="N1020" t="s">
        <v>58</v>
      </c>
      <c r="O1020" s="18">
        <f t="shared" si="131"/>
        <v>1</v>
      </c>
      <c r="P1020" t="s">
        <v>101</v>
      </c>
      <c r="Q1020" t="s">
        <v>119</v>
      </c>
      <c r="R1020" t="str">
        <f t="shared" si="135"/>
        <v>Oil &amp; Gas - Ice Roads and Pads</v>
      </c>
      <c r="S1020" t="s">
        <v>361</v>
      </c>
      <c r="T1020" t="s">
        <v>349</v>
      </c>
      <c r="U1020" s="34">
        <v>5</v>
      </c>
      <c r="V1020">
        <v>19060402</v>
      </c>
      <c r="W1020">
        <v>2017</v>
      </c>
      <c r="X1020" t="s">
        <v>252</v>
      </c>
      <c r="Y1020">
        <v>5</v>
      </c>
      <c r="Z1020" s="34">
        <v>374</v>
      </c>
      <c r="AA1020" s="6" t="str">
        <f t="shared" si="132"/>
        <v>05/01</v>
      </c>
      <c r="AB1020" s="6" t="str">
        <f t="shared" si="133"/>
        <v>05/31</v>
      </c>
      <c r="AC1020" t="s">
        <v>84</v>
      </c>
      <c r="AD1020" s="7">
        <f t="shared" si="134"/>
        <v>2</v>
      </c>
      <c r="AE1020" s="7" t="s">
        <v>84</v>
      </c>
      <c r="AF1020">
        <v>0</v>
      </c>
      <c r="AG1020" t="s">
        <v>52</v>
      </c>
      <c r="AH1020" s="18">
        <f t="shared" si="130"/>
        <v>1</v>
      </c>
    </row>
    <row r="1021" spans="1:34" x14ac:dyDescent="0.25">
      <c r="A1021">
        <v>373</v>
      </c>
      <c r="B1021" t="s">
        <v>181</v>
      </c>
      <c r="C1021" t="s">
        <v>389</v>
      </c>
      <c r="D1021" t="s">
        <v>252</v>
      </c>
      <c r="E1021" t="s">
        <v>116</v>
      </c>
      <c r="F1021">
        <v>1330833</v>
      </c>
      <c r="G1021" t="s">
        <v>52</v>
      </c>
      <c r="H1021" s="18">
        <f t="shared" si="128"/>
        <v>1</v>
      </c>
      <c r="I1021">
        <v>376</v>
      </c>
      <c r="J1021" t="s">
        <v>257</v>
      </c>
      <c r="K1021" t="s">
        <v>79</v>
      </c>
      <c r="L1021" t="s">
        <v>70</v>
      </c>
      <c r="M1021" s="18">
        <f t="shared" si="129"/>
        <v>2</v>
      </c>
      <c r="N1021" t="s">
        <v>58</v>
      </c>
      <c r="O1021" s="18">
        <f t="shared" si="131"/>
        <v>1</v>
      </c>
      <c r="P1021" t="s">
        <v>101</v>
      </c>
      <c r="Q1021" t="s">
        <v>119</v>
      </c>
      <c r="R1021" t="str">
        <f t="shared" si="135"/>
        <v>Oil &amp; Gas - Ice Roads and Pads</v>
      </c>
      <c r="S1021" t="s">
        <v>361</v>
      </c>
      <c r="T1021" t="s">
        <v>349</v>
      </c>
      <c r="U1021" s="34">
        <v>5</v>
      </c>
      <c r="V1021">
        <v>19060402</v>
      </c>
      <c r="W1021">
        <v>2017</v>
      </c>
      <c r="X1021" t="s">
        <v>252</v>
      </c>
      <c r="Y1021">
        <v>5</v>
      </c>
      <c r="Z1021" s="34">
        <v>376</v>
      </c>
      <c r="AA1021" s="6" t="str">
        <f t="shared" si="132"/>
        <v>05/01</v>
      </c>
      <c r="AB1021" s="6" t="str">
        <f t="shared" si="133"/>
        <v>05/31</v>
      </c>
      <c r="AC1021" t="s">
        <v>84</v>
      </c>
      <c r="AD1021" s="7">
        <f t="shared" si="134"/>
        <v>2</v>
      </c>
      <c r="AE1021" s="7" t="s">
        <v>84</v>
      </c>
      <c r="AF1021">
        <v>0</v>
      </c>
      <c r="AG1021" t="s">
        <v>52</v>
      </c>
      <c r="AH1021" s="18">
        <f t="shared" si="130"/>
        <v>1</v>
      </c>
    </row>
    <row r="1022" spans="1:34" x14ac:dyDescent="0.25">
      <c r="A1022">
        <v>373</v>
      </c>
      <c r="B1022" t="s">
        <v>181</v>
      </c>
      <c r="C1022" t="s">
        <v>389</v>
      </c>
      <c r="D1022" t="s">
        <v>252</v>
      </c>
      <c r="E1022" t="s">
        <v>116</v>
      </c>
      <c r="F1022">
        <v>1330833</v>
      </c>
      <c r="G1022" t="s">
        <v>52</v>
      </c>
      <c r="H1022" s="18">
        <f t="shared" si="128"/>
        <v>1</v>
      </c>
      <c r="I1022">
        <v>377</v>
      </c>
      <c r="J1022" t="s">
        <v>253</v>
      </c>
      <c r="K1022" t="s">
        <v>79</v>
      </c>
      <c r="L1022" t="s">
        <v>70</v>
      </c>
      <c r="M1022" s="18">
        <f t="shared" si="129"/>
        <v>2</v>
      </c>
      <c r="N1022" t="s">
        <v>58</v>
      </c>
      <c r="O1022" s="18">
        <f t="shared" si="131"/>
        <v>1</v>
      </c>
      <c r="P1022" t="s">
        <v>101</v>
      </c>
      <c r="Q1022" t="s">
        <v>119</v>
      </c>
      <c r="R1022" t="str">
        <f t="shared" si="135"/>
        <v>Oil &amp; Gas - Ice Roads and Pads</v>
      </c>
      <c r="S1022" t="s">
        <v>361</v>
      </c>
      <c r="T1022" t="s">
        <v>349</v>
      </c>
      <c r="U1022" s="34">
        <v>5</v>
      </c>
      <c r="V1022">
        <v>19060402</v>
      </c>
      <c r="W1022">
        <v>2017</v>
      </c>
      <c r="X1022" t="s">
        <v>252</v>
      </c>
      <c r="Y1022">
        <v>6</v>
      </c>
      <c r="Z1022" s="34">
        <v>377</v>
      </c>
      <c r="AA1022" s="6" t="str">
        <f t="shared" si="132"/>
        <v>06/01</v>
      </c>
      <c r="AB1022" s="6" t="str">
        <f t="shared" si="133"/>
        <v>06/30</v>
      </c>
      <c r="AC1022" t="s">
        <v>84</v>
      </c>
      <c r="AD1022" s="7">
        <f t="shared" si="134"/>
        <v>2</v>
      </c>
      <c r="AE1022" s="7" t="s">
        <v>84</v>
      </c>
      <c r="AF1022">
        <v>0</v>
      </c>
      <c r="AG1022" t="s">
        <v>52</v>
      </c>
      <c r="AH1022" s="18">
        <f t="shared" si="130"/>
        <v>1</v>
      </c>
    </row>
    <row r="1023" spans="1:34" x14ac:dyDescent="0.25">
      <c r="A1023">
        <v>373</v>
      </c>
      <c r="B1023" t="s">
        <v>181</v>
      </c>
      <c r="C1023" t="s">
        <v>389</v>
      </c>
      <c r="D1023" t="s">
        <v>252</v>
      </c>
      <c r="E1023" t="s">
        <v>116</v>
      </c>
      <c r="F1023">
        <v>1330833</v>
      </c>
      <c r="G1023" t="s">
        <v>52</v>
      </c>
      <c r="H1023" s="18">
        <f t="shared" ref="H1023:H1086" si="136">IF(G1023="gallons",1,2)</f>
        <v>1</v>
      </c>
      <c r="I1023">
        <v>375</v>
      </c>
      <c r="J1023" t="s">
        <v>254</v>
      </c>
      <c r="K1023" t="s">
        <v>79</v>
      </c>
      <c r="L1023" t="s">
        <v>70</v>
      </c>
      <c r="M1023" s="18">
        <f t="shared" ref="M1023:M1086" si="137">IF(L1023="ground",1,2)</f>
        <v>2</v>
      </c>
      <c r="N1023" t="s">
        <v>58</v>
      </c>
      <c r="O1023" s="18">
        <f t="shared" si="131"/>
        <v>1</v>
      </c>
      <c r="P1023" t="s">
        <v>101</v>
      </c>
      <c r="Q1023" t="s">
        <v>119</v>
      </c>
      <c r="R1023" t="str">
        <f t="shared" si="135"/>
        <v>Oil &amp; Gas - Ice Roads and Pads</v>
      </c>
      <c r="S1023" t="s">
        <v>361</v>
      </c>
      <c r="T1023" t="s">
        <v>349</v>
      </c>
      <c r="U1023" s="34">
        <v>5</v>
      </c>
      <c r="V1023">
        <v>19060402</v>
      </c>
      <c r="W1023">
        <v>2017</v>
      </c>
      <c r="X1023" t="s">
        <v>252</v>
      </c>
      <c r="Y1023">
        <v>6</v>
      </c>
      <c r="Z1023" s="34">
        <v>375</v>
      </c>
      <c r="AA1023" s="6" t="str">
        <f t="shared" si="132"/>
        <v>06/01</v>
      </c>
      <c r="AB1023" s="6" t="str">
        <f t="shared" si="133"/>
        <v>06/30</v>
      </c>
      <c r="AC1023" t="s">
        <v>84</v>
      </c>
      <c r="AD1023" s="7">
        <f t="shared" si="134"/>
        <v>2</v>
      </c>
      <c r="AE1023" s="7" t="s">
        <v>84</v>
      </c>
      <c r="AF1023">
        <v>0</v>
      </c>
      <c r="AG1023" t="s">
        <v>52</v>
      </c>
      <c r="AH1023" s="18">
        <f t="shared" ref="AH1023:AH1086" si="138">IF(AG1023="gallons",1,2)</f>
        <v>1</v>
      </c>
    </row>
    <row r="1024" spans="1:34" x14ac:dyDescent="0.25">
      <c r="A1024">
        <v>373</v>
      </c>
      <c r="B1024" t="s">
        <v>181</v>
      </c>
      <c r="C1024" t="s">
        <v>389</v>
      </c>
      <c r="D1024" t="s">
        <v>252</v>
      </c>
      <c r="E1024" t="s">
        <v>116</v>
      </c>
      <c r="F1024">
        <v>1330833</v>
      </c>
      <c r="G1024" t="s">
        <v>52</v>
      </c>
      <c r="H1024" s="18">
        <f t="shared" si="136"/>
        <v>1</v>
      </c>
      <c r="I1024">
        <v>378</v>
      </c>
      <c r="J1024" t="s">
        <v>255</v>
      </c>
      <c r="K1024" t="s">
        <v>79</v>
      </c>
      <c r="L1024" t="s">
        <v>70</v>
      </c>
      <c r="M1024" s="18">
        <f t="shared" si="137"/>
        <v>2</v>
      </c>
      <c r="N1024" t="s">
        <v>58</v>
      </c>
      <c r="O1024" s="18">
        <f t="shared" si="131"/>
        <v>1</v>
      </c>
      <c r="P1024" t="s">
        <v>101</v>
      </c>
      <c r="Q1024" t="s">
        <v>119</v>
      </c>
      <c r="R1024" t="str">
        <f t="shared" si="135"/>
        <v>Oil &amp; Gas - Ice Roads and Pads</v>
      </c>
      <c r="S1024" t="s">
        <v>361</v>
      </c>
      <c r="T1024" t="s">
        <v>349</v>
      </c>
      <c r="U1024" s="34">
        <v>5</v>
      </c>
      <c r="V1024">
        <v>19060402</v>
      </c>
      <c r="W1024">
        <v>2017</v>
      </c>
      <c r="X1024" t="s">
        <v>252</v>
      </c>
      <c r="Y1024">
        <v>6</v>
      </c>
      <c r="Z1024" s="34">
        <v>378</v>
      </c>
      <c r="AA1024" s="6" t="str">
        <f t="shared" si="132"/>
        <v>06/01</v>
      </c>
      <c r="AB1024" s="6" t="str">
        <f t="shared" si="133"/>
        <v>06/30</v>
      </c>
      <c r="AC1024" t="s">
        <v>84</v>
      </c>
      <c r="AD1024" s="7">
        <f t="shared" si="134"/>
        <v>2</v>
      </c>
      <c r="AE1024" s="7" t="s">
        <v>84</v>
      </c>
      <c r="AF1024">
        <v>0</v>
      </c>
      <c r="AG1024" t="s">
        <v>52</v>
      </c>
      <c r="AH1024" s="18">
        <f t="shared" si="138"/>
        <v>1</v>
      </c>
    </row>
    <row r="1025" spans="1:34" x14ac:dyDescent="0.25">
      <c r="A1025">
        <v>373</v>
      </c>
      <c r="B1025" t="s">
        <v>181</v>
      </c>
      <c r="C1025" t="s">
        <v>389</v>
      </c>
      <c r="D1025" t="s">
        <v>252</v>
      </c>
      <c r="E1025" t="s">
        <v>116</v>
      </c>
      <c r="F1025">
        <v>1330833</v>
      </c>
      <c r="G1025" t="s">
        <v>52</v>
      </c>
      <c r="H1025" s="18">
        <f t="shared" si="136"/>
        <v>1</v>
      </c>
      <c r="I1025">
        <v>374</v>
      </c>
      <c r="J1025" t="s">
        <v>256</v>
      </c>
      <c r="K1025" t="s">
        <v>79</v>
      </c>
      <c r="L1025" t="s">
        <v>70</v>
      </c>
      <c r="M1025" s="18">
        <f t="shared" si="137"/>
        <v>2</v>
      </c>
      <c r="N1025" t="s">
        <v>58</v>
      </c>
      <c r="O1025" s="18">
        <f t="shared" si="131"/>
        <v>1</v>
      </c>
      <c r="P1025" t="s">
        <v>101</v>
      </c>
      <c r="Q1025" t="s">
        <v>119</v>
      </c>
      <c r="R1025" t="str">
        <f t="shared" si="135"/>
        <v>Oil &amp; Gas - Ice Roads and Pads</v>
      </c>
      <c r="S1025" t="s">
        <v>361</v>
      </c>
      <c r="T1025" t="s">
        <v>349</v>
      </c>
      <c r="U1025" s="34">
        <v>5</v>
      </c>
      <c r="V1025">
        <v>19060402</v>
      </c>
      <c r="W1025">
        <v>2017</v>
      </c>
      <c r="X1025" t="s">
        <v>252</v>
      </c>
      <c r="Y1025">
        <v>6</v>
      </c>
      <c r="Z1025" s="34">
        <v>374</v>
      </c>
      <c r="AA1025" s="6" t="str">
        <f t="shared" si="132"/>
        <v>06/01</v>
      </c>
      <c r="AB1025" s="6" t="str">
        <f t="shared" si="133"/>
        <v>06/30</v>
      </c>
      <c r="AC1025" t="s">
        <v>84</v>
      </c>
      <c r="AD1025" s="7">
        <f t="shared" si="134"/>
        <v>2</v>
      </c>
      <c r="AE1025" s="7" t="s">
        <v>84</v>
      </c>
      <c r="AF1025">
        <v>0</v>
      </c>
      <c r="AG1025" t="s">
        <v>52</v>
      </c>
      <c r="AH1025" s="18">
        <f t="shared" si="138"/>
        <v>1</v>
      </c>
    </row>
    <row r="1026" spans="1:34" x14ac:dyDescent="0.25">
      <c r="A1026">
        <v>373</v>
      </c>
      <c r="B1026" t="s">
        <v>181</v>
      </c>
      <c r="C1026" t="s">
        <v>389</v>
      </c>
      <c r="D1026" t="s">
        <v>252</v>
      </c>
      <c r="E1026" t="s">
        <v>116</v>
      </c>
      <c r="F1026">
        <v>1330833</v>
      </c>
      <c r="G1026" t="s">
        <v>52</v>
      </c>
      <c r="H1026" s="18">
        <f t="shared" si="136"/>
        <v>1</v>
      </c>
      <c r="I1026">
        <v>376</v>
      </c>
      <c r="J1026" t="s">
        <v>257</v>
      </c>
      <c r="K1026" t="s">
        <v>79</v>
      </c>
      <c r="L1026" t="s">
        <v>70</v>
      </c>
      <c r="M1026" s="18">
        <f t="shared" si="137"/>
        <v>2</v>
      </c>
      <c r="N1026" t="s">
        <v>58</v>
      </c>
      <c r="O1026" s="18">
        <f t="shared" si="131"/>
        <v>1</v>
      </c>
      <c r="P1026" t="s">
        <v>101</v>
      </c>
      <c r="Q1026" t="s">
        <v>119</v>
      </c>
      <c r="R1026" t="str">
        <f t="shared" si="135"/>
        <v>Oil &amp; Gas - Ice Roads and Pads</v>
      </c>
      <c r="S1026" t="s">
        <v>361</v>
      </c>
      <c r="T1026" t="s">
        <v>349</v>
      </c>
      <c r="U1026" s="34">
        <v>5</v>
      </c>
      <c r="V1026">
        <v>19060402</v>
      </c>
      <c r="W1026">
        <v>2017</v>
      </c>
      <c r="X1026" t="s">
        <v>252</v>
      </c>
      <c r="Y1026">
        <v>6</v>
      </c>
      <c r="Z1026" s="34">
        <v>376</v>
      </c>
      <c r="AA1026" s="6" t="str">
        <f t="shared" si="132"/>
        <v>06/01</v>
      </c>
      <c r="AB1026" s="6" t="str">
        <f t="shared" si="133"/>
        <v>06/30</v>
      </c>
      <c r="AC1026" t="s">
        <v>84</v>
      </c>
      <c r="AD1026" s="7">
        <f t="shared" si="134"/>
        <v>2</v>
      </c>
      <c r="AE1026" s="7" t="s">
        <v>84</v>
      </c>
      <c r="AF1026">
        <v>0</v>
      </c>
      <c r="AG1026" t="s">
        <v>52</v>
      </c>
      <c r="AH1026" s="18">
        <f t="shared" si="138"/>
        <v>1</v>
      </c>
    </row>
    <row r="1027" spans="1:34" x14ac:dyDescent="0.25">
      <c r="A1027">
        <v>373</v>
      </c>
      <c r="B1027" t="s">
        <v>181</v>
      </c>
      <c r="C1027" t="s">
        <v>389</v>
      </c>
      <c r="D1027" t="s">
        <v>252</v>
      </c>
      <c r="E1027" t="s">
        <v>116</v>
      </c>
      <c r="F1027">
        <v>1330833</v>
      </c>
      <c r="G1027" t="s">
        <v>52</v>
      </c>
      <c r="H1027" s="18">
        <f t="shared" si="136"/>
        <v>1</v>
      </c>
      <c r="I1027">
        <v>377</v>
      </c>
      <c r="J1027" t="s">
        <v>253</v>
      </c>
      <c r="K1027" t="s">
        <v>79</v>
      </c>
      <c r="L1027" t="s">
        <v>70</v>
      </c>
      <c r="M1027" s="18">
        <f t="shared" si="137"/>
        <v>2</v>
      </c>
      <c r="N1027" t="s">
        <v>58</v>
      </c>
      <c r="O1027" s="18">
        <f t="shared" ref="O1027:O1090" si="139">_xlfn.IFS(N1027="fresh",1,N1027="seawater",2,N1027="brackish",3)</f>
        <v>1</v>
      </c>
      <c r="P1027" t="s">
        <v>101</v>
      </c>
      <c r="Q1027" t="s">
        <v>119</v>
      </c>
      <c r="R1027" t="str">
        <f t="shared" si="135"/>
        <v>Oil &amp; Gas - Ice Roads and Pads</v>
      </c>
      <c r="S1027" t="s">
        <v>361</v>
      </c>
      <c r="T1027" t="s">
        <v>349</v>
      </c>
      <c r="U1027" s="34">
        <v>5</v>
      </c>
      <c r="V1027">
        <v>19060402</v>
      </c>
      <c r="W1027">
        <v>2017</v>
      </c>
      <c r="X1027" t="s">
        <v>252</v>
      </c>
      <c r="Y1027">
        <v>7</v>
      </c>
      <c r="Z1027" s="34">
        <v>377</v>
      </c>
      <c r="AA1027" s="6" t="str">
        <f t="shared" si="132"/>
        <v>07/01</v>
      </c>
      <c r="AB1027" s="6" t="str">
        <f t="shared" si="133"/>
        <v>07/31</v>
      </c>
      <c r="AC1027" t="s">
        <v>84</v>
      </c>
      <c r="AD1027" s="7">
        <f t="shared" si="134"/>
        <v>2</v>
      </c>
      <c r="AE1027" s="7" t="s">
        <v>84</v>
      </c>
      <c r="AF1027">
        <v>0</v>
      </c>
      <c r="AG1027" t="s">
        <v>52</v>
      </c>
      <c r="AH1027" s="18">
        <f t="shared" si="138"/>
        <v>1</v>
      </c>
    </row>
    <row r="1028" spans="1:34" x14ac:dyDescent="0.25">
      <c r="A1028">
        <v>373</v>
      </c>
      <c r="B1028" t="s">
        <v>181</v>
      </c>
      <c r="C1028" t="s">
        <v>389</v>
      </c>
      <c r="D1028" t="s">
        <v>252</v>
      </c>
      <c r="E1028" t="s">
        <v>116</v>
      </c>
      <c r="F1028">
        <v>1330833</v>
      </c>
      <c r="G1028" t="s">
        <v>52</v>
      </c>
      <c r="H1028" s="18">
        <f t="shared" si="136"/>
        <v>1</v>
      </c>
      <c r="I1028">
        <v>375</v>
      </c>
      <c r="J1028" t="s">
        <v>254</v>
      </c>
      <c r="K1028" t="s">
        <v>79</v>
      </c>
      <c r="L1028" t="s">
        <v>70</v>
      </c>
      <c r="M1028" s="18">
        <f t="shared" si="137"/>
        <v>2</v>
      </c>
      <c r="N1028" t="s">
        <v>58</v>
      </c>
      <c r="O1028" s="18">
        <f t="shared" si="139"/>
        <v>1</v>
      </c>
      <c r="P1028" t="s">
        <v>101</v>
      </c>
      <c r="Q1028" t="s">
        <v>119</v>
      </c>
      <c r="R1028" t="str">
        <f t="shared" si="135"/>
        <v>Oil &amp; Gas - Ice Roads and Pads</v>
      </c>
      <c r="S1028" t="s">
        <v>361</v>
      </c>
      <c r="T1028" t="s">
        <v>349</v>
      </c>
      <c r="U1028" s="34">
        <v>5</v>
      </c>
      <c r="V1028">
        <v>19060402</v>
      </c>
      <c r="W1028">
        <v>2017</v>
      </c>
      <c r="X1028" t="s">
        <v>252</v>
      </c>
      <c r="Y1028">
        <v>7</v>
      </c>
      <c r="Z1028" s="34">
        <v>375</v>
      </c>
      <c r="AA1028" s="6" t="str">
        <f t="shared" si="132"/>
        <v>07/01</v>
      </c>
      <c r="AB1028" s="6" t="str">
        <f t="shared" si="133"/>
        <v>07/31</v>
      </c>
      <c r="AC1028" t="s">
        <v>84</v>
      </c>
      <c r="AD1028" s="7">
        <f t="shared" si="134"/>
        <v>2</v>
      </c>
      <c r="AE1028" s="7" t="s">
        <v>84</v>
      </c>
      <c r="AF1028">
        <v>0</v>
      </c>
      <c r="AG1028" t="s">
        <v>52</v>
      </c>
      <c r="AH1028" s="18">
        <f t="shared" si="138"/>
        <v>1</v>
      </c>
    </row>
    <row r="1029" spans="1:34" x14ac:dyDescent="0.25">
      <c r="A1029">
        <v>373</v>
      </c>
      <c r="B1029" t="s">
        <v>181</v>
      </c>
      <c r="C1029" t="s">
        <v>389</v>
      </c>
      <c r="D1029" t="s">
        <v>252</v>
      </c>
      <c r="E1029" t="s">
        <v>116</v>
      </c>
      <c r="F1029">
        <v>1330833</v>
      </c>
      <c r="G1029" t="s">
        <v>52</v>
      </c>
      <c r="H1029" s="18">
        <f t="shared" si="136"/>
        <v>1</v>
      </c>
      <c r="I1029">
        <v>378</v>
      </c>
      <c r="J1029" t="s">
        <v>255</v>
      </c>
      <c r="K1029" t="s">
        <v>79</v>
      </c>
      <c r="L1029" t="s">
        <v>70</v>
      </c>
      <c r="M1029" s="18">
        <f t="shared" si="137"/>
        <v>2</v>
      </c>
      <c r="N1029" t="s">
        <v>58</v>
      </c>
      <c r="O1029" s="18">
        <f t="shared" si="139"/>
        <v>1</v>
      </c>
      <c r="P1029" t="s">
        <v>101</v>
      </c>
      <c r="Q1029" t="s">
        <v>119</v>
      </c>
      <c r="R1029" t="str">
        <f t="shared" si="135"/>
        <v>Oil &amp; Gas - Ice Roads and Pads</v>
      </c>
      <c r="S1029" t="s">
        <v>361</v>
      </c>
      <c r="T1029" t="s">
        <v>349</v>
      </c>
      <c r="U1029" s="34">
        <v>5</v>
      </c>
      <c r="V1029">
        <v>19060402</v>
      </c>
      <c r="W1029">
        <v>2017</v>
      </c>
      <c r="X1029" t="s">
        <v>252</v>
      </c>
      <c r="Y1029">
        <v>7</v>
      </c>
      <c r="Z1029" s="34">
        <v>378</v>
      </c>
      <c r="AA1029" s="6" t="str">
        <f t="shared" si="132"/>
        <v>07/01</v>
      </c>
      <c r="AB1029" s="6" t="str">
        <f t="shared" si="133"/>
        <v>07/31</v>
      </c>
      <c r="AC1029" t="s">
        <v>84</v>
      </c>
      <c r="AD1029" s="7">
        <f t="shared" si="134"/>
        <v>2</v>
      </c>
      <c r="AE1029" s="7" t="s">
        <v>84</v>
      </c>
      <c r="AF1029">
        <v>0</v>
      </c>
      <c r="AG1029" t="s">
        <v>52</v>
      </c>
      <c r="AH1029" s="18">
        <f t="shared" si="138"/>
        <v>1</v>
      </c>
    </row>
    <row r="1030" spans="1:34" x14ac:dyDescent="0.25">
      <c r="A1030">
        <v>373</v>
      </c>
      <c r="B1030" t="s">
        <v>181</v>
      </c>
      <c r="C1030" t="s">
        <v>389</v>
      </c>
      <c r="D1030" t="s">
        <v>252</v>
      </c>
      <c r="E1030" t="s">
        <v>116</v>
      </c>
      <c r="F1030">
        <v>1330833</v>
      </c>
      <c r="G1030" t="s">
        <v>52</v>
      </c>
      <c r="H1030" s="18">
        <f t="shared" si="136"/>
        <v>1</v>
      </c>
      <c r="I1030">
        <v>374</v>
      </c>
      <c r="J1030" t="s">
        <v>256</v>
      </c>
      <c r="K1030" t="s">
        <v>79</v>
      </c>
      <c r="L1030" t="s">
        <v>70</v>
      </c>
      <c r="M1030" s="18">
        <f t="shared" si="137"/>
        <v>2</v>
      </c>
      <c r="N1030" t="s">
        <v>58</v>
      </c>
      <c r="O1030" s="18">
        <f t="shared" si="139"/>
        <v>1</v>
      </c>
      <c r="P1030" t="s">
        <v>101</v>
      </c>
      <c r="Q1030" t="s">
        <v>119</v>
      </c>
      <c r="R1030" t="str">
        <f t="shared" si="135"/>
        <v>Oil &amp; Gas - Ice Roads and Pads</v>
      </c>
      <c r="S1030" t="s">
        <v>361</v>
      </c>
      <c r="T1030" t="s">
        <v>349</v>
      </c>
      <c r="U1030" s="34">
        <v>5</v>
      </c>
      <c r="V1030">
        <v>19060402</v>
      </c>
      <c r="W1030">
        <v>2017</v>
      </c>
      <c r="X1030" t="s">
        <v>252</v>
      </c>
      <c r="Y1030">
        <v>7</v>
      </c>
      <c r="Z1030" s="34">
        <v>374</v>
      </c>
      <c r="AA1030" s="6" t="str">
        <f t="shared" si="132"/>
        <v>07/01</v>
      </c>
      <c r="AB1030" s="6" t="str">
        <f t="shared" si="133"/>
        <v>07/31</v>
      </c>
      <c r="AC1030" t="s">
        <v>84</v>
      </c>
      <c r="AD1030" s="7">
        <f t="shared" si="134"/>
        <v>2</v>
      </c>
      <c r="AE1030" s="7" t="s">
        <v>84</v>
      </c>
      <c r="AF1030">
        <v>0</v>
      </c>
      <c r="AG1030" t="s">
        <v>52</v>
      </c>
      <c r="AH1030" s="18">
        <f t="shared" si="138"/>
        <v>1</v>
      </c>
    </row>
    <row r="1031" spans="1:34" x14ac:dyDescent="0.25">
      <c r="A1031">
        <v>373</v>
      </c>
      <c r="B1031" t="s">
        <v>181</v>
      </c>
      <c r="C1031" t="s">
        <v>389</v>
      </c>
      <c r="D1031" t="s">
        <v>252</v>
      </c>
      <c r="E1031" t="s">
        <v>116</v>
      </c>
      <c r="F1031">
        <v>1330833</v>
      </c>
      <c r="G1031" t="s">
        <v>52</v>
      </c>
      <c r="H1031" s="18">
        <f t="shared" si="136"/>
        <v>1</v>
      </c>
      <c r="I1031">
        <v>376</v>
      </c>
      <c r="J1031" t="s">
        <v>257</v>
      </c>
      <c r="K1031" t="s">
        <v>79</v>
      </c>
      <c r="L1031" t="s">
        <v>70</v>
      </c>
      <c r="M1031" s="18">
        <f t="shared" si="137"/>
        <v>2</v>
      </c>
      <c r="N1031" t="s">
        <v>58</v>
      </c>
      <c r="O1031" s="18">
        <f t="shared" si="139"/>
        <v>1</v>
      </c>
      <c r="P1031" t="s">
        <v>101</v>
      </c>
      <c r="Q1031" t="s">
        <v>119</v>
      </c>
      <c r="R1031" t="str">
        <f t="shared" si="135"/>
        <v>Oil &amp; Gas - Ice Roads and Pads</v>
      </c>
      <c r="S1031" t="s">
        <v>361</v>
      </c>
      <c r="T1031" t="s">
        <v>349</v>
      </c>
      <c r="U1031" s="34">
        <v>5</v>
      </c>
      <c r="V1031">
        <v>19060402</v>
      </c>
      <c r="W1031">
        <v>2017</v>
      </c>
      <c r="X1031" t="s">
        <v>252</v>
      </c>
      <c r="Y1031">
        <v>7</v>
      </c>
      <c r="Z1031" s="34">
        <v>376</v>
      </c>
      <c r="AA1031" s="6" t="str">
        <f t="shared" si="132"/>
        <v>07/01</v>
      </c>
      <c r="AB1031" s="6" t="str">
        <f t="shared" si="133"/>
        <v>07/31</v>
      </c>
      <c r="AC1031" t="s">
        <v>84</v>
      </c>
      <c r="AD1031" s="7">
        <f t="shared" si="134"/>
        <v>2</v>
      </c>
      <c r="AE1031" s="7" t="s">
        <v>84</v>
      </c>
      <c r="AF1031">
        <v>0</v>
      </c>
      <c r="AG1031" t="s">
        <v>52</v>
      </c>
      <c r="AH1031" s="18">
        <f t="shared" si="138"/>
        <v>1</v>
      </c>
    </row>
    <row r="1032" spans="1:34" x14ac:dyDescent="0.25">
      <c r="A1032">
        <v>373</v>
      </c>
      <c r="B1032" t="s">
        <v>181</v>
      </c>
      <c r="C1032" t="s">
        <v>389</v>
      </c>
      <c r="D1032" t="s">
        <v>252</v>
      </c>
      <c r="E1032" t="s">
        <v>116</v>
      </c>
      <c r="F1032">
        <v>1330833</v>
      </c>
      <c r="G1032" t="s">
        <v>52</v>
      </c>
      <c r="H1032" s="18">
        <f t="shared" si="136"/>
        <v>1</v>
      </c>
      <c r="I1032">
        <v>377</v>
      </c>
      <c r="J1032" t="s">
        <v>253</v>
      </c>
      <c r="K1032" t="s">
        <v>79</v>
      </c>
      <c r="L1032" t="s">
        <v>70</v>
      </c>
      <c r="M1032" s="18">
        <f t="shared" si="137"/>
        <v>2</v>
      </c>
      <c r="N1032" t="s">
        <v>58</v>
      </c>
      <c r="O1032" s="18">
        <f t="shared" si="139"/>
        <v>1</v>
      </c>
      <c r="P1032" t="s">
        <v>101</v>
      </c>
      <c r="Q1032" t="s">
        <v>119</v>
      </c>
      <c r="R1032" t="str">
        <f t="shared" si="135"/>
        <v>Oil &amp; Gas - Ice Roads and Pads</v>
      </c>
      <c r="S1032" t="s">
        <v>361</v>
      </c>
      <c r="T1032" t="s">
        <v>349</v>
      </c>
      <c r="U1032" s="34">
        <v>5</v>
      </c>
      <c r="V1032">
        <v>19060402</v>
      </c>
      <c r="W1032">
        <v>2017</v>
      </c>
      <c r="X1032" t="s">
        <v>252</v>
      </c>
      <c r="Y1032">
        <v>8</v>
      </c>
      <c r="Z1032" s="34">
        <v>377</v>
      </c>
      <c r="AA1032" s="6" t="str">
        <f t="shared" si="132"/>
        <v>08/01</v>
      </c>
      <c r="AB1032" s="6" t="str">
        <f t="shared" si="133"/>
        <v>08/31</v>
      </c>
      <c r="AC1032" t="s">
        <v>84</v>
      </c>
      <c r="AD1032" s="7">
        <f t="shared" si="134"/>
        <v>2</v>
      </c>
      <c r="AE1032" s="7" t="s">
        <v>84</v>
      </c>
      <c r="AF1032">
        <v>0</v>
      </c>
      <c r="AG1032" t="s">
        <v>52</v>
      </c>
      <c r="AH1032" s="18">
        <f t="shared" si="138"/>
        <v>1</v>
      </c>
    </row>
    <row r="1033" spans="1:34" x14ac:dyDescent="0.25">
      <c r="A1033">
        <v>373</v>
      </c>
      <c r="B1033" t="s">
        <v>181</v>
      </c>
      <c r="C1033" t="s">
        <v>389</v>
      </c>
      <c r="D1033" t="s">
        <v>252</v>
      </c>
      <c r="E1033" t="s">
        <v>116</v>
      </c>
      <c r="F1033">
        <v>1330833</v>
      </c>
      <c r="G1033" t="s">
        <v>52</v>
      </c>
      <c r="H1033" s="18">
        <f t="shared" si="136"/>
        <v>1</v>
      </c>
      <c r="I1033">
        <v>375</v>
      </c>
      <c r="J1033" t="s">
        <v>254</v>
      </c>
      <c r="K1033" t="s">
        <v>79</v>
      </c>
      <c r="L1033" t="s">
        <v>70</v>
      </c>
      <c r="M1033" s="18">
        <f t="shared" si="137"/>
        <v>2</v>
      </c>
      <c r="N1033" t="s">
        <v>58</v>
      </c>
      <c r="O1033" s="18">
        <f t="shared" si="139"/>
        <v>1</v>
      </c>
      <c r="P1033" t="s">
        <v>101</v>
      </c>
      <c r="Q1033" t="s">
        <v>119</v>
      </c>
      <c r="R1033" t="str">
        <f t="shared" si="135"/>
        <v>Oil &amp; Gas - Ice Roads and Pads</v>
      </c>
      <c r="S1033" t="s">
        <v>361</v>
      </c>
      <c r="T1033" t="s">
        <v>349</v>
      </c>
      <c r="U1033" s="34">
        <v>5</v>
      </c>
      <c r="V1033">
        <v>19060402</v>
      </c>
      <c r="W1033">
        <v>2017</v>
      </c>
      <c r="X1033" t="s">
        <v>252</v>
      </c>
      <c r="Y1033">
        <v>8</v>
      </c>
      <c r="Z1033" s="34">
        <v>375</v>
      </c>
      <c r="AA1033" s="6" t="str">
        <f t="shared" si="132"/>
        <v>08/01</v>
      </c>
      <c r="AB1033" s="6" t="str">
        <f t="shared" si="133"/>
        <v>08/31</v>
      </c>
      <c r="AC1033" t="s">
        <v>84</v>
      </c>
      <c r="AD1033" s="7">
        <f t="shared" si="134"/>
        <v>2</v>
      </c>
      <c r="AE1033" s="7" t="s">
        <v>84</v>
      </c>
      <c r="AF1033">
        <v>0</v>
      </c>
      <c r="AG1033" t="s">
        <v>52</v>
      </c>
      <c r="AH1033" s="18">
        <f t="shared" si="138"/>
        <v>1</v>
      </c>
    </row>
    <row r="1034" spans="1:34" x14ac:dyDescent="0.25">
      <c r="A1034">
        <v>373</v>
      </c>
      <c r="B1034" t="s">
        <v>181</v>
      </c>
      <c r="C1034" t="s">
        <v>389</v>
      </c>
      <c r="D1034" t="s">
        <v>252</v>
      </c>
      <c r="E1034" t="s">
        <v>116</v>
      </c>
      <c r="F1034">
        <v>1330833</v>
      </c>
      <c r="G1034" t="s">
        <v>52</v>
      </c>
      <c r="H1034" s="18">
        <f t="shared" si="136"/>
        <v>1</v>
      </c>
      <c r="I1034">
        <v>378</v>
      </c>
      <c r="J1034" t="s">
        <v>255</v>
      </c>
      <c r="K1034" t="s">
        <v>79</v>
      </c>
      <c r="L1034" t="s">
        <v>70</v>
      </c>
      <c r="M1034" s="18">
        <f t="shared" si="137"/>
        <v>2</v>
      </c>
      <c r="N1034" t="s">
        <v>58</v>
      </c>
      <c r="O1034" s="18">
        <f t="shared" si="139"/>
        <v>1</v>
      </c>
      <c r="P1034" t="s">
        <v>101</v>
      </c>
      <c r="Q1034" t="s">
        <v>119</v>
      </c>
      <c r="R1034" t="str">
        <f t="shared" si="135"/>
        <v>Oil &amp; Gas - Ice Roads and Pads</v>
      </c>
      <c r="S1034" t="s">
        <v>361</v>
      </c>
      <c r="T1034" t="s">
        <v>349</v>
      </c>
      <c r="U1034" s="34">
        <v>5</v>
      </c>
      <c r="V1034">
        <v>19060402</v>
      </c>
      <c r="W1034">
        <v>2017</v>
      </c>
      <c r="X1034" t="s">
        <v>252</v>
      </c>
      <c r="Y1034">
        <v>8</v>
      </c>
      <c r="Z1034" s="34">
        <v>378</v>
      </c>
      <c r="AA1034" s="6" t="str">
        <f t="shared" si="132"/>
        <v>08/01</v>
      </c>
      <c r="AB1034" s="6" t="str">
        <f t="shared" si="133"/>
        <v>08/31</v>
      </c>
      <c r="AC1034" t="s">
        <v>84</v>
      </c>
      <c r="AD1034" s="7">
        <f t="shared" si="134"/>
        <v>2</v>
      </c>
      <c r="AE1034" s="7" t="s">
        <v>84</v>
      </c>
      <c r="AF1034">
        <v>0</v>
      </c>
      <c r="AG1034" t="s">
        <v>52</v>
      </c>
      <c r="AH1034" s="18">
        <f t="shared" si="138"/>
        <v>1</v>
      </c>
    </row>
    <row r="1035" spans="1:34" x14ac:dyDescent="0.25">
      <c r="A1035">
        <v>373</v>
      </c>
      <c r="B1035" t="s">
        <v>181</v>
      </c>
      <c r="C1035" t="s">
        <v>389</v>
      </c>
      <c r="D1035" t="s">
        <v>252</v>
      </c>
      <c r="E1035" t="s">
        <v>116</v>
      </c>
      <c r="F1035">
        <v>1330833</v>
      </c>
      <c r="G1035" t="s">
        <v>52</v>
      </c>
      <c r="H1035" s="18">
        <f t="shared" si="136"/>
        <v>1</v>
      </c>
      <c r="I1035">
        <v>374</v>
      </c>
      <c r="J1035" t="s">
        <v>256</v>
      </c>
      <c r="K1035" t="s">
        <v>79</v>
      </c>
      <c r="L1035" t="s">
        <v>70</v>
      </c>
      <c r="M1035" s="18">
        <f t="shared" si="137"/>
        <v>2</v>
      </c>
      <c r="N1035" t="s">
        <v>58</v>
      </c>
      <c r="O1035" s="18">
        <f t="shared" si="139"/>
        <v>1</v>
      </c>
      <c r="P1035" t="s">
        <v>101</v>
      </c>
      <c r="Q1035" t="s">
        <v>119</v>
      </c>
      <c r="R1035" t="str">
        <f t="shared" si="135"/>
        <v>Oil &amp; Gas - Ice Roads and Pads</v>
      </c>
      <c r="S1035" t="s">
        <v>361</v>
      </c>
      <c r="T1035" t="s">
        <v>349</v>
      </c>
      <c r="U1035" s="34">
        <v>5</v>
      </c>
      <c r="V1035">
        <v>19060402</v>
      </c>
      <c r="W1035">
        <v>2017</v>
      </c>
      <c r="X1035" t="s">
        <v>252</v>
      </c>
      <c r="Y1035">
        <v>8</v>
      </c>
      <c r="Z1035" s="34">
        <v>374</v>
      </c>
      <c r="AA1035" s="6" t="str">
        <f t="shared" si="132"/>
        <v>08/01</v>
      </c>
      <c r="AB1035" s="6" t="str">
        <f t="shared" si="133"/>
        <v>08/31</v>
      </c>
      <c r="AC1035" t="s">
        <v>84</v>
      </c>
      <c r="AD1035" s="7">
        <f t="shared" si="134"/>
        <v>2</v>
      </c>
      <c r="AE1035" s="7" t="s">
        <v>84</v>
      </c>
      <c r="AF1035">
        <v>0</v>
      </c>
      <c r="AG1035" t="s">
        <v>52</v>
      </c>
      <c r="AH1035" s="18">
        <f t="shared" si="138"/>
        <v>1</v>
      </c>
    </row>
    <row r="1036" spans="1:34" x14ac:dyDescent="0.25">
      <c r="A1036">
        <v>373</v>
      </c>
      <c r="B1036" t="s">
        <v>181</v>
      </c>
      <c r="C1036" t="s">
        <v>389</v>
      </c>
      <c r="D1036" t="s">
        <v>252</v>
      </c>
      <c r="E1036" t="s">
        <v>116</v>
      </c>
      <c r="F1036">
        <v>1330833</v>
      </c>
      <c r="G1036" t="s">
        <v>52</v>
      </c>
      <c r="H1036" s="18">
        <f t="shared" si="136"/>
        <v>1</v>
      </c>
      <c r="I1036">
        <v>376</v>
      </c>
      <c r="J1036" t="s">
        <v>257</v>
      </c>
      <c r="K1036" t="s">
        <v>79</v>
      </c>
      <c r="L1036" t="s">
        <v>70</v>
      </c>
      <c r="M1036" s="18">
        <f t="shared" si="137"/>
        <v>2</v>
      </c>
      <c r="N1036" t="s">
        <v>58</v>
      </c>
      <c r="O1036" s="18">
        <f t="shared" si="139"/>
        <v>1</v>
      </c>
      <c r="P1036" t="s">
        <v>101</v>
      </c>
      <c r="Q1036" t="s">
        <v>119</v>
      </c>
      <c r="R1036" t="str">
        <f t="shared" si="135"/>
        <v>Oil &amp; Gas - Ice Roads and Pads</v>
      </c>
      <c r="S1036" t="s">
        <v>361</v>
      </c>
      <c r="T1036" t="s">
        <v>349</v>
      </c>
      <c r="U1036" s="34">
        <v>5</v>
      </c>
      <c r="V1036">
        <v>19060402</v>
      </c>
      <c r="W1036">
        <v>2017</v>
      </c>
      <c r="X1036" t="s">
        <v>252</v>
      </c>
      <c r="Y1036">
        <v>8</v>
      </c>
      <c r="Z1036" s="34">
        <v>376</v>
      </c>
      <c r="AA1036" s="6" t="str">
        <f t="shared" si="132"/>
        <v>08/01</v>
      </c>
      <c r="AB1036" s="6" t="str">
        <f t="shared" si="133"/>
        <v>08/31</v>
      </c>
      <c r="AC1036" t="s">
        <v>84</v>
      </c>
      <c r="AD1036" s="7">
        <f t="shared" si="134"/>
        <v>2</v>
      </c>
      <c r="AE1036" s="7" t="s">
        <v>84</v>
      </c>
      <c r="AF1036">
        <v>0</v>
      </c>
      <c r="AG1036" t="s">
        <v>52</v>
      </c>
      <c r="AH1036" s="18">
        <f t="shared" si="138"/>
        <v>1</v>
      </c>
    </row>
    <row r="1037" spans="1:34" x14ac:dyDescent="0.25">
      <c r="A1037">
        <v>373</v>
      </c>
      <c r="B1037" t="s">
        <v>181</v>
      </c>
      <c r="C1037" t="s">
        <v>389</v>
      </c>
      <c r="D1037" t="s">
        <v>252</v>
      </c>
      <c r="E1037" t="s">
        <v>116</v>
      </c>
      <c r="F1037">
        <v>1330833</v>
      </c>
      <c r="G1037" t="s">
        <v>52</v>
      </c>
      <c r="H1037" s="18">
        <f t="shared" si="136"/>
        <v>1</v>
      </c>
      <c r="I1037">
        <v>377</v>
      </c>
      <c r="J1037" t="s">
        <v>253</v>
      </c>
      <c r="K1037" t="s">
        <v>79</v>
      </c>
      <c r="L1037" t="s">
        <v>70</v>
      </c>
      <c r="M1037" s="18">
        <f t="shared" si="137"/>
        <v>2</v>
      </c>
      <c r="N1037" t="s">
        <v>58</v>
      </c>
      <c r="O1037" s="18">
        <f t="shared" si="139"/>
        <v>1</v>
      </c>
      <c r="P1037" t="s">
        <v>101</v>
      </c>
      <c r="Q1037" t="s">
        <v>119</v>
      </c>
      <c r="R1037" t="str">
        <f t="shared" si="135"/>
        <v>Oil &amp; Gas - Ice Roads and Pads</v>
      </c>
      <c r="S1037" t="s">
        <v>361</v>
      </c>
      <c r="T1037" t="s">
        <v>349</v>
      </c>
      <c r="U1037" s="34">
        <v>5</v>
      </c>
      <c r="V1037">
        <v>19060402</v>
      </c>
      <c r="W1037">
        <v>2017</v>
      </c>
      <c r="X1037" t="s">
        <v>252</v>
      </c>
      <c r="Y1037">
        <v>9</v>
      </c>
      <c r="Z1037" s="34">
        <v>377</v>
      </c>
      <c r="AA1037" s="6" t="str">
        <f t="shared" si="132"/>
        <v>09/01</v>
      </c>
      <c r="AB1037" s="6" t="str">
        <f t="shared" si="133"/>
        <v>09/30</v>
      </c>
      <c r="AC1037" t="s">
        <v>84</v>
      </c>
      <c r="AD1037" s="7">
        <f t="shared" si="134"/>
        <v>2</v>
      </c>
      <c r="AE1037" s="7" t="s">
        <v>84</v>
      </c>
      <c r="AF1037">
        <v>0</v>
      </c>
      <c r="AG1037" t="s">
        <v>52</v>
      </c>
      <c r="AH1037" s="18">
        <f t="shared" si="138"/>
        <v>1</v>
      </c>
    </row>
    <row r="1038" spans="1:34" x14ac:dyDescent="0.25">
      <c r="A1038">
        <v>373</v>
      </c>
      <c r="B1038" t="s">
        <v>181</v>
      </c>
      <c r="C1038" t="s">
        <v>389</v>
      </c>
      <c r="D1038" t="s">
        <v>252</v>
      </c>
      <c r="E1038" t="s">
        <v>116</v>
      </c>
      <c r="F1038">
        <v>1330833</v>
      </c>
      <c r="G1038" t="s">
        <v>52</v>
      </c>
      <c r="H1038" s="18">
        <f t="shared" si="136"/>
        <v>1</v>
      </c>
      <c r="I1038">
        <v>375</v>
      </c>
      <c r="J1038" t="s">
        <v>254</v>
      </c>
      <c r="K1038" t="s">
        <v>79</v>
      </c>
      <c r="L1038" t="s">
        <v>70</v>
      </c>
      <c r="M1038" s="18">
        <f t="shared" si="137"/>
        <v>2</v>
      </c>
      <c r="N1038" t="s">
        <v>58</v>
      </c>
      <c r="O1038" s="18">
        <f t="shared" si="139"/>
        <v>1</v>
      </c>
      <c r="P1038" t="s">
        <v>101</v>
      </c>
      <c r="Q1038" t="s">
        <v>119</v>
      </c>
      <c r="R1038" t="str">
        <f t="shared" si="135"/>
        <v>Oil &amp; Gas - Ice Roads and Pads</v>
      </c>
      <c r="S1038" t="s">
        <v>361</v>
      </c>
      <c r="T1038" t="s">
        <v>349</v>
      </c>
      <c r="U1038" s="34">
        <v>5</v>
      </c>
      <c r="V1038">
        <v>19060402</v>
      </c>
      <c r="W1038">
        <v>2017</v>
      </c>
      <c r="X1038" t="s">
        <v>252</v>
      </c>
      <c r="Y1038">
        <v>9</v>
      </c>
      <c r="Z1038" s="34">
        <v>375</v>
      </c>
      <c r="AA1038" s="6" t="str">
        <f t="shared" si="132"/>
        <v>09/01</v>
      </c>
      <c r="AB1038" s="6" t="str">
        <f t="shared" si="133"/>
        <v>09/30</v>
      </c>
      <c r="AC1038" t="s">
        <v>84</v>
      </c>
      <c r="AD1038" s="7">
        <f t="shared" si="134"/>
        <v>2</v>
      </c>
      <c r="AE1038" s="7" t="s">
        <v>84</v>
      </c>
      <c r="AF1038">
        <v>0</v>
      </c>
      <c r="AG1038" t="s">
        <v>52</v>
      </c>
      <c r="AH1038" s="18">
        <f t="shared" si="138"/>
        <v>1</v>
      </c>
    </row>
    <row r="1039" spans="1:34" x14ac:dyDescent="0.25">
      <c r="A1039">
        <v>373</v>
      </c>
      <c r="B1039" t="s">
        <v>181</v>
      </c>
      <c r="C1039" t="s">
        <v>389</v>
      </c>
      <c r="D1039" t="s">
        <v>252</v>
      </c>
      <c r="E1039" t="s">
        <v>116</v>
      </c>
      <c r="F1039">
        <v>1330833</v>
      </c>
      <c r="G1039" t="s">
        <v>52</v>
      </c>
      <c r="H1039" s="18">
        <f t="shared" si="136"/>
        <v>1</v>
      </c>
      <c r="I1039">
        <v>378</v>
      </c>
      <c r="J1039" t="s">
        <v>255</v>
      </c>
      <c r="K1039" t="s">
        <v>79</v>
      </c>
      <c r="L1039" t="s">
        <v>70</v>
      </c>
      <c r="M1039" s="18">
        <f t="shared" si="137"/>
        <v>2</v>
      </c>
      <c r="N1039" t="s">
        <v>58</v>
      </c>
      <c r="O1039" s="18">
        <f t="shared" si="139"/>
        <v>1</v>
      </c>
      <c r="P1039" t="s">
        <v>101</v>
      </c>
      <c r="Q1039" t="s">
        <v>119</v>
      </c>
      <c r="R1039" t="str">
        <f t="shared" si="135"/>
        <v>Oil &amp; Gas - Ice Roads and Pads</v>
      </c>
      <c r="S1039" t="s">
        <v>361</v>
      </c>
      <c r="T1039" t="s">
        <v>349</v>
      </c>
      <c r="U1039" s="34">
        <v>5</v>
      </c>
      <c r="V1039">
        <v>19060402</v>
      </c>
      <c r="W1039">
        <v>2017</v>
      </c>
      <c r="X1039" t="s">
        <v>252</v>
      </c>
      <c r="Y1039">
        <v>9</v>
      </c>
      <c r="Z1039" s="34">
        <v>378</v>
      </c>
      <c r="AA1039" s="6" t="str">
        <f t="shared" si="132"/>
        <v>09/01</v>
      </c>
      <c r="AB1039" s="6" t="str">
        <f t="shared" si="133"/>
        <v>09/30</v>
      </c>
      <c r="AC1039" t="s">
        <v>84</v>
      </c>
      <c r="AD1039" s="7">
        <f t="shared" si="134"/>
        <v>2</v>
      </c>
      <c r="AE1039" s="7" t="s">
        <v>84</v>
      </c>
      <c r="AF1039">
        <v>0</v>
      </c>
      <c r="AG1039" t="s">
        <v>52</v>
      </c>
      <c r="AH1039" s="18">
        <f t="shared" si="138"/>
        <v>1</v>
      </c>
    </row>
    <row r="1040" spans="1:34" x14ac:dyDescent="0.25">
      <c r="A1040">
        <v>373</v>
      </c>
      <c r="B1040" t="s">
        <v>181</v>
      </c>
      <c r="C1040" t="s">
        <v>389</v>
      </c>
      <c r="D1040" t="s">
        <v>252</v>
      </c>
      <c r="E1040" t="s">
        <v>116</v>
      </c>
      <c r="F1040">
        <v>1330833</v>
      </c>
      <c r="G1040" t="s">
        <v>52</v>
      </c>
      <c r="H1040" s="18">
        <f t="shared" si="136"/>
        <v>1</v>
      </c>
      <c r="I1040">
        <v>374</v>
      </c>
      <c r="J1040" t="s">
        <v>256</v>
      </c>
      <c r="K1040" t="s">
        <v>79</v>
      </c>
      <c r="L1040" t="s">
        <v>70</v>
      </c>
      <c r="M1040" s="18">
        <f t="shared" si="137"/>
        <v>2</v>
      </c>
      <c r="N1040" t="s">
        <v>58</v>
      </c>
      <c r="O1040" s="18">
        <f t="shared" si="139"/>
        <v>1</v>
      </c>
      <c r="P1040" t="s">
        <v>101</v>
      </c>
      <c r="Q1040" t="s">
        <v>119</v>
      </c>
      <c r="R1040" t="str">
        <f t="shared" si="135"/>
        <v>Oil &amp; Gas - Ice Roads and Pads</v>
      </c>
      <c r="S1040" t="s">
        <v>361</v>
      </c>
      <c r="T1040" t="s">
        <v>349</v>
      </c>
      <c r="U1040" s="34">
        <v>5</v>
      </c>
      <c r="V1040">
        <v>19060402</v>
      </c>
      <c r="W1040">
        <v>2017</v>
      </c>
      <c r="X1040" t="s">
        <v>252</v>
      </c>
      <c r="Y1040">
        <v>9</v>
      </c>
      <c r="Z1040" s="34">
        <v>374</v>
      </c>
      <c r="AA1040" s="6" t="str">
        <f t="shared" si="132"/>
        <v>09/01</v>
      </c>
      <c r="AB1040" s="6" t="str">
        <f t="shared" si="133"/>
        <v>09/30</v>
      </c>
      <c r="AC1040" t="s">
        <v>84</v>
      </c>
      <c r="AD1040" s="7">
        <f t="shared" si="134"/>
        <v>2</v>
      </c>
      <c r="AE1040" s="7" t="s">
        <v>84</v>
      </c>
      <c r="AF1040">
        <v>0</v>
      </c>
      <c r="AG1040" t="s">
        <v>52</v>
      </c>
      <c r="AH1040" s="18">
        <f t="shared" si="138"/>
        <v>1</v>
      </c>
    </row>
    <row r="1041" spans="1:34" x14ac:dyDescent="0.25">
      <c r="A1041">
        <v>373</v>
      </c>
      <c r="B1041" t="s">
        <v>181</v>
      </c>
      <c r="C1041" t="s">
        <v>389</v>
      </c>
      <c r="D1041" t="s">
        <v>252</v>
      </c>
      <c r="E1041" t="s">
        <v>116</v>
      </c>
      <c r="F1041">
        <v>1330833</v>
      </c>
      <c r="G1041" t="s">
        <v>52</v>
      </c>
      <c r="H1041" s="18">
        <f t="shared" si="136"/>
        <v>1</v>
      </c>
      <c r="I1041">
        <v>376</v>
      </c>
      <c r="J1041" t="s">
        <v>257</v>
      </c>
      <c r="K1041" t="s">
        <v>79</v>
      </c>
      <c r="L1041" t="s">
        <v>70</v>
      </c>
      <c r="M1041" s="18">
        <f t="shared" si="137"/>
        <v>2</v>
      </c>
      <c r="N1041" t="s">
        <v>58</v>
      </c>
      <c r="O1041" s="18">
        <f t="shared" si="139"/>
        <v>1</v>
      </c>
      <c r="P1041" t="s">
        <v>101</v>
      </c>
      <c r="Q1041" t="s">
        <v>119</v>
      </c>
      <c r="R1041" t="str">
        <f t="shared" si="135"/>
        <v>Oil &amp; Gas - Ice Roads and Pads</v>
      </c>
      <c r="S1041" t="s">
        <v>361</v>
      </c>
      <c r="T1041" t="s">
        <v>349</v>
      </c>
      <c r="U1041" s="34">
        <v>5</v>
      </c>
      <c r="V1041">
        <v>19060402</v>
      </c>
      <c r="W1041">
        <v>2017</v>
      </c>
      <c r="X1041" t="s">
        <v>252</v>
      </c>
      <c r="Y1041">
        <v>9</v>
      </c>
      <c r="Z1041" s="34">
        <v>376</v>
      </c>
      <c r="AA1041" s="6" t="str">
        <f t="shared" si="132"/>
        <v>09/01</v>
      </c>
      <c r="AB1041" s="6" t="str">
        <f t="shared" si="133"/>
        <v>09/30</v>
      </c>
      <c r="AC1041" t="s">
        <v>84</v>
      </c>
      <c r="AD1041" s="7">
        <f t="shared" si="134"/>
        <v>2</v>
      </c>
      <c r="AE1041" s="7" t="s">
        <v>84</v>
      </c>
      <c r="AF1041">
        <v>0</v>
      </c>
      <c r="AG1041" t="s">
        <v>52</v>
      </c>
      <c r="AH1041" s="18">
        <f t="shared" si="138"/>
        <v>1</v>
      </c>
    </row>
    <row r="1042" spans="1:34" x14ac:dyDescent="0.25">
      <c r="A1042">
        <v>379</v>
      </c>
      <c r="B1042" t="s">
        <v>181</v>
      </c>
      <c r="C1042" t="s">
        <v>389</v>
      </c>
      <c r="D1042" t="s">
        <v>258</v>
      </c>
      <c r="E1042" t="s">
        <v>116</v>
      </c>
      <c r="F1042">
        <v>11392500</v>
      </c>
      <c r="G1042" t="s">
        <v>52</v>
      </c>
      <c r="H1042" s="18">
        <f t="shared" si="136"/>
        <v>1</v>
      </c>
      <c r="I1042">
        <v>380</v>
      </c>
      <c r="J1042" t="s">
        <v>259</v>
      </c>
      <c r="K1042" t="s">
        <v>79</v>
      </c>
      <c r="L1042" t="s">
        <v>70</v>
      </c>
      <c r="M1042" s="18">
        <f t="shared" si="137"/>
        <v>2</v>
      </c>
      <c r="N1042" t="s">
        <v>58</v>
      </c>
      <c r="O1042" s="18">
        <f t="shared" si="139"/>
        <v>1</v>
      </c>
      <c r="P1042" t="s">
        <v>101</v>
      </c>
      <c r="Q1042" t="s">
        <v>119</v>
      </c>
      <c r="R1042" t="str">
        <f t="shared" si="135"/>
        <v>Oil &amp; Gas - Ice Roads and Pads</v>
      </c>
      <c r="S1042" t="s">
        <v>361</v>
      </c>
      <c r="T1042" t="s">
        <v>349</v>
      </c>
      <c r="U1042" s="34">
        <v>5</v>
      </c>
      <c r="V1042">
        <v>19060401</v>
      </c>
      <c r="W1042">
        <v>2016</v>
      </c>
      <c r="X1042" t="s">
        <v>258</v>
      </c>
      <c r="Y1042">
        <v>4</v>
      </c>
      <c r="Z1042" s="34">
        <v>380</v>
      </c>
      <c r="AA1042" s="6" t="str">
        <f t="shared" si="132"/>
        <v>04/01</v>
      </c>
      <c r="AB1042" s="6" t="str">
        <f t="shared" si="133"/>
        <v>04/30</v>
      </c>
      <c r="AC1042" t="s">
        <v>84</v>
      </c>
      <c r="AD1042" s="7">
        <f t="shared" si="134"/>
        <v>2</v>
      </c>
      <c r="AE1042" s="7" t="s">
        <v>84</v>
      </c>
      <c r="AF1042">
        <v>0</v>
      </c>
      <c r="AG1042" t="s">
        <v>52</v>
      </c>
      <c r="AH1042" s="18">
        <f t="shared" si="138"/>
        <v>1</v>
      </c>
    </row>
    <row r="1043" spans="1:34" x14ac:dyDescent="0.25">
      <c r="A1043">
        <v>379</v>
      </c>
      <c r="B1043" t="s">
        <v>181</v>
      </c>
      <c r="C1043" t="s">
        <v>389</v>
      </c>
      <c r="D1043" t="s">
        <v>258</v>
      </c>
      <c r="E1043" t="s">
        <v>116</v>
      </c>
      <c r="F1043">
        <v>11392500</v>
      </c>
      <c r="G1043" t="s">
        <v>52</v>
      </c>
      <c r="H1043" s="18">
        <f t="shared" si="136"/>
        <v>1</v>
      </c>
      <c r="I1043">
        <v>380</v>
      </c>
      <c r="J1043" t="s">
        <v>259</v>
      </c>
      <c r="K1043" t="s">
        <v>79</v>
      </c>
      <c r="L1043" t="s">
        <v>70</v>
      </c>
      <c r="M1043" s="18">
        <f t="shared" si="137"/>
        <v>2</v>
      </c>
      <c r="N1043" t="s">
        <v>58</v>
      </c>
      <c r="O1043" s="18">
        <f t="shared" si="139"/>
        <v>1</v>
      </c>
      <c r="P1043" t="s">
        <v>101</v>
      </c>
      <c r="Q1043" t="s">
        <v>119</v>
      </c>
      <c r="R1043" t="str">
        <f t="shared" si="135"/>
        <v>Oil &amp; Gas - Ice Roads and Pads</v>
      </c>
      <c r="S1043" t="s">
        <v>361</v>
      </c>
      <c r="T1043" t="s">
        <v>349</v>
      </c>
      <c r="U1043" s="34">
        <v>5</v>
      </c>
      <c r="V1043">
        <v>19060401</v>
      </c>
      <c r="W1043">
        <v>2016</v>
      </c>
      <c r="X1043" t="s">
        <v>258</v>
      </c>
      <c r="Y1043">
        <v>5</v>
      </c>
      <c r="Z1043" s="34">
        <v>380</v>
      </c>
      <c r="AA1043" s="6" t="str">
        <f t="shared" si="132"/>
        <v>05/01</v>
      </c>
      <c r="AB1043" s="6" t="str">
        <f t="shared" si="133"/>
        <v>05/31</v>
      </c>
      <c r="AC1043" t="s">
        <v>84</v>
      </c>
      <c r="AD1043" s="7">
        <f t="shared" si="134"/>
        <v>2</v>
      </c>
      <c r="AE1043" s="7" t="s">
        <v>84</v>
      </c>
      <c r="AF1043">
        <v>0</v>
      </c>
      <c r="AG1043" t="s">
        <v>52</v>
      </c>
      <c r="AH1043" s="18">
        <f t="shared" si="138"/>
        <v>1</v>
      </c>
    </row>
    <row r="1044" spans="1:34" x14ac:dyDescent="0.25">
      <c r="A1044">
        <v>379</v>
      </c>
      <c r="B1044" t="s">
        <v>181</v>
      </c>
      <c r="C1044" t="s">
        <v>389</v>
      </c>
      <c r="D1044" t="s">
        <v>258</v>
      </c>
      <c r="E1044" t="s">
        <v>116</v>
      </c>
      <c r="F1044">
        <v>11392500</v>
      </c>
      <c r="G1044" t="s">
        <v>52</v>
      </c>
      <c r="H1044" s="18">
        <f t="shared" si="136"/>
        <v>1</v>
      </c>
      <c r="I1044">
        <v>380</v>
      </c>
      <c r="J1044" t="s">
        <v>259</v>
      </c>
      <c r="K1044" t="s">
        <v>79</v>
      </c>
      <c r="L1044" t="s">
        <v>70</v>
      </c>
      <c r="M1044" s="18">
        <f t="shared" si="137"/>
        <v>2</v>
      </c>
      <c r="N1044" t="s">
        <v>58</v>
      </c>
      <c r="O1044" s="18">
        <f t="shared" si="139"/>
        <v>1</v>
      </c>
      <c r="P1044" t="s">
        <v>101</v>
      </c>
      <c r="Q1044" t="s">
        <v>119</v>
      </c>
      <c r="R1044" t="str">
        <f t="shared" si="135"/>
        <v>Oil &amp; Gas - Ice Roads and Pads</v>
      </c>
      <c r="S1044" t="s">
        <v>361</v>
      </c>
      <c r="T1044" t="s">
        <v>349</v>
      </c>
      <c r="U1044" s="34">
        <v>5</v>
      </c>
      <c r="V1044">
        <v>19060401</v>
      </c>
      <c r="W1044">
        <v>2016</v>
      </c>
      <c r="X1044" t="s">
        <v>258</v>
      </c>
      <c r="Y1044">
        <v>6</v>
      </c>
      <c r="Z1044" s="34">
        <v>380</v>
      </c>
      <c r="AA1044" s="6" t="str">
        <f t="shared" si="132"/>
        <v>06/01</v>
      </c>
      <c r="AB1044" s="6" t="str">
        <f t="shared" si="133"/>
        <v>06/30</v>
      </c>
      <c r="AC1044" t="s">
        <v>84</v>
      </c>
      <c r="AD1044" s="7">
        <f t="shared" si="134"/>
        <v>2</v>
      </c>
      <c r="AE1044" s="7" t="s">
        <v>84</v>
      </c>
      <c r="AF1044">
        <v>0</v>
      </c>
      <c r="AG1044" t="s">
        <v>52</v>
      </c>
      <c r="AH1044" s="18">
        <f t="shared" si="138"/>
        <v>1</v>
      </c>
    </row>
    <row r="1045" spans="1:34" x14ac:dyDescent="0.25">
      <c r="A1045">
        <v>379</v>
      </c>
      <c r="B1045" t="s">
        <v>181</v>
      </c>
      <c r="C1045" t="s">
        <v>389</v>
      </c>
      <c r="D1045" t="s">
        <v>258</v>
      </c>
      <c r="E1045" t="s">
        <v>116</v>
      </c>
      <c r="F1045">
        <v>11392500</v>
      </c>
      <c r="G1045" t="s">
        <v>52</v>
      </c>
      <c r="H1045" s="18">
        <f t="shared" si="136"/>
        <v>1</v>
      </c>
      <c r="I1045">
        <v>380</v>
      </c>
      <c r="J1045" t="s">
        <v>259</v>
      </c>
      <c r="K1045" t="s">
        <v>79</v>
      </c>
      <c r="L1045" t="s">
        <v>70</v>
      </c>
      <c r="M1045" s="18">
        <f t="shared" si="137"/>
        <v>2</v>
      </c>
      <c r="N1045" t="s">
        <v>58</v>
      </c>
      <c r="O1045" s="18">
        <f t="shared" si="139"/>
        <v>1</v>
      </c>
      <c r="P1045" t="s">
        <v>101</v>
      </c>
      <c r="Q1045" t="s">
        <v>119</v>
      </c>
      <c r="R1045" t="str">
        <f t="shared" si="135"/>
        <v>Oil &amp; Gas - Ice Roads and Pads</v>
      </c>
      <c r="S1045" t="s">
        <v>361</v>
      </c>
      <c r="T1045" t="s">
        <v>349</v>
      </c>
      <c r="U1045" s="34">
        <v>5</v>
      </c>
      <c r="V1045">
        <v>19060401</v>
      </c>
      <c r="W1045">
        <v>2016</v>
      </c>
      <c r="X1045" t="s">
        <v>258</v>
      </c>
      <c r="Y1045">
        <v>7</v>
      </c>
      <c r="Z1045" s="34">
        <v>380</v>
      </c>
      <c r="AA1045" s="6" t="str">
        <f t="shared" si="132"/>
        <v>07/01</v>
      </c>
      <c r="AB1045" s="6" t="str">
        <f t="shared" si="133"/>
        <v>07/31</v>
      </c>
      <c r="AC1045" t="s">
        <v>84</v>
      </c>
      <c r="AD1045" s="7">
        <f t="shared" si="134"/>
        <v>2</v>
      </c>
      <c r="AE1045" s="7" t="s">
        <v>84</v>
      </c>
      <c r="AF1045">
        <v>0</v>
      </c>
      <c r="AG1045" t="s">
        <v>52</v>
      </c>
      <c r="AH1045" s="18">
        <f t="shared" si="138"/>
        <v>1</v>
      </c>
    </row>
    <row r="1046" spans="1:34" x14ac:dyDescent="0.25">
      <c r="A1046">
        <v>379</v>
      </c>
      <c r="B1046" t="s">
        <v>181</v>
      </c>
      <c r="C1046" t="s">
        <v>389</v>
      </c>
      <c r="D1046" t="s">
        <v>258</v>
      </c>
      <c r="E1046" t="s">
        <v>116</v>
      </c>
      <c r="F1046">
        <v>11392500</v>
      </c>
      <c r="G1046" t="s">
        <v>52</v>
      </c>
      <c r="H1046" s="18">
        <f t="shared" si="136"/>
        <v>1</v>
      </c>
      <c r="I1046">
        <v>380</v>
      </c>
      <c r="J1046" t="s">
        <v>259</v>
      </c>
      <c r="K1046" t="s">
        <v>79</v>
      </c>
      <c r="L1046" t="s">
        <v>70</v>
      </c>
      <c r="M1046" s="18">
        <f t="shared" si="137"/>
        <v>2</v>
      </c>
      <c r="N1046" t="s">
        <v>58</v>
      </c>
      <c r="O1046" s="18">
        <f t="shared" si="139"/>
        <v>1</v>
      </c>
      <c r="P1046" t="s">
        <v>101</v>
      </c>
      <c r="Q1046" t="s">
        <v>119</v>
      </c>
      <c r="R1046" t="str">
        <f t="shared" si="135"/>
        <v>Oil &amp; Gas - Ice Roads and Pads</v>
      </c>
      <c r="S1046" t="s">
        <v>361</v>
      </c>
      <c r="T1046" t="s">
        <v>349</v>
      </c>
      <c r="U1046" s="34">
        <v>5</v>
      </c>
      <c r="V1046">
        <v>19060401</v>
      </c>
      <c r="W1046">
        <v>2016</v>
      </c>
      <c r="X1046" t="s">
        <v>258</v>
      </c>
      <c r="Y1046">
        <v>8</v>
      </c>
      <c r="Z1046" s="34">
        <v>380</v>
      </c>
      <c r="AA1046" s="6" t="str">
        <f t="shared" si="132"/>
        <v>08/01</v>
      </c>
      <c r="AB1046" s="6" t="str">
        <f t="shared" si="133"/>
        <v>08/31</v>
      </c>
      <c r="AC1046" t="s">
        <v>84</v>
      </c>
      <c r="AD1046" s="7">
        <f t="shared" si="134"/>
        <v>2</v>
      </c>
      <c r="AE1046" s="7" t="s">
        <v>84</v>
      </c>
      <c r="AF1046">
        <v>0</v>
      </c>
      <c r="AG1046" t="s">
        <v>52</v>
      </c>
      <c r="AH1046" s="18">
        <f t="shared" si="138"/>
        <v>1</v>
      </c>
    </row>
    <row r="1047" spans="1:34" x14ac:dyDescent="0.25">
      <c r="A1047">
        <v>379</v>
      </c>
      <c r="B1047" t="s">
        <v>181</v>
      </c>
      <c r="C1047" t="s">
        <v>389</v>
      </c>
      <c r="D1047" t="s">
        <v>258</v>
      </c>
      <c r="E1047" t="s">
        <v>116</v>
      </c>
      <c r="F1047">
        <v>11392500</v>
      </c>
      <c r="G1047" t="s">
        <v>52</v>
      </c>
      <c r="H1047" s="18">
        <f t="shared" si="136"/>
        <v>1</v>
      </c>
      <c r="I1047">
        <v>380</v>
      </c>
      <c r="J1047" t="s">
        <v>259</v>
      </c>
      <c r="K1047" t="s">
        <v>79</v>
      </c>
      <c r="L1047" t="s">
        <v>70</v>
      </c>
      <c r="M1047" s="18">
        <f t="shared" si="137"/>
        <v>2</v>
      </c>
      <c r="N1047" t="s">
        <v>58</v>
      </c>
      <c r="O1047" s="18">
        <f t="shared" si="139"/>
        <v>1</v>
      </c>
      <c r="P1047" t="s">
        <v>101</v>
      </c>
      <c r="Q1047" t="s">
        <v>119</v>
      </c>
      <c r="R1047" t="str">
        <f t="shared" si="135"/>
        <v>Oil &amp; Gas - Ice Roads and Pads</v>
      </c>
      <c r="S1047" t="s">
        <v>361</v>
      </c>
      <c r="T1047" t="s">
        <v>349</v>
      </c>
      <c r="U1047" s="34">
        <v>5</v>
      </c>
      <c r="V1047">
        <v>19060401</v>
      </c>
      <c r="W1047">
        <v>2016</v>
      </c>
      <c r="X1047" t="s">
        <v>258</v>
      </c>
      <c r="Y1047">
        <v>9</v>
      </c>
      <c r="Z1047" s="34">
        <v>380</v>
      </c>
      <c r="AA1047" s="6" t="str">
        <f t="shared" si="132"/>
        <v>09/01</v>
      </c>
      <c r="AB1047" s="6" t="str">
        <f t="shared" si="133"/>
        <v>09/30</v>
      </c>
      <c r="AC1047" t="s">
        <v>84</v>
      </c>
      <c r="AD1047" s="7">
        <f t="shared" si="134"/>
        <v>2</v>
      </c>
      <c r="AE1047" s="7" t="s">
        <v>84</v>
      </c>
      <c r="AF1047">
        <v>0</v>
      </c>
      <c r="AG1047" t="s">
        <v>52</v>
      </c>
      <c r="AH1047" s="18">
        <f t="shared" si="138"/>
        <v>1</v>
      </c>
    </row>
    <row r="1048" spans="1:34" x14ac:dyDescent="0.25">
      <c r="A1048">
        <v>379</v>
      </c>
      <c r="B1048" t="s">
        <v>181</v>
      </c>
      <c r="C1048" t="s">
        <v>389</v>
      </c>
      <c r="D1048" t="s">
        <v>258</v>
      </c>
      <c r="E1048" t="s">
        <v>116</v>
      </c>
      <c r="F1048">
        <v>11392500</v>
      </c>
      <c r="G1048" t="s">
        <v>52</v>
      </c>
      <c r="H1048" s="18">
        <f t="shared" si="136"/>
        <v>1</v>
      </c>
      <c r="I1048">
        <v>380</v>
      </c>
      <c r="J1048" t="s">
        <v>259</v>
      </c>
      <c r="K1048" t="s">
        <v>79</v>
      </c>
      <c r="L1048" t="s">
        <v>70</v>
      </c>
      <c r="M1048" s="18">
        <f t="shared" si="137"/>
        <v>2</v>
      </c>
      <c r="N1048" t="s">
        <v>58</v>
      </c>
      <c r="O1048" s="18">
        <f t="shared" si="139"/>
        <v>1</v>
      </c>
      <c r="P1048" t="s">
        <v>101</v>
      </c>
      <c r="Q1048" t="s">
        <v>119</v>
      </c>
      <c r="R1048" t="str">
        <f t="shared" si="135"/>
        <v>Oil &amp; Gas - Ice Roads and Pads</v>
      </c>
      <c r="S1048" t="s">
        <v>361</v>
      </c>
      <c r="T1048" t="s">
        <v>349</v>
      </c>
      <c r="U1048" s="34">
        <v>5</v>
      </c>
      <c r="V1048">
        <v>19060401</v>
      </c>
      <c r="W1048">
        <v>2016</v>
      </c>
      <c r="X1048" t="s">
        <v>258</v>
      </c>
      <c r="Y1048">
        <v>10</v>
      </c>
      <c r="Z1048" s="34">
        <v>380</v>
      </c>
      <c r="AA1048" s="6" t="str">
        <f t="shared" si="132"/>
        <v>10/01</v>
      </c>
      <c r="AB1048" s="6" t="str">
        <f t="shared" si="133"/>
        <v>10/31</v>
      </c>
      <c r="AC1048" t="s">
        <v>84</v>
      </c>
      <c r="AD1048" s="7">
        <f t="shared" si="134"/>
        <v>2</v>
      </c>
      <c r="AE1048" s="7" t="s">
        <v>84</v>
      </c>
      <c r="AF1048">
        <v>0</v>
      </c>
      <c r="AG1048" t="s">
        <v>52</v>
      </c>
      <c r="AH1048" s="18">
        <f t="shared" si="138"/>
        <v>1</v>
      </c>
    </row>
    <row r="1049" spans="1:34" x14ac:dyDescent="0.25">
      <c r="A1049">
        <v>379</v>
      </c>
      <c r="B1049" t="s">
        <v>181</v>
      </c>
      <c r="C1049" t="s">
        <v>389</v>
      </c>
      <c r="D1049" t="s">
        <v>258</v>
      </c>
      <c r="E1049" t="s">
        <v>116</v>
      </c>
      <c r="F1049">
        <v>11392500</v>
      </c>
      <c r="G1049" t="s">
        <v>52</v>
      </c>
      <c r="H1049" s="18">
        <f t="shared" si="136"/>
        <v>1</v>
      </c>
      <c r="I1049">
        <v>380</v>
      </c>
      <c r="J1049" t="s">
        <v>259</v>
      </c>
      <c r="K1049" t="s">
        <v>79</v>
      </c>
      <c r="L1049" t="s">
        <v>70</v>
      </c>
      <c r="M1049" s="18">
        <f t="shared" si="137"/>
        <v>2</v>
      </c>
      <c r="N1049" t="s">
        <v>58</v>
      </c>
      <c r="O1049" s="18">
        <f t="shared" si="139"/>
        <v>1</v>
      </c>
      <c r="P1049" t="s">
        <v>101</v>
      </c>
      <c r="Q1049" t="s">
        <v>119</v>
      </c>
      <c r="R1049" t="str">
        <f t="shared" si="135"/>
        <v>Oil &amp; Gas - Ice Roads and Pads</v>
      </c>
      <c r="S1049" t="s">
        <v>361</v>
      </c>
      <c r="T1049" t="s">
        <v>349</v>
      </c>
      <c r="U1049" s="34">
        <v>5</v>
      </c>
      <c r="V1049">
        <v>19060401</v>
      </c>
      <c r="W1049">
        <v>2016</v>
      </c>
      <c r="X1049" t="s">
        <v>258</v>
      </c>
      <c r="Y1049">
        <v>11</v>
      </c>
      <c r="Z1049" s="34">
        <v>380</v>
      </c>
      <c r="AA1049" s="6" t="str">
        <f t="shared" si="132"/>
        <v>11/01</v>
      </c>
      <c r="AB1049" s="6" t="str">
        <f t="shared" si="133"/>
        <v>30/01</v>
      </c>
      <c r="AC1049" t="s">
        <v>84</v>
      </c>
      <c r="AD1049" s="7">
        <f t="shared" si="134"/>
        <v>2</v>
      </c>
      <c r="AE1049" s="7" t="s">
        <v>84</v>
      </c>
      <c r="AF1049">
        <v>0</v>
      </c>
      <c r="AG1049" t="s">
        <v>52</v>
      </c>
      <c r="AH1049" s="18">
        <f t="shared" si="138"/>
        <v>1</v>
      </c>
    </row>
    <row r="1050" spans="1:34" x14ac:dyDescent="0.25">
      <c r="A1050">
        <v>379</v>
      </c>
      <c r="B1050" t="s">
        <v>181</v>
      </c>
      <c r="C1050" t="s">
        <v>389</v>
      </c>
      <c r="D1050" t="s">
        <v>258</v>
      </c>
      <c r="E1050" t="s">
        <v>116</v>
      </c>
      <c r="F1050">
        <v>11392500</v>
      </c>
      <c r="G1050" t="s">
        <v>52</v>
      </c>
      <c r="H1050" s="18">
        <f t="shared" si="136"/>
        <v>1</v>
      </c>
      <c r="I1050">
        <v>380</v>
      </c>
      <c r="J1050" t="s">
        <v>259</v>
      </c>
      <c r="K1050" t="s">
        <v>79</v>
      </c>
      <c r="L1050" t="s">
        <v>70</v>
      </c>
      <c r="M1050" s="18">
        <f t="shared" si="137"/>
        <v>2</v>
      </c>
      <c r="N1050" t="s">
        <v>58</v>
      </c>
      <c r="O1050" s="18">
        <f t="shared" si="139"/>
        <v>1</v>
      </c>
      <c r="P1050" t="s">
        <v>101</v>
      </c>
      <c r="Q1050" t="s">
        <v>119</v>
      </c>
      <c r="R1050" t="str">
        <f t="shared" si="135"/>
        <v>Oil &amp; Gas - Ice Roads and Pads</v>
      </c>
      <c r="S1050" t="s">
        <v>361</v>
      </c>
      <c r="T1050" t="s">
        <v>349</v>
      </c>
      <c r="U1050" s="34">
        <v>5</v>
      </c>
      <c r="V1050">
        <v>19060401</v>
      </c>
      <c r="W1050">
        <v>2016</v>
      </c>
      <c r="X1050" t="s">
        <v>258</v>
      </c>
      <c r="Y1050">
        <v>12</v>
      </c>
      <c r="Z1050" s="34">
        <v>380</v>
      </c>
      <c r="AA1050" s="6" t="str">
        <f t="shared" si="132"/>
        <v>12/01</v>
      </c>
      <c r="AB1050" s="6" t="str">
        <f t="shared" si="133"/>
        <v>12/31</v>
      </c>
      <c r="AC1050" t="s">
        <v>84</v>
      </c>
      <c r="AD1050" s="7">
        <f t="shared" si="134"/>
        <v>2</v>
      </c>
      <c r="AE1050" s="7" t="s">
        <v>84</v>
      </c>
      <c r="AF1050">
        <v>0</v>
      </c>
      <c r="AG1050" t="s">
        <v>52</v>
      </c>
      <c r="AH1050" s="18">
        <f t="shared" si="138"/>
        <v>1</v>
      </c>
    </row>
    <row r="1051" spans="1:34" x14ac:dyDescent="0.25">
      <c r="A1051">
        <v>379</v>
      </c>
      <c r="B1051" t="s">
        <v>181</v>
      </c>
      <c r="C1051" t="s">
        <v>389</v>
      </c>
      <c r="D1051" t="s">
        <v>258</v>
      </c>
      <c r="E1051" t="s">
        <v>116</v>
      </c>
      <c r="F1051">
        <v>11392500</v>
      </c>
      <c r="G1051" t="s">
        <v>52</v>
      </c>
      <c r="H1051" s="18">
        <f t="shared" si="136"/>
        <v>1</v>
      </c>
      <c r="I1051">
        <v>380</v>
      </c>
      <c r="J1051" t="s">
        <v>259</v>
      </c>
      <c r="K1051" t="s">
        <v>79</v>
      </c>
      <c r="L1051" t="s">
        <v>70</v>
      </c>
      <c r="M1051" s="18">
        <f t="shared" si="137"/>
        <v>2</v>
      </c>
      <c r="N1051" t="s">
        <v>58</v>
      </c>
      <c r="O1051" s="18">
        <f t="shared" si="139"/>
        <v>1</v>
      </c>
      <c r="P1051" t="s">
        <v>101</v>
      </c>
      <c r="Q1051" t="s">
        <v>119</v>
      </c>
      <c r="R1051" t="str">
        <f t="shared" si="135"/>
        <v>Oil &amp; Gas - Ice Roads and Pads</v>
      </c>
      <c r="S1051" t="s">
        <v>361</v>
      </c>
      <c r="T1051" t="s">
        <v>349</v>
      </c>
      <c r="U1051" s="34">
        <v>5</v>
      </c>
      <c r="V1051">
        <v>19060401</v>
      </c>
      <c r="W1051">
        <v>2017</v>
      </c>
      <c r="X1051" t="s">
        <v>258</v>
      </c>
      <c r="Y1051">
        <v>1</v>
      </c>
      <c r="Z1051" s="34">
        <v>380</v>
      </c>
      <c r="AA1051" s="6" t="str">
        <f t="shared" si="132"/>
        <v>01/01</v>
      </c>
      <c r="AB1051" s="6" t="str">
        <f t="shared" si="133"/>
        <v>01/31</v>
      </c>
      <c r="AC1051" t="s">
        <v>84</v>
      </c>
      <c r="AD1051" s="7">
        <f t="shared" si="134"/>
        <v>2</v>
      </c>
      <c r="AE1051" s="7" t="s">
        <v>84</v>
      </c>
      <c r="AF1051">
        <v>0</v>
      </c>
      <c r="AG1051" t="s">
        <v>52</v>
      </c>
      <c r="AH1051" s="18">
        <f t="shared" si="138"/>
        <v>1</v>
      </c>
    </row>
    <row r="1052" spans="1:34" x14ac:dyDescent="0.25">
      <c r="A1052">
        <v>379</v>
      </c>
      <c r="B1052" t="s">
        <v>181</v>
      </c>
      <c r="C1052" t="s">
        <v>389</v>
      </c>
      <c r="D1052" t="s">
        <v>258</v>
      </c>
      <c r="E1052" t="s">
        <v>116</v>
      </c>
      <c r="F1052">
        <v>11392500</v>
      </c>
      <c r="G1052" t="s">
        <v>52</v>
      </c>
      <c r="H1052" s="18">
        <f t="shared" si="136"/>
        <v>1</v>
      </c>
      <c r="I1052">
        <v>380</v>
      </c>
      <c r="J1052" t="s">
        <v>259</v>
      </c>
      <c r="K1052" t="s">
        <v>79</v>
      </c>
      <c r="L1052" t="s">
        <v>70</v>
      </c>
      <c r="M1052" s="18">
        <f t="shared" si="137"/>
        <v>2</v>
      </c>
      <c r="N1052" t="s">
        <v>58</v>
      </c>
      <c r="O1052" s="18">
        <f t="shared" si="139"/>
        <v>1</v>
      </c>
      <c r="P1052" t="s">
        <v>101</v>
      </c>
      <c r="Q1052" t="s">
        <v>119</v>
      </c>
      <c r="R1052" t="str">
        <f t="shared" si="135"/>
        <v>Oil &amp; Gas - Ice Roads and Pads</v>
      </c>
      <c r="S1052" t="s">
        <v>361</v>
      </c>
      <c r="T1052" t="s">
        <v>349</v>
      </c>
      <c r="U1052" s="34">
        <v>5</v>
      </c>
      <c r="V1052">
        <v>19060401</v>
      </c>
      <c r="W1052">
        <v>2017</v>
      </c>
      <c r="X1052" t="s">
        <v>258</v>
      </c>
      <c r="Y1052">
        <v>2</v>
      </c>
      <c r="Z1052" s="34">
        <v>380</v>
      </c>
      <c r="AA1052" s="6" t="str">
        <f t="shared" si="132"/>
        <v>02/01</v>
      </c>
      <c r="AB1052" s="6" t="str">
        <f t="shared" si="133"/>
        <v>02/28</v>
      </c>
      <c r="AC1052" t="s">
        <v>84</v>
      </c>
      <c r="AD1052" s="7">
        <f t="shared" si="134"/>
        <v>2</v>
      </c>
      <c r="AE1052" s="7" t="s">
        <v>84</v>
      </c>
      <c r="AF1052">
        <v>0</v>
      </c>
      <c r="AG1052" t="s">
        <v>52</v>
      </c>
      <c r="AH1052" s="18">
        <f t="shared" si="138"/>
        <v>1</v>
      </c>
    </row>
    <row r="1053" spans="1:34" x14ac:dyDescent="0.25">
      <c r="A1053">
        <v>379</v>
      </c>
      <c r="B1053" t="s">
        <v>181</v>
      </c>
      <c r="C1053" t="s">
        <v>389</v>
      </c>
      <c r="D1053" t="s">
        <v>258</v>
      </c>
      <c r="E1053" t="s">
        <v>116</v>
      </c>
      <c r="F1053">
        <v>11392500</v>
      </c>
      <c r="G1053" t="s">
        <v>52</v>
      </c>
      <c r="H1053" s="18">
        <f t="shared" si="136"/>
        <v>1</v>
      </c>
      <c r="I1053">
        <v>380</v>
      </c>
      <c r="J1053" t="s">
        <v>259</v>
      </c>
      <c r="K1053" t="s">
        <v>79</v>
      </c>
      <c r="L1053" t="s">
        <v>70</v>
      </c>
      <c r="M1053" s="18">
        <f t="shared" si="137"/>
        <v>2</v>
      </c>
      <c r="N1053" t="s">
        <v>58</v>
      </c>
      <c r="O1053" s="18">
        <f t="shared" si="139"/>
        <v>1</v>
      </c>
      <c r="P1053" t="s">
        <v>101</v>
      </c>
      <c r="Q1053" t="s">
        <v>119</v>
      </c>
      <c r="R1053" t="str">
        <f t="shared" si="135"/>
        <v>Oil &amp; Gas - Ice Roads and Pads</v>
      </c>
      <c r="S1053" t="s">
        <v>361</v>
      </c>
      <c r="T1053" t="s">
        <v>349</v>
      </c>
      <c r="U1053" s="34">
        <v>5</v>
      </c>
      <c r="V1053">
        <v>19060401</v>
      </c>
      <c r="W1053">
        <v>2017</v>
      </c>
      <c r="X1053" t="s">
        <v>258</v>
      </c>
      <c r="Y1053">
        <v>3</v>
      </c>
      <c r="Z1053" s="34">
        <v>380</v>
      </c>
      <c r="AA1053" s="6" t="str">
        <f t="shared" si="132"/>
        <v>03/01</v>
      </c>
      <c r="AB1053" s="6" t="str">
        <f t="shared" si="133"/>
        <v>03/31</v>
      </c>
      <c r="AC1053" t="s">
        <v>84</v>
      </c>
      <c r="AD1053" s="7">
        <f t="shared" si="134"/>
        <v>2</v>
      </c>
      <c r="AE1053" s="7" t="s">
        <v>84</v>
      </c>
      <c r="AF1053">
        <v>0</v>
      </c>
      <c r="AG1053" t="s">
        <v>52</v>
      </c>
      <c r="AH1053" s="18">
        <f t="shared" si="138"/>
        <v>1</v>
      </c>
    </row>
    <row r="1054" spans="1:34" x14ac:dyDescent="0.25">
      <c r="A1054">
        <v>379</v>
      </c>
      <c r="B1054" t="s">
        <v>181</v>
      </c>
      <c r="C1054" t="s">
        <v>389</v>
      </c>
      <c r="D1054" t="s">
        <v>258</v>
      </c>
      <c r="E1054" t="s">
        <v>116</v>
      </c>
      <c r="F1054">
        <v>11392500</v>
      </c>
      <c r="G1054" t="s">
        <v>52</v>
      </c>
      <c r="H1054" s="18">
        <f t="shared" si="136"/>
        <v>1</v>
      </c>
      <c r="I1054">
        <v>380</v>
      </c>
      <c r="J1054" t="s">
        <v>259</v>
      </c>
      <c r="K1054" t="s">
        <v>79</v>
      </c>
      <c r="L1054" t="s">
        <v>70</v>
      </c>
      <c r="M1054" s="18">
        <f t="shared" si="137"/>
        <v>2</v>
      </c>
      <c r="N1054" t="s">
        <v>58</v>
      </c>
      <c r="O1054" s="18">
        <f t="shared" si="139"/>
        <v>1</v>
      </c>
      <c r="P1054" t="s">
        <v>101</v>
      </c>
      <c r="Q1054" t="s">
        <v>119</v>
      </c>
      <c r="R1054" t="str">
        <f t="shared" si="135"/>
        <v>Oil &amp; Gas - Ice Roads and Pads</v>
      </c>
      <c r="S1054" t="s">
        <v>361</v>
      </c>
      <c r="T1054" t="s">
        <v>349</v>
      </c>
      <c r="U1054" s="34">
        <v>5</v>
      </c>
      <c r="V1054">
        <v>19060401</v>
      </c>
      <c r="W1054">
        <v>2017</v>
      </c>
      <c r="X1054" t="s">
        <v>258</v>
      </c>
      <c r="Y1054">
        <v>4</v>
      </c>
      <c r="Z1054" s="34">
        <v>380</v>
      </c>
      <c r="AA1054" s="6" t="str">
        <f t="shared" si="132"/>
        <v>04/01</v>
      </c>
      <c r="AB1054" s="6" t="str">
        <f t="shared" si="133"/>
        <v>04/30</v>
      </c>
      <c r="AC1054" t="s">
        <v>84</v>
      </c>
      <c r="AD1054" s="7">
        <f t="shared" si="134"/>
        <v>2</v>
      </c>
      <c r="AE1054" s="7" t="s">
        <v>84</v>
      </c>
      <c r="AF1054">
        <v>0</v>
      </c>
      <c r="AG1054" t="s">
        <v>52</v>
      </c>
      <c r="AH1054" s="18">
        <f t="shared" si="138"/>
        <v>1</v>
      </c>
    </row>
    <row r="1055" spans="1:34" x14ac:dyDescent="0.25">
      <c r="A1055">
        <v>379</v>
      </c>
      <c r="B1055" t="s">
        <v>181</v>
      </c>
      <c r="C1055" t="s">
        <v>389</v>
      </c>
      <c r="D1055" t="s">
        <v>258</v>
      </c>
      <c r="E1055" t="s">
        <v>116</v>
      </c>
      <c r="F1055">
        <v>11392500</v>
      </c>
      <c r="G1055" t="s">
        <v>52</v>
      </c>
      <c r="H1055" s="18">
        <f t="shared" si="136"/>
        <v>1</v>
      </c>
      <c r="I1055">
        <v>380</v>
      </c>
      <c r="J1055" t="s">
        <v>259</v>
      </c>
      <c r="K1055" t="s">
        <v>79</v>
      </c>
      <c r="L1055" t="s">
        <v>70</v>
      </c>
      <c r="M1055" s="18">
        <f t="shared" si="137"/>
        <v>2</v>
      </c>
      <c r="N1055" t="s">
        <v>58</v>
      </c>
      <c r="O1055" s="18">
        <f t="shared" si="139"/>
        <v>1</v>
      </c>
      <c r="P1055" t="s">
        <v>101</v>
      </c>
      <c r="Q1055" t="s">
        <v>119</v>
      </c>
      <c r="R1055" t="str">
        <f t="shared" si="135"/>
        <v>Oil &amp; Gas - Ice Roads and Pads</v>
      </c>
      <c r="S1055" t="s">
        <v>361</v>
      </c>
      <c r="T1055" t="s">
        <v>349</v>
      </c>
      <c r="U1055" s="34">
        <v>5</v>
      </c>
      <c r="V1055">
        <v>19060401</v>
      </c>
      <c r="W1055">
        <v>2017</v>
      </c>
      <c r="X1055" t="s">
        <v>258</v>
      </c>
      <c r="Y1055">
        <v>5</v>
      </c>
      <c r="Z1055" s="34">
        <v>380</v>
      </c>
      <c r="AA1055" s="6" t="str">
        <f t="shared" si="132"/>
        <v>05/01</v>
      </c>
      <c r="AB1055" s="6" t="str">
        <f t="shared" si="133"/>
        <v>05/31</v>
      </c>
      <c r="AC1055" t="s">
        <v>84</v>
      </c>
      <c r="AD1055" s="7">
        <f t="shared" si="134"/>
        <v>2</v>
      </c>
      <c r="AE1055" s="7" t="s">
        <v>84</v>
      </c>
      <c r="AF1055">
        <v>0</v>
      </c>
      <c r="AG1055" t="s">
        <v>52</v>
      </c>
      <c r="AH1055" s="18">
        <f t="shared" si="138"/>
        <v>1</v>
      </c>
    </row>
    <row r="1056" spans="1:34" x14ac:dyDescent="0.25">
      <c r="A1056">
        <v>379</v>
      </c>
      <c r="B1056" t="s">
        <v>181</v>
      </c>
      <c r="C1056" t="s">
        <v>389</v>
      </c>
      <c r="D1056" t="s">
        <v>258</v>
      </c>
      <c r="E1056" t="s">
        <v>116</v>
      </c>
      <c r="F1056">
        <v>11392500</v>
      </c>
      <c r="G1056" t="s">
        <v>52</v>
      </c>
      <c r="H1056" s="18">
        <f t="shared" si="136"/>
        <v>1</v>
      </c>
      <c r="I1056">
        <v>380</v>
      </c>
      <c r="J1056" t="s">
        <v>259</v>
      </c>
      <c r="K1056" t="s">
        <v>79</v>
      </c>
      <c r="L1056" t="s">
        <v>70</v>
      </c>
      <c r="M1056" s="18">
        <f t="shared" si="137"/>
        <v>2</v>
      </c>
      <c r="N1056" t="s">
        <v>58</v>
      </c>
      <c r="O1056" s="18">
        <f t="shared" si="139"/>
        <v>1</v>
      </c>
      <c r="P1056" t="s">
        <v>101</v>
      </c>
      <c r="Q1056" t="s">
        <v>119</v>
      </c>
      <c r="R1056" t="str">
        <f t="shared" si="135"/>
        <v>Oil &amp; Gas - Ice Roads and Pads</v>
      </c>
      <c r="S1056" t="s">
        <v>361</v>
      </c>
      <c r="T1056" t="s">
        <v>349</v>
      </c>
      <c r="U1056" s="34">
        <v>5</v>
      </c>
      <c r="V1056">
        <v>19060401</v>
      </c>
      <c r="W1056">
        <v>2017</v>
      </c>
      <c r="X1056" t="s">
        <v>258</v>
      </c>
      <c r="Y1056">
        <v>6</v>
      </c>
      <c r="Z1056" s="34">
        <v>380</v>
      </c>
      <c r="AA1056" s="6" t="str">
        <f t="shared" si="132"/>
        <v>06/01</v>
      </c>
      <c r="AB1056" s="6" t="str">
        <f t="shared" si="133"/>
        <v>06/30</v>
      </c>
      <c r="AC1056" t="s">
        <v>84</v>
      </c>
      <c r="AD1056" s="7">
        <f t="shared" si="134"/>
        <v>2</v>
      </c>
      <c r="AE1056" s="7" t="s">
        <v>84</v>
      </c>
      <c r="AF1056">
        <v>0</v>
      </c>
      <c r="AG1056" t="s">
        <v>52</v>
      </c>
      <c r="AH1056" s="18">
        <f t="shared" si="138"/>
        <v>1</v>
      </c>
    </row>
    <row r="1057" spans="1:34" x14ac:dyDescent="0.25">
      <c r="A1057">
        <v>379</v>
      </c>
      <c r="B1057" t="s">
        <v>181</v>
      </c>
      <c r="C1057" t="s">
        <v>389</v>
      </c>
      <c r="D1057" t="s">
        <v>258</v>
      </c>
      <c r="E1057" t="s">
        <v>116</v>
      </c>
      <c r="F1057">
        <v>11392500</v>
      </c>
      <c r="G1057" t="s">
        <v>52</v>
      </c>
      <c r="H1057" s="18">
        <f t="shared" si="136"/>
        <v>1</v>
      </c>
      <c r="I1057">
        <v>380</v>
      </c>
      <c r="J1057" t="s">
        <v>259</v>
      </c>
      <c r="K1057" t="s">
        <v>79</v>
      </c>
      <c r="L1057" t="s">
        <v>70</v>
      </c>
      <c r="M1057" s="18">
        <f t="shared" si="137"/>
        <v>2</v>
      </c>
      <c r="N1057" t="s">
        <v>58</v>
      </c>
      <c r="O1057" s="18">
        <f t="shared" si="139"/>
        <v>1</v>
      </c>
      <c r="P1057" t="s">
        <v>101</v>
      </c>
      <c r="Q1057" t="s">
        <v>119</v>
      </c>
      <c r="R1057" t="str">
        <f t="shared" si="135"/>
        <v>Oil &amp; Gas - Ice Roads and Pads</v>
      </c>
      <c r="S1057" t="s">
        <v>361</v>
      </c>
      <c r="T1057" t="s">
        <v>349</v>
      </c>
      <c r="U1057" s="34">
        <v>5</v>
      </c>
      <c r="V1057">
        <v>19060401</v>
      </c>
      <c r="W1057">
        <v>2017</v>
      </c>
      <c r="X1057" t="s">
        <v>258</v>
      </c>
      <c r="Y1057">
        <v>7</v>
      </c>
      <c r="Z1057" s="34">
        <v>380</v>
      </c>
      <c r="AA1057" s="6" t="str">
        <f t="shared" si="132"/>
        <v>07/01</v>
      </c>
      <c r="AB1057" s="6" t="str">
        <f t="shared" si="133"/>
        <v>07/31</v>
      </c>
      <c r="AC1057" t="s">
        <v>84</v>
      </c>
      <c r="AD1057" s="7">
        <f t="shared" si="134"/>
        <v>2</v>
      </c>
      <c r="AE1057" s="7" t="s">
        <v>84</v>
      </c>
      <c r="AF1057">
        <v>0</v>
      </c>
      <c r="AG1057" t="s">
        <v>52</v>
      </c>
      <c r="AH1057" s="18">
        <f t="shared" si="138"/>
        <v>1</v>
      </c>
    </row>
    <row r="1058" spans="1:34" x14ac:dyDescent="0.25">
      <c r="A1058">
        <v>379</v>
      </c>
      <c r="B1058" t="s">
        <v>181</v>
      </c>
      <c r="C1058" t="s">
        <v>389</v>
      </c>
      <c r="D1058" t="s">
        <v>258</v>
      </c>
      <c r="E1058" t="s">
        <v>116</v>
      </c>
      <c r="F1058">
        <v>11392500</v>
      </c>
      <c r="G1058" t="s">
        <v>52</v>
      </c>
      <c r="H1058" s="18">
        <f t="shared" si="136"/>
        <v>1</v>
      </c>
      <c r="I1058">
        <v>380</v>
      </c>
      <c r="J1058" t="s">
        <v>259</v>
      </c>
      <c r="K1058" t="s">
        <v>79</v>
      </c>
      <c r="L1058" t="s">
        <v>70</v>
      </c>
      <c r="M1058" s="18">
        <f t="shared" si="137"/>
        <v>2</v>
      </c>
      <c r="N1058" t="s">
        <v>58</v>
      </c>
      <c r="O1058" s="18">
        <f t="shared" si="139"/>
        <v>1</v>
      </c>
      <c r="P1058" t="s">
        <v>101</v>
      </c>
      <c r="Q1058" t="s">
        <v>119</v>
      </c>
      <c r="R1058" t="str">
        <f t="shared" si="135"/>
        <v>Oil &amp; Gas - Ice Roads and Pads</v>
      </c>
      <c r="S1058" t="s">
        <v>361</v>
      </c>
      <c r="T1058" t="s">
        <v>349</v>
      </c>
      <c r="U1058" s="34">
        <v>5</v>
      </c>
      <c r="V1058">
        <v>19060401</v>
      </c>
      <c r="W1058">
        <v>2017</v>
      </c>
      <c r="X1058" t="s">
        <v>258</v>
      </c>
      <c r="Y1058">
        <v>8</v>
      </c>
      <c r="Z1058" s="34">
        <v>380</v>
      </c>
      <c r="AA1058" s="6" t="str">
        <f t="shared" si="132"/>
        <v>08/01</v>
      </c>
      <c r="AB1058" s="6" t="str">
        <f t="shared" si="133"/>
        <v>08/31</v>
      </c>
      <c r="AC1058" t="s">
        <v>84</v>
      </c>
      <c r="AD1058" s="7">
        <f t="shared" si="134"/>
        <v>2</v>
      </c>
      <c r="AE1058" s="7" t="s">
        <v>84</v>
      </c>
      <c r="AF1058">
        <v>0</v>
      </c>
      <c r="AG1058" t="s">
        <v>52</v>
      </c>
      <c r="AH1058" s="18">
        <f t="shared" si="138"/>
        <v>1</v>
      </c>
    </row>
    <row r="1059" spans="1:34" x14ac:dyDescent="0.25">
      <c r="A1059">
        <v>379</v>
      </c>
      <c r="B1059" t="s">
        <v>181</v>
      </c>
      <c r="C1059" t="s">
        <v>389</v>
      </c>
      <c r="D1059" t="s">
        <v>258</v>
      </c>
      <c r="E1059" t="s">
        <v>116</v>
      </c>
      <c r="F1059">
        <v>11392500</v>
      </c>
      <c r="G1059" t="s">
        <v>52</v>
      </c>
      <c r="H1059" s="18">
        <f t="shared" si="136"/>
        <v>1</v>
      </c>
      <c r="I1059">
        <v>380</v>
      </c>
      <c r="J1059" t="s">
        <v>259</v>
      </c>
      <c r="K1059" t="s">
        <v>79</v>
      </c>
      <c r="L1059" t="s">
        <v>70</v>
      </c>
      <c r="M1059" s="18">
        <f t="shared" si="137"/>
        <v>2</v>
      </c>
      <c r="N1059" t="s">
        <v>58</v>
      </c>
      <c r="O1059" s="18">
        <f t="shared" si="139"/>
        <v>1</v>
      </c>
      <c r="P1059" t="s">
        <v>101</v>
      </c>
      <c r="Q1059" t="s">
        <v>119</v>
      </c>
      <c r="R1059" t="str">
        <f t="shared" si="135"/>
        <v>Oil &amp; Gas - Ice Roads and Pads</v>
      </c>
      <c r="S1059" t="s">
        <v>361</v>
      </c>
      <c r="T1059" t="s">
        <v>349</v>
      </c>
      <c r="U1059" s="34">
        <v>5</v>
      </c>
      <c r="V1059">
        <v>19060401</v>
      </c>
      <c r="W1059">
        <v>2017</v>
      </c>
      <c r="X1059" t="s">
        <v>258</v>
      </c>
      <c r="Y1059">
        <v>9</v>
      </c>
      <c r="Z1059" s="34">
        <v>380</v>
      </c>
      <c r="AA1059" s="6" t="str">
        <f t="shared" si="132"/>
        <v>09/01</v>
      </c>
      <c r="AB1059" s="6" t="str">
        <f t="shared" si="133"/>
        <v>09/30</v>
      </c>
      <c r="AC1059" t="s">
        <v>84</v>
      </c>
      <c r="AD1059" s="7">
        <f t="shared" si="134"/>
        <v>2</v>
      </c>
      <c r="AE1059" s="7" t="s">
        <v>84</v>
      </c>
      <c r="AF1059">
        <v>0</v>
      </c>
      <c r="AG1059" t="s">
        <v>52</v>
      </c>
      <c r="AH1059" s="18">
        <f t="shared" si="138"/>
        <v>1</v>
      </c>
    </row>
    <row r="1060" spans="1:34" x14ac:dyDescent="0.25">
      <c r="A1060">
        <v>2281</v>
      </c>
      <c r="B1060" t="s">
        <v>181</v>
      </c>
      <c r="C1060" t="s">
        <v>389</v>
      </c>
      <c r="D1060" t="s">
        <v>261</v>
      </c>
      <c r="E1060" t="s">
        <v>51</v>
      </c>
      <c r="F1060">
        <v>7908414</v>
      </c>
      <c r="G1060" t="s">
        <v>52</v>
      </c>
      <c r="H1060" s="18">
        <f t="shared" si="136"/>
        <v>1</v>
      </c>
      <c r="I1060">
        <v>2282</v>
      </c>
      <c r="J1060" t="s">
        <v>262</v>
      </c>
      <c r="K1060" t="s">
        <v>56</v>
      </c>
      <c r="L1060" t="s">
        <v>57</v>
      </c>
      <c r="M1060" s="18">
        <f t="shared" si="137"/>
        <v>1</v>
      </c>
      <c r="N1060" t="s">
        <v>58</v>
      </c>
      <c r="O1060" s="18">
        <f t="shared" si="139"/>
        <v>1</v>
      </c>
      <c r="R1060" t="str">
        <f t="shared" si="135"/>
        <v/>
      </c>
      <c r="S1060" t="s">
        <v>366</v>
      </c>
      <c r="T1060" t="s">
        <v>366</v>
      </c>
      <c r="U1060" s="34" t="e">
        <v>#N/A</v>
      </c>
      <c r="V1060">
        <v>19020302</v>
      </c>
      <c r="W1060">
        <v>2017</v>
      </c>
      <c r="X1060" t="s">
        <v>261</v>
      </c>
      <c r="Y1060">
        <v>4</v>
      </c>
      <c r="Z1060" s="34">
        <v>2282</v>
      </c>
      <c r="AA1060" s="6" t="str">
        <f t="shared" si="132"/>
        <v>04/01</v>
      </c>
      <c r="AB1060" s="6" t="str">
        <f t="shared" si="133"/>
        <v>04/30</v>
      </c>
      <c r="AC1060" t="s">
        <v>65</v>
      </c>
      <c r="AD1060" s="7">
        <f t="shared" si="134"/>
        <v>1</v>
      </c>
      <c r="AE1060" s="7" t="s">
        <v>65</v>
      </c>
      <c r="AF1060">
        <v>2865600</v>
      </c>
      <c r="AG1060" t="s">
        <v>52</v>
      </c>
      <c r="AH1060" s="18">
        <f t="shared" si="138"/>
        <v>1</v>
      </c>
    </row>
    <row r="1061" spans="1:34" x14ac:dyDescent="0.25">
      <c r="A1061">
        <v>2281</v>
      </c>
      <c r="B1061" t="s">
        <v>181</v>
      </c>
      <c r="C1061" t="s">
        <v>389</v>
      </c>
      <c r="D1061" t="s">
        <v>261</v>
      </c>
      <c r="E1061" t="s">
        <v>51</v>
      </c>
      <c r="F1061">
        <v>7908414</v>
      </c>
      <c r="G1061" t="s">
        <v>52</v>
      </c>
      <c r="H1061" s="18">
        <f t="shared" si="136"/>
        <v>1</v>
      </c>
      <c r="I1061">
        <v>2282</v>
      </c>
      <c r="J1061" t="s">
        <v>262</v>
      </c>
      <c r="K1061" t="s">
        <v>56</v>
      </c>
      <c r="L1061" t="s">
        <v>57</v>
      </c>
      <c r="M1061" s="18">
        <f t="shared" si="137"/>
        <v>1</v>
      </c>
      <c r="N1061" t="s">
        <v>58</v>
      </c>
      <c r="O1061" s="18">
        <f t="shared" si="139"/>
        <v>1</v>
      </c>
      <c r="R1061" t="str">
        <f t="shared" si="135"/>
        <v/>
      </c>
      <c r="S1061" t="s">
        <v>366</v>
      </c>
      <c r="T1061" t="s">
        <v>366</v>
      </c>
      <c r="U1061" s="34" t="e">
        <v>#N/A</v>
      </c>
      <c r="V1061">
        <v>19020302</v>
      </c>
      <c r="W1061">
        <v>2017</v>
      </c>
      <c r="X1061" t="s">
        <v>261</v>
      </c>
      <c r="Y1061">
        <v>5</v>
      </c>
      <c r="Z1061" s="34">
        <v>2282</v>
      </c>
      <c r="AA1061" s="6" t="str">
        <f t="shared" ref="AA1061:AA1124" si="140">_xlfn.IFS(Y1061=1,"01/01",Y1061=2,"02/01",Y1061=3,"03/01",Y1061=4,"04/01",Y1061=5,"05/01",Y1061=6,"06/01",Y1061=7,"07/01",Y1061=8,"08/01",Y1061=9,"09/01",Y1061=10,"10/01",Y1061=11,"11/01",Y1061=12,"12/01")</f>
        <v>05/01</v>
      </c>
      <c r="AB1061" s="6" t="str">
        <f t="shared" ref="AB1061:AB1124" si="141">_xlfn.IFS(Y1061=1,"01/31",Y1061=2,"02/28",Y1061=3,"03/31",Y1061=4,"04/30",Y1061=5,"05/31",Y1061=6,"06/30",Y1061=7,"07/31",Y1061=8,"08/31",Y1061=9,"09/30",Y1061=10,"10/31",Y1061=11,"30/01",Y1061=12,"12/31")</f>
        <v>05/31</v>
      </c>
      <c r="AC1061" t="s">
        <v>65</v>
      </c>
      <c r="AD1061" s="7">
        <f t="shared" ref="AD1061:AD1124" si="142">IF(AC1061="metered",1,2)</f>
        <v>1</v>
      </c>
      <c r="AE1061" s="7" t="s">
        <v>65</v>
      </c>
      <c r="AF1061">
        <v>2989440</v>
      </c>
      <c r="AG1061" t="s">
        <v>52</v>
      </c>
      <c r="AH1061" s="18">
        <f t="shared" si="138"/>
        <v>1</v>
      </c>
    </row>
    <row r="1062" spans="1:34" x14ac:dyDescent="0.25">
      <c r="A1062">
        <v>2281</v>
      </c>
      <c r="B1062" t="s">
        <v>181</v>
      </c>
      <c r="C1062" t="s">
        <v>389</v>
      </c>
      <c r="D1062" t="s">
        <v>261</v>
      </c>
      <c r="E1062" t="s">
        <v>51</v>
      </c>
      <c r="F1062">
        <v>7908414</v>
      </c>
      <c r="G1062" t="s">
        <v>52</v>
      </c>
      <c r="H1062" s="18">
        <f t="shared" si="136"/>
        <v>1</v>
      </c>
      <c r="I1062">
        <v>2282</v>
      </c>
      <c r="J1062" t="s">
        <v>262</v>
      </c>
      <c r="K1062" t="s">
        <v>56</v>
      </c>
      <c r="L1062" t="s">
        <v>57</v>
      </c>
      <c r="M1062" s="18">
        <f t="shared" si="137"/>
        <v>1</v>
      </c>
      <c r="N1062" t="s">
        <v>58</v>
      </c>
      <c r="O1062" s="18">
        <f t="shared" si="139"/>
        <v>1</v>
      </c>
      <c r="R1062" t="str">
        <f t="shared" si="135"/>
        <v/>
      </c>
      <c r="S1062" t="s">
        <v>366</v>
      </c>
      <c r="T1062" t="s">
        <v>366</v>
      </c>
      <c r="U1062" s="34" t="e">
        <v>#N/A</v>
      </c>
      <c r="V1062">
        <v>19020302</v>
      </c>
      <c r="W1062">
        <v>2017</v>
      </c>
      <c r="X1062" t="s">
        <v>261</v>
      </c>
      <c r="Y1062">
        <v>6</v>
      </c>
      <c r="Z1062" s="34">
        <v>2282</v>
      </c>
      <c r="AA1062" s="6" t="str">
        <f t="shared" si="140"/>
        <v>06/01</v>
      </c>
      <c r="AB1062" s="6" t="str">
        <f t="shared" si="141"/>
        <v>06/30</v>
      </c>
      <c r="AC1062" t="s">
        <v>65</v>
      </c>
      <c r="AD1062" s="7">
        <f t="shared" si="142"/>
        <v>1</v>
      </c>
      <c r="AE1062" s="7" t="s">
        <v>65</v>
      </c>
      <c r="AF1062">
        <v>2827872</v>
      </c>
      <c r="AG1062" t="s">
        <v>52</v>
      </c>
      <c r="AH1062" s="18">
        <f t="shared" si="138"/>
        <v>1</v>
      </c>
    </row>
    <row r="1063" spans="1:34" x14ac:dyDescent="0.25">
      <c r="A1063">
        <v>408</v>
      </c>
      <c r="B1063" t="s">
        <v>181</v>
      </c>
      <c r="C1063" t="s">
        <v>389</v>
      </c>
      <c r="D1063" t="s">
        <v>266</v>
      </c>
      <c r="E1063" t="s">
        <v>267</v>
      </c>
      <c r="F1063">
        <v>1535000</v>
      </c>
      <c r="G1063" t="s">
        <v>52</v>
      </c>
      <c r="H1063" s="18">
        <f t="shared" si="136"/>
        <v>1</v>
      </c>
      <c r="I1063">
        <v>412</v>
      </c>
      <c r="J1063" t="s">
        <v>268</v>
      </c>
      <c r="K1063" t="s">
        <v>79</v>
      </c>
      <c r="L1063" t="s">
        <v>70</v>
      </c>
      <c r="M1063" s="18">
        <f t="shared" si="137"/>
        <v>2</v>
      </c>
      <c r="N1063" t="s">
        <v>58</v>
      </c>
      <c r="O1063" s="18">
        <f t="shared" si="139"/>
        <v>1</v>
      </c>
      <c r="P1063" t="s">
        <v>101</v>
      </c>
      <c r="Q1063" t="s">
        <v>119</v>
      </c>
      <c r="R1063" t="str">
        <f t="shared" si="135"/>
        <v>Oil &amp; Gas - Ice Roads and Pads</v>
      </c>
      <c r="S1063" t="s">
        <v>361</v>
      </c>
      <c r="T1063" t="s">
        <v>349</v>
      </c>
      <c r="U1063" s="34">
        <v>5</v>
      </c>
      <c r="V1063">
        <v>19060501</v>
      </c>
      <c r="W1063">
        <v>2016</v>
      </c>
      <c r="X1063" t="s">
        <v>266</v>
      </c>
      <c r="Y1063">
        <v>4</v>
      </c>
      <c r="Z1063" s="34">
        <v>412</v>
      </c>
      <c r="AA1063" s="6" t="str">
        <f t="shared" si="140"/>
        <v>04/01</v>
      </c>
      <c r="AB1063" s="6" t="str">
        <f t="shared" si="141"/>
        <v>04/30</v>
      </c>
      <c r="AC1063" t="s">
        <v>84</v>
      </c>
      <c r="AD1063" s="7">
        <f t="shared" si="142"/>
        <v>2</v>
      </c>
      <c r="AE1063" s="7" t="s">
        <v>84</v>
      </c>
      <c r="AF1063">
        <v>0</v>
      </c>
      <c r="AG1063" t="s">
        <v>52</v>
      </c>
      <c r="AH1063" s="18">
        <f t="shared" si="138"/>
        <v>1</v>
      </c>
    </row>
    <row r="1064" spans="1:34" x14ac:dyDescent="0.25">
      <c r="A1064">
        <v>408</v>
      </c>
      <c r="B1064" t="s">
        <v>181</v>
      </c>
      <c r="C1064" t="s">
        <v>389</v>
      </c>
      <c r="D1064" t="s">
        <v>266</v>
      </c>
      <c r="E1064" t="s">
        <v>267</v>
      </c>
      <c r="F1064">
        <v>1535000</v>
      </c>
      <c r="G1064" t="s">
        <v>52</v>
      </c>
      <c r="H1064" s="18">
        <f t="shared" si="136"/>
        <v>1</v>
      </c>
      <c r="I1064">
        <v>410</v>
      </c>
      <c r="J1064" t="s">
        <v>270</v>
      </c>
      <c r="K1064" t="s">
        <v>79</v>
      </c>
      <c r="L1064" t="s">
        <v>70</v>
      </c>
      <c r="M1064" s="18">
        <f t="shared" si="137"/>
        <v>2</v>
      </c>
      <c r="N1064" t="s">
        <v>58</v>
      </c>
      <c r="O1064" s="18">
        <f t="shared" si="139"/>
        <v>1</v>
      </c>
      <c r="P1064" t="s">
        <v>101</v>
      </c>
      <c r="Q1064" t="s">
        <v>119</v>
      </c>
      <c r="R1064" t="str">
        <f t="shared" si="135"/>
        <v>Oil &amp; Gas - Ice Roads and Pads</v>
      </c>
      <c r="S1064" t="s">
        <v>361</v>
      </c>
      <c r="T1064" t="s">
        <v>349</v>
      </c>
      <c r="U1064" s="34">
        <v>5</v>
      </c>
      <c r="V1064">
        <v>19060403</v>
      </c>
      <c r="W1064">
        <v>2016</v>
      </c>
      <c r="X1064" t="s">
        <v>266</v>
      </c>
      <c r="Y1064">
        <v>4</v>
      </c>
      <c r="Z1064" s="34">
        <v>410</v>
      </c>
      <c r="AA1064" s="6" t="str">
        <f t="shared" si="140"/>
        <v>04/01</v>
      </c>
      <c r="AB1064" s="6" t="str">
        <f t="shared" si="141"/>
        <v>04/30</v>
      </c>
      <c r="AC1064" t="s">
        <v>84</v>
      </c>
      <c r="AD1064" s="7">
        <f t="shared" si="142"/>
        <v>2</v>
      </c>
      <c r="AE1064" s="7" t="s">
        <v>84</v>
      </c>
      <c r="AF1064">
        <v>0</v>
      </c>
      <c r="AG1064" t="s">
        <v>52</v>
      </c>
      <c r="AH1064" s="18">
        <f t="shared" si="138"/>
        <v>1</v>
      </c>
    </row>
    <row r="1065" spans="1:34" x14ac:dyDescent="0.25">
      <c r="A1065">
        <v>408</v>
      </c>
      <c r="B1065" t="s">
        <v>181</v>
      </c>
      <c r="C1065" t="s">
        <v>389</v>
      </c>
      <c r="D1065" t="s">
        <v>266</v>
      </c>
      <c r="E1065" t="s">
        <v>267</v>
      </c>
      <c r="F1065">
        <v>1535000</v>
      </c>
      <c r="G1065" t="s">
        <v>52</v>
      </c>
      <c r="H1065" s="18">
        <f t="shared" si="136"/>
        <v>1</v>
      </c>
      <c r="I1065">
        <v>409</v>
      </c>
      <c r="J1065" t="s">
        <v>272</v>
      </c>
      <c r="K1065" t="s">
        <v>79</v>
      </c>
      <c r="L1065" t="s">
        <v>70</v>
      </c>
      <c r="M1065" s="18">
        <f t="shared" si="137"/>
        <v>2</v>
      </c>
      <c r="N1065" t="s">
        <v>58</v>
      </c>
      <c r="O1065" s="18">
        <f t="shared" si="139"/>
        <v>1</v>
      </c>
      <c r="P1065" t="s">
        <v>101</v>
      </c>
      <c r="Q1065" t="s">
        <v>119</v>
      </c>
      <c r="R1065" t="str">
        <f t="shared" ref="R1065:R1128" si="143">IF(Q1065&lt;&gt;"",_xlfn.CONCAT(P1065," - ", Q1065),"")</f>
        <v>Oil &amp; Gas - Ice Roads and Pads</v>
      </c>
      <c r="S1065" t="s">
        <v>361</v>
      </c>
      <c r="T1065" t="s">
        <v>349</v>
      </c>
      <c r="U1065" s="34">
        <v>5</v>
      </c>
      <c r="V1065">
        <v>19060403</v>
      </c>
      <c r="W1065">
        <v>2016</v>
      </c>
      <c r="X1065" t="s">
        <v>266</v>
      </c>
      <c r="Y1065">
        <v>4</v>
      </c>
      <c r="Z1065" s="34">
        <v>409</v>
      </c>
      <c r="AA1065" s="6" t="str">
        <f t="shared" si="140"/>
        <v>04/01</v>
      </c>
      <c r="AB1065" s="6" t="str">
        <f t="shared" si="141"/>
        <v>04/30</v>
      </c>
      <c r="AC1065" t="s">
        <v>84</v>
      </c>
      <c r="AD1065" s="7">
        <f t="shared" si="142"/>
        <v>2</v>
      </c>
      <c r="AE1065" s="7" t="s">
        <v>84</v>
      </c>
      <c r="AF1065">
        <v>0</v>
      </c>
      <c r="AG1065" t="s">
        <v>52</v>
      </c>
      <c r="AH1065" s="18">
        <f t="shared" si="138"/>
        <v>1</v>
      </c>
    </row>
    <row r="1066" spans="1:34" x14ac:dyDescent="0.25">
      <c r="A1066">
        <v>408</v>
      </c>
      <c r="B1066" t="s">
        <v>181</v>
      </c>
      <c r="C1066" t="s">
        <v>389</v>
      </c>
      <c r="D1066" t="s">
        <v>266</v>
      </c>
      <c r="E1066" t="s">
        <v>267</v>
      </c>
      <c r="F1066">
        <v>1535000</v>
      </c>
      <c r="G1066" t="s">
        <v>52</v>
      </c>
      <c r="H1066" s="18">
        <f t="shared" si="136"/>
        <v>1</v>
      </c>
      <c r="I1066">
        <v>411</v>
      </c>
      <c r="J1066" t="s">
        <v>274</v>
      </c>
      <c r="K1066" t="s">
        <v>79</v>
      </c>
      <c r="L1066" t="s">
        <v>70</v>
      </c>
      <c r="M1066" s="18">
        <f t="shared" si="137"/>
        <v>2</v>
      </c>
      <c r="N1066" t="s">
        <v>58</v>
      </c>
      <c r="O1066" s="18">
        <f t="shared" si="139"/>
        <v>1</v>
      </c>
      <c r="P1066" t="s">
        <v>101</v>
      </c>
      <c r="Q1066" t="s">
        <v>119</v>
      </c>
      <c r="R1066" t="str">
        <f t="shared" si="143"/>
        <v>Oil &amp; Gas - Ice Roads and Pads</v>
      </c>
      <c r="S1066" t="s">
        <v>361</v>
      </c>
      <c r="T1066" t="s">
        <v>349</v>
      </c>
      <c r="U1066" s="34">
        <v>5</v>
      </c>
      <c r="V1066">
        <v>19060403</v>
      </c>
      <c r="W1066">
        <v>2016</v>
      </c>
      <c r="X1066" t="s">
        <v>266</v>
      </c>
      <c r="Y1066">
        <v>4</v>
      </c>
      <c r="Z1066" s="34">
        <v>411</v>
      </c>
      <c r="AA1066" s="6" t="str">
        <f t="shared" si="140"/>
        <v>04/01</v>
      </c>
      <c r="AB1066" s="6" t="str">
        <f t="shared" si="141"/>
        <v>04/30</v>
      </c>
      <c r="AC1066" t="s">
        <v>84</v>
      </c>
      <c r="AD1066" s="7">
        <f t="shared" si="142"/>
        <v>2</v>
      </c>
      <c r="AE1066" s="7" t="s">
        <v>84</v>
      </c>
      <c r="AF1066">
        <v>0</v>
      </c>
      <c r="AG1066" t="s">
        <v>52</v>
      </c>
      <c r="AH1066" s="18">
        <f t="shared" si="138"/>
        <v>1</v>
      </c>
    </row>
    <row r="1067" spans="1:34" x14ac:dyDescent="0.25">
      <c r="A1067">
        <v>408</v>
      </c>
      <c r="B1067" t="s">
        <v>181</v>
      </c>
      <c r="C1067" t="s">
        <v>389</v>
      </c>
      <c r="D1067" t="s">
        <v>266</v>
      </c>
      <c r="E1067" t="s">
        <v>267</v>
      </c>
      <c r="F1067">
        <v>1535000</v>
      </c>
      <c r="G1067" t="s">
        <v>52</v>
      </c>
      <c r="H1067" s="18">
        <f t="shared" si="136"/>
        <v>1</v>
      </c>
      <c r="I1067">
        <v>413</v>
      </c>
      <c r="J1067" t="s">
        <v>276</v>
      </c>
      <c r="K1067" t="s">
        <v>79</v>
      </c>
      <c r="L1067" t="s">
        <v>70</v>
      </c>
      <c r="M1067" s="18">
        <f t="shared" si="137"/>
        <v>2</v>
      </c>
      <c r="N1067" t="s">
        <v>58</v>
      </c>
      <c r="O1067" s="18">
        <f t="shared" si="139"/>
        <v>1</v>
      </c>
      <c r="P1067" t="s">
        <v>101</v>
      </c>
      <c r="Q1067" t="s">
        <v>119</v>
      </c>
      <c r="R1067" t="str">
        <f t="shared" si="143"/>
        <v>Oil &amp; Gas - Ice Roads and Pads</v>
      </c>
      <c r="S1067" t="s">
        <v>361</v>
      </c>
      <c r="T1067" t="s">
        <v>349</v>
      </c>
      <c r="U1067" s="34">
        <v>5</v>
      </c>
      <c r="V1067">
        <v>19060501</v>
      </c>
      <c r="W1067">
        <v>2016</v>
      </c>
      <c r="X1067" t="s">
        <v>266</v>
      </c>
      <c r="Y1067">
        <v>4</v>
      </c>
      <c r="Z1067" s="34">
        <v>413</v>
      </c>
      <c r="AA1067" s="6" t="str">
        <f t="shared" si="140"/>
        <v>04/01</v>
      </c>
      <c r="AB1067" s="6" t="str">
        <f t="shared" si="141"/>
        <v>04/30</v>
      </c>
      <c r="AC1067" t="s">
        <v>84</v>
      </c>
      <c r="AD1067" s="7">
        <f t="shared" si="142"/>
        <v>2</v>
      </c>
      <c r="AE1067" s="7" t="s">
        <v>84</v>
      </c>
      <c r="AF1067">
        <v>0</v>
      </c>
      <c r="AG1067" t="s">
        <v>52</v>
      </c>
      <c r="AH1067" s="18">
        <f t="shared" si="138"/>
        <v>1</v>
      </c>
    </row>
    <row r="1068" spans="1:34" x14ac:dyDescent="0.25">
      <c r="A1068">
        <v>408</v>
      </c>
      <c r="B1068" t="s">
        <v>181</v>
      </c>
      <c r="C1068" t="s">
        <v>389</v>
      </c>
      <c r="D1068" t="s">
        <v>266</v>
      </c>
      <c r="E1068" t="s">
        <v>267</v>
      </c>
      <c r="F1068">
        <v>1535000</v>
      </c>
      <c r="G1068" t="s">
        <v>52</v>
      </c>
      <c r="H1068" s="18">
        <f t="shared" si="136"/>
        <v>1</v>
      </c>
      <c r="I1068">
        <v>412</v>
      </c>
      <c r="J1068" t="s">
        <v>268</v>
      </c>
      <c r="K1068" t="s">
        <v>79</v>
      </c>
      <c r="L1068" t="s">
        <v>70</v>
      </c>
      <c r="M1068" s="18">
        <f t="shared" si="137"/>
        <v>2</v>
      </c>
      <c r="N1068" t="s">
        <v>58</v>
      </c>
      <c r="O1068" s="18">
        <f t="shared" si="139"/>
        <v>1</v>
      </c>
      <c r="P1068" t="s">
        <v>101</v>
      </c>
      <c r="Q1068" t="s">
        <v>119</v>
      </c>
      <c r="R1068" t="str">
        <f t="shared" si="143"/>
        <v>Oil &amp; Gas - Ice Roads and Pads</v>
      </c>
      <c r="S1068" t="s">
        <v>361</v>
      </c>
      <c r="T1068" t="s">
        <v>349</v>
      </c>
      <c r="U1068" s="34">
        <v>5</v>
      </c>
      <c r="V1068">
        <v>19060501</v>
      </c>
      <c r="W1068">
        <v>2016</v>
      </c>
      <c r="X1068" t="s">
        <v>266</v>
      </c>
      <c r="Y1068">
        <v>5</v>
      </c>
      <c r="Z1068" s="34">
        <v>412</v>
      </c>
      <c r="AA1068" s="6" t="str">
        <f t="shared" si="140"/>
        <v>05/01</v>
      </c>
      <c r="AB1068" s="6" t="str">
        <f t="shared" si="141"/>
        <v>05/31</v>
      </c>
      <c r="AC1068" t="s">
        <v>84</v>
      </c>
      <c r="AD1068" s="7">
        <f t="shared" si="142"/>
        <v>2</v>
      </c>
      <c r="AE1068" s="7" t="s">
        <v>84</v>
      </c>
      <c r="AF1068">
        <v>0</v>
      </c>
      <c r="AG1068" t="s">
        <v>52</v>
      </c>
      <c r="AH1068" s="18">
        <f t="shared" si="138"/>
        <v>1</v>
      </c>
    </row>
    <row r="1069" spans="1:34" x14ac:dyDescent="0.25">
      <c r="A1069">
        <v>408</v>
      </c>
      <c r="B1069" t="s">
        <v>181</v>
      </c>
      <c r="C1069" t="s">
        <v>389</v>
      </c>
      <c r="D1069" t="s">
        <v>266</v>
      </c>
      <c r="E1069" t="s">
        <v>267</v>
      </c>
      <c r="F1069">
        <v>1535000</v>
      </c>
      <c r="G1069" t="s">
        <v>52</v>
      </c>
      <c r="H1069" s="18">
        <f t="shared" si="136"/>
        <v>1</v>
      </c>
      <c r="I1069">
        <v>410</v>
      </c>
      <c r="J1069" t="s">
        <v>270</v>
      </c>
      <c r="K1069" t="s">
        <v>79</v>
      </c>
      <c r="L1069" t="s">
        <v>70</v>
      </c>
      <c r="M1069" s="18">
        <f t="shared" si="137"/>
        <v>2</v>
      </c>
      <c r="N1069" t="s">
        <v>58</v>
      </c>
      <c r="O1069" s="18">
        <f t="shared" si="139"/>
        <v>1</v>
      </c>
      <c r="P1069" t="s">
        <v>101</v>
      </c>
      <c r="Q1069" t="s">
        <v>119</v>
      </c>
      <c r="R1069" t="str">
        <f t="shared" si="143"/>
        <v>Oil &amp; Gas - Ice Roads and Pads</v>
      </c>
      <c r="S1069" t="s">
        <v>361</v>
      </c>
      <c r="T1069" t="s">
        <v>349</v>
      </c>
      <c r="U1069" s="34">
        <v>5</v>
      </c>
      <c r="V1069">
        <v>19060403</v>
      </c>
      <c r="W1069">
        <v>2016</v>
      </c>
      <c r="X1069" t="s">
        <v>266</v>
      </c>
      <c r="Y1069">
        <v>5</v>
      </c>
      <c r="Z1069" s="34">
        <v>410</v>
      </c>
      <c r="AA1069" s="6" t="str">
        <f t="shared" si="140"/>
        <v>05/01</v>
      </c>
      <c r="AB1069" s="6" t="str">
        <f t="shared" si="141"/>
        <v>05/31</v>
      </c>
      <c r="AC1069" t="s">
        <v>84</v>
      </c>
      <c r="AD1069" s="7">
        <f t="shared" si="142"/>
        <v>2</v>
      </c>
      <c r="AE1069" s="7" t="s">
        <v>84</v>
      </c>
      <c r="AF1069">
        <v>0</v>
      </c>
      <c r="AG1069" t="s">
        <v>52</v>
      </c>
      <c r="AH1069" s="18">
        <f t="shared" si="138"/>
        <v>1</v>
      </c>
    </row>
    <row r="1070" spans="1:34" x14ac:dyDescent="0.25">
      <c r="A1070">
        <v>408</v>
      </c>
      <c r="B1070" t="s">
        <v>181</v>
      </c>
      <c r="C1070" t="s">
        <v>389</v>
      </c>
      <c r="D1070" t="s">
        <v>266</v>
      </c>
      <c r="E1070" t="s">
        <v>267</v>
      </c>
      <c r="F1070">
        <v>1535000</v>
      </c>
      <c r="G1070" t="s">
        <v>52</v>
      </c>
      <c r="H1070" s="18">
        <f t="shared" si="136"/>
        <v>1</v>
      </c>
      <c r="I1070">
        <v>409</v>
      </c>
      <c r="J1070" t="s">
        <v>272</v>
      </c>
      <c r="K1070" t="s">
        <v>79</v>
      </c>
      <c r="L1070" t="s">
        <v>70</v>
      </c>
      <c r="M1070" s="18">
        <f t="shared" si="137"/>
        <v>2</v>
      </c>
      <c r="N1070" t="s">
        <v>58</v>
      </c>
      <c r="O1070" s="18">
        <f t="shared" si="139"/>
        <v>1</v>
      </c>
      <c r="P1070" t="s">
        <v>101</v>
      </c>
      <c r="Q1070" t="s">
        <v>119</v>
      </c>
      <c r="R1070" t="str">
        <f t="shared" si="143"/>
        <v>Oil &amp; Gas - Ice Roads and Pads</v>
      </c>
      <c r="S1070" t="s">
        <v>361</v>
      </c>
      <c r="T1070" t="s">
        <v>349</v>
      </c>
      <c r="U1070" s="34">
        <v>5</v>
      </c>
      <c r="V1070">
        <v>19060403</v>
      </c>
      <c r="W1070">
        <v>2016</v>
      </c>
      <c r="X1070" t="s">
        <v>266</v>
      </c>
      <c r="Y1070">
        <v>5</v>
      </c>
      <c r="Z1070" s="34">
        <v>409</v>
      </c>
      <c r="AA1070" s="6" t="str">
        <f t="shared" si="140"/>
        <v>05/01</v>
      </c>
      <c r="AB1070" s="6" t="str">
        <f t="shared" si="141"/>
        <v>05/31</v>
      </c>
      <c r="AC1070" t="s">
        <v>84</v>
      </c>
      <c r="AD1070" s="7">
        <f t="shared" si="142"/>
        <v>2</v>
      </c>
      <c r="AE1070" s="7" t="s">
        <v>84</v>
      </c>
      <c r="AF1070">
        <v>0</v>
      </c>
      <c r="AG1070" t="s">
        <v>52</v>
      </c>
      <c r="AH1070" s="18">
        <f t="shared" si="138"/>
        <v>1</v>
      </c>
    </row>
    <row r="1071" spans="1:34" x14ac:dyDescent="0.25">
      <c r="A1071">
        <v>408</v>
      </c>
      <c r="B1071" t="s">
        <v>181</v>
      </c>
      <c r="C1071" t="s">
        <v>389</v>
      </c>
      <c r="D1071" t="s">
        <v>266</v>
      </c>
      <c r="E1071" t="s">
        <v>267</v>
      </c>
      <c r="F1071">
        <v>1535000</v>
      </c>
      <c r="G1071" t="s">
        <v>52</v>
      </c>
      <c r="H1071" s="18">
        <f t="shared" si="136"/>
        <v>1</v>
      </c>
      <c r="I1071">
        <v>411</v>
      </c>
      <c r="J1071" t="s">
        <v>274</v>
      </c>
      <c r="K1071" t="s">
        <v>79</v>
      </c>
      <c r="L1071" t="s">
        <v>70</v>
      </c>
      <c r="M1071" s="18">
        <f t="shared" si="137"/>
        <v>2</v>
      </c>
      <c r="N1071" t="s">
        <v>58</v>
      </c>
      <c r="O1071" s="18">
        <f t="shared" si="139"/>
        <v>1</v>
      </c>
      <c r="P1071" t="s">
        <v>101</v>
      </c>
      <c r="Q1071" t="s">
        <v>119</v>
      </c>
      <c r="R1071" t="str">
        <f t="shared" si="143"/>
        <v>Oil &amp; Gas - Ice Roads and Pads</v>
      </c>
      <c r="S1071" t="s">
        <v>361</v>
      </c>
      <c r="T1071" t="s">
        <v>349</v>
      </c>
      <c r="U1071" s="34">
        <v>5</v>
      </c>
      <c r="V1071">
        <v>19060403</v>
      </c>
      <c r="W1071">
        <v>2016</v>
      </c>
      <c r="X1071" t="s">
        <v>266</v>
      </c>
      <c r="Y1071">
        <v>5</v>
      </c>
      <c r="Z1071" s="34">
        <v>411</v>
      </c>
      <c r="AA1071" s="6" t="str">
        <f t="shared" si="140"/>
        <v>05/01</v>
      </c>
      <c r="AB1071" s="6" t="str">
        <f t="shared" si="141"/>
        <v>05/31</v>
      </c>
      <c r="AC1071" t="s">
        <v>84</v>
      </c>
      <c r="AD1071" s="7">
        <f t="shared" si="142"/>
        <v>2</v>
      </c>
      <c r="AE1071" s="7" t="s">
        <v>84</v>
      </c>
      <c r="AF1071">
        <v>0</v>
      </c>
      <c r="AG1071" t="s">
        <v>52</v>
      </c>
      <c r="AH1071" s="18">
        <f t="shared" si="138"/>
        <v>1</v>
      </c>
    </row>
    <row r="1072" spans="1:34" x14ac:dyDescent="0.25">
      <c r="A1072">
        <v>408</v>
      </c>
      <c r="B1072" t="s">
        <v>181</v>
      </c>
      <c r="C1072" t="s">
        <v>389</v>
      </c>
      <c r="D1072" t="s">
        <v>266</v>
      </c>
      <c r="E1072" t="s">
        <v>267</v>
      </c>
      <c r="F1072">
        <v>1535000</v>
      </c>
      <c r="G1072" t="s">
        <v>52</v>
      </c>
      <c r="H1072" s="18">
        <f t="shared" si="136"/>
        <v>1</v>
      </c>
      <c r="I1072">
        <v>413</v>
      </c>
      <c r="J1072" t="s">
        <v>276</v>
      </c>
      <c r="K1072" t="s">
        <v>79</v>
      </c>
      <c r="L1072" t="s">
        <v>70</v>
      </c>
      <c r="M1072" s="18">
        <f t="shared" si="137"/>
        <v>2</v>
      </c>
      <c r="N1072" t="s">
        <v>58</v>
      </c>
      <c r="O1072" s="18">
        <f t="shared" si="139"/>
        <v>1</v>
      </c>
      <c r="P1072" t="s">
        <v>101</v>
      </c>
      <c r="Q1072" t="s">
        <v>119</v>
      </c>
      <c r="R1072" t="str">
        <f t="shared" si="143"/>
        <v>Oil &amp; Gas - Ice Roads and Pads</v>
      </c>
      <c r="S1072" t="s">
        <v>361</v>
      </c>
      <c r="T1072" t="s">
        <v>349</v>
      </c>
      <c r="U1072" s="34">
        <v>5</v>
      </c>
      <c r="V1072">
        <v>19060501</v>
      </c>
      <c r="W1072">
        <v>2016</v>
      </c>
      <c r="X1072" t="s">
        <v>266</v>
      </c>
      <c r="Y1072">
        <v>5</v>
      </c>
      <c r="Z1072" s="34">
        <v>413</v>
      </c>
      <c r="AA1072" s="6" t="str">
        <f t="shared" si="140"/>
        <v>05/01</v>
      </c>
      <c r="AB1072" s="6" t="str">
        <f t="shared" si="141"/>
        <v>05/31</v>
      </c>
      <c r="AC1072" t="s">
        <v>84</v>
      </c>
      <c r="AD1072" s="7">
        <f t="shared" si="142"/>
        <v>2</v>
      </c>
      <c r="AE1072" s="7" t="s">
        <v>84</v>
      </c>
      <c r="AF1072">
        <v>0</v>
      </c>
      <c r="AG1072" t="s">
        <v>52</v>
      </c>
      <c r="AH1072" s="18">
        <f t="shared" si="138"/>
        <v>1</v>
      </c>
    </row>
    <row r="1073" spans="1:34" x14ac:dyDescent="0.25">
      <c r="A1073">
        <v>408</v>
      </c>
      <c r="B1073" t="s">
        <v>181</v>
      </c>
      <c r="C1073" t="s">
        <v>389</v>
      </c>
      <c r="D1073" t="s">
        <v>266</v>
      </c>
      <c r="E1073" t="s">
        <v>267</v>
      </c>
      <c r="F1073">
        <v>1535000</v>
      </c>
      <c r="G1073" t="s">
        <v>52</v>
      </c>
      <c r="H1073" s="18">
        <f t="shared" si="136"/>
        <v>1</v>
      </c>
      <c r="I1073">
        <v>412</v>
      </c>
      <c r="J1073" t="s">
        <v>268</v>
      </c>
      <c r="K1073" t="s">
        <v>79</v>
      </c>
      <c r="L1073" t="s">
        <v>70</v>
      </c>
      <c r="M1073" s="18">
        <f t="shared" si="137"/>
        <v>2</v>
      </c>
      <c r="N1073" t="s">
        <v>58</v>
      </c>
      <c r="O1073" s="18">
        <f t="shared" si="139"/>
        <v>1</v>
      </c>
      <c r="P1073" t="s">
        <v>101</v>
      </c>
      <c r="Q1073" t="s">
        <v>119</v>
      </c>
      <c r="R1073" t="str">
        <f t="shared" si="143"/>
        <v>Oil &amp; Gas - Ice Roads and Pads</v>
      </c>
      <c r="S1073" t="s">
        <v>361</v>
      </c>
      <c r="T1073" t="s">
        <v>349</v>
      </c>
      <c r="U1073" s="34">
        <v>5</v>
      </c>
      <c r="V1073">
        <v>19060501</v>
      </c>
      <c r="W1073">
        <v>2016</v>
      </c>
      <c r="X1073" t="s">
        <v>266</v>
      </c>
      <c r="Y1073">
        <v>6</v>
      </c>
      <c r="Z1073" s="34">
        <v>412</v>
      </c>
      <c r="AA1073" s="6" t="str">
        <f t="shared" si="140"/>
        <v>06/01</v>
      </c>
      <c r="AB1073" s="6" t="str">
        <f t="shared" si="141"/>
        <v>06/30</v>
      </c>
      <c r="AC1073" t="s">
        <v>84</v>
      </c>
      <c r="AD1073" s="7">
        <f t="shared" si="142"/>
        <v>2</v>
      </c>
      <c r="AE1073" s="7" t="s">
        <v>84</v>
      </c>
      <c r="AF1073">
        <v>0</v>
      </c>
      <c r="AG1073" t="s">
        <v>52</v>
      </c>
      <c r="AH1073" s="18">
        <f t="shared" si="138"/>
        <v>1</v>
      </c>
    </row>
    <row r="1074" spans="1:34" x14ac:dyDescent="0.25">
      <c r="A1074">
        <v>408</v>
      </c>
      <c r="B1074" t="s">
        <v>181</v>
      </c>
      <c r="C1074" t="s">
        <v>389</v>
      </c>
      <c r="D1074" t="s">
        <v>266</v>
      </c>
      <c r="E1074" t="s">
        <v>267</v>
      </c>
      <c r="F1074">
        <v>1535000</v>
      </c>
      <c r="G1074" t="s">
        <v>52</v>
      </c>
      <c r="H1074" s="18">
        <f t="shared" si="136"/>
        <v>1</v>
      </c>
      <c r="I1074">
        <v>410</v>
      </c>
      <c r="J1074" t="s">
        <v>270</v>
      </c>
      <c r="K1074" t="s">
        <v>79</v>
      </c>
      <c r="L1074" t="s">
        <v>70</v>
      </c>
      <c r="M1074" s="18">
        <f t="shared" si="137"/>
        <v>2</v>
      </c>
      <c r="N1074" t="s">
        <v>58</v>
      </c>
      <c r="O1074" s="18">
        <f t="shared" si="139"/>
        <v>1</v>
      </c>
      <c r="P1074" t="s">
        <v>101</v>
      </c>
      <c r="Q1074" t="s">
        <v>119</v>
      </c>
      <c r="R1074" t="str">
        <f t="shared" si="143"/>
        <v>Oil &amp; Gas - Ice Roads and Pads</v>
      </c>
      <c r="S1074" t="s">
        <v>361</v>
      </c>
      <c r="T1074" t="s">
        <v>349</v>
      </c>
      <c r="U1074" s="34">
        <v>5</v>
      </c>
      <c r="V1074">
        <v>19060403</v>
      </c>
      <c r="W1074">
        <v>2016</v>
      </c>
      <c r="X1074" t="s">
        <v>266</v>
      </c>
      <c r="Y1074">
        <v>6</v>
      </c>
      <c r="Z1074" s="34">
        <v>410</v>
      </c>
      <c r="AA1074" s="6" t="str">
        <f t="shared" si="140"/>
        <v>06/01</v>
      </c>
      <c r="AB1074" s="6" t="str">
        <f t="shared" si="141"/>
        <v>06/30</v>
      </c>
      <c r="AC1074" t="s">
        <v>84</v>
      </c>
      <c r="AD1074" s="7">
        <f t="shared" si="142"/>
        <v>2</v>
      </c>
      <c r="AE1074" s="7" t="s">
        <v>84</v>
      </c>
      <c r="AF1074">
        <v>0</v>
      </c>
      <c r="AG1074" t="s">
        <v>52</v>
      </c>
      <c r="AH1074" s="18">
        <f t="shared" si="138"/>
        <v>1</v>
      </c>
    </row>
    <row r="1075" spans="1:34" x14ac:dyDescent="0.25">
      <c r="A1075">
        <v>408</v>
      </c>
      <c r="B1075" t="s">
        <v>181</v>
      </c>
      <c r="C1075" t="s">
        <v>389</v>
      </c>
      <c r="D1075" t="s">
        <v>266</v>
      </c>
      <c r="E1075" t="s">
        <v>267</v>
      </c>
      <c r="F1075">
        <v>1535000</v>
      </c>
      <c r="G1075" t="s">
        <v>52</v>
      </c>
      <c r="H1075" s="18">
        <f t="shared" si="136"/>
        <v>1</v>
      </c>
      <c r="I1075">
        <v>409</v>
      </c>
      <c r="J1075" t="s">
        <v>272</v>
      </c>
      <c r="K1075" t="s">
        <v>79</v>
      </c>
      <c r="L1075" t="s">
        <v>70</v>
      </c>
      <c r="M1075" s="18">
        <f t="shared" si="137"/>
        <v>2</v>
      </c>
      <c r="N1075" t="s">
        <v>58</v>
      </c>
      <c r="O1075" s="18">
        <f t="shared" si="139"/>
        <v>1</v>
      </c>
      <c r="P1075" t="s">
        <v>101</v>
      </c>
      <c r="Q1075" t="s">
        <v>119</v>
      </c>
      <c r="R1075" t="str">
        <f t="shared" si="143"/>
        <v>Oil &amp; Gas - Ice Roads and Pads</v>
      </c>
      <c r="S1075" t="s">
        <v>361</v>
      </c>
      <c r="T1075" t="s">
        <v>349</v>
      </c>
      <c r="U1075" s="34">
        <v>5</v>
      </c>
      <c r="V1075">
        <v>19060403</v>
      </c>
      <c r="W1075">
        <v>2016</v>
      </c>
      <c r="X1075" t="s">
        <v>266</v>
      </c>
      <c r="Y1075">
        <v>6</v>
      </c>
      <c r="Z1075" s="34">
        <v>409</v>
      </c>
      <c r="AA1075" s="6" t="str">
        <f t="shared" si="140"/>
        <v>06/01</v>
      </c>
      <c r="AB1075" s="6" t="str">
        <f t="shared" si="141"/>
        <v>06/30</v>
      </c>
      <c r="AC1075" t="s">
        <v>84</v>
      </c>
      <c r="AD1075" s="7">
        <f t="shared" si="142"/>
        <v>2</v>
      </c>
      <c r="AE1075" s="7" t="s">
        <v>84</v>
      </c>
      <c r="AF1075">
        <v>0</v>
      </c>
      <c r="AG1075" t="s">
        <v>52</v>
      </c>
      <c r="AH1075" s="18">
        <f t="shared" si="138"/>
        <v>1</v>
      </c>
    </row>
    <row r="1076" spans="1:34" x14ac:dyDescent="0.25">
      <c r="A1076">
        <v>408</v>
      </c>
      <c r="B1076" t="s">
        <v>181</v>
      </c>
      <c r="C1076" t="s">
        <v>389</v>
      </c>
      <c r="D1076" t="s">
        <v>266</v>
      </c>
      <c r="E1076" t="s">
        <v>267</v>
      </c>
      <c r="F1076">
        <v>1535000</v>
      </c>
      <c r="G1076" t="s">
        <v>52</v>
      </c>
      <c r="H1076" s="18">
        <f t="shared" si="136"/>
        <v>1</v>
      </c>
      <c r="I1076">
        <v>411</v>
      </c>
      <c r="J1076" t="s">
        <v>274</v>
      </c>
      <c r="K1076" t="s">
        <v>79</v>
      </c>
      <c r="L1076" t="s">
        <v>70</v>
      </c>
      <c r="M1076" s="18">
        <f t="shared" si="137"/>
        <v>2</v>
      </c>
      <c r="N1076" t="s">
        <v>58</v>
      </c>
      <c r="O1076" s="18">
        <f t="shared" si="139"/>
        <v>1</v>
      </c>
      <c r="P1076" t="s">
        <v>101</v>
      </c>
      <c r="Q1076" t="s">
        <v>119</v>
      </c>
      <c r="R1076" t="str">
        <f t="shared" si="143"/>
        <v>Oil &amp; Gas - Ice Roads and Pads</v>
      </c>
      <c r="S1076" t="s">
        <v>361</v>
      </c>
      <c r="T1076" t="s">
        <v>349</v>
      </c>
      <c r="U1076" s="34">
        <v>5</v>
      </c>
      <c r="V1076">
        <v>19060403</v>
      </c>
      <c r="W1076">
        <v>2016</v>
      </c>
      <c r="X1076" t="s">
        <v>266</v>
      </c>
      <c r="Y1076">
        <v>6</v>
      </c>
      <c r="Z1076" s="34">
        <v>411</v>
      </c>
      <c r="AA1076" s="6" t="str">
        <f t="shared" si="140"/>
        <v>06/01</v>
      </c>
      <c r="AB1076" s="6" t="str">
        <f t="shared" si="141"/>
        <v>06/30</v>
      </c>
      <c r="AC1076" t="s">
        <v>84</v>
      </c>
      <c r="AD1076" s="7">
        <f t="shared" si="142"/>
        <v>2</v>
      </c>
      <c r="AE1076" s="7" t="s">
        <v>84</v>
      </c>
      <c r="AF1076">
        <v>0</v>
      </c>
      <c r="AG1076" t="s">
        <v>52</v>
      </c>
      <c r="AH1076" s="18">
        <f t="shared" si="138"/>
        <v>1</v>
      </c>
    </row>
    <row r="1077" spans="1:34" x14ac:dyDescent="0.25">
      <c r="A1077">
        <v>408</v>
      </c>
      <c r="B1077" t="s">
        <v>181</v>
      </c>
      <c r="C1077" t="s">
        <v>389</v>
      </c>
      <c r="D1077" t="s">
        <v>266</v>
      </c>
      <c r="E1077" t="s">
        <v>267</v>
      </c>
      <c r="F1077">
        <v>1535000</v>
      </c>
      <c r="G1077" t="s">
        <v>52</v>
      </c>
      <c r="H1077" s="18">
        <f t="shared" si="136"/>
        <v>1</v>
      </c>
      <c r="I1077">
        <v>413</v>
      </c>
      <c r="J1077" t="s">
        <v>276</v>
      </c>
      <c r="K1077" t="s">
        <v>79</v>
      </c>
      <c r="L1077" t="s">
        <v>70</v>
      </c>
      <c r="M1077" s="18">
        <f t="shared" si="137"/>
        <v>2</v>
      </c>
      <c r="N1077" t="s">
        <v>58</v>
      </c>
      <c r="O1077" s="18">
        <f t="shared" si="139"/>
        <v>1</v>
      </c>
      <c r="P1077" t="s">
        <v>101</v>
      </c>
      <c r="Q1077" t="s">
        <v>119</v>
      </c>
      <c r="R1077" t="str">
        <f t="shared" si="143"/>
        <v>Oil &amp; Gas - Ice Roads and Pads</v>
      </c>
      <c r="S1077" t="s">
        <v>361</v>
      </c>
      <c r="T1077" t="s">
        <v>349</v>
      </c>
      <c r="U1077" s="34">
        <v>5</v>
      </c>
      <c r="V1077">
        <v>19060501</v>
      </c>
      <c r="W1077">
        <v>2016</v>
      </c>
      <c r="X1077" t="s">
        <v>266</v>
      </c>
      <c r="Y1077">
        <v>6</v>
      </c>
      <c r="Z1077" s="34">
        <v>413</v>
      </c>
      <c r="AA1077" s="6" t="str">
        <f t="shared" si="140"/>
        <v>06/01</v>
      </c>
      <c r="AB1077" s="6" t="str">
        <f t="shared" si="141"/>
        <v>06/30</v>
      </c>
      <c r="AC1077" t="s">
        <v>84</v>
      </c>
      <c r="AD1077" s="7">
        <f t="shared" si="142"/>
        <v>2</v>
      </c>
      <c r="AE1077" s="7" t="s">
        <v>84</v>
      </c>
      <c r="AF1077">
        <v>0</v>
      </c>
      <c r="AG1077" t="s">
        <v>52</v>
      </c>
      <c r="AH1077" s="18">
        <f t="shared" si="138"/>
        <v>1</v>
      </c>
    </row>
    <row r="1078" spans="1:34" x14ac:dyDescent="0.25">
      <c r="A1078">
        <v>408</v>
      </c>
      <c r="B1078" t="s">
        <v>181</v>
      </c>
      <c r="C1078" t="s">
        <v>389</v>
      </c>
      <c r="D1078" t="s">
        <v>266</v>
      </c>
      <c r="E1078" t="s">
        <v>267</v>
      </c>
      <c r="F1078">
        <v>1535000</v>
      </c>
      <c r="G1078" t="s">
        <v>52</v>
      </c>
      <c r="H1078" s="18">
        <f t="shared" si="136"/>
        <v>1</v>
      </c>
      <c r="I1078">
        <v>412</v>
      </c>
      <c r="J1078" t="s">
        <v>268</v>
      </c>
      <c r="K1078" t="s">
        <v>79</v>
      </c>
      <c r="L1078" t="s">
        <v>70</v>
      </c>
      <c r="M1078" s="18">
        <f t="shared" si="137"/>
        <v>2</v>
      </c>
      <c r="N1078" t="s">
        <v>58</v>
      </c>
      <c r="O1078" s="18">
        <f t="shared" si="139"/>
        <v>1</v>
      </c>
      <c r="P1078" t="s">
        <v>101</v>
      </c>
      <c r="Q1078" t="s">
        <v>119</v>
      </c>
      <c r="R1078" t="str">
        <f t="shared" si="143"/>
        <v>Oil &amp; Gas - Ice Roads and Pads</v>
      </c>
      <c r="S1078" t="s">
        <v>361</v>
      </c>
      <c r="T1078" t="s">
        <v>349</v>
      </c>
      <c r="U1078" s="34">
        <v>5</v>
      </c>
      <c r="V1078">
        <v>19060501</v>
      </c>
      <c r="W1078">
        <v>2016</v>
      </c>
      <c r="X1078" t="s">
        <v>266</v>
      </c>
      <c r="Y1078">
        <v>7</v>
      </c>
      <c r="Z1078" s="34">
        <v>412</v>
      </c>
      <c r="AA1078" s="6" t="str">
        <f t="shared" si="140"/>
        <v>07/01</v>
      </c>
      <c r="AB1078" s="6" t="str">
        <f t="shared" si="141"/>
        <v>07/31</v>
      </c>
      <c r="AC1078" t="s">
        <v>84</v>
      </c>
      <c r="AD1078" s="7">
        <f t="shared" si="142"/>
        <v>2</v>
      </c>
      <c r="AE1078" s="7" t="s">
        <v>84</v>
      </c>
      <c r="AF1078">
        <v>0</v>
      </c>
      <c r="AG1078" t="s">
        <v>52</v>
      </c>
      <c r="AH1078" s="18">
        <f t="shared" si="138"/>
        <v>1</v>
      </c>
    </row>
    <row r="1079" spans="1:34" x14ac:dyDescent="0.25">
      <c r="A1079">
        <v>408</v>
      </c>
      <c r="B1079" t="s">
        <v>181</v>
      </c>
      <c r="C1079" t="s">
        <v>389</v>
      </c>
      <c r="D1079" t="s">
        <v>266</v>
      </c>
      <c r="E1079" t="s">
        <v>267</v>
      </c>
      <c r="F1079">
        <v>1535000</v>
      </c>
      <c r="G1079" t="s">
        <v>52</v>
      </c>
      <c r="H1079" s="18">
        <f t="shared" si="136"/>
        <v>1</v>
      </c>
      <c r="I1079">
        <v>410</v>
      </c>
      <c r="J1079" t="s">
        <v>270</v>
      </c>
      <c r="K1079" t="s">
        <v>79</v>
      </c>
      <c r="L1079" t="s">
        <v>70</v>
      </c>
      <c r="M1079" s="18">
        <f t="shared" si="137"/>
        <v>2</v>
      </c>
      <c r="N1079" t="s">
        <v>58</v>
      </c>
      <c r="O1079" s="18">
        <f t="shared" si="139"/>
        <v>1</v>
      </c>
      <c r="P1079" t="s">
        <v>101</v>
      </c>
      <c r="Q1079" t="s">
        <v>119</v>
      </c>
      <c r="R1079" t="str">
        <f t="shared" si="143"/>
        <v>Oil &amp; Gas - Ice Roads and Pads</v>
      </c>
      <c r="S1079" t="s">
        <v>361</v>
      </c>
      <c r="T1079" t="s">
        <v>349</v>
      </c>
      <c r="U1079" s="34">
        <v>5</v>
      </c>
      <c r="V1079">
        <v>19060403</v>
      </c>
      <c r="W1079">
        <v>2016</v>
      </c>
      <c r="X1079" t="s">
        <v>266</v>
      </c>
      <c r="Y1079">
        <v>7</v>
      </c>
      <c r="Z1079" s="34">
        <v>410</v>
      </c>
      <c r="AA1079" s="6" t="str">
        <f t="shared" si="140"/>
        <v>07/01</v>
      </c>
      <c r="AB1079" s="6" t="str">
        <f t="shared" si="141"/>
        <v>07/31</v>
      </c>
      <c r="AC1079" t="s">
        <v>84</v>
      </c>
      <c r="AD1079" s="7">
        <f t="shared" si="142"/>
        <v>2</v>
      </c>
      <c r="AE1079" s="7" t="s">
        <v>84</v>
      </c>
      <c r="AF1079">
        <v>0</v>
      </c>
      <c r="AG1079" t="s">
        <v>52</v>
      </c>
      <c r="AH1079" s="18">
        <f t="shared" si="138"/>
        <v>1</v>
      </c>
    </row>
    <row r="1080" spans="1:34" x14ac:dyDescent="0.25">
      <c r="A1080">
        <v>408</v>
      </c>
      <c r="B1080" t="s">
        <v>181</v>
      </c>
      <c r="C1080" t="s">
        <v>389</v>
      </c>
      <c r="D1080" t="s">
        <v>266</v>
      </c>
      <c r="E1080" t="s">
        <v>267</v>
      </c>
      <c r="F1080">
        <v>1535000</v>
      </c>
      <c r="G1080" t="s">
        <v>52</v>
      </c>
      <c r="H1080" s="18">
        <f t="shared" si="136"/>
        <v>1</v>
      </c>
      <c r="I1080">
        <v>409</v>
      </c>
      <c r="J1080" t="s">
        <v>272</v>
      </c>
      <c r="K1080" t="s">
        <v>79</v>
      </c>
      <c r="L1080" t="s">
        <v>70</v>
      </c>
      <c r="M1080" s="18">
        <f t="shared" si="137"/>
        <v>2</v>
      </c>
      <c r="N1080" t="s">
        <v>58</v>
      </c>
      <c r="O1080" s="18">
        <f t="shared" si="139"/>
        <v>1</v>
      </c>
      <c r="P1080" t="s">
        <v>101</v>
      </c>
      <c r="Q1080" t="s">
        <v>119</v>
      </c>
      <c r="R1080" t="str">
        <f t="shared" si="143"/>
        <v>Oil &amp; Gas - Ice Roads and Pads</v>
      </c>
      <c r="S1080" t="s">
        <v>361</v>
      </c>
      <c r="T1080" t="s">
        <v>349</v>
      </c>
      <c r="U1080" s="34">
        <v>5</v>
      </c>
      <c r="V1080">
        <v>19060403</v>
      </c>
      <c r="W1080">
        <v>2016</v>
      </c>
      <c r="X1080" t="s">
        <v>266</v>
      </c>
      <c r="Y1080">
        <v>7</v>
      </c>
      <c r="Z1080" s="34">
        <v>409</v>
      </c>
      <c r="AA1080" s="6" t="str">
        <f t="shared" si="140"/>
        <v>07/01</v>
      </c>
      <c r="AB1080" s="6" t="str">
        <f t="shared" si="141"/>
        <v>07/31</v>
      </c>
      <c r="AC1080" t="s">
        <v>84</v>
      </c>
      <c r="AD1080" s="7">
        <f t="shared" si="142"/>
        <v>2</v>
      </c>
      <c r="AE1080" s="7" t="s">
        <v>84</v>
      </c>
      <c r="AF1080">
        <v>0</v>
      </c>
      <c r="AG1080" t="s">
        <v>52</v>
      </c>
      <c r="AH1080" s="18">
        <f t="shared" si="138"/>
        <v>1</v>
      </c>
    </row>
    <row r="1081" spans="1:34" x14ac:dyDescent="0.25">
      <c r="A1081">
        <v>408</v>
      </c>
      <c r="B1081" t="s">
        <v>181</v>
      </c>
      <c r="C1081" t="s">
        <v>389</v>
      </c>
      <c r="D1081" t="s">
        <v>266</v>
      </c>
      <c r="E1081" t="s">
        <v>267</v>
      </c>
      <c r="F1081">
        <v>1535000</v>
      </c>
      <c r="G1081" t="s">
        <v>52</v>
      </c>
      <c r="H1081" s="18">
        <f t="shared" si="136"/>
        <v>1</v>
      </c>
      <c r="I1081">
        <v>411</v>
      </c>
      <c r="J1081" t="s">
        <v>274</v>
      </c>
      <c r="K1081" t="s">
        <v>79</v>
      </c>
      <c r="L1081" t="s">
        <v>70</v>
      </c>
      <c r="M1081" s="18">
        <f t="shared" si="137"/>
        <v>2</v>
      </c>
      <c r="N1081" t="s">
        <v>58</v>
      </c>
      <c r="O1081" s="18">
        <f t="shared" si="139"/>
        <v>1</v>
      </c>
      <c r="P1081" t="s">
        <v>101</v>
      </c>
      <c r="Q1081" t="s">
        <v>119</v>
      </c>
      <c r="R1081" t="str">
        <f t="shared" si="143"/>
        <v>Oil &amp; Gas - Ice Roads and Pads</v>
      </c>
      <c r="S1081" t="s">
        <v>361</v>
      </c>
      <c r="T1081" t="s">
        <v>349</v>
      </c>
      <c r="U1081" s="34">
        <v>5</v>
      </c>
      <c r="V1081">
        <v>19060403</v>
      </c>
      <c r="W1081">
        <v>2016</v>
      </c>
      <c r="X1081" t="s">
        <v>266</v>
      </c>
      <c r="Y1081">
        <v>7</v>
      </c>
      <c r="Z1081" s="34">
        <v>411</v>
      </c>
      <c r="AA1081" s="6" t="str">
        <f t="shared" si="140"/>
        <v>07/01</v>
      </c>
      <c r="AB1081" s="6" t="str">
        <f t="shared" si="141"/>
        <v>07/31</v>
      </c>
      <c r="AC1081" t="s">
        <v>84</v>
      </c>
      <c r="AD1081" s="7">
        <f t="shared" si="142"/>
        <v>2</v>
      </c>
      <c r="AE1081" s="7" t="s">
        <v>84</v>
      </c>
      <c r="AF1081">
        <v>0</v>
      </c>
      <c r="AG1081" t="s">
        <v>52</v>
      </c>
      <c r="AH1081" s="18">
        <f t="shared" si="138"/>
        <v>1</v>
      </c>
    </row>
    <row r="1082" spans="1:34" x14ac:dyDescent="0.25">
      <c r="A1082">
        <v>408</v>
      </c>
      <c r="B1082" t="s">
        <v>181</v>
      </c>
      <c r="C1082" t="s">
        <v>389</v>
      </c>
      <c r="D1082" t="s">
        <v>266</v>
      </c>
      <c r="E1082" t="s">
        <v>267</v>
      </c>
      <c r="F1082">
        <v>1535000</v>
      </c>
      <c r="G1082" t="s">
        <v>52</v>
      </c>
      <c r="H1082" s="18">
        <f t="shared" si="136"/>
        <v>1</v>
      </c>
      <c r="I1082">
        <v>413</v>
      </c>
      <c r="J1082" t="s">
        <v>276</v>
      </c>
      <c r="K1082" t="s">
        <v>79</v>
      </c>
      <c r="L1082" t="s">
        <v>70</v>
      </c>
      <c r="M1082" s="18">
        <f t="shared" si="137"/>
        <v>2</v>
      </c>
      <c r="N1082" t="s">
        <v>58</v>
      </c>
      <c r="O1082" s="18">
        <f t="shared" si="139"/>
        <v>1</v>
      </c>
      <c r="P1082" t="s">
        <v>101</v>
      </c>
      <c r="Q1082" t="s">
        <v>119</v>
      </c>
      <c r="R1082" t="str">
        <f t="shared" si="143"/>
        <v>Oil &amp; Gas - Ice Roads and Pads</v>
      </c>
      <c r="S1082" t="s">
        <v>361</v>
      </c>
      <c r="T1082" t="s">
        <v>349</v>
      </c>
      <c r="U1082" s="34">
        <v>5</v>
      </c>
      <c r="V1082">
        <v>19060501</v>
      </c>
      <c r="W1082">
        <v>2016</v>
      </c>
      <c r="X1082" t="s">
        <v>266</v>
      </c>
      <c r="Y1082">
        <v>7</v>
      </c>
      <c r="Z1082" s="34">
        <v>413</v>
      </c>
      <c r="AA1082" s="6" t="str">
        <f t="shared" si="140"/>
        <v>07/01</v>
      </c>
      <c r="AB1082" s="6" t="str">
        <f t="shared" si="141"/>
        <v>07/31</v>
      </c>
      <c r="AC1082" t="s">
        <v>84</v>
      </c>
      <c r="AD1082" s="7">
        <f t="shared" si="142"/>
        <v>2</v>
      </c>
      <c r="AE1082" s="7" t="s">
        <v>84</v>
      </c>
      <c r="AF1082">
        <v>0</v>
      </c>
      <c r="AG1082" t="s">
        <v>52</v>
      </c>
      <c r="AH1082" s="18">
        <f t="shared" si="138"/>
        <v>1</v>
      </c>
    </row>
    <row r="1083" spans="1:34" x14ac:dyDescent="0.25">
      <c r="A1083">
        <v>408</v>
      </c>
      <c r="B1083" t="s">
        <v>181</v>
      </c>
      <c r="C1083" t="s">
        <v>389</v>
      </c>
      <c r="D1083" t="s">
        <v>266</v>
      </c>
      <c r="E1083" t="s">
        <v>267</v>
      </c>
      <c r="F1083">
        <v>1535000</v>
      </c>
      <c r="G1083" t="s">
        <v>52</v>
      </c>
      <c r="H1083" s="18">
        <f t="shared" si="136"/>
        <v>1</v>
      </c>
      <c r="I1083">
        <v>412</v>
      </c>
      <c r="J1083" t="s">
        <v>268</v>
      </c>
      <c r="K1083" t="s">
        <v>79</v>
      </c>
      <c r="L1083" t="s">
        <v>70</v>
      </c>
      <c r="M1083" s="18">
        <f t="shared" si="137"/>
        <v>2</v>
      </c>
      <c r="N1083" t="s">
        <v>58</v>
      </c>
      <c r="O1083" s="18">
        <f t="shared" si="139"/>
        <v>1</v>
      </c>
      <c r="P1083" t="s">
        <v>101</v>
      </c>
      <c r="Q1083" t="s">
        <v>119</v>
      </c>
      <c r="R1083" t="str">
        <f t="shared" si="143"/>
        <v>Oil &amp; Gas - Ice Roads and Pads</v>
      </c>
      <c r="S1083" t="s">
        <v>361</v>
      </c>
      <c r="T1083" t="s">
        <v>349</v>
      </c>
      <c r="U1083" s="34">
        <v>5</v>
      </c>
      <c r="V1083">
        <v>19060501</v>
      </c>
      <c r="W1083">
        <v>2016</v>
      </c>
      <c r="X1083" t="s">
        <v>266</v>
      </c>
      <c r="Y1083">
        <v>8</v>
      </c>
      <c r="Z1083" s="34">
        <v>412</v>
      </c>
      <c r="AA1083" s="6" t="str">
        <f t="shared" si="140"/>
        <v>08/01</v>
      </c>
      <c r="AB1083" s="6" t="str">
        <f t="shared" si="141"/>
        <v>08/31</v>
      </c>
      <c r="AC1083" t="s">
        <v>84</v>
      </c>
      <c r="AD1083" s="7">
        <f t="shared" si="142"/>
        <v>2</v>
      </c>
      <c r="AE1083" s="7" t="s">
        <v>84</v>
      </c>
      <c r="AF1083">
        <v>0</v>
      </c>
      <c r="AG1083" t="s">
        <v>52</v>
      </c>
      <c r="AH1083" s="18">
        <f t="shared" si="138"/>
        <v>1</v>
      </c>
    </row>
    <row r="1084" spans="1:34" x14ac:dyDescent="0.25">
      <c r="A1084">
        <v>408</v>
      </c>
      <c r="B1084" t="s">
        <v>181</v>
      </c>
      <c r="C1084" t="s">
        <v>389</v>
      </c>
      <c r="D1084" t="s">
        <v>266</v>
      </c>
      <c r="E1084" t="s">
        <v>267</v>
      </c>
      <c r="F1084">
        <v>1535000</v>
      </c>
      <c r="G1084" t="s">
        <v>52</v>
      </c>
      <c r="H1084" s="18">
        <f t="shared" si="136"/>
        <v>1</v>
      </c>
      <c r="I1084">
        <v>410</v>
      </c>
      <c r="J1084" t="s">
        <v>270</v>
      </c>
      <c r="K1084" t="s">
        <v>79</v>
      </c>
      <c r="L1084" t="s">
        <v>70</v>
      </c>
      <c r="M1084" s="18">
        <f t="shared" si="137"/>
        <v>2</v>
      </c>
      <c r="N1084" t="s">
        <v>58</v>
      </c>
      <c r="O1084" s="18">
        <f t="shared" si="139"/>
        <v>1</v>
      </c>
      <c r="P1084" t="s">
        <v>101</v>
      </c>
      <c r="Q1084" t="s">
        <v>119</v>
      </c>
      <c r="R1084" t="str">
        <f t="shared" si="143"/>
        <v>Oil &amp; Gas - Ice Roads and Pads</v>
      </c>
      <c r="S1084" t="s">
        <v>361</v>
      </c>
      <c r="T1084" t="s">
        <v>349</v>
      </c>
      <c r="U1084" s="34">
        <v>5</v>
      </c>
      <c r="V1084">
        <v>19060403</v>
      </c>
      <c r="W1084">
        <v>2016</v>
      </c>
      <c r="X1084" t="s">
        <v>266</v>
      </c>
      <c r="Y1084">
        <v>8</v>
      </c>
      <c r="Z1084" s="34">
        <v>410</v>
      </c>
      <c r="AA1084" s="6" t="str">
        <f t="shared" si="140"/>
        <v>08/01</v>
      </c>
      <c r="AB1084" s="6" t="str">
        <f t="shared" si="141"/>
        <v>08/31</v>
      </c>
      <c r="AC1084" t="s">
        <v>84</v>
      </c>
      <c r="AD1084" s="7">
        <f t="shared" si="142"/>
        <v>2</v>
      </c>
      <c r="AE1084" s="7" t="s">
        <v>84</v>
      </c>
      <c r="AF1084">
        <v>0</v>
      </c>
      <c r="AG1084" t="s">
        <v>52</v>
      </c>
      <c r="AH1084" s="18">
        <f t="shared" si="138"/>
        <v>1</v>
      </c>
    </row>
    <row r="1085" spans="1:34" x14ac:dyDescent="0.25">
      <c r="A1085">
        <v>408</v>
      </c>
      <c r="B1085" t="s">
        <v>181</v>
      </c>
      <c r="C1085" t="s">
        <v>389</v>
      </c>
      <c r="D1085" t="s">
        <v>266</v>
      </c>
      <c r="E1085" t="s">
        <v>267</v>
      </c>
      <c r="F1085">
        <v>1535000</v>
      </c>
      <c r="G1085" t="s">
        <v>52</v>
      </c>
      <c r="H1085" s="18">
        <f t="shared" si="136"/>
        <v>1</v>
      </c>
      <c r="I1085">
        <v>409</v>
      </c>
      <c r="J1085" t="s">
        <v>272</v>
      </c>
      <c r="K1085" t="s">
        <v>79</v>
      </c>
      <c r="L1085" t="s">
        <v>70</v>
      </c>
      <c r="M1085" s="18">
        <f t="shared" si="137"/>
        <v>2</v>
      </c>
      <c r="N1085" t="s">
        <v>58</v>
      </c>
      <c r="O1085" s="18">
        <f t="shared" si="139"/>
        <v>1</v>
      </c>
      <c r="P1085" t="s">
        <v>101</v>
      </c>
      <c r="Q1085" t="s">
        <v>119</v>
      </c>
      <c r="R1085" t="str">
        <f t="shared" si="143"/>
        <v>Oil &amp; Gas - Ice Roads and Pads</v>
      </c>
      <c r="S1085" t="s">
        <v>361</v>
      </c>
      <c r="T1085" t="s">
        <v>349</v>
      </c>
      <c r="U1085" s="34">
        <v>5</v>
      </c>
      <c r="V1085">
        <v>19060403</v>
      </c>
      <c r="W1085">
        <v>2016</v>
      </c>
      <c r="X1085" t="s">
        <v>266</v>
      </c>
      <c r="Y1085">
        <v>8</v>
      </c>
      <c r="Z1085" s="34">
        <v>409</v>
      </c>
      <c r="AA1085" s="6" t="str">
        <f t="shared" si="140"/>
        <v>08/01</v>
      </c>
      <c r="AB1085" s="6" t="str">
        <f t="shared" si="141"/>
        <v>08/31</v>
      </c>
      <c r="AC1085" t="s">
        <v>84</v>
      </c>
      <c r="AD1085" s="7">
        <f t="shared" si="142"/>
        <v>2</v>
      </c>
      <c r="AE1085" s="7" t="s">
        <v>84</v>
      </c>
      <c r="AF1085">
        <v>0</v>
      </c>
      <c r="AG1085" t="s">
        <v>52</v>
      </c>
      <c r="AH1085" s="18">
        <f t="shared" si="138"/>
        <v>1</v>
      </c>
    </row>
    <row r="1086" spans="1:34" x14ac:dyDescent="0.25">
      <c r="A1086">
        <v>408</v>
      </c>
      <c r="B1086" t="s">
        <v>181</v>
      </c>
      <c r="C1086" t="s">
        <v>389</v>
      </c>
      <c r="D1086" t="s">
        <v>266</v>
      </c>
      <c r="E1086" t="s">
        <v>267</v>
      </c>
      <c r="F1086">
        <v>1535000</v>
      </c>
      <c r="G1086" t="s">
        <v>52</v>
      </c>
      <c r="H1086" s="18">
        <f t="shared" si="136"/>
        <v>1</v>
      </c>
      <c r="I1086">
        <v>411</v>
      </c>
      <c r="J1086" t="s">
        <v>274</v>
      </c>
      <c r="K1086" t="s">
        <v>79</v>
      </c>
      <c r="L1086" t="s">
        <v>70</v>
      </c>
      <c r="M1086" s="18">
        <f t="shared" si="137"/>
        <v>2</v>
      </c>
      <c r="N1086" t="s">
        <v>58</v>
      </c>
      <c r="O1086" s="18">
        <f t="shared" si="139"/>
        <v>1</v>
      </c>
      <c r="P1086" t="s">
        <v>101</v>
      </c>
      <c r="Q1086" t="s">
        <v>119</v>
      </c>
      <c r="R1086" t="str">
        <f t="shared" si="143"/>
        <v>Oil &amp; Gas - Ice Roads and Pads</v>
      </c>
      <c r="S1086" t="s">
        <v>361</v>
      </c>
      <c r="T1086" t="s">
        <v>349</v>
      </c>
      <c r="U1086" s="34">
        <v>5</v>
      </c>
      <c r="V1086">
        <v>19060403</v>
      </c>
      <c r="W1086">
        <v>2016</v>
      </c>
      <c r="X1086" t="s">
        <v>266</v>
      </c>
      <c r="Y1086">
        <v>8</v>
      </c>
      <c r="Z1086" s="34">
        <v>411</v>
      </c>
      <c r="AA1086" s="6" t="str">
        <f t="shared" si="140"/>
        <v>08/01</v>
      </c>
      <c r="AB1086" s="6" t="str">
        <f t="shared" si="141"/>
        <v>08/31</v>
      </c>
      <c r="AC1086" t="s">
        <v>84</v>
      </c>
      <c r="AD1086" s="7">
        <f t="shared" si="142"/>
        <v>2</v>
      </c>
      <c r="AE1086" s="7" t="s">
        <v>84</v>
      </c>
      <c r="AF1086">
        <v>0</v>
      </c>
      <c r="AG1086" t="s">
        <v>52</v>
      </c>
      <c r="AH1086" s="18">
        <f t="shared" si="138"/>
        <v>1</v>
      </c>
    </row>
    <row r="1087" spans="1:34" x14ac:dyDescent="0.25">
      <c r="A1087">
        <v>408</v>
      </c>
      <c r="B1087" t="s">
        <v>181</v>
      </c>
      <c r="C1087" t="s">
        <v>389</v>
      </c>
      <c r="D1087" t="s">
        <v>266</v>
      </c>
      <c r="E1087" t="s">
        <v>267</v>
      </c>
      <c r="F1087">
        <v>1535000</v>
      </c>
      <c r="G1087" t="s">
        <v>52</v>
      </c>
      <c r="H1087" s="18">
        <f t="shared" ref="H1087:H1150" si="144">IF(G1087="gallons",1,2)</f>
        <v>1</v>
      </c>
      <c r="I1087">
        <v>413</v>
      </c>
      <c r="J1087" t="s">
        <v>276</v>
      </c>
      <c r="K1087" t="s">
        <v>79</v>
      </c>
      <c r="L1087" t="s">
        <v>70</v>
      </c>
      <c r="M1087" s="18">
        <f t="shared" ref="M1087:M1150" si="145">IF(L1087="ground",1,2)</f>
        <v>2</v>
      </c>
      <c r="N1087" t="s">
        <v>58</v>
      </c>
      <c r="O1087" s="18">
        <f t="shared" si="139"/>
        <v>1</v>
      </c>
      <c r="P1087" t="s">
        <v>101</v>
      </c>
      <c r="Q1087" t="s">
        <v>119</v>
      </c>
      <c r="R1087" t="str">
        <f t="shared" si="143"/>
        <v>Oil &amp; Gas - Ice Roads and Pads</v>
      </c>
      <c r="S1087" t="s">
        <v>361</v>
      </c>
      <c r="T1087" t="s">
        <v>349</v>
      </c>
      <c r="U1087" s="34">
        <v>5</v>
      </c>
      <c r="V1087">
        <v>19060501</v>
      </c>
      <c r="W1087">
        <v>2016</v>
      </c>
      <c r="X1087" t="s">
        <v>266</v>
      </c>
      <c r="Y1087">
        <v>8</v>
      </c>
      <c r="Z1087" s="34">
        <v>413</v>
      </c>
      <c r="AA1087" s="6" t="str">
        <f t="shared" si="140"/>
        <v>08/01</v>
      </c>
      <c r="AB1087" s="6" t="str">
        <f t="shared" si="141"/>
        <v>08/31</v>
      </c>
      <c r="AC1087" t="s">
        <v>84</v>
      </c>
      <c r="AD1087" s="7">
        <f t="shared" si="142"/>
        <v>2</v>
      </c>
      <c r="AE1087" s="7" t="s">
        <v>84</v>
      </c>
      <c r="AF1087">
        <v>0</v>
      </c>
      <c r="AG1087" t="s">
        <v>52</v>
      </c>
      <c r="AH1087" s="18">
        <f t="shared" ref="AH1087:AH1150" si="146">IF(AG1087="gallons",1,2)</f>
        <v>1</v>
      </c>
    </row>
    <row r="1088" spans="1:34" x14ac:dyDescent="0.25">
      <c r="A1088">
        <v>408</v>
      </c>
      <c r="B1088" t="s">
        <v>181</v>
      </c>
      <c r="C1088" t="s">
        <v>389</v>
      </c>
      <c r="D1088" t="s">
        <v>266</v>
      </c>
      <c r="E1088" t="s">
        <v>267</v>
      </c>
      <c r="F1088">
        <v>1535000</v>
      </c>
      <c r="G1088" t="s">
        <v>52</v>
      </c>
      <c r="H1088" s="18">
        <f t="shared" si="144"/>
        <v>1</v>
      </c>
      <c r="I1088">
        <v>412</v>
      </c>
      <c r="J1088" t="s">
        <v>268</v>
      </c>
      <c r="K1088" t="s">
        <v>79</v>
      </c>
      <c r="L1088" t="s">
        <v>70</v>
      </c>
      <c r="M1088" s="18">
        <f t="shared" si="145"/>
        <v>2</v>
      </c>
      <c r="N1088" t="s">
        <v>58</v>
      </c>
      <c r="O1088" s="18">
        <f t="shared" si="139"/>
        <v>1</v>
      </c>
      <c r="P1088" t="s">
        <v>101</v>
      </c>
      <c r="Q1088" t="s">
        <v>119</v>
      </c>
      <c r="R1088" t="str">
        <f t="shared" si="143"/>
        <v>Oil &amp; Gas - Ice Roads and Pads</v>
      </c>
      <c r="S1088" t="s">
        <v>361</v>
      </c>
      <c r="T1088" t="s">
        <v>349</v>
      </c>
      <c r="U1088" s="34">
        <v>5</v>
      </c>
      <c r="V1088">
        <v>19060501</v>
      </c>
      <c r="W1088">
        <v>2016</v>
      </c>
      <c r="X1088" t="s">
        <v>266</v>
      </c>
      <c r="Y1088">
        <v>9</v>
      </c>
      <c r="Z1088" s="34">
        <v>412</v>
      </c>
      <c r="AA1088" s="6" t="str">
        <f t="shared" si="140"/>
        <v>09/01</v>
      </c>
      <c r="AB1088" s="6" t="str">
        <f t="shared" si="141"/>
        <v>09/30</v>
      </c>
      <c r="AC1088" t="s">
        <v>84</v>
      </c>
      <c r="AD1088" s="7">
        <f t="shared" si="142"/>
        <v>2</v>
      </c>
      <c r="AE1088" s="7" t="s">
        <v>84</v>
      </c>
      <c r="AF1088">
        <v>0</v>
      </c>
      <c r="AG1088" t="s">
        <v>52</v>
      </c>
      <c r="AH1088" s="18">
        <f t="shared" si="146"/>
        <v>1</v>
      </c>
    </row>
    <row r="1089" spans="1:34" x14ac:dyDescent="0.25">
      <c r="A1089">
        <v>408</v>
      </c>
      <c r="B1089" t="s">
        <v>181</v>
      </c>
      <c r="C1089" t="s">
        <v>389</v>
      </c>
      <c r="D1089" t="s">
        <v>266</v>
      </c>
      <c r="E1089" t="s">
        <v>267</v>
      </c>
      <c r="F1089">
        <v>1535000</v>
      </c>
      <c r="G1089" t="s">
        <v>52</v>
      </c>
      <c r="H1089" s="18">
        <f t="shared" si="144"/>
        <v>1</v>
      </c>
      <c r="I1089">
        <v>410</v>
      </c>
      <c r="J1089" t="s">
        <v>270</v>
      </c>
      <c r="K1089" t="s">
        <v>79</v>
      </c>
      <c r="L1089" t="s">
        <v>70</v>
      </c>
      <c r="M1089" s="18">
        <f t="shared" si="145"/>
        <v>2</v>
      </c>
      <c r="N1089" t="s">
        <v>58</v>
      </c>
      <c r="O1089" s="18">
        <f t="shared" si="139"/>
        <v>1</v>
      </c>
      <c r="P1089" t="s">
        <v>101</v>
      </c>
      <c r="Q1089" t="s">
        <v>119</v>
      </c>
      <c r="R1089" t="str">
        <f t="shared" si="143"/>
        <v>Oil &amp; Gas - Ice Roads and Pads</v>
      </c>
      <c r="S1089" t="s">
        <v>361</v>
      </c>
      <c r="T1089" t="s">
        <v>349</v>
      </c>
      <c r="U1089" s="34">
        <v>5</v>
      </c>
      <c r="V1089">
        <v>19060403</v>
      </c>
      <c r="W1089">
        <v>2016</v>
      </c>
      <c r="X1089" t="s">
        <v>266</v>
      </c>
      <c r="Y1089">
        <v>9</v>
      </c>
      <c r="Z1089" s="34">
        <v>410</v>
      </c>
      <c r="AA1089" s="6" t="str">
        <f t="shared" si="140"/>
        <v>09/01</v>
      </c>
      <c r="AB1089" s="6" t="str">
        <f t="shared" si="141"/>
        <v>09/30</v>
      </c>
      <c r="AC1089" t="s">
        <v>84</v>
      </c>
      <c r="AD1089" s="7">
        <f t="shared" si="142"/>
        <v>2</v>
      </c>
      <c r="AE1089" s="7" t="s">
        <v>84</v>
      </c>
      <c r="AF1089">
        <v>0</v>
      </c>
      <c r="AG1089" t="s">
        <v>52</v>
      </c>
      <c r="AH1089" s="18">
        <f t="shared" si="146"/>
        <v>1</v>
      </c>
    </row>
    <row r="1090" spans="1:34" x14ac:dyDescent="0.25">
      <c r="A1090">
        <v>408</v>
      </c>
      <c r="B1090" t="s">
        <v>181</v>
      </c>
      <c r="C1090" t="s">
        <v>389</v>
      </c>
      <c r="D1090" t="s">
        <v>266</v>
      </c>
      <c r="E1090" t="s">
        <v>267</v>
      </c>
      <c r="F1090">
        <v>1535000</v>
      </c>
      <c r="G1090" t="s">
        <v>52</v>
      </c>
      <c r="H1090" s="18">
        <f t="shared" si="144"/>
        <v>1</v>
      </c>
      <c r="I1090">
        <v>409</v>
      </c>
      <c r="J1090" t="s">
        <v>272</v>
      </c>
      <c r="K1090" t="s">
        <v>79</v>
      </c>
      <c r="L1090" t="s">
        <v>70</v>
      </c>
      <c r="M1090" s="18">
        <f t="shared" si="145"/>
        <v>2</v>
      </c>
      <c r="N1090" t="s">
        <v>58</v>
      </c>
      <c r="O1090" s="18">
        <f t="shared" si="139"/>
        <v>1</v>
      </c>
      <c r="P1090" t="s">
        <v>101</v>
      </c>
      <c r="Q1090" t="s">
        <v>119</v>
      </c>
      <c r="R1090" t="str">
        <f t="shared" si="143"/>
        <v>Oil &amp; Gas - Ice Roads and Pads</v>
      </c>
      <c r="S1090" t="s">
        <v>361</v>
      </c>
      <c r="T1090" t="s">
        <v>349</v>
      </c>
      <c r="U1090" s="34">
        <v>5</v>
      </c>
      <c r="V1090">
        <v>19060403</v>
      </c>
      <c r="W1090">
        <v>2016</v>
      </c>
      <c r="X1090" t="s">
        <v>266</v>
      </c>
      <c r="Y1090">
        <v>9</v>
      </c>
      <c r="Z1090" s="34">
        <v>409</v>
      </c>
      <c r="AA1090" s="6" t="str">
        <f t="shared" si="140"/>
        <v>09/01</v>
      </c>
      <c r="AB1090" s="6" t="str">
        <f t="shared" si="141"/>
        <v>09/30</v>
      </c>
      <c r="AC1090" t="s">
        <v>84</v>
      </c>
      <c r="AD1090" s="7">
        <f t="shared" si="142"/>
        <v>2</v>
      </c>
      <c r="AE1090" s="7" t="s">
        <v>84</v>
      </c>
      <c r="AF1090">
        <v>0</v>
      </c>
      <c r="AG1090" t="s">
        <v>52</v>
      </c>
      <c r="AH1090" s="18">
        <f t="shared" si="146"/>
        <v>1</v>
      </c>
    </row>
    <row r="1091" spans="1:34" x14ac:dyDescent="0.25">
      <c r="A1091">
        <v>408</v>
      </c>
      <c r="B1091" t="s">
        <v>181</v>
      </c>
      <c r="C1091" t="s">
        <v>389</v>
      </c>
      <c r="D1091" t="s">
        <v>266</v>
      </c>
      <c r="E1091" t="s">
        <v>267</v>
      </c>
      <c r="F1091">
        <v>1535000</v>
      </c>
      <c r="G1091" t="s">
        <v>52</v>
      </c>
      <c r="H1091" s="18">
        <f t="shared" si="144"/>
        <v>1</v>
      </c>
      <c r="I1091">
        <v>411</v>
      </c>
      <c r="J1091" t="s">
        <v>274</v>
      </c>
      <c r="K1091" t="s">
        <v>79</v>
      </c>
      <c r="L1091" t="s">
        <v>70</v>
      </c>
      <c r="M1091" s="18">
        <f t="shared" si="145"/>
        <v>2</v>
      </c>
      <c r="N1091" t="s">
        <v>58</v>
      </c>
      <c r="O1091" s="18">
        <f t="shared" ref="O1091:O1154" si="147">_xlfn.IFS(N1091="fresh",1,N1091="seawater",2,N1091="brackish",3)</f>
        <v>1</v>
      </c>
      <c r="P1091" t="s">
        <v>101</v>
      </c>
      <c r="Q1091" t="s">
        <v>119</v>
      </c>
      <c r="R1091" t="str">
        <f t="shared" si="143"/>
        <v>Oil &amp; Gas - Ice Roads and Pads</v>
      </c>
      <c r="S1091" t="s">
        <v>361</v>
      </c>
      <c r="T1091" t="s">
        <v>349</v>
      </c>
      <c r="U1091" s="34">
        <v>5</v>
      </c>
      <c r="V1091">
        <v>19060403</v>
      </c>
      <c r="W1091">
        <v>2016</v>
      </c>
      <c r="X1091" t="s">
        <v>266</v>
      </c>
      <c r="Y1091">
        <v>9</v>
      </c>
      <c r="Z1091" s="34">
        <v>411</v>
      </c>
      <c r="AA1091" s="6" t="str">
        <f t="shared" si="140"/>
        <v>09/01</v>
      </c>
      <c r="AB1091" s="6" t="str">
        <f t="shared" si="141"/>
        <v>09/30</v>
      </c>
      <c r="AC1091" t="s">
        <v>84</v>
      </c>
      <c r="AD1091" s="7">
        <f t="shared" si="142"/>
        <v>2</v>
      </c>
      <c r="AE1091" s="7" t="s">
        <v>84</v>
      </c>
      <c r="AF1091">
        <v>0</v>
      </c>
      <c r="AG1091" t="s">
        <v>52</v>
      </c>
      <c r="AH1091" s="18">
        <f t="shared" si="146"/>
        <v>1</v>
      </c>
    </row>
    <row r="1092" spans="1:34" x14ac:dyDescent="0.25">
      <c r="A1092">
        <v>408</v>
      </c>
      <c r="B1092" t="s">
        <v>181</v>
      </c>
      <c r="C1092" t="s">
        <v>389</v>
      </c>
      <c r="D1092" t="s">
        <v>266</v>
      </c>
      <c r="E1092" t="s">
        <v>267</v>
      </c>
      <c r="F1092">
        <v>1535000</v>
      </c>
      <c r="G1092" t="s">
        <v>52</v>
      </c>
      <c r="H1092" s="18">
        <f t="shared" si="144"/>
        <v>1</v>
      </c>
      <c r="I1092">
        <v>413</v>
      </c>
      <c r="J1092" t="s">
        <v>276</v>
      </c>
      <c r="K1092" t="s">
        <v>79</v>
      </c>
      <c r="L1092" t="s">
        <v>70</v>
      </c>
      <c r="M1092" s="18">
        <f t="shared" si="145"/>
        <v>2</v>
      </c>
      <c r="N1092" t="s">
        <v>58</v>
      </c>
      <c r="O1092" s="18">
        <f t="shared" si="147"/>
        <v>1</v>
      </c>
      <c r="P1092" t="s">
        <v>101</v>
      </c>
      <c r="Q1092" t="s">
        <v>119</v>
      </c>
      <c r="R1092" t="str">
        <f t="shared" si="143"/>
        <v>Oil &amp; Gas - Ice Roads and Pads</v>
      </c>
      <c r="S1092" t="s">
        <v>361</v>
      </c>
      <c r="T1092" t="s">
        <v>349</v>
      </c>
      <c r="U1092" s="34">
        <v>5</v>
      </c>
      <c r="V1092">
        <v>19060501</v>
      </c>
      <c r="W1092">
        <v>2016</v>
      </c>
      <c r="X1092" t="s">
        <v>266</v>
      </c>
      <c r="Y1092">
        <v>9</v>
      </c>
      <c r="Z1092" s="34">
        <v>413</v>
      </c>
      <c r="AA1092" s="6" t="str">
        <f t="shared" si="140"/>
        <v>09/01</v>
      </c>
      <c r="AB1092" s="6" t="str">
        <f t="shared" si="141"/>
        <v>09/30</v>
      </c>
      <c r="AC1092" t="s">
        <v>84</v>
      </c>
      <c r="AD1092" s="7">
        <f t="shared" si="142"/>
        <v>2</v>
      </c>
      <c r="AE1092" s="7" t="s">
        <v>84</v>
      </c>
      <c r="AF1092">
        <v>0</v>
      </c>
      <c r="AG1092" t="s">
        <v>52</v>
      </c>
      <c r="AH1092" s="18">
        <f t="shared" si="146"/>
        <v>1</v>
      </c>
    </row>
    <row r="1093" spans="1:34" x14ac:dyDescent="0.25">
      <c r="A1093">
        <v>408</v>
      </c>
      <c r="B1093" t="s">
        <v>181</v>
      </c>
      <c r="C1093" t="s">
        <v>389</v>
      </c>
      <c r="D1093" t="s">
        <v>266</v>
      </c>
      <c r="E1093" t="s">
        <v>267</v>
      </c>
      <c r="F1093">
        <v>1535000</v>
      </c>
      <c r="G1093" t="s">
        <v>52</v>
      </c>
      <c r="H1093" s="18">
        <f t="shared" si="144"/>
        <v>1</v>
      </c>
      <c r="I1093">
        <v>412</v>
      </c>
      <c r="J1093" t="s">
        <v>268</v>
      </c>
      <c r="K1093" t="s">
        <v>79</v>
      </c>
      <c r="L1093" t="s">
        <v>70</v>
      </c>
      <c r="M1093" s="18">
        <f t="shared" si="145"/>
        <v>2</v>
      </c>
      <c r="N1093" t="s">
        <v>58</v>
      </c>
      <c r="O1093" s="18">
        <f t="shared" si="147"/>
        <v>1</v>
      </c>
      <c r="P1093" t="s">
        <v>101</v>
      </c>
      <c r="Q1093" t="s">
        <v>119</v>
      </c>
      <c r="R1093" t="str">
        <f t="shared" si="143"/>
        <v>Oil &amp; Gas - Ice Roads and Pads</v>
      </c>
      <c r="S1093" t="s">
        <v>361</v>
      </c>
      <c r="T1093" t="s">
        <v>349</v>
      </c>
      <c r="U1093" s="34">
        <v>5</v>
      </c>
      <c r="V1093">
        <v>19060501</v>
      </c>
      <c r="W1093">
        <v>2016</v>
      </c>
      <c r="X1093" t="s">
        <v>266</v>
      </c>
      <c r="Y1093">
        <v>10</v>
      </c>
      <c r="Z1093" s="34">
        <v>412</v>
      </c>
      <c r="AA1093" s="6" t="str">
        <f t="shared" si="140"/>
        <v>10/01</v>
      </c>
      <c r="AB1093" s="6" t="str">
        <f t="shared" si="141"/>
        <v>10/31</v>
      </c>
      <c r="AC1093" t="s">
        <v>84</v>
      </c>
      <c r="AD1093" s="7">
        <f t="shared" si="142"/>
        <v>2</v>
      </c>
      <c r="AE1093" s="7" t="s">
        <v>84</v>
      </c>
      <c r="AF1093">
        <v>0</v>
      </c>
      <c r="AG1093" t="s">
        <v>52</v>
      </c>
      <c r="AH1093" s="18">
        <f t="shared" si="146"/>
        <v>1</v>
      </c>
    </row>
    <row r="1094" spans="1:34" x14ac:dyDescent="0.25">
      <c r="A1094">
        <v>408</v>
      </c>
      <c r="B1094" t="s">
        <v>181</v>
      </c>
      <c r="C1094" t="s">
        <v>389</v>
      </c>
      <c r="D1094" t="s">
        <v>266</v>
      </c>
      <c r="E1094" t="s">
        <v>267</v>
      </c>
      <c r="F1094">
        <v>1535000</v>
      </c>
      <c r="G1094" t="s">
        <v>52</v>
      </c>
      <c r="H1094" s="18">
        <f t="shared" si="144"/>
        <v>1</v>
      </c>
      <c r="I1094">
        <v>410</v>
      </c>
      <c r="J1094" t="s">
        <v>270</v>
      </c>
      <c r="K1094" t="s">
        <v>79</v>
      </c>
      <c r="L1094" t="s">
        <v>70</v>
      </c>
      <c r="M1094" s="18">
        <f t="shared" si="145"/>
        <v>2</v>
      </c>
      <c r="N1094" t="s">
        <v>58</v>
      </c>
      <c r="O1094" s="18">
        <f t="shared" si="147"/>
        <v>1</v>
      </c>
      <c r="P1094" t="s">
        <v>101</v>
      </c>
      <c r="Q1094" t="s">
        <v>119</v>
      </c>
      <c r="R1094" t="str">
        <f t="shared" si="143"/>
        <v>Oil &amp; Gas - Ice Roads and Pads</v>
      </c>
      <c r="S1094" t="s">
        <v>361</v>
      </c>
      <c r="T1094" t="s">
        <v>349</v>
      </c>
      <c r="U1094" s="34">
        <v>5</v>
      </c>
      <c r="V1094">
        <v>19060403</v>
      </c>
      <c r="W1094">
        <v>2016</v>
      </c>
      <c r="X1094" t="s">
        <v>266</v>
      </c>
      <c r="Y1094">
        <v>10</v>
      </c>
      <c r="Z1094" s="34">
        <v>410</v>
      </c>
      <c r="AA1094" s="6" t="str">
        <f t="shared" si="140"/>
        <v>10/01</v>
      </c>
      <c r="AB1094" s="6" t="str">
        <f t="shared" si="141"/>
        <v>10/31</v>
      </c>
      <c r="AC1094" t="s">
        <v>84</v>
      </c>
      <c r="AD1094" s="7">
        <f t="shared" si="142"/>
        <v>2</v>
      </c>
      <c r="AE1094" s="7" t="s">
        <v>84</v>
      </c>
      <c r="AF1094">
        <v>0</v>
      </c>
      <c r="AG1094" t="s">
        <v>52</v>
      </c>
      <c r="AH1094" s="18">
        <f t="shared" si="146"/>
        <v>1</v>
      </c>
    </row>
    <row r="1095" spans="1:34" x14ac:dyDescent="0.25">
      <c r="A1095">
        <v>408</v>
      </c>
      <c r="B1095" t="s">
        <v>181</v>
      </c>
      <c r="C1095" t="s">
        <v>389</v>
      </c>
      <c r="D1095" t="s">
        <v>266</v>
      </c>
      <c r="E1095" t="s">
        <v>267</v>
      </c>
      <c r="F1095">
        <v>1535000</v>
      </c>
      <c r="G1095" t="s">
        <v>52</v>
      </c>
      <c r="H1095" s="18">
        <f t="shared" si="144"/>
        <v>1</v>
      </c>
      <c r="I1095">
        <v>409</v>
      </c>
      <c r="J1095" t="s">
        <v>272</v>
      </c>
      <c r="K1095" t="s">
        <v>79</v>
      </c>
      <c r="L1095" t="s">
        <v>70</v>
      </c>
      <c r="M1095" s="18">
        <f t="shared" si="145"/>
        <v>2</v>
      </c>
      <c r="N1095" t="s">
        <v>58</v>
      </c>
      <c r="O1095" s="18">
        <f t="shared" si="147"/>
        <v>1</v>
      </c>
      <c r="P1095" t="s">
        <v>101</v>
      </c>
      <c r="Q1095" t="s">
        <v>119</v>
      </c>
      <c r="R1095" t="str">
        <f t="shared" si="143"/>
        <v>Oil &amp; Gas - Ice Roads and Pads</v>
      </c>
      <c r="S1095" t="s">
        <v>361</v>
      </c>
      <c r="T1095" t="s">
        <v>349</v>
      </c>
      <c r="U1095" s="34">
        <v>5</v>
      </c>
      <c r="V1095">
        <v>19060403</v>
      </c>
      <c r="W1095">
        <v>2016</v>
      </c>
      <c r="X1095" t="s">
        <v>266</v>
      </c>
      <c r="Y1095">
        <v>10</v>
      </c>
      <c r="Z1095" s="34">
        <v>409</v>
      </c>
      <c r="AA1095" s="6" t="str">
        <f t="shared" si="140"/>
        <v>10/01</v>
      </c>
      <c r="AB1095" s="6" t="str">
        <f t="shared" si="141"/>
        <v>10/31</v>
      </c>
      <c r="AC1095" t="s">
        <v>84</v>
      </c>
      <c r="AD1095" s="7">
        <f t="shared" si="142"/>
        <v>2</v>
      </c>
      <c r="AE1095" s="7" t="s">
        <v>84</v>
      </c>
      <c r="AF1095">
        <v>0</v>
      </c>
      <c r="AG1095" t="s">
        <v>52</v>
      </c>
      <c r="AH1095" s="18">
        <f t="shared" si="146"/>
        <v>1</v>
      </c>
    </row>
    <row r="1096" spans="1:34" x14ac:dyDescent="0.25">
      <c r="A1096">
        <v>408</v>
      </c>
      <c r="B1096" t="s">
        <v>181</v>
      </c>
      <c r="C1096" t="s">
        <v>389</v>
      </c>
      <c r="D1096" t="s">
        <v>266</v>
      </c>
      <c r="E1096" t="s">
        <v>267</v>
      </c>
      <c r="F1096">
        <v>1535000</v>
      </c>
      <c r="G1096" t="s">
        <v>52</v>
      </c>
      <c r="H1096" s="18">
        <f t="shared" si="144"/>
        <v>1</v>
      </c>
      <c r="I1096">
        <v>411</v>
      </c>
      <c r="J1096" t="s">
        <v>274</v>
      </c>
      <c r="K1096" t="s">
        <v>79</v>
      </c>
      <c r="L1096" t="s">
        <v>70</v>
      </c>
      <c r="M1096" s="18">
        <f t="shared" si="145"/>
        <v>2</v>
      </c>
      <c r="N1096" t="s">
        <v>58</v>
      </c>
      <c r="O1096" s="18">
        <f t="shared" si="147"/>
        <v>1</v>
      </c>
      <c r="P1096" t="s">
        <v>101</v>
      </c>
      <c r="Q1096" t="s">
        <v>119</v>
      </c>
      <c r="R1096" t="str">
        <f t="shared" si="143"/>
        <v>Oil &amp; Gas - Ice Roads and Pads</v>
      </c>
      <c r="S1096" t="s">
        <v>361</v>
      </c>
      <c r="T1096" t="s">
        <v>349</v>
      </c>
      <c r="U1096" s="34">
        <v>5</v>
      </c>
      <c r="V1096">
        <v>19060403</v>
      </c>
      <c r="W1096">
        <v>2016</v>
      </c>
      <c r="X1096" t="s">
        <v>266</v>
      </c>
      <c r="Y1096">
        <v>10</v>
      </c>
      <c r="Z1096" s="34">
        <v>411</v>
      </c>
      <c r="AA1096" s="6" t="str">
        <f t="shared" si="140"/>
        <v>10/01</v>
      </c>
      <c r="AB1096" s="6" t="str">
        <f t="shared" si="141"/>
        <v>10/31</v>
      </c>
      <c r="AC1096" t="s">
        <v>84</v>
      </c>
      <c r="AD1096" s="7">
        <f t="shared" si="142"/>
        <v>2</v>
      </c>
      <c r="AE1096" s="7" t="s">
        <v>84</v>
      </c>
      <c r="AF1096">
        <v>0</v>
      </c>
      <c r="AG1096" t="s">
        <v>52</v>
      </c>
      <c r="AH1096" s="18">
        <f t="shared" si="146"/>
        <v>1</v>
      </c>
    </row>
    <row r="1097" spans="1:34" x14ac:dyDescent="0.25">
      <c r="A1097">
        <v>408</v>
      </c>
      <c r="B1097" t="s">
        <v>181</v>
      </c>
      <c r="C1097" t="s">
        <v>389</v>
      </c>
      <c r="D1097" t="s">
        <v>266</v>
      </c>
      <c r="E1097" t="s">
        <v>267</v>
      </c>
      <c r="F1097">
        <v>1535000</v>
      </c>
      <c r="G1097" t="s">
        <v>52</v>
      </c>
      <c r="H1097" s="18">
        <f t="shared" si="144"/>
        <v>1</v>
      </c>
      <c r="I1097">
        <v>413</v>
      </c>
      <c r="J1097" t="s">
        <v>276</v>
      </c>
      <c r="K1097" t="s">
        <v>79</v>
      </c>
      <c r="L1097" t="s">
        <v>70</v>
      </c>
      <c r="M1097" s="18">
        <f t="shared" si="145"/>
        <v>2</v>
      </c>
      <c r="N1097" t="s">
        <v>58</v>
      </c>
      <c r="O1097" s="18">
        <f t="shared" si="147"/>
        <v>1</v>
      </c>
      <c r="P1097" t="s">
        <v>101</v>
      </c>
      <c r="Q1097" t="s">
        <v>119</v>
      </c>
      <c r="R1097" t="str">
        <f t="shared" si="143"/>
        <v>Oil &amp; Gas - Ice Roads and Pads</v>
      </c>
      <c r="S1097" t="s">
        <v>361</v>
      </c>
      <c r="T1097" t="s">
        <v>349</v>
      </c>
      <c r="U1097" s="34">
        <v>5</v>
      </c>
      <c r="V1097">
        <v>19060501</v>
      </c>
      <c r="W1097">
        <v>2016</v>
      </c>
      <c r="X1097" t="s">
        <v>266</v>
      </c>
      <c r="Y1097">
        <v>10</v>
      </c>
      <c r="Z1097" s="34">
        <v>413</v>
      </c>
      <c r="AA1097" s="6" t="str">
        <f t="shared" si="140"/>
        <v>10/01</v>
      </c>
      <c r="AB1097" s="6" t="str">
        <f t="shared" si="141"/>
        <v>10/31</v>
      </c>
      <c r="AC1097" t="s">
        <v>84</v>
      </c>
      <c r="AD1097" s="7">
        <f t="shared" si="142"/>
        <v>2</v>
      </c>
      <c r="AE1097" s="7" t="s">
        <v>84</v>
      </c>
      <c r="AF1097">
        <v>0</v>
      </c>
      <c r="AG1097" t="s">
        <v>52</v>
      </c>
      <c r="AH1097" s="18">
        <f t="shared" si="146"/>
        <v>1</v>
      </c>
    </row>
    <row r="1098" spans="1:34" x14ac:dyDescent="0.25">
      <c r="A1098">
        <v>408</v>
      </c>
      <c r="B1098" t="s">
        <v>181</v>
      </c>
      <c r="C1098" t="s">
        <v>389</v>
      </c>
      <c r="D1098" t="s">
        <v>266</v>
      </c>
      <c r="E1098" t="s">
        <v>267</v>
      </c>
      <c r="F1098">
        <v>1535000</v>
      </c>
      <c r="G1098" t="s">
        <v>52</v>
      </c>
      <c r="H1098" s="18">
        <f t="shared" si="144"/>
        <v>1</v>
      </c>
      <c r="I1098">
        <v>412</v>
      </c>
      <c r="J1098" t="s">
        <v>268</v>
      </c>
      <c r="K1098" t="s">
        <v>79</v>
      </c>
      <c r="L1098" t="s">
        <v>70</v>
      </c>
      <c r="M1098" s="18">
        <f t="shared" si="145"/>
        <v>2</v>
      </c>
      <c r="N1098" t="s">
        <v>58</v>
      </c>
      <c r="O1098" s="18">
        <f t="shared" si="147"/>
        <v>1</v>
      </c>
      <c r="P1098" t="s">
        <v>101</v>
      </c>
      <c r="Q1098" t="s">
        <v>119</v>
      </c>
      <c r="R1098" t="str">
        <f t="shared" si="143"/>
        <v>Oil &amp; Gas - Ice Roads and Pads</v>
      </c>
      <c r="S1098" t="s">
        <v>361</v>
      </c>
      <c r="T1098" t="s">
        <v>349</v>
      </c>
      <c r="U1098" s="34">
        <v>5</v>
      </c>
      <c r="V1098">
        <v>19060501</v>
      </c>
      <c r="W1098">
        <v>2016</v>
      </c>
      <c r="X1098" t="s">
        <v>266</v>
      </c>
      <c r="Y1098">
        <v>11</v>
      </c>
      <c r="Z1098" s="34">
        <v>412</v>
      </c>
      <c r="AA1098" s="6" t="str">
        <f t="shared" si="140"/>
        <v>11/01</v>
      </c>
      <c r="AB1098" s="6" t="str">
        <f t="shared" si="141"/>
        <v>30/01</v>
      </c>
      <c r="AC1098" t="s">
        <v>84</v>
      </c>
      <c r="AD1098" s="7">
        <f t="shared" si="142"/>
        <v>2</v>
      </c>
      <c r="AE1098" s="7" t="s">
        <v>84</v>
      </c>
      <c r="AF1098">
        <v>0</v>
      </c>
      <c r="AG1098" t="s">
        <v>52</v>
      </c>
      <c r="AH1098" s="18">
        <f t="shared" si="146"/>
        <v>1</v>
      </c>
    </row>
    <row r="1099" spans="1:34" x14ac:dyDescent="0.25">
      <c r="A1099">
        <v>408</v>
      </c>
      <c r="B1099" t="s">
        <v>181</v>
      </c>
      <c r="C1099" t="s">
        <v>389</v>
      </c>
      <c r="D1099" t="s">
        <v>266</v>
      </c>
      <c r="E1099" t="s">
        <v>267</v>
      </c>
      <c r="F1099">
        <v>1535000</v>
      </c>
      <c r="G1099" t="s">
        <v>52</v>
      </c>
      <c r="H1099" s="18">
        <f t="shared" si="144"/>
        <v>1</v>
      </c>
      <c r="I1099">
        <v>410</v>
      </c>
      <c r="J1099" t="s">
        <v>270</v>
      </c>
      <c r="K1099" t="s">
        <v>79</v>
      </c>
      <c r="L1099" t="s">
        <v>70</v>
      </c>
      <c r="M1099" s="18">
        <f t="shared" si="145"/>
        <v>2</v>
      </c>
      <c r="N1099" t="s">
        <v>58</v>
      </c>
      <c r="O1099" s="18">
        <f t="shared" si="147"/>
        <v>1</v>
      </c>
      <c r="P1099" t="s">
        <v>101</v>
      </c>
      <c r="Q1099" t="s">
        <v>119</v>
      </c>
      <c r="R1099" t="str">
        <f t="shared" si="143"/>
        <v>Oil &amp; Gas - Ice Roads and Pads</v>
      </c>
      <c r="S1099" t="s">
        <v>361</v>
      </c>
      <c r="T1099" t="s">
        <v>349</v>
      </c>
      <c r="U1099" s="34">
        <v>5</v>
      </c>
      <c r="V1099">
        <v>19060403</v>
      </c>
      <c r="W1099">
        <v>2016</v>
      </c>
      <c r="X1099" t="s">
        <v>266</v>
      </c>
      <c r="Y1099">
        <v>11</v>
      </c>
      <c r="Z1099" s="34">
        <v>410</v>
      </c>
      <c r="AA1099" s="6" t="str">
        <f t="shared" si="140"/>
        <v>11/01</v>
      </c>
      <c r="AB1099" s="6" t="str">
        <f t="shared" si="141"/>
        <v>30/01</v>
      </c>
      <c r="AC1099" t="s">
        <v>84</v>
      </c>
      <c r="AD1099" s="7">
        <f t="shared" si="142"/>
        <v>2</v>
      </c>
      <c r="AE1099" s="7" t="s">
        <v>84</v>
      </c>
      <c r="AF1099">
        <v>0</v>
      </c>
      <c r="AG1099" t="s">
        <v>52</v>
      </c>
      <c r="AH1099" s="18">
        <f t="shared" si="146"/>
        <v>1</v>
      </c>
    </row>
    <row r="1100" spans="1:34" x14ac:dyDescent="0.25">
      <c r="A1100">
        <v>408</v>
      </c>
      <c r="B1100" t="s">
        <v>181</v>
      </c>
      <c r="C1100" t="s">
        <v>389</v>
      </c>
      <c r="D1100" t="s">
        <v>266</v>
      </c>
      <c r="E1100" t="s">
        <v>267</v>
      </c>
      <c r="F1100">
        <v>1535000</v>
      </c>
      <c r="G1100" t="s">
        <v>52</v>
      </c>
      <c r="H1100" s="18">
        <f t="shared" si="144"/>
        <v>1</v>
      </c>
      <c r="I1100">
        <v>409</v>
      </c>
      <c r="J1100" t="s">
        <v>272</v>
      </c>
      <c r="K1100" t="s">
        <v>79</v>
      </c>
      <c r="L1100" t="s">
        <v>70</v>
      </c>
      <c r="M1100" s="18">
        <f t="shared" si="145"/>
        <v>2</v>
      </c>
      <c r="N1100" t="s">
        <v>58</v>
      </c>
      <c r="O1100" s="18">
        <f t="shared" si="147"/>
        <v>1</v>
      </c>
      <c r="P1100" t="s">
        <v>101</v>
      </c>
      <c r="Q1100" t="s">
        <v>119</v>
      </c>
      <c r="R1100" t="str">
        <f t="shared" si="143"/>
        <v>Oil &amp; Gas - Ice Roads and Pads</v>
      </c>
      <c r="S1100" t="s">
        <v>361</v>
      </c>
      <c r="T1100" t="s">
        <v>349</v>
      </c>
      <c r="U1100" s="34">
        <v>5</v>
      </c>
      <c r="V1100">
        <v>19060403</v>
      </c>
      <c r="W1100">
        <v>2016</v>
      </c>
      <c r="X1100" t="s">
        <v>266</v>
      </c>
      <c r="Y1100">
        <v>11</v>
      </c>
      <c r="Z1100" s="34">
        <v>409</v>
      </c>
      <c r="AA1100" s="6" t="str">
        <f t="shared" si="140"/>
        <v>11/01</v>
      </c>
      <c r="AB1100" s="6" t="str">
        <f t="shared" si="141"/>
        <v>30/01</v>
      </c>
      <c r="AC1100" t="s">
        <v>84</v>
      </c>
      <c r="AD1100" s="7">
        <f t="shared" si="142"/>
        <v>2</v>
      </c>
      <c r="AE1100" s="7" t="s">
        <v>84</v>
      </c>
      <c r="AF1100">
        <v>0</v>
      </c>
      <c r="AG1100" t="s">
        <v>52</v>
      </c>
      <c r="AH1100" s="18">
        <f t="shared" si="146"/>
        <v>1</v>
      </c>
    </row>
    <row r="1101" spans="1:34" x14ac:dyDescent="0.25">
      <c r="A1101">
        <v>408</v>
      </c>
      <c r="B1101" t="s">
        <v>181</v>
      </c>
      <c r="C1101" t="s">
        <v>389</v>
      </c>
      <c r="D1101" t="s">
        <v>266</v>
      </c>
      <c r="E1101" t="s">
        <v>267</v>
      </c>
      <c r="F1101">
        <v>1535000</v>
      </c>
      <c r="G1101" t="s">
        <v>52</v>
      </c>
      <c r="H1101" s="18">
        <f t="shared" si="144"/>
        <v>1</v>
      </c>
      <c r="I1101">
        <v>411</v>
      </c>
      <c r="J1101" t="s">
        <v>274</v>
      </c>
      <c r="K1101" t="s">
        <v>79</v>
      </c>
      <c r="L1101" t="s">
        <v>70</v>
      </c>
      <c r="M1101" s="18">
        <f t="shared" si="145"/>
        <v>2</v>
      </c>
      <c r="N1101" t="s">
        <v>58</v>
      </c>
      <c r="O1101" s="18">
        <f t="shared" si="147"/>
        <v>1</v>
      </c>
      <c r="P1101" t="s">
        <v>101</v>
      </c>
      <c r="Q1101" t="s">
        <v>119</v>
      </c>
      <c r="R1101" t="str">
        <f t="shared" si="143"/>
        <v>Oil &amp; Gas - Ice Roads and Pads</v>
      </c>
      <c r="S1101" t="s">
        <v>361</v>
      </c>
      <c r="T1101" t="s">
        <v>349</v>
      </c>
      <c r="U1101" s="34">
        <v>5</v>
      </c>
      <c r="V1101">
        <v>19060403</v>
      </c>
      <c r="W1101">
        <v>2016</v>
      </c>
      <c r="X1101" t="s">
        <v>266</v>
      </c>
      <c r="Y1101">
        <v>11</v>
      </c>
      <c r="Z1101" s="34">
        <v>411</v>
      </c>
      <c r="AA1101" s="6" t="str">
        <f t="shared" si="140"/>
        <v>11/01</v>
      </c>
      <c r="AB1101" s="6" t="str">
        <f t="shared" si="141"/>
        <v>30/01</v>
      </c>
      <c r="AC1101" t="s">
        <v>84</v>
      </c>
      <c r="AD1101" s="7">
        <f t="shared" si="142"/>
        <v>2</v>
      </c>
      <c r="AE1101" s="7" t="s">
        <v>84</v>
      </c>
      <c r="AF1101">
        <v>0</v>
      </c>
      <c r="AG1101" t="s">
        <v>52</v>
      </c>
      <c r="AH1101" s="18">
        <f t="shared" si="146"/>
        <v>1</v>
      </c>
    </row>
    <row r="1102" spans="1:34" x14ac:dyDescent="0.25">
      <c r="A1102">
        <v>408</v>
      </c>
      <c r="B1102" t="s">
        <v>181</v>
      </c>
      <c r="C1102" t="s">
        <v>389</v>
      </c>
      <c r="D1102" t="s">
        <v>266</v>
      </c>
      <c r="E1102" t="s">
        <v>267</v>
      </c>
      <c r="F1102">
        <v>1535000</v>
      </c>
      <c r="G1102" t="s">
        <v>52</v>
      </c>
      <c r="H1102" s="18">
        <f t="shared" si="144"/>
        <v>1</v>
      </c>
      <c r="I1102">
        <v>413</v>
      </c>
      <c r="J1102" t="s">
        <v>276</v>
      </c>
      <c r="K1102" t="s">
        <v>79</v>
      </c>
      <c r="L1102" t="s">
        <v>70</v>
      </c>
      <c r="M1102" s="18">
        <f t="shared" si="145"/>
        <v>2</v>
      </c>
      <c r="N1102" t="s">
        <v>58</v>
      </c>
      <c r="O1102" s="18">
        <f t="shared" si="147"/>
        <v>1</v>
      </c>
      <c r="P1102" t="s">
        <v>101</v>
      </c>
      <c r="Q1102" t="s">
        <v>119</v>
      </c>
      <c r="R1102" t="str">
        <f t="shared" si="143"/>
        <v>Oil &amp; Gas - Ice Roads and Pads</v>
      </c>
      <c r="S1102" t="s">
        <v>361</v>
      </c>
      <c r="T1102" t="s">
        <v>349</v>
      </c>
      <c r="U1102" s="34">
        <v>5</v>
      </c>
      <c r="V1102">
        <v>19060501</v>
      </c>
      <c r="W1102">
        <v>2016</v>
      </c>
      <c r="X1102" t="s">
        <v>266</v>
      </c>
      <c r="Y1102">
        <v>11</v>
      </c>
      <c r="Z1102" s="34">
        <v>413</v>
      </c>
      <c r="AA1102" s="6" t="str">
        <f t="shared" si="140"/>
        <v>11/01</v>
      </c>
      <c r="AB1102" s="6" t="str">
        <f t="shared" si="141"/>
        <v>30/01</v>
      </c>
      <c r="AC1102" t="s">
        <v>84</v>
      </c>
      <c r="AD1102" s="7">
        <f t="shared" si="142"/>
        <v>2</v>
      </c>
      <c r="AE1102" s="7" t="s">
        <v>84</v>
      </c>
      <c r="AF1102">
        <v>0</v>
      </c>
      <c r="AG1102" t="s">
        <v>52</v>
      </c>
      <c r="AH1102" s="18">
        <f t="shared" si="146"/>
        <v>1</v>
      </c>
    </row>
    <row r="1103" spans="1:34" x14ac:dyDescent="0.25">
      <c r="A1103">
        <v>408</v>
      </c>
      <c r="B1103" t="s">
        <v>181</v>
      </c>
      <c r="C1103" t="s">
        <v>389</v>
      </c>
      <c r="D1103" t="s">
        <v>266</v>
      </c>
      <c r="E1103" t="s">
        <v>267</v>
      </c>
      <c r="F1103">
        <v>1535000</v>
      </c>
      <c r="G1103" t="s">
        <v>52</v>
      </c>
      <c r="H1103" s="18">
        <f t="shared" si="144"/>
        <v>1</v>
      </c>
      <c r="I1103">
        <v>412</v>
      </c>
      <c r="J1103" t="s">
        <v>268</v>
      </c>
      <c r="K1103" t="s">
        <v>79</v>
      </c>
      <c r="L1103" t="s">
        <v>70</v>
      </c>
      <c r="M1103" s="18">
        <f t="shared" si="145"/>
        <v>2</v>
      </c>
      <c r="N1103" t="s">
        <v>58</v>
      </c>
      <c r="O1103" s="18">
        <f t="shared" si="147"/>
        <v>1</v>
      </c>
      <c r="P1103" t="s">
        <v>101</v>
      </c>
      <c r="Q1103" t="s">
        <v>119</v>
      </c>
      <c r="R1103" t="str">
        <f t="shared" si="143"/>
        <v>Oil &amp; Gas - Ice Roads and Pads</v>
      </c>
      <c r="S1103" t="s">
        <v>361</v>
      </c>
      <c r="T1103" t="s">
        <v>349</v>
      </c>
      <c r="U1103" s="34">
        <v>5</v>
      </c>
      <c r="V1103">
        <v>19060501</v>
      </c>
      <c r="W1103">
        <v>2016</v>
      </c>
      <c r="X1103" t="s">
        <v>266</v>
      </c>
      <c r="Y1103">
        <v>12</v>
      </c>
      <c r="Z1103" s="34">
        <v>412</v>
      </c>
      <c r="AA1103" s="6" t="str">
        <f t="shared" si="140"/>
        <v>12/01</v>
      </c>
      <c r="AB1103" s="6" t="str">
        <f t="shared" si="141"/>
        <v>12/31</v>
      </c>
      <c r="AC1103" t="s">
        <v>84</v>
      </c>
      <c r="AD1103" s="7">
        <f t="shared" si="142"/>
        <v>2</v>
      </c>
      <c r="AE1103" s="7" t="s">
        <v>84</v>
      </c>
      <c r="AF1103">
        <v>0</v>
      </c>
      <c r="AG1103" t="s">
        <v>52</v>
      </c>
      <c r="AH1103" s="18">
        <f t="shared" si="146"/>
        <v>1</v>
      </c>
    </row>
    <row r="1104" spans="1:34" x14ac:dyDescent="0.25">
      <c r="A1104">
        <v>408</v>
      </c>
      <c r="B1104" t="s">
        <v>181</v>
      </c>
      <c r="C1104" t="s">
        <v>389</v>
      </c>
      <c r="D1104" t="s">
        <v>266</v>
      </c>
      <c r="E1104" t="s">
        <v>267</v>
      </c>
      <c r="F1104">
        <v>1535000</v>
      </c>
      <c r="G1104" t="s">
        <v>52</v>
      </c>
      <c r="H1104" s="18">
        <f t="shared" si="144"/>
        <v>1</v>
      </c>
      <c r="I1104">
        <v>410</v>
      </c>
      <c r="J1104" t="s">
        <v>270</v>
      </c>
      <c r="K1104" t="s">
        <v>79</v>
      </c>
      <c r="L1104" t="s">
        <v>70</v>
      </c>
      <c r="M1104" s="18">
        <f t="shared" si="145"/>
        <v>2</v>
      </c>
      <c r="N1104" t="s">
        <v>58</v>
      </c>
      <c r="O1104" s="18">
        <f t="shared" si="147"/>
        <v>1</v>
      </c>
      <c r="P1104" t="s">
        <v>101</v>
      </c>
      <c r="Q1104" t="s">
        <v>119</v>
      </c>
      <c r="R1104" t="str">
        <f t="shared" si="143"/>
        <v>Oil &amp; Gas - Ice Roads and Pads</v>
      </c>
      <c r="S1104" t="s">
        <v>361</v>
      </c>
      <c r="T1104" t="s">
        <v>349</v>
      </c>
      <c r="U1104" s="34">
        <v>5</v>
      </c>
      <c r="V1104">
        <v>19060403</v>
      </c>
      <c r="W1104">
        <v>2016</v>
      </c>
      <c r="X1104" t="s">
        <v>266</v>
      </c>
      <c r="Y1104">
        <v>12</v>
      </c>
      <c r="Z1104" s="34">
        <v>410</v>
      </c>
      <c r="AA1104" s="6" t="str">
        <f t="shared" si="140"/>
        <v>12/01</v>
      </c>
      <c r="AB1104" s="6" t="str">
        <f t="shared" si="141"/>
        <v>12/31</v>
      </c>
      <c r="AC1104" t="s">
        <v>84</v>
      </c>
      <c r="AD1104" s="7">
        <f t="shared" si="142"/>
        <v>2</v>
      </c>
      <c r="AE1104" s="7" t="s">
        <v>84</v>
      </c>
      <c r="AF1104">
        <v>0</v>
      </c>
      <c r="AG1104" t="s">
        <v>52</v>
      </c>
      <c r="AH1104" s="18">
        <f t="shared" si="146"/>
        <v>1</v>
      </c>
    </row>
    <row r="1105" spans="1:34" x14ac:dyDescent="0.25">
      <c r="A1105">
        <v>408</v>
      </c>
      <c r="B1105" t="s">
        <v>181</v>
      </c>
      <c r="C1105" t="s">
        <v>389</v>
      </c>
      <c r="D1105" t="s">
        <v>266</v>
      </c>
      <c r="E1105" t="s">
        <v>267</v>
      </c>
      <c r="F1105">
        <v>1535000</v>
      </c>
      <c r="G1105" t="s">
        <v>52</v>
      </c>
      <c r="H1105" s="18">
        <f t="shared" si="144"/>
        <v>1</v>
      </c>
      <c r="I1105">
        <v>409</v>
      </c>
      <c r="J1105" t="s">
        <v>272</v>
      </c>
      <c r="K1105" t="s">
        <v>79</v>
      </c>
      <c r="L1105" t="s">
        <v>70</v>
      </c>
      <c r="M1105" s="18">
        <f t="shared" si="145"/>
        <v>2</v>
      </c>
      <c r="N1105" t="s">
        <v>58</v>
      </c>
      <c r="O1105" s="18">
        <f t="shared" si="147"/>
        <v>1</v>
      </c>
      <c r="P1105" t="s">
        <v>101</v>
      </c>
      <c r="Q1105" t="s">
        <v>119</v>
      </c>
      <c r="R1105" t="str">
        <f t="shared" si="143"/>
        <v>Oil &amp; Gas - Ice Roads and Pads</v>
      </c>
      <c r="S1105" t="s">
        <v>361</v>
      </c>
      <c r="T1105" t="s">
        <v>349</v>
      </c>
      <c r="U1105" s="34">
        <v>5</v>
      </c>
      <c r="V1105">
        <v>19060403</v>
      </c>
      <c r="W1105">
        <v>2016</v>
      </c>
      <c r="X1105" t="s">
        <v>266</v>
      </c>
      <c r="Y1105">
        <v>12</v>
      </c>
      <c r="Z1105" s="34">
        <v>409</v>
      </c>
      <c r="AA1105" s="6" t="str">
        <f t="shared" si="140"/>
        <v>12/01</v>
      </c>
      <c r="AB1105" s="6" t="str">
        <f t="shared" si="141"/>
        <v>12/31</v>
      </c>
      <c r="AC1105" t="s">
        <v>84</v>
      </c>
      <c r="AD1105" s="7">
        <f t="shared" si="142"/>
        <v>2</v>
      </c>
      <c r="AE1105" s="7" t="s">
        <v>84</v>
      </c>
      <c r="AF1105">
        <v>0</v>
      </c>
      <c r="AG1105" t="s">
        <v>52</v>
      </c>
      <c r="AH1105" s="18">
        <f t="shared" si="146"/>
        <v>1</v>
      </c>
    </row>
    <row r="1106" spans="1:34" x14ac:dyDescent="0.25">
      <c r="A1106">
        <v>408</v>
      </c>
      <c r="B1106" t="s">
        <v>181</v>
      </c>
      <c r="C1106" t="s">
        <v>389</v>
      </c>
      <c r="D1106" t="s">
        <v>266</v>
      </c>
      <c r="E1106" t="s">
        <v>267</v>
      </c>
      <c r="F1106">
        <v>1535000</v>
      </c>
      <c r="G1106" t="s">
        <v>52</v>
      </c>
      <c r="H1106" s="18">
        <f t="shared" si="144"/>
        <v>1</v>
      </c>
      <c r="I1106">
        <v>411</v>
      </c>
      <c r="J1106" t="s">
        <v>274</v>
      </c>
      <c r="K1106" t="s">
        <v>79</v>
      </c>
      <c r="L1106" t="s">
        <v>70</v>
      </c>
      <c r="M1106" s="18">
        <f t="shared" si="145"/>
        <v>2</v>
      </c>
      <c r="N1106" t="s">
        <v>58</v>
      </c>
      <c r="O1106" s="18">
        <f t="shared" si="147"/>
        <v>1</v>
      </c>
      <c r="P1106" t="s">
        <v>101</v>
      </c>
      <c r="Q1106" t="s">
        <v>119</v>
      </c>
      <c r="R1106" t="str">
        <f t="shared" si="143"/>
        <v>Oil &amp; Gas - Ice Roads and Pads</v>
      </c>
      <c r="S1106" t="s">
        <v>361</v>
      </c>
      <c r="T1106" t="s">
        <v>349</v>
      </c>
      <c r="U1106" s="34">
        <v>5</v>
      </c>
      <c r="V1106">
        <v>19060403</v>
      </c>
      <c r="W1106">
        <v>2016</v>
      </c>
      <c r="X1106" t="s">
        <v>266</v>
      </c>
      <c r="Y1106">
        <v>12</v>
      </c>
      <c r="Z1106" s="34">
        <v>411</v>
      </c>
      <c r="AA1106" s="6" t="str">
        <f t="shared" si="140"/>
        <v>12/01</v>
      </c>
      <c r="AB1106" s="6" t="str">
        <f t="shared" si="141"/>
        <v>12/31</v>
      </c>
      <c r="AC1106" t="s">
        <v>84</v>
      </c>
      <c r="AD1106" s="7">
        <f t="shared" si="142"/>
        <v>2</v>
      </c>
      <c r="AE1106" s="7" t="s">
        <v>84</v>
      </c>
      <c r="AF1106">
        <v>0</v>
      </c>
      <c r="AG1106" t="s">
        <v>52</v>
      </c>
      <c r="AH1106" s="18">
        <f t="shared" si="146"/>
        <v>1</v>
      </c>
    </row>
    <row r="1107" spans="1:34" x14ac:dyDescent="0.25">
      <c r="A1107">
        <v>408</v>
      </c>
      <c r="B1107" t="s">
        <v>181</v>
      </c>
      <c r="C1107" t="s">
        <v>389</v>
      </c>
      <c r="D1107" t="s">
        <v>266</v>
      </c>
      <c r="E1107" t="s">
        <v>267</v>
      </c>
      <c r="F1107">
        <v>1535000</v>
      </c>
      <c r="G1107" t="s">
        <v>52</v>
      </c>
      <c r="H1107" s="18">
        <f t="shared" si="144"/>
        <v>1</v>
      </c>
      <c r="I1107">
        <v>413</v>
      </c>
      <c r="J1107" t="s">
        <v>276</v>
      </c>
      <c r="K1107" t="s">
        <v>79</v>
      </c>
      <c r="L1107" t="s">
        <v>70</v>
      </c>
      <c r="M1107" s="18">
        <f t="shared" si="145"/>
        <v>2</v>
      </c>
      <c r="N1107" t="s">
        <v>58</v>
      </c>
      <c r="O1107" s="18">
        <f t="shared" si="147"/>
        <v>1</v>
      </c>
      <c r="P1107" t="s">
        <v>101</v>
      </c>
      <c r="Q1107" t="s">
        <v>119</v>
      </c>
      <c r="R1107" t="str">
        <f t="shared" si="143"/>
        <v>Oil &amp; Gas - Ice Roads and Pads</v>
      </c>
      <c r="S1107" t="s">
        <v>361</v>
      </c>
      <c r="T1107" t="s">
        <v>349</v>
      </c>
      <c r="U1107" s="34">
        <v>5</v>
      </c>
      <c r="V1107">
        <v>19060501</v>
      </c>
      <c r="W1107">
        <v>2016</v>
      </c>
      <c r="X1107" t="s">
        <v>266</v>
      </c>
      <c r="Y1107">
        <v>12</v>
      </c>
      <c r="Z1107" s="34">
        <v>413</v>
      </c>
      <c r="AA1107" s="6" t="str">
        <f t="shared" si="140"/>
        <v>12/01</v>
      </c>
      <c r="AB1107" s="6" t="str">
        <f t="shared" si="141"/>
        <v>12/31</v>
      </c>
      <c r="AC1107" t="s">
        <v>84</v>
      </c>
      <c r="AD1107" s="7">
        <f t="shared" si="142"/>
        <v>2</v>
      </c>
      <c r="AE1107" s="7" t="s">
        <v>84</v>
      </c>
      <c r="AF1107">
        <v>0</v>
      </c>
      <c r="AG1107" t="s">
        <v>52</v>
      </c>
      <c r="AH1107" s="18">
        <f t="shared" si="146"/>
        <v>1</v>
      </c>
    </row>
    <row r="1108" spans="1:34" x14ac:dyDescent="0.25">
      <c r="A1108">
        <v>408</v>
      </c>
      <c r="B1108" t="s">
        <v>181</v>
      </c>
      <c r="C1108" t="s">
        <v>389</v>
      </c>
      <c r="D1108" t="s">
        <v>266</v>
      </c>
      <c r="E1108" t="s">
        <v>267</v>
      </c>
      <c r="F1108">
        <v>1535000</v>
      </c>
      <c r="G1108" t="s">
        <v>52</v>
      </c>
      <c r="H1108" s="18">
        <f t="shared" si="144"/>
        <v>1</v>
      </c>
      <c r="I1108">
        <v>412</v>
      </c>
      <c r="J1108" t="s">
        <v>268</v>
      </c>
      <c r="K1108" t="s">
        <v>79</v>
      </c>
      <c r="L1108" t="s">
        <v>70</v>
      </c>
      <c r="M1108" s="18">
        <f t="shared" si="145"/>
        <v>2</v>
      </c>
      <c r="N1108" t="s">
        <v>58</v>
      </c>
      <c r="O1108" s="18">
        <f t="shared" si="147"/>
        <v>1</v>
      </c>
      <c r="P1108" t="s">
        <v>101</v>
      </c>
      <c r="Q1108" t="s">
        <v>119</v>
      </c>
      <c r="R1108" t="str">
        <f t="shared" si="143"/>
        <v>Oil &amp; Gas - Ice Roads and Pads</v>
      </c>
      <c r="S1108" t="s">
        <v>361</v>
      </c>
      <c r="T1108" t="s">
        <v>349</v>
      </c>
      <c r="U1108" s="34">
        <v>5</v>
      </c>
      <c r="V1108">
        <v>19060501</v>
      </c>
      <c r="W1108">
        <v>2017</v>
      </c>
      <c r="X1108" t="s">
        <v>266</v>
      </c>
      <c r="Y1108">
        <v>1</v>
      </c>
      <c r="Z1108" s="34">
        <v>412</v>
      </c>
      <c r="AA1108" s="6" t="str">
        <f t="shared" si="140"/>
        <v>01/01</v>
      </c>
      <c r="AB1108" s="6" t="str">
        <f t="shared" si="141"/>
        <v>01/31</v>
      </c>
      <c r="AC1108" t="s">
        <v>84</v>
      </c>
      <c r="AD1108" s="7">
        <f t="shared" si="142"/>
        <v>2</v>
      </c>
      <c r="AE1108" s="7" t="s">
        <v>84</v>
      </c>
      <c r="AF1108">
        <v>0</v>
      </c>
      <c r="AG1108" t="s">
        <v>52</v>
      </c>
      <c r="AH1108" s="18">
        <f t="shared" si="146"/>
        <v>1</v>
      </c>
    </row>
    <row r="1109" spans="1:34" x14ac:dyDescent="0.25">
      <c r="A1109">
        <v>408</v>
      </c>
      <c r="B1109" t="s">
        <v>181</v>
      </c>
      <c r="C1109" t="s">
        <v>389</v>
      </c>
      <c r="D1109" t="s">
        <v>266</v>
      </c>
      <c r="E1109" t="s">
        <v>267</v>
      </c>
      <c r="F1109">
        <v>1535000</v>
      </c>
      <c r="G1109" t="s">
        <v>52</v>
      </c>
      <c r="H1109" s="18">
        <f t="shared" si="144"/>
        <v>1</v>
      </c>
      <c r="I1109">
        <v>410</v>
      </c>
      <c r="J1109" t="s">
        <v>270</v>
      </c>
      <c r="K1109" t="s">
        <v>79</v>
      </c>
      <c r="L1109" t="s">
        <v>70</v>
      </c>
      <c r="M1109" s="18">
        <f t="shared" si="145"/>
        <v>2</v>
      </c>
      <c r="N1109" t="s">
        <v>58</v>
      </c>
      <c r="O1109" s="18">
        <f t="shared" si="147"/>
        <v>1</v>
      </c>
      <c r="P1109" t="s">
        <v>101</v>
      </c>
      <c r="Q1109" t="s">
        <v>119</v>
      </c>
      <c r="R1109" t="str">
        <f t="shared" si="143"/>
        <v>Oil &amp; Gas - Ice Roads and Pads</v>
      </c>
      <c r="S1109" t="s">
        <v>361</v>
      </c>
      <c r="T1109" t="s">
        <v>349</v>
      </c>
      <c r="U1109" s="34">
        <v>5</v>
      </c>
      <c r="V1109">
        <v>19060403</v>
      </c>
      <c r="W1109">
        <v>2017</v>
      </c>
      <c r="X1109" t="s">
        <v>266</v>
      </c>
      <c r="Y1109">
        <v>1</v>
      </c>
      <c r="Z1109" s="34">
        <v>410</v>
      </c>
      <c r="AA1109" s="6" t="str">
        <f t="shared" si="140"/>
        <v>01/01</v>
      </c>
      <c r="AB1109" s="6" t="str">
        <f t="shared" si="141"/>
        <v>01/31</v>
      </c>
      <c r="AC1109" t="s">
        <v>84</v>
      </c>
      <c r="AD1109" s="7">
        <f t="shared" si="142"/>
        <v>2</v>
      </c>
      <c r="AE1109" s="7" t="s">
        <v>84</v>
      </c>
      <c r="AF1109">
        <v>0</v>
      </c>
      <c r="AG1109" t="s">
        <v>52</v>
      </c>
      <c r="AH1109" s="18">
        <f t="shared" si="146"/>
        <v>1</v>
      </c>
    </row>
    <row r="1110" spans="1:34" x14ac:dyDescent="0.25">
      <c r="A1110">
        <v>408</v>
      </c>
      <c r="B1110" t="s">
        <v>181</v>
      </c>
      <c r="C1110" t="s">
        <v>389</v>
      </c>
      <c r="D1110" t="s">
        <v>266</v>
      </c>
      <c r="E1110" t="s">
        <v>267</v>
      </c>
      <c r="F1110">
        <v>1535000</v>
      </c>
      <c r="G1110" t="s">
        <v>52</v>
      </c>
      <c r="H1110" s="18">
        <f t="shared" si="144"/>
        <v>1</v>
      </c>
      <c r="I1110">
        <v>409</v>
      </c>
      <c r="J1110" t="s">
        <v>272</v>
      </c>
      <c r="K1110" t="s">
        <v>79</v>
      </c>
      <c r="L1110" t="s">
        <v>70</v>
      </c>
      <c r="M1110" s="18">
        <f t="shared" si="145"/>
        <v>2</v>
      </c>
      <c r="N1110" t="s">
        <v>58</v>
      </c>
      <c r="O1110" s="18">
        <f t="shared" si="147"/>
        <v>1</v>
      </c>
      <c r="P1110" t="s">
        <v>101</v>
      </c>
      <c r="Q1110" t="s">
        <v>119</v>
      </c>
      <c r="R1110" t="str">
        <f t="shared" si="143"/>
        <v>Oil &amp; Gas - Ice Roads and Pads</v>
      </c>
      <c r="S1110" t="s">
        <v>361</v>
      </c>
      <c r="T1110" t="s">
        <v>349</v>
      </c>
      <c r="U1110" s="34">
        <v>5</v>
      </c>
      <c r="V1110">
        <v>19060403</v>
      </c>
      <c r="W1110">
        <v>2017</v>
      </c>
      <c r="X1110" t="s">
        <v>266</v>
      </c>
      <c r="Y1110">
        <v>1</v>
      </c>
      <c r="Z1110" s="34">
        <v>409</v>
      </c>
      <c r="AA1110" s="6" t="str">
        <f t="shared" si="140"/>
        <v>01/01</v>
      </c>
      <c r="AB1110" s="6" t="str">
        <f t="shared" si="141"/>
        <v>01/31</v>
      </c>
      <c r="AC1110" t="s">
        <v>84</v>
      </c>
      <c r="AD1110" s="7">
        <f t="shared" si="142"/>
        <v>2</v>
      </c>
      <c r="AE1110" s="7" t="s">
        <v>84</v>
      </c>
      <c r="AF1110">
        <v>0</v>
      </c>
      <c r="AG1110" t="s">
        <v>52</v>
      </c>
      <c r="AH1110" s="18">
        <f t="shared" si="146"/>
        <v>1</v>
      </c>
    </row>
    <row r="1111" spans="1:34" x14ac:dyDescent="0.25">
      <c r="A1111">
        <v>408</v>
      </c>
      <c r="B1111" t="s">
        <v>181</v>
      </c>
      <c r="C1111" t="s">
        <v>389</v>
      </c>
      <c r="D1111" t="s">
        <v>266</v>
      </c>
      <c r="E1111" t="s">
        <v>267</v>
      </c>
      <c r="F1111">
        <v>1535000</v>
      </c>
      <c r="G1111" t="s">
        <v>52</v>
      </c>
      <c r="H1111" s="18">
        <f t="shared" si="144"/>
        <v>1</v>
      </c>
      <c r="I1111">
        <v>411</v>
      </c>
      <c r="J1111" t="s">
        <v>274</v>
      </c>
      <c r="K1111" t="s">
        <v>79</v>
      </c>
      <c r="L1111" t="s">
        <v>70</v>
      </c>
      <c r="M1111" s="18">
        <f t="shared" si="145"/>
        <v>2</v>
      </c>
      <c r="N1111" t="s">
        <v>58</v>
      </c>
      <c r="O1111" s="18">
        <f t="shared" si="147"/>
        <v>1</v>
      </c>
      <c r="P1111" t="s">
        <v>101</v>
      </c>
      <c r="Q1111" t="s">
        <v>119</v>
      </c>
      <c r="R1111" t="str">
        <f t="shared" si="143"/>
        <v>Oil &amp; Gas - Ice Roads and Pads</v>
      </c>
      <c r="S1111" t="s">
        <v>361</v>
      </c>
      <c r="T1111" t="s">
        <v>349</v>
      </c>
      <c r="U1111" s="34">
        <v>5</v>
      </c>
      <c r="V1111">
        <v>19060403</v>
      </c>
      <c r="W1111">
        <v>2017</v>
      </c>
      <c r="X1111" t="s">
        <v>266</v>
      </c>
      <c r="Y1111">
        <v>1</v>
      </c>
      <c r="Z1111" s="34">
        <v>411</v>
      </c>
      <c r="AA1111" s="6" t="str">
        <f t="shared" si="140"/>
        <v>01/01</v>
      </c>
      <c r="AB1111" s="6" t="str">
        <f t="shared" si="141"/>
        <v>01/31</v>
      </c>
      <c r="AC1111" t="s">
        <v>84</v>
      </c>
      <c r="AD1111" s="7">
        <f t="shared" si="142"/>
        <v>2</v>
      </c>
      <c r="AE1111" s="7" t="s">
        <v>84</v>
      </c>
      <c r="AF1111">
        <v>0</v>
      </c>
      <c r="AG1111" t="s">
        <v>52</v>
      </c>
      <c r="AH1111" s="18">
        <f t="shared" si="146"/>
        <v>1</v>
      </c>
    </row>
    <row r="1112" spans="1:34" x14ac:dyDescent="0.25">
      <c r="A1112">
        <v>408</v>
      </c>
      <c r="B1112" t="s">
        <v>181</v>
      </c>
      <c r="C1112" t="s">
        <v>389</v>
      </c>
      <c r="D1112" t="s">
        <v>266</v>
      </c>
      <c r="E1112" t="s">
        <v>267</v>
      </c>
      <c r="F1112">
        <v>1535000</v>
      </c>
      <c r="G1112" t="s">
        <v>52</v>
      </c>
      <c r="H1112" s="18">
        <f t="shared" si="144"/>
        <v>1</v>
      </c>
      <c r="I1112">
        <v>413</v>
      </c>
      <c r="J1112" t="s">
        <v>276</v>
      </c>
      <c r="K1112" t="s">
        <v>79</v>
      </c>
      <c r="L1112" t="s">
        <v>70</v>
      </c>
      <c r="M1112" s="18">
        <f t="shared" si="145"/>
        <v>2</v>
      </c>
      <c r="N1112" t="s">
        <v>58</v>
      </c>
      <c r="O1112" s="18">
        <f t="shared" si="147"/>
        <v>1</v>
      </c>
      <c r="P1112" t="s">
        <v>101</v>
      </c>
      <c r="Q1112" t="s">
        <v>119</v>
      </c>
      <c r="R1112" t="str">
        <f t="shared" si="143"/>
        <v>Oil &amp; Gas - Ice Roads and Pads</v>
      </c>
      <c r="S1112" t="s">
        <v>361</v>
      </c>
      <c r="T1112" t="s">
        <v>349</v>
      </c>
      <c r="U1112" s="34">
        <v>5</v>
      </c>
      <c r="V1112">
        <v>19060501</v>
      </c>
      <c r="W1112">
        <v>2017</v>
      </c>
      <c r="X1112" t="s">
        <v>266</v>
      </c>
      <c r="Y1112">
        <v>1</v>
      </c>
      <c r="Z1112" s="34">
        <v>413</v>
      </c>
      <c r="AA1112" s="6" t="str">
        <f t="shared" si="140"/>
        <v>01/01</v>
      </c>
      <c r="AB1112" s="6" t="str">
        <f t="shared" si="141"/>
        <v>01/31</v>
      </c>
      <c r="AC1112" t="s">
        <v>84</v>
      </c>
      <c r="AD1112" s="7">
        <f t="shared" si="142"/>
        <v>2</v>
      </c>
      <c r="AE1112" s="7" t="s">
        <v>84</v>
      </c>
      <c r="AF1112">
        <v>0</v>
      </c>
      <c r="AG1112" t="s">
        <v>52</v>
      </c>
      <c r="AH1112" s="18">
        <f t="shared" si="146"/>
        <v>1</v>
      </c>
    </row>
    <row r="1113" spans="1:34" x14ac:dyDescent="0.25">
      <c r="A1113">
        <v>408</v>
      </c>
      <c r="B1113" t="s">
        <v>181</v>
      </c>
      <c r="C1113" t="s">
        <v>389</v>
      </c>
      <c r="D1113" t="s">
        <v>266</v>
      </c>
      <c r="E1113" t="s">
        <v>267</v>
      </c>
      <c r="F1113">
        <v>1535000</v>
      </c>
      <c r="G1113" t="s">
        <v>52</v>
      </c>
      <c r="H1113" s="18">
        <f t="shared" si="144"/>
        <v>1</v>
      </c>
      <c r="I1113">
        <v>412</v>
      </c>
      <c r="J1113" t="s">
        <v>268</v>
      </c>
      <c r="K1113" t="s">
        <v>79</v>
      </c>
      <c r="L1113" t="s">
        <v>70</v>
      </c>
      <c r="M1113" s="18">
        <f t="shared" si="145"/>
        <v>2</v>
      </c>
      <c r="N1113" t="s">
        <v>58</v>
      </c>
      <c r="O1113" s="18">
        <f t="shared" si="147"/>
        <v>1</v>
      </c>
      <c r="P1113" t="s">
        <v>101</v>
      </c>
      <c r="Q1113" t="s">
        <v>119</v>
      </c>
      <c r="R1113" t="str">
        <f t="shared" si="143"/>
        <v>Oil &amp; Gas - Ice Roads and Pads</v>
      </c>
      <c r="S1113" t="s">
        <v>361</v>
      </c>
      <c r="T1113" t="s">
        <v>349</v>
      </c>
      <c r="U1113" s="34">
        <v>5</v>
      </c>
      <c r="V1113">
        <v>19060501</v>
      </c>
      <c r="W1113">
        <v>2017</v>
      </c>
      <c r="X1113" t="s">
        <v>266</v>
      </c>
      <c r="Y1113">
        <v>2</v>
      </c>
      <c r="Z1113" s="34">
        <v>412</v>
      </c>
      <c r="AA1113" s="6" t="str">
        <f t="shared" si="140"/>
        <v>02/01</v>
      </c>
      <c r="AB1113" s="6" t="str">
        <f t="shared" si="141"/>
        <v>02/28</v>
      </c>
      <c r="AC1113" t="s">
        <v>84</v>
      </c>
      <c r="AD1113" s="7">
        <f t="shared" si="142"/>
        <v>2</v>
      </c>
      <c r="AE1113" s="7" t="s">
        <v>84</v>
      </c>
      <c r="AF1113">
        <v>0</v>
      </c>
      <c r="AG1113" t="s">
        <v>52</v>
      </c>
      <c r="AH1113" s="18">
        <f t="shared" si="146"/>
        <v>1</v>
      </c>
    </row>
    <row r="1114" spans="1:34" x14ac:dyDescent="0.25">
      <c r="A1114">
        <v>408</v>
      </c>
      <c r="B1114" t="s">
        <v>181</v>
      </c>
      <c r="C1114" t="s">
        <v>389</v>
      </c>
      <c r="D1114" t="s">
        <v>266</v>
      </c>
      <c r="E1114" t="s">
        <v>267</v>
      </c>
      <c r="F1114">
        <v>1535000</v>
      </c>
      <c r="G1114" t="s">
        <v>52</v>
      </c>
      <c r="H1114" s="18">
        <f t="shared" si="144"/>
        <v>1</v>
      </c>
      <c r="I1114">
        <v>410</v>
      </c>
      <c r="J1114" t="s">
        <v>270</v>
      </c>
      <c r="K1114" t="s">
        <v>79</v>
      </c>
      <c r="L1114" t="s">
        <v>70</v>
      </c>
      <c r="M1114" s="18">
        <f t="shared" si="145"/>
        <v>2</v>
      </c>
      <c r="N1114" t="s">
        <v>58</v>
      </c>
      <c r="O1114" s="18">
        <f t="shared" si="147"/>
        <v>1</v>
      </c>
      <c r="P1114" t="s">
        <v>101</v>
      </c>
      <c r="Q1114" t="s">
        <v>119</v>
      </c>
      <c r="R1114" t="str">
        <f t="shared" si="143"/>
        <v>Oil &amp; Gas - Ice Roads and Pads</v>
      </c>
      <c r="S1114" t="s">
        <v>361</v>
      </c>
      <c r="T1114" t="s">
        <v>349</v>
      </c>
      <c r="U1114" s="34">
        <v>5</v>
      </c>
      <c r="V1114">
        <v>19060403</v>
      </c>
      <c r="W1114">
        <v>2017</v>
      </c>
      <c r="X1114" t="s">
        <v>266</v>
      </c>
      <c r="Y1114">
        <v>2</v>
      </c>
      <c r="Z1114" s="34">
        <v>410</v>
      </c>
      <c r="AA1114" s="6" t="str">
        <f t="shared" si="140"/>
        <v>02/01</v>
      </c>
      <c r="AB1114" s="6" t="str">
        <f t="shared" si="141"/>
        <v>02/28</v>
      </c>
      <c r="AC1114" t="s">
        <v>84</v>
      </c>
      <c r="AD1114" s="7">
        <f t="shared" si="142"/>
        <v>2</v>
      </c>
      <c r="AE1114" s="7" t="s">
        <v>84</v>
      </c>
      <c r="AF1114">
        <v>0</v>
      </c>
      <c r="AG1114" t="s">
        <v>52</v>
      </c>
      <c r="AH1114" s="18">
        <f t="shared" si="146"/>
        <v>1</v>
      </c>
    </row>
    <row r="1115" spans="1:34" x14ac:dyDescent="0.25">
      <c r="A1115">
        <v>408</v>
      </c>
      <c r="B1115" t="s">
        <v>181</v>
      </c>
      <c r="C1115" t="s">
        <v>389</v>
      </c>
      <c r="D1115" t="s">
        <v>266</v>
      </c>
      <c r="E1115" t="s">
        <v>267</v>
      </c>
      <c r="F1115">
        <v>1535000</v>
      </c>
      <c r="G1115" t="s">
        <v>52</v>
      </c>
      <c r="H1115" s="18">
        <f t="shared" si="144"/>
        <v>1</v>
      </c>
      <c r="I1115">
        <v>409</v>
      </c>
      <c r="J1115" t="s">
        <v>272</v>
      </c>
      <c r="K1115" t="s">
        <v>79</v>
      </c>
      <c r="L1115" t="s">
        <v>70</v>
      </c>
      <c r="M1115" s="18">
        <f t="shared" si="145"/>
        <v>2</v>
      </c>
      <c r="N1115" t="s">
        <v>58</v>
      </c>
      <c r="O1115" s="18">
        <f t="shared" si="147"/>
        <v>1</v>
      </c>
      <c r="P1115" t="s">
        <v>101</v>
      </c>
      <c r="Q1115" t="s">
        <v>119</v>
      </c>
      <c r="R1115" t="str">
        <f t="shared" si="143"/>
        <v>Oil &amp; Gas - Ice Roads and Pads</v>
      </c>
      <c r="S1115" t="s">
        <v>361</v>
      </c>
      <c r="T1115" t="s">
        <v>349</v>
      </c>
      <c r="U1115" s="34">
        <v>5</v>
      </c>
      <c r="V1115">
        <v>19060403</v>
      </c>
      <c r="W1115">
        <v>2017</v>
      </c>
      <c r="X1115" t="s">
        <v>266</v>
      </c>
      <c r="Y1115">
        <v>2</v>
      </c>
      <c r="Z1115" s="34">
        <v>409</v>
      </c>
      <c r="AA1115" s="6" t="str">
        <f t="shared" si="140"/>
        <v>02/01</v>
      </c>
      <c r="AB1115" s="6" t="str">
        <f t="shared" si="141"/>
        <v>02/28</v>
      </c>
      <c r="AC1115" t="s">
        <v>84</v>
      </c>
      <c r="AD1115" s="7">
        <f t="shared" si="142"/>
        <v>2</v>
      </c>
      <c r="AE1115" s="7" t="s">
        <v>84</v>
      </c>
      <c r="AF1115">
        <v>0</v>
      </c>
      <c r="AG1115" t="s">
        <v>52</v>
      </c>
      <c r="AH1115" s="18">
        <f t="shared" si="146"/>
        <v>1</v>
      </c>
    </row>
    <row r="1116" spans="1:34" x14ac:dyDescent="0.25">
      <c r="A1116">
        <v>408</v>
      </c>
      <c r="B1116" t="s">
        <v>181</v>
      </c>
      <c r="C1116" t="s">
        <v>389</v>
      </c>
      <c r="D1116" t="s">
        <v>266</v>
      </c>
      <c r="E1116" t="s">
        <v>267</v>
      </c>
      <c r="F1116">
        <v>1535000</v>
      </c>
      <c r="G1116" t="s">
        <v>52</v>
      </c>
      <c r="H1116" s="18">
        <f t="shared" si="144"/>
        <v>1</v>
      </c>
      <c r="I1116">
        <v>411</v>
      </c>
      <c r="J1116" t="s">
        <v>274</v>
      </c>
      <c r="K1116" t="s">
        <v>79</v>
      </c>
      <c r="L1116" t="s">
        <v>70</v>
      </c>
      <c r="M1116" s="18">
        <f t="shared" si="145"/>
        <v>2</v>
      </c>
      <c r="N1116" t="s">
        <v>58</v>
      </c>
      <c r="O1116" s="18">
        <f t="shared" si="147"/>
        <v>1</v>
      </c>
      <c r="P1116" t="s">
        <v>101</v>
      </c>
      <c r="Q1116" t="s">
        <v>119</v>
      </c>
      <c r="R1116" t="str">
        <f t="shared" si="143"/>
        <v>Oil &amp; Gas - Ice Roads and Pads</v>
      </c>
      <c r="S1116" t="s">
        <v>361</v>
      </c>
      <c r="T1116" t="s">
        <v>349</v>
      </c>
      <c r="U1116" s="34">
        <v>5</v>
      </c>
      <c r="V1116">
        <v>19060403</v>
      </c>
      <c r="W1116">
        <v>2017</v>
      </c>
      <c r="X1116" t="s">
        <v>266</v>
      </c>
      <c r="Y1116">
        <v>2</v>
      </c>
      <c r="Z1116" s="34">
        <v>411</v>
      </c>
      <c r="AA1116" s="6" t="str">
        <f t="shared" si="140"/>
        <v>02/01</v>
      </c>
      <c r="AB1116" s="6" t="str">
        <f t="shared" si="141"/>
        <v>02/28</v>
      </c>
      <c r="AC1116" t="s">
        <v>84</v>
      </c>
      <c r="AD1116" s="7">
        <f t="shared" si="142"/>
        <v>2</v>
      </c>
      <c r="AE1116" s="7" t="s">
        <v>84</v>
      </c>
      <c r="AF1116">
        <v>0</v>
      </c>
      <c r="AG1116" t="s">
        <v>52</v>
      </c>
      <c r="AH1116" s="18">
        <f t="shared" si="146"/>
        <v>1</v>
      </c>
    </row>
    <row r="1117" spans="1:34" x14ac:dyDescent="0.25">
      <c r="A1117">
        <v>408</v>
      </c>
      <c r="B1117" t="s">
        <v>181</v>
      </c>
      <c r="C1117" t="s">
        <v>389</v>
      </c>
      <c r="D1117" t="s">
        <v>266</v>
      </c>
      <c r="E1117" t="s">
        <v>267</v>
      </c>
      <c r="F1117">
        <v>1535000</v>
      </c>
      <c r="G1117" t="s">
        <v>52</v>
      </c>
      <c r="H1117" s="18">
        <f t="shared" si="144"/>
        <v>1</v>
      </c>
      <c r="I1117">
        <v>413</v>
      </c>
      <c r="J1117" t="s">
        <v>276</v>
      </c>
      <c r="K1117" t="s">
        <v>79</v>
      </c>
      <c r="L1117" t="s">
        <v>70</v>
      </c>
      <c r="M1117" s="18">
        <f t="shared" si="145"/>
        <v>2</v>
      </c>
      <c r="N1117" t="s">
        <v>58</v>
      </c>
      <c r="O1117" s="18">
        <f t="shared" si="147"/>
        <v>1</v>
      </c>
      <c r="P1117" t="s">
        <v>101</v>
      </c>
      <c r="Q1117" t="s">
        <v>119</v>
      </c>
      <c r="R1117" t="str">
        <f t="shared" si="143"/>
        <v>Oil &amp; Gas - Ice Roads and Pads</v>
      </c>
      <c r="S1117" t="s">
        <v>361</v>
      </c>
      <c r="T1117" t="s">
        <v>349</v>
      </c>
      <c r="U1117" s="34">
        <v>5</v>
      </c>
      <c r="V1117">
        <v>19060501</v>
      </c>
      <c r="W1117">
        <v>2017</v>
      </c>
      <c r="X1117" t="s">
        <v>266</v>
      </c>
      <c r="Y1117">
        <v>2</v>
      </c>
      <c r="Z1117" s="34">
        <v>413</v>
      </c>
      <c r="AA1117" s="6" t="str">
        <f t="shared" si="140"/>
        <v>02/01</v>
      </c>
      <c r="AB1117" s="6" t="str">
        <f t="shared" si="141"/>
        <v>02/28</v>
      </c>
      <c r="AC1117" t="s">
        <v>84</v>
      </c>
      <c r="AD1117" s="7">
        <f t="shared" si="142"/>
        <v>2</v>
      </c>
      <c r="AE1117" s="7" t="s">
        <v>84</v>
      </c>
      <c r="AF1117">
        <v>0</v>
      </c>
      <c r="AG1117" t="s">
        <v>52</v>
      </c>
      <c r="AH1117" s="18">
        <f t="shared" si="146"/>
        <v>1</v>
      </c>
    </row>
    <row r="1118" spans="1:34" x14ac:dyDescent="0.25">
      <c r="A1118">
        <v>408</v>
      </c>
      <c r="B1118" t="s">
        <v>181</v>
      </c>
      <c r="C1118" t="s">
        <v>389</v>
      </c>
      <c r="D1118" t="s">
        <v>266</v>
      </c>
      <c r="E1118" t="s">
        <v>267</v>
      </c>
      <c r="F1118">
        <v>1535000</v>
      </c>
      <c r="G1118" t="s">
        <v>52</v>
      </c>
      <c r="H1118" s="18">
        <f t="shared" si="144"/>
        <v>1</v>
      </c>
      <c r="I1118">
        <v>412</v>
      </c>
      <c r="J1118" t="s">
        <v>268</v>
      </c>
      <c r="K1118" t="s">
        <v>79</v>
      </c>
      <c r="L1118" t="s">
        <v>70</v>
      </c>
      <c r="M1118" s="18">
        <f t="shared" si="145"/>
        <v>2</v>
      </c>
      <c r="N1118" t="s">
        <v>58</v>
      </c>
      <c r="O1118" s="18">
        <f t="shared" si="147"/>
        <v>1</v>
      </c>
      <c r="P1118" t="s">
        <v>101</v>
      </c>
      <c r="Q1118" t="s">
        <v>119</v>
      </c>
      <c r="R1118" t="str">
        <f t="shared" si="143"/>
        <v>Oil &amp; Gas - Ice Roads and Pads</v>
      </c>
      <c r="S1118" t="s">
        <v>361</v>
      </c>
      <c r="T1118" t="s">
        <v>349</v>
      </c>
      <c r="U1118" s="34">
        <v>5</v>
      </c>
      <c r="V1118">
        <v>19060501</v>
      </c>
      <c r="W1118">
        <v>2017</v>
      </c>
      <c r="X1118" t="s">
        <v>266</v>
      </c>
      <c r="Y1118">
        <v>3</v>
      </c>
      <c r="Z1118" s="34">
        <v>412</v>
      </c>
      <c r="AA1118" s="6" t="str">
        <f t="shared" si="140"/>
        <v>03/01</v>
      </c>
      <c r="AB1118" s="6" t="str">
        <f t="shared" si="141"/>
        <v>03/31</v>
      </c>
      <c r="AC1118" t="s">
        <v>84</v>
      </c>
      <c r="AD1118" s="7">
        <f t="shared" si="142"/>
        <v>2</v>
      </c>
      <c r="AE1118" s="7" t="s">
        <v>84</v>
      </c>
      <c r="AF1118">
        <v>0</v>
      </c>
      <c r="AG1118" t="s">
        <v>52</v>
      </c>
      <c r="AH1118" s="18">
        <f t="shared" si="146"/>
        <v>1</v>
      </c>
    </row>
    <row r="1119" spans="1:34" x14ac:dyDescent="0.25">
      <c r="A1119">
        <v>408</v>
      </c>
      <c r="B1119" t="s">
        <v>181</v>
      </c>
      <c r="C1119" t="s">
        <v>389</v>
      </c>
      <c r="D1119" t="s">
        <v>266</v>
      </c>
      <c r="E1119" t="s">
        <v>267</v>
      </c>
      <c r="F1119">
        <v>1535000</v>
      </c>
      <c r="G1119" t="s">
        <v>52</v>
      </c>
      <c r="H1119" s="18">
        <f t="shared" si="144"/>
        <v>1</v>
      </c>
      <c r="I1119">
        <v>410</v>
      </c>
      <c r="J1119" t="s">
        <v>270</v>
      </c>
      <c r="K1119" t="s">
        <v>79</v>
      </c>
      <c r="L1119" t="s">
        <v>70</v>
      </c>
      <c r="M1119" s="18">
        <f t="shared" si="145"/>
        <v>2</v>
      </c>
      <c r="N1119" t="s">
        <v>58</v>
      </c>
      <c r="O1119" s="18">
        <f t="shared" si="147"/>
        <v>1</v>
      </c>
      <c r="P1119" t="s">
        <v>101</v>
      </c>
      <c r="Q1119" t="s">
        <v>119</v>
      </c>
      <c r="R1119" t="str">
        <f t="shared" si="143"/>
        <v>Oil &amp; Gas - Ice Roads and Pads</v>
      </c>
      <c r="S1119" t="s">
        <v>361</v>
      </c>
      <c r="T1119" t="s">
        <v>349</v>
      </c>
      <c r="U1119" s="34">
        <v>5</v>
      </c>
      <c r="V1119">
        <v>19060403</v>
      </c>
      <c r="W1119">
        <v>2017</v>
      </c>
      <c r="X1119" t="s">
        <v>266</v>
      </c>
      <c r="Y1119">
        <v>3</v>
      </c>
      <c r="Z1119" s="34">
        <v>410</v>
      </c>
      <c r="AA1119" s="6" t="str">
        <f t="shared" si="140"/>
        <v>03/01</v>
      </c>
      <c r="AB1119" s="6" t="str">
        <f t="shared" si="141"/>
        <v>03/31</v>
      </c>
      <c r="AC1119" t="s">
        <v>84</v>
      </c>
      <c r="AD1119" s="7">
        <f t="shared" si="142"/>
        <v>2</v>
      </c>
      <c r="AE1119" s="7" t="s">
        <v>84</v>
      </c>
      <c r="AF1119">
        <v>0</v>
      </c>
      <c r="AG1119" t="s">
        <v>52</v>
      </c>
      <c r="AH1119" s="18">
        <f t="shared" si="146"/>
        <v>1</v>
      </c>
    </row>
    <row r="1120" spans="1:34" x14ac:dyDescent="0.25">
      <c r="A1120">
        <v>408</v>
      </c>
      <c r="B1120" t="s">
        <v>181</v>
      </c>
      <c r="C1120" t="s">
        <v>389</v>
      </c>
      <c r="D1120" t="s">
        <v>266</v>
      </c>
      <c r="E1120" t="s">
        <v>267</v>
      </c>
      <c r="F1120">
        <v>1535000</v>
      </c>
      <c r="G1120" t="s">
        <v>52</v>
      </c>
      <c r="H1120" s="18">
        <f t="shared" si="144"/>
        <v>1</v>
      </c>
      <c r="I1120">
        <v>409</v>
      </c>
      <c r="J1120" t="s">
        <v>272</v>
      </c>
      <c r="K1120" t="s">
        <v>79</v>
      </c>
      <c r="L1120" t="s">
        <v>70</v>
      </c>
      <c r="M1120" s="18">
        <f t="shared" si="145"/>
        <v>2</v>
      </c>
      <c r="N1120" t="s">
        <v>58</v>
      </c>
      <c r="O1120" s="18">
        <f t="shared" si="147"/>
        <v>1</v>
      </c>
      <c r="P1120" t="s">
        <v>101</v>
      </c>
      <c r="Q1120" t="s">
        <v>119</v>
      </c>
      <c r="R1120" t="str">
        <f t="shared" si="143"/>
        <v>Oil &amp; Gas - Ice Roads and Pads</v>
      </c>
      <c r="S1120" t="s">
        <v>361</v>
      </c>
      <c r="T1120" t="s">
        <v>349</v>
      </c>
      <c r="U1120" s="34">
        <v>5</v>
      </c>
      <c r="V1120">
        <v>19060403</v>
      </c>
      <c r="W1120">
        <v>2017</v>
      </c>
      <c r="X1120" t="s">
        <v>266</v>
      </c>
      <c r="Y1120">
        <v>3</v>
      </c>
      <c r="Z1120" s="34">
        <v>409</v>
      </c>
      <c r="AA1120" s="6" t="str">
        <f t="shared" si="140"/>
        <v>03/01</v>
      </c>
      <c r="AB1120" s="6" t="str">
        <f t="shared" si="141"/>
        <v>03/31</v>
      </c>
      <c r="AC1120" t="s">
        <v>84</v>
      </c>
      <c r="AD1120" s="7">
        <f t="shared" si="142"/>
        <v>2</v>
      </c>
      <c r="AE1120" s="7" t="s">
        <v>84</v>
      </c>
      <c r="AF1120">
        <v>0</v>
      </c>
      <c r="AG1120" t="s">
        <v>52</v>
      </c>
      <c r="AH1120" s="18">
        <f t="shared" si="146"/>
        <v>1</v>
      </c>
    </row>
    <row r="1121" spans="1:34" x14ac:dyDescent="0.25">
      <c r="A1121">
        <v>408</v>
      </c>
      <c r="B1121" t="s">
        <v>181</v>
      </c>
      <c r="C1121" t="s">
        <v>389</v>
      </c>
      <c r="D1121" t="s">
        <v>266</v>
      </c>
      <c r="E1121" t="s">
        <v>267</v>
      </c>
      <c r="F1121">
        <v>1535000</v>
      </c>
      <c r="G1121" t="s">
        <v>52</v>
      </c>
      <c r="H1121" s="18">
        <f t="shared" si="144"/>
        <v>1</v>
      </c>
      <c r="I1121">
        <v>411</v>
      </c>
      <c r="J1121" t="s">
        <v>274</v>
      </c>
      <c r="K1121" t="s">
        <v>79</v>
      </c>
      <c r="L1121" t="s">
        <v>70</v>
      </c>
      <c r="M1121" s="18">
        <f t="shared" si="145"/>
        <v>2</v>
      </c>
      <c r="N1121" t="s">
        <v>58</v>
      </c>
      <c r="O1121" s="18">
        <f t="shared" si="147"/>
        <v>1</v>
      </c>
      <c r="P1121" t="s">
        <v>101</v>
      </c>
      <c r="Q1121" t="s">
        <v>119</v>
      </c>
      <c r="R1121" t="str">
        <f t="shared" si="143"/>
        <v>Oil &amp; Gas - Ice Roads and Pads</v>
      </c>
      <c r="S1121" t="s">
        <v>361</v>
      </c>
      <c r="T1121" t="s">
        <v>349</v>
      </c>
      <c r="U1121" s="34">
        <v>5</v>
      </c>
      <c r="V1121">
        <v>19060403</v>
      </c>
      <c r="W1121">
        <v>2017</v>
      </c>
      <c r="X1121" t="s">
        <v>266</v>
      </c>
      <c r="Y1121">
        <v>3</v>
      </c>
      <c r="Z1121" s="34">
        <v>411</v>
      </c>
      <c r="AA1121" s="6" t="str">
        <f t="shared" si="140"/>
        <v>03/01</v>
      </c>
      <c r="AB1121" s="6" t="str">
        <f t="shared" si="141"/>
        <v>03/31</v>
      </c>
      <c r="AC1121" t="s">
        <v>84</v>
      </c>
      <c r="AD1121" s="7">
        <f t="shared" si="142"/>
        <v>2</v>
      </c>
      <c r="AE1121" s="7" t="s">
        <v>84</v>
      </c>
      <c r="AF1121">
        <v>0</v>
      </c>
      <c r="AG1121" t="s">
        <v>52</v>
      </c>
      <c r="AH1121" s="18">
        <f t="shared" si="146"/>
        <v>1</v>
      </c>
    </row>
    <row r="1122" spans="1:34" x14ac:dyDescent="0.25">
      <c r="A1122">
        <v>408</v>
      </c>
      <c r="B1122" t="s">
        <v>181</v>
      </c>
      <c r="C1122" t="s">
        <v>389</v>
      </c>
      <c r="D1122" t="s">
        <v>266</v>
      </c>
      <c r="E1122" t="s">
        <v>267</v>
      </c>
      <c r="F1122">
        <v>1535000</v>
      </c>
      <c r="G1122" t="s">
        <v>52</v>
      </c>
      <c r="H1122" s="18">
        <f t="shared" si="144"/>
        <v>1</v>
      </c>
      <c r="I1122">
        <v>413</v>
      </c>
      <c r="J1122" t="s">
        <v>276</v>
      </c>
      <c r="K1122" t="s">
        <v>79</v>
      </c>
      <c r="L1122" t="s">
        <v>70</v>
      </c>
      <c r="M1122" s="18">
        <f t="shared" si="145"/>
        <v>2</v>
      </c>
      <c r="N1122" t="s">
        <v>58</v>
      </c>
      <c r="O1122" s="18">
        <f t="shared" si="147"/>
        <v>1</v>
      </c>
      <c r="P1122" t="s">
        <v>101</v>
      </c>
      <c r="Q1122" t="s">
        <v>119</v>
      </c>
      <c r="R1122" t="str">
        <f t="shared" si="143"/>
        <v>Oil &amp; Gas - Ice Roads and Pads</v>
      </c>
      <c r="S1122" t="s">
        <v>361</v>
      </c>
      <c r="T1122" t="s">
        <v>349</v>
      </c>
      <c r="U1122" s="34">
        <v>5</v>
      </c>
      <c r="V1122">
        <v>19060501</v>
      </c>
      <c r="W1122">
        <v>2017</v>
      </c>
      <c r="X1122" t="s">
        <v>266</v>
      </c>
      <c r="Y1122">
        <v>3</v>
      </c>
      <c r="Z1122" s="34">
        <v>413</v>
      </c>
      <c r="AA1122" s="6" t="str">
        <f t="shared" si="140"/>
        <v>03/01</v>
      </c>
      <c r="AB1122" s="6" t="str">
        <f t="shared" si="141"/>
        <v>03/31</v>
      </c>
      <c r="AC1122" t="s">
        <v>84</v>
      </c>
      <c r="AD1122" s="7">
        <f t="shared" si="142"/>
        <v>2</v>
      </c>
      <c r="AE1122" s="7" t="s">
        <v>84</v>
      </c>
      <c r="AF1122">
        <v>0</v>
      </c>
      <c r="AG1122" t="s">
        <v>52</v>
      </c>
      <c r="AH1122" s="18">
        <f t="shared" si="146"/>
        <v>1</v>
      </c>
    </row>
    <row r="1123" spans="1:34" x14ac:dyDescent="0.25">
      <c r="A1123">
        <v>408</v>
      </c>
      <c r="B1123" t="s">
        <v>181</v>
      </c>
      <c r="C1123" t="s">
        <v>389</v>
      </c>
      <c r="D1123" t="s">
        <v>266</v>
      </c>
      <c r="E1123" t="s">
        <v>267</v>
      </c>
      <c r="F1123">
        <v>1535000</v>
      </c>
      <c r="G1123" t="s">
        <v>52</v>
      </c>
      <c r="H1123" s="18">
        <f t="shared" si="144"/>
        <v>1</v>
      </c>
      <c r="I1123">
        <v>412</v>
      </c>
      <c r="J1123" t="s">
        <v>268</v>
      </c>
      <c r="K1123" t="s">
        <v>79</v>
      </c>
      <c r="L1123" t="s">
        <v>70</v>
      </c>
      <c r="M1123" s="18">
        <f t="shared" si="145"/>
        <v>2</v>
      </c>
      <c r="N1123" t="s">
        <v>58</v>
      </c>
      <c r="O1123" s="18">
        <f t="shared" si="147"/>
        <v>1</v>
      </c>
      <c r="P1123" t="s">
        <v>101</v>
      </c>
      <c r="Q1123" t="s">
        <v>119</v>
      </c>
      <c r="R1123" t="str">
        <f t="shared" si="143"/>
        <v>Oil &amp; Gas - Ice Roads and Pads</v>
      </c>
      <c r="S1123" t="s">
        <v>361</v>
      </c>
      <c r="T1123" t="s">
        <v>349</v>
      </c>
      <c r="U1123" s="34">
        <v>5</v>
      </c>
      <c r="V1123">
        <v>19060501</v>
      </c>
      <c r="W1123">
        <v>2017</v>
      </c>
      <c r="X1123" t="s">
        <v>266</v>
      </c>
      <c r="Y1123">
        <v>4</v>
      </c>
      <c r="Z1123" s="34">
        <v>412</v>
      </c>
      <c r="AA1123" s="6" t="str">
        <f t="shared" si="140"/>
        <v>04/01</v>
      </c>
      <c r="AB1123" s="6" t="str">
        <f t="shared" si="141"/>
        <v>04/30</v>
      </c>
      <c r="AC1123" t="s">
        <v>84</v>
      </c>
      <c r="AD1123" s="7">
        <f t="shared" si="142"/>
        <v>2</v>
      </c>
      <c r="AE1123" s="7" t="s">
        <v>84</v>
      </c>
      <c r="AF1123">
        <v>0</v>
      </c>
      <c r="AG1123" t="s">
        <v>52</v>
      </c>
      <c r="AH1123" s="18">
        <f t="shared" si="146"/>
        <v>1</v>
      </c>
    </row>
    <row r="1124" spans="1:34" x14ac:dyDescent="0.25">
      <c r="A1124">
        <v>408</v>
      </c>
      <c r="B1124" t="s">
        <v>181</v>
      </c>
      <c r="C1124" t="s">
        <v>389</v>
      </c>
      <c r="D1124" t="s">
        <v>266</v>
      </c>
      <c r="E1124" t="s">
        <v>267</v>
      </c>
      <c r="F1124">
        <v>1535000</v>
      </c>
      <c r="G1124" t="s">
        <v>52</v>
      </c>
      <c r="H1124" s="18">
        <f t="shared" si="144"/>
        <v>1</v>
      </c>
      <c r="I1124">
        <v>410</v>
      </c>
      <c r="J1124" t="s">
        <v>270</v>
      </c>
      <c r="K1124" t="s">
        <v>79</v>
      </c>
      <c r="L1124" t="s">
        <v>70</v>
      </c>
      <c r="M1124" s="18">
        <f t="shared" si="145"/>
        <v>2</v>
      </c>
      <c r="N1124" t="s">
        <v>58</v>
      </c>
      <c r="O1124" s="18">
        <f t="shared" si="147"/>
        <v>1</v>
      </c>
      <c r="P1124" t="s">
        <v>101</v>
      </c>
      <c r="Q1124" t="s">
        <v>119</v>
      </c>
      <c r="R1124" t="str">
        <f t="shared" si="143"/>
        <v>Oil &amp; Gas - Ice Roads and Pads</v>
      </c>
      <c r="S1124" t="s">
        <v>361</v>
      </c>
      <c r="T1124" t="s">
        <v>349</v>
      </c>
      <c r="U1124" s="34">
        <v>5</v>
      </c>
      <c r="V1124">
        <v>19060403</v>
      </c>
      <c r="W1124">
        <v>2017</v>
      </c>
      <c r="X1124" t="s">
        <v>266</v>
      </c>
      <c r="Y1124">
        <v>4</v>
      </c>
      <c r="Z1124" s="34">
        <v>410</v>
      </c>
      <c r="AA1124" s="6" t="str">
        <f t="shared" si="140"/>
        <v>04/01</v>
      </c>
      <c r="AB1124" s="6" t="str">
        <f t="shared" si="141"/>
        <v>04/30</v>
      </c>
      <c r="AC1124" t="s">
        <v>84</v>
      </c>
      <c r="AD1124" s="7">
        <f t="shared" si="142"/>
        <v>2</v>
      </c>
      <c r="AE1124" s="7" t="s">
        <v>84</v>
      </c>
      <c r="AF1124">
        <v>0</v>
      </c>
      <c r="AG1124" t="s">
        <v>52</v>
      </c>
      <c r="AH1124" s="18">
        <f t="shared" si="146"/>
        <v>1</v>
      </c>
    </row>
    <row r="1125" spans="1:34" x14ac:dyDescent="0.25">
      <c r="A1125">
        <v>408</v>
      </c>
      <c r="B1125" t="s">
        <v>181</v>
      </c>
      <c r="C1125" t="s">
        <v>389</v>
      </c>
      <c r="D1125" t="s">
        <v>266</v>
      </c>
      <c r="E1125" t="s">
        <v>267</v>
      </c>
      <c r="F1125">
        <v>1535000</v>
      </c>
      <c r="G1125" t="s">
        <v>52</v>
      </c>
      <c r="H1125" s="18">
        <f t="shared" si="144"/>
        <v>1</v>
      </c>
      <c r="I1125">
        <v>409</v>
      </c>
      <c r="J1125" t="s">
        <v>272</v>
      </c>
      <c r="K1125" t="s">
        <v>79</v>
      </c>
      <c r="L1125" t="s">
        <v>70</v>
      </c>
      <c r="M1125" s="18">
        <f t="shared" si="145"/>
        <v>2</v>
      </c>
      <c r="N1125" t="s">
        <v>58</v>
      </c>
      <c r="O1125" s="18">
        <f t="shared" si="147"/>
        <v>1</v>
      </c>
      <c r="P1125" t="s">
        <v>101</v>
      </c>
      <c r="Q1125" t="s">
        <v>119</v>
      </c>
      <c r="R1125" t="str">
        <f t="shared" si="143"/>
        <v>Oil &amp; Gas - Ice Roads and Pads</v>
      </c>
      <c r="S1125" t="s">
        <v>361</v>
      </c>
      <c r="T1125" t="s">
        <v>349</v>
      </c>
      <c r="U1125" s="34">
        <v>5</v>
      </c>
      <c r="V1125">
        <v>19060403</v>
      </c>
      <c r="W1125">
        <v>2017</v>
      </c>
      <c r="X1125" t="s">
        <v>266</v>
      </c>
      <c r="Y1125">
        <v>4</v>
      </c>
      <c r="Z1125" s="34">
        <v>409</v>
      </c>
      <c r="AA1125" s="6" t="str">
        <f t="shared" ref="AA1125:AA1188" si="148">_xlfn.IFS(Y1125=1,"01/01",Y1125=2,"02/01",Y1125=3,"03/01",Y1125=4,"04/01",Y1125=5,"05/01",Y1125=6,"06/01",Y1125=7,"07/01",Y1125=8,"08/01",Y1125=9,"09/01",Y1125=10,"10/01",Y1125=11,"11/01",Y1125=12,"12/01")</f>
        <v>04/01</v>
      </c>
      <c r="AB1125" s="6" t="str">
        <f t="shared" ref="AB1125:AB1188" si="149">_xlfn.IFS(Y1125=1,"01/31",Y1125=2,"02/28",Y1125=3,"03/31",Y1125=4,"04/30",Y1125=5,"05/31",Y1125=6,"06/30",Y1125=7,"07/31",Y1125=8,"08/31",Y1125=9,"09/30",Y1125=10,"10/31",Y1125=11,"30/01",Y1125=12,"12/31")</f>
        <v>04/30</v>
      </c>
      <c r="AC1125" t="s">
        <v>84</v>
      </c>
      <c r="AD1125" s="7">
        <f t="shared" ref="AD1125:AD1188" si="150">IF(AC1125="metered",1,2)</f>
        <v>2</v>
      </c>
      <c r="AE1125" s="7" t="s">
        <v>84</v>
      </c>
      <c r="AF1125">
        <v>0</v>
      </c>
      <c r="AG1125" t="s">
        <v>52</v>
      </c>
      <c r="AH1125" s="18">
        <f t="shared" si="146"/>
        <v>1</v>
      </c>
    </row>
    <row r="1126" spans="1:34" x14ac:dyDescent="0.25">
      <c r="A1126">
        <v>408</v>
      </c>
      <c r="B1126" t="s">
        <v>181</v>
      </c>
      <c r="C1126" t="s">
        <v>389</v>
      </c>
      <c r="D1126" t="s">
        <v>266</v>
      </c>
      <c r="E1126" t="s">
        <v>267</v>
      </c>
      <c r="F1126">
        <v>1535000</v>
      </c>
      <c r="G1126" t="s">
        <v>52</v>
      </c>
      <c r="H1126" s="18">
        <f t="shared" si="144"/>
        <v>1</v>
      </c>
      <c r="I1126">
        <v>411</v>
      </c>
      <c r="J1126" t="s">
        <v>274</v>
      </c>
      <c r="K1126" t="s">
        <v>79</v>
      </c>
      <c r="L1126" t="s">
        <v>70</v>
      </c>
      <c r="M1126" s="18">
        <f t="shared" si="145"/>
        <v>2</v>
      </c>
      <c r="N1126" t="s">
        <v>58</v>
      </c>
      <c r="O1126" s="18">
        <f t="shared" si="147"/>
        <v>1</v>
      </c>
      <c r="P1126" t="s">
        <v>101</v>
      </c>
      <c r="Q1126" t="s">
        <v>119</v>
      </c>
      <c r="R1126" t="str">
        <f t="shared" si="143"/>
        <v>Oil &amp; Gas - Ice Roads and Pads</v>
      </c>
      <c r="S1126" t="s">
        <v>361</v>
      </c>
      <c r="T1126" t="s">
        <v>349</v>
      </c>
      <c r="U1126" s="34">
        <v>5</v>
      </c>
      <c r="V1126">
        <v>19060403</v>
      </c>
      <c r="W1126">
        <v>2017</v>
      </c>
      <c r="X1126" t="s">
        <v>266</v>
      </c>
      <c r="Y1126">
        <v>4</v>
      </c>
      <c r="Z1126" s="34">
        <v>411</v>
      </c>
      <c r="AA1126" s="6" t="str">
        <f t="shared" si="148"/>
        <v>04/01</v>
      </c>
      <c r="AB1126" s="6" t="str">
        <f t="shared" si="149"/>
        <v>04/30</v>
      </c>
      <c r="AC1126" t="s">
        <v>84</v>
      </c>
      <c r="AD1126" s="7">
        <f t="shared" si="150"/>
        <v>2</v>
      </c>
      <c r="AE1126" s="7" t="s">
        <v>84</v>
      </c>
      <c r="AF1126">
        <v>0</v>
      </c>
      <c r="AG1126" t="s">
        <v>52</v>
      </c>
      <c r="AH1126" s="18">
        <f t="shared" si="146"/>
        <v>1</v>
      </c>
    </row>
    <row r="1127" spans="1:34" x14ac:dyDescent="0.25">
      <c r="A1127">
        <v>408</v>
      </c>
      <c r="B1127" t="s">
        <v>181</v>
      </c>
      <c r="C1127" t="s">
        <v>389</v>
      </c>
      <c r="D1127" t="s">
        <v>266</v>
      </c>
      <c r="E1127" t="s">
        <v>267</v>
      </c>
      <c r="F1127">
        <v>1535000</v>
      </c>
      <c r="G1127" t="s">
        <v>52</v>
      </c>
      <c r="H1127" s="18">
        <f t="shared" si="144"/>
        <v>1</v>
      </c>
      <c r="I1127">
        <v>413</v>
      </c>
      <c r="J1127" t="s">
        <v>276</v>
      </c>
      <c r="K1127" t="s">
        <v>79</v>
      </c>
      <c r="L1127" t="s">
        <v>70</v>
      </c>
      <c r="M1127" s="18">
        <f t="shared" si="145"/>
        <v>2</v>
      </c>
      <c r="N1127" t="s">
        <v>58</v>
      </c>
      <c r="O1127" s="18">
        <f t="shared" si="147"/>
        <v>1</v>
      </c>
      <c r="P1127" t="s">
        <v>101</v>
      </c>
      <c r="Q1127" t="s">
        <v>119</v>
      </c>
      <c r="R1127" t="str">
        <f t="shared" si="143"/>
        <v>Oil &amp; Gas - Ice Roads and Pads</v>
      </c>
      <c r="S1127" t="s">
        <v>361</v>
      </c>
      <c r="T1127" t="s">
        <v>349</v>
      </c>
      <c r="U1127" s="34">
        <v>5</v>
      </c>
      <c r="V1127">
        <v>19060501</v>
      </c>
      <c r="W1127">
        <v>2017</v>
      </c>
      <c r="X1127" t="s">
        <v>266</v>
      </c>
      <c r="Y1127">
        <v>4</v>
      </c>
      <c r="Z1127" s="34">
        <v>413</v>
      </c>
      <c r="AA1127" s="6" t="str">
        <f t="shared" si="148"/>
        <v>04/01</v>
      </c>
      <c r="AB1127" s="6" t="str">
        <f t="shared" si="149"/>
        <v>04/30</v>
      </c>
      <c r="AC1127" t="s">
        <v>84</v>
      </c>
      <c r="AD1127" s="7">
        <f t="shared" si="150"/>
        <v>2</v>
      </c>
      <c r="AE1127" s="7" t="s">
        <v>84</v>
      </c>
      <c r="AF1127">
        <v>0</v>
      </c>
      <c r="AG1127" t="s">
        <v>52</v>
      </c>
      <c r="AH1127" s="18">
        <f t="shared" si="146"/>
        <v>1</v>
      </c>
    </row>
    <row r="1128" spans="1:34" x14ac:dyDescent="0.25">
      <c r="A1128">
        <v>408</v>
      </c>
      <c r="B1128" t="s">
        <v>181</v>
      </c>
      <c r="C1128" t="s">
        <v>389</v>
      </c>
      <c r="D1128" t="s">
        <v>266</v>
      </c>
      <c r="E1128" t="s">
        <v>267</v>
      </c>
      <c r="F1128">
        <v>1535000</v>
      </c>
      <c r="G1128" t="s">
        <v>52</v>
      </c>
      <c r="H1128" s="18">
        <f t="shared" si="144"/>
        <v>1</v>
      </c>
      <c r="I1128">
        <v>412</v>
      </c>
      <c r="J1128" t="s">
        <v>268</v>
      </c>
      <c r="K1128" t="s">
        <v>79</v>
      </c>
      <c r="L1128" t="s">
        <v>70</v>
      </c>
      <c r="M1128" s="18">
        <f t="shared" si="145"/>
        <v>2</v>
      </c>
      <c r="N1128" t="s">
        <v>58</v>
      </c>
      <c r="O1128" s="18">
        <f t="shared" si="147"/>
        <v>1</v>
      </c>
      <c r="P1128" t="s">
        <v>101</v>
      </c>
      <c r="Q1128" t="s">
        <v>119</v>
      </c>
      <c r="R1128" t="str">
        <f t="shared" si="143"/>
        <v>Oil &amp; Gas - Ice Roads and Pads</v>
      </c>
      <c r="S1128" t="s">
        <v>361</v>
      </c>
      <c r="T1128" t="s">
        <v>349</v>
      </c>
      <c r="U1128" s="34">
        <v>5</v>
      </c>
      <c r="V1128">
        <v>19060501</v>
      </c>
      <c r="W1128">
        <v>2017</v>
      </c>
      <c r="X1128" t="s">
        <v>266</v>
      </c>
      <c r="Y1128">
        <v>5</v>
      </c>
      <c r="Z1128" s="34">
        <v>412</v>
      </c>
      <c r="AA1128" s="6" t="str">
        <f t="shared" si="148"/>
        <v>05/01</v>
      </c>
      <c r="AB1128" s="6" t="str">
        <f t="shared" si="149"/>
        <v>05/31</v>
      </c>
      <c r="AC1128" t="s">
        <v>84</v>
      </c>
      <c r="AD1128" s="7">
        <f t="shared" si="150"/>
        <v>2</v>
      </c>
      <c r="AE1128" s="7" t="s">
        <v>84</v>
      </c>
      <c r="AF1128">
        <v>0</v>
      </c>
      <c r="AG1128" t="s">
        <v>52</v>
      </c>
      <c r="AH1128" s="18">
        <f t="shared" si="146"/>
        <v>1</v>
      </c>
    </row>
    <row r="1129" spans="1:34" x14ac:dyDescent="0.25">
      <c r="A1129">
        <v>408</v>
      </c>
      <c r="B1129" t="s">
        <v>181</v>
      </c>
      <c r="C1129" t="s">
        <v>389</v>
      </c>
      <c r="D1129" t="s">
        <v>266</v>
      </c>
      <c r="E1129" t="s">
        <v>267</v>
      </c>
      <c r="F1129">
        <v>1535000</v>
      </c>
      <c r="G1129" t="s">
        <v>52</v>
      </c>
      <c r="H1129" s="18">
        <f t="shared" si="144"/>
        <v>1</v>
      </c>
      <c r="I1129">
        <v>410</v>
      </c>
      <c r="J1129" t="s">
        <v>270</v>
      </c>
      <c r="K1129" t="s">
        <v>79</v>
      </c>
      <c r="L1129" t="s">
        <v>70</v>
      </c>
      <c r="M1129" s="18">
        <f t="shared" si="145"/>
        <v>2</v>
      </c>
      <c r="N1129" t="s">
        <v>58</v>
      </c>
      <c r="O1129" s="18">
        <f t="shared" si="147"/>
        <v>1</v>
      </c>
      <c r="P1129" t="s">
        <v>101</v>
      </c>
      <c r="Q1129" t="s">
        <v>119</v>
      </c>
      <c r="R1129" t="str">
        <f t="shared" ref="R1129:R1192" si="151">IF(Q1129&lt;&gt;"",_xlfn.CONCAT(P1129," - ", Q1129),"")</f>
        <v>Oil &amp; Gas - Ice Roads and Pads</v>
      </c>
      <c r="S1129" t="s">
        <v>361</v>
      </c>
      <c r="T1129" t="s">
        <v>349</v>
      </c>
      <c r="U1129" s="34">
        <v>5</v>
      </c>
      <c r="V1129">
        <v>19060403</v>
      </c>
      <c r="W1129">
        <v>2017</v>
      </c>
      <c r="X1129" t="s">
        <v>266</v>
      </c>
      <c r="Y1129">
        <v>5</v>
      </c>
      <c r="Z1129" s="34">
        <v>410</v>
      </c>
      <c r="AA1129" s="6" t="str">
        <f t="shared" si="148"/>
        <v>05/01</v>
      </c>
      <c r="AB1129" s="6" t="str">
        <f t="shared" si="149"/>
        <v>05/31</v>
      </c>
      <c r="AC1129" t="s">
        <v>84</v>
      </c>
      <c r="AD1129" s="7">
        <f t="shared" si="150"/>
        <v>2</v>
      </c>
      <c r="AE1129" s="7" t="s">
        <v>84</v>
      </c>
      <c r="AF1129">
        <v>0</v>
      </c>
      <c r="AG1129" t="s">
        <v>52</v>
      </c>
      <c r="AH1129" s="18">
        <f t="shared" si="146"/>
        <v>1</v>
      </c>
    </row>
    <row r="1130" spans="1:34" x14ac:dyDescent="0.25">
      <c r="A1130">
        <v>408</v>
      </c>
      <c r="B1130" t="s">
        <v>181</v>
      </c>
      <c r="C1130" t="s">
        <v>389</v>
      </c>
      <c r="D1130" t="s">
        <v>266</v>
      </c>
      <c r="E1130" t="s">
        <v>267</v>
      </c>
      <c r="F1130">
        <v>1535000</v>
      </c>
      <c r="G1130" t="s">
        <v>52</v>
      </c>
      <c r="H1130" s="18">
        <f t="shared" si="144"/>
        <v>1</v>
      </c>
      <c r="I1130">
        <v>409</v>
      </c>
      <c r="J1130" t="s">
        <v>272</v>
      </c>
      <c r="K1130" t="s">
        <v>79</v>
      </c>
      <c r="L1130" t="s">
        <v>70</v>
      </c>
      <c r="M1130" s="18">
        <f t="shared" si="145"/>
        <v>2</v>
      </c>
      <c r="N1130" t="s">
        <v>58</v>
      </c>
      <c r="O1130" s="18">
        <f t="shared" si="147"/>
        <v>1</v>
      </c>
      <c r="P1130" t="s">
        <v>101</v>
      </c>
      <c r="Q1130" t="s">
        <v>119</v>
      </c>
      <c r="R1130" t="str">
        <f t="shared" si="151"/>
        <v>Oil &amp; Gas - Ice Roads and Pads</v>
      </c>
      <c r="S1130" t="s">
        <v>361</v>
      </c>
      <c r="T1130" t="s">
        <v>349</v>
      </c>
      <c r="U1130" s="34">
        <v>5</v>
      </c>
      <c r="V1130">
        <v>19060403</v>
      </c>
      <c r="W1130">
        <v>2017</v>
      </c>
      <c r="X1130" t="s">
        <v>266</v>
      </c>
      <c r="Y1130">
        <v>5</v>
      </c>
      <c r="Z1130" s="34">
        <v>409</v>
      </c>
      <c r="AA1130" s="6" t="str">
        <f t="shared" si="148"/>
        <v>05/01</v>
      </c>
      <c r="AB1130" s="6" t="str">
        <f t="shared" si="149"/>
        <v>05/31</v>
      </c>
      <c r="AC1130" t="s">
        <v>84</v>
      </c>
      <c r="AD1130" s="7">
        <f t="shared" si="150"/>
        <v>2</v>
      </c>
      <c r="AE1130" s="7" t="s">
        <v>84</v>
      </c>
      <c r="AF1130">
        <v>0</v>
      </c>
      <c r="AG1130" t="s">
        <v>52</v>
      </c>
      <c r="AH1130" s="18">
        <f t="shared" si="146"/>
        <v>1</v>
      </c>
    </row>
    <row r="1131" spans="1:34" x14ac:dyDescent="0.25">
      <c r="A1131">
        <v>408</v>
      </c>
      <c r="B1131" t="s">
        <v>181</v>
      </c>
      <c r="C1131" t="s">
        <v>389</v>
      </c>
      <c r="D1131" t="s">
        <v>266</v>
      </c>
      <c r="E1131" t="s">
        <v>267</v>
      </c>
      <c r="F1131">
        <v>1535000</v>
      </c>
      <c r="G1131" t="s">
        <v>52</v>
      </c>
      <c r="H1131" s="18">
        <f t="shared" si="144"/>
        <v>1</v>
      </c>
      <c r="I1131">
        <v>411</v>
      </c>
      <c r="J1131" t="s">
        <v>274</v>
      </c>
      <c r="K1131" t="s">
        <v>79</v>
      </c>
      <c r="L1131" t="s">
        <v>70</v>
      </c>
      <c r="M1131" s="18">
        <f t="shared" si="145"/>
        <v>2</v>
      </c>
      <c r="N1131" t="s">
        <v>58</v>
      </c>
      <c r="O1131" s="18">
        <f t="shared" si="147"/>
        <v>1</v>
      </c>
      <c r="P1131" t="s">
        <v>101</v>
      </c>
      <c r="Q1131" t="s">
        <v>119</v>
      </c>
      <c r="R1131" t="str">
        <f t="shared" si="151"/>
        <v>Oil &amp; Gas - Ice Roads and Pads</v>
      </c>
      <c r="S1131" t="s">
        <v>361</v>
      </c>
      <c r="T1131" t="s">
        <v>349</v>
      </c>
      <c r="U1131" s="34">
        <v>5</v>
      </c>
      <c r="V1131">
        <v>19060403</v>
      </c>
      <c r="W1131">
        <v>2017</v>
      </c>
      <c r="X1131" t="s">
        <v>266</v>
      </c>
      <c r="Y1131">
        <v>5</v>
      </c>
      <c r="Z1131" s="34">
        <v>411</v>
      </c>
      <c r="AA1131" s="6" t="str">
        <f t="shared" si="148"/>
        <v>05/01</v>
      </c>
      <c r="AB1131" s="6" t="str">
        <f t="shared" si="149"/>
        <v>05/31</v>
      </c>
      <c r="AC1131" t="s">
        <v>84</v>
      </c>
      <c r="AD1131" s="7">
        <f t="shared" si="150"/>
        <v>2</v>
      </c>
      <c r="AE1131" s="7" t="s">
        <v>84</v>
      </c>
      <c r="AF1131">
        <v>0</v>
      </c>
      <c r="AG1131" t="s">
        <v>52</v>
      </c>
      <c r="AH1131" s="18">
        <f t="shared" si="146"/>
        <v>1</v>
      </c>
    </row>
    <row r="1132" spans="1:34" x14ac:dyDescent="0.25">
      <c r="A1132">
        <v>408</v>
      </c>
      <c r="B1132" t="s">
        <v>181</v>
      </c>
      <c r="C1132" t="s">
        <v>389</v>
      </c>
      <c r="D1132" t="s">
        <v>266</v>
      </c>
      <c r="E1132" t="s">
        <v>267</v>
      </c>
      <c r="F1132">
        <v>1535000</v>
      </c>
      <c r="G1132" t="s">
        <v>52</v>
      </c>
      <c r="H1132" s="18">
        <f t="shared" si="144"/>
        <v>1</v>
      </c>
      <c r="I1132">
        <v>413</v>
      </c>
      <c r="J1132" t="s">
        <v>276</v>
      </c>
      <c r="K1132" t="s">
        <v>79</v>
      </c>
      <c r="L1132" t="s">
        <v>70</v>
      </c>
      <c r="M1132" s="18">
        <f t="shared" si="145"/>
        <v>2</v>
      </c>
      <c r="N1132" t="s">
        <v>58</v>
      </c>
      <c r="O1132" s="18">
        <f t="shared" si="147"/>
        <v>1</v>
      </c>
      <c r="P1132" t="s">
        <v>101</v>
      </c>
      <c r="Q1132" t="s">
        <v>119</v>
      </c>
      <c r="R1132" t="str">
        <f t="shared" si="151"/>
        <v>Oil &amp; Gas - Ice Roads and Pads</v>
      </c>
      <c r="S1132" t="s">
        <v>361</v>
      </c>
      <c r="T1132" t="s">
        <v>349</v>
      </c>
      <c r="U1132" s="34">
        <v>5</v>
      </c>
      <c r="V1132">
        <v>19060501</v>
      </c>
      <c r="W1132">
        <v>2017</v>
      </c>
      <c r="X1132" t="s">
        <v>266</v>
      </c>
      <c r="Y1132">
        <v>5</v>
      </c>
      <c r="Z1132" s="34">
        <v>413</v>
      </c>
      <c r="AA1132" s="6" t="str">
        <f t="shared" si="148"/>
        <v>05/01</v>
      </c>
      <c r="AB1132" s="6" t="str">
        <f t="shared" si="149"/>
        <v>05/31</v>
      </c>
      <c r="AC1132" t="s">
        <v>84</v>
      </c>
      <c r="AD1132" s="7">
        <f t="shared" si="150"/>
        <v>2</v>
      </c>
      <c r="AE1132" s="7" t="s">
        <v>84</v>
      </c>
      <c r="AF1132">
        <v>0</v>
      </c>
      <c r="AG1132" t="s">
        <v>52</v>
      </c>
      <c r="AH1132" s="18">
        <f t="shared" si="146"/>
        <v>1</v>
      </c>
    </row>
    <row r="1133" spans="1:34" x14ac:dyDescent="0.25">
      <c r="A1133">
        <v>408</v>
      </c>
      <c r="B1133" t="s">
        <v>181</v>
      </c>
      <c r="C1133" t="s">
        <v>389</v>
      </c>
      <c r="D1133" t="s">
        <v>266</v>
      </c>
      <c r="E1133" t="s">
        <v>267</v>
      </c>
      <c r="F1133">
        <v>1535000</v>
      </c>
      <c r="G1133" t="s">
        <v>52</v>
      </c>
      <c r="H1133" s="18">
        <f t="shared" si="144"/>
        <v>1</v>
      </c>
      <c r="I1133">
        <v>412</v>
      </c>
      <c r="J1133" t="s">
        <v>268</v>
      </c>
      <c r="K1133" t="s">
        <v>79</v>
      </c>
      <c r="L1133" t="s">
        <v>70</v>
      </c>
      <c r="M1133" s="18">
        <f t="shared" si="145"/>
        <v>2</v>
      </c>
      <c r="N1133" t="s">
        <v>58</v>
      </c>
      <c r="O1133" s="18">
        <f t="shared" si="147"/>
        <v>1</v>
      </c>
      <c r="P1133" t="s">
        <v>101</v>
      </c>
      <c r="Q1133" t="s">
        <v>119</v>
      </c>
      <c r="R1133" t="str">
        <f t="shared" si="151"/>
        <v>Oil &amp; Gas - Ice Roads and Pads</v>
      </c>
      <c r="S1133" t="s">
        <v>361</v>
      </c>
      <c r="T1133" t="s">
        <v>349</v>
      </c>
      <c r="U1133" s="34">
        <v>5</v>
      </c>
      <c r="V1133">
        <v>19060501</v>
      </c>
      <c r="W1133">
        <v>2017</v>
      </c>
      <c r="X1133" t="s">
        <v>266</v>
      </c>
      <c r="Y1133">
        <v>6</v>
      </c>
      <c r="Z1133" s="34">
        <v>412</v>
      </c>
      <c r="AA1133" s="6" t="str">
        <f t="shared" si="148"/>
        <v>06/01</v>
      </c>
      <c r="AB1133" s="6" t="str">
        <f t="shared" si="149"/>
        <v>06/30</v>
      </c>
      <c r="AC1133" t="s">
        <v>84</v>
      </c>
      <c r="AD1133" s="7">
        <f t="shared" si="150"/>
        <v>2</v>
      </c>
      <c r="AE1133" s="7" t="s">
        <v>84</v>
      </c>
      <c r="AF1133">
        <v>0</v>
      </c>
      <c r="AG1133" t="s">
        <v>52</v>
      </c>
      <c r="AH1133" s="18">
        <f t="shared" si="146"/>
        <v>1</v>
      </c>
    </row>
    <row r="1134" spans="1:34" x14ac:dyDescent="0.25">
      <c r="A1134">
        <v>408</v>
      </c>
      <c r="B1134" t="s">
        <v>181</v>
      </c>
      <c r="C1134" t="s">
        <v>389</v>
      </c>
      <c r="D1134" t="s">
        <v>266</v>
      </c>
      <c r="E1134" t="s">
        <v>267</v>
      </c>
      <c r="F1134">
        <v>1535000</v>
      </c>
      <c r="G1134" t="s">
        <v>52</v>
      </c>
      <c r="H1134" s="18">
        <f t="shared" si="144"/>
        <v>1</v>
      </c>
      <c r="I1134">
        <v>410</v>
      </c>
      <c r="J1134" t="s">
        <v>270</v>
      </c>
      <c r="K1134" t="s">
        <v>79</v>
      </c>
      <c r="L1134" t="s">
        <v>70</v>
      </c>
      <c r="M1134" s="18">
        <f t="shared" si="145"/>
        <v>2</v>
      </c>
      <c r="N1134" t="s">
        <v>58</v>
      </c>
      <c r="O1134" s="18">
        <f t="shared" si="147"/>
        <v>1</v>
      </c>
      <c r="P1134" t="s">
        <v>101</v>
      </c>
      <c r="Q1134" t="s">
        <v>119</v>
      </c>
      <c r="R1134" t="str">
        <f t="shared" si="151"/>
        <v>Oil &amp; Gas - Ice Roads and Pads</v>
      </c>
      <c r="S1134" t="s">
        <v>361</v>
      </c>
      <c r="T1134" t="s">
        <v>349</v>
      </c>
      <c r="U1134" s="34">
        <v>5</v>
      </c>
      <c r="V1134">
        <v>19060403</v>
      </c>
      <c r="W1134">
        <v>2017</v>
      </c>
      <c r="X1134" t="s">
        <v>266</v>
      </c>
      <c r="Y1134">
        <v>6</v>
      </c>
      <c r="Z1134" s="34">
        <v>410</v>
      </c>
      <c r="AA1134" s="6" t="str">
        <f t="shared" si="148"/>
        <v>06/01</v>
      </c>
      <c r="AB1134" s="6" t="str">
        <f t="shared" si="149"/>
        <v>06/30</v>
      </c>
      <c r="AC1134" t="s">
        <v>84</v>
      </c>
      <c r="AD1134" s="7">
        <f t="shared" si="150"/>
        <v>2</v>
      </c>
      <c r="AE1134" s="7" t="s">
        <v>84</v>
      </c>
      <c r="AF1134">
        <v>0</v>
      </c>
      <c r="AG1134" t="s">
        <v>52</v>
      </c>
      <c r="AH1134" s="18">
        <f t="shared" si="146"/>
        <v>1</v>
      </c>
    </row>
    <row r="1135" spans="1:34" x14ac:dyDescent="0.25">
      <c r="A1135">
        <v>408</v>
      </c>
      <c r="B1135" t="s">
        <v>181</v>
      </c>
      <c r="C1135" t="s">
        <v>389</v>
      </c>
      <c r="D1135" t="s">
        <v>266</v>
      </c>
      <c r="E1135" t="s">
        <v>267</v>
      </c>
      <c r="F1135">
        <v>1535000</v>
      </c>
      <c r="G1135" t="s">
        <v>52</v>
      </c>
      <c r="H1135" s="18">
        <f t="shared" si="144"/>
        <v>1</v>
      </c>
      <c r="I1135">
        <v>409</v>
      </c>
      <c r="J1135" t="s">
        <v>272</v>
      </c>
      <c r="K1135" t="s">
        <v>79</v>
      </c>
      <c r="L1135" t="s">
        <v>70</v>
      </c>
      <c r="M1135" s="18">
        <f t="shared" si="145"/>
        <v>2</v>
      </c>
      <c r="N1135" t="s">
        <v>58</v>
      </c>
      <c r="O1135" s="18">
        <f t="shared" si="147"/>
        <v>1</v>
      </c>
      <c r="P1135" t="s">
        <v>101</v>
      </c>
      <c r="Q1135" t="s">
        <v>119</v>
      </c>
      <c r="R1135" t="str">
        <f t="shared" si="151"/>
        <v>Oil &amp; Gas - Ice Roads and Pads</v>
      </c>
      <c r="S1135" t="s">
        <v>361</v>
      </c>
      <c r="T1135" t="s">
        <v>349</v>
      </c>
      <c r="U1135" s="34">
        <v>5</v>
      </c>
      <c r="V1135">
        <v>19060403</v>
      </c>
      <c r="W1135">
        <v>2017</v>
      </c>
      <c r="X1135" t="s">
        <v>266</v>
      </c>
      <c r="Y1135">
        <v>6</v>
      </c>
      <c r="Z1135" s="34">
        <v>409</v>
      </c>
      <c r="AA1135" s="6" t="str">
        <f t="shared" si="148"/>
        <v>06/01</v>
      </c>
      <c r="AB1135" s="6" t="str">
        <f t="shared" si="149"/>
        <v>06/30</v>
      </c>
      <c r="AC1135" t="s">
        <v>84</v>
      </c>
      <c r="AD1135" s="7">
        <f t="shared" si="150"/>
        <v>2</v>
      </c>
      <c r="AE1135" s="7" t="s">
        <v>84</v>
      </c>
      <c r="AF1135">
        <v>0</v>
      </c>
      <c r="AG1135" t="s">
        <v>52</v>
      </c>
      <c r="AH1135" s="18">
        <f t="shared" si="146"/>
        <v>1</v>
      </c>
    </row>
    <row r="1136" spans="1:34" x14ac:dyDescent="0.25">
      <c r="A1136">
        <v>408</v>
      </c>
      <c r="B1136" t="s">
        <v>181</v>
      </c>
      <c r="C1136" t="s">
        <v>389</v>
      </c>
      <c r="D1136" t="s">
        <v>266</v>
      </c>
      <c r="E1136" t="s">
        <v>267</v>
      </c>
      <c r="F1136">
        <v>1535000</v>
      </c>
      <c r="G1136" t="s">
        <v>52</v>
      </c>
      <c r="H1136" s="18">
        <f t="shared" si="144"/>
        <v>1</v>
      </c>
      <c r="I1136">
        <v>411</v>
      </c>
      <c r="J1136" t="s">
        <v>274</v>
      </c>
      <c r="K1136" t="s">
        <v>79</v>
      </c>
      <c r="L1136" t="s">
        <v>70</v>
      </c>
      <c r="M1136" s="18">
        <f t="shared" si="145"/>
        <v>2</v>
      </c>
      <c r="N1136" t="s">
        <v>58</v>
      </c>
      <c r="O1136" s="18">
        <f t="shared" si="147"/>
        <v>1</v>
      </c>
      <c r="P1136" t="s">
        <v>101</v>
      </c>
      <c r="Q1136" t="s">
        <v>119</v>
      </c>
      <c r="R1136" t="str">
        <f t="shared" si="151"/>
        <v>Oil &amp; Gas - Ice Roads and Pads</v>
      </c>
      <c r="S1136" t="s">
        <v>361</v>
      </c>
      <c r="T1136" t="s">
        <v>349</v>
      </c>
      <c r="U1136" s="34">
        <v>5</v>
      </c>
      <c r="V1136">
        <v>19060403</v>
      </c>
      <c r="W1136">
        <v>2017</v>
      </c>
      <c r="X1136" t="s">
        <v>266</v>
      </c>
      <c r="Y1136">
        <v>6</v>
      </c>
      <c r="Z1136" s="34">
        <v>411</v>
      </c>
      <c r="AA1136" s="6" t="str">
        <f t="shared" si="148"/>
        <v>06/01</v>
      </c>
      <c r="AB1136" s="6" t="str">
        <f t="shared" si="149"/>
        <v>06/30</v>
      </c>
      <c r="AC1136" t="s">
        <v>84</v>
      </c>
      <c r="AD1136" s="7">
        <f t="shared" si="150"/>
        <v>2</v>
      </c>
      <c r="AE1136" s="7" t="s">
        <v>84</v>
      </c>
      <c r="AF1136">
        <v>0</v>
      </c>
      <c r="AG1136" t="s">
        <v>52</v>
      </c>
      <c r="AH1136" s="18">
        <f t="shared" si="146"/>
        <v>1</v>
      </c>
    </row>
    <row r="1137" spans="1:34" x14ac:dyDescent="0.25">
      <c r="A1137">
        <v>408</v>
      </c>
      <c r="B1137" t="s">
        <v>181</v>
      </c>
      <c r="C1137" t="s">
        <v>389</v>
      </c>
      <c r="D1137" t="s">
        <v>266</v>
      </c>
      <c r="E1137" t="s">
        <v>267</v>
      </c>
      <c r="F1137">
        <v>1535000</v>
      </c>
      <c r="G1137" t="s">
        <v>52</v>
      </c>
      <c r="H1137" s="18">
        <f t="shared" si="144"/>
        <v>1</v>
      </c>
      <c r="I1137">
        <v>413</v>
      </c>
      <c r="J1137" t="s">
        <v>276</v>
      </c>
      <c r="K1137" t="s">
        <v>79</v>
      </c>
      <c r="L1137" t="s">
        <v>70</v>
      </c>
      <c r="M1137" s="18">
        <f t="shared" si="145"/>
        <v>2</v>
      </c>
      <c r="N1137" t="s">
        <v>58</v>
      </c>
      <c r="O1137" s="18">
        <f t="shared" si="147"/>
        <v>1</v>
      </c>
      <c r="P1137" t="s">
        <v>101</v>
      </c>
      <c r="Q1137" t="s">
        <v>119</v>
      </c>
      <c r="R1137" t="str">
        <f t="shared" si="151"/>
        <v>Oil &amp; Gas - Ice Roads and Pads</v>
      </c>
      <c r="S1137" t="s">
        <v>361</v>
      </c>
      <c r="T1137" t="s">
        <v>349</v>
      </c>
      <c r="U1137" s="34">
        <v>5</v>
      </c>
      <c r="V1137">
        <v>19060501</v>
      </c>
      <c r="W1137">
        <v>2017</v>
      </c>
      <c r="X1137" t="s">
        <v>266</v>
      </c>
      <c r="Y1137">
        <v>6</v>
      </c>
      <c r="Z1137" s="34">
        <v>413</v>
      </c>
      <c r="AA1137" s="6" t="str">
        <f t="shared" si="148"/>
        <v>06/01</v>
      </c>
      <c r="AB1137" s="6" t="str">
        <f t="shared" si="149"/>
        <v>06/30</v>
      </c>
      <c r="AC1137" t="s">
        <v>84</v>
      </c>
      <c r="AD1137" s="7">
        <f t="shared" si="150"/>
        <v>2</v>
      </c>
      <c r="AE1137" s="7" t="s">
        <v>84</v>
      </c>
      <c r="AF1137">
        <v>0</v>
      </c>
      <c r="AG1137" t="s">
        <v>52</v>
      </c>
      <c r="AH1137" s="18">
        <f t="shared" si="146"/>
        <v>1</v>
      </c>
    </row>
    <row r="1138" spans="1:34" x14ac:dyDescent="0.25">
      <c r="A1138">
        <v>408</v>
      </c>
      <c r="B1138" t="s">
        <v>181</v>
      </c>
      <c r="C1138" t="s">
        <v>389</v>
      </c>
      <c r="D1138" t="s">
        <v>266</v>
      </c>
      <c r="E1138" t="s">
        <v>267</v>
      </c>
      <c r="F1138">
        <v>1535000</v>
      </c>
      <c r="G1138" t="s">
        <v>52</v>
      </c>
      <c r="H1138" s="18">
        <f t="shared" si="144"/>
        <v>1</v>
      </c>
      <c r="I1138">
        <v>412</v>
      </c>
      <c r="J1138" t="s">
        <v>268</v>
      </c>
      <c r="K1138" t="s">
        <v>79</v>
      </c>
      <c r="L1138" t="s">
        <v>70</v>
      </c>
      <c r="M1138" s="18">
        <f t="shared" si="145"/>
        <v>2</v>
      </c>
      <c r="N1138" t="s">
        <v>58</v>
      </c>
      <c r="O1138" s="18">
        <f t="shared" si="147"/>
        <v>1</v>
      </c>
      <c r="P1138" t="s">
        <v>101</v>
      </c>
      <c r="Q1138" t="s">
        <v>119</v>
      </c>
      <c r="R1138" t="str">
        <f t="shared" si="151"/>
        <v>Oil &amp; Gas - Ice Roads and Pads</v>
      </c>
      <c r="S1138" t="s">
        <v>361</v>
      </c>
      <c r="T1138" t="s">
        <v>349</v>
      </c>
      <c r="U1138" s="34">
        <v>5</v>
      </c>
      <c r="V1138">
        <v>19060501</v>
      </c>
      <c r="W1138">
        <v>2017</v>
      </c>
      <c r="X1138" t="s">
        <v>266</v>
      </c>
      <c r="Y1138">
        <v>7</v>
      </c>
      <c r="Z1138" s="34">
        <v>412</v>
      </c>
      <c r="AA1138" s="6" t="str">
        <f t="shared" si="148"/>
        <v>07/01</v>
      </c>
      <c r="AB1138" s="6" t="str">
        <f t="shared" si="149"/>
        <v>07/31</v>
      </c>
      <c r="AC1138" t="s">
        <v>84</v>
      </c>
      <c r="AD1138" s="7">
        <f t="shared" si="150"/>
        <v>2</v>
      </c>
      <c r="AE1138" s="7" t="s">
        <v>84</v>
      </c>
      <c r="AF1138">
        <v>0</v>
      </c>
      <c r="AG1138" t="s">
        <v>52</v>
      </c>
      <c r="AH1138" s="18">
        <f t="shared" si="146"/>
        <v>1</v>
      </c>
    </row>
    <row r="1139" spans="1:34" x14ac:dyDescent="0.25">
      <c r="A1139">
        <v>408</v>
      </c>
      <c r="B1139" t="s">
        <v>181</v>
      </c>
      <c r="C1139" t="s">
        <v>389</v>
      </c>
      <c r="D1139" t="s">
        <v>266</v>
      </c>
      <c r="E1139" t="s">
        <v>267</v>
      </c>
      <c r="F1139">
        <v>1535000</v>
      </c>
      <c r="G1139" t="s">
        <v>52</v>
      </c>
      <c r="H1139" s="18">
        <f t="shared" si="144"/>
        <v>1</v>
      </c>
      <c r="I1139">
        <v>410</v>
      </c>
      <c r="J1139" t="s">
        <v>270</v>
      </c>
      <c r="K1139" t="s">
        <v>79</v>
      </c>
      <c r="L1139" t="s">
        <v>70</v>
      </c>
      <c r="M1139" s="18">
        <f t="shared" si="145"/>
        <v>2</v>
      </c>
      <c r="N1139" t="s">
        <v>58</v>
      </c>
      <c r="O1139" s="18">
        <f t="shared" si="147"/>
        <v>1</v>
      </c>
      <c r="P1139" t="s">
        <v>101</v>
      </c>
      <c r="Q1139" t="s">
        <v>119</v>
      </c>
      <c r="R1139" t="str">
        <f t="shared" si="151"/>
        <v>Oil &amp; Gas - Ice Roads and Pads</v>
      </c>
      <c r="S1139" t="s">
        <v>361</v>
      </c>
      <c r="T1139" t="s">
        <v>349</v>
      </c>
      <c r="U1139" s="34">
        <v>5</v>
      </c>
      <c r="V1139">
        <v>19060403</v>
      </c>
      <c r="W1139">
        <v>2017</v>
      </c>
      <c r="X1139" t="s">
        <v>266</v>
      </c>
      <c r="Y1139">
        <v>7</v>
      </c>
      <c r="Z1139" s="34">
        <v>410</v>
      </c>
      <c r="AA1139" s="6" t="str">
        <f t="shared" si="148"/>
        <v>07/01</v>
      </c>
      <c r="AB1139" s="6" t="str">
        <f t="shared" si="149"/>
        <v>07/31</v>
      </c>
      <c r="AC1139" t="s">
        <v>84</v>
      </c>
      <c r="AD1139" s="7">
        <f t="shared" si="150"/>
        <v>2</v>
      </c>
      <c r="AE1139" s="7" t="s">
        <v>84</v>
      </c>
      <c r="AF1139">
        <v>0</v>
      </c>
      <c r="AG1139" t="s">
        <v>52</v>
      </c>
      <c r="AH1139" s="18">
        <f t="shared" si="146"/>
        <v>1</v>
      </c>
    </row>
    <row r="1140" spans="1:34" x14ac:dyDescent="0.25">
      <c r="A1140">
        <v>408</v>
      </c>
      <c r="B1140" t="s">
        <v>181</v>
      </c>
      <c r="C1140" t="s">
        <v>389</v>
      </c>
      <c r="D1140" t="s">
        <v>266</v>
      </c>
      <c r="E1140" t="s">
        <v>267</v>
      </c>
      <c r="F1140">
        <v>1535000</v>
      </c>
      <c r="G1140" t="s">
        <v>52</v>
      </c>
      <c r="H1140" s="18">
        <f t="shared" si="144"/>
        <v>1</v>
      </c>
      <c r="I1140">
        <v>409</v>
      </c>
      <c r="J1140" t="s">
        <v>272</v>
      </c>
      <c r="K1140" t="s">
        <v>79</v>
      </c>
      <c r="L1140" t="s">
        <v>70</v>
      </c>
      <c r="M1140" s="18">
        <f t="shared" si="145"/>
        <v>2</v>
      </c>
      <c r="N1140" t="s">
        <v>58</v>
      </c>
      <c r="O1140" s="18">
        <f t="shared" si="147"/>
        <v>1</v>
      </c>
      <c r="P1140" t="s">
        <v>101</v>
      </c>
      <c r="Q1140" t="s">
        <v>119</v>
      </c>
      <c r="R1140" t="str">
        <f t="shared" si="151"/>
        <v>Oil &amp; Gas - Ice Roads and Pads</v>
      </c>
      <c r="S1140" t="s">
        <v>361</v>
      </c>
      <c r="T1140" t="s">
        <v>349</v>
      </c>
      <c r="U1140" s="34">
        <v>5</v>
      </c>
      <c r="V1140">
        <v>19060403</v>
      </c>
      <c r="W1140">
        <v>2017</v>
      </c>
      <c r="X1140" t="s">
        <v>266</v>
      </c>
      <c r="Y1140">
        <v>7</v>
      </c>
      <c r="Z1140" s="34">
        <v>409</v>
      </c>
      <c r="AA1140" s="6" t="str">
        <f t="shared" si="148"/>
        <v>07/01</v>
      </c>
      <c r="AB1140" s="6" t="str">
        <f t="shared" si="149"/>
        <v>07/31</v>
      </c>
      <c r="AC1140" t="s">
        <v>84</v>
      </c>
      <c r="AD1140" s="7">
        <f t="shared" si="150"/>
        <v>2</v>
      </c>
      <c r="AE1140" s="7" t="s">
        <v>84</v>
      </c>
      <c r="AF1140">
        <v>0</v>
      </c>
      <c r="AG1140" t="s">
        <v>52</v>
      </c>
      <c r="AH1140" s="18">
        <f t="shared" si="146"/>
        <v>1</v>
      </c>
    </row>
    <row r="1141" spans="1:34" x14ac:dyDescent="0.25">
      <c r="A1141">
        <v>408</v>
      </c>
      <c r="B1141" t="s">
        <v>181</v>
      </c>
      <c r="C1141" t="s">
        <v>389</v>
      </c>
      <c r="D1141" t="s">
        <v>266</v>
      </c>
      <c r="E1141" t="s">
        <v>267</v>
      </c>
      <c r="F1141">
        <v>1535000</v>
      </c>
      <c r="G1141" t="s">
        <v>52</v>
      </c>
      <c r="H1141" s="18">
        <f t="shared" si="144"/>
        <v>1</v>
      </c>
      <c r="I1141">
        <v>411</v>
      </c>
      <c r="J1141" t="s">
        <v>274</v>
      </c>
      <c r="K1141" t="s">
        <v>79</v>
      </c>
      <c r="L1141" t="s">
        <v>70</v>
      </c>
      <c r="M1141" s="18">
        <f t="shared" si="145"/>
        <v>2</v>
      </c>
      <c r="N1141" t="s">
        <v>58</v>
      </c>
      <c r="O1141" s="18">
        <f t="shared" si="147"/>
        <v>1</v>
      </c>
      <c r="P1141" t="s">
        <v>101</v>
      </c>
      <c r="Q1141" t="s">
        <v>119</v>
      </c>
      <c r="R1141" t="str">
        <f t="shared" si="151"/>
        <v>Oil &amp; Gas - Ice Roads and Pads</v>
      </c>
      <c r="S1141" t="s">
        <v>361</v>
      </c>
      <c r="T1141" t="s">
        <v>349</v>
      </c>
      <c r="U1141" s="34">
        <v>5</v>
      </c>
      <c r="V1141">
        <v>19060403</v>
      </c>
      <c r="W1141">
        <v>2017</v>
      </c>
      <c r="X1141" t="s">
        <v>266</v>
      </c>
      <c r="Y1141">
        <v>7</v>
      </c>
      <c r="Z1141" s="34">
        <v>411</v>
      </c>
      <c r="AA1141" s="6" t="str">
        <f t="shared" si="148"/>
        <v>07/01</v>
      </c>
      <c r="AB1141" s="6" t="str">
        <f t="shared" si="149"/>
        <v>07/31</v>
      </c>
      <c r="AC1141" t="s">
        <v>84</v>
      </c>
      <c r="AD1141" s="7">
        <f t="shared" si="150"/>
        <v>2</v>
      </c>
      <c r="AE1141" s="7" t="s">
        <v>84</v>
      </c>
      <c r="AF1141">
        <v>0</v>
      </c>
      <c r="AG1141" t="s">
        <v>52</v>
      </c>
      <c r="AH1141" s="18">
        <f t="shared" si="146"/>
        <v>1</v>
      </c>
    </row>
    <row r="1142" spans="1:34" x14ac:dyDescent="0.25">
      <c r="A1142">
        <v>408</v>
      </c>
      <c r="B1142" t="s">
        <v>181</v>
      </c>
      <c r="C1142" t="s">
        <v>389</v>
      </c>
      <c r="D1142" t="s">
        <v>266</v>
      </c>
      <c r="E1142" t="s">
        <v>267</v>
      </c>
      <c r="F1142">
        <v>1535000</v>
      </c>
      <c r="G1142" t="s">
        <v>52</v>
      </c>
      <c r="H1142" s="18">
        <f t="shared" si="144"/>
        <v>1</v>
      </c>
      <c r="I1142">
        <v>413</v>
      </c>
      <c r="J1142" t="s">
        <v>276</v>
      </c>
      <c r="K1142" t="s">
        <v>79</v>
      </c>
      <c r="L1142" t="s">
        <v>70</v>
      </c>
      <c r="M1142" s="18">
        <f t="shared" si="145"/>
        <v>2</v>
      </c>
      <c r="N1142" t="s">
        <v>58</v>
      </c>
      <c r="O1142" s="18">
        <f t="shared" si="147"/>
        <v>1</v>
      </c>
      <c r="P1142" t="s">
        <v>101</v>
      </c>
      <c r="Q1142" t="s">
        <v>119</v>
      </c>
      <c r="R1142" t="str">
        <f t="shared" si="151"/>
        <v>Oil &amp; Gas - Ice Roads and Pads</v>
      </c>
      <c r="S1142" t="s">
        <v>361</v>
      </c>
      <c r="T1142" t="s">
        <v>349</v>
      </c>
      <c r="U1142" s="34">
        <v>5</v>
      </c>
      <c r="V1142">
        <v>19060501</v>
      </c>
      <c r="W1142">
        <v>2017</v>
      </c>
      <c r="X1142" t="s">
        <v>266</v>
      </c>
      <c r="Y1142">
        <v>7</v>
      </c>
      <c r="Z1142" s="34">
        <v>413</v>
      </c>
      <c r="AA1142" s="6" t="str">
        <f t="shared" si="148"/>
        <v>07/01</v>
      </c>
      <c r="AB1142" s="6" t="str">
        <f t="shared" si="149"/>
        <v>07/31</v>
      </c>
      <c r="AC1142" t="s">
        <v>84</v>
      </c>
      <c r="AD1142" s="7">
        <f t="shared" si="150"/>
        <v>2</v>
      </c>
      <c r="AE1142" s="7" t="s">
        <v>84</v>
      </c>
      <c r="AF1142">
        <v>0</v>
      </c>
      <c r="AG1142" t="s">
        <v>52</v>
      </c>
      <c r="AH1142" s="18">
        <f t="shared" si="146"/>
        <v>1</v>
      </c>
    </row>
    <row r="1143" spans="1:34" x14ac:dyDescent="0.25">
      <c r="A1143">
        <v>408</v>
      </c>
      <c r="B1143" t="s">
        <v>181</v>
      </c>
      <c r="C1143" t="s">
        <v>389</v>
      </c>
      <c r="D1143" t="s">
        <v>266</v>
      </c>
      <c r="E1143" t="s">
        <v>267</v>
      </c>
      <c r="F1143">
        <v>1535000</v>
      </c>
      <c r="G1143" t="s">
        <v>52</v>
      </c>
      <c r="H1143" s="18">
        <f t="shared" si="144"/>
        <v>1</v>
      </c>
      <c r="I1143">
        <v>412</v>
      </c>
      <c r="J1143" t="s">
        <v>268</v>
      </c>
      <c r="K1143" t="s">
        <v>79</v>
      </c>
      <c r="L1143" t="s">
        <v>70</v>
      </c>
      <c r="M1143" s="18">
        <f t="shared" si="145"/>
        <v>2</v>
      </c>
      <c r="N1143" t="s">
        <v>58</v>
      </c>
      <c r="O1143" s="18">
        <f t="shared" si="147"/>
        <v>1</v>
      </c>
      <c r="P1143" t="s">
        <v>101</v>
      </c>
      <c r="Q1143" t="s">
        <v>119</v>
      </c>
      <c r="R1143" t="str">
        <f t="shared" si="151"/>
        <v>Oil &amp; Gas - Ice Roads and Pads</v>
      </c>
      <c r="S1143" t="s">
        <v>361</v>
      </c>
      <c r="T1143" t="s">
        <v>349</v>
      </c>
      <c r="U1143" s="34">
        <v>5</v>
      </c>
      <c r="V1143">
        <v>19060501</v>
      </c>
      <c r="W1143">
        <v>2017</v>
      </c>
      <c r="X1143" t="s">
        <v>266</v>
      </c>
      <c r="Y1143">
        <v>8</v>
      </c>
      <c r="Z1143" s="34">
        <v>412</v>
      </c>
      <c r="AA1143" s="6" t="str">
        <f t="shared" si="148"/>
        <v>08/01</v>
      </c>
      <c r="AB1143" s="6" t="str">
        <f t="shared" si="149"/>
        <v>08/31</v>
      </c>
      <c r="AC1143" t="s">
        <v>84</v>
      </c>
      <c r="AD1143" s="7">
        <f t="shared" si="150"/>
        <v>2</v>
      </c>
      <c r="AE1143" s="7" t="s">
        <v>84</v>
      </c>
      <c r="AF1143">
        <v>0</v>
      </c>
      <c r="AG1143" t="s">
        <v>52</v>
      </c>
      <c r="AH1143" s="18">
        <f t="shared" si="146"/>
        <v>1</v>
      </c>
    </row>
    <row r="1144" spans="1:34" x14ac:dyDescent="0.25">
      <c r="A1144">
        <v>408</v>
      </c>
      <c r="B1144" t="s">
        <v>181</v>
      </c>
      <c r="C1144" t="s">
        <v>389</v>
      </c>
      <c r="D1144" t="s">
        <v>266</v>
      </c>
      <c r="E1144" t="s">
        <v>267</v>
      </c>
      <c r="F1144">
        <v>1535000</v>
      </c>
      <c r="G1144" t="s">
        <v>52</v>
      </c>
      <c r="H1144" s="18">
        <f t="shared" si="144"/>
        <v>1</v>
      </c>
      <c r="I1144">
        <v>410</v>
      </c>
      <c r="J1144" t="s">
        <v>270</v>
      </c>
      <c r="K1144" t="s">
        <v>79</v>
      </c>
      <c r="L1144" t="s">
        <v>70</v>
      </c>
      <c r="M1144" s="18">
        <f t="shared" si="145"/>
        <v>2</v>
      </c>
      <c r="N1144" t="s">
        <v>58</v>
      </c>
      <c r="O1144" s="18">
        <f t="shared" si="147"/>
        <v>1</v>
      </c>
      <c r="P1144" t="s">
        <v>101</v>
      </c>
      <c r="Q1144" t="s">
        <v>119</v>
      </c>
      <c r="R1144" t="str">
        <f t="shared" si="151"/>
        <v>Oil &amp; Gas - Ice Roads and Pads</v>
      </c>
      <c r="S1144" t="s">
        <v>361</v>
      </c>
      <c r="T1144" t="s">
        <v>349</v>
      </c>
      <c r="U1144" s="34">
        <v>5</v>
      </c>
      <c r="V1144">
        <v>19060403</v>
      </c>
      <c r="W1144">
        <v>2017</v>
      </c>
      <c r="X1144" t="s">
        <v>266</v>
      </c>
      <c r="Y1144">
        <v>8</v>
      </c>
      <c r="Z1144" s="34">
        <v>410</v>
      </c>
      <c r="AA1144" s="6" t="str">
        <f t="shared" si="148"/>
        <v>08/01</v>
      </c>
      <c r="AB1144" s="6" t="str">
        <f t="shared" si="149"/>
        <v>08/31</v>
      </c>
      <c r="AC1144" t="s">
        <v>84</v>
      </c>
      <c r="AD1144" s="7">
        <f t="shared" si="150"/>
        <v>2</v>
      </c>
      <c r="AE1144" s="7" t="s">
        <v>84</v>
      </c>
      <c r="AF1144">
        <v>0</v>
      </c>
      <c r="AG1144" t="s">
        <v>52</v>
      </c>
      <c r="AH1144" s="18">
        <f t="shared" si="146"/>
        <v>1</v>
      </c>
    </row>
    <row r="1145" spans="1:34" x14ac:dyDescent="0.25">
      <c r="A1145">
        <v>408</v>
      </c>
      <c r="B1145" t="s">
        <v>181</v>
      </c>
      <c r="C1145" t="s">
        <v>389</v>
      </c>
      <c r="D1145" t="s">
        <v>266</v>
      </c>
      <c r="E1145" t="s">
        <v>267</v>
      </c>
      <c r="F1145">
        <v>1535000</v>
      </c>
      <c r="G1145" t="s">
        <v>52</v>
      </c>
      <c r="H1145" s="18">
        <f t="shared" si="144"/>
        <v>1</v>
      </c>
      <c r="I1145">
        <v>409</v>
      </c>
      <c r="J1145" t="s">
        <v>272</v>
      </c>
      <c r="K1145" t="s">
        <v>79</v>
      </c>
      <c r="L1145" t="s">
        <v>70</v>
      </c>
      <c r="M1145" s="18">
        <f t="shared" si="145"/>
        <v>2</v>
      </c>
      <c r="N1145" t="s">
        <v>58</v>
      </c>
      <c r="O1145" s="18">
        <f t="shared" si="147"/>
        <v>1</v>
      </c>
      <c r="P1145" t="s">
        <v>101</v>
      </c>
      <c r="Q1145" t="s">
        <v>119</v>
      </c>
      <c r="R1145" t="str">
        <f t="shared" si="151"/>
        <v>Oil &amp; Gas - Ice Roads and Pads</v>
      </c>
      <c r="S1145" t="s">
        <v>361</v>
      </c>
      <c r="T1145" t="s">
        <v>349</v>
      </c>
      <c r="U1145" s="34">
        <v>5</v>
      </c>
      <c r="V1145">
        <v>19060403</v>
      </c>
      <c r="W1145">
        <v>2017</v>
      </c>
      <c r="X1145" t="s">
        <v>266</v>
      </c>
      <c r="Y1145">
        <v>8</v>
      </c>
      <c r="Z1145" s="34">
        <v>409</v>
      </c>
      <c r="AA1145" s="6" t="str">
        <f t="shared" si="148"/>
        <v>08/01</v>
      </c>
      <c r="AB1145" s="6" t="str">
        <f t="shared" si="149"/>
        <v>08/31</v>
      </c>
      <c r="AC1145" t="s">
        <v>84</v>
      </c>
      <c r="AD1145" s="7">
        <f t="shared" si="150"/>
        <v>2</v>
      </c>
      <c r="AE1145" s="7" t="s">
        <v>84</v>
      </c>
      <c r="AF1145">
        <v>0</v>
      </c>
      <c r="AG1145" t="s">
        <v>52</v>
      </c>
      <c r="AH1145" s="18">
        <f t="shared" si="146"/>
        <v>1</v>
      </c>
    </row>
    <row r="1146" spans="1:34" x14ac:dyDescent="0.25">
      <c r="A1146">
        <v>408</v>
      </c>
      <c r="B1146" t="s">
        <v>181</v>
      </c>
      <c r="C1146" t="s">
        <v>389</v>
      </c>
      <c r="D1146" t="s">
        <v>266</v>
      </c>
      <c r="E1146" t="s">
        <v>267</v>
      </c>
      <c r="F1146">
        <v>1535000</v>
      </c>
      <c r="G1146" t="s">
        <v>52</v>
      </c>
      <c r="H1146" s="18">
        <f t="shared" si="144"/>
        <v>1</v>
      </c>
      <c r="I1146">
        <v>411</v>
      </c>
      <c r="J1146" t="s">
        <v>274</v>
      </c>
      <c r="K1146" t="s">
        <v>79</v>
      </c>
      <c r="L1146" t="s">
        <v>70</v>
      </c>
      <c r="M1146" s="18">
        <f t="shared" si="145"/>
        <v>2</v>
      </c>
      <c r="N1146" t="s">
        <v>58</v>
      </c>
      <c r="O1146" s="18">
        <f t="shared" si="147"/>
        <v>1</v>
      </c>
      <c r="P1146" t="s">
        <v>101</v>
      </c>
      <c r="Q1146" t="s">
        <v>119</v>
      </c>
      <c r="R1146" t="str">
        <f t="shared" si="151"/>
        <v>Oil &amp; Gas - Ice Roads and Pads</v>
      </c>
      <c r="S1146" t="s">
        <v>361</v>
      </c>
      <c r="T1146" t="s">
        <v>349</v>
      </c>
      <c r="U1146" s="34">
        <v>5</v>
      </c>
      <c r="V1146">
        <v>19060403</v>
      </c>
      <c r="W1146">
        <v>2017</v>
      </c>
      <c r="X1146" t="s">
        <v>266</v>
      </c>
      <c r="Y1146">
        <v>8</v>
      </c>
      <c r="Z1146" s="34">
        <v>411</v>
      </c>
      <c r="AA1146" s="6" t="str">
        <f t="shared" si="148"/>
        <v>08/01</v>
      </c>
      <c r="AB1146" s="6" t="str">
        <f t="shared" si="149"/>
        <v>08/31</v>
      </c>
      <c r="AC1146" t="s">
        <v>84</v>
      </c>
      <c r="AD1146" s="7">
        <f t="shared" si="150"/>
        <v>2</v>
      </c>
      <c r="AE1146" s="7" t="s">
        <v>84</v>
      </c>
      <c r="AF1146">
        <v>0</v>
      </c>
      <c r="AG1146" t="s">
        <v>52</v>
      </c>
      <c r="AH1146" s="18">
        <f t="shared" si="146"/>
        <v>1</v>
      </c>
    </row>
    <row r="1147" spans="1:34" x14ac:dyDescent="0.25">
      <c r="A1147">
        <v>408</v>
      </c>
      <c r="B1147" t="s">
        <v>181</v>
      </c>
      <c r="C1147" t="s">
        <v>389</v>
      </c>
      <c r="D1147" t="s">
        <v>266</v>
      </c>
      <c r="E1147" t="s">
        <v>267</v>
      </c>
      <c r="F1147">
        <v>1535000</v>
      </c>
      <c r="G1147" t="s">
        <v>52</v>
      </c>
      <c r="H1147" s="18">
        <f t="shared" si="144"/>
        <v>1</v>
      </c>
      <c r="I1147">
        <v>413</v>
      </c>
      <c r="J1147" t="s">
        <v>276</v>
      </c>
      <c r="K1147" t="s">
        <v>79</v>
      </c>
      <c r="L1147" t="s">
        <v>70</v>
      </c>
      <c r="M1147" s="18">
        <f t="shared" si="145"/>
        <v>2</v>
      </c>
      <c r="N1147" t="s">
        <v>58</v>
      </c>
      <c r="O1147" s="18">
        <f t="shared" si="147"/>
        <v>1</v>
      </c>
      <c r="P1147" t="s">
        <v>101</v>
      </c>
      <c r="Q1147" t="s">
        <v>119</v>
      </c>
      <c r="R1147" t="str">
        <f t="shared" si="151"/>
        <v>Oil &amp; Gas - Ice Roads and Pads</v>
      </c>
      <c r="S1147" t="s">
        <v>361</v>
      </c>
      <c r="T1147" t="s">
        <v>349</v>
      </c>
      <c r="U1147" s="34">
        <v>5</v>
      </c>
      <c r="V1147">
        <v>19060501</v>
      </c>
      <c r="W1147">
        <v>2017</v>
      </c>
      <c r="X1147" t="s">
        <v>266</v>
      </c>
      <c r="Y1147">
        <v>8</v>
      </c>
      <c r="Z1147" s="34">
        <v>413</v>
      </c>
      <c r="AA1147" s="6" t="str">
        <f t="shared" si="148"/>
        <v>08/01</v>
      </c>
      <c r="AB1147" s="6" t="str">
        <f t="shared" si="149"/>
        <v>08/31</v>
      </c>
      <c r="AC1147" t="s">
        <v>84</v>
      </c>
      <c r="AD1147" s="7">
        <f t="shared" si="150"/>
        <v>2</v>
      </c>
      <c r="AE1147" s="7" t="s">
        <v>84</v>
      </c>
      <c r="AF1147">
        <v>0</v>
      </c>
      <c r="AG1147" t="s">
        <v>52</v>
      </c>
      <c r="AH1147" s="18">
        <f t="shared" si="146"/>
        <v>1</v>
      </c>
    </row>
    <row r="1148" spans="1:34" x14ac:dyDescent="0.25">
      <c r="A1148">
        <v>408</v>
      </c>
      <c r="B1148" t="s">
        <v>181</v>
      </c>
      <c r="C1148" t="s">
        <v>389</v>
      </c>
      <c r="D1148" t="s">
        <v>266</v>
      </c>
      <c r="E1148" t="s">
        <v>267</v>
      </c>
      <c r="F1148">
        <v>1535000</v>
      </c>
      <c r="G1148" t="s">
        <v>52</v>
      </c>
      <c r="H1148" s="18">
        <f t="shared" si="144"/>
        <v>1</v>
      </c>
      <c r="I1148">
        <v>412</v>
      </c>
      <c r="J1148" t="s">
        <v>268</v>
      </c>
      <c r="K1148" t="s">
        <v>79</v>
      </c>
      <c r="L1148" t="s">
        <v>70</v>
      </c>
      <c r="M1148" s="18">
        <f t="shared" si="145"/>
        <v>2</v>
      </c>
      <c r="N1148" t="s">
        <v>58</v>
      </c>
      <c r="O1148" s="18">
        <f t="shared" si="147"/>
        <v>1</v>
      </c>
      <c r="P1148" t="s">
        <v>101</v>
      </c>
      <c r="Q1148" t="s">
        <v>119</v>
      </c>
      <c r="R1148" t="str">
        <f t="shared" si="151"/>
        <v>Oil &amp; Gas - Ice Roads and Pads</v>
      </c>
      <c r="S1148" t="s">
        <v>361</v>
      </c>
      <c r="T1148" t="s">
        <v>349</v>
      </c>
      <c r="U1148" s="34">
        <v>5</v>
      </c>
      <c r="V1148">
        <v>19060501</v>
      </c>
      <c r="W1148">
        <v>2017</v>
      </c>
      <c r="X1148" t="s">
        <v>266</v>
      </c>
      <c r="Y1148">
        <v>9</v>
      </c>
      <c r="Z1148" s="34">
        <v>412</v>
      </c>
      <c r="AA1148" s="6" t="str">
        <f t="shared" si="148"/>
        <v>09/01</v>
      </c>
      <c r="AB1148" s="6" t="str">
        <f t="shared" si="149"/>
        <v>09/30</v>
      </c>
      <c r="AC1148" t="s">
        <v>84</v>
      </c>
      <c r="AD1148" s="7">
        <f t="shared" si="150"/>
        <v>2</v>
      </c>
      <c r="AE1148" s="7" t="s">
        <v>84</v>
      </c>
      <c r="AF1148">
        <v>0</v>
      </c>
      <c r="AG1148" t="s">
        <v>52</v>
      </c>
      <c r="AH1148" s="18">
        <f t="shared" si="146"/>
        <v>1</v>
      </c>
    </row>
    <row r="1149" spans="1:34" x14ac:dyDescent="0.25">
      <c r="A1149">
        <v>408</v>
      </c>
      <c r="B1149" t="s">
        <v>181</v>
      </c>
      <c r="C1149" t="s">
        <v>389</v>
      </c>
      <c r="D1149" t="s">
        <v>266</v>
      </c>
      <c r="E1149" t="s">
        <v>267</v>
      </c>
      <c r="F1149">
        <v>1535000</v>
      </c>
      <c r="G1149" t="s">
        <v>52</v>
      </c>
      <c r="H1149" s="18">
        <f t="shared" si="144"/>
        <v>1</v>
      </c>
      <c r="I1149">
        <v>410</v>
      </c>
      <c r="J1149" t="s">
        <v>270</v>
      </c>
      <c r="K1149" t="s">
        <v>79</v>
      </c>
      <c r="L1149" t="s">
        <v>70</v>
      </c>
      <c r="M1149" s="18">
        <f t="shared" si="145"/>
        <v>2</v>
      </c>
      <c r="N1149" t="s">
        <v>58</v>
      </c>
      <c r="O1149" s="18">
        <f t="shared" si="147"/>
        <v>1</v>
      </c>
      <c r="P1149" t="s">
        <v>101</v>
      </c>
      <c r="Q1149" t="s">
        <v>119</v>
      </c>
      <c r="R1149" t="str">
        <f t="shared" si="151"/>
        <v>Oil &amp; Gas - Ice Roads and Pads</v>
      </c>
      <c r="S1149" t="s">
        <v>361</v>
      </c>
      <c r="T1149" t="s">
        <v>349</v>
      </c>
      <c r="U1149" s="34">
        <v>5</v>
      </c>
      <c r="V1149">
        <v>19060403</v>
      </c>
      <c r="W1149">
        <v>2017</v>
      </c>
      <c r="X1149" t="s">
        <v>266</v>
      </c>
      <c r="Y1149">
        <v>9</v>
      </c>
      <c r="Z1149" s="34">
        <v>410</v>
      </c>
      <c r="AA1149" s="6" t="str">
        <f t="shared" si="148"/>
        <v>09/01</v>
      </c>
      <c r="AB1149" s="6" t="str">
        <f t="shared" si="149"/>
        <v>09/30</v>
      </c>
      <c r="AC1149" t="s">
        <v>84</v>
      </c>
      <c r="AD1149" s="7">
        <f t="shared" si="150"/>
        <v>2</v>
      </c>
      <c r="AE1149" s="7" t="s">
        <v>84</v>
      </c>
      <c r="AF1149">
        <v>0</v>
      </c>
      <c r="AG1149" t="s">
        <v>52</v>
      </c>
      <c r="AH1149" s="18">
        <f t="shared" si="146"/>
        <v>1</v>
      </c>
    </row>
    <row r="1150" spans="1:34" x14ac:dyDescent="0.25">
      <c r="A1150">
        <v>408</v>
      </c>
      <c r="B1150" t="s">
        <v>181</v>
      </c>
      <c r="C1150" t="s">
        <v>389</v>
      </c>
      <c r="D1150" t="s">
        <v>266</v>
      </c>
      <c r="E1150" t="s">
        <v>267</v>
      </c>
      <c r="F1150">
        <v>1535000</v>
      </c>
      <c r="G1150" t="s">
        <v>52</v>
      </c>
      <c r="H1150" s="18">
        <f t="shared" si="144"/>
        <v>1</v>
      </c>
      <c r="I1150">
        <v>409</v>
      </c>
      <c r="J1150" t="s">
        <v>272</v>
      </c>
      <c r="K1150" t="s">
        <v>79</v>
      </c>
      <c r="L1150" t="s">
        <v>70</v>
      </c>
      <c r="M1150" s="18">
        <f t="shared" si="145"/>
        <v>2</v>
      </c>
      <c r="N1150" t="s">
        <v>58</v>
      </c>
      <c r="O1150" s="18">
        <f t="shared" si="147"/>
        <v>1</v>
      </c>
      <c r="P1150" t="s">
        <v>101</v>
      </c>
      <c r="Q1150" t="s">
        <v>119</v>
      </c>
      <c r="R1150" t="str">
        <f t="shared" si="151"/>
        <v>Oil &amp; Gas - Ice Roads and Pads</v>
      </c>
      <c r="S1150" t="s">
        <v>361</v>
      </c>
      <c r="T1150" t="s">
        <v>349</v>
      </c>
      <c r="U1150" s="34">
        <v>5</v>
      </c>
      <c r="V1150">
        <v>19060403</v>
      </c>
      <c r="W1150">
        <v>2017</v>
      </c>
      <c r="X1150" t="s">
        <v>266</v>
      </c>
      <c r="Y1150">
        <v>9</v>
      </c>
      <c r="Z1150" s="34">
        <v>409</v>
      </c>
      <c r="AA1150" s="6" t="str">
        <f t="shared" si="148"/>
        <v>09/01</v>
      </c>
      <c r="AB1150" s="6" t="str">
        <f t="shared" si="149"/>
        <v>09/30</v>
      </c>
      <c r="AC1150" t="s">
        <v>84</v>
      </c>
      <c r="AD1150" s="7">
        <f t="shared" si="150"/>
        <v>2</v>
      </c>
      <c r="AE1150" s="7" t="s">
        <v>84</v>
      </c>
      <c r="AF1150">
        <v>0</v>
      </c>
      <c r="AG1150" t="s">
        <v>52</v>
      </c>
      <c r="AH1150" s="18">
        <f t="shared" si="146"/>
        <v>1</v>
      </c>
    </row>
    <row r="1151" spans="1:34" x14ac:dyDescent="0.25">
      <c r="A1151">
        <v>408</v>
      </c>
      <c r="B1151" t="s">
        <v>181</v>
      </c>
      <c r="C1151" t="s">
        <v>389</v>
      </c>
      <c r="D1151" t="s">
        <v>266</v>
      </c>
      <c r="E1151" t="s">
        <v>267</v>
      </c>
      <c r="F1151">
        <v>1535000</v>
      </c>
      <c r="G1151" t="s">
        <v>52</v>
      </c>
      <c r="H1151" s="18">
        <f t="shared" ref="H1151:H1214" si="152">IF(G1151="gallons",1,2)</f>
        <v>1</v>
      </c>
      <c r="I1151">
        <v>411</v>
      </c>
      <c r="J1151" t="s">
        <v>274</v>
      </c>
      <c r="K1151" t="s">
        <v>79</v>
      </c>
      <c r="L1151" t="s">
        <v>70</v>
      </c>
      <c r="M1151" s="18">
        <f t="shared" ref="M1151:M1214" si="153">IF(L1151="ground",1,2)</f>
        <v>2</v>
      </c>
      <c r="N1151" t="s">
        <v>58</v>
      </c>
      <c r="O1151" s="18">
        <f t="shared" si="147"/>
        <v>1</v>
      </c>
      <c r="P1151" t="s">
        <v>101</v>
      </c>
      <c r="Q1151" t="s">
        <v>119</v>
      </c>
      <c r="R1151" t="str">
        <f t="shared" si="151"/>
        <v>Oil &amp; Gas - Ice Roads and Pads</v>
      </c>
      <c r="S1151" t="s">
        <v>361</v>
      </c>
      <c r="T1151" t="s">
        <v>349</v>
      </c>
      <c r="U1151" s="34">
        <v>5</v>
      </c>
      <c r="V1151">
        <v>19060403</v>
      </c>
      <c r="W1151">
        <v>2017</v>
      </c>
      <c r="X1151" t="s">
        <v>266</v>
      </c>
      <c r="Y1151">
        <v>9</v>
      </c>
      <c r="Z1151" s="34">
        <v>411</v>
      </c>
      <c r="AA1151" s="6" t="str">
        <f t="shared" si="148"/>
        <v>09/01</v>
      </c>
      <c r="AB1151" s="6" t="str">
        <f t="shared" si="149"/>
        <v>09/30</v>
      </c>
      <c r="AC1151" t="s">
        <v>84</v>
      </c>
      <c r="AD1151" s="7">
        <f t="shared" si="150"/>
        <v>2</v>
      </c>
      <c r="AE1151" s="7" t="s">
        <v>84</v>
      </c>
      <c r="AF1151">
        <v>0</v>
      </c>
      <c r="AG1151" t="s">
        <v>52</v>
      </c>
      <c r="AH1151" s="18">
        <f t="shared" ref="AH1151:AH1214" si="154">IF(AG1151="gallons",1,2)</f>
        <v>1</v>
      </c>
    </row>
    <row r="1152" spans="1:34" x14ac:dyDescent="0.25">
      <c r="A1152">
        <v>408</v>
      </c>
      <c r="B1152" t="s">
        <v>181</v>
      </c>
      <c r="C1152" t="s">
        <v>389</v>
      </c>
      <c r="D1152" t="s">
        <v>266</v>
      </c>
      <c r="E1152" t="s">
        <v>267</v>
      </c>
      <c r="F1152">
        <v>1535000</v>
      </c>
      <c r="G1152" t="s">
        <v>52</v>
      </c>
      <c r="H1152" s="18">
        <f t="shared" si="152"/>
        <v>1</v>
      </c>
      <c r="I1152">
        <v>413</v>
      </c>
      <c r="J1152" t="s">
        <v>276</v>
      </c>
      <c r="K1152" t="s">
        <v>79</v>
      </c>
      <c r="L1152" t="s">
        <v>70</v>
      </c>
      <c r="M1152" s="18">
        <f t="shared" si="153"/>
        <v>2</v>
      </c>
      <c r="N1152" t="s">
        <v>58</v>
      </c>
      <c r="O1152" s="18">
        <f t="shared" si="147"/>
        <v>1</v>
      </c>
      <c r="P1152" t="s">
        <v>101</v>
      </c>
      <c r="Q1152" t="s">
        <v>119</v>
      </c>
      <c r="R1152" t="str">
        <f t="shared" si="151"/>
        <v>Oil &amp; Gas - Ice Roads and Pads</v>
      </c>
      <c r="S1152" t="s">
        <v>361</v>
      </c>
      <c r="T1152" t="s">
        <v>349</v>
      </c>
      <c r="U1152" s="34">
        <v>5</v>
      </c>
      <c r="V1152">
        <v>19060501</v>
      </c>
      <c r="W1152">
        <v>2017</v>
      </c>
      <c r="X1152" t="s">
        <v>266</v>
      </c>
      <c r="Y1152">
        <v>9</v>
      </c>
      <c r="Z1152" s="34">
        <v>413</v>
      </c>
      <c r="AA1152" s="6" t="str">
        <f t="shared" si="148"/>
        <v>09/01</v>
      </c>
      <c r="AB1152" s="6" t="str">
        <f t="shared" si="149"/>
        <v>09/30</v>
      </c>
      <c r="AC1152" t="s">
        <v>84</v>
      </c>
      <c r="AD1152" s="7">
        <f t="shared" si="150"/>
        <v>2</v>
      </c>
      <c r="AE1152" s="7" t="s">
        <v>84</v>
      </c>
      <c r="AF1152">
        <v>0</v>
      </c>
      <c r="AG1152" t="s">
        <v>52</v>
      </c>
      <c r="AH1152" s="18">
        <f t="shared" si="154"/>
        <v>1</v>
      </c>
    </row>
    <row r="1153" spans="1:34" x14ac:dyDescent="0.25">
      <c r="A1153">
        <v>408</v>
      </c>
      <c r="B1153" t="s">
        <v>181</v>
      </c>
      <c r="C1153" t="s">
        <v>389</v>
      </c>
      <c r="D1153" t="s">
        <v>266</v>
      </c>
      <c r="E1153" t="s">
        <v>267</v>
      </c>
      <c r="F1153">
        <v>1535000</v>
      </c>
      <c r="G1153" t="s">
        <v>52</v>
      </c>
      <c r="H1153" s="18">
        <f t="shared" si="152"/>
        <v>1</v>
      </c>
      <c r="I1153">
        <v>412</v>
      </c>
      <c r="J1153" t="s">
        <v>268</v>
      </c>
      <c r="K1153" t="s">
        <v>79</v>
      </c>
      <c r="L1153" t="s">
        <v>70</v>
      </c>
      <c r="M1153" s="18">
        <f t="shared" si="153"/>
        <v>2</v>
      </c>
      <c r="N1153" t="s">
        <v>58</v>
      </c>
      <c r="O1153" s="18">
        <f t="shared" si="147"/>
        <v>1</v>
      </c>
      <c r="P1153" t="s">
        <v>101</v>
      </c>
      <c r="Q1153" t="s">
        <v>119</v>
      </c>
      <c r="R1153" t="str">
        <f t="shared" si="151"/>
        <v>Oil &amp; Gas - Ice Roads and Pads</v>
      </c>
      <c r="S1153" t="s">
        <v>361</v>
      </c>
      <c r="T1153" t="s">
        <v>349</v>
      </c>
      <c r="U1153" s="34">
        <v>5</v>
      </c>
      <c r="V1153">
        <v>19060501</v>
      </c>
      <c r="W1153">
        <v>2017</v>
      </c>
      <c r="X1153" t="s">
        <v>266</v>
      </c>
      <c r="Y1153">
        <v>10</v>
      </c>
      <c r="Z1153" s="34">
        <v>412</v>
      </c>
      <c r="AA1153" s="6" t="str">
        <f t="shared" si="148"/>
        <v>10/01</v>
      </c>
      <c r="AB1153" s="6" t="str">
        <f t="shared" si="149"/>
        <v>10/31</v>
      </c>
      <c r="AC1153" t="s">
        <v>84</v>
      </c>
      <c r="AD1153" s="7">
        <f t="shared" si="150"/>
        <v>2</v>
      </c>
      <c r="AE1153" s="7" t="s">
        <v>84</v>
      </c>
      <c r="AF1153">
        <v>0</v>
      </c>
      <c r="AG1153" t="s">
        <v>52</v>
      </c>
      <c r="AH1153" s="18">
        <f t="shared" si="154"/>
        <v>1</v>
      </c>
    </row>
    <row r="1154" spans="1:34" x14ac:dyDescent="0.25">
      <c r="A1154">
        <v>408</v>
      </c>
      <c r="B1154" t="s">
        <v>181</v>
      </c>
      <c r="C1154" t="s">
        <v>389</v>
      </c>
      <c r="D1154" t="s">
        <v>266</v>
      </c>
      <c r="E1154" t="s">
        <v>267</v>
      </c>
      <c r="F1154">
        <v>1535000</v>
      </c>
      <c r="G1154" t="s">
        <v>52</v>
      </c>
      <c r="H1154" s="18">
        <f t="shared" si="152"/>
        <v>1</v>
      </c>
      <c r="I1154">
        <v>410</v>
      </c>
      <c r="J1154" t="s">
        <v>270</v>
      </c>
      <c r="K1154" t="s">
        <v>79</v>
      </c>
      <c r="L1154" t="s">
        <v>70</v>
      </c>
      <c r="M1154" s="18">
        <f t="shared" si="153"/>
        <v>2</v>
      </c>
      <c r="N1154" t="s">
        <v>58</v>
      </c>
      <c r="O1154" s="18">
        <f t="shared" si="147"/>
        <v>1</v>
      </c>
      <c r="P1154" t="s">
        <v>101</v>
      </c>
      <c r="Q1154" t="s">
        <v>119</v>
      </c>
      <c r="R1154" t="str">
        <f t="shared" si="151"/>
        <v>Oil &amp; Gas - Ice Roads and Pads</v>
      </c>
      <c r="S1154" t="s">
        <v>361</v>
      </c>
      <c r="T1154" t="s">
        <v>349</v>
      </c>
      <c r="U1154" s="34">
        <v>5</v>
      </c>
      <c r="V1154">
        <v>19060403</v>
      </c>
      <c r="W1154">
        <v>2017</v>
      </c>
      <c r="X1154" t="s">
        <v>266</v>
      </c>
      <c r="Y1154">
        <v>10</v>
      </c>
      <c r="Z1154" s="34">
        <v>410</v>
      </c>
      <c r="AA1154" s="6" t="str">
        <f t="shared" si="148"/>
        <v>10/01</v>
      </c>
      <c r="AB1154" s="6" t="str">
        <f t="shared" si="149"/>
        <v>10/31</v>
      </c>
      <c r="AC1154" t="s">
        <v>84</v>
      </c>
      <c r="AD1154" s="7">
        <f t="shared" si="150"/>
        <v>2</v>
      </c>
      <c r="AE1154" s="7" t="s">
        <v>84</v>
      </c>
      <c r="AF1154">
        <v>0</v>
      </c>
      <c r="AG1154" t="s">
        <v>52</v>
      </c>
      <c r="AH1154" s="18">
        <f t="shared" si="154"/>
        <v>1</v>
      </c>
    </row>
    <row r="1155" spans="1:34" x14ac:dyDescent="0.25">
      <c r="A1155">
        <v>408</v>
      </c>
      <c r="B1155" t="s">
        <v>181</v>
      </c>
      <c r="C1155" t="s">
        <v>389</v>
      </c>
      <c r="D1155" t="s">
        <v>266</v>
      </c>
      <c r="E1155" t="s">
        <v>267</v>
      </c>
      <c r="F1155">
        <v>1535000</v>
      </c>
      <c r="G1155" t="s">
        <v>52</v>
      </c>
      <c r="H1155" s="18">
        <f t="shared" si="152"/>
        <v>1</v>
      </c>
      <c r="I1155">
        <v>409</v>
      </c>
      <c r="J1155" t="s">
        <v>272</v>
      </c>
      <c r="K1155" t="s">
        <v>79</v>
      </c>
      <c r="L1155" t="s">
        <v>70</v>
      </c>
      <c r="M1155" s="18">
        <f t="shared" si="153"/>
        <v>2</v>
      </c>
      <c r="N1155" t="s">
        <v>58</v>
      </c>
      <c r="O1155" s="18">
        <f t="shared" ref="O1155:O1218" si="155">_xlfn.IFS(N1155="fresh",1,N1155="seawater",2,N1155="brackish",3)</f>
        <v>1</v>
      </c>
      <c r="P1155" t="s">
        <v>101</v>
      </c>
      <c r="Q1155" t="s">
        <v>119</v>
      </c>
      <c r="R1155" t="str">
        <f t="shared" si="151"/>
        <v>Oil &amp; Gas - Ice Roads and Pads</v>
      </c>
      <c r="S1155" t="s">
        <v>361</v>
      </c>
      <c r="T1155" t="s">
        <v>349</v>
      </c>
      <c r="U1155" s="34">
        <v>5</v>
      </c>
      <c r="V1155">
        <v>19060403</v>
      </c>
      <c r="W1155">
        <v>2017</v>
      </c>
      <c r="X1155" t="s">
        <v>266</v>
      </c>
      <c r="Y1155">
        <v>10</v>
      </c>
      <c r="Z1155" s="34">
        <v>409</v>
      </c>
      <c r="AA1155" s="6" t="str">
        <f t="shared" si="148"/>
        <v>10/01</v>
      </c>
      <c r="AB1155" s="6" t="str">
        <f t="shared" si="149"/>
        <v>10/31</v>
      </c>
      <c r="AC1155" t="s">
        <v>84</v>
      </c>
      <c r="AD1155" s="7">
        <f t="shared" si="150"/>
        <v>2</v>
      </c>
      <c r="AE1155" s="7" t="s">
        <v>84</v>
      </c>
      <c r="AF1155">
        <v>0</v>
      </c>
      <c r="AG1155" t="s">
        <v>52</v>
      </c>
      <c r="AH1155" s="18">
        <f t="shared" si="154"/>
        <v>1</v>
      </c>
    </row>
    <row r="1156" spans="1:34" x14ac:dyDescent="0.25">
      <c r="A1156">
        <v>408</v>
      </c>
      <c r="B1156" t="s">
        <v>181</v>
      </c>
      <c r="C1156" t="s">
        <v>389</v>
      </c>
      <c r="D1156" t="s">
        <v>266</v>
      </c>
      <c r="E1156" t="s">
        <v>267</v>
      </c>
      <c r="F1156">
        <v>1535000</v>
      </c>
      <c r="G1156" t="s">
        <v>52</v>
      </c>
      <c r="H1156" s="18">
        <f t="shared" si="152"/>
        <v>1</v>
      </c>
      <c r="I1156">
        <v>411</v>
      </c>
      <c r="J1156" t="s">
        <v>274</v>
      </c>
      <c r="K1156" t="s">
        <v>79</v>
      </c>
      <c r="L1156" t="s">
        <v>70</v>
      </c>
      <c r="M1156" s="18">
        <f t="shared" si="153"/>
        <v>2</v>
      </c>
      <c r="N1156" t="s">
        <v>58</v>
      </c>
      <c r="O1156" s="18">
        <f t="shared" si="155"/>
        <v>1</v>
      </c>
      <c r="P1156" t="s">
        <v>101</v>
      </c>
      <c r="Q1156" t="s">
        <v>119</v>
      </c>
      <c r="R1156" t="str">
        <f t="shared" si="151"/>
        <v>Oil &amp; Gas - Ice Roads and Pads</v>
      </c>
      <c r="S1156" t="s">
        <v>361</v>
      </c>
      <c r="T1156" t="s">
        <v>349</v>
      </c>
      <c r="U1156" s="34">
        <v>5</v>
      </c>
      <c r="V1156">
        <v>19060403</v>
      </c>
      <c r="W1156">
        <v>2017</v>
      </c>
      <c r="X1156" t="s">
        <v>266</v>
      </c>
      <c r="Y1156">
        <v>10</v>
      </c>
      <c r="Z1156" s="34">
        <v>411</v>
      </c>
      <c r="AA1156" s="6" t="str">
        <f t="shared" si="148"/>
        <v>10/01</v>
      </c>
      <c r="AB1156" s="6" t="str">
        <f t="shared" si="149"/>
        <v>10/31</v>
      </c>
      <c r="AC1156" t="s">
        <v>84</v>
      </c>
      <c r="AD1156" s="7">
        <f t="shared" si="150"/>
        <v>2</v>
      </c>
      <c r="AE1156" s="7" t="s">
        <v>84</v>
      </c>
      <c r="AF1156">
        <v>0</v>
      </c>
      <c r="AG1156" t="s">
        <v>52</v>
      </c>
      <c r="AH1156" s="18">
        <f t="shared" si="154"/>
        <v>1</v>
      </c>
    </row>
    <row r="1157" spans="1:34" x14ac:dyDescent="0.25">
      <c r="A1157">
        <v>408</v>
      </c>
      <c r="B1157" t="s">
        <v>181</v>
      </c>
      <c r="C1157" t="s">
        <v>389</v>
      </c>
      <c r="D1157" t="s">
        <v>266</v>
      </c>
      <c r="E1157" t="s">
        <v>267</v>
      </c>
      <c r="F1157">
        <v>1535000</v>
      </c>
      <c r="G1157" t="s">
        <v>52</v>
      </c>
      <c r="H1157" s="18">
        <f t="shared" si="152"/>
        <v>1</v>
      </c>
      <c r="I1157">
        <v>413</v>
      </c>
      <c r="J1157" t="s">
        <v>276</v>
      </c>
      <c r="K1157" t="s">
        <v>79</v>
      </c>
      <c r="L1157" t="s">
        <v>70</v>
      </c>
      <c r="M1157" s="18">
        <f t="shared" si="153"/>
        <v>2</v>
      </c>
      <c r="N1157" t="s">
        <v>58</v>
      </c>
      <c r="O1157" s="18">
        <f t="shared" si="155"/>
        <v>1</v>
      </c>
      <c r="P1157" t="s">
        <v>101</v>
      </c>
      <c r="Q1157" t="s">
        <v>119</v>
      </c>
      <c r="R1157" t="str">
        <f t="shared" si="151"/>
        <v>Oil &amp; Gas - Ice Roads and Pads</v>
      </c>
      <c r="S1157" t="s">
        <v>361</v>
      </c>
      <c r="T1157" t="s">
        <v>349</v>
      </c>
      <c r="U1157" s="34">
        <v>5</v>
      </c>
      <c r="V1157">
        <v>19060501</v>
      </c>
      <c r="W1157">
        <v>2017</v>
      </c>
      <c r="X1157" t="s">
        <v>266</v>
      </c>
      <c r="Y1157">
        <v>10</v>
      </c>
      <c r="Z1157" s="34">
        <v>413</v>
      </c>
      <c r="AA1157" s="6" t="str">
        <f t="shared" si="148"/>
        <v>10/01</v>
      </c>
      <c r="AB1157" s="6" t="str">
        <f t="shared" si="149"/>
        <v>10/31</v>
      </c>
      <c r="AC1157" t="s">
        <v>84</v>
      </c>
      <c r="AD1157" s="7">
        <f t="shared" si="150"/>
        <v>2</v>
      </c>
      <c r="AE1157" s="7" t="s">
        <v>84</v>
      </c>
      <c r="AF1157">
        <v>0</v>
      </c>
      <c r="AG1157" t="s">
        <v>52</v>
      </c>
      <c r="AH1157" s="18">
        <f t="shared" si="154"/>
        <v>1</v>
      </c>
    </row>
    <row r="1158" spans="1:34" x14ac:dyDescent="0.25">
      <c r="A1158">
        <v>408</v>
      </c>
      <c r="B1158" t="s">
        <v>181</v>
      </c>
      <c r="C1158" t="s">
        <v>389</v>
      </c>
      <c r="D1158" t="s">
        <v>266</v>
      </c>
      <c r="E1158" t="s">
        <v>267</v>
      </c>
      <c r="F1158">
        <v>1535000</v>
      </c>
      <c r="G1158" t="s">
        <v>52</v>
      </c>
      <c r="H1158" s="18">
        <f t="shared" si="152"/>
        <v>1</v>
      </c>
      <c r="I1158">
        <v>412</v>
      </c>
      <c r="J1158" t="s">
        <v>268</v>
      </c>
      <c r="K1158" t="s">
        <v>79</v>
      </c>
      <c r="L1158" t="s">
        <v>70</v>
      </c>
      <c r="M1158" s="18">
        <f t="shared" si="153"/>
        <v>2</v>
      </c>
      <c r="N1158" t="s">
        <v>58</v>
      </c>
      <c r="O1158" s="18">
        <f t="shared" si="155"/>
        <v>1</v>
      </c>
      <c r="P1158" t="s">
        <v>101</v>
      </c>
      <c r="Q1158" t="s">
        <v>119</v>
      </c>
      <c r="R1158" t="str">
        <f t="shared" si="151"/>
        <v>Oil &amp; Gas - Ice Roads and Pads</v>
      </c>
      <c r="S1158" t="s">
        <v>361</v>
      </c>
      <c r="T1158" t="s">
        <v>349</v>
      </c>
      <c r="U1158" s="34">
        <v>5</v>
      </c>
      <c r="V1158">
        <v>19060501</v>
      </c>
      <c r="W1158">
        <v>2017</v>
      </c>
      <c r="X1158" t="s">
        <v>266</v>
      </c>
      <c r="Y1158">
        <v>11</v>
      </c>
      <c r="Z1158" s="34">
        <v>412</v>
      </c>
      <c r="AA1158" s="6" t="str">
        <f t="shared" si="148"/>
        <v>11/01</v>
      </c>
      <c r="AB1158" s="6" t="str">
        <f t="shared" si="149"/>
        <v>30/01</v>
      </c>
      <c r="AC1158" t="s">
        <v>84</v>
      </c>
      <c r="AD1158" s="7">
        <f t="shared" si="150"/>
        <v>2</v>
      </c>
      <c r="AE1158" s="7" t="s">
        <v>84</v>
      </c>
      <c r="AF1158">
        <v>0</v>
      </c>
      <c r="AG1158" t="s">
        <v>52</v>
      </c>
      <c r="AH1158" s="18">
        <f t="shared" si="154"/>
        <v>1</v>
      </c>
    </row>
    <row r="1159" spans="1:34" x14ac:dyDescent="0.25">
      <c r="A1159">
        <v>408</v>
      </c>
      <c r="B1159" t="s">
        <v>181</v>
      </c>
      <c r="C1159" t="s">
        <v>389</v>
      </c>
      <c r="D1159" t="s">
        <v>266</v>
      </c>
      <c r="E1159" t="s">
        <v>267</v>
      </c>
      <c r="F1159">
        <v>1535000</v>
      </c>
      <c r="G1159" t="s">
        <v>52</v>
      </c>
      <c r="H1159" s="18">
        <f t="shared" si="152"/>
        <v>1</v>
      </c>
      <c r="I1159">
        <v>410</v>
      </c>
      <c r="J1159" t="s">
        <v>270</v>
      </c>
      <c r="K1159" t="s">
        <v>79</v>
      </c>
      <c r="L1159" t="s">
        <v>70</v>
      </c>
      <c r="M1159" s="18">
        <f t="shared" si="153"/>
        <v>2</v>
      </c>
      <c r="N1159" t="s">
        <v>58</v>
      </c>
      <c r="O1159" s="18">
        <f t="shared" si="155"/>
        <v>1</v>
      </c>
      <c r="P1159" t="s">
        <v>101</v>
      </c>
      <c r="Q1159" t="s">
        <v>119</v>
      </c>
      <c r="R1159" t="str">
        <f t="shared" si="151"/>
        <v>Oil &amp; Gas - Ice Roads and Pads</v>
      </c>
      <c r="S1159" t="s">
        <v>361</v>
      </c>
      <c r="T1159" t="s">
        <v>349</v>
      </c>
      <c r="U1159" s="34">
        <v>5</v>
      </c>
      <c r="V1159">
        <v>19060403</v>
      </c>
      <c r="W1159">
        <v>2017</v>
      </c>
      <c r="X1159" t="s">
        <v>266</v>
      </c>
      <c r="Y1159">
        <v>11</v>
      </c>
      <c r="Z1159" s="34">
        <v>410</v>
      </c>
      <c r="AA1159" s="6" t="str">
        <f t="shared" si="148"/>
        <v>11/01</v>
      </c>
      <c r="AB1159" s="6" t="str">
        <f t="shared" si="149"/>
        <v>30/01</v>
      </c>
      <c r="AC1159" t="s">
        <v>84</v>
      </c>
      <c r="AD1159" s="7">
        <f t="shared" si="150"/>
        <v>2</v>
      </c>
      <c r="AE1159" s="7" t="s">
        <v>84</v>
      </c>
      <c r="AF1159">
        <v>0</v>
      </c>
      <c r="AG1159" t="s">
        <v>52</v>
      </c>
      <c r="AH1159" s="18">
        <f t="shared" si="154"/>
        <v>1</v>
      </c>
    </row>
    <row r="1160" spans="1:34" x14ac:dyDescent="0.25">
      <c r="A1160">
        <v>408</v>
      </c>
      <c r="B1160" t="s">
        <v>181</v>
      </c>
      <c r="C1160" t="s">
        <v>389</v>
      </c>
      <c r="D1160" t="s">
        <v>266</v>
      </c>
      <c r="E1160" t="s">
        <v>267</v>
      </c>
      <c r="F1160">
        <v>1535000</v>
      </c>
      <c r="G1160" t="s">
        <v>52</v>
      </c>
      <c r="H1160" s="18">
        <f t="shared" si="152"/>
        <v>1</v>
      </c>
      <c r="I1160">
        <v>409</v>
      </c>
      <c r="J1160" t="s">
        <v>272</v>
      </c>
      <c r="K1160" t="s">
        <v>79</v>
      </c>
      <c r="L1160" t="s">
        <v>70</v>
      </c>
      <c r="M1160" s="18">
        <f t="shared" si="153"/>
        <v>2</v>
      </c>
      <c r="N1160" t="s">
        <v>58</v>
      </c>
      <c r="O1160" s="18">
        <f t="shared" si="155"/>
        <v>1</v>
      </c>
      <c r="P1160" t="s">
        <v>101</v>
      </c>
      <c r="Q1160" t="s">
        <v>119</v>
      </c>
      <c r="R1160" t="str">
        <f t="shared" si="151"/>
        <v>Oil &amp; Gas - Ice Roads and Pads</v>
      </c>
      <c r="S1160" t="s">
        <v>361</v>
      </c>
      <c r="T1160" t="s">
        <v>349</v>
      </c>
      <c r="U1160" s="34">
        <v>5</v>
      </c>
      <c r="V1160">
        <v>19060403</v>
      </c>
      <c r="W1160">
        <v>2017</v>
      </c>
      <c r="X1160" t="s">
        <v>266</v>
      </c>
      <c r="Y1160">
        <v>11</v>
      </c>
      <c r="Z1160" s="34">
        <v>409</v>
      </c>
      <c r="AA1160" s="6" t="str">
        <f t="shared" si="148"/>
        <v>11/01</v>
      </c>
      <c r="AB1160" s="6" t="str">
        <f t="shared" si="149"/>
        <v>30/01</v>
      </c>
      <c r="AC1160" t="s">
        <v>84</v>
      </c>
      <c r="AD1160" s="7">
        <f t="shared" si="150"/>
        <v>2</v>
      </c>
      <c r="AE1160" s="7" t="s">
        <v>84</v>
      </c>
      <c r="AF1160">
        <v>0</v>
      </c>
      <c r="AG1160" t="s">
        <v>52</v>
      </c>
      <c r="AH1160" s="18">
        <f t="shared" si="154"/>
        <v>1</v>
      </c>
    </row>
    <row r="1161" spans="1:34" x14ac:dyDescent="0.25">
      <c r="A1161">
        <v>408</v>
      </c>
      <c r="B1161" t="s">
        <v>181</v>
      </c>
      <c r="C1161" t="s">
        <v>389</v>
      </c>
      <c r="D1161" t="s">
        <v>266</v>
      </c>
      <c r="E1161" t="s">
        <v>267</v>
      </c>
      <c r="F1161">
        <v>1535000</v>
      </c>
      <c r="G1161" t="s">
        <v>52</v>
      </c>
      <c r="H1161" s="18">
        <f t="shared" si="152"/>
        <v>1</v>
      </c>
      <c r="I1161">
        <v>411</v>
      </c>
      <c r="J1161" t="s">
        <v>274</v>
      </c>
      <c r="K1161" t="s">
        <v>79</v>
      </c>
      <c r="L1161" t="s">
        <v>70</v>
      </c>
      <c r="M1161" s="18">
        <f t="shared" si="153"/>
        <v>2</v>
      </c>
      <c r="N1161" t="s">
        <v>58</v>
      </c>
      <c r="O1161" s="18">
        <f t="shared" si="155"/>
        <v>1</v>
      </c>
      <c r="P1161" t="s">
        <v>101</v>
      </c>
      <c r="Q1161" t="s">
        <v>119</v>
      </c>
      <c r="R1161" t="str">
        <f t="shared" si="151"/>
        <v>Oil &amp; Gas - Ice Roads and Pads</v>
      </c>
      <c r="S1161" t="s">
        <v>361</v>
      </c>
      <c r="T1161" t="s">
        <v>349</v>
      </c>
      <c r="U1161" s="34">
        <v>5</v>
      </c>
      <c r="V1161">
        <v>19060403</v>
      </c>
      <c r="W1161">
        <v>2017</v>
      </c>
      <c r="X1161" t="s">
        <v>266</v>
      </c>
      <c r="Y1161">
        <v>11</v>
      </c>
      <c r="Z1161" s="34">
        <v>411</v>
      </c>
      <c r="AA1161" s="6" t="str">
        <f t="shared" si="148"/>
        <v>11/01</v>
      </c>
      <c r="AB1161" s="6" t="str">
        <f t="shared" si="149"/>
        <v>30/01</v>
      </c>
      <c r="AC1161" t="s">
        <v>84</v>
      </c>
      <c r="AD1161" s="7">
        <f t="shared" si="150"/>
        <v>2</v>
      </c>
      <c r="AE1161" s="7" t="s">
        <v>84</v>
      </c>
      <c r="AF1161">
        <v>0</v>
      </c>
      <c r="AG1161" t="s">
        <v>52</v>
      </c>
      <c r="AH1161" s="18">
        <f t="shared" si="154"/>
        <v>1</v>
      </c>
    </row>
    <row r="1162" spans="1:34" x14ac:dyDescent="0.25">
      <c r="A1162">
        <v>408</v>
      </c>
      <c r="B1162" t="s">
        <v>181</v>
      </c>
      <c r="C1162" t="s">
        <v>389</v>
      </c>
      <c r="D1162" t="s">
        <v>266</v>
      </c>
      <c r="E1162" t="s">
        <v>267</v>
      </c>
      <c r="F1162">
        <v>1535000</v>
      </c>
      <c r="G1162" t="s">
        <v>52</v>
      </c>
      <c r="H1162" s="18">
        <f t="shared" si="152"/>
        <v>1</v>
      </c>
      <c r="I1162">
        <v>413</v>
      </c>
      <c r="J1162" t="s">
        <v>276</v>
      </c>
      <c r="K1162" t="s">
        <v>79</v>
      </c>
      <c r="L1162" t="s">
        <v>70</v>
      </c>
      <c r="M1162" s="18">
        <f t="shared" si="153"/>
        <v>2</v>
      </c>
      <c r="N1162" t="s">
        <v>58</v>
      </c>
      <c r="O1162" s="18">
        <f t="shared" si="155"/>
        <v>1</v>
      </c>
      <c r="P1162" t="s">
        <v>101</v>
      </c>
      <c r="Q1162" t="s">
        <v>119</v>
      </c>
      <c r="R1162" t="str">
        <f t="shared" si="151"/>
        <v>Oil &amp; Gas - Ice Roads and Pads</v>
      </c>
      <c r="S1162" t="s">
        <v>361</v>
      </c>
      <c r="T1162" t="s">
        <v>349</v>
      </c>
      <c r="U1162" s="34">
        <v>5</v>
      </c>
      <c r="V1162">
        <v>19060501</v>
      </c>
      <c r="W1162">
        <v>2017</v>
      </c>
      <c r="X1162" t="s">
        <v>266</v>
      </c>
      <c r="Y1162">
        <v>11</v>
      </c>
      <c r="Z1162" s="34">
        <v>413</v>
      </c>
      <c r="AA1162" s="6" t="str">
        <f t="shared" si="148"/>
        <v>11/01</v>
      </c>
      <c r="AB1162" s="6" t="str">
        <f t="shared" si="149"/>
        <v>30/01</v>
      </c>
      <c r="AC1162" t="s">
        <v>84</v>
      </c>
      <c r="AD1162" s="7">
        <f t="shared" si="150"/>
        <v>2</v>
      </c>
      <c r="AE1162" s="7" t="s">
        <v>84</v>
      </c>
      <c r="AF1162">
        <v>0</v>
      </c>
      <c r="AG1162" t="s">
        <v>52</v>
      </c>
      <c r="AH1162" s="18">
        <f t="shared" si="154"/>
        <v>1</v>
      </c>
    </row>
    <row r="1163" spans="1:34" x14ac:dyDescent="0.25">
      <c r="A1163">
        <v>408</v>
      </c>
      <c r="B1163" t="s">
        <v>181</v>
      </c>
      <c r="C1163" t="s">
        <v>389</v>
      </c>
      <c r="D1163" t="s">
        <v>266</v>
      </c>
      <c r="E1163" t="s">
        <v>267</v>
      </c>
      <c r="F1163">
        <v>1535000</v>
      </c>
      <c r="G1163" t="s">
        <v>52</v>
      </c>
      <c r="H1163" s="18">
        <f t="shared" si="152"/>
        <v>1</v>
      </c>
      <c r="I1163">
        <v>412</v>
      </c>
      <c r="J1163" t="s">
        <v>268</v>
      </c>
      <c r="K1163" t="s">
        <v>79</v>
      </c>
      <c r="L1163" t="s">
        <v>70</v>
      </c>
      <c r="M1163" s="18">
        <f t="shared" si="153"/>
        <v>2</v>
      </c>
      <c r="N1163" t="s">
        <v>58</v>
      </c>
      <c r="O1163" s="18">
        <f t="shared" si="155"/>
        <v>1</v>
      </c>
      <c r="P1163" t="s">
        <v>101</v>
      </c>
      <c r="Q1163" t="s">
        <v>119</v>
      </c>
      <c r="R1163" t="str">
        <f t="shared" si="151"/>
        <v>Oil &amp; Gas - Ice Roads and Pads</v>
      </c>
      <c r="S1163" t="s">
        <v>361</v>
      </c>
      <c r="T1163" t="s">
        <v>349</v>
      </c>
      <c r="U1163" s="34">
        <v>5</v>
      </c>
      <c r="V1163">
        <v>19060501</v>
      </c>
      <c r="W1163">
        <v>2017</v>
      </c>
      <c r="X1163" t="s">
        <v>266</v>
      </c>
      <c r="Y1163">
        <v>12</v>
      </c>
      <c r="Z1163" s="34">
        <v>412</v>
      </c>
      <c r="AA1163" s="6" t="str">
        <f t="shared" si="148"/>
        <v>12/01</v>
      </c>
      <c r="AB1163" s="6" t="str">
        <f t="shared" si="149"/>
        <v>12/31</v>
      </c>
      <c r="AC1163" t="s">
        <v>84</v>
      </c>
      <c r="AD1163" s="7">
        <f t="shared" si="150"/>
        <v>2</v>
      </c>
      <c r="AE1163" s="7" t="s">
        <v>84</v>
      </c>
      <c r="AF1163">
        <v>0</v>
      </c>
      <c r="AG1163" t="s">
        <v>52</v>
      </c>
      <c r="AH1163" s="18">
        <f t="shared" si="154"/>
        <v>1</v>
      </c>
    </row>
    <row r="1164" spans="1:34" x14ac:dyDescent="0.25">
      <c r="A1164">
        <v>408</v>
      </c>
      <c r="B1164" t="s">
        <v>181</v>
      </c>
      <c r="C1164" t="s">
        <v>389</v>
      </c>
      <c r="D1164" t="s">
        <v>266</v>
      </c>
      <c r="E1164" t="s">
        <v>267</v>
      </c>
      <c r="F1164">
        <v>1535000</v>
      </c>
      <c r="G1164" t="s">
        <v>52</v>
      </c>
      <c r="H1164" s="18">
        <f t="shared" si="152"/>
        <v>1</v>
      </c>
      <c r="I1164">
        <v>413</v>
      </c>
      <c r="J1164" t="s">
        <v>276</v>
      </c>
      <c r="K1164" t="s">
        <v>79</v>
      </c>
      <c r="L1164" t="s">
        <v>70</v>
      </c>
      <c r="M1164" s="18">
        <f t="shared" si="153"/>
        <v>2</v>
      </c>
      <c r="N1164" t="s">
        <v>58</v>
      </c>
      <c r="O1164" s="18">
        <f t="shared" si="155"/>
        <v>1</v>
      </c>
      <c r="P1164" t="s">
        <v>101</v>
      </c>
      <c r="Q1164" t="s">
        <v>119</v>
      </c>
      <c r="R1164" t="str">
        <f t="shared" si="151"/>
        <v>Oil &amp; Gas - Ice Roads and Pads</v>
      </c>
      <c r="S1164" t="s">
        <v>361</v>
      </c>
      <c r="T1164" t="s">
        <v>349</v>
      </c>
      <c r="U1164" s="34">
        <v>5</v>
      </c>
      <c r="V1164">
        <v>19060501</v>
      </c>
      <c r="W1164">
        <v>2017</v>
      </c>
      <c r="X1164" t="s">
        <v>266</v>
      </c>
      <c r="Y1164">
        <v>12</v>
      </c>
      <c r="Z1164" s="34">
        <v>413</v>
      </c>
      <c r="AA1164" s="6" t="str">
        <f t="shared" si="148"/>
        <v>12/01</v>
      </c>
      <c r="AB1164" s="6" t="str">
        <f t="shared" si="149"/>
        <v>12/31</v>
      </c>
      <c r="AC1164" t="s">
        <v>84</v>
      </c>
      <c r="AD1164" s="7">
        <f t="shared" si="150"/>
        <v>2</v>
      </c>
      <c r="AE1164" s="7" t="s">
        <v>84</v>
      </c>
      <c r="AF1164">
        <v>0</v>
      </c>
      <c r="AG1164" t="s">
        <v>52</v>
      </c>
      <c r="AH1164" s="18">
        <f t="shared" si="154"/>
        <v>1</v>
      </c>
    </row>
    <row r="1165" spans="1:34" x14ac:dyDescent="0.25">
      <c r="A1165">
        <v>408</v>
      </c>
      <c r="B1165" t="s">
        <v>181</v>
      </c>
      <c r="C1165" t="s">
        <v>389</v>
      </c>
      <c r="D1165" t="s">
        <v>266</v>
      </c>
      <c r="E1165" t="s">
        <v>267</v>
      </c>
      <c r="F1165">
        <v>1535000</v>
      </c>
      <c r="G1165" t="s">
        <v>52</v>
      </c>
      <c r="H1165" s="18">
        <f t="shared" si="152"/>
        <v>1</v>
      </c>
      <c r="I1165">
        <v>411</v>
      </c>
      <c r="J1165" t="s">
        <v>274</v>
      </c>
      <c r="K1165" t="s">
        <v>79</v>
      </c>
      <c r="L1165" t="s">
        <v>70</v>
      </c>
      <c r="M1165" s="18">
        <f t="shared" si="153"/>
        <v>2</v>
      </c>
      <c r="N1165" t="s">
        <v>58</v>
      </c>
      <c r="O1165" s="18">
        <f t="shared" si="155"/>
        <v>1</v>
      </c>
      <c r="P1165" t="s">
        <v>101</v>
      </c>
      <c r="Q1165" t="s">
        <v>119</v>
      </c>
      <c r="R1165" t="str">
        <f t="shared" si="151"/>
        <v>Oil &amp; Gas - Ice Roads and Pads</v>
      </c>
      <c r="S1165" t="s">
        <v>361</v>
      </c>
      <c r="T1165" t="s">
        <v>349</v>
      </c>
      <c r="U1165" s="34">
        <v>5</v>
      </c>
      <c r="V1165">
        <v>19060403</v>
      </c>
      <c r="W1165">
        <v>2017</v>
      </c>
      <c r="X1165" t="s">
        <v>266</v>
      </c>
      <c r="Y1165">
        <v>12</v>
      </c>
      <c r="Z1165" s="34">
        <v>411</v>
      </c>
      <c r="AA1165" s="6" t="str">
        <f t="shared" si="148"/>
        <v>12/01</v>
      </c>
      <c r="AB1165" s="6" t="str">
        <f t="shared" si="149"/>
        <v>12/31</v>
      </c>
      <c r="AC1165" t="s">
        <v>84</v>
      </c>
      <c r="AD1165" s="7">
        <f t="shared" si="150"/>
        <v>2</v>
      </c>
      <c r="AE1165" s="7" t="s">
        <v>84</v>
      </c>
      <c r="AF1165">
        <v>0</v>
      </c>
      <c r="AG1165" t="s">
        <v>52</v>
      </c>
      <c r="AH1165" s="18">
        <f t="shared" si="154"/>
        <v>1</v>
      </c>
    </row>
    <row r="1166" spans="1:34" x14ac:dyDescent="0.25">
      <c r="A1166">
        <v>408</v>
      </c>
      <c r="B1166" t="s">
        <v>181</v>
      </c>
      <c r="C1166" t="s">
        <v>389</v>
      </c>
      <c r="D1166" t="s">
        <v>266</v>
      </c>
      <c r="E1166" t="s">
        <v>267</v>
      </c>
      <c r="F1166">
        <v>1535000</v>
      </c>
      <c r="G1166" t="s">
        <v>52</v>
      </c>
      <c r="H1166" s="18">
        <f t="shared" si="152"/>
        <v>1</v>
      </c>
      <c r="I1166">
        <v>409</v>
      </c>
      <c r="J1166" t="s">
        <v>272</v>
      </c>
      <c r="K1166" t="s">
        <v>79</v>
      </c>
      <c r="L1166" t="s">
        <v>70</v>
      </c>
      <c r="M1166" s="18">
        <f t="shared" si="153"/>
        <v>2</v>
      </c>
      <c r="N1166" t="s">
        <v>58</v>
      </c>
      <c r="O1166" s="18">
        <f t="shared" si="155"/>
        <v>1</v>
      </c>
      <c r="P1166" t="s">
        <v>101</v>
      </c>
      <c r="Q1166" t="s">
        <v>119</v>
      </c>
      <c r="R1166" t="str">
        <f t="shared" si="151"/>
        <v>Oil &amp; Gas - Ice Roads and Pads</v>
      </c>
      <c r="S1166" t="s">
        <v>361</v>
      </c>
      <c r="T1166" t="s">
        <v>349</v>
      </c>
      <c r="U1166" s="34">
        <v>5</v>
      </c>
      <c r="V1166">
        <v>19060403</v>
      </c>
      <c r="W1166">
        <v>2017</v>
      </c>
      <c r="X1166" t="s">
        <v>266</v>
      </c>
      <c r="Y1166">
        <v>12</v>
      </c>
      <c r="Z1166" s="34">
        <v>409</v>
      </c>
      <c r="AA1166" s="6" t="str">
        <f t="shared" si="148"/>
        <v>12/01</v>
      </c>
      <c r="AB1166" s="6" t="str">
        <f t="shared" si="149"/>
        <v>12/31</v>
      </c>
      <c r="AC1166" t="s">
        <v>84</v>
      </c>
      <c r="AD1166" s="7">
        <f t="shared" si="150"/>
        <v>2</v>
      </c>
      <c r="AE1166" s="7" t="s">
        <v>84</v>
      </c>
      <c r="AF1166">
        <v>0</v>
      </c>
      <c r="AG1166" t="s">
        <v>52</v>
      </c>
      <c r="AH1166" s="18">
        <f t="shared" si="154"/>
        <v>1</v>
      </c>
    </row>
    <row r="1167" spans="1:34" x14ac:dyDescent="0.25">
      <c r="A1167">
        <v>408</v>
      </c>
      <c r="B1167" t="s">
        <v>181</v>
      </c>
      <c r="C1167" t="s">
        <v>389</v>
      </c>
      <c r="D1167" t="s">
        <v>266</v>
      </c>
      <c r="E1167" t="s">
        <v>267</v>
      </c>
      <c r="F1167">
        <v>1535000</v>
      </c>
      <c r="G1167" t="s">
        <v>52</v>
      </c>
      <c r="H1167" s="18">
        <f t="shared" si="152"/>
        <v>1</v>
      </c>
      <c r="I1167">
        <v>410</v>
      </c>
      <c r="J1167" t="s">
        <v>270</v>
      </c>
      <c r="K1167" t="s">
        <v>79</v>
      </c>
      <c r="L1167" t="s">
        <v>70</v>
      </c>
      <c r="M1167" s="18">
        <f t="shared" si="153"/>
        <v>2</v>
      </c>
      <c r="N1167" t="s">
        <v>58</v>
      </c>
      <c r="O1167" s="18">
        <f t="shared" si="155"/>
        <v>1</v>
      </c>
      <c r="P1167" t="s">
        <v>101</v>
      </c>
      <c r="Q1167" t="s">
        <v>119</v>
      </c>
      <c r="R1167" t="str">
        <f t="shared" si="151"/>
        <v>Oil &amp; Gas - Ice Roads and Pads</v>
      </c>
      <c r="S1167" t="s">
        <v>361</v>
      </c>
      <c r="T1167" t="s">
        <v>349</v>
      </c>
      <c r="U1167" s="34">
        <v>5</v>
      </c>
      <c r="V1167">
        <v>19060403</v>
      </c>
      <c r="W1167">
        <v>2017</v>
      </c>
      <c r="X1167" t="s">
        <v>266</v>
      </c>
      <c r="Y1167">
        <v>12</v>
      </c>
      <c r="Z1167" s="34">
        <v>410</v>
      </c>
      <c r="AA1167" s="6" t="str">
        <f t="shared" si="148"/>
        <v>12/01</v>
      </c>
      <c r="AB1167" s="6" t="str">
        <f t="shared" si="149"/>
        <v>12/31</v>
      </c>
      <c r="AC1167" t="s">
        <v>84</v>
      </c>
      <c r="AD1167" s="7">
        <f t="shared" si="150"/>
        <v>2</v>
      </c>
      <c r="AE1167" s="7" t="s">
        <v>84</v>
      </c>
      <c r="AF1167">
        <v>0</v>
      </c>
      <c r="AG1167" t="s">
        <v>52</v>
      </c>
      <c r="AH1167" s="18">
        <f t="shared" si="154"/>
        <v>1</v>
      </c>
    </row>
    <row r="1168" spans="1:34" x14ac:dyDescent="0.25">
      <c r="A1168">
        <v>381</v>
      </c>
      <c r="B1168" t="s">
        <v>181</v>
      </c>
      <c r="C1168" t="s">
        <v>389</v>
      </c>
      <c r="D1168" t="s">
        <v>278</v>
      </c>
      <c r="E1168" t="s">
        <v>116</v>
      </c>
      <c r="F1168">
        <v>808333</v>
      </c>
      <c r="G1168" t="s">
        <v>52</v>
      </c>
      <c r="H1168" s="18">
        <f t="shared" si="152"/>
        <v>1</v>
      </c>
      <c r="I1168">
        <v>382</v>
      </c>
      <c r="J1168" t="s">
        <v>279</v>
      </c>
      <c r="K1168" t="s">
        <v>79</v>
      </c>
      <c r="L1168" t="s">
        <v>70</v>
      </c>
      <c r="M1168" s="18">
        <f t="shared" si="153"/>
        <v>2</v>
      </c>
      <c r="N1168" t="s">
        <v>58</v>
      </c>
      <c r="O1168" s="18">
        <f t="shared" si="155"/>
        <v>1</v>
      </c>
      <c r="P1168" t="s">
        <v>101</v>
      </c>
      <c r="Q1168" t="s">
        <v>119</v>
      </c>
      <c r="R1168" t="str">
        <f t="shared" si="151"/>
        <v>Oil &amp; Gas - Ice Roads and Pads</v>
      </c>
      <c r="S1168" t="s">
        <v>361</v>
      </c>
      <c r="T1168" t="s">
        <v>349</v>
      </c>
      <c r="U1168" s="34">
        <v>5</v>
      </c>
      <c r="V1168">
        <v>19060403</v>
      </c>
      <c r="W1168">
        <v>2016</v>
      </c>
      <c r="X1168" t="s">
        <v>278</v>
      </c>
      <c r="Y1168">
        <v>4</v>
      </c>
      <c r="Z1168" s="34">
        <v>382</v>
      </c>
      <c r="AA1168" s="6" t="str">
        <f t="shared" si="148"/>
        <v>04/01</v>
      </c>
      <c r="AB1168" s="6" t="str">
        <f t="shared" si="149"/>
        <v>04/30</v>
      </c>
      <c r="AC1168" t="s">
        <v>84</v>
      </c>
      <c r="AD1168" s="7">
        <f t="shared" si="150"/>
        <v>2</v>
      </c>
      <c r="AE1168" s="7" t="s">
        <v>84</v>
      </c>
      <c r="AF1168">
        <v>0</v>
      </c>
      <c r="AG1168" t="s">
        <v>52</v>
      </c>
      <c r="AH1168" s="18">
        <f t="shared" si="154"/>
        <v>1</v>
      </c>
    </row>
    <row r="1169" spans="1:34" x14ac:dyDescent="0.25">
      <c r="A1169">
        <v>381</v>
      </c>
      <c r="B1169" t="s">
        <v>181</v>
      </c>
      <c r="C1169" t="s">
        <v>389</v>
      </c>
      <c r="D1169" t="s">
        <v>278</v>
      </c>
      <c r="E1169" t="s">
        <v>116</v>
      </c>
      <c r="F1169">
        <v>808333</v>
      </c>
      <c r="G1169" t="s">
        <v>52</v>
      </c>
      <c r="H1169" s="18">
        <f t="shared" si="152"/>
        <v>1</v>
      </c>
      <c r="I1169">
        <v>383</v>
      </c>
      <c r="J1169" t="s">
        <v>281</v>
      </c>
      <c r="K1169" t="s">
        <v>79</v>
      </c>
      <c r="L1169" t="s">
        <v>70</v>
      </c>
      <c r="M1169" s="18">
        <f t="shared" si="153"/>
        <v>2</v>
      </c>
      <c r="N1169" t="s">
        <v>58</v>
      </c>
      <c r="O1169" s="18">
        <f t="shared" si="155"/>
        <v>1</v>
      </c>
      <c r="P1169" t="s">
        <v>101</v>
      </c>
      <c r="Q1169" t="s">
        <v>119</v>
      </c>
      <c r="R1169" t="str">
        <f t="shared" si="151"/>
        <v>Oil &amp; Gas - Ice Roads and Pads</v>
      </c>
      <c r="S1169" t="s">
        <v>361</v>
      </c>
      <c r="T1169" t="s">
        <v>349</v>
      </c>
      <c r="U1169" s="34">
        <v>5</v>
      </c>
      <c r="V1169">
        <v>19060403</v>
      </c>
      <c r="W1169">
        <v>2016</v>
      </c>
      <c r="X1169" t="s">
        <v>278</v>
      </c>
      <c r="Y1169">
        <v>4</v>
      </c>
      <c r="Z1169" s="34">
        <v>383</v>
      </c>
      <c r="AA1169" s="6" t="str">
        <f t="shared" si="148"/>
        <v>04/01</v>
      </c>
      <c r="AB1169" s="6" t="str">
        <f t="shared" si="149"/>
        <v>04/30</v>
      </c>
      <c r="AC1169" t="s">
        <v>84</v>
      </c>
      <c r="AD1169" s="7">
        <f t="shared" si="150"/>
        <v>2</v>
      </c>
      <c r="AE1169" s="7" t="s">
        <v>84</v>
      </c>
      <c r="AF1169">
        <v>0</v>
      </c>
      <c r="AG1169" t="s">
        <v>52</v>
      </c>
      <c r="AH1169" s="18">
        <f t="shared" si="154"/>
        <v>1</v>
      </c>
    </row>
    <row r="1170" spans="1:34" x14ac:dyDescent="0.25">
      <c r="A1170">
        <v>381</v>
      </c>
      <c r="B1170" t="s">
        <v>181</v>
      </c>
      <c r="C1170" t="s">
        <v>389</v>
      </c>
      <c r="D1170" t="s">
        <v>278</v>
      </c>
      <c r="E1170" t="s">
        <v>116</v>
      </c>
      <c r="F1170">
        <v>808333</v>
      </c>
      <c r="G1170" t="s">
        <v>52</v>
      </c>
      <c r="H1170" s="18">
        <f t="shared" si="152"/>
        <v>1</v>
      </c>
      <c r="I1170">
        <v>384</v>
      </c>
      <c r="J1170" t="s">
        <v>283</v>
      </c>
      <c r="K1170" t="s">
        <v>79</v>
      </c>
      <c r="L1170" t="s">
        <v>70</v>
      </c>
      <c r="M1170" s="18">
        <f t="shared" si="153"/>
        <v>2</v>
      </c>
      <c r="N1170" t="s">
        <v>58</v>
      </c>
      <c r="O1170" s="18">
        <f t="shared" si="155"/>
        <v>1</v>
      </c>
      <c r="P1170" t="s">
        <v>101</v>
      </c>
      <c r="Q1170" t="s">
        <v>119</v>
      </c>
      <c r="R1170" t="str">
        <f t="shared" si="151"/>
        <v>Oil &amp; Gas - Ice Roads and Pads</v>
      </c>
      <c r="S1170" t="s">
        <v>361</v>
      </c>
      <c r="T1170" t="s">
        <v>349</v>
      </c>
      <c r="U1170" s="34">
        <v>5</v>
      </c>
      <c r="V1170">
        <v>19060403</v>
      </c>
      <c r="W1170">
        <v>2016</v>
      </c>
      <c r="X1170" t="s">
        <v>278</v>
      </c>
      <c r="Y1170">
        <v>4</v>
      </c>
      <c r="Z1170" s="34">
        <v>384</v>
      </c>
      <c r="AA1170" s="6" t="str">
        <f t="shared" si="148"/>
        <v>04/01</v>
      </c>
      <c r="AB1170" s="6" t="str">
        <f t="shared" si="149"/>
        <v>04/30</v>
      </c>
      <c r="AC1170" t="s">
        <v>84</v>
      </c>
      <c r="AD1170" s="7">
        <f t="shared" si="150"/>
        <v>2</v>
      </c>
      <c r="AE1170" s="7" t="s">
        <v>84</v>
      </c>
      <c r="AF1170">
        <v>0</v>
      </c>
      <c r="AG1170" t="s">
        <v>52</v>
      </c>
      <c r="AH1170" s="18">
        <f t="shared" si="154"/>
        <v>1</v>
      </c>
    </row>
    <row r="1171" spans="1:34" x14ac:dyDescent="0.25">
      <c r="A1171">
        <v>381</v>
      </c>
      <c r="B1171" t="s">
        <v>181</v>
      </c>
      <c r="C1171" t="s">
        <v>389</v>
      </c>
      <c r="D1171" t="s">
        <v>278</v>
      </c>
      <c r="E1171" t="s">
        <v>116</v>
      </c>
      <c r="F1171">
        <v>808333</v>
      </c>
      <c r="G1171" t="s">
        <v>52</v>
      </c>
      <c r="H1171" s="18">
        <f t="shared" si="152"/>
        <v>1</v>
      </c>
      <c r="I1171">
        <v>386</v>
      </c>
      <c r="J1171" t="s">
        <v>285</v>
      </c>
      <c r="K1171" t="s">
        <v>79</v>
      </c>
      <c r="L1171" t="s">
        <v>70</v>
      </c>
      <c r="M1171" s="18">
        <f t="shared" si="153"/>
        <v>2</v>
      </c>
      <c r="N1171" t="s">
        <v>58</v>
      </c>
      <c r="O1171" s="18">
        <f t="shared" si="155"/>
        <v>1</v>
      </c>
      <c r="P1171" t="s">
        <v>101</v>
      </c>
      <c r="Q1171" t="s">
        <v>119</v>
      </c>
      <c r="R1171" t="str">
        <f t="shared" si="151"/>
        <v>Oil &amp; Gas - Ice Roads and Pads</v>
      </c>
      <c r="S1171" t="s">
        <v>361</v>
      </c>
      <c r="T1171" t="s">
        <v>349</v>
      </c>
      <c r="U1171" s="34">
        <v>5</v>
      </c>
      <c r="V1171">
        <v>19060403</v>
      </c>
      <c r="W1171">
        <v>2016</v>
      </c>
      <c r="X1171" t="s">
        <v>278</v>
      </c>
      <c r="Y1171">
        <v>4</v>
      </c>
      <c r="Z1171" s="34">
        <v>386</v>
      </c>
      <c r="AA1171" s="6" t="str">
        <f t="shared" si="148"/>
        <v>04/01</v>
      </c>
      <c r="AB1171" s="6" t="str">
        <f t="shared" si="149"/>
        <v>04/30</v>
      </c>
      <c r="AC1171" t="s">
        <v>84</v>
      </c>
      <c r="AD1171" s="7">
        <f t="shared" si="150"/>
        <v>2</v>
      </c>
      <c r="AE1171" s="7" t="s">
        <v>84</v>
      </c>
      <c r="AF1171">
        <v>0</v>
      </c>
      <c r="AG1171" t="s">
        <v>52</v>
      </c>
      <c r="AH1171" s="18">
        <f t="shared" si="154"/>
        <v>1</v>
      </c>
    </row>
    <row r="1172" spans="1:34" x14ac:dyDescent="0.25">
      <c r="A1172">
        <v>381</v>
      </c>
      <c r="B1172" t="s">
        <v>181</v>
      </c>
      <c r="C1172" t="s">
        <v>389</v>
      </c>
      <c r="D1172" t="s">
        <v>278</v>
      </c>
      <c r="E1172" t="s">
        <v>116</v>
      </c>
      <c r="F1172">
        <v>808333</v>
      </c>
      <c r="G1172" t="s">
        <v>52</v>
      </c>
      <c r="H1172" s="18">
        <f t="shared" si="152"/>
        <v>1</v>
      </c>
      <c r="I1172">
        <v>385</v>
      </c>
      <c r="J1172" t="s">
        <v>287</v>
      </c>
      <c r="K1172" t="s">
        <v>79</v>
      </c>
      <c r="L1172" t="s">
        <v>70</v>
      </c>
      <c r="M1172" s="18">
        <f t="shared" si="153"/>
        <v>2</v>
      </c>
      <c r="N1172" t="s">
        <v>58</v>
      </c>
      <c r="O1172" s="18">
        <f t="shared" si="155"/>
        <v>1</v>
      </c>
      <c r="P1172" t="s">
        <v>101</v>
      </c>
      <c r="Q1172" t="s">
        <v>119</v>
      </c>
      <c r="R1172" t="str">
        <f t="shared" si="151"/>
        <v>Oil &amp; Gas - Ice Roads and Pads</v>
      </c>
      <c r="S1172" t="s">
        <v>361</v>
      </c>
      <c r="T1172" t="s">
        <v>349</v>
      </c>
      <c r="U1172" s="34">
        <v>5</v>
      </c>
      <c r="V1172">
        <v>19060403</v>
      </c>
      <c r="W1172">
        <v>2016</v>
      </c>
      <c r="X1172" t="s">
        <v>278</v>
      </c>
      <c r="Y1172">
        <v>4</v>
      </c>
      <c r="Z1172" s="34">
        <v>385</v>
      </c>
      <c r="AA1172" s="6" t="str">
        <f t="shared" si="148"/>
        <v>04/01</v>
      </c>
      <c r="AB1172" s="6" t="str">
        <f t="shared" si="149"/>
        <v>04/30</v>
      </c>
      <c r="AC1172" t="s">
        <v>84</v>
      </c>
      <c r="AD1172" s="7">
        <f t="shared" si="150"/>
        <v>2</v>
      </c>
      <c r="AE1172" s="7" t="s">
        <v>84</v>
      </c>
      <c r="AF1172">
        <v>0</v>
      </c>
      <c r="AG1172" t="s">
        <v>52</v>
      </c>
      <c r="AH1172" s="18">
        <f t="shared" si="154"/>
        <v>1</v>
      </c>
    </row>
    <row r="1173" spans="1:34" x14ac:dyDescent="0.25">
      <c r="A1173">
        <v>381</v>
      </c>
      <c r="B1173" t="s">
        <v>181</v>
      </c>
      <c r="C1173" t="s">
        <v>389</v>
      </c>
      <c r="D1173" t="s">
        <v>278</v>
      </c>
      <c r="E1173" t="s">
        <v>116</v>
      </c>
      <c r="F1173">
        <v>808333</v>
      </c>
      <c r="G1173" t="s">
        <v>52</v>
      </c>
      <c r="H1173" s="18">
        <f t="shared" si="152"/>
        <v>1</v>
      </c>
      <c r="I1173">
        <v>382</v>
      </c>
      <c r="J1173" t="s">
        <v>279</v>
      </c>
      <c r="K1173" t="s">
        <v>79</v>
      </c>
      <c r="L1173" t="s">
        <v>70</v>
      </c>
      <c r="M1173" s="18">
        <f t="shared" si="153"/>
        <v>2</v>
      </c>
      <c r="N1173" t="s">
        <v>58</v>
      </c>
      <c r="O1173" s="18">
        <f t="shared" si="155"/>
        <v>1</v>
      </c>
      <c r="P1173" t="s">
        <v>101</v>
      </c>
      <c r="Q1173" t="s">
        <v>119</v>
      </c>
      <c r="R1173" t="str">
        <f t="shared" si="151"/>
        <v>Oil &amp; Gas - Ice Roads and Pads</v>
      </c>
      <c r="S1173" t="s">
        <v>361</v>
      </c>
      <c r="T1173" t="s">
        <v>349</v>
      </c>
      <c r="U1173" s="34">
        <v>5</v>
      </c>
      <c r="V1173">
        <v>19060403</v>
      </c>
      <c r="W1173">
        <v>2016</v>
      </c>
      <c r="X1173" t="s">
        <v>278</v>
      </c>
      <c r="Y1173">
        <v>5</v>
      </c>
      <c r="Z1173" s="34">
        <v>382</v>
      </c>
      <c r="AA1173" s="6" t="str">
        <f t="shared" si="148"/>
        <v>05/01</v>
      </c>
      <c r="AB1173" s="6" t="str">
        <f t="shared" si="149"/>
        <v>05/31</v>
      </c>
      <c r="AC1173" t="s">
        <v>84</v>
      </c>
      <c r="AD1173" s="7">
        <f t="shared" si="150"/>
        <v>2</v>
      </c>
      <c r="AE1173" s="7" t="s">
        <v>84</v>
      </c>
      <c r="AF1173">
        <v>0</v>
      </c>
      <c r="AG1173" t="s">
        <v>52</v>
      </c>
      <c r="AH1173" s="18">
        <f t="shared" si="154"/>
        <v>1</v>
      </c>
    </row>
    <row r="1174" spans="1:34" x14ac:dyDescent="0.25">
      <c r="A1174">
        <v>381</v>
      </c>
      <c r="B1174" t="s">
        <v>181</v>
      </c>
      <c r="C1174" t="s">
        <v>389</v>
      </c>
      <c r="D1174" t="s">
        <v>278</v>
      </c>
      <c r="E1174" t="s">
        <v>116</v>
      </c>
      <c r="F1174">
        <v>808333</v>
      </c>
      <c r="G1174" t="s">
        <v>52</v>
      </c>
      <c r="H1174" s="18">
        <f t="shared" si="152"/>
        <v>1</v>
      </c>
      <c r="I1174">
        <v>383</v>
      </c>
      <c r="J1174" t="s">
        <v>281</v>
      </c>
      <c r="K1174" t="s">
        <v>79</v>
      </c>
      <c r="L1174" t="s">
        <v>70</v>
      </c>
      <c r="M1174" s="18">
        <f t="shared" si="153"/>
        <v>2</v>
      </c>
      <c r="N1174" t="s">
        <v>58</v>
      </c>
      <c r="O1174" s="18">
        <f t="shared" si="155"/>
        <v>1</v>
      </c>
      <c r="P1174" t="s">
        <v>101</v>
      </c>
      <c r="Q1174" t="s">
        <v>119</v>
      </c>
      <c r="R1174" t="str">
        <f t="shared" si="151"/>
        <v>Oil &amp; Gas - Ice Roads and Pads</v>
      </c>
      <c r="S1174" t="s">
        <v>361</v>
      </c>
      <c r="T1174" t="s">
        <v>349</v>
      </c>
      <c r="U1174" s="34">
        <v>5</v>
      </c>
      <c r="V1174">
        <v>19060403</v>
      </c>
      <c r="W1174">
        <v>2016</v>
      </c>
      <c r="X1174" t="s">
        <v>278</v>
      </c>
      <c r="Y1174">
        <v>5</v>
      </c>
      <c r="Z1174" s="34">
        <v>383</v>
      </c>
      <c r="AA1174" s="6" t="str">
        <f t="shared" si="148"/>
        <v>05/01</v>
      </c>
      <c r="AB1174" s="6" t="str">
        <f t="shared" si="149"/>
        <v>05/31</v>
      </c>
      <c r="AC1174" t="s">
        <v>84</v>
      </c>
      <c r="AD1174" s="7">
        <f t="shared" si="150"/>
        <v>2</v>
      </c>
      <c r="AE1174" s="7" t="s">
        <v>84</v>
      </c>
      <c r="AF1174">
        <v>0</v>
      </c>
      <c r="AG1174" t="s">
        <v>52</v>
      </c>
      <c r="AH1174" s="18">
        <f t="shared" si="154"/>
        <v>1</v>
      </c>
    </row>
    <row r="1175" spans="1:34" x14ac:dyDescent="0.25">
      <c r="A1175">
        <v>381</v>
      </c>
      <c r="B1175" t="s">
        <v>181</v>
      </c>
      <c r="C1175" t="s">
        <v>389</v>
      </c>
      <c r="D1175" t="s">
        <v>278</v>
      </c>
      <c r="E1175" t="s">
        <v>116</v>
      </c>
      <c r="F1175">
        <v>808333</v>
      </c>
      <c r="G1175" t="s">
        <v>52</v>
      </c>
      <c r="H1175" s="18">
        <f t="shared" si="152"/>
        <v>1</v>
      </c>
      <c r="I1175">
        <v>384</v>
      </c>
      <c r="J1175" t="s">
        <v>283</v>
      </c>
      <c r="K1175" t="s">
        <v>79</v>
      </c>
      <c r="L1175" t="s">
        <v>70</v>
      </c>
      <c r="M1175" s="18">
        <f t="shared" si="153"/>
        <v>2</v>
      </c>
      <c r="N1175" t="s">
        <v>58</v>
      </c>
      <c r="O1175" s="18">
        <f t="shared" si="155"/>
        <v>1</v>
      </c>
      <c r="P1175" t="s">
        <v>101</v>
      </c>
      <c r="Q1175" t="s">
        <v>119</v>
      </c>
      <c r="R1175" t="str">
        <f t="shared" si="151"/>
        <v>Oil &amp; Gas - Ice Roads and Pads</v>
      </c>
      <c r="S1175" t="s">
        <v>361</v>
      </c>
      <c r="T1175" t="s">
        <v>349</v>
      </c>
      <c r="U1175" s="34">
        <v>5</v>
      </c>
      <c r="V1175">
        <v>19060403</v>
      </c>
      <c r="W1175">
        <v>2016</v>
      </c>
      <c r="X1175" t="s">
        <v>278</v>
      </c>
      <c r="Y1175">
        <v>5</v>
      </c>
      <c r="Z1175" s="34">
        <v>384</v>
      </c>
      <c r="AA1175" s="6" t="str">
        <f t="shared" si="148"/>
        <v>05/01</v>
      </c>
      <c r="AB1175" s="6" t="str">
        <f t="shared" si="149"/>
        <v>05/31</v>
      </c>
      <c r="AC1175" t="s">
        <v>84</v>
      </c>
      <c r="AD1175" s="7">
        <f t="shared" si="150"/>
        <v>2</v>
      </c>
      <c r="AE1175" s="7" t="s">
        <v>84</v>
      </c>
      <c r="AF1175">
        <v>0</v>
      </c>
      <c r="AG1175" t="s">
        <v>52</v>
      </c>
      <c r="AH1175" s="18">
        <f t="shared" si="154"/>
        <v>1</v>
      </c>
    </row>
    <row r="1176" spans="1:34" x14ac:dyDescent="0.25">
      <c r="A1176">
        <v>381</v>
      </c>
      <c r="B1176" t="s">
        <v>181</v>
      </c>
      <c r="C1176" t="s">
        <v>389</v>
      </c>
      <c r="D1176" t="s">
        <v>278</v>
      </c>
      <c r="E1176" t="s">
        <v>116</v>
      </c>
      <c r="F1176">
        <v>808333</v>
      </c>
      <c r="G1176" t="s">
        <v>52</v>
      </c>
      <c r="H1176" s="18">
        <f t="shared" si="152"/>
        <v>1</v>
      </c>
      <c r="I1176">
        <v>386</v>
      </c>
      <c r="J1176" t="s">
        <v>285</v>
      </c>
      <c r="K1176" t="s">
        <v>79</v>
      </c>
      <c r="L1176" t="s">
        <v>70</v>
      </c>
      <c r="M1176" s="18">
        <f t="shared" si="153"/>
        <v>2</v>
      </c>
      <c r="N1176" t="s">
        <v>58</v>
      </c>
      <c r="O1176" s="18">
        <f t="shared" si="155"/>
        <v>1</v>
      </c>
      <c r="P1176" t="s">
        <v>101</v>
      </c>
      <c r="Q1176" t="s">
        <v>119</v>
      </c>
      <c r="R1176" t="str">
        <f t="shared" si="151"/>
        <v>Oil &amp; Gas - Ice Roads and Pads</v>
      </c>
      <c r="S1176" t="s">
        <v>361</v>
      </c>
      <c r="T1176" t="s">
        <v>349</v>
      </c>
      <c r="U1176" s="34">
        <v>5</v>
      </c>
      <c r="V1176">
        <v>19060403</v>
      </c>
      <c r="W1176">
        <v>2016</v>
      </c>
      <c r="X1176" t="s">
        <v>278</v>
      </c>
      <c r="Y1176">
        <v>5</v>
      </c>
      <c r="Z1176" s="34">
        <v>386</v>
      </c>
      <c r="AA1176" s="6" t="str">
        <f t="shared" si="148"/>
        <v>05/01</v>
      </c>
      <c r="AB1176" s="6" t="str">
        <f t="shared" si="149"/>
        <v>05/31</v>
      </c>
      <c r="AC1176" t="s">
        <v>84</v>
      </c>
      <c r="AD1176" s="7">
        <f t="shared" si="150"/>
        <v>2</v>
      </c>
      <c r="AE1176" s="7" t="s">
        <v>84</v>
      </c>
      <c r="AF1176">
        <v>0</v>
      </c>
      <c r="AG1176" t="s">
        <v>52</v>
      </c>
      <c r="AH1176" s="18">
        <f t="shared" si="154"/>
        <v>1</v>
      </c>
    </row>
    <row r="1177" spans="1:34" x14ac:dyDescent="0.25">
      <c r="A1177">
        <v>381</v>
      </c>
      <c r="B1177" t="s">
        <v>181</v>
      </c>
      <c r="C1177" t="s">
        <v>389</v>
      </c>
      <c r="D1177" t="s">
        <v>278</v>
      </c>
      <c r="E1177" t="s">
        <v>116</v>
      </c>
      <c r="F1177">
        <v>808333</v>
      </c>
      <c r="G1177" t="s">
        <v>52</v>
      </c>
      <c r="H1177" s="18">
        <f t="shared" si="152"/>
        <v>1</v>
      </c>
      <c r="I1177">
        <v>385</v>
      </c>
      <c r="J1177" t="s">
        <v>287</v>
      </c>
      <c r="K1177" t="s">
        <v>79</v>
      </c>
      <c r="L1177" t="s">
        <v>70</v>
      </c>
      <c r="M1177" s="18">
        <f t="shared" si="153"/>
        <v>2</v>
      </c>
      <c r="N1177" t="s">
        <v>58</v>
      </c>
      <c r="O1177" s="18">
        <f t="shared" si="155"/>
        <v>1</v>
      </c>
      <c r="P1177" t="s">
        <v>101</v>
      </c>
      <c r="Q1177" t="s">
        <v>119</v>
      </c>
      <c r="R1177" t="str">
        <f t="shared" si="151"/>
        <v>Oil &amp; Gas - Ice Roads and Pads</v>
      </c>
      <c r="S1177" t="s">
        <v>361</v>
      </c>
      <c r="T1177" t="s">
        <v>349</v>
      </c>
      <c r="U1177" s="34">
        <v>5</v>
      </c>
      <c r="V1177">
        <v>19060403</v>
      </c>
      <c r="W1177">
        <v>2016</v>
      </c>
      <c r="X1177" t="s">
        <v>278</v>
      </c>
      <c r="Y1177">
        <v>5</v>
      </c>
      <c r="Z1177" s="34">
        <v>385</v>
      </c>
      <c r="AA1177" s="6" t="str">
        <f t="shared" si="148"/>
        <v>05/01</v>
      </c>
      <c r="AB1177" s="6" t="str">
        <f t="shared" si="149"/>
        <v>05/31</v>
      </c>
      <c r="AC1177" t="s">
        <v>84</v>
      </c>
      <c r="AD1177" s="7">
        <f t="shared" si="150"/>
        <v>2</v>
      </c>
      <c r="AE1177" s="7" t="s">
        <v>84</v>
      </c>
      <c r="AF1177">
        <v>0</v>
      </c>
      <c r="AG1177" t="s">
        <v>52</v>
      </c>
      <c r="AH1177" s="18">
        <f t="shared" si="154"/>
        <v>1</v>
      </c>
    </row>
    <row r="1178" spans="1:34" x14ac:dyDescent="0.25">
      <c r="A1178">
        <v>381</v>
      </c>
      <c r="B1178" t="s">
        <v>181</v>
      </c>
      <c r="C1178" t="s">
        <v>389</v>
      </c>
      <c r="D1178" t="s">
        <v>278</v>
      </c>
      <c r="E1178" t="s">
        <v>116</v>
      </c>
      <c r="F1178">
        <v>808333</v>
      </c>
      <c r="G1178" t="s">
        <v>52</v>
      </c>
      <c r="H1178" s="18">
        <f t="shared" si="152"/>
        <v>1</v>
      </c>
      <c r="I1178">
        <v>382</v>
      </c>
      <c r="J1178" t="s">
        <v>279</v>
      </c>
      <c r="K1178" t="s">
        <v>79</v>
      </c>
      <c r="L1178" t="s">
        <v>70</v>
      </c>
      <c r="M1178" s="18">
        <f t="shared" si="153"/>
        <v>2</v>
      </c>
      <c r="N1178" t="s">
        <v>58</v>
      </c>
      <c r="O1178" s="18">
        <f t="shared" si="155"/>
        <v>1</v>
      </c>
      <c r="P1178" t="s">
        <v>101</v>
      </c>
      <c r="Q1178" t="s">
        <v>119</v>
      </c>
      <c r="R1178" t="str">
        <f t="shared" si="151"/>
        <v>Oil &amp; Gas - Ice Roads and Pads</v>
      </c>
      <c r="S1178" t="s">
        <v>361</v>
      </c>
      <c r="T1178" t="s">
        <v>349</v>
      </c>
      <c r="U1178" s="34">
        <v>5</v>
      </c>
      <c r="V1178">
        <v>19060403</v>
      </c>
      <c r="W1178">
        <v>2016</v>
      </c>
      <c r="X1178" t="s">
        <v>278</v>
      </c>
      <c r="Y1178">
        <v>6</v>
      </c>
      <c r="Z1178" s="34">
        <v>382</v>
      </c>
      <c r="AA1178" s="6" t="str">
        <f t="shared" si="148"/>
        <v>06/01</v>
      </c>
      <c r="AB1178" s="6" t="str">
        <f t="shared" si="149"/>
        <v>06/30</v>
      </c>
      <c r="AC1178" t="s">
        <v>84</v>
      </c>
      <c r="AD1178" s="7">
        <f t="shared" si="150"/>
        <v>2</v>
      </c>
      <c r="AE1178" s="7" t="s">
        <v>84</v>
      </c>
      <c r="AF1178">
        <v>0</v>
      </c>
      <c r="AG1178" t="s">
        <v>52</v>
      </c>
      <c r="AH1178" s="18">
        <f t="shared" si="154"/>
        <v>1</v>
      </c>
    </row>
    <row r="1179" spans="1:34" x14ac:dyDescent="0.25">
      <c r="A1179">
        <v>381</v>
      </c>
      <c r="B1179" t="s">
        <v>181</v>
      </c>
      <c r="C1179" t="s">
        <v>389</v>
      </c>
      <c r="D1179" t="s">
        <v>278</v>
      </c>
      <c r="E1179" t="s">
        <v>116</v>
      </c>
      <c r="F1179">
        <v>808333</v>
      </c>
      <c r="G1179" t="s">
        <v>52</v>
      </c>
      <c r="H1179" s="18">
        <f t="shared" si="152"/>
        <v>1</v>
      </c>
      <c r="I1179">
        <v>383</v>
      </c>
      <c r="J1179" t="s">
        <v>281</v>
      </c>
      <c r="K1179" t="s">
        <v>79</v>
      </c>
      <c r="L1179" t="s">
        <v>70</v>
      </c>
      <c r="M1179" s="18">
        <f t="shared" si="153"/>
        <v>2</v>
      </c>
      <c r="N1179" t="s">
        <v>58</v>
      </c>
      <c r="O1179" s="18">
        <f t="shared" si="155"/>
        <v>1</v>
      </c>
      <c r="P1179" t="s">
        <v>101</v>
      </c>
      <c r="Q1179" t="s">
        <v>119</v>
      </c>
      <c r="R1179" t="str">
        <f t="shared" si="151"/>
        <v>Oil &amp; Gas - Ice Roads and Pads</v>
      </c>
      <c r="S1179" t="s">
        <v>361</v>
      </c>
      <c r="T1179" t="s">
        <v>349</v>
      </c>
      <c r="U1179" s="34">
        <v>5</v>
      </c>
      <c r="V1179">
        <v>19060403</v>
      </c>
      <c r="W1179">
        <v>2016</v>
      </c>
      <c r="X1179" t="s">
        <v>278</v>
      </c>
      <c r="Y1179">
        <v>6</v>
      </c>
      <c r="Z1179" s="34">
        <v>383</v>
      </c>
      <c r="AA1179" s="6" t="str">
        <f t="shared" si="148"/>
        <v>06/01</v>
      </c>
      <c r="AB1179" s="6" t="str">
        <f t="shared" si="149"/>
        <v>06/30</v>
      </c>
      <c r="AC1179" t="s">
        <v>84</v>
      </c>
      <c r="AD1179" s="7">
        <f t="shared" si="150"/>
        <v>2</v>
      </c>
      <c r="AE1179" s="7" t="s">
        <v>84</v>
      </c>
      <c r="AF1179">
        <v>0</v>
      </c>
      <c r="AG1179" t="s">
        <v>52</v>
      </c>
      <c r="AH1179" s="18">
        <f t="shared" si="154"/>
        <v>1</v>
      </c>
    </row>
    <row r="1180" spans="1:34" x14ac:dyDescent="0.25">
      <c r="A1180">
        <v>381</v>
      </c>
      <c r="B1180" t="s">
        <v>181</v>
      </c>
      <c r="C1180" t="s">
        <v>389</v>
      </c>
      <c r="D1180" t="s">
        <v>278</v>
      </c>
      <c r="E1180" t="s">
        <v>116</v>
      </c>
      <c r="F1180">
        <v>808333</v>
      </c>
      <c r="G1180" t="s">
        <v>52</v>
      </c>
      <c r="H1180" s="18">
        <f t="shared" si="152"/>
        <v>1</v>
      </c>
      <c r="I1180">
        <v>384</v>
      </c>
      <c r="J1180" t="s">
        <v>283</v>
      </c>
      <c r="K1180" t="s">
        <v>79</v>
      </c>
      <c r="L1180" t="s">
        <v>70</v>
      </c>
      <c r="M1180" s="18">
        <f t="shared" si="153"/>
        <v>2</v>
      </c>
      <c r="N1180" t="s">
        <v>58</v>
      </c>
      <c r="O1180" s="18">
        <f t="shared" si="155"/>
        <v>1</v>
      </c>
      <c r="P1180" t="s">
        <v>101</v>
      </c>
      <c r="Q1180" t="s">
        <v>119</v>
      </c>
      <c r="R1180" t="str">
        <f t="shared" si="151"/>
        <v>Oil &amp; Gas - Ice Roads and Pads</v>
      </c>
      <c r="S1180" t="s">
        <v>361</v>
      </c>
      <c r="T1180" t="s">
        <v>349</v>
      </c>
      <c r="U1180" s="34">
        <v>5</v>
      </c>
      <c r="V1180">
        <v>19060403</v>
      </c>
      <c r="W1180">
        <v>2016</v>
      </c>
      <c r="X1180" t="s">
        <v>278</v>
      </c>
      <c r="Y1180">
        <v>6</v>
      </c>
      <c r="Z1180" s="34">
        <v>384</v>
      </c>
      <c r="AA1180" s="6" t="str">
        <f t="shared" si="148"/>
        <v>06/01</v>
      </c>
      <c r="AB1180" s="6" t="str">
        <f t="shared" si="149"/>
        <v>06/30</v>
      </c>
      <c r="AC1180" t="s">
        <v>84</v>
      </c>
      <c r="AD1180" s="7">
        <f t="shared" si="150"/>
        <v>2</v>
      </c>
      <c r="AE1180" s="7" t="s">
        <v>84</v>
      </c>
      <c r="AF1180">
        <v>0</v>
      </c>
      <c r="AG1180" t="s">
        <v>52</v>
      </c>
      <c r="AH1180" s="18">
        <f t="shared" si="154"/>
        <v>1</v>
      </c>
    </row>
    <row r="1181" spans="1:34" x14ac:dyDescent="0.25">
      <c r="A1181">
        <v>381</v>
      </c>
      <c r="B1181" t="s">
        <v>181</v>
      </c>
      <c r="C1181" t="s">
        <v>389</v>
      </c>
      <c r="D1181" t="s">
        <v>278</v>
      </c>
      <c r="E1181" t="s">
        <v>116</v>
      </c>
      <c r="F1181">
        <v>808333</v>
      </c>
      <c r="G1181" t="s">
        <v>52</v>
      </c>
      <c r="H1181" s="18">
        <f t="shared" si="152"/>
        <v>1</v>
      </c>
      <c r="I1181">
        <v>386</v>
      </c>
      <c r="J1181" t="s">
        <v>285</v>
      </c>
      <c r="K1181" t="s">
        <v>79</v>
      </c>
      <c r="L1181" t="s">
        <v>70</v>
      </c>
      <c r="M1181" s="18">
        <f t="shared" si="153"/>
        <v>2</v>
      </c>
      <c r="N1181" t="s">
        <v>58</v>
      </c>
      <c r="O1181" s="18">
        <f t="shared" si="155"/>
        <v>1</v>
      </c>
      <c r="P1181" t="s">
        <v>101</v>
      </c>
      <c r="Q1181" t="s">
        <v>119</v>
      </c>
      <c r="R1181" t="str">
        <f t="shared" si="151"/>
        <v>Oil &amp; Gas - Ice Roads and Pads</v>
      </c>
      <c r="S1181" t="s">
        <v>361</v>
      </c>
      <c r="T1181" t="s">
        <v>349</v>
      </c>
      <c r="U1181" s="34">
        <v>5</v>
      </c>
      <c r="V1181">
        <v>19060403</v>
      </c>
      <c r="W1181">
        <v>2016</v>
      </c>
      <c r="X1181" t="s">
        <v>278</v>
      </c>
      <c r="Y1181">
        <v>6</v>
      </c>
      <c r="Z1181" s="34">
        <v>386</v>
      </c>
      <c r="AA1181" s="6" t="str">
        <f t="shared" si="148"/>
        <v>06/01</v>
      </c>
      <c r="AB1181" s="6" t="str">
        <f t="shared" si="149"/>
        <v>06/30</v>
      </c>
      <c r="AC1181" t="s">
        <v>84</v>
      </c>
      <c r="AD1181" s="7">
        <f t="shared" si="150"/>
        <v>2</v>
      </c>
      <c r="AE1181" s="7" t="s">
        <v>84</v>
      </c>
      <c r="AF1181">
        <v>0</v>
      </c>
      <c r="AG1181" t="s">
        <v>52</v>
      </c>
      <c r="AH1181" s="18">
        <f t="shared" si="154"/>
        <v>1</v>
      </c>
    </row>
    <row r="1182" spans="1:34" x14ac:dyDescent="0.25">
      <c r="A1182">
        <v>381</v>
      </c>
      <c r="B1182" t="s">
        <v>181</v>
      </c>
      <c r="C1182" t="s">
        <v>389</v>
      </c>
      <c r="D1182" t="s">
        <v>278</v>
      </c>
      <c r="E1182" t="s">
        <v>116</v>
      </c>
      <c r="F1182">
        <v>808333</v>
      </c>
      <c r="G1182" t="s">
        <v>52</v>
      </c>
      <c r="H1182" s="18">
        <f t="shared" si="152"/>
        <v>1</v>
      </c>
      <c r="I1182">
        <v>385</v>
      </c>
      <c r="J1182" t="s">
        <v>287</v>
      </c>
      <c r="K1182" t="s">
        <v>79</v>
      </c>
      <c r="L1182" t="s">
        <v>70</v>
      </c>
      <c r="M1182" s="18">
        <f t="shared" si="153"/>
        <v>2</v>
      </c>
      <c r="N1182" t="s">
        <v>58</v>
      </c>
      <c r="O1182" s="18">
        <f t="shared" si="155"/>
        <v>1</v>
      </c>
      <c r="P1182" t="s">
        <v>101</v>
      </c>
      <c r="Q1182" t="s">
        <v>119</v>
      </c>
      <c r="R1182" t="str">
        <f t="shared" si="151"/>
        <v>Oil &amp; Gas - Ice Roads and Pads</v>
      </c>
      <c r="S1182" t="s">
        <v>361</v>
      </c>
      <c r="T1182" t="s">
        <v>349</v>
      </c>
      <c r="U1182" s="34">
        <v>5</v>
      </c>
      <c r="V1182">
        <v>19060403</v>
      </c>
      <c r="W1182">
        <v>2016</v>
      </c>
      <c r="X1182" t="s">
        <v>278</v>
      </c>
      <c r="Y1182">
        <v>6</v>
      </c>
      <c r="Z1182" s="34">
        <v>385</v>
      </c>
      <c r="AA1182" s="6" t="str">
        <f t="shared" si="148"/>
        <v>06/01</v>
      </c>
      <c r="AB1182" s="6" t="str">
        <f t="shared" si="149"/>
        <v>06/30</v>
      </c>
      <c r="AC1182" t="s">
        <v>84</v>
      </c>
      <c r="AD1182" s="7">
        <f t="shared" si="150"/>
        <v>2</v>
      </c>
      <c r="AE1182" s="7" t="s">
        <v>84</v>
      </c>
      <c r="AF1182">
        <v>0</v>
      </c>
      <c r="AG1182" t="s">
        <v>52</v>
      </c>
      <c r="AH1182" s="18">
        <f t="shared" si="154"/>
        <v>1</v>
      </c>
    </row>
    <row r="1183" spans="1:34" x14ac:dyDescent="0.25">
      <c r="A1183">
        <v>381</v>
      </c>
      <c r="B1183" t="s">
        <v>181</v>
      </c>
      <c r="C1183" t="s">
        <v>389</v>
      </c>
      <c r="D1183" t="s">
        <v>278</v>
      </c>
      <c r="E1183" t="s">
        <v>116</v>
      </c>
      <c r="F1183">
        <v>808333</v>
      </c>
      <c r="G1183" t="s">
        <v>52</v>
      </c>
      <c r="H1183" s="18">
        <f t="shared" si="152"/>
        <v>1</v>
      </c>
      <c r="I1183">
        <v>382</v>
      </c>
      <c r="J1183" t="s">
        <v>279</v>
      </c>
      <c r="K1183" t="s">
        <v>79</v>
      </c>
      <c r="L1183" t="s">
        <v>70</v>
      </c>
      <c r="M1183" s="18">
        <f t="shared" si="153"/>
        <v>2</v>
      </c>
      <c r="N1183" t="s">
        <v>58</v>
      </c>
      <c r="O1183" s="18">
        <f t="shared" si="155"/>
        <v>1</v>
      </c>
      <c r="P1183" t="s">
        <v>101</v>
      </c>
      <c r="Q1183" t="s">
        <v>119</v>
      </c>
      <c r="R1183" t="str">
        <f t="shared" si="151"/>
        <v>Oil &amp; Gas - Ice Roads and Pads</v>
      </c>
      <c r="S1183" t="s">
        <v>361</v>
      </c>
      <c r="T1183" t="s">
        <v>349</v>
      </c>
      <c r="U1183" s="34">
        <v>5</v>
      </c>
      <c r="V1183">
        <v>19060403</v>
      </c>
      <c r="W1183">
        <v>2016</v>
      </c>
      <c r="X1183" t="s">
        <v>278</v>
      </c>
      <c r="Y1183">
        <v>7</v>
      </c>
      <c r="Z1183" s="34">
        <v>382</v>
      </c>
      <c r="AA1183" s="6" t="str">
        <f t="shared" si="148"/>
        <v>07/01</v>
      </c>
      <c r="AB1183" s="6" t="str">
        <f t="shared" si="149"/>
        <v>07/31</v>
      </c>
      <c r="AC1183" t="s">
        <v>84</v>
      </c>
      <c r="AD1183" s="7">
        <f t="shared" si="150"/>
        <v>2</v>
      </c>
      <c r="AE1183" s="7" t="s">
        <v>84</v>
      </c>
      <c r="AF1183">
        <v>0</v>
      </c>
      <c r="AG1183" t="s">
        <v>52</v>
      </c>
      <c r="AH1183" s="18">
        <f t="shared" si="154"/>
        <v>1</v>
      </c>
    </row>
    <row r="1184" spans="1:34" x14ac:dyDescent="0.25">
      <c r="A1184">
        <v>381</v>
      </c>
      <c r="B1184" t="s">
        <v>181</v>
      </c>
      <c r="C1184" t="s">
        <v>389</v>
      </c>
      <c r="D1184" t="s">
        <v>278</v>
      </c>
      <c r="E1184" t="s">
        <v>116</v>
      </c>
      <c r="F1184">
        <v>808333</v>
      </c>
      <c r="G1184" t="s">
        <v>52</v>
      </c>
      <c r="H1184" s="18">
        <f t="shared" si="152"/>
        <v>1</v>
      </c>
      <c r="I1184">
        <v>383</v>
      </c>
      <c r="J1184" t="s">
        <v>281</v>
      </c>
      <c r="K1184" t="s">
        <v>79</v>
      </c>
      <c r="L1184" t="s">
        <v>70</v>
      </c>
      <c r="M1184" s="18">
        <f t="shared" si="153"/>
        <v>2</v>
      </c>
      <c r="N1184" t="s">
        <v>58</v>
      </c>
      <c r="O1184" s="18">
        <f t="shared" si="155"/>
        <v>1</v>
      </c>
      <c r="P1184" t="s">
        <v>101</v>
      </c>
      <c r="Q1184" t="s">
        <v>119</v>
      </c>
      <c r="R1184" t="str">
        <f t="shared" si="151"/>
        <v>Oil &amp; Gas - Ice Roads and Pads</v>
      </c>
      <c r="S1184" t="s">
        <v>361</v>
      </c>
      <c r="T1184" t="s">
        <v>349</v>
      </c>
      <c r="U1184" s="34">
        <v>5</v>
      </c>
      <c r="V1184">
        <v>19060403</v>
      </c>
      <c r="W1184">
        <v>2016</v>
      </c>
      <c r="X1184" t="s">
        <v>278</v>
      </c>
      <c r="Y1184">
        <v>7</v>
      </c>
      <c r="Z1184" s="34">
        <v>383</v>
      </c>
      <c r="AA1184" s="6" t="str">
        <f t="shared" si="148"/>
        <v>07/01</v>
      </c>
      <c r="AB1184" s="6" t="str">
        <f t="shared" si="149"/>
        <v>07/31</v>
      </c>
      <c r="AC1184" t="s">
        <v>84</v>
      </c>
      <c r="AD1184" s="7">
        <f t="shared" si="150"/>
        <v>2</v>
      </c>
      <c r="AE1184" s="7" t="s">
        <v>84</v>
      </c>
      <c r="AF1184">
        <v>0</v>
      </c>
      <c r="AG1184" t="s">
        <v>52</v>
      </c>
      <c r="AH1184" s="18">
        <f t="shared" si="154"/>
        <v>1</v>
      </c>
    </row>
    <row r="1185" spans="1:34" x14ac:dyDescent="0.25">
      <c r="A1185">
        <v>381</v>
      </c>
      <c r="B1185" t="s">
        <v>181</v>
      </c>
      <c r="C1185" t="s">
        <v>389</v>
      </c>
      <c r="D1185" t="s">
        <v>278</v>
      </c>
      <c r="E1185" t="s">
        <v>116</v>
      </c>
      <c r="F1185">
        <v>808333</v>
      </c>
      <c r="G1185" t="s">
        <v>52</v>
      </c>
      <c r="H1185" s="18">
        <f t="shared" si="152"/>
        <v>1</v>
      </c>
      <c r="I1185">
        <v>384</v>
      </c>
      <c r="J1185" t="s">
        <v>283</v>
      </c>
      <c r="K1185" t="s">
        <v>79</v>
      </c>
      <c r="L1185" t="s">
        <v>70</v>
      </c>
      <c r="M1185" s="18">
        <f t="shared" si="153"/>
        <v>2</v>
      </c>
      <c r="N1185" t="s">
        <v>58</v>
      </c>
      <c r="O1185" s="18">
        <f t="shared" si="155"/>
        <v>1</v>
      </c>
      <c r="P1185" t="s">
        <v>101</v>
      </c>
      <c r="Q1185" t="s">
        <v>119</v>
      </c>
      <c r="R1185" t="str">
        <f t="shared" si="151"/>
        <v>Oil &amp; Gas - Ice Roads and Pads</v>
      </c>
      <c r="S1185" t="s">
        <v>361</v>
      </c>
      <c r="T1185" t="s">
        <v>349</v>
      </c>
      <c r="U1185" s="34">
        <v>5</v>
      </c>
      <c r="V1185">
        <v>19060403</v>
      </c>
      <c r="W1185">
        <v>2016</v>
      </c>
      <c r="X1185" t="s">
        <v>278</v>
      </c>
      <c r="Y1185">
        <v>7</v>
      </c>
      <c r="Z1185" s="34">
        <v>384</v>
      </c>
      <c r="AA1185" s="6" t="str">
        <f t="shared" si="148"/>
        <v>07/01</v>
      </c>
      <c r="AB1185" s="6" t="str">
        <f t="shared" si="149"/>
        <v>07/31</v>
      </c>
      <c r="AC1185" t="s">
        <v>84</v>
      </c>
      <c r="AD1185" s="7">
        <f t="shared" si="150"/>
        <v>2</v>
      </c>
      <c r="AE1185" s="7" t="s">
        <v>84</v>
      </c>
      <c r="AF1185">
        <v>0</v>
      </c>
      <c r="AG1185" t="s">
        <v>52</v>
      </c>
      <c r="AH1185" s="18">
        <f t="shared" si="154"/>
        <v>1</v>
      </c>
    </row>
    <row r="1186" spans="1:34" x14ac:dyDescent="0.25">
      <c r="A1186">
        <v>381</v>
      </c>
      <c r="B1186" t="s">
        <v>181</v>
      </c>
      <c r="C1186" t="s">
        <v>389</v>
      </c>
      <c r="D1186" t="s">
        <v>278</v>
      </c>
      <c r="E1186" t="s">
        <v>116</v>
      </c>
      <c r="F1186">
        <v>808333</v>
      </c>
      <c r="G1186" t="s">
        <v>52</v>
      </c>
      <c r="H1186" s="18">
        <f t="shared" si="152"/>
        <v>1</v>
      </c>
      <c r="I1186">
        <v>386</v>
      </c>
      <c r="J1186" t="s">
        <v>285</v>
      </c>
      <c r="K1186" t="s">
        <v>79</v>
      </c>
      <c r="L1186" t="s">
        <v>70</v>
      </c>
      <c r="M1186" s="18">
        <f t="shared" si="153"/>
        <v>2</v>
      </c>
      <c r="N1186" t="s">
        <v>58</v>
      </c>
      <c r="O1186" s="18">
        <f t="shared" si="155"/>
        <v>1</v>
      </c>
      <c r="P1186" t="s">
        <v>101</v>
      </c>
      <c r="Q1186" t="s">
        <v>119</v>
      </c>
      <c r="R1186" t="str">
        <f t="shared" si="151"/>
        <v>Oil &amp; Gas - Ice Roads and Pads</v>
      </c>
      <c r="S1186" t="s">
        <v>361</v>
      </c>
      <c r="T1186" t="s">
        <v>349</v>
      </c>
      <c r="U1186" s="34">
        <v>5</v>
      </c>
      <c r="V1186">
        <v>19060403</v>
      </c>
      <c r="W1186">
        <v>2016</v>
      </c>
      <c r="X1186" t="s">
        <v>278</v>
      </c>
      <c r="Y1186">
        <v>7</v>
      </c>
      <c r="Z1186" s="34">
        <v>386</v>
      </c>
      <c r="AA1186" s="6" t="str">
        <f t="shared" si="148"/>
        <v>07/01</v>
      </c>
      <c r="AB1186" s="6" t="str">
        <f t="shared" si="149"/>
        <v>07/31</v>
      </c>
      <c r="AC1186" t="s">
        <v>84</v>
      </c>
      <c r="AD1186" s="7">
        <f t="shared" si="150"/>
        <v>2</v>
      </c>
      <c r="AE1186" s="7" t="s">
        <v>84</v>
      </c>
      <c r="AF1186">
        <v>0</v>
      </c>
      <c r="AG1186" t="s">
        <v>52</v>
      </c>
      <c r="AH1186" s="18">
        <f t="shared" si="154"/>
        <v>1</v>
      </c>
    </row>
    <row r="1187" spans="1:34" x14ac:dyDescent="0.25">
      <c r="A1187">
        <v>381</v>
      </c>
      <c r="B1187" t="s">
        <v>181</v>
      </c>
      <c r="C1187" t="s">
        <v>389</v>
      </c>
      <c r="D1187" t="s">
        <v>278</v>
      </c>
      <c r="E1187" t="s">
        <v>116</v>
      </c>
      <c r="F1187">
        <v>808333</v>
      </c>
      <c r="G1187" t="s">
        <v>52</v>
      </c>
      <c r="H1187" s="18">
        <f t="shared" si="152"/>
        <v>1</v>
      </c>
      <c r="I1187">
        <v>385</v>
      </c>
      <c r="J1187" t="s">
        <v>287</v>
      </c>
      <c r="K1187" t="s">
        <v>79</v>
      </c>
      <c r="L1187" t="s">
        <v>70</v>
      </c>
      <c r="M1187" s="18">
        <f t="shared" si="153"/>
        <v>2</v>
      </c>
      <c r="N1187" t="s">
        <v>58</v>
      </c>
      <c r="O1187" s="18">
        <f t="shared" si="155"/>
        <v>1</v>
      </c>
      <c r="P1187" t="s">
        <v>101</v>
      </c>
      <c r="Q1187" t="s">
        <v>119</v>
      </c>
      <c r="R1187" t="str">
        <f t="shared" si="151"/>
        <v>Oil &amp; Gas - Ice Roads and Pads</v>
      </c>
      <c r="S1187" t="s">
        <v>361</v>
      </c>
      <c r="T1187" t="s">
        <v>349</v>
      </c>
      <c r="U1187" s="34">
        <v>5</v>
      </c>
      <c r="V1187">
        <v>19060403</v>
      </c>
      <c r="W1187">
        <v>2016</v>
      </c>
      <c r="X1187" t="s">
        <v>278</v>
      </c>
      <c r="Y1187">
        <v>7</v>
      </c>
      <c r="Z1187" s="34">
        <v>385</v>
      </c>
      <c r="AA1187" s="6" t="str">
        <f t="shared" si="148"/>
        <v>07/01</v>
      </c>
      <c r="AB1187" s="6" t="str">
        <f t="shared" si="149"/>
        <v>07/31</v>
      </c>
      <c r="AC1187" t="s">
        <v>84</v>
      </c>
      <c r="AD1187" s="7">
        <f t="shared" si="150"/>
        <v>2</v>
      </c>
      <c r="AE1187" s="7" t="s">
        <v>84</v>
      </c>
      <c r="AF1187">
        <v>0</v>
      </c>
      <c r="AG1187" t="s">
        <v>52</v>
      </c>
      <c r="AH1187" s="18">
        <f t="shared" si="154"/>
        <v>1</v>
      </c>
    </row>
    <row r="1188" spans="1:34" x14ac:dyDescent="0.25">
      <c r="A1188">
        <v>381</v>
      </c>
      <c r="B1188" t="s">
        <v>181</v>
      </c>
      <c r="C1188" t="s">
        <v>389</v>
      </c>
      <c r="D1188" t="s">
        <v>278</v>
      </c>
      <c r="E1188" t="s">
        <v>116</v>
      </c>
      <c r="F1188">
        <v>808333</v>
      </c>
      <c r="G1188" t="s">
        <v>52</v>
      </c>
      <c r="H1188" s="18">
        <f t="shared" si="152"/>
        <v>1</v>
      </c>
      <c r="I1188">
        <v>382</v>
      </c>
      <c r="J1188" t="s">
        <v>279</v>
      </c>
      <c r="K1188" t="s">
        <v>79</v>
      </c>
      <c r="L1188" t="s">
        <v>70</v>
      </c>
      <c r="M1188" s="18">
        <f t="shared" si="153"/>
        <v>2</v>
      </c>
      <c r="N1188" t="s">
        <v>58</v>
      </c>
      <c r="O1188" s="18">
        <f t="shared" si="155"/>
        <v>1</v>
      </c>
      <c r="P1188" t="s">
        <v>101</v>
      </c>
      <c r="Q1188" t="s">
        <v>119</v>
      </c>
      <c r="R1188" t="str">
        <f t="shared" si="151"/>
        <v>Oil &amp; Gas - Ice Roads and Pads</v>
      </c>
      <c r="S1188" t="s">
        <v>361</v>
      </c>
      <c r="T1188" t="s">
        <v>349</v>
      </c>
      <c r="U1188" s="34">
        <v>5</v>
      </c>
      <c r="V1188">
        <v>19060403</v>
      </c>
      <c r="W1188">
        <v>2016</v>
      </c>
      <c r="X1188" t="s">
        <v>278</v>
      </c>
      <c r="Y1188">
        <v>8</v>
      </c>
      <c r="Z1188" s="34">
        <v>382</v>
      </c>
      <c r="AA1188" s="6" t="str">
        <f t="shared" si="148"/>
        <v>08/01</v>
      </c>
      <c r="AB1188" s="6" t="str">
        <f t="shared" si="149"/>
        <v>08/31</v>
      </c>
      <c r="AC1188" t="s">
        <v>84</v>
      </c>
      <c r="AD1188" s="7">
        <f t="shared" si="150"/>
        <v>2</v>
      </c>
      <c r="AE1188" s="7" t="s">
        <v>84</v>
      </c>
      <c r="AF1188">
        <v>0</v>
      </c>
      <c r="AG1188" t="s">
        <v>52</v>
      </c>
      <c r="AH1188" s="18">
        <f t="shared" si="154"/>
        <v>1</v>
      </c>
    </row>
    <row r="1189" spans="1:34" x14ac:dyDescent="0.25">
      <c r="A1189">
        <v>381</v>
      </c>
      <c r="B1189" t="s">
        <v>181</v>
      </c>
      <c r="C1189" t="s">
        <v>389</v>
      </c>
      <c r="D1189" t="s">
        <v>278</v>
      </c>
      <c r="E1189" t="s">
        <v>116</v>
      </c>
      <c r="F1189">
        <v>808333</v>
      </c>
      <c r="G1189" t="s">
        <v>52</v>
      </c>
      <c r="H1189" s="18">
        <f t="shared" si="152"/>
        <v>1</v>
      </c>
      <c r="I1189">
        <v>383</v>
      </c>
      <c r="J1189" t="s">
        <v>281</v>
      </c>
      <c r="K1189" t="s">
        <v>79</v>
      </c>
      <c r="L1189" t="s">
        <v>70</v>
      </c>
      <c r="M1189" s="18">
        <f t="shared" si="153"/>
        <v>2</v>
      </c>
      <c r="N1189" t="s">
        <v>58</v>
      </c>
      <c r="O1189" s="18">
        <f t="shared" si="155"/>
        <v>1</v>
      </c>
      <c r="P1189" t="s">
        <v>101</v>
      </c>
      <c r="Q1189" t="s">
        <v>119</v>
      </c>
      <c r="R1189" t="str">
        <f t="shared" si="151"/>
        <v>Oil &amp; Gas - Ice Roads and Pads</v>
      </c>
      <c r="S1189" t="s">
        <v>361</v>
      </c>
      <c r="T1189" t="s">
        <v>349</v>
      </c>
      <c r="U1189" s="34">
        <v>5</v>
      </c>
      <c r="V1189">
        <v>19060403</v>
      </c>
      <c r="W1189">
        <v>2016</v>
      </c>
      <c r="X1189" t="s">
        <v>278</v>
      </c>
      <c r="Y1189">
        <v>8</v>
      </c>
      <c r="Z1189" s="34">
        <v>383</v>
      </c>
      <c r="AA1189" s="6" t="str">
        <f t="shared" ref="AA1189:AA1252" si="156">_xlfn.IFS(Y1189=1,"01/01",Y1189=2,"02/01",Y1189=3,"03/01",Y1189=4,"04/01",Y1189=5,"05/01",Y1189=6,"06/01",Y1189=7,"07/01",Y1189=8,"08/01",Y1189=9,"09/01",Y1189=10,"10/01",Y1189=11,"11/01",Y1189=12,"12/01")</f>
        <v>08/01</v>
      </c>
      <c r="AB1189" s="6" t="str">
        <f t="shared" ref="AB1189:AB1252" si="157">_xlfn.IFS(Y1189=1,"01/31",Y1189=2,"02/28",Y1189=3,"03/31",Y1189=4,"04/30",Y1189=5,"05/31",Y1189=6,"06/30",Y1189=7,"07/31",Y1189=8,"08/31",Y1189=9,"09/30",Y1189=10,"10/31",Y1189=11,"30/01",Y1189=12,"12/31")</f>
        <v>08/31</v>
      </c>
      <c r="AC1189" t="s">
        <v>84</v>
      </c>
      <c r="AD1189" s="7">
        <f t="shared" ref="AD1189:AD1252" si="158">IF(AC1189="metered",1,2)</f>
        <v>2</v>
      </c>
      <c r="AE1189" s="7" t="s">
        <v>84</v>
      </c>
      <c r="AF1189">
        <v>0</v>
      </c>
      <c r="AG1189" t="s">
        <v>52</v>
      </c>
      <c r="AH1189" s="18">
        <f t="shared" si="154"/>
        <v>1</v>
      </c>
    </row>
    <row r="1190" spans="1:34" x14ac:dyDescent="0.25">
      <c r="A1190">
        <v>381</v>
      </c>
      <c r="B1190" t="s">
        <v>181</v>
      </c>
      <c r="C1190" t="s">
        <v>389</v>
      </c>
      <c r="D1190" t="s">
        <v>278</v>
      </c>
      <c r="E1190" t="s">
        <v>116</v>
      </c>
      <c r="F1190">
        <v>808333</v>
      </c>
      <c r="G1190" t="s">
        <v>52</v>
      </c>
      <c r="H1190" s="18">
        <f t="shared" si="152"/>
        <v>1</v>
      </c>
      <c r="I1190">
        <v>384</v>
      </c>
      <c r="J1190" t="s">
        <v>283</v>
      </c>
      <c r="K1190" t="s">
        <v>79</v>
      </c>
      <c r="L1190" t="s">
        <v>70</v>
      </c>
      <c r="M1190" s="18">
        <f t="shared" si="153"/>
        <v>2</v>
      </c>
      <c r="N1190" t="s">
        <v>58</v>
      </c>
      <c r="O1190" s="18">
        <f t="shared" si="155"/>
        <v>1</v>
      </c>
      <c r="P1190" t="s">
        <v>101</v>
      </c>
      <c r="Q1190" t="s">
        <v>119</v>
      </c>
      <c r="R1190" t="str">
        <f t="shared" si="151"/>
        <v>Oil &amp; Gas - Ice Roads and Pads</v>
      </c>
      <c r="S1190" t="s">
        <v>361</v>
      </c>
      <c r="T1190" t="s">
        <v>349</v>
      </c>
      <c r="U1190" s="34">
        <v>5</v>
      </c>
      <c r="V1190">
        <v>19060403</v>
      </c>
      <c r="W1190">
        <v>2016</v>
      </c>
      <c r="X1190" t="s">
        <v>278</v>
      </c>
      <c r="Y1190">
        <v>8</v>
      </c>
      <c r="Z1190" s="34">
        <v>384</v>
      </c>
      <c r="AA1190" s="6" t="str">
        <f t="shared" si="156"/>
        <v>08/01</v>
      </c>
      <c r="AB1190" s="6" t="str">
        <f t="shared" si="157"/>
        <v>08/31</v>
      </c>
      <c r="AC1190" t="s">
        <v>84</v>
      </c>
      <c r="AD1190" s="7">
        <f t="shared" si="158"/>
        <v>2</v>
      </c>
      <c r="AE1190" s="7" t="s">
        <v>84</v>
      </c>
      <c r="AF1190">
        <v>0</v>
      </c>
      <c r="AG1190" t="s">
        <v>52</v>
      </c>
      <c r="AH1190" s="18">
        <f t="shared" si="154"/>
        <v>1</v>
      </c>
    </row>
    <row r="1191" spans="1:34" x14ac:dyDescent="0.25">
      <c r="A1191">
        <v>381</v>
      </c>
      <c r="B1191" t="s">
        <v>181</v>
      </c>
      <c r="C1191" t="s">
        <v>389</v>
      </c>
      <c r="D1191" t="s">
        <v>278</v>
      </c>
      <c r="E1191" t="s">
        <v>116</v>
      </c>
      <c r="F1191">
        <v>808333</v>
      </c>
      <c r="G1191" t="s">
        <v>52</v>
      </c>
      <c r="H1191" s="18">
        <f t="shared" si="152"/>
        <v>1</v>
      </c>
      <c r="I1191">
        <v>386</v>
      </c>
      <c r="J1191" t="s">
        <v>285</v>
      </c>
      <c r="K1191" t="s">
        <v>79</v>
      </c>
      <c r="L1191" t="s">
        <v>70</v>
      </c>
      <c r="M1191" s="18">
        <f t="shared" si="153"/>
        <v>2</v>
      </c>
      <c r="N1191" t="s">
        <v>58</v>
      </c>
      <c r="O1191" s="18">
        <f t="shared" si="155"/>
        <v>1</v>
      </c>
      <c r="P1191" t="s">
        <v>101</v>
      </c>
      <c r="Q1191" t="s">
        <v>119</v>
      </c>
      <c r="R1191" t="str">
        <f t="shared" si="151"/>
        <v>Oil &amp; Gas - Ice Roads and Pads</v>
      </c>
      <c r="S1191" t="s">
        <v>361</v>
      </c>
      <c r="T1191" t="s">
        <v>349</v>
      </c>
      <c r="U1191" s="34">
        <v>5</v>
      </c>
      <c r="V1191">
        <v>19060403</v>
      </c>
      <c r="W1191">
        <v>2016</v>
      </c>
      <c r="X1191" t="s">
        <v>278</v>
      </c>
      <c r="Y1191">
        <v>8</v>
      </c>
      <c r="Z1191" s="34">
        <v>386</v>
      </c>
      <c r="AA1191" s="6" t="str">
        <f t="shared" si="156"/>
        <v>08/01</v>
      </c>
      <c r="AB1191" s="6" t="str">
        <f t="shared" si="157"/>
        <v>08/31</v>
      </c>
      <c r="AC1191" t="s">
        <v>84</v>
      </c>
      <c r="AD1191" s="7">
        <f t="shared" si="158"/>
        <v>2</v>
      </c>
      <c r="AE1191" s="7" t="s">
        <v>84</v>
      </c>
      <c r="AF1191">
        <v>0</v>
      </c>
      <c r="AG1191" t="s">
        <v>52</v>
      </c>
      <c r="AH1191" s="18">
        <f t="shared" si="154"/>
        <v>1</v>
      </c>
    </row>
    <row r="1192" spans="1:34" x14ac:dyDescent="0.25">
      <c r="A1192">
        <v>381</v>
      </c>
      <c r="B1192" t="s">
        <v>181</v>
      </c>
      <c r="C1192" t="s">
        <v>389</v>
      </c>
      <c r="D1192" t="s">
        <v>278</v>
      </c>
      <c r="E1192" t="s">
        <v>116</v>
      </c>
      <c r="F1192">
        <v>808333</v>
      </c>
      <c r="G1192" t="s">
        <v>52</v>
      </c>
      <c r="H1192" s="18">
        <f t="shared" si="152"/>
        <v>1</v>
      </c>
      <c r="I1192">
        <v>385</v>
      </c>
      <c r="J1192" t="s">
        <v>287</v>
      </c>
      <c r="K1192" t="s">
        <v>79</v>
      </c>
      <c r="L1192" t="s">
        <v>70</v>
      </c>
      <c r="M1192" s="18">
        <f t="shared" si="153"/>
        <v>2</v>
      </c>
      <c r="N1192" t="s">
        <v>58</v>
      </c>
      <c r="O1192" s="18">
        <f t="shared" si="155"/>
        <v>1</v>
      </c>
      <c r="P1192" t="s">
        <v>101</v>
      </c>
      <c r="Q1192" t="s">
        <v>119</v>
      </c>
      <c r="R1192" t="str">
        <f t="shared" si="151"/>
        <v>Oil &amp; Gas - Ice Roads and Pads</v>
      </c>
      <c r="S1192" t="s">
        <v>361</v>
      </c>
      <c r="T1192" t="s">
        <v>349</v>
      </c>
      <c r="U1192" s="34">
        <v>5</v>
      </c>
      <c r="V1192">
        <v>19060403</v>
      </c>
      <c r="W1192">
        <v>2016</v>
      </c>
      <c r="X1192" t="s">
        <v>278</v>
      </c>
      <c r="Y1192">
        <v>8</v>
      </c>
      <c r="Z1192" s="34">
        <v>385</v>
      </c>
      <c r="AA1192" s="6" t="str">
        <f t="shared" si="156"/>
        <v>08/01</v>
      </c>
      <c r="AB1192" s="6" t="str">
        <f t="shared" si="157"/>
        <v>08/31</v>
      </c>
      <c r="AC1192" t="s">
        <v>84</v>
      </c>
      <c r="AD1192" s="7">
        <f t="shared" si="158"/>
        <v>2</v>
      </c>
      <c r="AE1192" s="7" t="s">
        <v>84</v>
      </c>
      <c r="AF1192">
        <v>0</v>
      </c>
      <c r="AG1192" t="s">
        <v>52</v>
      </c>
      <c r="AH1192" s="18">
        <f t="shared" si="154"/>
        <v>1</v>
      </c>
    </row>
    <row r="1193" spans="1:34" x14ac:dyDescent="0.25">
      <c r="A1193">
        <v>381</v>
      </c>
      <c r="B1193" t="s">
        <v>181</v>
      </c>
      <c r="C1193" t="s">
        <v>389</v>
      </c>
      <c r="D1193" t="s">
        <v>278</v>
      </c>
      <c r="E1193" t="s">
        <v>116</v>
      </c>
      <c r="F1193">
        <v>808333</v>
      </c>
      <c r="G1193" t="s">
        <v>52</v>
      </c>
      <c r="H1193" s="18">
        <f t="shared" si="152"/>
        <v>1</v>
      </c>
      <c r="I1193">
        <v>382</v>
      </c>
      <c r="J1193" t="s">
        <v>279</v>
      </c>
      <c r="K1193" t="s">
        <v>79</v>
      </c>
      <c r="L1193" t="s">
        <v>70</v>
      </c>
      <c r="M1193" s="18">
        <f t="shared" si="153"/>
        <v>2</v>
      </c>
      <c r="N1193" t="s">
        <v>58</v>
      </c>
      <c r="O1193" s="18">
        <f t="shared" si="155"/>
        <v>1</v>
      </c>
      <c r="P1193" t="s">
        <v>101</v>
      </c>
      <c r="Q1193" t="s">
        <v>119</v>
      </c>
      <c r="R1193" t="str">
        <f t="shared" ref="R1193:R1256" si="159">IF(Q1193&lt;&gt;"",_xlfn.CONCAT(P1193," - ", Q1193),"")</f>
        <v>Oil &amp; Gas - Ice Roads and Pads</v>
      </c>
      <c r="S1193" t="s">
        <v>361</v>
      </c>
      <c r="T1193" t="s">
        <v>349</v>
      </c>
      <c r="U1193" s="34">
        <v>5</v>
      </c>
      <c r="V1193">
        <v>19060403</v>
      </c>
      <c r="W1193">
        <v>2016</v>
      </c>
      <c r="X1193" t="s">
        <v>278</v>
      </c>
      <c r="Y1193">
        <v>9</v>
      </c>
      <c r="Z1193" s="34">
        <v>382</v>
      </c>
      <c r="AA1193" s="6" t="str">
        <f t="shared" si="156"/>
        <v>09/01</v>
      </c>
      <c r="AB1193" s="6" t="str">
        <f t="shared" si="157"/>
        <v>09/30</v>
      </c>
      <c r="AC1193" t="s">
        <v>84</v>
      </c>
      <c r="AD1193" s="7">
        <f t="shared" si="158"/>
        <v>2</v>
      </c>
      <c r="AE1193" s="7" t="s">
        <v>84</v>
      </c>
      <c r="AF1193">
        <v>0</v>
      </c>
      <c r="AG1193" t="s">
        <v>52</v>
      </c>
      <c r="AH1193" s="18">
        <f t="shared" si="154"/>
        <v>1</v>
      </c>
    </row>
    <row r="1194" spans="1:34" x14ac:dyDescent="0.25">
      <c r="A1194">
        <v>381</v>
      </c>
      <c r="B1194" t="s">
        <v>181</v>
      </c>
      <c r="C1194" t="s">
        <v>389</v>
      </c>
      <c r="D1194" t="s">
        <v>278</v>
      </c>
      <c r="E1194" t="s">
        <v>116</v>
      </c>
      <c r="F1194">
        <v>808333</v>
      </c>
      <c r="G1194" t="s">
        <v>52</v>
      </c>
      <c r="H1194" s="18">
        <f t="shared" si="152"/>
        <v>1</v>
      </c>
      <c r="I1194">
        <v>383</v>
      </c>
      <c r="J1194" t="s">
        <v>281</v>
      </c>
      <c r="K1194" t="s">
        <v>79</v>
      </c>
      <c r="L1194" t="s">
        <v>70</v>
      </c>
      <c r="M1194" s="18">
        <f t="shared" si="153"/>
        <v>2</v>
      </c>
      <c r="N1194" t="s">
        <v>58</v>
      </c>
      <c r="O1194" s="18">
        <f t="shared" si="155"/>
        <v>1</v>
      </c>
      <c r="P1194" t="s">
        <v>101</v>
      </c>
      <c r="Q1194" t="s">
        <v>119</v>
      </c>
      <c r="R1194" t="str">
        <f t="shared" si="159"/>
        <v>Oil &amp; Gas - Ice Roads and Pads</v>
      </c>
      <c r="S1194" t="s">
        <v>361</v>
      </c>
      <c r="T1194" t="s">
        <v>349</v>
      </c>
      <c r="U1194" s="34">
        <v>5</v>
      </c>
      <c r="V1194">
        <v>19060403</v>
      </c>
      <c r="W1194">
        <v>2016</v>
      </c>
      <c r="X1194" t="s">
        <v>278</v>
      </c>
      <c r="Y1194">
        <v>9</v>
      </c>
      <c r="Z1194" s="34">
        <v>383</v>
      </c>
      <c r="AA1194" s="6" t="str">
        <f t="shared" si="156"/>
        <v>09/01</v>
      </c>
      <c r="AB1194" s="6" t="str">
        <f t="shared" si="157"/>
        <v>09/30</v>
      </c>
      <c r="AC1194" t="s">
        <v>84</v>
      </c>
      <c r="AD1194" s="7">
        <f t="shared" si="158"/>
        <v>2</v>
      </c>
      <c r="AE1194" s="7" t="s">
        <v>84</v>
      </c>
      <c r="AF1194">
        <v>0</v>
      </c>
      <c r="AG1194" t="s">
        <v>52</v>
      </c>
      <c r="AH1194" s="18">
        <f t="shared" si="154"/>
        <v>1</v>
      </c>
    </row>
    <row r="1195" spans="1:34" x14ac:dyDescent="0.25">
      <c r="A1195">
        <v>381</v>
      </c>
      <c r="B1195" t="s">
        <v>181</v>
      </c>
      <c r="C1195" t="s">
        <v>389</v>
      </c>
      <c r="D1195" t="s">
        <v>278</v>
      </c>
      <c r="E1195" t="s">
        <v>116</v>
      </c>
      <c r="F1195">
        <v>808333</v>
      </c>
      <c r="G1195" t="s">
        <v>52</v>
      </c>
      <c r="H1195" s="18">
        <f t="shared" si="152"/>
        <v>1</v>
      </c>
      <c r="I1195">
        <v>384</v>
      </c>
      <c r="J1195" t="s">
        <v>283</v>
      </c>
      <c r="K1195" t="s">
        <v>79</v>
      </c>
      <c r="L1195" t="s">
        <v>70</v>
      </c>
      <c r="M1195" s="18">
        <f t="shared" si="153"/>
        <v>2</v>
      </c>
      <c r="N1195" t="s">
        <v>58</v>
      </c>
      <c r="O1195" s="18">
        <f t="shared" si="155"/>
        <v>1</v>
      </c>
      <c r="P1195" t="s">
        <v>101</v>
      </c>
      <c r="Q1195" t="s">
        <v>119</v>
      </c>
      <c r="R1195" t="str">
        <f t="shared" si="159"/>
        <v>Oil &amp; Gas - Ice Roads and Pads</v>
      </c>
      <c r="S1195" t="s">
        <v>361</v>
      </c>
      <c r="T1195" t="s">
        <v>349</v>
      </c>
      <c r="U1195" s="34">
        <v>5</v>
      </c>
      <c r="V1195">
        <v>19060403</v>
      </c>
      <c r="W1195">
        <v>2016</v>
      </c>
      <c r="X1195" t="s">
        <v>278</v>
      </c>
      <c r="Y1195">
        <v>9</v>
      </c>
      <c r="Z1195" s="34">
        <v>384</v>
      </c>
      <c r="AA1195" s="6" t="str">
        <f t="shared" si="156"/>
        <v>09/01</v>
      </c>
      <c r="AB1195" s="6" t="str">
        <f t="shared" si="157"/>
        <v>09/30</v>
      </c>
      <c r="AC1195" t="s">
        <v>84</v>
      </c>
      <c r="AD1195" s="7">
        <f t="shared" si="158"/>
        <v>2</v>
      </c>
      <c r="AE1195" s="7" t="s">
        <v>84</v>
      </c>
      <c r="AF1195">
        <v>0</v>
      </c>
      <c r="AG1195" t="s">
        <v>52</v>
      </c>
      <c r="AH1195" s="18">
        <f t="shared" si="154"/>
        <v>1</v>
      </c>
    </row>
    <row r="1196" spans="1:34" x14ac:dyDescent="0.25">
      <c r="A1196">
        <v>381</v>
      </c>
      <c r="B1196" t="s">
        <v>181</v>
      </c>
      <c r="C1196" t="s">
        <v>389</v>
      </c>
      <c r="D1196" t="s">
        <v>278</v>
      </c>
      <c r="E1196" t="s">
        <v>116</v>
      </c>
      <c r="F1196">
        <v>808333</v>
      </c>
      <c r="G1196" t="s">
        <v>52</v>
      </c>
      <c r="H1196" s="18">
        <f t="shared" si="152"/>
        <v>1</v>
      </c>
      <c r="I1196">
        <v>386</v>
      </c>
      <c r="J1196" t="s">
        <v>285</v>
      </c>
      <c r="K1196" t="s">
        <v>79</v>
      </c>
      <c r="L1196" t="s">
        <v>70</v>
      </c>
      <c r="M1196" s="18">
        <f t="shared" si="153"/>
        <v>2</v>
      </c>
      <c r="N1196" t="s">
        <v>58</v>
      </c>
      <c r="O1196" s="18">
        <f t="shared" si="155"/>
        <v>1</v>
      </c>
      <c r="P1196" t="s">
        <v>101</v>
      </c>
      <c r="Q1196" t="s">
        <v>119</v>
      </c>
      <c r="R1196" t="str">
        <f t="shared" si="159"/>
        <v>Oil &amp; Gas - Ice Roads and Pads</v>
      </c>
      <c r="S1196" t="s">
        <v>361</v>
      </c>
      <c r="T1196" t="s">
        <v>349</v>
      </c>
      <c r="U1196" s="34">
        <v>5</v>
      </c>
      <c r="V1196">
        <v>19060403</v>
      </c>
      <c r="W1196">
        <v>2016</v>
      </c>
      <c r="X1196" t="s">
        <v>278</v>
      </c>
      <c r="Y1196">
        <v>9</v>
      </c>
      <c r="Z1196" s="34">
        <v>386</v>
      </c>
      <c r="AA1196" s="6" t="str">
        <f t="shared" si="156"/>
        <v>09/01</v>
      </c>
      <c r="AB1196" s="6" t="str">
        <f t="shared" si="157"/>
        <v>09/30</v>
      </c>
      <c r="AC1196" t="s">
        <v>84</v>
      </c>
      <c r="AD1196" s="7">
        <f t="shared" si="158"/>
        <v>2</v>
      </c>
      <c r="AE1196" s="7" t="s">
        <v>84</v>
      </c>
      <c r="AF1196">
        <v>0</v>
      </c>
      <c r="AG1196" t="s">
        <v>52</v>
      </c>
      <c r="AH1196" s="18">
        <f t="shared" si="154"/>
        <v>1</v>
      </c>
    </row>
    <row r="1197" spans="1:34" x14ac:dyDescent="0.25">
      <c r="A1197">
        <v>381</v>
      </c>
      <c r="B1197" t="s">
        <v>181</v>
      </c>
      <c r="C1197" t="s">
        <v>389</v>
      </c>
      <c r="D1197" t="s">
        <v>278</v>
      </c>
      <c r="E1197" t="s">
        <v>116</v>
      </c>
      <c r="F1197">
        <v>808333</v>
      </c>
      <c r="G1197" t="s">
        <v>52</v>
      </c>
      <c r="H1197" s="18">
        <f t="shared" si="152"/>
        <v>1</v>
      </c>
      <c r="I1197">
        <v>385</v>
      </c>
      <c r="J1197" t="s">
        <v>287</v>
      </c>
      <c r="K1197" t="s">
        <v>79</v>
      </c>
      <c r="L1197" t="s">
        <v>70</v>
      </c>
      <c r="M1197" s="18">
        <f t="shared" si="153"/>
        <v>2</v>
      </c>
      <c r="N1197" t="s">
        <v>58</v>
      </c>
      <c r="O1197" s="18">
        <f t="shared" si="155"/>
        <v>1</v>
      </c>
      <c r="P1197" t="s">
        <v>101</v>
      </c>
      <c r="Q1197" t="s">
        <v>119</v>
      </c>
      <c r="R1197" t="str">
        <f t="shared" si="159"/>
        <v>Oil &amp; Gas - Ice Roads and Pads</v>
      </c>
      <c r="S1197" t="s">
        <v>361</v>
      </c>
      <c r="T1197" t="s">
        <v>349</v>
      </c>
      <c r="U1197" s="34">
        <v>5</v>
      </c>
      <c r="V1197">
        <v>19060403</v>
      </c>
      <c r="W1197">
        <v>2016</v>
      </c>
      <c r="X1197" t="s">
        <v>278</v>
      </c>
      <c r="Y1197">
        <v>9</v>
      </c>
      <c r="Z1197" s="34">
        <v>385</v>
      </c>
      <c r="AA1197" s="6" t="str">
        <f t="shared" si="156"/>
        <v>09/01</v>
      </c>
      <c r="AB1197" s="6" t="str">
        <f t="shared" si="157"/>
        <v>09/30</v>
      </c>
      <c r="AC1197" t="s">
        <v>84</v>
      </c>
      <c r="AD1197" s="7">
        <f t="shared" si="158"/>
        <v>2</v>
      </c>
      <c r="AE1197" s="7" t="s">
        <v>84</v>
      </c>
      <c r="AF1197">
        <v>0</v>
      </c>
      <c r="AG1197" t="s">
        <v>52</v>
      </c>
      <c r="AH1197" s="18">
        <f t="shared" si="154"/>
        <v>1</v>
      </c>
    </row>
    <row r="1198" spans="1:34" x14ac:dyDescent="0.25">
      <c r="A1198">
        <v>381</v>
      </c>
      <c r="B1198" t="s">
        <v>181</v>
      </c>
      <c r="C1198" t="s">
        <v>389</v>
      </c>
      <c r="D1198" t="s">
        <v>278</v>
      </c>
      <c r="E1198" t="s">
        <v>116</v>
      </c>
      <c r="F1198">
        <v>808333</v>
      </c>
      <c r="G1198" t="s">
        <v>52</v>
      </c>
      <c r="H1198" s="18">
        <f t="shared" si="152"/>
        <v>1</v>
      </c>
      <c r="I1198">
        <v>382</v>
      </c>
      <c r="J1198" t="s">
        <v>279</v>
      </c>
      <c r="K1198" t="s">
        <v>79</v>
      </c>
      <c r="L1198" t="s">
        <v>70</v>
      </c>
      <c r="M1198" s="18">
        <f t="shared" si="153"/>
        <v>2</v>
      </c>
      <c r="N1198" t="s">
        <v>58</v>
      </c>
      <c r="O1198" s="18">
        <f t="shared" si="155"/>
        <v>1</v>
      </c>
      <c r="P1198" t="s">
        <v>101</v>
      </c>
      <c r="Q1198" t="s">
        <v>119</v>
      </c>
      <c r="R1198" t="str">
        <f t="shared" si="159"/>
        <v>Oil &amp; Gas - Ice Roads and Pads</v>
      </c>
      <c r="S1198" t="s">
        <v>361</v>
      </c>
      <c r="T1198" t="s">
        <v>349</v>
      </c>
      <c r="U1198" s="34">
        <v>5</v>
      </c>
      <c r="V1198">
        <v>19060403</v>
      </c>
      <c r="W1198">
        <v>2016</v>
      </c>
      <c r="X1198" t="s">
        <v>278</v>
      </c>
      <c r="Y1198">
        <v>10</v>
      </c>
      <c r="Z1198" s="34">
        <v>382</v>
      </c>
      <c r="AA1198" s="6" t="str">
        <f t="shared" si="156"/>
        <v>10/01</v>
      </c>
      <c r="AB1198" s="6" t="str">
        <f t="shared" si="157"/>
        <v>10/31</v>
      </c>
      <c r="AC1198" t="s">
        <v>84</v>
      </c>
      <c r="AD1198" s="7">
        <f t="shared" si="158"/>
        <v>2</v>
      </c>
      <c r="AE1198" s="7" t="s">
        <v>84</v>
      </c>
      <c r="AF1198">
        <v>0</v>
      </c>
      <c r="AG1198" t="s">
        <v>52</v>
      </c>
      <c r="AH1198" s="18">
        <f t="shared" si="154"/>
        <v>1</v>
      </c>
    </row>
    <row r="1199" spans="1:34" x14ac:dyDescent="0.25">
      <c r="A1199">
        <v>381</v>
      </c>
      <c r="B1199" t="s">
        <v>181</v>
      </c>
      <c r="C1199" t="s">
        <v>389</v>
      </c>
      <c r="D1199" t="s">
        <v>278</v>
      </c>
      <c r="E1199" t="s">
        <v>116</v>
      </c>
      <c r="F1199">
        <v>808333</v>
      </c>
      <c r="G1199" t="s">
        <v>52</v>
      </c>
      <c r="H1199" s="18">
        <f t="shared" si="152"/>
        <v>1</v>
      </c>
      <c r="I1199">
        <v>383</v>
      </c>
      <c r="J1199" t="s">
        <v>281</v>
      </c>
      <c r="K1199" t="s">
        <v>79</v>
      </c>
      <c r="L1199" t="s">
        <v>70</v>
      </c>
      <c r="M1199" s="18">
        <f t="shared" si="153"/>
        <v>2</v>
      </c>
      <c r="N1199" t="s">
        <v>58</v>
      </c>
      <c r="O1199" s="18">
        <f t="shared" si="155"/>
        <v>1</v>
      </c>
      <c r="P1199" t="s">
        <v>101</v>
      </c>
      <c r="Q1199" t="s">
        <v>119</v>
      </c>
      <c r="R1199" t="str">
        <f t="shared" si="159"/>
        <v>Oil &amp; Gas - Ice Roads and Pads</v>
      </c>
      <c r="S1199" t="s">
        <v>361</v>
      </c>
      <c r="T1199" t="s">
        <v>349</v>
      </c>
      <c r="U1199" s="34">
        <v>5</v>
      </c>
      <c r="V1199">
        <v>19060403</v>
      </c>
      <c r="W1199">
        <v>2016</v>
      </c>
      <c r="X1199" t="s">
        <v>278</v>
      </c>
      <c r="Y1199">
        <v>10</v>
      </c>
      <c r="Z1199" s="34">
        <v>383</v>
      </c>
      <c r="AA1199" s="6" t="str">
        <f t="shared" si="156"/>
        <v>10/01</v>
      </c>
      <c r="AB1199" s="6" t="str">
        <f t="shared" si="157"/>
        <v>10/31</v>
      </c>
      <c r="AC1199" t="s">
        <v>84</v>
      </c>
      <c r="AD1199" s="7">
        <f t="shared" si="158"/>
        <v>2</v>
      </c>
      <c r="AE1199" s="7" t="s">
        <v>84</v>
      </c>
      <c r="AF1199">
        <v>0</v>
      </c>
      <c r="AG1199" t="s">
        <v>52</v>
      </c>
      <c r="AH1199" s="18">
        <f t="shared" si="154"/>
        <v>1</v>
      </c>
    </row>
    <row r="1200" spans="1:34" x14ac:dyDescent="0.25">
      <c r="A1200">
        <v>381</v>
      </c>
      <c r="B1200" t="s">
        <v>181</v>
      </c>
      <c r="C1200" t="s">
        <v>389</v>
      </c>
      <c r="D1200" t="s">
        <v>278</v>
      </c>
      <c r="E1200" t="s">
        <v>116</v>
      </c>
      <c r="F1200">
        <v>808333</v>
      </c>
      <c r="G1200" t="s">
        <v>52</v>
      </c>
      <c r="H1200" s="18">
        <f t="shared" si="152"/>
        <v>1</v>
      </c>
      <c r="I1200">
        <v>384</v>
      </c>
      <c r="J1200" t="s">
        <v>283</v>
      </c>
      <c r="K1200" t="s">
        <v>79</v>
      </c>
      <c r="L1200" t="s">
        <v>70</v>
      </c>
      <c r="M1200" s="18">
        <f t="shared" si="153"/>
        <v>2</v>
      </c>
      <c r="N1200" t="s">
        <v>58</v>
      </c>
      <c r="O1200" s="18">
        <f t="shared" si="155"/>
        <v>1</v>
      </c>
      <c r="P1200" t="s">
        <v>101</v>
      </c>
      <c r="Q1200" t="s">
        <v>119</v>
      </c>
      <c r="R1200" t="str">
        <f t="shared" si="159"/>
        <v>Oil &amp; Gas - Ice Roads and Pads</v>
      </c>
      <c r="S1200" t="s">
        <v>361</v>
      </c>
      <c r="T1200" t="s">
        <v>349</v>
      </c>
      <c r="U1200" s="34">
        <v>5</v>
      </c>
      <c r="V1200">
        <v>19060403</v>
      </c>
      <c r="W1200">
        <v>2016</v>
      </c>
      <c r="X1200" t="s">
        <v>278</v>
      </c>
      <c r="Y1200">
        <v>10</v>
      </c>
      <c r="Z1200" s="34">
        <v>384</v>
      </c>
      <c r="AA1200" s="6" t="str">
        <f t="shared" si="156"/>
        <v>10/01</v>
      </c>
      <c r="AB1200" s="6" t="str">
        <f t="shared" si="157"/>
        <v>10/31</v>
      </c>
      <c r="AC1200" t="s">
        <v>84</v>
      </c>
      <c r="AD1200" s="7">
        <f t="shared" si="158"/>
        <v>2</v>
      </c>
      <c r="AE1200" s="7" t="s">
        <v>84</v>
      </c>
      <c r="AF1200">
        <v>0</v>
      </c>
      <c r="AG1200" t="s">
        <v>52</v>
      </c>
      <c r="AH1200" s="18">
        <f t="shared" si="154"/>
        <v>1</v>
      </c>
    </row>
    <row r="1201" spans="1:34" x14ac:dyDescent="0.25">
      <c r="A1201">
        <v>381</v>
      </c>
      <c r="B1201" t="s">
        <v>181</v>
      </c>
      <c r="C1201" t="s">
        <v>389</v>
      </c>
      <c r="D1201" t="s">
        <v>278</v>
      </c>
      <c r="E1201" t="s">
        <v>116</v>
      </c>
      <c r="F1201">
        <v>808333</v>
      </c>
      <c r="G1201" t="s">
        <v>52</v>
      </c>
      <c r="H1201" s="18">
        <f t="shared" si="152"/>
        <v>1</v>
      </c>
      <c r="I1201">
        <v>386</v>
      </c>
      <c r="J1201" t="s">
        <v>285</v>
      </c>
      <c r="K1201" t="s">
        <v>79</v>
      </c>
      <c r="L1201" t="s">
        <v>70</v>
      </c>
      <c r="M1201" s="18">
        <f t="shared" si="153"/>
        <v>2</v>
      </c>
      <c r="N1201" t="s">
        <v>58</v>
      </c>
      <c r="O1201" s="18">
        <f t="shared" si="155"/>
        <v>1</v>
      </c>
      <c r="P1201" t="s">
        <v>101</v>
      </c>
      <c r="Q1201" t="s">
        <v>119</v>
      </c>
      <c r="R1201" t="str">
        <f t="shared" si="159"/>
        <v>Oil &amp; Gas - Ice Roads and Pads</v>
      </c>
      <c r="S1201" t="s">
        <v>361</v>
      </c>
      <c r="T1201" t="s">
        <v>349</v>
      </c>
      <c r="U1201" s="34">
        <v>5</v>
      </c>
      <c r="V1201">
        <v>19060403</v>
      </c>
      <c r="W1201">
        <v>2016</v>
      </c>
      <c r="X1201" t="s">
        <v>278</v>
      </c>
      <c r="Y1201">
        <v>10</v>
      </c>
      <c r="Z1201" s="34">
        <v>386</v>
      </c>
      <c r="AA1201" s="6" t="str">
        <f t="shared" si="156"/>
        <v>10/01</v>
      </c>
      <c r="AB1201" s="6" t="str">
        <f t="shared" si="157"/>
        <v>10/31</v>
      </c>
      <c r="AC1201" t="s">
        <v>84</v>
      </c>
      <c r="AD1201" s="7">
        <f t="shared" si="158"/>
        <v>2</v>
      </c>
      <c r="AE1201" s="7" t="s">
        <v>84</v>
      </c>
      <c r="AF1201">
        <v>0</v>
      </c>
      <c r="AG1201" t="s">
        <v>52</v>
      </c>
      <c r="AH1201" s="18">
        <f t="shared" si="154"/>
        <v>1</v>
      </c>
    </row>
    <row r="1202" spans="1:34" x14ac:dyDescent="0.25">
      <c r="A1202">
        <v>381</v>
      </c>
      <c r="B1202" t="s">
        <v>181</v>
      </c>
      <c r="C1202" t="s">
        <v>389</v>
      </c>
      <c r="D1202" t="s">
        <v>278</v>
      </c>
      <c r="E1202" t="s">
        <v>116</v>
      </c>
      <c r="F1202">
        <v>808333</v>
      </c>
      <c r="G1202" t="s">
        <v>52</v>
      </c>
      <c r="H1202" s="18">
        <f t="shared" si="152"/>
        <v>1</v>
      </c>
      <c r="I1202">
        <v>385</v>
      </c>
      <c r="J1202" t="s">
        <v>287</v>
      </c>
      <c r="K1202" t="s">
        <v>79</v>
      </c>
      <c r="L1202" t="s">
        <v>70</v>
      </c>
      <c r="M1202" s="18">
        <f t="shared" si="153"/>
        <v>2</v>
      </c>
      <c r="N1202" t="s">
        <v>58</v>
      </c>
      <c r="O1202" s="18">
        <f t="shared" si="155"/>
        <v>1</v>
      </c>
      <c r="P1202" t="s">
        <v>101</v>
      </c>
      <c r="Q1202" t="s">
        <v>119</v>
      </c>
      <c r="R1202" t="str">
        <f t="shared" si="159"/>
        <v>Oil &amp; Gas - Ice Roads and Pads</v>
      </c>
      <c r="S1202" t="s">
        <v>361</v>
      </c>
      <c r="T1202" t="s">
        <v>349</v>
      </c>
      <c r="U1202" s="34">
        <v>5</v>
      </c>
      <c r="V1202">
        <v>19060403</v>
      </c>
      <c r="W1202">
        <v>2016</v>
      </c>
      <c r="X1202" t="s">
        <v>278</v>
      </c>
      <c r="Y1202">
        <v>10</v>
      </c>
      <c r="Z1202" s="34">
        <v>385</v>
      </c>
      <c r="AA1202" s="6" t="str">
        <f t="shared" si="156"/>
        <v>10/01</v>
      </c>
      <c r="AB1202" s="6" t="str">
        <f t="shared" si="157"/>
        <v>10/31</v>
      </c>
      <c r="AC1202" t="s">
        <v>84</v>
      </c>
      <c r="AD1202" s="7">
        <f t="shared" si="158"/>
        <v>2</v>
      </c>
      <c r="AE1202" s="7" t="s">
        <v>84</v>
      </c>
      <c r="AF1202">
        <v>0</v>
      </c>
      <c r="AG1202" t="s">
        <v>52</v>
      </c>
      <c r="AH1202" s="18">
        <f t="shared" si="154"/>
        <v>1</v>
      </c>
    </row>
    <row r="1203" spans="1:34" x14ac:dyDescent="0.25">
      <c r="A1203">
        <v>381</v>
      </c>
      <c r="B1203" t="s">
        <v>181</v>
      </c>
      <c r="C1203" t="s">
        <v>389</v>
      </c>
      <c r="D1203" t="s">
        <v>278</v>
      </c>
      <c r="E1203" t="s">
        <v>116</v>
      </c>
      <c r="F1203">
        <v>808333</v>
      </c>
      <c r="G1203" t="s">
        <v>52</v>
      </c>
      <c r="H1203" s="18">
        <f t="shared" si="152"/>
        <v>1</v>
      </c>
      <c r="I1203">
        <v>382</v>
      </c>
      <c r="J1203" t="s">
        <v>279</v>
      </c>
      <c r="K1203" t="s">
        <v>79</v>
      </c>
      <c r="L1203" t="s">
        <v>70</v>
      </c>
      <c r="M1203" s="18">
        <f t="shared" si="153"/>
        <v>2</v>
      </c>
      <c r="N1203" t="s">
        <v>58</v>
      </c>
      <c r="O1203" s="18">
        <f t="shared" si="155"/>
        <v>1</v>
      </c>
      <c r="P1203" t="s">
        <v>101</v>
      </c>
      <c r="Q1203" t="s">
        <v>119</v>
      </c>
      <c r="R1203" t="str">
        <f t="shared" si="159"/>
        <v>Oil &amp; Gas - Ice Roads and Pads</v>
      </c>
      <c r="S1203" t="s">
        <v>361</v>
      </c>
      <c r="T1203" t="s">
        <v>349</v>
      </c>
      <c r="U1203" s="34">
        <v>5</v>
      </c>
      <c r="V1203">
        <v>19060403</v>
      </c>
      <c r="W1203">
        <v>2016</v>
      </c>
      <c r="X1203" t="s">
        <v>278</v>
      </c>
      <c r="Y1203">
        <v>11</v>
      </c>
      <c r="Z1203" s="34">
        <v>382</v>
      </c>
      <c r="AA1203" s="6" t="str">
        <f t="shared" si="156"/>
        <v>11/01</v>
      </c>
      <c r="AB1203" s="6" t="str">
        <f t="shared" si="157"/>
        <v>30/01</v>
      </c>
      <c r="AC1203" t="s">
        <v>84</v>
      </c>
      <c r="AD1203" s="7">
        <f t="shared" si="158"/>
        <v>2</v>
      </c>
      <c r="AE1203" s="7" t="s">
        <v>84</v>
      </c>
      <c r="AF1203">
        <v>0</v>
      </c>
      <c r="AG1203" t="s">
        <v>52</v>
      </c>
      <c r="AH1203" s="18">
        <f t="shared" si="154"/>
        <v>1</v>
      </c>
    </row>
    <row r="1204" spans="1:34" x14ac:dyDescent="0.25">
      <c r="A1204">
        <v>381</v>
      </c>
      <c r="B1204" t="s">
        <v>181</v>
      </c>
      <c r="C1204" t="s">
        <v>389</v>
      </c>
      <c r="D1204" t="s">
        <v>278</v>
      </c>
      <c r="E1204" t="s">
        <v>116</v>
      </c>
      <c r="F1204">
        <v>808333</v>
      </c>
      <c r="G1204" t="s">
        <v>52</v>
      </c>
      <c r="H1204" s="18">
        <f t="shared" si="152"/>
        <v>1</v>
      </c>
      <c r="I1204">
        <v>383</v>
      </c>
      <c r="J1204" t="s">
        <v>281</v>
      </c>
      <c r="K1204" t="s">
        <v>79</v>
      </c>
      <c r="L1204" t="s">
        <v>70</v>
      </c>
      <c r="M1204" s="18">
        <f t="shared" si="153"/>
        <v>2</v>
      </c>
      <c r="N1204" t="s">
        <v>58</v>
      </c>
      <c r="O1204" s="18">
        <f t="shared" si="155"/>
        <v>1</v>
      </c>
      <c r="P1204" t="s">
        <v>101</v>
      </c>
      <c r="Q1204" t="s">
        <v>119</v>
      </c>
      <c r="R1204" t="str">
        <f t="shared" si="159"/>
        <v>Oil &amp; Gas - Ice Roads and Pads</v>
      </c>
      <c r="S1204" t="s">
        <v>361</v>
      </c>
      <c r="T1204" t="s">
        <v>349</v>
      </c>
      <c r="U1204" s="34">
        <v>5</v>
      </c>
      <c r="V1204">
        <v>19060403</v>
      </c>
      <c r="W1204">
        <v>2016</v>
      </c>
      <c r="X1204" t="s">
        <v>278</v>
      </c>
      <c r="Y1204">
        <v>11</v>
      </c>
      <c r="Z1204" s="34">
        <v>383</v>
      </c>
      <c r="AA1204" s="6" t="str">
        <f t="shared" si="156"/>
        <v>11/01</v>
      </c>
      <c r="AB1204" s="6" t="str">
        <f t="shared" si="157"/>
        <v>30/01</v>
      </c>
      <c r="AC1204" t="s">
        <v>84</v>
      </c>
      <c r="AD1204" s="7">
        <f t="shared" si="158"/>
        <v>2</v>
      </c>
      <c r="AE1204" s="7" t="s">
        <v>84</v>
      </c>
      <c r="AF1204">
        <v>0</v>
      </c>
      <c r="AG1204" t="s">
        <v>52</v>
      </c>
      <c r="AH1204" s="18">
        <f t="shared" si="154"/>
        <v>1</v>
      </c>
    </row>
    <row r="1205" spans="1:34" x14ac:dyDescent="0.25">
      <c r="A1205">
        <v>381</v>
      </c>
      <c r="B1205" t="s">
        <v>181</v>
      </c>
      <c r="C1205" t="s">
        <v>389</v>
      </c>
      <c r="D1205" t="s">
        <v>278</v>
      </c>
      <c r="E1205" t="s">
        <v>116</v>
      </c>
      <c r="F1205">
        <v>808333</v>
      </c>
      <c r="G1205" t="s">
        <v>52</v>
      </c>
      <c r="H1205" s="18">
        <f t="shared" si="152"/>
        <v>1</v>
      </c>
      <c r="I1205">
        <v>384</v>
      </c>
      <c r="J1205" t="s">
        <v>283</v>
      </c>
      <c r="K1205" t="s">
        <v>79</v>
      </c>
      <c r="L1205" t="s">
        <v>70</v>
      </c>
      <c r="M1205" s="18">
        <f t="shared" si="153"/>
        <v>2</v>
      </c>
      <c r="N1205" t="s">
        <v>58</v>
      </c>
      <c r="O1205" s="18">
        <f t="shared" si="155"/>
        <v>1</v>
      </c>
      <c r="P1205" t="s">
        <v>101</v>
      </c>
      <c r="Q1205" t="s">
        <v>119</v>
      </c>
      <c r="R1205" t="str">
        <f t="shared" si="159"/>
        <v>Oil &amp; Gas - Ice Roads and Pads</v>
      </c>
      <c r="S1205" t="s">
        <v>361</v>
      </c>
      <c r="T1205" t="s">
        <v>349</v>
      </c>
      <c r="U1205" s="34">
        <v>5</v>
      </c>
      <c r="V1205">
        <v>19060403</v>
      </c>
      <c r="W1205">
        <v>2016</v>
      </c>
      <c r="X1205" t="s">
        <v>278</v>
      </c>
      <c r="Y1205">
        <v>11</v>
      </c>
      <c r="Z1205" s="34">
        <v>384</v>
      </c>
      <c r="AA1205" s="6" t="str">
        <f t="shared" si="156"/>
        <v>11/01</v>
      </c>
      <c r="AB1205" s="6" t="str">
        <f t="shared" si="157"/>
        <v>30/01</v>
      </c>
      <c r="AC1205" t="s">
        <v>84</v>
      </c>
      <c r="AD1205" s="7">
        <f t="shared" si="158"/>
        <v>2</v>
      </c>
      <c r="AE1205" s="7" t="s">
        <v>84</v>
      </c>
      <c r="AF1205">
        <v>0</v>
      </c>
      <c r="AG1205" t="s">
        <v>52</v>
      </c>
      <c r="AH1205" s="18">
        <f t="shared" si="154"/>
        <v>1</v>
      </c>
    </row>
    <row r="1206" spans="1:34" x14ac:dyDescent="0.25">
      <c r="A1206">
        <v>381</v>
      </c>
      <c r="B1206" t="s">
        <v>181</v>
      </c>
      <c r="C1206" t="s">
        <v>389</v>
      </c>
      <c r="D1206" t="s">
        <v>278</v>
      </c>
      <c r="E1206" t="s">
        <v>116</v>
      </c>
      <c r="F1206">
        <v>808333</v>
      </c>
      <c r="G1206" t="s">
        <v>52</v>
      </c>
      <c r="H1206" s="18">
        <f t="shared" si="152"/>
        <v>1</v>
      </c>
      <c r="I1206">
        <v>386</v>
      </c>
      <c r="J1206" t="s">
        <v>285</v>
      </c>
      <c r="K1206" t="s">
        <v>79</v>
      </c>
      <c r="L1206" t="s">
        <v>70</v>
      </c>
      <c r="M1206" s="18">
        <f t="shared" si="153"/>
        <v>2</v>
      </c>
      <c r="N1206" t="s">
        <v>58</v>
      </c>
      <c r="O1206" s="18">
        <f t="shared" si="155"/>
        <v>1</v>
      </c>
      <c r="P1206" t="s">
        <v>101</v>
      </c>
      <c r="Q1206" t="s">
        <v>119</v>
      </c>
      <c r="R1206" t="str">
        <f t="shared" si="159"/>
        <v>Oil &amp; Gas - Ice Roads and Pads</v>
      </c>
      <c r="S1206" t="s">
        <v>361</v>
      </c>
      <c r="T1206" t="s">
        <v>349</v>
      </c>
      <c r="U1206" s="34">
        <v>5</v>
      </c>
      <c r="V1206">
        <v>19060403</v>
      </c>
      <c r="W1206">
        <v>2016</v>
      </c>
      <c r="X1206" t="s">
        <v>278</v>
      </c>
      <c r="Y1206">
        <v>11</v>
      </c>
      <c r="Z1206" s="34">
        <v>386</v>
      </c>
      <c r="AA1206" s="6" t="str">
        <f t="shared" si="156"/>
        <v>11/01</v>
      </c>
      <c r="AB1206" s="6" t="str">
        <f t="shared" si="157"/>
        <v>30/01</v>
      </c>
      <c r="AC1206" t="s">
        <v>84</v>
      </c>
      <c r="AD1206" s="7">
        <f t="shared" si="158"/>
        <v>2</v>
      </c>
      <c r="AE1206" s="7" t="s">
        <v>84</v>
      </c>
      <c r="AF1206">
        <v>0</v>
      </c>
      <c r="AG1206" t="s">
        <v>52</v>
      </c>
      <c r="AH1206" s="18">
        <f t="shared" si="154"/>
        <v>1</v>
      </c>
    </row>
    <row r="1207" spans="1:34" x14ac:dyDescent="0.25">
      <c r="A1207">
        <v>381</v>
      </c>
      <c r="B1207" t="s">
        <v>181</v>
      </c>
      <c r="C1207" t="s">
        <v>389</v>
      </c>
      <c r="D1207" t="s">
        <v>278</v>
      </c>
      <c r="E1207" t="s">
        <v>116</v>
      </c>
      <c r="F1207">
        <v>808333</v>
      </c>
      <c r="G1207" t="s">
        <v>52</v>
      </c>
      <c r="H1207" s="18">
        <f t="shared" si="152"/>
        <v>1</v>
      </c>
      <c r="I1207">
        <v>385</v>
      </c>
      <c r="J1207" t="s">
        <v>287</v>
      </c>
      <c r="K1207" t="s">
        <v>79</v>
      </c>
      <c r="L1207" t="s">
        <v>70</v>
      </c>
      <c r="M1207" s="18">
        <f t="shared" si="153"/>
        <v>2</v>
      </c>
      <c r="N1207" t="s">
        <v>58</v>
      </c>
      <c r="O1207" s="18">
        <f t="shared" si="155"/>
        <v>1</v>
      </c>
      <c r="P1207" t="s">
        <v>101</v>
      </c>
      <c r="Q1207" t="s">
        <v>119</v>
      </c>
      <c r="R1207" t="str">
        <f t="shared" si="159"/>
        <v>Oil &amp; Gas - Ice Roads and Pads</v>
      </c>
      <c r="S1207" t="s">
        <v>361</v>
      </c>
      <c r="T1207" t="s">
        <v>349</v>
      </c>
      <c r="U1207" s="34">
        <v>5</v>
      </c>
      <c r="V1207">
        <v>19060403</v>
      </c>
      <c r="W1207">
        <v>2016</v>
      </c>
      <c r="X1207" t="s">
        <v>278</v>
      </c>
      <c r="Y1207">
        <v>11</v>
      </c>
      <c r="Z1207" s="34">
        <v>385</v>
      </c>
      <c r="AA1207" s="6" t="str">
        <f t="shared" si="156"/>
        <v>11/01</v>
      </c>
      <c r="AB1207" s="6" t="str">
        <f t="shared" si="157"/>
        <v>30/01</v>
      </c>
      <c r="AC1207" t="s">
        <v>84</v>
      </c>
      <c r="AD1207" s="7">
        <f t="shared" si="158"/>
        <v>2</v>
      </c>
      <c r="AE1207" s="7" t="s">
        <v>84</v>
      </c>
      <c r="AF1207">
        <v>0</v>
      </c>
      <c r="AG1207" t="s">
        <v>52</v>
      </c>
      <c r="AH1207" s="18">
        <f t="shared" si="154"/>
        <v>1</v>
      </c>
    </row>
    <row r="1208" spans="1:34" x14ac:dyDescent="0.25">
      <c r="A1208">
        <v>381</v>
      </c>
      <c r="B1208" t="s">
        <v>181</v>
      </c>
      <c r="C1208" t="s">
        <v>389</v>
      </c>
      <c r="D1208" t="s">
        <v>278</v>
      </c>
      <c r="E1208" t="s">
        <v>116</v>
      </c>
      <c r="F1208">
        <v>808333</v>
      </c>
      <c r="G1208" t="s">
        <v>52</v>
      </c>
      <c r="H1208" s="18">
        <f t="shared" si="152"/>
        <v>1</v>
      </c>
      <c r="I1208">
        <v>382</v>
      </c>
      <c r="J1208" t="s">
        <v>279</v>
      </c>
      <c r="K1208" t="s">
        <v>79</v>
      </c>
      <c r="L1208" t="s">
        <v>70</v>
      </c>
      <c r="M1208" s="18">
        <f t="shared" si="153"/>
        <v>2</v>
      </c>
      <c r="N1208" t="s">
        <v>58</v>
      </c>
      <c r="O1208" s="18">
        <f t="shared" si="155"/>
        <v>1</v>
      </c>
      <c r="P1208" t="s">
        <v>101</v>
      </c>
      <c r="Q1208" t="s">
        <v>119</v>
      </c>
      <c r="R1208" t="str">
        <f t="shared" si="159"/>
        <v>Oil &amp; Gas - Ice Roads and Pads</v>
      </c>
      <c r="S1208" t="s">
        <v>361</v>
      </c>
      <c r="T1208" t="s">
        <v>349</v>
      </c>
      <c r="U1208" s="34">
        <v>5</v>
      </c>
      <c r="V1208">
        <v>19060403</v>
      </c>
      <c r="W1208">
        <v>2016</v>
      </c>
      <c r="X1208" t="s">
        <v>278</v>
      </c>
      <c r="Y1208">
        <v>12</v>
      </c>
      <c r="Z1208" s="34">
        <v>382</v>
      </c>
      <c r="AA1208" s="6" t="str">
        <f t="shared" si="156"/>
        <v>12/01</v>
      </c>
      <c r="AB1208" s="6" t="str">
        <f t="shared" si="157"/>
        <v>12/31</v>
      </c>
      <c r="AC1208" t="s">
        <v>84</v>
      </c>
      <c r="AD1208" s="7">
        <f t="shared" si="158"/>
        <v>2</v>
      </c>
      <c r="AE1208" s="7" t="s">
        <v>84</v>
      </c>
      <c r="AF1208">
        <v>0</v>
      </c>
      <c r="AG1208" t="s">
        <v>52</v>
      </c>
      <c r="AH1208" s="18">
        <f t="shared" si="154"/>
        <v>1</v>
      </c>
    </row>
    <row r="1209" spans="1:34" x14ac:dyDescent="0.25">
      <c r="A1209">
        <v>381</v>
      </c>
      <c r="B1209" t="s">
        <v>181</v>
      </c>
      <c r="C1209" t="s">
        <v>389</v>
      </c>
      <c r="D1209" t="s">
        <v>278</v>
      </c>
      <c r="E1209" t="s">
        <v>116</v>
      </c>
      <c r="F1209">
        <v>808333</v>
      </c>
      <c r="G1209" t="s">
        <v>52</v>
      </c>
      <c r="H1209" s="18">
        <f t="shared" si="152"/>
        <v>1</v>
      </c>
      <c r="I1209">
        <v>383</v>
      </c>
      <c r="J1209" t="s">
        <v>281</v>
      </c>
      <c r="K1209" t="s">
        <v>79</v>
      </c>
      <c r="L1209" t="s">
        <v>70</v>
      </c>
      <c r="M1209" s="18">
        <f t="shared" si="153"/>
        <v>2</v>
      </c>
      <c r="N1209" t="s">
        <v>58</v>
      </c>
      <c r="O1209" s="18">
        <f t="shared" si="155"/>
        <v>1</v>
      </c>
      <c r="P1209" t="s">
        <v>101</v>
      </c>
      <c r="Q1209" t="s">
        <v>119</v>
      </c>
      <c r="R1209" t="str">
        <f t="shared" si="159"/>
        <v>Oil &amp; Gas - Ice Roads and Pads</v>
      </c>
      <c r="S1209" t="s">
        <v>361</v>
      </c>
      <c r="T1209" t="s">
        <v>349</v>
      </c>
      <c r="U1209" s="34">
        <v>5</v>
      </c>
      <c r="V1209">
        <v>19060403</v>
      </c>
      <c r="W1209">
        <v>2016</v>
      </c>
      <c r="X1209" t="s">
        <v>278</v>
      </c>
      <c r="Y1209">
        <v>12</v>
      </c>
      <c r="Z1209" s="34">
        <v>383</v>
      </c>
      <c r="AA1209" s="6" t="str">
        <f t="shared" si="156"/>
        <v>12/01</v>
      </c>
      <c r="AB1209" s="6" t="str">
        <f t="shared" si="157"/>
        <v>12/31</v>
      </c>
      <c r="AC1209" t="s">
        <v>84</v>
      </c>
      <c r="AD1209" s="7">
        <f t="shared" si="158"/>
        <v>2</v>
      </c>
      <c r="AE1209" s="7" t="s">
        <v>84</v>
      </c>
      <c r="AF1209">
        <v>0</v>
      </c>
      <c r="AG1209" t="s">
        <v>52</v>
      </c>
      <c r="AH1209" s="18">
        <f t="shared" si="154"/>
        <v>1</v>
      </c>
    </row>
    <row r="1210" spans="1:34" x14ac:dyDescent="0.25">
      <c r="A1210">
        <v>381</v>
      </c>
      <c r="B1210" t="s">
        <v>181</v>
      </c>
      <c r="C1210" t="s">
        <v>389</v>
      </c>
      <c r="D1210" t="s">
        <v>278</v>
      </c>
      <c r="E1210" t="s">
        <v>116</v>
      </c>
      <c r="F1210">
        <v>808333</v>
      </c>
      <c r="G1210" t="s">
        <v>52</v>
      </c>
      <c r="H1210" s="18">
        <f t="shared" si="152"/>
        <v>1</v>
      </c>
      <c r="I1210">
        <v>384</v>
      </c>
      <c r="J1210" t="s">
        <v>283</v>
      </c>
      <c r="K1210" t="s">
        <v>79</v>
      </c>
      <c r="L1210" t="s">
        <v>70</v>
      </c>
      <c r="M1210" s="18">
        <f t="shared" si="153"/>
        <v>2</v>
      </c>
      <c r="N1210" t="s">
        <v>58</v>
      </c>
      <c r="O1210" s="18">
        <f t="shared" si="155"/>
        <v>1</v>
      </c>
      <c r="P1210" t="s">
        <v>101</v>
      </c>
      <c r="Q1210" t="s">
        <v>119</v>
      </c>
      <c r="R1210" t="str">
        <f t="shared" si="159"/>
        <v>Oil &amp; Gas - Ice Roads and Pads</v>
      </c>
      <c r="S1210" t="s">
        <v>361</v>
      </c>
      <c r="T1210" t="s">
        <v>349</v>
      </c>
      <c r="U1210" s="34">
        <v>5</v>
      </c>
      <c r="V1210">
        <v>19060403</v>
      </c>
      <c r="W1210">
        <v>2016</v>
      </c>
      <c r="X1210" t="s">
        <v>278</v>
      </c>
      <c r="Y1210">
        <v>12</v>
      </c>
      <c r="Z1210" s="34">
        <v>384</v>
      </c>
      <c r="AA1210" s="6" t="str">
        <f t="shared" si="156"/>
        <v>12/01</v>
      </c>
      <c r="AB1210" s="6" t="str">
        <f t="shared" si="157"/>
        <v>12/31</v>
      </c>
      <c r="AC1210" t="s">
        <v>84</v>
      </c>
      <c r="AD1210" s="7">
        <f t="shared" si="158"/>
        <v>2</v>
      </c>
      <c r="AE1210" s="7" t="s">
        <v>84</v>
      </c>
      <c r="AF1210">
        <v>0</v>
      </c>
      <c r="AG1210" t="s">
        <v>52</v>
      </c>
      <c r="AH1210" s="18">
        <f t="shared" si="154"/>
        <v>1</v>
      </c>
    </row>
    <row r="1211" spans="1:34" x14ac:dyDescent="0.25">
      <c r="A1211">
        <v>381</v>
      </c>
      <c r="B1211" t="s">
        <v>181</v>
      </c>
      <c r="C1211" t="s">
        <v>389</v>
      </c>
      <c r="D1211" t="s">
        <v>278</v>
      </c>
      <c r="E1211" t="s">
        <v>116</v>
      </c>
      <c r="F1211">
        <v>808333</v>
      </c>
      <c r="G1211" t="s">
        <v>52</v>
      </c>
      <c r="H1211" s="18">
        <f t="shared" si="152"/>
        <v>1</v>
      </c>
      <c r="I1211">
        <v>386</v>
      </c>
      <c r="J1211" t="s">
        <v>285</v>
      </c>
      <c r="K1211" t="s">
        <v>79</v>
      </c>
      <c r="L1211" t="s">
        <v>70</v>
      </c>
      <c r="M1211" s="18">
        <f t="shared" si="153"/>
        <v>2</v>
      </c>
      <c r="N1211" t="s">
        <v>58</v>
      </c>
      <c r="O1211" s="18">
        <f t="shared" si="155"/>
        <v>1</v>
      </c>
      <c r="P1211" t="s">
        <v>101</v>
      </c>
      <c r="Q1211" t="s">
        <v>119</v>
      </c>
      <c r="R1211" t="str">
        <f t="shared" si="159"/>
        <v>Oil &amp; Gas - Ice Roads and Pads</v>
      </c>
      <c r="S1211" t="s">
        <v>361</v>
      </c>
      <c r="T1211" t="s">
        <v>349</v>
      </c>
      <c r="U1211" s="34">
        <v>5</v>
      </c>
      <c r="V1211">
        <v>19060403</v>
      </c>
      <c r="W1211">
        <v>2016</v>
      </c>
      <c r="X1211" t="s">
        <v>278</v>
      </c>
      <c r="Y1211">
        <v>12</v>
      </c>
      <c r="Z1211" s="34">
        <v>386</v>
      </c>
      <c r="AA1211" s="6" t="str">
        <f t="shared" si="156"/>
        <v>12/01</v>
      </c>
      <c r="AB1211" s="6" t="str">
        <f t="shared" si="157"/>
        <v>12/31</v>
      </c>
      <c r="AC1211" t="s">
        <v>84</v>
      </c>
      <c r="AD1211" s="7">
        <f t="shared" si="158"/>
        <v>2</v>
      </c>
      <c r="AE1211" s="7" t="s">
        <v>84</v>
      </c>
      <c r="AF1211">
        <v>0</v>
      </c>
      <c r="AG1211" t="s">
        <v>52</v>
      </c>
      <c r="AH1211" s="18">
        <f t="shared" si="154"/>
        <v>1</v>
      </c>
    </row>
    <row r="1212" spans="1:34" x14ac:dyDescent="0.25">
      <c r="A1212">
        <v>381</v>
      </c>
      <c r="B1212" t="s">
        <v>181</v>
      </c>
      <c r="C1212" t="s">
        <v>389</v>
      </c>
      <c r="D1212" t="s">
        <v>278</v>
      </c>
      <c r="E1212" t="s">
        <v>116</v>
      </c>
      <c r="F1212">
        <v>808333</v>
      </c>
      <c r="G1212" t="s">
        <v>52</v>
      </c>
      <c r="H1212" s="18">
        <f t="shared" si="152"/>
        <v>1</v>
      </c>
      <c r="I1212">
        <v>385</v>
      </c>
      <c r="J1212" t="s">
        <v>287</v>
      </c>
      <c r="K1212" t="s">
        <v>79</v>
      </c>
      <c r="L1212" t="s">
        <v>70</v>
      </c>
      <c r="M1212" s="18">
        <f t="shared" si="153"/>
        <v>2</v>
      </c>
      <c r="N1212" t="s">
        <v>58</v>
      </c>
      <c r="O1212" s="18">
        <f t="shared" si="155"/>
        <v>1</v>
      </c>
      <c r="P1212" t="s">
        <v>101</v>
      </c>
      <c r="Q1212" t="s">
        <v>119</v>
      </c>
      <c r="R1212" t="str">
        <f t="shared" si="159"/>
        <v>Oil &amp; Gas - Ice Roads and Pads</v>
      </c>
      <c r="S1212" t="s">
        <v>361</v>
      </c>
      <c r="T1212" t="s">
        <v>349</v>
      </c>
      <c r="U1212" s="34">
        <v>5</v>
      </c>
      <c r="V1212">
        <v>19060403</v>
      </c>
      <c r="W1212">
        <v>2016</v>
      </c>
      <c r="X1212" t="s">
        <v>278</v>
      </c>
      <c r="Y1212">
        <v>12</v>
      </c>
      <c r="Z1212" s="34">
        <v>385</v>
      </c>
      <c r="AA1212" s="6" t="str">
        <f t="shared" si="156"/>
        <v>12/01</v>
      </c>
      <c r="AB1212" s="6" t="str">
        <f t="shared" si="157"/>
        <v>12/31</v>
      </c>
      <c r="AC1212" t="s">
        <v>84</v>
      </c>
      <c r="AD1212" s="7">
        <f t="shared" si="158"/>
        <v>2</v>
      </c>
      <c r="AE1212" s="7" t="s">
        <v>84</v>
      </c>
      <c r="AF1212">
        <v>0</v>
      </c>
      <c r="AG1212" t="s">
        <v>52</v>
      </c>
      <c r="AH1212" s="18">
        <f t="shared" si="154"/>
        <v>1</v>
      </c>
    </row>
    <row r="1213" spans="1:34" x14ac:dyDescent="0.25">
      <c r="A1213">
        <v>381</v>
      </c>
      <c r="B1213" t="s">
        <v>181</v>
      </c>
      <c r="C1213" t="s">
        <v>389</v>
      </c>
      <c r="D1213" t="s">
        <v>278</v>
      </c>
      <c r="E1213" t="s">
        <v>116</v>
      </c>
      <c r="F1213">
        <v>808333</v>
      </c>
      <c r="G1213" t="s">
        <v>52</v>
      </c>
      <c r="H1213" s="18">
        <f t="shared" si="152"/>
        <v>1</v>
      </c>
      <c r="I1213">
        <v>382</v>
      </c>
      <c r="J1213" t="s">
        <v>279</v>
      </c>
      <c r="K1213" t="s">
        <v>79</v>
      </c>
      <c r="L1213" t="s">
        <v>70</v>
      </c>
      <c r="M1213" s="18">
        <f t="shared" si="153"/>
        <v>2</v>
      </c>
      <c r="N1213" t="s">
        <v>58</v>
      </c>
      <c r="O1213" s="18">
        <f t="shared" si="155"/>
        <v>1</v>
      </c>
      <c r="P1213" t="s">
        <v>101</v>
      </c>
      <c r="Q1213" t="s">
        <v>119</v>
      </c>
      <c r="R1213" t="str">
        <f t="shared" si="159"/>
        <v>Oil &amp; Gas - Ice Roads and Pads</v>
      </c>
      <c r="S1213" t="s">
        <v>361</v>
      </c>
      <c r="T1213" t="s">
        <v>349</v>
      </c>
      <c r="U1213" s="34">
        <v>5</v>
      </c>
      <c r="V1213">
        <v>19060403</v>
      </c>
      <c r="W1213">
        <v>2017</v>
      </c>
      <c r="X1213" t="s">
        <v>278</v>
      </c>
      <c r="Y1213">
        <v>1</v>
      </c>
      <c r="Z1213" s="34">
        <v>382</v>
      </c>
      <c r="AA1213" s="6" t="str">
        <f t="shared" si="156"/>
        <v>01/01</v>
      </c>
      <c r="AB1213" s="6" t="str">
        <f t="shared" si="157"/>
        <v>01/31</v>
      </c>
      <c r="AC1213" t="s">
        <v>84</v>
      </c>
      <c r="AD1213" s="7">
        <f t="shared" si="158"/>
        <v>2</v>
      </c>
      <c r="AE1213" s="7" t="s">
        <v>84</v>
      </c>
      <c r="AF1213">
        <v>0</v>
      </c>
      <c r="AG1213" t="s">
        <v>52</v>
      </c>
      <c r="AH1213" s="18">
        <f t="shared" si="154"/>
        <v>1</v>
      </c>
    </row>
    <row r="1214" spans="1:34" x14ac:dyDescent="0.25">
      <c r="A1214">
        <v>381</v>
      </c>
      <c r="B1214" t="s">
        <v>181</v>
      </c>
      <c r="C1214" t="s">
        <v>389</v>
      </c>
      <c r="D1214" t="s">
        <v>278</v>
      </c>
      <c r="E1214" t="s">
        <v>116</v>
      </c>
      <c r="F1214">
        <v>808333</v>
      </c>
      <c r="G1214" t="s">
        <v>52</v>
      </c>
      <c r="H1214" s="18">
        <f t="shared" si="152"/>
        <v>1</v>
      </c>
      <c r="I1214">
        <v>383</v>
      </c>
      <c r="J1214" t="s">
        <v>281</v>
      </c>
      <c r="K1214" t="s">
        <v>79</v>
      </c>
      <c r="L1214" t="s">
        <v>70</v>
      </c>
      <c r="M1214" s="18">
        <f t="shared" si="153"/>
        <v>2</v>
      </c>
      <c r="N1214" t="s">
        <v>58</v>
      </c>
      <c r="O1214" s="18">
        <f t="shared" si="155"/>
        <v>1</v>
      </c>
      <c r="P1214" t="s">
        <v>101</v>
      </c>
      <c r="Q1214" t="s">
        <v>119</v>
      </c>
      <c r="R1214" t="str">
        <f t="shared" si="159"/>
        <v>Oil &amp; Gas - Ice Roads and Pads</v>
      </c>
      <c r="S1214" t="s">
        <v>361</v>
      </c>
      <c r="T1214" t="s">
        <v>349</v>
      </c>
      <c r="U1214" s="34">
        <v>5</v>
      </c>
      <c r="V1214">
        <v>19060403</v>
      </c>
      <c r="W1214">
        <v>2017</v>
      </c>
      <c r="X1214" t="s">
        <v>278</v>
      </c>
      <c r="Y1214">
        <v>1</v>
      </c>
      <c r="Z1214" s="34">
        <v>383</v>
      </c>
      <c r="AA1214" s="6" t="str">
        <f t="shared" si="156"/>
        <v>01/01</v>
      </c>
      <c r="AB1214" s="6" t="str">
        <f t="shared" si="157"/>
        <v>01/31</v>
      </c>
      <c r="AC1214" t="s">
        <v>84</v>
      </c>
      <c r="AD1214" s="7">
        <f t="shared" si="158"/>
        <v>2</v>
      </c>
      <c r="AE1214" s="7" t="s">
        <v>84</v>
      </c>
      <c r="AF1214">
        <v>0</v>
      </c>
      <c r="AG1214" t="s">
        <v>52</v>
      </c>
      <c r="AH1214" s="18">
        <f t="shared" si="154"/>
        <v>1</v>
      </c>
    </row>
    <row r="1215" spans="1:34" x14ac:dyDescent="0.25">
      <c r="A1215">
        <v>381</v>
      </c>
      <c r="B1215" t="s">
        <v>181</v>
      </c>
      <c r="C1215" t="s">
        <v>389</v>
      </c>
      <c r="D1215" t="s">
        <v>278</v>
      </c>
      <c r="E1215" t="s">
        <v>116</v>
      </c>
      <c r="F1215">
        <v>808333</v>
      </c>
      <c r="G1215" t="s">
        <v>52</v>
      </c>
      <c r="H1215" s="18">
        <f t="shared" ref="H1215:H1278" si="160">IF(G1215="gallons",1,2)</f>
        <v>1</v>
      </c>
      <c r="I1215">
        <v>382</v>
      </c>
      <c r="J1215" t="s">
        <v>279</v>
      </c>
      <c r="K1215" t="s">
        <v>79</v>
      </c>
      <c r="L1215" t="s">
        <v>70</v>
      </c>
      <c r="M1215" s="18">
        <f t="shared" ref="M1215:M1278" si="161">IF(L1215="ground",1,2)</f>
        <v>2</v>
      </c>
      <c r="N1215" t="s">
        <v>58</v>
      </c>
      <c r="O1215" s="18">
        <f t="shared" si="155"/>
        <v>1</v>
      </c>
      <c r="P1215" t="s">
        <v>101</v>
      </c>
      <c r="Q1215" t="s">
        <v>119</v>
      </c>
      <c r="R1215" t="str">
        <f t="shared" si="159"/>
        <v>Oil &amp; Gas - Ice Roads and Pads</v>
      </c>
      <c r="S1215" t="s">
        <v>361</v>
      </c>
      <c r="T1215" t="s">
        <v>349</v>
      </c>
      <c r="U1215" s="34">
        <v>5</v>
      </c>
      <c r="V1215">
        <v>19060403</v>
      </c>
      <c r="W1215">
        <v>2017</v>
      </c>
      <c r="X1215" t="s">
        <v>278</v>
      </c>
      <c r="Y1215">
        <v>2</v>
      </c>
      <c r="Z1215" s="34">
        <v>382</v>
      </c>
      <c r="AA1215" s="6" t="str">
        <f t="shared" si="156"/>
        <v>02/01</v>
      </c>
      <c r="AB1215" s="6" t="str">
        <f t="shared" si="157"/>
        <v>02/28</v>
      </c>
      <c r="AC1215" t="s">
        <v>84</v>
      </c>
      <c r="AD1215" s="7">
        <f t="shared" si="158"/>
        <v>2</v>
      </c>
      <c r="AE1215" s="7" t="s">
        <v>84</v>
      </c>
      <c r="AF1215">
        <v>0</v>
      </c>
      <c r="AG1215" t="s">
        <v>52</v>
      </c>
      <c r="AH1215" s="18">
        <f t="shared" ref="AH1215:AH1278" si="162">IF(AG1215="gallons",1,2)</f>
        <v>1</v>
      </c>
    </row>
    <row r="1216" spans="1:34" x14ac:dyDescent="0.25">
      <c r="A1216">
        <v>381</v>
      </c>
      <c r="B1216" t="s">
        <v>181</v>
      </c>
      <c r="C1216" t="s">
        <v>389</v>
      </c>
      <c r="D1216" t="s">
        <v>278</v>
      </c>
      <c r="E1216" t="s">
        <v>116</v>
      </c>
      <c r="F1216">
        <v>808333</v>
      </c>
      <c r="G1216" t="s">
        <v>52</v>
      </c>
      <c r="H1216" s="18">
        <f t="shared" si="160"/>
        <v>1</v>
      </c>
      <c r="I1216">
        <v>383</v>
      </c>
      <c r="J1216" t="s">
        <v>281</v>
      </c>
      <c r="K1216" t="s">
        <v>79</v>
      </c>
      <c r="L1216" t="s">
        <v>70</v>
      </c>
      <c r="M1216" s="18">
        <f t="shared" si="161"/>
        <v>2</v>
      </c>
      <c r="N1216" t="s">
        <v>58</v>
      </c>
      <c r="O1216" s="18">
        <f t="shared" si="155"/>
        <v>1</v>
      </c>
      <c r="P1216" t="s">
        <v>101</v>
      </c>
      <c r="Q1216" t="s">
        <v>119</v>
      </c>
      <c r="R1216" t="str">
        <f t="shared" si="159"/>
        <v>Oil &amp; Gas - Ice Roads and Pads</v>
      </c>
      <c r="S1216" t="s">
        <v>361</v>
      </c>
      <c r="T1216" t="s">
        <v>349</v>
      </c>
      <c r="U1216" s="34">
        <v>5</v>
      </c>
      <c r="V1216">
        <v>19060403</v>
      </c>
      <c r="W1216">
        <v>2017</v>
      </c>
      <c r="X1216" t="s">
        <v>278</v>
      </c>
      <c r="Y1216">
        <v>2</v>
      </c>
      <c r="Z1216" s="34">
        <v>383</v>
      </c>
      <c r="AA1216" s="6" t="str">
        <f t="shared" si="156"/>
        <v>02/01</v>
      </c>
      <c r="AB1216" s="6" t="str">
        <f t="shared" si="157"/>
        <v>02/28</v>
      </c>
      <c r="AC1216" t="s">
        <v>84</v>
      </c>
      <c r="AD1216" s="7">
        <f t="shared" si="158"/>
        <v>2</v>
      </c>
      <c r="AE1216" s="7" t="s">
        <v>84</v>
      </c>
      <c r="AF1216">
        <v>0</v>
      </c>
      <c r="AG1216" t="s">
        <v>52</v>
      </c>
      <c r="AH1216" s="18">
        <f t="shared" si="162"/>
        <v>1</v>
      </c>
    </row>
    <row r="1217" spans="1:34" x14ac:dyDescent="0.25">
      <c r="A1217">
        <v>381</v>
      </c>
      <c r="B1217" t="s">
        <v>181</v>
      </c>
      <c r="C1217" t="s">
        <v>389</v>
      </c>
      <c r="D1217" t="s">
        <v>278</v>
      </c>
      <c r="E1217" t="s">
        <v>116</v>
      </c>
      <c r="F1217">
        <v>808333</v>
      </c>
      <c r="G1217" t="s">
        <v>52</v>
      </c>
      <c r="H1217" s="18">
        <f t="shared" si="160"/>
        <v>1</v>
      </c>
      <c r="I1217">
        <v>382</v>
      </c>
      <c r="J1217" t="s">
        <v>279</v>
      </c>
      <c r="K1217" t="s">
        <v>79</v>
      </c>
      <c r="L1217" t="s">
        <v>70</v>
      </c>
      <c r="M1217" s="18">
        <f t="shared" si="161"/>
        <v>2</v>
      </c>
      <c r="N1217" t="s">
        <v>58</v>
      </c>
      <c r="O1217" s="18">
        <f t="shared" si="155"/>
        <v>1</v>
      </c>
      <c r="P1217" t="s">
        <v>101</v>
      </c>
      <c r="Q1217" t="s">
        <v>119</v>
      </c>
      <c r="R1217" t="str">
        <f t="shared" si="159"/>
        <v>Oil &amp; Gas - Ice Roads and Pads</v>
      </c>
      <c r="S1217" t="s">
        <v>361</v>
      </c>
      <c r="T1217" t="s">
        <v>349</v>
      </c>
      <c r="U1217" s="34">
        <v>5</v>
      </c>
      <c r="V1217">
        <v>19060403</v>
      </c>
      <c r="W1217">
        <v>2017</v>
      </c>
      <c r="X1217" t="s">
        <v>278</v>
      </c>
      <c r="Y1217">
        <v>3</v>
      </c>
      <c r="Z1217" s="34">
        <v>382</v>
      </c>
      <c r="AA1217" s="6" t="str">
        <f t="shared" si="156"/>
        <v>03/01</v>
      </c>
      <c r="AB1217" s="6" t="str">
        <f t="shared" si="157"/>
        <v>03/31</v>
      </c>
      <c r="AC1217" t="s">
        <v>84</v>
      </c>
      <c r="AD1217" s="7">
        <f t="shared" si="158"/>
        <v>2</v>
      </c>
      <c r="AE1217" s="7" t="s">
        <v>84</v>
      </c>
      <c r="AF1217">
        <v>0</v>
      </c>
      <c r="AG1217" t="s">
        <v>52</v>
      </c>
      <c r="AH1217" s="18">
        <f t="shared" si="162"/>
        <v>1</v>
      </c>
    </row>
    <row r="1218" spans="1:34" x14ac:dyDescent="0.25">
      <c r="A1218">
        <v>381</v>
      </c>
      <c r="B1218" t="s">
        <v>181</v>
      </c>
      <c r="C1218" t="s">
        <v>389</v>
      </c>
      <c r="D1218" t="s">
        <v>278</v>
      </c>
      <c r="E1218" t="s">
        <v>116</v>
      </c>
      <c r="F1218">
        <v>808333</v>
      </c>
      <c r="G1218" t="s">
        <v>52</v>
      </c>
      <c r="H1218" s="18">
        <f t="shared" si="160"/>
        <v>1</v>
      </c>
      <c r="I1218">
        <v>383</v>
      </c>
      <c r="J1218" t="s">
        <v>281</v>
      </c>
      <c r="K1218" t="s">
        <v>79</v>
      </c>
      <c r="L1218" t="s">
        <v>70</v>
      </c>
      <c r="M1218" s="18">
        <f t="shared" si="161"/>
        <v>2</v>
      </c>
      <c r="N1218" t="s">
        <v>58</v>
      </c>
      <c r="O1218" s="18">
        <f t="shared" si="155"/>
        <v>1</v>
      </c>
      <c r="P1218" t="s">
        <v>101</v>
      </c>
      <c r="Q1218" t="s">
        <v>119</v>
      </c>
      <c r="R1218" t="str">
        <f t="shared" si="159"/>
        <v>Oil &amp; Gas - Ice Roads and Pads</v>
      </c>
      <c r="S1218" t="s">
        <v>361</v>
      </c>
      <c r="T1218" t="s">
        <v>349</v>
      </c>
      <c r="U1218" s="34">
        <v>5</v>
      </c>
      <c r="V1218">
        <v>19060403</v>
      </c>
      <c r="W1218">
        <v>2017</v>
      </c>
      <c r="X1218" t="s">
        <v>278</v>
      </c>
      <c r="Y1218">
        <v>3</v>
      </c>
      <c r="Z1218" s="34">
        <v>383</v>
      </c>
      <c r="AA1218" s="6" t="str">
        <f t="shared" si="156"/>
        <v>03/01</v>
      </c>
      <c r="AB1218" s="6" t="str">
        <f t="shared" si="157"/>
        <v>03/31</v>
      </c>
      <c r="AC1218" t="s">
        <v>84</v>
      </c>
      <c r="AD1218" s="7">
        <f t="shared" si="158"/>
        <v>2</v>
      </c>
      <c r="AE1218" s="7" t="s">
        <v>84</v>
      </c>
      <c r="AF1218">
        <v>0</v>
      </c>
      <c r="AG1218" t="s">
        <v>52</v>
      </c>
      <c r="AH1218" s="18">
        <f t="shared" si="162"/>
        <v>1</v>
      </c>
    </row>
    <row r="1219" spans="1:34" x14ac:dyDescent="0.25">
      <c r="A1219">
        <v>381</v>
      </c>
      <c r="B1219" t="s">
        <v>181</v>
      </c>
      <c r="C1219" t="s">
        <v>389</v>
      </c>
      <c r="D1219" t="s">
        <v>278</v>
      </c>
      <c r="E1219" t="s">
        <v>116</v>
      </c>
      <c r="F1219">
        <v>808333</v>
      </c>
      <c r="G1219" t="s">
        <v>52</v>
      </c>
      <c r="H1219" s="18">
        <f t="shared" si="160"/>
        <v>1</v>
      </c>
      <c r="I1219">
        <v>382</v>
      </c>
      <c r="J1219" t="s">
        <v>279</v>
      </c>
      <c r="K1219" t="s">
        <v>79</v>
      </c>
      <c r="L1219" t="s">
        <v>70</v>
      </c>
      <c r="M1219" s="18">
        <f t="shared" si="161"/>
        <v>2</v>
      </c>
      <c r="N1219" t="s">
        <v>58</v>
      </c>
      <c r="O1219" s="18">
        <f t="shared" ref="O1219:O1282" si="163">_xlfn.IFS(N1219="fresh",1,N1219="seawater",2,N1219="brackish",3)</f>
        <v>1</v>
      </c>
      <c r="P1219" t="s">
        <v>101</v>
      </c>
      <c r="Q1219" t="s">
        <v>119</v>
      </c>
      <c r="R1219" t="str">
        <f t="shared" si="159"/>
        <v>Oil &amp; Gas - Ice Roads and Pads</v>
      </c>
      <c r="S1219" t="s">
        <v>361</v>
      </c>
      <c r="T1219" t="s">
        <v>349</v>
      </c>
      <c r="U1219" s="34">
        <v>5</v>
      </c>
      <c r="V1219">
        <v>19060403</v>
      </c>
      <c r="W1219">
        <v>2017</v>
      </c>
      <c r="X1219" t="s">
        <v>278</v>
      </c>
      <c r="Y1219">
        <v>4</v>
      </c>
      <c r="Z1219" s="34">
        <v>382</v>
      </c>
      <c r="AA1219" s="6" t="str">
        <f t="shared" si="156"/>
        <v>04/01</v>
      </c>
      <c r="AB1219" s="6" t="str">
        <f t="shared" si="157"/>
        <v>04/30</v>
      </c>
      <c r="AC1219" t="s">
        <v>84</v>
      </c>
      <c r="AD1219" s="7">
        <f t="shared" si="158"/>
        <v>2</v>
      </c>
      <c r="AE1219" s="7" t="s">
        <v>84</v>
      </c>
      <c r="AF1219">
        <v>0</v>
      </c>
      <c r="AG1219" t="s">
        <v>52</v>
      </c>
      <c r="AH1219" s="18">
        <f t="shared" si="162"/>
        <v>1</v>
      </c>
    </row>
    <row r="1220" spans="1:34" x14ac:dyDescent="0.25">
      <c r="A1220">
        <v>381</v>
      </c>
      <c r="B1220" t="s">
        <v>181</v>
      </c>
      <c r="C1220" t="s">
        <v>389</v>
      </c>
      <c r="D1220" t="s">
        <v>278</v>
      </c>
      <c r="E1220" t="s">
        <v>116</v>
      </c>
      <c r="F1220">
        <v>808333</v>
      </c>
      <c r="G1220" t="s">
        <v>52</v>
      </c>
      <c r="H1220" s="18">
        <f t="shared" si="160"/>
        <v>1</v>
      </c>
      <c r="I1220">
        <v>383</v>
      </c>
      <c r="J1220" t="s">
        <v>281</v>
      </c>
      <c r="K1220" t="s">
        <v>79</v>
      </c>
      <c r="L1220" t="s">
        <v>70</v>
      </c>
      <c r="M1220" s="18">
        <f t="shared" si="161"/>
        <v>2</v>
      </c>
      <c r="N1220" t="s">
        <v>58</v>
      </c>
      <c r="O1220" s="18">
        <f t="shared" si="163"/>
        <v>1</v>
      </c>
      <c r="P1220" t="s">
        <v>101</v>
      </c>
      <c r="Q1220" t="s">
        <v>119</v>
      </c>
      <c r="R1220" t="str">
        <f t="shared" si="159"/>
        <v>Oil &amp; Gas - Ice Roads and Pads</v>
      </c>
      <c r="S1220" t="s">
        <v>361</v>
      </c>
      <c r="T1220" t="s">
        <v>349</v>
      </c>
      <c r="U1220" s="34">
        <v>5</v>
      </c>
      <c r="V1220">
        <v>19060403</v>
      </c>
      <c r="W1220">
        <v>2017</v>
      </c>
      <c r="X1220" t="s">
        <v>278</v>
      </c>
      <c r="Y1220">
        <v>4</v>
      </c>
      <c r="Z1220" s="34">
        <v>383</v>
      </c>
      <c r="AA1220" s="6" t="str">
        <f t="shared" si="156"/>
        <v>04/01</v>
      </c>
      <c r="AB1220" s="6" t="str">
        <f t="shared" si="157"/>
        <v>04/30</v>
      </c>
      <c r="AC1220" t="s">
        <v>84</v>
      </c>
      <c r="AD1220" s="7">
        <f t="shared" si="158"/>
        <v>2</v>
      </c>
      <c r="AE1220" s="7" t="s">
        <v>84</v>
      </c>
      <c r="AF1220">
        <v>0</v>
      </c>
      <c r="AG1220" t="s">
        <v>52</v>
      </c>
      <c r="AH1220" s="18">
        <f t="shared" si="162"/>
        <v>1</v>
      </c>
    </row>
    <row r="1221" spans="1:34" x14ac:dyDescent="0.25">
      <c r="A1221">
        <v>381</v>
      </c>
      <c r="B1221" t="s">
        <v>181</v>
      </c>
      <c r="C1221" t="s">
        <v>389</v>
      </c>
      <c r="D1221" t="s">
        <v>278</v>
      </c>
      <c r="E1221" t="s">
        <v>116</v>
      </c>
      <c r="F1221">
        <v>808333</v>
      </c>
      <c r="G1221" t="s">
        <v>52</v>
      </c>
      <c r="H1221" s="18">
        <f t="shared" si="160"/>
        <v>1</v>
      </c>
      <c r="I1221">
        <v>384</v>
      </c>
      <c r="J1221" t="s">
        <v>283</v>
      </c>
      <c r="K1221" t="s">
        <v>79</v>
      </c>
      <c r="L1221" t="s">
        <v>70</v>
      </c>
      <c r="M1221" s="18">
        <f t="shared" si="161"/>
        <v>2</v>
      </c>
      <c r="N1221" t="s">
        <v>58</v>
      </c>
      <c r="O1221" s="18">
        <f t="shared" si="163"/>
        <v>1</v>
      </c>
      <c r="P1221" t="s">
        <v>101</v>
      </c>
      <c r="Q1221" t="s">
        <v>119</v>
      </c>
      <c r="R1221" t="str">
        <f t="shared" si="159"/>
        <v>Oil &amp; Gas - Ice Roads and Pads</v>
      </c>
      <c r="S1221" t="s">
        <v>361</v>
      </c>
      <c r="T1221" t="s">
        <v>349</v>
      </c>
      <c r="U1221" s="34">
        <v>5</v>
      </c>
      <c r="V1221">
        <v>19060403</v>
      </c>
      <c r="W1221">
        <v>2017</v>
      </c>
      <c r="X1221" t="s">
        <v>278</v>
      </c>
      <c r="Y1221">
        <v>4</v>
      </c>
      <c r="Z1221" s="34">
        <v>384</v>
      </c>
      <c r="AA1221" s="6" t="str">
        <f t="shared" si="156"/>
        <v>04/01</v>
      </c>
      <c r="AB1221" s="6" t="str">
        <f t="shared" si="157"/>
        <v>04/30</v>
      </c>
      <c r="AC1221" t="s">
        <v>84</v>
      </c>
      <c r="AD1221" s="7">
        <f t="shared" si="158"/>
        <v>2</v>
      </c>
      <c r="AE1221" s="7" t="s">
        <v>84</v>
      </c>
      <c r="AF1221">
        <v>0</v>
      </c>
      <c r="AG1221" t="s">
        <v>52</v>
      </c>
      <c r="AH1221" s="18">
        <f t="shared" si="162"/>
        <v>1</v>
      </c>
    </row>
    <row r="1222" spans="1:34" x14ac:dyDescent="0.25">
      <c r="A1222">
        <v>381</v>
      </c>
      <c r="B1222" t="s">
        <v>181</v>
      </c>
      <c r="C1222" t="s">
        <v>389</v>
      </c>
      <c r="D1222" t="s">
        <v>278</v>
      </c>
      <c r="E1222" t="s">
        <v>116</v>
      </c>
      <c r="F1222">
        <v>808333</v>
      </c>
      <c r="G1222" t="s">
        <v>52</v>
      </c>
      <c r="H1222" s="18">
        <f t="shared" si="160"/>
        <v>1</v>
      </c>
      <c r="I1222">
        <v>386</v>
      </c>
      <c r="J1222" t="s">
        <v>285</v>
      </c>
      <c r="K1222" t="s">
        <v>79</v>
      </c>
      <c r="L1222" t="s">
        <v>70</v>
      </c>
      <c r="M1222" s="18">
        <f t="shared" si="161"/>
        <v>2</v>
      </c>
      <c r="N1222" t="s">
        <v>58</v>
      </c>
      <c r="O1222" s="18">
        <f t="shared" si="163"/>
        <v>1</v>
      </c>
      <c r="P1222" t="s">
        <v>101</v>
      </c>
      <c r="Q1222" t="s">
        <v>119</v>
      </c>
      <c r="R1222" t="str">
        <f t="shared" si="159"/>
        <v>Oil &amp; Gas - Ice Roads and Pads</v>
      </c>
      <c r="S1222" t="s">
        <v>361</v>
      </c>
      <c r="T1222" t="s">
        <v>349</v>
      </c>
      <c r="U1222" s="34">
        <v>5</v>
      </c>
      <c r="V1222">
        <v>19060403</v>
      </c>
      <c r="W1222">
        <v>2017</v>
      </c>
      <c r="X1222" t="s">
        <v>278</v>
      </c>
      <c r="Y1222">
        <v>4</v>
      </c>
      <c r="Z1222" s="34">
        <v>386</v>
      </c>
      <c r="AA1222" s="6" t="str">
        <f t="shared" si="156"/>
        <v>04/01</v>
      </c>
      <c r="AB1222" s="6" t="str">
        <f t="shared" si="157"/>
        <v>04/30</v>
      </c>
      <c r="AC1222" t="s">
        <v>84</v>
      </c>
      <c r="AD1222" s="7">
        <f t="shared" si="158"/>
        <v>2</v>
      </c>
      <c r="AE1222" s="7" t="s">
        <v>84</v>
      </c>
      <c r="AF1222">
        <v>0</v>
      </c>
      <c r="AG1222" t="s">
        <v>52</v>
      </c>
      <c r="AH1222" s="18">
        <f t="shared" si="162"/>
        <v>1</v>
      </c>
    </row>
    <row r="1223" spans="1:34" x14ac:dyDescent="0.25">
      <c r="A1223">
        <v>381</v>
      </c>
      <c r="B1223" t="s">
        <v>181</v>
      </c>
      <c r="C1223" t="s">
        <v>389</v>
      </c>
      <c r="D1223" t="s">
        <v>278</v>
      </c>
      <c r="E1223" t="s">
        <v>116</v>
      </c>
      <c r="F1223">
        <v>808333</v>
      </c>
      <c r="G1223" t="s">
        <v>52</v>
      </c>
      <c r="H1223" s="18">
        <f t="shared" si="160"/>
        <v>1</v>
      </c>
      <c r="I1223">
        <v>385</v>
      </c>
      <c r="J1223" t="s">
        <v>287</v>
      </c>
      <c r="K1223" t="s">
        <v>79</v>
      </c>
      <c r="L1223" t="s">
        <v>70</v>
      </c>
      <c r="M1223" s="18">
        <f t="shared" si="161"/>
        <v>2</v>
      </c>
      <c r="N1223" t="s">
        <v>58</v>
      </c>
      <c r="O1223" s="18">
        <f t="shared" si="163"/>
        <v>1</v>
      </c>
      <c r="P1223" t="s">
        <v>101</v>
      </c>
      <c r="Q1223" t="s">
        <v>119</v>
      </c>
      <c r="R1223" t="str">
        <f t="shared" si="159"/>
        <v>Oil &amp; Gas - Ice Roads and Pads</v>
      </c>
      <c r="S1223" t="s">
        <v>361</v>
      </c>
      <c r="T1223" t="s">
        <v>349</v>
      </c>
      <c r="U1223" s="34">
        <v>5</v>
      </c>
      <c r="V1223">
        <v>19060403</v>
      </c>
      <c r="W1223">
        <v>2017</v>
      </c>
      <c r="X1223" t="s">
        <v>278</v>
      </c>
      <c r="Y1223">
        <v>4</v>
      </c>
      <c r="Z1223" s="34">
        <v>385</v>
      </c>
      <c r="AA1223" s="6" t="str">
        <f t="shared" si="156"/>
        <v>04/01</v>
      </c>
      <c r="AB1223" s="6" t="str">
        <f t="shared" si="157"/>
        <v>04/30</v>
      </c>
      <c r="AC1223" t="s">
        <v>84</v>
      </c>
      <c r="AD1223" s="7">
        <f t="shared" si="158"/>
        <v>2</v>
      </c>
      <c r="AE1223" s="7" t="s">
        <v>84</v>
      </c>
      <c r="AF1223">
        <v>0</v>
      </c>
      <c r="AG1223" t="s">
        <v>52</v>
      </c>
      <c r="AH1223" s="18">
        <f t="shared" si="162"/>
        <v>1</v>
      </c>
    </row>
    <row r="1224" spans="1:34" x14ac:dyDescent="0.25">
      <c r="A1224">
        <v>381</v>
      </c>
      <c r="B1224" t="s">
        <v>181</v>
      </c>
      <c r="C1224" t="s">
        <v>389</v>
      </c>
      <c r="D1224" t="s">
        <v>278</v>
      </c>
      <c r="E1224" t="s">
        <v>116</v>
      </c>
      <c r="F1224">
        <v>808333</v>
      </c>
      <c r="G1224" t="s">
        <v>52</v>
      </c>
      <c r="H1224" s="18">
        <f t="shared" si="160"/>
        <v>1</v>
      </c>
      <c r="I1224">
        <v>382</v>
      </c>
      <c r="J1224" t="s">
        <v>279</v>
      </c>
      <c r="K1224" t="s">
        <v>79</v>
      </c>
      <c r="L1224" t="s">
        <v>70</v>
      </c>
      <c r="M1224" s="18">
        <f t="shared" si="161"/>
        <v>2</v>
      </c>
      <c r="N1224" t="s">
        <v>58</v>
      </c>
      <c r="O1224" s="18">
        <f t="shared" si="163"/>
        <v>1</v>
      </c>
      <c r="P1224" t="s">
        <v>101</v>
      </c>
      <c r="Q1224" t="s">
        <v>119</v>
      </c>
      <c r="R1224" t="str">
        <f t="shared" si="159"/>
        <v>Oil &amp; Gas - Ice Roads and Pads</v>
      </c>
      <c r="S1224" t="s">
        <v>361</v>
      </c>
      <c r="T1224" t="s">
        <v>349</v>
      </c>
      <c r="U1224" s="34">
        <v>5</v>
      </c>
      <c r="V1224">
        <v>19060403</v>
      </c>
      <c r="W1224">
        <v>2017</v>
      </c>
      <c r="X1224" t="s">
        <v>278</v>
      </c>
      <c r="Y1224">
        <v>5</v>
      </c>
      <c r="Z1224" s="34">
        <v>382</v>
      </c>
      <c r="AA1224" s="6" t="str">
        <f t="shared" si="156"/>
        <v>05/01</v>
      </c>
      <c r="AB1224" s="6" t="str">
        <f t="shared" si="157"/>
        <v>05/31</v>
      </c>
      <c r="AC1224" t="s">
        <v>84</v>
      </c>
      <c r="AD1224" s="7">
        <f t="shared" si="158"/>
        <v>2</v>
      </c>
      <c r="AE1224" s="7" t="s">
        <v>84</v>
      </c>
      <c r="AF1224">
        <v>0</v>
      </c>
      <c r="AG1224" t="s">
        <v>52</v>
      </c>
      <c r="AH1224" s="18">
        <f t="shared" si="162"/>
        <v>1</v>
      </c>
    </row>
    <row r="1225" spans="1:34" x14ac:dyDescent="0.25">
      <c r="A1225">
        <v>381</v>
      </c>
      <c r="B1225" t="s">
        <v>181</v>
      </c>
      <c r="C1225" t="s">
        <v>389</v>
      </c>
      <c r="D1225" t="s">
        <v>278</v>
      </c>
      <c r="E1225" t="s">
        <v>116</v>
      </c>
      <c r="F1225">
        <v>808333</v>
      </c>
      <c r="G1225" t="s">
        <v>52</v>
      </c>
      <c r="H1225" s="18">
        <f t="shared" si="160"/>
        <v>1</v>
      </c>
      <c r="I1225">
        <v>383</v>
      </c>
      <c r="J1225" t="s">
        <v>281</v>
      </c>
      <c r="K1225" t="s">
        <v>79</v>
      </c>
      <c r="L1225" t="s">
        <v>70</v>
      </c>
      <c r="M1225" s="18">
        <f t="shared" si="161"/>
        <v>2</v>
      </c>
      <c r="N1225" t="s">
        <v>58</v>
      </c>
      <c r="O1225" s="18">
        <f t="shared" si="163"/>
        <v>1</v>
      </c>
      <c r="P1225" t="s">
        <v>101</v>
      </c>
      <c r="Q1225" t="s">
        <v>119</v>
      </c>
      <c r="R1225" t="str">
        <f t="shared" si="159"/>
        <v>Oil &amp; Gas - Ice Roads and Pads</v>
      </c>
      <c r="S1225" t="s">
        <v>361</v>
      </c>
      <c r="T1225" t="s">
        <v>349</v>
      </c>
      <c r="U1225" s="34">
        <v>5</v>
      </c>
      <c r="V1225">
        <v>19060403</v>
      </c>
      <c r="W1225">
        <v>2017</v>
      </c>
      <c r="X1225" t="s">
        <v>278</v>
      </c>
      <c r="Y1225">
        <v>5</v>
      </c>
      <c r="Z1225" s="34">
        <v>383</v>
      </c>
      <c r="AA1225" s="6" t="str">
        <f t="shared" si="156"/>
        <v>05/01</v>
      </c>
      <c r="AB1225" s="6" t="str">
        <f t="shared" si="157"/>
        <v>05/31</v>
      </c>
      <c r="AC1225" t="s">
        <v>84</v>
      </c>
      <c r="AD1225" s="7">
        <f t="shared" si="158"/>
        <v>2</v>
      </c>
      <c r="AE1225" s="7" t="s">
        <v>84</v>
      </c>
      <c r="AF1225">
        <v>0</v>
      </c>
      <c r="AG1225" t="s">
        <v>52</v>
      </c>
      <c r="AH1225" s="18">
        <f t="shared" si="162"/>
        <v>1</v>
      </c>
    </row>
    <row r="1226" spans="1:34" x14ac:dyDescent="0.25">
      <c r="A1226">
        <v>381</v>
      </c>
      <c r="B1226" t="s">
        <v>181</v>
      </c>
      <c r="C1226" t="s">
        <v>389</v>
      </c>
      <c r="D1226" t="s">
        <v>278</v>
      </c>
      <c r="E1226" t="s">
        <v>116</v>
      </c>
      <c r="F1226">
        <v>808333</v>
      </c>
      <c r="G1226" t="s">
        <v>52</v>
      </c>
      <c r="H1226" s="18">
        <f t="shared" si="160"/>
        <v>1</v>
      </c>
      <c r="I1226">
        <v>384</v>
      </c>
      <c r="J1226" t="s">
        <v>283</v>
      </c>
      <c r="K1226" t="s">
        <v>79</v>
      </c>
      <c r="L1226" t="s">
        <v>70</v>
      </c>
      <c r="M1226" s="18">
        <f t="shared" si="161"/>
        <v>2</v>
      </c>
      <c r="N1226" t="s">
        <v>58</v>
      </c>
      <c r="O1226" s="18">
        <f t="shared" si="163"/>
        <v>1</v>
      </c>
      <c r="P1226" t="s">
        <v>101</v>
      </c>
      <c r="Q1226" t="s">
        <v>119</v>
      </c>
      <c r="R1226" t="str">
        <f t="shared" si="159"/>
        <v>Oil &amp; Gas - Ice Roads and Pads</v>
      </c>
      <c r="S1226" t="s">
        <v>361</v>
      </c>
      <c r="T1226" t="s">
        <v>349</v>
      </c>
      <c r="U1226" s="34">
        <v>5</v>
      </c>
      <c r="V1226">
        <v>19060403</v>
      </c>
      <c r="W1226">
        <v>2017</v>
      </c>
      <c r="X1226" t="s">
        <v>278</v>
      </c>
      <c r="Y1226">
        <v>5</v>
      </c>
      <c r="Z1226" s="34">
        <v>384</v>
      </c>
      <c r="AA1226" s="6" t="str">
        <f t="shared" si="156"/>
        <v>05/01</v>
      </c>
      <c r="AB1226" s="6" t="str">
        <f t="shared" si="157"/>
        <v>05/31</v>
      </c>
      <c r="AC1226" t="s">
        <v>84</v>
      </c>
      <c r="AD1226" s="7">
        <f t="shared" si="158"/>
        <v>2</v>
      </c>
      <c r="AE1226" s="7" t="s">
        <v>84</v>
      </c>
      <c r="AF1226">
        <v>0</v>
      </c>
      <c r="AG1226" t="s">
        <v>52</v>
      </c>
      <c r="AH1226" s="18">
        <f t="shared" si="162"/>
        <v>1</v>
      </c>
    </row>
    <row r="1227" spans="1:34" x14ac:dyDescent="0.25">
      <c r="A1227">
        <v>381</v>
      </c>
      <c r="B1227" t="s">
        <v>181</v>
      </c>
      <c r="C1227" t="s">
        <v>389</v>
      </c>
      <c r="D1227" t="s">
        <v>278</v>
      </c>
      <c r="E1227" t="s">
        <v>116</v>
      </c>
      <c r="F1227">
        <v>808333</v>
      </c>
      <c r="G1227" t="s">
        <v>52</v>
      </c>
      <c r="H1227" s="18">
        <f t="shared" si="160"/>
        <v>1</v>
      </c>
      <c r="I1227">
        <v>386</v>
      </c>
      <c r="J1227" t="s">
        <v>285</v>
      </c>
      <c r="K1227" t="s">
        <v>79</v>
      </c>
      <c r="L1227" t="s">
        <v>70</v>
      </c>
      <c r="M1227" s="18">
        <f t="shared" si="161"/>
        <v>2</v>
      </c>
      <c r="N1227" t="s">
        <v>58</v>
      </c>
      <c r="O1227" s="18">
        <f t="shared" si="163"/>
        <v>1</v>
      </c>
      <c r="P1227" t="s">
        <v>101</v>
      </c>
      <c r="Q1227" t="s">
        <v>119</v>
      </c>
      <c r="R1227" t="str">
        <f t="shared" si="159"/>
        <v>Oil &amp; Gas - Ice Roads and Pads</v>
      </c>
      <c r="S1227" t="s">
        <v>361</v>
      </c>
      <c r="T1227" t="s">
        <v>349</v>
      </c>
      <c r="U1227" s="34">
        <v>5</v>
      </c>
      <c r="V1227">
        <v>19060403</v>
      </c>
      <c r="W1227">
        <v>2017</v>
      </c>
      <c r="X1227" t="s">
        <v>278</v>
      </c>
      <c r="Y1227">
        <v>5</v>
      </c>
      <c r="Z1227" s="34">
        <v>386</v>
      </c>
      <c r="AA1227" s="6" t="str">
        <f t="shared" si="156"/>
        <v>05/01</v>
      </c>
      <c r="AB1227" s="6" t="str">
        <f t="shared" si="157"/>
        <v>05/31</v>
      </c>
      <c r="AC1227" t="s">
        <v>84</v>
      </c>
      <c r="AD1227" s="7">
        <f t="shared" si="158"/>
        <v>2</v>
      </c>
      <c r="AE1227" s="7" t="s">
        <v>84</v>
      </c>
      <c r="AF1227">
        <v>0</v>
      </c>
      <c r="AG1227" t="s">
        <v>52</v>
      </c>
      <c r="AH1227" s="18">
        <f t="shared" si="162"/>
        <v>1</v>
      </c>
    </row>
    <row r="1228" spans="1:34" x14ac:dyDescent="0.25">
      <c r="A1228">
        <v>381</v>
      </c>
      <c r="B1228" t="s">
        <v>181</v>
      </c>
      <c r="C1228" t="s">
        <v>389</v>
      </c>
      <c r="D1228" t="s">
        <v>278</v>
      </c>
      <c r="E1228" t="s">
        <v>116</v>
      </c>
      <c r="F1228">
        <v>808333</v>
      </c>
      <c r="G1228" t="s">
        <v>52</v>
      </c>
      <c r="H1228" s="18">
        <f t="shared" si="160"/>
        <v>1</v>
      </c>
      <c r="I1228">
        <v>385</v>
      </c>
      <c r="J1228" t="s">
        <v>287</v>
      </c>
      <c r="K1228" t="s">
        <v>79</v>
      </c>
      <c r="L1228" t="s">
        <v>70</v>
      </c>
      <c r="M1228" s="18">
        <f t="shared" si="161"/>
        <v>2</v>
      </c>
      <c r="N1228" t="s">
        <v>58</v>
      </c>
      <c r="O1228" s="18">
        <f t="shared" si="163"/>
        <v>1</v>
      </c>
      <c r="P1228" t="s">
        <v>101</v>
      </c>
      <c r="Q1228" t="s">
        <v>119</v>
      </c>
      <c r="R1228" t="str">
        <f t="shared" si="159"/>
        <v>Oil &amp; Gas - Ice Roads and Pads</v>
      </c>
      <c r="S1228" t="s">
        <v>361</v>
      </c>
      <c r="T1228" t="s">
        <v>349</v>
      </c>
      <c r="U1228" s="34">
        <v>5</v>
      </c>
      <c r="V1228">
        <v>19060403</v>
      </c>
      <c r="W1228">
        <v>2017</v>
      </c>
      <c r="X1228" t="s">
        <v>278</v>
      </c>
      <c r="Y1228">
        <v>5</v>
      </c>
      <c r="Z1228" s="34">
        <v>385</v>
      </c>
      <c r="AA1228" s="6" t="str">
        <f t="shared" si="156"/>
        <v>05/01</v>
      </c>
      <c r="AB1228" s="6" t="str">
        <f t="shared" si="157"/>
        <v>05/31</v>
      </c>
      <c r="AC1228" t="s">
        <v>84</v>
      </c>
      <c r="AD1228" s="7">
        <f t="shared" si="158"/>
        <v>2</v>
      </c>
      <c r="AE1228" s="7" t="s">
        <v>84</v>
      </c>
      <c r="AF1228">
        <v>0</v>
      </c>
      <c r="AG1228" t="s">
        <v>52</v>
      </c>
      <c r="AH1228" s="18">
        <f t="shared" si="162"/>
        <v>1</v>
      </c>
    </row>
    <row r="1229" spans="1:34" x14ac:dyDescent="0.25">
      <c r="A1229">
        <v>381</v>
      </c>
      <c r="B1229" t="s">
        <v>181</v>
      </c>
      <c r="C1229" t="s">
        <v>389</v>
      </c>
      <c r="D1229" t="s">
        <v>278</v>
      </c>
      <c r="E1229" t="s">
        <v>116</v>
      </c>
      <c r="F1229">
        <v>808333</v>
      </c>
      <c r="G1229" t="s">
        <v>52</v>
      </c>
      <c r="H1229" s="18">
        <f t="shared" si="160"/>
        <v>1</v>
      </c>
      <c r="I1229">
        <v>382</v>
      </c>
      <c r="J1229" t="s">
        <v>279</v>
      </c>
      <c r="K1229" t="s">
        <v>79</v>
      </c>
      <c r="L1229" t="s">
        <v>70</v>
      </c>
      <c r="M1229" s="18">
        <f t="shared" si="161"/>
        <v>2</v>
      </c>
      <c r="N1229" t="s">
        <v>58</v>
      </c>
      <c r="O1229" s="18">
        <f t="shared" si="163"/>
        <v>1</v>
      </c>
      <c r="P1229" t="s">
        <v>101</v>
      </c>
      <c r="Q1229" t="s">
        <v>119</v>
      </c>
      <c r="R1229" t="str">
        <f t="shared" si="159"/>
        <v>Oil &amp; Gas - Ice Roads and Pads</v>
      </c>
      <c r="S1229" t="s">
        <v>361</v>
      </c>
      <c r="T1229" t="s">
        <v>349</v>
      </c>
      <c r="U1229" s="34">
        <v>5</v>
      </c>
      <c r="V1229">
        <v>19060403</v>
      </c>
      <c r="W1229">
        <v>2017</v>
      </c>
      <c r="X1229" t="s">
        <v>278</v>
      </c>
      <c r="Y1229">
        <v>5</v>
      </c>
      <c r="Z1229" s="34">
        <v>382</v>
      </c>
      <c r="AA1229" s="6" t="str">
        <f t="shared" si="156"/>
        <v>05/01</v>
      </c>
      <c r="AB1229" s="6" t="str">
        <f t="shared" si="157"/>
        <v>05/31</v>
      </c>
      <c r="AC1229" t="s">
        <v>84</v>
      </c>
      <c r="AD1229" s="7">
        <f t="shared" si="158"/>
        <v>2</v>
      </c>
      <c r="AE1229" s="7" t="s">
        <v>84</v>
      </c>
      <c r="AF1229">
        <v>0</v>
      </c>
      <c r="AG1229" t="s">
        <v>52</v>
      </c>
      <c r="AH1229" s="18">
        <f t="shared" si="162"/>
        <v>1</v>
      </c>
    </row>
    <row r="1230" spans="1:34" x14ac:dyDescent="0.25">
      <c r="A1230">
        <v>381</v>
      </c>
      <c r="B1230" t="s">
        <v>181</v>
      </c>
      <c r="C1230" t="s">
        <v>389</v>
      </c>
      <c r="D1230" t="s">
        <v>278</v>
      </c>
      <c r="E1230" t="s">
        <v>116</v>
      </c>
      <c r="F1230">
        <v>808333</v>
      </c>
      <c r="G1230" t="s">
        <v>52</v>
      </c>
      <c r="H1230" s="18">
        <f t="shared" si="160"/>
        <v>1</v>
      </c>
      <c r="I1230">
        <v>382</v>
      </c>
      <c r="J1230" t="s">
        <v>279</v>
      </c>
      <c r="K1230" t="s">
        <v>79</v>
      </c>
      <c r="L1230" t="s">
        <v>70</v>
      </c>
      <c r="M1230" s="18">
        <f t="shared" si="161"/>
        <v>2</v>
      </c>
      <c r="N1230" t="s">
        <v>58</v>
      </c>
      <c r="O1230" s="18">
        <f t="shared" si="163"/>
        <v>1</v>
      </c>
      <c r="P1230" t="s">
        <v>101</v>
      </c>
      <c r="Q1230" t="s">
        <v>119</v>
      </c>
      <c r="R1230" t="str">
        <f t="shared" si="159"/>
        <v>Oil &amp; Gas - Ice Roads and Pads</v>
      </c>
      <c r="S1230" t="s">
        <v>361</v>
      </c>
      <c r="T1230" t="s">
        <v>349</v>
      </c>
      <c r="U1230" s="34">
        <v>5</v>
      </c>
      <c r="V1230">
        <v>19060403</v>
      </c>
      <c r="W1230">
        <v>2017</v>
      </c>
      <c r="X1230" t="s">
        <v>278</v>
      </c>
      <c r="Y1230">
        <v>6</v>
      </c>
      <c r="Z1230" s="34">
        <v>382</v>
      </c>
      <c r="AA1230" s="6" t="str">
        <f t="shared" si="156"/>
        <v>06/01</v>
      </c>
      <c r="AB1230" s="6" t="str">
        <f t="shared" si="157"/>
        <v>06/30</v>
      </c>
      <c r="AC1230" t="s">
        <v>84</v>
      </c>
      <c r="AD1230" s="7">
        <f t="shared" si="158"/>
        <v>2</v>
      </c>
      <c r="AE1230" s="7" t="s">
        <v>84</v>
      </c>
      <c r="AF1230">
        <v>0</v>
      </c>
      <c r="AG1230" t="s">
        <v>52</v>
      </c>
      <c r="AH1230" s="18">
        <f t="shared" si="162"/>
        <v>1</v>
      </c>
    </row>
    <row r="1231" spans="1:34" x14ac:dyDescent="0.25">
      <c r="A1231">
        <v>381</v>
      </c>
      <c r="B1231" t="s">
        <v>181</v>
      </c>
      <c r="C1231" t="s">
        <v>389</v>
      </c>
      <c r="D1231" t="s">
        <v>278</v>
      </c>
      <c r="E1231" t="s">
        <v>116</v>
      </c>
      <c r="F1231">
        <v>808333</v>
      </c>
      <c r="G1231" t="s">
        <v>52</v>
      </c>
      <c r="H1231" s="18">
        <f t="shared" si="160"/>
        <v>1</v>
      </c>
      <c r="I1231">
        <v>383</v>
      </c>
      <c r="J1231" t="s">
        <v>281</v>
      </c>
      <c r="K1231" t="s">
        <v>79</v>
      </c>
      <c r="L1231" t="s">
        <v>70</v>
      </c>
      <c r="M1231" s="18">
        <f t="shared" si="161"/>
        <v>2</v>
      </c>
      <c r="N1231" t="s">
        <v>58</v>
      </c>
      <c r="O1231" s="18">
        <f t="shared" si="163"/>
        <v>1</v>
      </c>
      <c r="P1231" t="s">
        <v>101</v>
      </c>
      <c r="Q1231" t="s">
        <v>119</v>
      </c>
      <c r="R1231" t="str">
        <f t="shared" si="159"/>
        <v>Oil &amp; Gas - Ice Roads and Pads</v>
      </c>
      <c r="S1231" t="s">
        <v>361</v>
      </c>
      <c r="T1231" t="s">
        <v>349</v>
      </c>
      <c r="U1231" s="34">
        <v>5</v>
      </c>
      <c r="V1231">
        <v>19060403</v>
      </c>
      <c r="W1231">
        <v>2017</v>
      </c>
      <c r="X1231" t="s">
        <v>278</v>
      </c>
      <c r="Y1231">
        <v>6</v>
      </c>
      <c r="Z1231" s="34">
        <v>383</v>
      </c>
      <c r="AA1231" s="6" t="str">
        <f t="shared" si="156"/>
        <v>06/01</v>
      </c>
      <c r="AB1231" s="6" t="str">
        <f t="shared" si="157"/>
        <v>06/30</v>
      </c>
      <c r="AC1231" t="s">
        <v>84</v>
      </c>
      <c r="AD1231" s="7">
        <f t="shared" si="158"/>
        <v>2</v>
      </c>
      <c r="AE1231" s="7" t="s">
        <v>84</v>
      </c>
      <c r="AF1231">
        <v>0</v>
      </c>
      <c r="AG1231" t="s">
        <v>52</v>
      </c>
      <c r="AH1231" s="18">
        <f t="shared" si="162"/>
        <v>1</v>
      </c>
    </row>
    <row r="1232" spans="1:34" x14ac:dyDescent="0.25">
      <c r="A1232">
        <v>381</v>
      </c>
      <c r="B1232" t="s">
        <v>181</v>
      </c>
      <c r="C1232" t="s">
        <v>389</v>
      </c>
      <c r="D1232" t="s">
        <v>278</v>
      </c>
      <c r="E1232" t="s">
        <v>116</v>
      </c>
      <c r="F1232">
        <v>808333</v>
      </c>
      <c r="G1232" t="s">
        <v>52</v>
      </c>
      <c r="H1232" s="18">
        <f t="shared" si="160"/>
        <v>1</v>
      </c>
      <c r="I1232">
        <v>384</v>
      </c>
      <c r="J1232" t="s">
        <v>283</v>
      </c>
      <c r="K1232" t="s">
        <v>79</v>
      </c>
      <c r="L1232" t="s">
        <v>70</v>
      </c>
      <c r="M1232" s="18">
        <f t="shared" si="161"/>
        <v>2</v>
      </c>
      <c r="N1232" t="s">
        <v>58</v>
      </c>
      <c r="O1232" s="18">
        <f t="shared" si="163"/>
        <v>1</v>
      </c>
      <c r="P1232" t="s">
        <v>101</v>
      </c>
      <c r="Q1232" t="s">
        <v>119</v>
      </c>
      <c r="R1232" t="str">
        <f t="shared" si="159"/>
        <v>Oil &amp; Gas - Ice Roads and Pads</v>
      </c>
      <c r="S1232" t="s">
        <v>361</v>
      </c>
      <c r="T1232" t="s">
        <v>349</v>
      </c>
      <c r="U1232" s="34">
        <v>5</v>
      </c>
      <c r="V1232">
        <v>19060403</v>
      </c>
      <c r="W1232">
        <v>2017</v>
      </c>
      <c r="X1232" t="s">
        <v>278</v>
      </c>
      <c r="Y1232">
        <v>6</v>
      </c>
      <c r="Z1232" s="34">
        <v>384</v>
      </c>
      <c r="AA1232" s="6" t="str">
        <f t="shared" si="156"/>
        <v>06/01</v>
      </c>
      <c r="AB1232" s="6" t="str">
        <f t="shared" si="157"/>
        <v>06/30</v>
      </c>
      <c r="AC1232" t="s">
        <v>84</v>
      </c>
      <c r="AD1232" s="7">
        <f t="shared" si="158"/>
        <v>2</v>
      </c>
      <c r="AE1232" s="7" t="s">
        <v>84</v>
      </c>
      <c r="AF1232">
        <v>0</v>
      </c>
      <c r="AG1232" t="s">
        <v>52</v>
      </c>
      <c r="AH1232" s="18">
        <f t="shared" si="162"/>
        <v>1</v>
      </c>
    </row>
    <row r="1233" spans="1:34" x14ac:dyDescent="0.25">
      <c r="A1233">
        <v>381</v>
      </c>
      <c r="B1233" t="s">
        <v>181</v>
      </c>
      <c r="C1233" t="s">
        <v>389</v>
      </c>
      <c r="D1233" t="s">
        <v>278</v>
      </c>
      <c r="E1233" t="s">
        <v>116</v>
      </c>
      <c r="F1233">
        <v>808333</v>
      </c>
      <c r="G1233" t="s">
        <v>52</v>
      </c>
      <c r="H1233" s="18">
        <f t="shared" si="160"/>
        <v>1</v>
      </c>
      <c r="I1233">
        <v>386</v>
      </c>
      <c r="J1233" t="s">
        <v>285</v>
      </c>
      <c r="K1233" t="s">
        <v>79</v>
      </c>
      <c r="L1233" t="s">
        <v>70</v>
      </c>
      <c r="M1233" s="18">
        <f t="shared" si="161"/>
        <v>2</v>
      </c>
      <c r="N1233" t="s">
        <v>58</v>
      </c>
      <c r="O1233" s="18">
        <f t="shared" si="163"/>
        <v>1</v>
      </c>
      <c r="P1233" t="s">
        <v>101</v>
      </c>
      <c r="Q1233" t="s">
        <v>119</v>
      </c>
      <c r="R1233" t="str">
        <f t="shared" si="159"/>
        <v>Oil &amp; Gas - Ice Roads and Pads</v>
      </c>
      <c r="S1233" t="s">
        <v>361</v>
      </c>
      <c r="T1233" t="s">
        <v>349</v>
      </c>
      <c r="U1233" s="34">
        <v>5</v>
      </c>
      <c r="V1233">
        <v>19060403</v>
      </c>
      <c r="W1233">
        <v>2017</v>
      </c>
      <c r="X1233" t="s">
        <v>278</v>
      </c>
      <c r="Y1233">
        <v>6</v>
      </c>
      <c r="Z1233" s="34">
        <v>386</v>
      </c>
      <c r="AA1233" s="6" t="str">
        <f t="shared" si="156"/>
        <v>06/01</v>
      </c>
      <c r="AB1233" s="6" t="str">
        <f t="shared" si="157"/>
        <v>06/30</v>
      </c>
      <c r="AC1233" t="s">
        <v>84</v>
      </c>
      <c r="AD1233" s="7">
        <f t="shared" si="158"/>
        <v>2</v>
      </c>
      <c r="AE1233" s="7" t="s">
        <v>84</v>
      </c>
      <c r="AF1233">
        <v>0</v>
      </c>
      <c r="AG1233" t="s">
        <v>52</v>
      </c>
      <c r="AH1233" s="18">
        <f t="shared" si="162"/>
        <v>1</v>
      </c>
    </row>
    <row r="1234" spans="1:34" x14ac:dyDescent="0.25">
      <c r="A1234">
        <v>381</v>
      </c>
      <c r="B1234" t="s">
        <v>181</v>
      </c>
      <c r="C1234" t="s">
        <v>389</v>
      </c>
      <c r="D1234" t="s">
        <v>278</v>
      </c>
      <c r="E1234" t="s">
        <v>116</v>
      </c>
      <c r="F1234">
        <v>808333</v>
      </c>
      <c r="G1234" t="s">
        <v>52</v>
      </c>
      <c r="H1234" s="18">
        <f t="shared" si="160"/>
        <v>1</v>
      </c>
      <c r="I1234">
        <v>385</v>
      </c>
      <c r="J1234" t="s">
        <v>287</v>
      </c>
      <c r="K1234" t="s">
        <v>79</v>
      </c>
      <c r="L1234" t="s">
        <v>70</v>
      </c>
      <c r="M1234" s="18">
        <f t="shared" si="161"/>
        <v>2</v>
      </c>
      <c r="N1234" t="s">
        <v>58</v>
      </c>
      <c r="O1234" s="18">
        <f t="shared" si="163"/>
        <v>1</v>
      </c>
      <c r="P1234" t="s">
        <v>101</v>
      </c>
      <c r="Q1234" t="s">
        <v>119</v>
      </c>
      <c r="R1234" t="str">
        <f t="shared" si="159"/>
        <v>Oil &amp; Gas - Ice Roads and Pads</v>
      </c>
      <c r="S1234" t="s">
        <v>361</v>
      </c>
      <c r="T1234" t="s">
        <v>349</v>
      </c>
      <c r="U1234" s="34">
        <v>5</v>
      </c>
      <c r="V1234">
        <v>19060403</v>
      </c>
      <c r="W1234">
        <v>2017</v>
      </c>
      <c r="X1234" t="s">
        <v>278</v>
      </c>
      <c r="Y1234">
        <v>6</v>
      </c>
      <c r="Z1234" s="34">
        <v>385</v>
      </c>
      <c r="AA1234" s="6" t="str">
        <f t="shared" si="156"/>
        <v>06/01</v>
      </c>
      <c r="AB1234" s="6" t="str">
        <f t="shared" si="157"/>
        <v>06/30</v>
      </c>
      <c r="AC1234" t="s">
        <v>84</v>
      </c>
      <c r="AD1234" s="7">
        <f t="shared" si="158"/>
        <v>2</v>
      </c>
      <c r="AE1234" s="7" t="s">
        <v>84</v>
      </c>
      <c r="AF1234">
        <v>0</v>
      </c>
      <c r="AG1234" t="s">
        <v>52</v>
      </c>
      <c r="AH1234" s="18">
        <f t="shared" si="162"/>
        <v>1</v>
      </c>
    </row>
    <row r="1235" spans="1:34" x14ac:dyDescent="0.25">
      <c r="A1235">
        <v>381</v>
      </c>
      <c r="B1235" t="s">
        <v>181</v>
      </c>
      <c r="C1235" t="s">
        <v>389</v>
      </c>
      <c r="D1235" t="s">
        <v>278</v>
      </c>
      <c r="E1235" t="s">
        <v>116</v>
      </c>
      <c r="F1235">
        <v>808333</v>
      </c>
      <c r="G1235" t="s">
        <v>52</v>
      </c>
      <c r="H1235" s="18">
        <f t="shared" si="160"/>
        <v>1</v>
      </c>
      <c r="I1235">
        <v>382</v>
      </c>
      <c r="J1235" t="s">
        <v>279</v>
      </c>
      <c r="K1235" t="s">
        <v>79</v>
      </c>
      <c r="L1235" t="s">
        <v>70</v>
      </c>
      <c r="M1235" s="18">
        <f t="shared" si="161"/>
        <v>2</v>
      </c>
      <c r="N1235" t="s">
        <v>58</v>
      </c>
      <c r="O1235" s="18">
        <f t="shared" si="163"/>
        <v>1</v>
      </c>
      <c r="P1235" t="s">
        <v>101</v>
      </c>
      <c r="Q1235" t="s">
        <v>119</v>
      </c>
      <c r="R1235" t="str">
        <f t="shared" si="159"/>
        <v>Oil &amp; Gas - Ice Roads and Pads</v>
      </c>
      <c r="S1235" t="s">
        <v>361</v>
      </c>
      <c r="T1235" t="s">
        <v>349</v>
      </c>
      <c r="U1235" s="34">
        <v>5</v>
      </c>
      <c r="V1235">
        <v>19060403</v>
      </c>
      <c r="W1235">
        <v>2017</v>
      </c>
      <c r="X1235" t="s">
        <v>278</v>
      </c>
      <c r="Y1235">
        <v>6</v>
      </c>
      <c r="Z1235" s="34">
        <v>382</v>
      </c>
      <c r="AA1235" s="6" t="str">
        <f t="shared" si="156"/>
        <v>06/01</v>
      </c>
      <c r="AB1235" s="6" t="str">
        <f t="shared" si="157"/>
        <v>06/30</v>
      </c>
      <c r="AC1235" t="s">
        <v>84</v>
      </c>
      <c r="AD1235" s="7">
        <f t="shared" si="158"/>
        <v>2</v>
      </c>
      <c r="AE1235" s="7" t="s">
        <v>84</v>
      </c>
      <c r="AF1235">
        <v>0</v>
      </c>
      <c r="AG1235" t="s">
        <v>52</v>
      </c>
      <c r="AH1235" s="18">
        <f t="shared" si="162"/>
        <v>1</v>
      </c>
    </row>
    <row r="1236" spans="1:34" x14ac:dyDescent="0.25">
      <c r="A1236">
        <v>381</v>
      </c>
      <c r="B1236" t="s">
        <v>181</v>
      </c>
      <c r="C1236" t="s">
        <v>389</v>
      </c>
      <c r="D1236" t="s">
        <v>278</v>
      </c>
      <c r="E1236" t="s">
        <v>116</v>
      </c>
      <c r="F1236">
        <v>808333</v>
      </c>
      <c r="G1236" t="s">
        <v>52</v>
      </c>
      <c r="H1236" s="18">
        <f t="shared" si="160"/>
        <v>1</v>
      </c>
      <c r="I1236">
        <v>382</v>
      </c>
      <c r="J1236" t="s">
        <v>279</v>
      </c>
      <c r="K1236" t="s">
        <v>79</v>
      </c>
      <c r="L1236" t="s">
        <v>70</v>
      </c>
      <c r="M1236" s="18">
        <f t="shared" si="161"/>
        <v>2</v>
      </c>
      <c r="N1236" t="s">
        <v>58</v>
      </c>
      <c r="O1236" s="18">
        <f t="shared" si="163"/>
        <v>1</v>
      </c>
      <c r="P1236" t="s">
        <v>101</v>
      </c>
      <c r="Q1236" t="s">
        <v>119</v>
      </c>
      <c r="R1236" t="str">
        <f t="shared" si="159"/>
        <v>Oil &amp; Gas - Ice Roads and Pads</v>
      </c>
      <c r="S1236" t="s">
        <v>361</v>
      </c>
      <c r="T1236" t="s">
        <v>349</v>
      </c>
      <c r="U1236" s="34">
        <v>5</v>
      </c>
      <c r="V1236">
        <v>19060403</v>
      </c>
      <c r="W1236">
        <v>2017</v>
      </c>
      <c r="X1236" t="s">
        <v>278</v>
      </c>
      <c r="Y1236">
        <v>6</v>
      </c>
      <c r="Z1236" s="34">
        <v>382</v>
      </c>
      <c r="AA1236" s="6" t="str">
        <f t="shared" si="156"/>
        <v>06/01</v>
      </c>
      <c r="AB1236" s="6" t="str">
        <f t="shared" si="157"/>
        <v>06/30</v>
      </c>
      <c r="AC1236" t="s">
        <v>84</v>
      </c>
      <c r="AD1236" s="7">
        <f t="shared" si="158"/>
        <v>2</v>
      </c>
      <c r="AE1236" s="7" t="s">
        <v>84</v>
      </c>
      <c r="AF1236">
        <v>0</v>
      </c>
      <c r="AG1236" t="s">
        <v>52</v>
      </c>
      <c r="AH1236" s="18">
        <f t="shared" si="162"/>
        <v>1</v>
      </c>
    </row>
    <row r="1237" spans="1:34" x14ac:dyDescent="0.25">
      <c r="A1237">
        <v>387</v>
      </c>
      <c r="B1237" t="s">
        <v>181</v>
      </c>
      <c r="C1237" t="s">
        <v>389</v>
      </c>
      <c r="D1237" t="s">
        <v>289</v>
      </c>
      <c r="E1237" t="s">
        <v>116</v>
      </c>
      <c r="F1237">
        <v>1141667</v>
      </c>
      <c r="G1237" t="s">
        <v>52</v>
      </c>
      <c r="H1237" s="18">
        <f t="shared" si="160"/>
        <v>1</v>
      </c>
      <c r="I1237">
        <v>388</v>
      </c>
      <c r="J1237" t="s">
        <v>290</v>
      </c>
      <c r="K1237" t="s">
        <v>79</v>
      </c>
      <c r="L1237" t="s">
        <v>70</v>
      </c>
      <c r="M1237" s="18">
        <f t="shared" si="161"/>
        <v>2</v>
      </c>
      <c r="N1237" t="s">
        <v>58</v>
      </c>
      <c r="O1237" s="18">
        <f t="shared" si="163"/>
        <v>1</v>
      </c>
      <c r="P1237" t="s">
        <v>101</v>
      </c>
      <c r="Q1237" t="s">
        <v>119</v>
      </c>
      <c r="R1237" t="str">
        <f t="shared" si="159"/>
        <v>Oil &amp; Gas - Ice Roads and Pads</v>
      </c>
      <c r="S1237" t="s">
        <v>361</v>
      </c>
      <c r="T1237" t="s">
        <v>349</v>
      </c>
      <c r="U1237" s="34">
        <v>5</v>
      </c>
      <c r="V1237">
        <v>19060403</v>
      </c>
      <c r="W1237">
        <v>2016</v>
      </c>
      <c r="X1237" t="s">
        <v>289</v>
      </c>
      <c r="Y1237">
        <v>4</v>
      </c>
      <c r="Z1237" s="34">
        <v>388</v>
      </c>
      <c r="AA1237" s="6" t="str">
        <f t="shared" si="156"/>
        <v>04/01</v>
      </c>
      <c r="AB1237" s="6" t="str">
        <f t="shared" si="157"/>
        <v>04/30</v>
      </c>
      <c r="AC1237" t="s">
        <v>84</v>
      </c>
      <c r="AD1237" s="7">
        <f t="shared" si="158"/>
        <v>2</v>
      </c>
      <c r="AE1237" s="7" t="s">
        <v>84</v>
      </c>
      <c r="AF1237">
        <v>0</v>
      </c>
      <c r="AG1237" t="s">
        <v>52</v>
      </c>
      <c r="AH1237" s="18">
        <f t="shared" si="162"/>
        <v>1</v>
      </c>
    </row>
    <row r="1238" spans="1:34" x14ac:dyDescent="0.25">
      <c r="A1238">
        <v>387</v>
      </c>
      <c r="B1238" t="s">
        <v>181</v>
      </c>
      <c r="C1238" t="s">
        <v>389</v>
      </c>
      <c r="D1238" t="s">
        <v>289</v>
      </c>
      <c r="E1238" t="s">
        <v>116</v>
      </c>
      <c r="F1238">
        <v>1141667</v>
      </c>
      <c r="G1238" t="s">
        <v>52</v>
      </c>
      <c r="H1238" s="18">
        <f t="shared" si="160"/>
        <v>1</v>
      </c>
      <c r="I1238">
        <v>389</v>
      </c>
      <c r="J1238" t="s">
        <v>292</v>
      </c>
      <c r="K1238" t="s">
        <v>79</v>
      </c>
      <c r="L1238" t="s">
        <v>70</v>
      </c>
      <c r="M1238" s="18">
        <f t="shared" si="161"/>
        <v>2</v>
      </c>
      <c r="N1238" t="s">
        <v>58</v>
      </c>
      <c r="O1238" s="18">
        <f t="shared" si="163"/>
        <v>1</v>
      </c>
      <c r="P1238" t="s">
        <v>101</v>
      </c>
      <c r="Q1238" t="s">
        <v>119</v>
      </c>
      <c r="R1238" t="str">
        <f t="shared" si="159"/>
        <v>Oil &amp; Gas - Ice Roads and Pads</v>
      </c>
      <c r="S1238" t="s">
        <v>361</v>
      </c>
      <c r="T1238" t="s">
        <v>349</v>
      </c>
      <c r="U1238" s="34">
        <v>5</v>
      </c>
      <c r="V1238">
        <v>19060403</v>
      </c>
      <c r="W1238">
        <v>2016</v>
      </c>
      <c r="X1238" t="s">
        <v>289</v>
      </c>
      <c r="Y1238">
        <v>4</v>
      </c>
      <c r="Z1238" s="34">
        <v>389</v>
      </c>
      <c r="AA1238" s="6" t="str">
        <f t="shared" si="156"/>
        <v>04/01</v>
      </c>
      <c r="AB1238" s="6" t="str">
        <f t="shared" si="157"/>
        <v>04/30</v>
      </c>
      <c r="AC1238" t="s">
        <v>84</v>
      </c>
      <c r="AD1238" s="7">
        <f t="shared" si="158"/>
        <v>2</v>
      </c>
      <c r="AE1238" s="7" t="s">
        <v>84</v>
      </c>
      <c r="AF1238">
        <v>0</v>
      </c>
      <c r="AG1238" t="s">
        <v>52</v>
      </c>
      <c r="AH1238" s="18">
        <f t="shared" si="162"/>
        <v>1</v>
      </c>
    </row>
    <row r="1239" spans="1:34" x14ac:dyDescent="0.25">
      <c r="A1239">
        <v>387</v>
      </c>
      <c r="B1239" t="s">
        <v>181</v>
      </c>
      <c r="C1239" t="s">
        <v>389</v>
      </c>
      <c r="D1239" t="s">
        <v>289</v>
      </c>
      <c r="E1239" t="s">
        <v>116</v>
      </c>
      <c r="F1239">
        <v>1141667</v>
      </c>
      <c r="G1239" t="s">
        <v>52</v>
      </c>
      <c r="H1239" s="18">
        <f t="shared" si="160"/>
        <v>1</v>
      </c>
      <c r="I1239">
        <v>390</v>
      </c>
      <c r="J1239" t="s">
        <v>294</v>
      </c>
      <c r="K1239" t="s">
        <v>79</v>
      </c>
      <c r="L1239" t="s">
        <v>70</v>
      </c>
      <c r="M1239" s="18">
        <f t="shared" si="161"/>
        <v>2</v>
      </c>
      <c r="N1239" t="s">
        <v>58</v>
      </c>
      <c r="O1239" s="18">
        <f t="shared" si="163"/>
        <v>1</v>
      </c>
      <c r="P1239" t="s">
        <v>101</v>
      </c>
      <c r="Q1239" t="s">
        <v>119</v>
      </c>
      <c r="R1239" t="str">
        <f t="shared" si="159"/>
        <v>Oil &amp; Gas - Ice Roads and Pads</v>
      </c>
      <c r="S1239" t="s">
        <v>361</v>
      </c>
      <c r="T1239" t="s">
        <v>349</v>
      </c>
      <c r="U1239" s="34">
        <v>5</v>
      </c>
      <c r="V1239">
        <v>19060403</v>
      </c>
      <c r="W1239">
        <v>2016</v>
      </c>
      <c r="X1239" t="s">
        <v>289</v>
      </c>
      <c r="Y1239">
        <v>4</v>
      </c>
      <c r="Z1239" s="34">
        <v>390</v>
      </c>
      <c r="AA1239" s="6" t="str">
        <f t="shared" si="156"/>
        <v>04/01</v>
      </c>
      <c r="AB1239" s="6" t="str">
        <f t="shared" si="157"/>
        <v>04/30</v>
      </c>
      <c r="AC1239" t="s">
        <v>84</v>
      </c>
      <c r="AD1239" s="7">
        <f t="shared" si="158"/>
        <v>2</v>
      </c>
      <c r="AE1239" s="7" t="s">
        <v>84</v>
      </c>
      <c r="AF1239">
        <v>0</v>
      </c>
      <c r="AG1239" t="s">
        <v>52</v>
      </c>
      <c r="AH1239" s="18">
        <f t="shared" si="162"/>
        <v>1</v>
      </c>
    </row>
    <row r="1240" spans="1:34" x14ac:dyDescent="0.25">
      <c r="A1240">
        <v>387</v>
      </c>
      <c r="B1240" t="s">
        <v>181</v>
      </c>
      <c r="C1240" t="s">
        <v>389</v>
      </c>
      <c r="D1240" t="s">
        <v>289</v>
      </c>
      <c r="E1240" t="s">
        <v>116</v>
      </c>
      <c r="F1240">
        <v>1141667</v>
      </c>
      <c r="G1240" t="s">
        <v>52</v>
      </c>
      <c r="H1240" s="18">
        <f t="shared" si="160"/>
        <v>1</v>
      </c>
      <c r="I1240">
        <v>388</v>
      </c>
      <c r="J1240" t="s">
        <v>290</v>
      </c>
      <c r="K1240" t="s">
        <v>79</v>
      </c>
      <c r="L1240" t="s">
        <v>70</v>
      </c>
      <c r="M1240" s="18">
        <f t="shared" si="161"/>
        <v>2</v>
      </c>
      <c r="N1240" t="s">
        <v>58</v>
      </c>
      <c r="O1240" s="18">
        <f t="shared" si="163"/>
        <v>1</v>
      </c>
      <c r="P1240" t="s">
        <v>101</v>
      </c>
      <c r="Q1240" t="s">
        <v>119</v>
      </c>
      <c r="R1240" t="str">
        <f t="shared" si="159"/>
        <v>Oil &amp; Gas - Ice Roads and Pads</v>
      </c>
      <c r="S1240" t="s">
        <v>361</v>
      </c>
      <c r="T1240" t="s">
        <v>349</v>
      </c>
      <c r="U1240" s="34">
        <v>5</v>
      </c>
      <c r="V1240">
        <v>19060403</v>
      </c>
      <c r="W1240">
        <v>2016</v>
      </c>
      <c r="X1240" t="s">
        <v>289</v>
      </c>
      <c r="Y1240">
        <v>5</v>
      </c>
      <c r="Z1240" s="34">
        <v>388</v>
      </c>
      <c r="AA1240" s="6" t="str">
        <f t="shared" si="156"/>
        <v>05/01</v>
      </c>
      <c r="AB1240" s="6" t="str">
        <f t="shared" si="157"/>
        <v>05/31</v>
      </c>
      <c r="AC1240" t="s">
        <v>84</v>
      </c>
      <c r="AD1240" s="7">
        <f t="shared" si="158"/>
        <v>2</v>
      </c>
      <c r="AE1240" s="7" t="s">
        <v>84</v>
      </c>
      <c r="AF1240">
        <v>0</v>
      </c>
      <c r="AG1240" t="s">
        <v>52</v>
      </c>
      <c r="AH1240" s="18">
        <f t="shared" si="162"/>
        <v>1</v>
      </c>
    </row>
    <row r="1241" spans="1:34" x14ac:dyDescent="0.25">
      <c r="A1241">
        <v>387</v>
      </c>
      <c r="B1241" t="s">
        <v>181</v>
      </c>
      <c r="C1241" t="s">
        <v>389</v>
      </c>
      <c r="D1241" t="s">
        <v>289</v>
      </c>
      <c r="E1241" t="s">
        <v>116</v>
      </c>
      <c r="F1241">
        <v>1141667</v>
      </c>
      <c r="G1241" t="s">
        <v>52</v>
      </c>
      <c r="H1241" s="18">
        <f t="shared" si="160"/>
        <v>1</v>
      </c>
      <c r="I1241">
        <v>389</v>
      </c>
      <c r="J1241" t="s">
        <v>292</v>
      </c>
      <c r="K1241" t="s">
        <v>79</v>
      </c>
      <c r="L1241" t="s">
        <v>70</v>
      </c>
      <c r="M1241" s="18">
        <f t="shared" si="161"/>
        <v>2</v>
      </c>
      <c r="N1241" t="s">
        <v>58</v>
      </c>
      <c r="O1241" s="18">
        <f t="shared" si="163"/>
        <v>1</v>
      </c>
      <c r="P1241" t="s">
        <v>101</v>
      </c>
      <c r="Q1241" t="s">
        <v>119</v>
      </c>
      <c r="R1241" t="str">
        <f t="shared" si="159"/>
        <v>Oil &amp; Gas - Ice Roads and Pads</v>
      </c>
      <c r="S1241" t="s">
        <v>361</v>
      </c>
      <c r="T1241" t="s">
        <v>349</v>
      </c>
      <c r="U1241" s="34">
        <v>5</v>
      </c>
      <c r="V1241">
        <v>19060403</v>
      </c>
      <c r="W1241">
        <v>2016</v>
      </c>
      <c r="X1241" t="s">
        <v>289</v>
      </c>
      <c r="Y1241">
        <v>5</v>
      </c>
      <c r="Z1241" s="34">
        <v>389</v>
      </c>
      <c r="AA1241" s="6" t="str">
        <f t="shared" si="156"/>
        <v>05/01</v>
      </c>
      <c r="AB1241" s="6" t="str">
        <f t="shared" si="157"/>
        <v>05/31</v>
      </c>
      <c r="AC1241" t="s">
        <v>84</v>
      </c>
      <c r="AD1241" s="7">
        <f t="shared" si="158"/>
        <v>2</v>
      </c>
      <c r="AE1241" s="7" t="s">
        <v>84</v>
      </c>
      <c r="AF1241">
        <v>0</v>
      </c>
      <c r="AG1241" t="s">
        <v>52</v>
      </c>
      <c r="AH1241" s="18">
        <f t="shared" si="162"/>
        <v>1</v>
      </c>
    </row>
    <row r="1242" spans="1:34" x14ac:dyDescent="0.25">
      <c r="A1242">
        <v>387</v>
      </c>
      <c r="B1242" t="s">
        <v>181</v>
      </c>
      <c r="C1242" t="s">
        <v>389</v>
      </c>
      <c r="D1242" t="s">
        <v>289</v>
      </c>
      <c r="E1242" t="s">
        <v>116</v>
      </c>
      <c r="F1242">
        <v>1141667</v>
      </c>
      <c r="G1242" t="s">
        <v>52</v>
      </c>
      <c r="H1242" s="18">
        <f t="shared" si="160"/>
        <v>1</v>
      </c>
      <c r="I1242">
        <v>390</v>
      </c>
      <c r="J1242" t="s">
        <v>294</v>
      </c>
      <c r="K1242" t="s">
        <v>79</v>
      </c>
      <c r="L1242" t="s">
        <v>70</v>
      </c>
      <c r="M1242" s="18">
        <f t="shared" si="161"/>
        <v>2</v>
      </c>
      <c r="N1242" t="s">
        <v>58</v>
      </c>
      <c r="O1242" s="18">
        <f t="shared" si="163"/>
        <v>1</v>
      </c>
      <c r="P1242" t="s">
        <v>101</v>
      </c>
      <c r="Q1242" t="s">
        <v>119</v>
      </c>
      <c r="R1242" t="str">
        <f t="shared" si="159"/>
        <v>Oil &amp; Gas - Ice Roads and Pads</v>
      </c>
      <c r="S1242" t="s">
        <v>361</v>
      </c>
      <c r="T1242" t="s">
        <v>349</v>
      </c>
      <c r="U1242" s="34">
        <v>5</v>
      </c>
      <c r="V1242">
        <v>19060403</v>
      </c>
      <c r="W1242">
        <v>2016</v>
      </c>
      <c r="X1242" t="s">
        <v>289</v>
      </c>
      <c r="Y1242">
        <v>5</v>
      </c>
      <c r="Z1242" s="34">
        <v>390</v>
      </c>
      <c r="AA1242" s="6" t="str">
        <f t="shared" si="156"/>
        <v>05/01</v>
      </c>
      <c r="AB1242" s="6" t="str">
        <f t="shared" si="157"/>
        <v>05/31</v>
      </c>
      <c r="AC1242" t="s">
        <v>84</v>
      </c>
      <c r="AD1242" s="7">
        <f t="shared" si="158"/>
        <v>2</v>
      </c>
      <c r="AE1242" s="7" t="s">
        <v>84</v>
      </c>
      <c r="AF1242">
        <v>0</v>
      </c>
      <c r="AG1242" t="s">
        <v>52</v>
      </c>
      <c r="AH1242" s="18">
        <f t="shared" si="162"/>
        <v>1</v>
      </c>
    </row>
    <row r="1243" spans="1:34" x14ac:dyDescent="0.25">
      <c r="A1243">
        <v>387</v>
      </c>
      <c r="B1243" t="s">
        <v>181</v>
      </c>
      <c r="C1243" t="s">
        <v>389</v>
      </c>
      <c r="D1243" t="s">
        <v>289</v>
      </c>
      <c r="E1243" t="s">
        <v>116</v>
      </c>
      <c r="F1243">
        <v>1141667</v>
      </c>
      <c r="G1243" t="s">
        <v>52</v>
      </c>
      <c r="H1243" s="18">
        <f t="shared" si="160"/>
        <v>1</v>
      </c>
      <c r="I1243">
        <v>388</v>
      </c>
      <c r="J1243" t="s">
        <v>290</v>
      </c>
      <c r="K1243" t="s">
        <v>79</v>
      </c>
      <c r="L1243" t="s">
        <v>70</v>
      </c>
      <c r="M1243" s="18">
        <f t="shared" si="161"/>
        <v>2</v>
      </c>
      <c r="N1243" t="s">
        <v>58</v>
      </c>
      <c r="O1243" s="18">
        <f t="shared" si="163"/>
        <v>1</v>
      </c>
      <c r="P1243" t="s">
        <v>101</v>
      </c>
      <c r="Q1243" t="s">
        <v>119</v>
      </c>
      <c r="R1243" t="str">
        <f t="shared" si="159"/>
        <v>Oil &amp; Gas - Ice Roads and Pads</v>
      </c>
      <c r="S1243" t="s">
        <v>361</v>
      </c>
      <c r="T1243" t="s">
        <v>349</v>
      </c>
      <c r="U1243" s="34">
        <v>5</v>
      </c>
      <c r="V1243">
        <v>19060403</v>
      </c>
      <c r="W1243">
        <v>2016</v>
      </c>
      <c r="X1243" t="s">
        <v>289</v>
      </c>
      <c r="Y1243">
        <v>6</v>
      </c>
      <c r="Z1243" s="34">
        <v>388</v>
      </c>
      <c r="AA1243" s="6" t="str">
        <f t="shared" si="156"/>
        <v>06/01</v>
      </c>
      <c r="AB1243" s="6" t="str">
        <f t="shared" si="157"/>
        <v>06/30</v>
      </c>
      <c r="AC1243" t="s">
        <v>84</v>
      </c>
      <c r="AD1243" s="7">
        <f t="shared" si="158"/>
        <v>2</v>
      </c>
      <c r="AE1243" s="7" t="s">
        <v>84</v>
      </c>
      <c r="AF1243">
        <v>0</v>
      </c>
      <c r="AG1243" t="s">
        <v>52</v>
      </c>
      <c r="AH1243" s="18">
        <f t="shared" si="162"/>
        <v>1</v>
      </c>
    </row>
    <row r="1244" spans="1:34" x14ac:dyDescent="0.25">
      <c r="A1244">
        <v>387</v>
      </c>
      <c r="B1244" t="s">
        <v>181</v>
      </c>
      <c r="C1244" t="s">
        <v>389</v>
      </c>
      <c r="D1244" t="s">
        <v>289</v>
      </c>
      <c r="E1244" t="s">
        <v>116</v>
      </c>
      <c r="F1244">
        <v>1141667</v>
      </c>
      <c r="G1244" t="s">
        <v>52</v>
      </c>
      <c r="H1244" s="18">
        <f t="shared" si="160"/>
        <v>1</v>
      </c>
      <c r="I1244">
        <v>389</v>
      </c>
      <c r="J1244" t="s">
        <v>292</v>
      </c>
      <c r="K1244" t="s">
        <v>79</v>
      </c>
      <c r="L1244" t="s">
        <v>70</v>
      </c>
      <c r="M1244" s="18">
        <f t="shared" si="161"/>
        <v>2</v>
      </c>
      <c r="N1244" t="s">
        <v>58</v>
      </c>
      <c r="O1244" s="18">
        <f t="shared" si="163"/>
        <v>1</v>
      </c>
      <c r="P1244" t="s">
        <v>101</v>
      </c>
      <c r="Q1244" t="s">
        <v>119</v>
      </c>
      <c r="R1244" t="str">
        <f t="shared" si="159"/>
        <v>Oil &amp; Gas - Ice Roads and Pads</v>
      </c>
      <c r="S1244" t="s">
        <v>361</v>
      </c>
      <c r="T1244" t="s">
        <v>349</v>
      </c>
      <c r="U1244" s="34">
        <v>5</v>
      </c>
      <c r="V1244">
        <v>19060403</v>
      </c>
      <c r="W1244">
        <v>2016</v>
      </c>
      <c r="X1244" t="s">
        <v>289</v>
      </c>
      <c r="Y1244">
        <v>6</v>
      </c>
      <c r="Z1244" s="34">
        <v>389</v>
      </c>
      <c r="AA1244" s="6" t="str">
        <f t="shared" si="156"/>
        <v>06/01</v>
      </c>
      <c r="AB1244" s="6" t="str">
        <f t="shared" si="157"/>
        <v>06/30</v>
      </c>
      <c r="AC1244" t="s">
        <v>84</v>
      </c>
      <c r="AD1244" s="7">
        <f t="shared" si="158"/>
        <v>2</v>
      </c>
      <c r="AE1244" s="7" t="s">
        <v>84</v>
      </c>
      <c r="AF1244">
        <v>0</v>
      </c>
      <c r="AG1244" t="s">
        <v>52</v>
      </c>
      <c r="AH1244" s="18">
        <f t="shared" si="162"/>
        <v>1</v>
      </c>
    </row>
    <row r="1245" spans="1:34" x14ac:dyDescent="0.25">
      <c r="A1245">
        <v>387</v>
      </c>
      <c r="B1245" t="s">
        <v>181</v>
      </c>
      <c r="C1245" t="s">
        <v>389</v>
      </c>
      <c r="D1245" t="s">
        <v>289</v>
      </c>
      <c r="E1245" t="s">
        <v>116</v>
      </c>
      <c r="F1245">
        <v>1141667</v>
      </c>
      <c r="G1245" t="s">
        <v>52</v>
      </c>
      <c r="H1245" s="18">
        <f t="shared" si="160"/>
        <v>1</v>
      </c>
      <c r="I1245">
        <v>390</v>
      </c>
      <c r="J1245" t="s">
        <v>294</v>
      </c>
      <c r="K1245" t="s">
        <v>79</v>
      </c>
      <c r="L1245" t="s">
        <v>70</v>
      </c>
      <c r="M1245" s="18">
        <f t="shared" si="161"/>
        <v>2</v>
      </c>
      <c r="N1245" t="s">
        <v>58</v>
      </c>
      <c r="O1245" s="18">
        <f t="shared" si="163"/>
        <v>1</v>
      </c>
      <c r="P1245" t="s">
        <v>101</v>
      </c>
      <c r="Q1245" t="s">
        <v>119</v>
      </c>
      <c r="R1245" t="str">
        <f t="shared" si="159"/>
        <v>Oil &amp; Gas - Ice Roads and Pads</v>
      </c>
      <c r="S1245" t="s">
        <v>361</v>
      </c>
      <c r="T1245" t="s">
        <v>349</v>
      </c>
      <c r="U1245" s="34">
        <v>5</v>
      </c>
      <c r="V1245">
        <v>19060403</v>
      </c>
      <c r="W1245">
        <v>2016</v>
      </c>
      <c r="X1245" t="s">
        <v>289</v>
      </c>
      <c r="Y1245">
        <v>6</v>
      </c>
      <c r="Z1245" s="34">
        <v>390</v>
      </c>
      <c r="AA1245" s="6" t="str">
        <f t="shared" si="156"/>
        <v>06/01</v>
      </c>
      <c r="AB1245" s="6" t="str">
        <f t="shared" si="157"/>
        <v>06/30</v>
      </c>
      <c r="AC1245" t="s">
        <v>84</v>
      </c>
      <c r="AD1245" s="7">
        <f t="shared" si="158"/>
        <v>2</v>
      </c>
      <c r="AE1245" s="7" t="s">
        <v>84</v>
      </c>
      <c r="AF1245">
        <v>0</v>
      </c>
      <c r="AG1245" t="s">
        <v>52</v>
      </c>
      <c r="AH1245" s="18">
        <f t="shared" si="162"/>
        <v>1</v>
      </c>
    </row>
    <row r="1246" spans="1:34" x14ac:dyDescent="0.25">
      <c r="A1246">
        <v>387</v>
      </c>
      <c r="B1246" t="s">
        <v>181</v>
      </c>
      <c r="C1246" t="s">
        <v>389</v>
      </c>
      <c r="D1246" t="s">
        <v>289</v>
      </c>
      <c r="E1246" t="s">
        <v>116</v>
      </c>
      <c r="F1246">
        <v>1141667</v>
      </c>
      <c r="G1246" t="s">
        <v>52</v>
      </c>
      <c r="H1246" s="18">
        <f t="shared" si="160"/>
        <v>1</v>
      </c>
      <c r="I1246">
        <v>388</v>
      </c>
      <c r="J1246" t="s">
        <v>290</v>
      </c>
      <c r="K1246" t="s">
        <v>79</v>
      </c>
      <c r="L1246" t="s">
        <v>70</v>
      </c>
      <c r="M1246" s="18">
        <f t="shared" si="161"/>
        <v>2</v>
      </c>
      <c r="N1246" t="s">
        <v>58</v>
      </c>
      <c r="O1246" s="18">
        <f t="shared" si="163"/>
        <v>1</v>
      </c>
      <c r="P1246" t="s">
        <v>101</v>
      </c>
      <c r="Q1246" t="s">
        <v>119</v>
      </c>
      <c r="R1246" t="str">
        <f t="shared" si="159"/>
        <v>Oil &amp; Gas - Ice Roads and Pads</v>
      </c>
      <c r="S1246" t="s">
        <v>361</v>
      </c>
      <c r="T1246" t="s">
        <v>349</v>
      </c>
      <c r="U1246" s="34">
        <v>5</v>
      </c>
      <c r="V1246">
        <v>19060403</v>
      </c>
      <c r="W1246">
        <v>2016</v>
      </c>
      <c r="X1246" t="s">
        <v>289</v>
      </c>
      <c r="Y1246">
        <v>7</v>
      </c>
      <c r="Z1246" s="34">
        <v>388</v>
      </c>
      <c r="AA1246" s="6" t="str">
        <f t="shared" si="156"/>
        <v>07/01</v>
      </c>
      <c r="AB1246" s="6" t="str">
        <f t="shared" si="157"/>
        <v>07/31</v>
      </c>
      <c r="AC1246" t="s">
        <v>84</v>
      </c>
      <c r="AD1246" s="7">
        <f t="shared" si="158"/>
        <v>2</v>
      </c>
      <c r="AE1246" s="7" t="s">
        <v>84</v>
      </c>
      <c r="AF1246">
        <v>0</v>
      </c>
      <c r="AG1246" t="s">
        <v>52</v>
      </c>
      <c r="AH1246" s="18">
        <f t="shared" si="162"/>
        <v>1</v>
      </c>
    </row>
    <row r="1247" spans="1:34" x14ac:dyDescent="0.25">
      <c r="A1247">
        <v>387</v>
      </c>
      <c r="B1247" t="s">
        <v>181</v>
      </c>
      <c r="C1247" t="s">
        <v>389</v>
      </c>
      <c r="D1247" t="s">
        <v>289</v>
      </c>
      <c r="E1247" t="s">
        <v>116</v>
      </c>
      <c r="F1247">
        <v>1141667</v>
      </c>
      <c r="G1247" t="s">
        <v>52</v>
      </c>
      <c r="H1247" s="18">
        <f t="shared" si="160"/>
        <v>1</v>
      </c>
      <c r="I1247">
        <v>389</v>
      </c>
      <c r="J1247" t="s">
        <v>292</v>
      </c>
      <c r="K1247" t="s">
        <v>79</v>
      </c>
      <c r="L1247" t="s">
        <v>70</v>
      </c>
      <c r="M1247" s="18">
        <f t="shared" si="161"/>
        <v>2</v>
      </c>
      <c r="N1247" t="s">
        <v>58</v>
      </c>
      <c r="O1247" s="18">
        <f t="shared" si="163"/>
        <v>1</v>
      </c>
      <c r="P1247" t="s">
        <v>101</v>
      </c>
      <c r="Q1247" t="s">
        <v>119</v>
      </c>
      <c r="R1247" t="str">
        <f t="shared" si="159"/>
        <v>Oil &amp; Gas - Ice Roads and Pads</v>
      </c>
      <c r="S1247" t="s">
        <v>361</v>
      </c>
      <c r="T1247" t="s">
        <v>349</v>
      </c>
      <c r="U1247" s="34">
        <v>5</v>
      </c>
      <c r="V1247">
        <v>19060403</v>
      </c>
      <c r="W1247">
        <v>2016</v>
      </c>
      <c r="X1247" t="s">
        <v>289</v>
      </c>
      <c r="Y1247">
        <v>7</v>
      </c>
      <c r="Z1247" s="34">
        <v>389</v>
      </c>
      <c r="AA1247" s="6" t="str">
        <f t="shared" si="156"/>
        <v>07/01</v>
      </c>
      <c r="AB1247" s="6" t="str">
        <f t="shared" si="157"/>
        <v>07/31</v>
      </c>
      <c r="AC1247" t="s">
        <v>84</v>
      </c>
      <c r="AD1247" s="7">
        <f t="shared" si="158"/>
        <v>2</v>
      </c>
      <c r="AE1247" s="7" t="s">
        <v>84</v>
      </c>
      <c r="AF1247">
        <v>0</v>
      </c>
      <c r="AG1247" t="s">
        <v>52</v>
      </c>
      <c r="AH1247" s="18">
        <f t="shared" si="162"/>
        <v>1</v>
      </c>
    </row>
    <row r="1248" spans="1:34" x14ac:dyDescent="0.25">
      <c r="A1248">
        <v>387</v>
      </c>
      <c r="B1248" t="s">
        <v>181</v>
      </c>
      <c r="C1248" t="s">
        <v>389</v>
      </c>
      <c r="D1248" t="s">
        <v>289</v>
      </c>
      <c r="E1248" t="s">
        <v>116</v>
      </c>
      <c r="F1248">
        <v>1141667</v>
      </c>
      <c r="G1248" t="s">
        <v>52</v>
      </c>
      <c r="H1248" s="18">
        <f t="shared" si="160"/>
        <v>1</v>
      </c>
      <c r="I1248">
        <v>390</v>
      </c>
      <c r="J1248" t="s">
        <v>294</v>
      </c>
      <c r="K1248" t="s">
        <v>79</v>
      </c>
      <c r="L1248" t="s">
        <v>70</v>
      </c>
      <c r="M1248" s="18">
        <f t="shared" si="161"/>
        <v>2</v>
      </c>
      <c r="N1248" t="s">
        <v>58</v>
      </c>
      <c r="O1248" s="18">
        <f t="shared" si="163"/>
        <v>1</v>
      </c>
      <c r="P1248" t="s">
        <v>101</v>
      </c>
      <c r="Q1248" t="s">
        <v>119</v>
      </c>
      <c r="R1248" t="str">
        <f t="shared" si="159"/>
        <v>Oil &amp; Gas - Ice Roads and Pads</v>
      </c>
      <c r="S1248" t="s">
        <v>361</v>
      </c>
      <c r="T1248" t="s">
        <v>349</v>
      </c>
      <c r="U1248" s="34">
        <v>5</v>
      </c>
      <c r="V1248">
        <v>19060403</v>
      </c>
      <c r="W1248">
        <v>2016</v>
      </c>
      <c r="X1248" t="s">
        <v>289</v>
      </c>
      <c r="Y1248">
        <v>7</v>
      </c>
      <c r="Z1248" s="34">
        <v>390</v>
      </c>
      <c r="AA1248" s="6" t="str">
        <f t="shared" si="156"/>
        <v>07/01</v>
      </c>
      <c r="AB1248" s="6" t="str">
        <f t="shared" si="157"/>
        <v>07/31</v>
      </c>
      <c r="AC1248" t="s">
        <v>84</v>
      </c>
      <c r="AD1248" s="7">
        <f t="shared" si="158"/>
        <v>2</v>
      </c>
      <c r="AE1248" s="7" t="s">
        <v>84</v>
      </c>
      <c r="AF1248">
        <v>0</v>
      </c>
      <c r="AG1248" t="s">
        <v>52</v>
      </c>
      <c r="AH1248" s="18">
        <f t="shared" si="162"/>
        <v>1</v>
      </c>
    </row>
    <row r="1249" spans="1:34" x14ac:dyDescent="0.25">
      <c r="A1249">
        <v>387</v>
      </c>
      <c r="B1249" t="s">
        <v>181</v>
      </c>
      <c r="C1249" t="s">
        <v>389</v>
      </c>
      <c r="D1249" t="s">
        <v>289</v>
      </c>
      <c r="E1249" t="s">
        <v>116</v>
      </c>
      <c r="F1249">
        <v>1141667</v>
      </c>
      <c r="G1249" t="s">
        <v>52</v>
      </c>
      <c r="H1249" s="18">
        <f t="shared" si="160"/>
        <v>1</v>
      </c>
      <c r="I1249">
        <v>388</v>
      </c>
      <c r="J1249" t="s">
        <v>290</v>
      </c>
      <c r="K1249" t="s">
        <v>79</v>
      </c>
      <c r="L1249" t="s">
        <v>70</v>
      </c>
      <c r="M1249" s="18">
        <f t="shared" si="161"/>
        <v>2</v>
      </c>
      <c r="N1249" t="s">
        <v>58</v>
      </c>
      <c r="O1249" s="18">
        <f t="shared" si="163"/>
        <v>1</v>
      </c>
      <c r="P1249" t="s">
        <v>101</v>
      </c>
      <c r="Q1249" t="s">
        <v>119</v>
      </c>
      <c r="R1249" t="str">
        <f t="shared" si="159"/>
        <v>Oil &amp; Gas - Ice Roads and Pads</v>
      </c>
      <c r="S1249" t="s">
        <v>361</v>
      </c>
      <c r="T1249" t="s">
        <v>349</v>
      </c>
      <c r="U1249" s="34">
        <v>5</v>
      </c>
      <c r="V1249">
        <v>19060403</v>
      </c>
      <c r="W1249">
        <v>2016</v>
      </c>
      <c r="X1249" t="s">
        <v>289</v>
      </c>
      <c r="Y1249">
        <v>8</v>
      </c>
      <c r="Z1249" s="34">
        <v>388</v>
      </c>
      <c r="AA1249" s="6" t="str">
        <f t="shared" si="156"/>
        <v>08/01</v>
      </c>
      <c r="AB1249" s="6" t="str">
        <f t="shared" si="157"/>
        <v>08/31</v>
      </c>
      <c r="AC1249" t="s">
        <v>84</v>
      </c>
      <c r="AD1249" s="7">
        <f t="shared" si="158"/>
        <v>2</v>
      </c>
      <c r="AE1249" s="7" t="s">
        <v>84</v>
      </c>
      <c r="AF1249">
        <v>0</v>
      </c>
      <c r="AG1249" t="s">
        <v>52</v>
      </c>
      <c r="AH1249" s="18">
        <f t="shared" si="162"/>
        <v>1</v>
      </c>
    </row>
    <row r="1250" spans="1:34" x14ac:dyDescent="0.25">
      <c r="A1250">
        <v>387</v>
      </c>
      <c r="B1250" t="s">
        <v>181</v>
      </c>
      <c r="C1250" t="s">
        <v>389</v>
      </c>
      <c r="D1250" t="s">
        <v>289</v>
      </c>
      <c r="E1250" t="s">
        <v>116</v>
      </c>
      <c r="F1250">
        <v>1141667</v>
      </c>
      <c r="G1250" t="s">
        <v>52</v>
      </c>
      <c r="H1250" s="18">
        <f t="shared" si="160"/>
        <v>1</v>
      </c>
      <c r="I1250">
        <v>389</v>
      </c>
      <c r="J1250" t="s">
        <v>292</v>
      </c>
      <c r="K1250" t="s">
        <v>79</v>
      </c>
      <c r="L1250" t="s">
        <v>70</v>
      </c>
      <c r="M1250" s="18">
        <f t="shared" si="161"/>
        <v>2</v>
      </c>
      <c r="N1250" t="s">
        <v>58</v>
      </c>
      <c r="O1250" s="18">
        <f t="shared" si="163"/>
        <v>1</v>
      </c>
      <c r="P1250" t="s">
        <v>101</v>
      </c>
      <c r="Q1250" t="s">
        <v>119</v>
      </c>
      <c r="R1250" t="str">
        <f t="shared" si="159"/>
        <v>Oil &amp; Gas - Ice Roads and Pads</v>
      </c>
      <c r="S1250" t="s">
        <v>361</v>
      </c>
      <c r="T1250" t="s">
        <v>349</v>
      </c>
      <c r="U1250" s="34">
        <v>5</v>
      </c>
      <c r="V1250">
        <v>19060403</v>
      </c>
      <c r="W1250">
        <v>2016</v>
      </c>
      <c r="X1250" t="s">
        <v>289</v>
      </c>
      <c r="Y1250">
        <v>8</v>
      </c>
      <c r="Z1250" s="34">
        <v>389</v>
      </c>
      <c r="AA1250" s="6" t="str">
        <f t="shared" si="156"/>
        <v>08/01</v>
      </c>
      <c r="AB1250" s="6" t="str">
        <f t="shared" si="157"/>
        <v>08/31</v>
      </c>
      <c r="AC1250" t="s">
        <v>84</v>
      </c>
      <c r="AD1250" s="7">
        <f t="shared" si="158"/>
        <v>2</v>
      </c>
      <c r="AE1250" s="7" t="s">
        <v>84</v>
      </c>
      <c r="AF1250">
        <v>0</v>
      </c>
      <c r="AG1250" t="s">
        <v>52</v>
      </c>
      <c r="AH1250" s="18">
        <f t="shared" si="162"/>
        <v>1</v>
      </c>
    </row>
    <row r="1251" spans="1:34" x14ac:dyDescent="0.25">
      <c r="A1251">
        <v>387</v>
      </c>
      <c r="B1251" t="s">
        <v>181</v>
      </c>
      <c r="C1251" t="s">
        <v>389</v>
      </c>
      <c r="D1251" t="s">
        <v>289</v>
      </c>
      <c r="E1251" t="s">
        <v>116</v>
      </c>
      <c r="F1251">
        <v>1141667</v>
      </c>
      <c r="G1251" t="s">
        <v>52</v>
      </c>
      <c r="H1251" s="18">
        <f t="shared" si="160"/>
        <v>1</v>
      </c>
      <c r="I1251">
        <v>390</v>
      </c>
      <c r="J1251" t="s">
        <v>294</v>
      </c>
      <c r="K1251" t="s">
        <v>79</v>
      </c>
      <c r="L1251" t="s">
        <v>70</v>
      </c>
      <c r="M1251" s="18">
        <f t="shared" si="161"/>
        <v>2</v>
      </c>
      <c r="N1251" t="s">
        <v>58</v>
      </c>
      <c r="O1251" s="18">
        <f t="shared" si="163"/>
        <v>1</v>
      </c>
      <c r="P1251" t="s">
        <v>101</v>
      </c>
      <c r="Q1251" t="s">
        <v>119</v>
      </c>
      <c r="R1251" t="str">
        <f t="shared" si="159"/>
        <v>Oil &amp; Gas - Ice Roads and Pads</v>
      </c>
      <c r="S1251" t="s">
        <v>361</v>
      </c>
      <c r="T1251" t="s">
        <v>349</v>
      </c>
      <c r="U1251" s="34">
        <v>5</v>
      </c>
      <c r="V1251">
        <v>19060403</v>
      </c>
      <c r="W1251">
        <v>2016</v>
      </c>
      <c r="X1251" t="s">
        <v>289</v>
      </c>
      <c r="Y1251">
        <v>8</v>
      </c>
      <c r="Z1251" s="34">
        <v>390</v>
      </c>
      <c r="AA1251" s="6" t="str">
        <f t="shared" si="156"/>
        <v>08/01</v>
      </c>
      <c r="AB1251" s="6" t="str">
        <f t="shared" si="157"/>
        <v>08/31</v>
      </c>
      <c r="AC1251" t="s">
        <v>84</v>
      </c>
      <c r="AD1251" s="7">
        <f t="shared" si="158"/>
        <v>2</v>
      </c>
      <c r="AE1251" s="7" t="s">
        <v>84</v>
      </c>
      <c r="AF1251">
        <v>0</v>
      </c>
      <c r="AG1251" t="s">
        <v>52</v>
      </c>
      <c r="AH1251" s="18">
        <f t="shared" si="162"/>
        <v>1</v>
      </c>
    </row>
    <row r="1252" spans="1:34" x14ac:dyDescent="0.25">
      <c r="A1252">
        <v>387</v>
      </c>
      <c r="B1252" t="s">
        <v>181</v>
      </c>
      <c r="C1252" t="s">
        <v>389</v>
      </c>
      <c r="D1252" t="s">
        <v>289</v>
      </c>
      <c r="E1252" t="s">
        <v>116</v>
      </c>
      <c r="F1252">
        <v>1141667</v>
      </c>
      <c r="G1252" t="s">
        <v>52</v>
      </c>
      <c r="H1252" s="18">
        <f t="shared" si="160"/>
        <v>1</v>
      </c>
      <c r="I1252">
        <v>388</v>
      </c>
      <c r="J1252" t="s">
        <v>290</v>
      </c>
      <c r="K1252" t="s">
        <v>79</v>
      </c>
      <c r="L1252" t="s">
        <v>70</v>
      </c>
      <c r="M1252" s="18">
        <f t="shared" si="161"/>
        <v>2</v>
      </c>
      <c r="N1252" t="s">
        <v>58</v>
      </c>
      <c r="O1252" s="18">
        <f t="shared" si="163"/>
        <v>1</v>
      </c>
      <c r="P1252" t="s">
        <v>101</v>
      </c>
      <c r="Q1252" t="s">
        <v>119</v>
      </c>
      <c r="R1252" t="str">
        <f t="shared" si="159"/>
        <v>Oil &amp; Gas - Ice Roads and Pads</v>
      </c>
      <c r="S1252" t="s">
        <v>361</v>
      </c>
      <c r="T1252" t="s">
        <v>349</v>
      </c>
      <c r="U1252" s="34">
        <v>5</v>
      </c>
      <c r="V1252">
        <v>19060403</v>
      </c>
      <c r="W1252">
        <v>2016</v>
      </c>
      <c r="X1252" t="s">
        <v>289</v>
      </c>
      <c r="Y1252">
        <v>9</v>
      </c>
      <c r="Z1252" s="34">
        <v>388</v>
      </c>
      <c r="AA1252" s="6" t="str">
        <f t="shared" si="156"/>
        <v>09/01</v>
      </c>
      <c r="AB1252" s="6" t="str">
        <f t="shared" si="157"/>
        <v>09/30</v>
      </c>
      <c r="AC1252" t="s">
        <v>84</v>
      </c>
      <c r="AD1252" s="7">
        <f t="shared" si="158"/>
        <v>2</v>
      </c>
      <c r="AE1252" s="7" t="s">
        <v>84</v>
      </c>
      <c r="AF1252">
        <v>0</v>
      </c>
      <c r="AG1252" t="s">
        <v>52</v>
      </c>
      <c r="AH1252" s="18">
        <f t="shared" si="162"/>
        <v>1</v>
      </c>
    </row>
    <row r="1253" spans="1:34" x14ac:dyDescent="0.25">
      <c r="A1253">
        <v>387</v>
      </c>
      <c r="B1253" t="s">
        <v>181</v>
      </c>
      <c r="C1253" t="s">
        <v>389</v>
      </c>
      <c r="D1253" t="s">
        <v>289</v>
      </c>
      <c r="E1253" t="s">
        <v>116</v>
      </c>
      <c r="F1253">
        <v>1141667</v>
      </c>
      <c r="G1253" t="s">
        <v>52</v>
      </c>
      <c r="H1253" s="18">
        <f t="shared" si="160"/>
        <v>1</v>
      </c>
      <c r="I1253">
        <v>389</v>
      </c>
      <c r="J1253" t="s">
        <v>292</v>
      </c>
      <c r="K1253" t="s">
        <v>79</v>
      </c>
      <c r="L1253" t="s">
        <v>70</v>
      </c>
      <c r="M1253" s="18">
        <f t="shared" si="161"/>
        <v>2</v>
      </c>
      <c r="N1253" t="s">
        <v>58</v>
      </c>
      <c r="O1253" s="18">
        <f t="shared" si="163"/>
        <v>1</v>
      </c>
      <c r="P1253" t="s">
        <v>101</v>
      </c>
      <c r="Q1253" t="s">
        <v>119</v>
      </c>
      <c r="R1253" t="str">
        <f t="shared" si="159"/>
        <v>Oil &amp; Gas - Ice Roads and Pads</v>
      </c>
      <c r="S1253" t="s">
        <v>361</v>
      </c>
      <c r="T1253" t="s">
        <v>349</v>
      </c>
      <c r="U1253" s="34">
        <v>5</v>
      </c>
      <c r="V1253">
        <v>19060403</v>
      </c>
      <c r="W1253">
        <v>2016</v>
      </c>
      <c r="X1253" t="s">
        <v>289</v>
      </c>
      <c r="Y1253">
        <v>9</v>
      </c>
      <c r="Z1253" s="34">
        <v>389</v>
      </c>
      <c r="AA1253" s="6" t="str">
        <f t="shared" ref="AA1253:AA1316" si="164">_xlfn.IFS(Y1253=1,"01/01",Y1253=2,"02/01",Y1253=3,"03/01",Y1253=4,"04/01",Y1253=5,"05/01",Y1253=6,"06/01",Y1253=7,"07/01",Y1253=8,"08/01",Y1253=9,"09/01",Y1253=10,"10/01",Y1253=11,"11/01",Y1253=12,"12/01")</f>
        <v>09/01</v>
      </c>
      <c r="AB1253" s="6" t="str">
        <f t="shared" ref="AB1253:AB1316" si="165">_xlfn.IFS(Y1253=1,"01/31",Y1253=2,"02/28",Y1253=3,"03/31",Y1253=4,"04/30",Y1253=5,"05/31",Y1253=6,"06/30",Y1253=7,"07/31",Y1253=8,"08/31",Y1253=9,"09/30",Y1253=10,"10/31",Y1253=11,"30/01",Y1253=12,"12/31")</f>
        <v>09/30</v>
      </c>
      <c r="AC1253" t="s">
        <v>84</v>
      </c>
      <c r="AD1253" s="7">
        <f t="shared" ref="AD1253:AD1316" si="166">IF(AC1253="metered",1,2)</f>
        <v>2</v>
      </c>
      <c r="AE1253" s="7" t="s">
        <v>84</v>
      </c>
      <c r="AF1253">
        <v>0</v>
      </c>
      <c r="AG1253" t="s">
        <v>52</v>
      </c>
      <c r="AH1253" s="18">
        <f t="shared" si="162"/>
        <v>1</v>
      </c>
    </row>
    <row r="1254" spans="1:34" x14ac:dyDescent="0.25">
      <c r="A1254">
        <v>387</v>
      </c>
      <c r="B1254" t="s">
        <v>181</v>
      </c>
      <c r="C1254" t="s">
        <v>389</v>
      </c>
      <c r="D1254" t="s">
        <v>289</v>
      </c>
      <c r="E1254" t="s">
        <v>116</v>
      </c>
      <c r="F1254">
        <v>1141667</v>
      </c>
      <c r="G1254" t="s">
        <v>52</v>
      </c>
      <c r="H1254" s="18">
        <f t="shared" si="160"/>
        <v>1</v>
      </c>
      <c r="I1254">
        <v>390</v>
      </c>
      <c r="J1254" t="s">
        <v>294</v>
      </c>
      <c r="K1254" t="s">
        <v>79</v>
      </c>
      <c r="L1254" t="s">
        <v>70</v>
      </c>
      <c r="M1254" s="18">
        <f t="shared" si="161"/>
        <v>2</v>
      </c>
      <c r="N1254" t="s">
        <v>58</v>
      </c>
      <c r="O1254" s="18">
        <f t="shared" si="163"/>
        <v>1</v>
      </c>
      <c r="P1254" t="s">
        <v>101</v>
      </c>
      <c r="Q1254" t="s">
        <v>119</v>
      </c>
      <c r="R1254" t="str">
        <f t="shared" si="159"/>
        <v>Oil &amp; Gas - Ice Roads and Pads</v>
      </c>
      <c r="S1254" t="s">
        <v>361</v>
      </c>
      <c r="T1254" t="s">
        <v>349</v>
      </c>
      <c r="U1254" s="34">
        <v>5</v>
      </c>
      <c r="V1254">
        <v>19060403</v>
      </c>
      <c r="W1254">
        <v>2016</v>
      </c>
      <c r="X1254" t="s">
        <v>289</v>
      </c>
      <c r="Y1254">
        <v>9</v>
      </c>
      <c r="Z1254" s="34">
        <v>390</v>
      </c>
      <c r="AA1254" s="6" t="str">
        <f t="shared" si="164"/>
        <v>09/01</v>
      </c>
      <c r="AB1254" s="6" t="str">
        <f t="shared" si="165"/>
        <v>09/30</v>
      </c>
      <c r="AC1254" t="s">
        <v>84</v>
      </c>
      <c r="AD1254" s="7">
        <f t="shared" si="166"/>
        <v>2</v>
      </c>
      <c r="AE1254" s="7" t="s">
        <v>84</v>
      </c>
      <c r="AF1254">
        <v>0</v>
      </c>
      <c r="AG1254" t="s">
        <v>52</v>
      </c>
      <c r="AH1254" s="18">
        <f t="shared" si="162"/>
        <v>1</v>
      </c>
    </row>
    <row r="1255" spans="1:34" x14ac:dyDescent="0.25">
      <c r="A1255">
        <v>387</v>
      </c>
      <c r="B1255" t="s">
        <v>181</v>
      </c>
      <c r="C1255" t="s">
        <v>389</v>
      </c>
      <c r="D1255" t="s">
        <v>289</v>
      </c>
      <c r="E1255" t="s">
        <v>116</v>
      </c>
      <c r="F1255">
        <v>1141667</v>
      </c>
      <c r="G1255" t="s">
        <v>52</v>
      </c>
      <c r="H1255" s="18">
        <f t="shared" si="160"/>
        <v>1</v>
      </c>
      <c r="I1255">
        <v>388</v>
      </c>
      <c r="J1255" t="s">
        <v>290</v>
      </c>
      <c r="K1255" t="s">
        <v>79</v>
      </c>
      <c r="L1255" t="s">
        <v>70</v>
      </c>
      <c r="M1255" s="18">
        <f t="shared" si="161"/>
        <v>2</v>
      </c>
      <c r="N1255" t="s">
        <v>58</v>
      </c>
      <c r="O1255" s="18">
        <f t="shared" si="163"/>
        <v>1</v>
      </c>
      <c r="P1255" t="s">
        <v>101</v>
      </c>
      <c r="Q1255" t="s">
        <v>119</v>
      </c>
      <c r="R1255" t="str">
        <f t="shared" si="159"/>
        <v>Oil &amp; Gas - Ice Roads and Pads</v>
      </c>
      <c r="S1255" t="s">
        <v>361</v>
      </c>
      <c r="T1255" t="s">
        <v>349</v>
      </c>
      <c r="U1255" s="34">
        <v>5</v>
      </c>
      <c r="V1255">
        <v>19060403</v>
      </c>
      <c r="W1255">
        <v>2016</v>
      </c>
      <c r="X1255" t="s">
        <v>289</v>
      </c>
      <c r="Y1255">
        <v>10</v>
      </c>
      <c r="Z1255" s="34">
        <v>388</v>
      </c>
      <c r="AA1255" s="6" t="str">
        <f t="shared" si="164"/>
        <v>10/01</v>
      </c>
      <c r="AB1255" s="6" t="str">
        <f t="shared" si="165"/>
        <v>10/31</v>
      </c>
      <c r="AC1255" t="s">
        <v>84</v>
      </c>
      <c r="AD1255" s="7">
        <f t="shared" si="166"/>
        <v>2</v>
      </c>
      <c r="AE1255" s="7" t="s">
        <v>84</v>
      </c>
      <c r="AF1255">
        <v>0</v>
      </c>
      <c r="AG1255" t="s">
        <v>52</v>
      </c>
      <c r="AH1255" s="18">
        <f t="shared" si="162"/>
        <v>1</v>
      </c>
    </row>
    <row r="1256" spans="1:34" x14ac:dyDescent="0.25">
      <c r="A1256">
        <v>387</v>
      </c>
      <c r="B1256" t="s">
        <v>181</v>
      </c>
      <c r="C1256" t="s">
        <v>389</v>
      </c>
      <c r="D1256" t="s">
        <v>289</v>
      </c>
      <c r="E1256" t="s">
        <v>116</v>
      </c>
      <c r="F1256">
        <v>1141667</v>
      </c>
      <c r="G1256" t="s">
        <v>52</v>
      </c>
      <c r="H1256" s="18">
        <f t="shared" si="160"/>
        <v>1</v>
      </c>
      <c r="I1256">
        <v>389</v>
      </c>
      <c r="J1256" t="s">
        <v>292</v>
      </c>
      <c r="K1256" t="s">
        <v>79</v>
      </c>
      <c r="L1256" t="s">
        <v>70</v>
      </c>
      <c r="M1256" s="18">
        <f t="shared" si="161"/>
        <v>2</v>
      </c>
      <c r="N1256" t="s">
        <v>58</v>
      </c>
      <c r="O1256" s="18">
        <f t="shared" si="163"/>
        <v>1</v>
      </c>
      <c r="P1256" t="s">
        <v>101</v>
      </c>
      <c r="Q1256" t="s">
        <v>119</v>
      </c>
      <c r="R1256" t="str">
        <f t="shared" si="159"/>
        <v>Oil &amp; Gas - Ice Roads and Pads</v>
      </c>
      <c r="S1256" t="s">
        <v>361</v>
      </c>
      <c r="T1256" t="s">
        <v>349</v>
      </c>
      <c r="U1256" s="34">
        <v>5</v>
      </c>
      <c r="V1256">
        <v>19060403</v>
      </c>
      <c r="W1256">
        <v>2016</v>
      </c>
      <c r="X1256" t="s">
        <v>289</v>
      </c>
      <c r="Y1256">
        <v>10</v>
      </c>
      <c r="Z1256" s="34">
        <v>389</v>
      </c>
      <c r="AA1256" s="6" t="str">
        <f t="shared" si="164"/>
        <v>10/01</v>
      </c>
      <c r="AB1256" s="6" t="str">
        <f t="shared" si="165"/>
        <v>10/31</v>
      </c>
      <c r="AC1256" t="s">
        <v>84</v>
      </c>
      <c r="AD1256" s="7">
        <f t="shared" si="166"/>
        <v>2</v>
      </c>
      <c r="AE1256" s="7" t="s">
        <v>84</v>
      </c>
      <c r="AF1256">
        <v>0</v>
      </c>
      <c r="AG1256" t="s">
        <v>52</v>
      </c>
      <c r="AH1256" s="18">
        <f t="shared" si="162"/>
        <v>1</v>
      </c>
    </row>
    <row r="1257" spans="1:34" x14ac:dyDescent="0.25">
      <c r="A1257">
        <v>387</v>
      </c>
      <c r="B1257" t="s">
        <v>181</v>
      </c>
      <c r="C1257" t="s">
        <v>389</v>
      </c>
      <c r="D1257" t="s">
        <v>289</v>
      </c>
      <c r="E1257" t="s">
        <v>116</v>
      </c>
      <c r="F1257">
        <v>1141667</v>
      </c>
      <c r="G1257" t="s">
        <v>52</v>
      </c>
      <c r="H1257" s="18">
        <f t="shared" si="160"/>
        <v>1</v>
      </c>
      <c r="I1257">
        <v>390</v>
      </c>
      <c r="J1257" t="s">
        <v>294</v>
      </c>
      <c r="K1257" t="s">
        <v>79</v>
      </c>
      <c r="L1257" t="s">
        <v>70</v>
      </c>
      <c r="M1257" s="18">
        <f t="shared" si="161"/>
        <v>2</v>
      </c>
      <c r="N1257" t="s">
        <v>58</v>
      </c>
      <c r="O1257" s="18">
        <f t="shared" si="163"/>
        <v>1</v>
      </c>
      <c r="P1257" t="s">
        <v>101</v>
      </c>
      <c r="Q1257" t="s">
        <v>119</v>
      </c>
      <c r="R1257" t="str">
        <f t="shared" ref="R1257:R1320" si="167">IF(Q1257&lt;&gt;"",_xlfn.CONCAT(P1257," - ", Q1257),"")</f>
        <v>Oil &amp; Gas - Ice Roads and Pads</v>
      </c>
      <c r="S1257" t="s">
        <v>361</v>
      </c>
      <c r="T1257" t="s">
        <v>349</v>
      </c>
      <c r="U1257" s="34">
        <v>5</v>
      </c>
      <c r="V1257">
        <v>19060403</v>
      </c>
      <c r="W1257">
        <v>2016</v>
      </c>
      <c r="X1257" t="s">
        <v>289</v>
      </c>
      <c r="Y1257">
        <v>10</v>
      </c>
      <c r="Z1257" s="34">
        <v>390</v>
      </c>
      <c r="AA1257" s="6" t="str">
        <f t="shared" si="164"/>
        <v>10/01</v>
      </c>
      <c r="AB1257" s="6" t="str">
        <f t="shared" si="165"/>
        <v>10/31</v>
      </c>
      <c r="AC1257" t="s">
        <v>84</v>
      </c>
      <c r="AD1257" s="7">
        <f t="shared" si="166"/>
        <v>2</v>
      </c>
      <c r="AE1257" s="7" t="s">
        <v>84</v>
      </c>
      <c r="AF1257">
        <v>0</v>
      </c>
      <c r="AG1257" t="s">
        <v>52</v>
      </c>
      <c r="AH1257" s="18">
        <f t="shared" si="162"/>
        <v>1</v>
      </c>
    </row>
    <row r="1258" spans="1:34" x14ac:dyDescent="0.25">
      <c r="A1258">
        <v>387</v>
      </c>
      <c r="B1258" t="s">
        <v>181</v>
      </c>
      <c r="C1258" t="s">
        <v>389</v>
      </c>
      <c r="D1258" t="s">
        <v>289</v>
      </c>
      <c r="E1258" t="s">
        <v>116</v>
      </c>
      <c r="F1258">
        <v>1141667</v>
      </c>
      <c r="G1258" t="s">
        <v>52</v>
      </c>
      <c r="H1258" s="18">
        <f t="shared" si="160"/>
        <v>1</v>
      </c>
      <c r="I1258">
        <v>388</v>
      </c>
      <c r="J1258" t="s">
        <v>290</v>
      </c>
      <c r="K1258" t="s">
        <v>79</v>
      </c>
      <c r="L1258" t="s">
        <v>70</v>
      </c>
      <c r="M1258" s="18">
        <f t="shared" si="161"/>
        <v>2</v>
      </c>
      <c r="N1258" t="s">
        <v>58</v>
      </c>
      <c r="O1258" s="18">
        <f t="shared" si="163"/>
        <v>1</v>
      </c>
      <c r="P1258" t="s">
        <v>101</v>
      </c>
      <c r="Q1258" t="s">
        <v>119</v>
      </c>
      <c r="R1258" t="str">
        <f t="shared" si="167"/>
        <v>Oil &amp; Gas - Ice Roads and Pads</v>
      </c>
      <c r="S1258" t="s">
        <v>361</v>
      </c>
      <c r="T1258" t="s">
        <v>349</v>
      </c>
      <c r="U1258" s="34">
        <v>5</v>
      </c>
      <c r="V1258">
        <v>19060403</v>
      </c>
      <c r="W1258">
        <v>2016</v>
      </c>
      <c r="X1258" t="s">
        <v>289</v>
      </c>
      <c r="Y1258">
        <v>11</v>
      </c>
      <c r="Z1258" s="34">
        <v>388</v>
      </c>
      <c r="AA1258" s="6" t="str">
        <f t="shared" si="164"/>
        <v>11/01</v>
      </c>
      <c r="AB1258" s="6" t="str">
        <f t="shared" si="165"/>
        <v>30/01</v>
      </c>
      <c r="AC1258" t="s">
        <v>84</v>
      </c>
      <c r="AD1258" s="7">
        <f t="shared" si="166"/>
        <v>2</v>
      </c>
      <c r="AE1258" s="7" t="s">
        <v>84</v>
      </c>
      <c r="AF1258">
        <v>0</v>
      </c>
      <c r="AG1258" t="s">
        <v>52</v>
      </c>
      <c r="AH1258" s="18">
        <f t="shared" si="162"/>
        <v>1</v>
      </c>
    </row>
    <row r="1259" spans="1:34" x14ac:dyDescent="0.25">
      <c r="A1259">
        <v>387</v>
      </c>
      <c r="B1259" t="s">
        <v>181</v>
      </c>
      <c r="C1259" t="s">
        <v>389</v>
      </c>
      <c r="D1259" t="s">
        <v>289</v>
      </c>
      <c r="E1259" t="s">
        <v>116</v>
      </c>
      <c r="F1259">
        <v>1141667</v>
      </c>
      <c r="G1259" t="s">
        <v>52</v>
      </c>
      <c r="H1259" s="18">
        <f t="shared" si="160"/>
        <v>1</v>
      </c>
      <c r="I1259">
        <v>389</v>
      </c>
      <c r="J1259" t="s">
        <v>292</v>
      </c>
      <c r="K1259" t="s">
        <v>79</v>
      </c>
      <c r="L1259" t="s">
        <v>70</v>
      </c>
      <c r="M1259" s="18">
        <f t="shared" si="161"/>
        <v>2</v>
      </c>
      <c r="N1259" t="s">
        <v>58</v>
      </c>
      <c r="O1259" s="18">
        <f t="shared" si="163"/>
        <v>1</v>
      </c>
      <c r="P1259" t="s">
        <v>101</v>
      </c>
      <c r="Q1259" t="s">
        <v>119</v>
      </c>
      <c r="R1259" t="str">
        <f t="shared" si="167"/>
        <v>Oil &amp; Gas - Ice Roads and Pads</v>
      </c>
      <c r="S1259" t="s">
        <v>361</v>
      </c>
      <c r="T1259" t="s">
        <v>349</v>
      </c>
      <c r="U1259" s="34">
        <v>5</v>
      </c>
      <c r="V1259">
        <v>19060403</v>
      </c>
      <c r="W1259">
        <v>2016</v>
      </c>
      <c r="X1259" t="s">
        <v>289</v>
      </c>
      <c r="Y1259">
        <v>11</v>
      </c>
      <c r="Z1259" s="34">
        <v>389</v>
      </c>
      <c r="AA1259" s="6" t="str">
        <f t="shared" si="164"/>
        <v>11/01</v>
      </c>
      <c r="AB1259" s="6" t="str">
        <f t="shared" si="165"/>
        <v>30/01</v>
      </c>
      <c r="AC1259" t="s">
        <v>84</v>
      </c>
      <c r="AD1259" s="7">
        <f t="shared" si="166"/>
        <v>2</v>
      </c>
      <c r="AE1259" s="7" t="s">
        <v>84</v>
      </c>
      <c r="AF1259">
        <v>0</v>
      </c>
      <c r="AG1259" t="s">
        <v>52</v>
      </c>
      <c r="AH1259" s="18">
        <f t="shared" si="162"/>
        <v>1</v>
      </c>
    </row>
    <row r="1260" spans="1:34" x14ac:dyDescent="0.25">
      <c r="A1260">
        <v>387</v>
      </c>
      <c r="B1260" t="s">
        <v>181</v>
      </c>
      <c r="C1260" t="s">
        <v>389</v>
      </c>
      <c r="D1260" t="s">
        <v>289</v>
      </c>
      <c r="E1260" t="s">
        <v>116</v>
      </c>
      <c r="F1260">
        <v>1141667</v>
      </c>
      <c r="G1260" t="s">
        <v>52</v>
      </c>
      <c r="H1260" s="18">
        <f t="shared" si="160"/>
        <v>1</v>
      </c>
      <c r="I1260">
        <v>390</v>
      </c>
      <c r="J1260" t="s">
        <v>294</v>
      </c>
      <c r="K1260" t="s">
        <v>79</v>
      </c>
      <c r="L1260" t="s">
        <v>70</v>
      </c>
      <c r="M1260" s="18">
        <f t="shared" si="161"/>
        <v>2</v>
      </c>
      <c r="N1260" t="s">
        <v>58</v>
      </c>
      <c r="O1260" s="18">
        <f t="shared" si="163"/>
        <v>1</v>
      </c>
      <c r="P1260" t="s">
        <v>101</v>
      </c>
      <c r="Q1260" t="s">
        <v>119</v>
      </c>
      <c r="R1260" t="str">
        <f t="shared" si="167"/>
        <v>Oil &amp; Gas - Ice Roads and Pads</v>
      </c>
      <c r="S1260" t="s">
        <v>361</v>
      </c>
      <c r="T1260" t="s">
        <v>349</v>
      </c>
      <c r="U1260" s="34">
        <v>5</v>
      </c>
      <c r="V1260">
        <v>19060403</v>
      </c>
      <c r="W1260">
        <v>2016</v>
      </c>
      <c r="X1260" t="s">
        <v>289</v>
      </c>
      <c r="Y1260">
        <v>11</v>
      </c>
      <c r="Z1260" s="34">
        <v>390</v>
      </c>
      <c r="AA1260" s="6" t="str">
        <f t="shared" si="164"/>
        <v>11/01</v>
      </c>
      <c r="AB1260" s="6" t="str">
        <f t="shared" si="165"/>
        <v>30/01</v>
      </c>
      <c r="AC1260" t="s">
        <v>84</v>
      </c>
      <c r="AD1260" s="7">
        <f t="shared" si="166"/>
        <v>2</v>
      </c>
      <c r="AE1260" s="7" t="s">
        <v>84</v>
      </c>
      <c r="AF1260">
        <v>0</v>
      </c>
      <c r="AG1260" t="s">
        <v>52</v>
      </c>
      <c r="AH1260" s="18">
        <f t="shared" si="162"/>
        <v>1</v>
      </c>
    </row>
    <row r="1261" spans="1:34" x14ac:dyDescent="0.25">
      <c r="A1261">
        <v>387</v>
      </c>
      <c r="B1261" t="s">
        <v>181</v>
      </c>
      <c r="C1261" t="s">
        <v>389</v>
      </c>
      <c r="D1261" t="s">
        <v>289</v>
      </c>
      <c r="E1261" t="s">
        <v>116</v>
      </c>
      <c r="F1261">
        <v>1141667</v>
      </c>
      <c r="G1261" t="s">
        <v>52</v>
      </c>
      <c r="H1261" s="18">
        <f t="shared" si="160"/>
        <v>1</v>
      </c>
      <c r="I1261">
        <v>388</v>
      </c>
      <c r="J1261" t="s">
        <v>290</v>
      </c>
      <c r="K1261" t="s">
        <v>79</v>
      </c>
      <c r="L1261" t="s">
        <v>70</v>
      </c>
      <c r="M1261" s="18">
        <f t="shared" si="161"/>
        <v>2</v>
      </c>
      <c r="N1261" t="s">
        <v>58</v>
      </c>
      <c r="O1261" s="18">
        <f t="shared" si="163"/>
        <v>1</v>
      </c>
      <c r="P1261" t="s">
        <v>101</v>
      </c>
      <c r="Q1261" t="s">
        <v>119</v>
      </c>
      <c r="R1261" t="str">
        <f t="shared" si="167"/>
        <v>Oil &amp; Gas - Ice Roads and Pads</v>
      </c>
      <c r="S1261" t="s">
        <v>361</v>
      </c>
      <c r="T1261" t="s">
        <v>349</v>
      </c>
      <c r="U1261" s="34">
        <v>5</v>
      </c>
      <c r="V1261">
        <v>19060403</v>
      </c>
      <c r="W1261">
        <v>2016</v>
      </c>
      <c r="X1261" t="s">
        <v>289</v>
      </c>
      <c r="Y1261">
        <v>12</v>
      </c>
      <c r="Z1261" s="34">
        <v>388</v>
      </c>
      <c r="AA1261" s="6" t="str">
        <f t="shared" si="164"/>
        <v>12/01</v>
      </c>
      <c r="AB1261" s="6" t="str">
        <f t="shared" si="165"/>
        <v>12/31</v>
      </c>
      <c r="AC1261" t="s">
        <v>84</v>
      </c>
      <c r="AD1261" s="7">
        <f t="shared" si="166"/>
        <v>2</v>
      </c>
      <c r="AE1261" s="7" t="s">
        <v>84</v>
      </c>
      <c r="AF1261">
        <v>0</v>
      </c>
      <c r="AG1261" t="s">
        <v>52</v>
      </c>
      <c r="AH1261" s="18">
        <f t="shared" si="162"/>
        <v>1</v>
      </c>
    </row>
    <row r="1262" spans="1:34" x14ac:dyDescent="0.25">
      <c r="A1262">
        <v>387</v>
      </c>
      <c r="B1262" t="s">
        <v>181</v>
      </c>
      <c r="C1262" t="s">
        <v>389</v>
      </c>
      <c r="D1262" t="s">
        <v>289</v>
      </c>
      <c r="E1262" t="s">
        <v>116</v>
      </c>
      <c r="F1262">
        <v>1141667</v>
      </c>
      <c r="G1262" t="s">
        <v>52</v>
      </c>
      <c r="H1262" s="18">
        <f t="shared" si="160"/>
        <v>1</v>
      </c>
      <c r="I1262">
        <v>389</v>
      </c>
      <c r="J1262" t="s">
        <v>292</v>
      </c>
      <c r="K1262" t="s">
        <v>79</v>
      </c>
      <c r="L1262" t="s">
        <v>70</v>
      </c>
      <c r="M1262" s="18">
        <f t="shared" si="161"/>
        <v>2</v>
      </c>
      <c r="N1262" t="s">
        <v>58</v>
      </c>
      <c r="O1262" s="18">
        <f t="shared" si="163"/>
        <v>1</v>
      </c>
      <c r="P1262" t="s">
        <v>101</v>
      </c>
      <c r="Q1262" t="s">
        <v>119</v>
      </c>
      <c r="R1262" t="str">
        <f t="shared" si="167"/>
        <v>Oil &amp; Gas - Ice Roads and Pads</v>
      </c>
      <c r="S1262" t="s">
        <v>361</v>
      </c>
      <c r="T1262" t="s">
        <v>349</v>
      </c>
      <c r="U1262" s="34">
        <v>5</v>
      </c>
      <c r="V1262">
        <v>19060403</v>
      </c>
      <c r="W1262">
        <v>2016</v>
      </c>
      <c r="X1262" t="s">
        <v>289</v>
      </c>
      <c r="Y1262">
        <v>12</v>
      </c>
      <c r="Z1262" s="34">
        <v>389</v>
      </c>
      <c r="AA1262" s="6" t="str">
        <f t="shared" si="164"/>
        <v>12/01</v>
      </c>
      <c r="AB1262" s="6" t="str">
        <f t="shared" si="165"/>
        <v>12/31</v>
      </c>
      <c r="AC1262" t="s">
        <v>84</v>
      </c>
      <c r="AD1262" s="7">
        <f t="shared" si="166"/>
        <v>2</v>
      </c>
      <c r="AE1262" s="7" t="s">
        <v>84</v>
      </c>
      <c r="AF1262">
        <v>0</v>
      </c>
      <c r="AG1262" t="s">
        <v>52</v>
      </c>
      <c r="AH1262" s="18">
        <f t="shared" si="162"/>
        <v>1</v>
      </c>
    </row>
    <row r="1263" spans="1:34" x14ac:dyDescent="0.25">
      <c r="A1263">
        <v>387</v>
      </c>
      <c r="B1263" t="s">
        <v>181</v>
      </c>
      <c r="C1263" t="s">
        <v>389</v>
      </c>
      <c r="D1263" t="s">
        <v>289</v>
      </c>
      <c r="E1263" t="s">
        <v>116</v>
      </c>
      <c r="F1263">
        <v>1141667</v>
      </c>
      <c r="G1263" t="s">
        <v>52</v>
      </c>
      <c r="H1263" s="18">
        <f t="shared" si="160"/>
        <v>1</v>
      </c>
      <c r="I1263">
        <v>390</v>
      </c>
      <c r="J1263" t="s">
        <v>294</v>
      </c>
      <c r="K1263" t="s">
        <v>79</v>
      </c>
      <c r="L1263" t="s">
        <v>70</v>
      </c>
      <c r="M1263" s="18">
        <f t="shared" si="161"/>
        <v>2</v>
      </c>
      <c r="N1263" t="s">
        <v>58</v>
      </c>
      <c r="O1263" s="18">
        <f t="shared" si="163"/>
        <v>1</v>
      </c>
      <c r="P1263" t="s">
        <v>101</v>
      </c>
      <c r="Q1263" t="s">
        <v>119</v>
      </c>
      <c r="R1263" t="str">
        <f t="shared" si="167"/>
        <v>Oil &amp; Gas - Ice Roads and Pads</v>
      </c>
      <c r="S1263" t="s">
        <v>361</v>
      </c>
      <c r="T1263" t="s">
        <v>349</v>
      </c>
      <c r="U1263" s="34">
        <v>5</v>
      </c>
      <c r="V1263">
        <v>19060403</v>
      </c>
      <c r="W1263">
        <v>2016</v>
      </c>
      <c r="X1263" t="s">
        <v>289</v>
      </c>
      <c r="Y1263">
        <v>12</v>
      </c>
      <c r="Z1263" s="34">
        <v>390</v>
      </c>
      <c r="AA1263" s="6" t="str">
        <f t="shared" si="164"/>
        <v>12/01</v>
      </c>
      <c r="AB1263" s="6" t="str">
        <f t="shared" si="165"/>
        <v>12/31</v>
      </c>
      <c r="AC1263" t="s">
        <v>84</v>
      </c>
      <c r="AD1263" s="7">
        <f t="shared" si="166"/>
        <v>2</v>
      </c>
      <c r="AE1263" s="7" t="s">
        <v>84</v>
      </c>
      <c r="AF1263">
        <v>0</v>
      </c>
      <c r="AG1263" t="s">
        <v>52</v>
      </c>
      <c r="AH1263" s="18">
        <f t="shared" si="162"/>
        <v>1</v>
      </c>
    </row>
    <row r="1264" spans="1:34" x14ac:dyDescent="0.25">
      <c r="A1264">
        <v>387</v>
      </c>
      <c r="B1264" t="s">
        <v>181</v>
      </c>
      <c r="C1264" t="s">
        <v>389</v>
      </c>
      <c r="D1264" t="s">
        <v>289</v>
      </c>
      <c r="E1264" t="s">
        <v>116</v>
      </c>
      <c r="F1264">
        <v>1141667</v>
      </c>
      <c r="G1264" t="s">
        <v>52</v>
      </c>
      <c r="H1264" s="18">
        <f t="shared" si="160"/>
        <v>1</v>
      </c>
      <c r="I1264">
        <v>388</v>
      </c>
      <c r="J1264" t="s">
        <v>290</v>
      </c>
      <c r="K1264" t="s">
        <v>79</v>
      </c>
      <c r="L1264" t="s">
        <v>70</v>
      </c>
      <c r="M1264" s="18">
        <f t="shared" si="161"/>
        <v>2</v>
      </c>
      <c r="N1264" t="s">
        <v>58</v>
      </c>
      <c r="O1264" s="18">
        <f t="shared" si="163"/>
        <v>1</v>
      </c>
      <c r="P1264" t="s">
        <v>101</v>
      </c>
      <c r="Q1264" t="s">
        <v>119</v>
      </c>
      <c r="R1264" t="str">
        <f t="shared" si="167"/>
        <v>Oil &amp; Gas - Ice Roads and Pads</v>
      </c>
      <c r="S1264" t="s">
        <v>361</v>
      </c>
      <c r="T1264" t="s">
        <v>349</v>
      </c>
      <c r="U1264" s="34">
        <v>5</v>
      </c>
      <c r="V1264">
        <v>19060403</v>
      </c>
      <c r="W1264">
        <v>2017</v>
      </c>
      <c r="X1264" t="s">
        <v>289</v>
      </c>
      <c r="Y1264">
        <v>1</v>
      </c>
      <c r="Z1264" s="34">
        <v>388</v>
      </c>
      <c r="AA1264" s="6" t="str">
        <f t="shared" si="164"/>
        <v>01/01</v>
      </c>
      <c r="AB1264" s="6" t="str">
        <f t="shared" si="165"/>
        <v>01/31</v>
      </c>
      <c r="AC1264" t="s">
        <v>84</v>
      </c>
      <c r="AD1264" s="7">
        <f t="shared" si="166"/>
        <v>2</v>
      </c>
      <c r="AE1264" s="7" t="s">
        <v>84</v>
      </c>
      <c r="AF1264">
        <v>0</v>
      </c>
      <c r="AG1264" t="s">
        <v>52</v>
      </c>
      <c r="AH1264" s="18">
        <f t="shared" si="162"/>
        <v>1</v>
      </c>
    </row>
    <row r="1265" spans="1:34" x14ac:dyDescent="0.25">
      <c r="A1265">
        <v>387</v>
      </c>
      <c r="B1265" t="s">
        <v>181</v>
      </c>
      <c r="C1265" t="s">
        <v>389</v>
      </c>
      <c r="D1265" t="s">
        <v>289</v>
      </c>
      <c r="E1265" t="s">
        <v>116</v>
      </c>
      <c r="F1265">
        <v>1141667</v>
      </c>
      <c r="G1265" t="s">
        <v>52</v>
      </c>
      <c r="H1265" s="18">
        <f t="shared" si="160"/>
        <v>1</v>
      </c>
      <c r="I1265">
        <v>389</v>
      </c>
      <c r="J1265" t="s">
        <v>292</v>
      </c>
      <c r="K1265" t="s">
        <v>79</v>
      </c>
      <c r="L1265" t="s">
        <v>70</v>
      </c>
      <c r="M1265" s="18">
        <f t="shared" si="161"/>
        <v>2</v>
      </c>
      <c r="N1265" t="s">
        <v>58</v>
      </c>
      <c r="O1265" s="18">
        <f t="shared" si="163"/>
        <v>1</v>
      </c>
      <c r="P1265" t="s">
        <v>101</v>
      </c>
      <c r="Q1265" t="s">
        <v>119</v>
      </c>
      <c r="R1265" t="str">
        <f t="shared" si="167"/>
        <v>Oil &amp; Gas - Ice Roads and Pads</v>
      </c>
      <c r="S1265" t="s">
        <v>361</v>
      </c>
      <c r="T1265" t="s">
        <v>349</v>
      </c>
      <c r="U1265" s="34">
        <v>5</v>
      </c>
      <c r="V1265">
        <v>19060403</v>
      </c>
      <c r="W1265">
        <v>2017</v>
      </c>
      <c r="X1265" t="s">
        <v>289</v>
      </c>
      <c r="Y1265">
        <v>1</v>
      </c>
      <c r="Z1265" s="34">
        <v>389</v>
      </c>
      <c r="AA1265" s="6" t="str">
        <f t="shared" si="164"/>
        <v>01/01</v>
      </c>
      <c r="AB1265" s="6" t="str">
        <f t="shared" si="165"/>
        <v>01/31</v>
      </c>
      <c r="AC1265" t="s">
        <v>84</v>
      </c>
      <c r="AD1265" s="7">
        <f t="shared" si="166"/>
        <v>2</v>
      </c>
      <c r="AE1265" s="7" t="s">
        <v>84</v>
      </c>
      <c r="AF1265">
        <v>0</v>
      </c>
      <c r="AG1265" t="s">
        <v>52</v>
      </c>
      <c r="AH1265" s="18">
        <f t="shared" si="162"/>
        <v>1</v>
      </c>
    </row>
    <row r="1266" spans="1:34" x14ac:dyDescent="0.25">
      <c r="A1266">
        <v>387</v>
      </c>
      <c r="B1266" t="s">
        <v>181</v>
      </c>
      <c r="C1266" t="s">
        <v>389</v>
      </c>
      <c r="D1266" t="s">
        <v>289</v>
      </c>
      <c r="E1266" t="s">
        <v>116</v>
      </c>
      <c r="F1266">
        <v>1141667</v>
      </c>
      <c r="G1266" t="s">
        <v>52</v>
      </c>
      <c r="H1266" s="18">
        <f t="shared" si="160"/>
        <v>1</v>
      </c>
      <c r="I1266">
        <v>390</v>
      </c>
      <c r="J1266" t="s">
        <v>294</v>
      </c>
      <c r="K1266" t="s">
        <v>79</v>
      </c>
      <c r="L1266" t="s">
        <v>70</v>
      </c>
      <c r="M1266" s="18">
        <f t="shared" si="161"/>
        <v>2</v>
      </c>
      <c r="N1266" t="s">
        <v>58</v>
      </c>
      <c r="O1266" s="18">
        <f t="shared" si="163"/>
        <v>1</v>
      </c>
      <c r="P1266" t="s">
        <v>101</v>
      </c>
      <c r="Q1266" t="s">
        <v>119</v>
      </c>
      <c r="R1266" t="str">
        <f t="shared" si="167"/>
        <v>Oil &amp; Gas - Ice Roads and Pads</v>
      </c>
      <c r="S1266" t="s">
        <v>361</v>
      </c>
      <c r="T1266" t="s">
        <v>349</v>
      </c>
      <c r="U1266" s="34">
        <v>5</v>
      </c>
      <c r="V1266">
        <v>19060403</v>
      </c>
      <c r="W1266">
        <v>2017</v>
      </c>
      <c r="X1266" t="s">
        <v>289</v>
      </c>
      <c r="Y1266">
        <v>1</v>
      </c>
      <c r="Z1266" s="34">
        <v>390</v>
      </c>
      <c r="AA1266" s="6" t="str">
        <f t="shared" si="164"/>
        <v>01/01</v>
      </c>
      <c r="AB1266" s="6" t="str">
        <f t="shared" si="165"/>
        <v>01/31</v>
      </c>
      <c r="AC1266" t="s">
        <v>84</v>
      </c>
      <c r="AD1266" s="7">
        <f t="shared" si="166"/>
        <v>2</v>
      </c>
      <c r="AE1266" s="7" t="s">
        <v>84</v>
      </c>
      <c r="AF1266">
        <v>0</v>
      </c>
      <c r="AG1266" t="s">
        <v>52</v>
      </c>
      <c r="AH1266" s="18">
        <f t="shared" si="162"/>
        <v>1</v>
      </c>
    </row>
    <row r="1267" spans="1:34" x14ac:dyDescent="0.25">
      <c r="A1267">
        <v>387</v>
      </c>
      <c r="B1267" t="s">
        <v>181</v>
      </c>
      <c r="C1267" t="s">
        <v>389</v>
      </c>
      <c r="D1267" t="s">
        <v>289</v>
      </c>
      <c r="E1267" t="s">
        <v>116</v>
      </c>
      <c r="F1267">
        <v>1141667</v>
      </c>
      <c r="G1267" t="s">
        <v>52</v>
      </c>
      <c r="H1267" s="18">
        <f t="shared" si="160"/>
        <v>1</v>
      </c>
      <c r="I1267">
        <v>388</v>
      </c>
      <c r="J1267" t="s">
        <v>290</v>
      </c>
      <c r="K1267" t="s">
        <v>79</v>
      </c>
      <c r="L1267" t="s">
        <v>70</v>
      </c>
      <c r="M1267" s="18">
        <f t="shared" si="161"/>
        <v>2</v>
      </c>
      <c r="N1267" t="s">
        <v>58</v>
      </c>
      <c r="O1267" s="18">
        <f t="shared" si="163"/>
        <v>1</v>
      </c>
      <c r="P1267" t="s">
        <v>101</v>
      </c>
      <c r="Q1267" t="s">
        <v>119</v>
      </c>
      <c r="R1267" t="str">
        <f t="shared" si="167"/>
        <v>Oil &amp; Gas - Ice Roads and Pads</v>
      </c>
      <c r="S1267" t="s">
        <v>361</v>
      </c>
      <c r="T1267" t="s">
        <v>349</v>
      </c>
      <c r="U1267" s="34">
        <v>5</v>
      </c>
      <c r="V1267">
        <v>19060403</v>
      </c>
      <c r="W1267">
        <v>2017</v>
      </c>
      <c r="X1267" t="s">
        <v>289</v>
      </c>
      <c r="Y1267">
        <v>2</v>
      </c>
      <c r="Z1267" s="34">
        <v>388</v>
      </c>
      <c r="AA1267" s="6" t="str">
        <f t="shared" si="164"/>
        <v>02/01</v>
      </c>
      <c r="AB1267" s="6" t="str">
        <f t="shared" si="165"/>
        <v>02/28</v>
      </c>
      <c r="AC1267" t="s">
        <v>84</v>
      </c>
      <c r="AD1267" s="7">
        <f t="shared" si="166"/>
        <v>2</v>
      </c>
      <c r="AE1267" s="7" t="s">
        <v>84</v>
      </c>
      <c r="AF1267">
        <v>0</v>
      </c>
      <c r="AG1267" t="s">
        <v>52</v>
      </c>
      <c r="AH1267" s="18">
        <f t="shared" si="162"/>
        <v>1</v>
      </c>
    </row>
    <row r="1268" spans="1:34" x14ac:dyDescent="0.25">
      <c r="A1268">
        <v>387</v>
      </c>
      <c r="B1268" t="s">
        <v>181</v>
      </c>
      <c r="C1268" t="s">
        <v>389</v>
      </c>
      <c r="D1268" t="s">
        <v>289</v>
      </c>
      <c r="E1268" t="s">
        <v>116</v>
      </c>
      <c r="F1268">
        <v>1141667</v>
      </c>
      <c r="G1268" t="s">
        <v>52</v>
      </c>
      <c r="H1268" s="18">
        <f t="shared" si="160"/>
        <v>1</v>
      </c>
      <c r="I1268">
        <v>389</v>
      </c>
      <c r="J1268" t="s">
        <v>292</v>
      </c>
      <c r="K1268" t="s">
        <v>79</v>
      </c>
      <c r="L1268" t="s">
        <v>70</v>
      </c>
      <c r="M1268" s="18">
        <f t="shared" si="161"/>
        <v>2</v>
      </c>
      <c r="N1268" t="s">
        <v>58</v>
      </c>
      <c r="O1268" s="18">
        <f t="shared" si="163"/>
        <v>1</v>
      </c>
      <c r="P1268" t="s">
        <v>101</v>
      </c>
      <c r="Q1268" t="s">
        <v>119</v>
      </c>
      <c r="R1268" t="str">
        <f t="shared" si="167"/>
        <v>Oil &amp; Gas - Ice Roads and Pads</v>
      </c>
      <c r="S1268" t="s">
        <v>361</v>
      </c>
      <c r="T1268" t="s">
        <v>349</v>
      </c>
      <c r="U1268" s="34">
        <v>5</v>
      </c>
      <c r="V1268">
        <v>19060403</v>
      </c>
      <c r="W1268">
        <v>2017</v>
      </c>
      <c r="X1268" t="s">
        <v>289</v>
      </c>
      <c r="Y1268">
        <v>2</v>
      </c>
      <c r="Z1268" s="34">
        <v>389</v>
      </c>
      <c r="AA1268" s="6" t="str">
        <f t="shared" si="164"/>
        <v>02/01</v>
      </c>
      <c r="AB1268" s="6" t="str">
        <f t="shared" si="165"/>
        <v>02/28</v>
      </c>
      <c r="AC1268" t="s">
        <v>84</v>
      </c>
      <c r="AD1268" s="7">
        <f t="shared" si="166"/>
        <v>2</v>
      </c>
      <c r="AE1268" s="7" t="s">
        <v>84</v>
      </c>
      <c r="AF1268">
        <v>0</v>
      </c>
      <c r="AG1268" t="s">
        <v>52</v>
      </c>
      <c r="AH1268" s="18">
        <f t="shared" si="162"/>
        <v>1</v>
      </c>
    </row>
    <row r="1269" spans="1:34" x14ac:dyDescent="0.25">
      <c r="A1269">
        <v>387</v>
      </c>
      <c r="B1269" t="s">
        <v>181</v>
      </c>
      <c r="C1269" t="s">
        <v>389</v>
      </c>
      <c r="D1269" t="s">
        <v>289</v>
      </c>
      <c r="E1269" t="s">
        <v>116</v>
      </c>
      <c r="F1269">
        <v>1141667</v>
      </c>
      <c r="G1269" t="s">
        <v>52</v>
      </c>
      <c r="H1269" s="18">
        <f t="shared" si="160"/>
        <v>1</v>
      </c>
      <c r="I1269">
        <v>390</v>
      </c>
      <c r="J1269" t="s">
        <v>294</v>
      </c>
      <c r="K1269" t="s">
        <v>79</v>
      </c>
      <c r="L1269" t="s">
        <v>70</v>
      </c>
      <c r="M1269" s="18">
        <f t="shared" si="161"/>
        <v>2</v>
      </c>
      <c r="N1269" t="s">
        <v>58</v>
      </c>
      <c r="O1269" s="18">
        <f t="shared" si="163"/>
        <v>1</v>
      </c>
      <c r="P1269" t="s">
        <v>101</v>
      </c>
      <c r="Q1269" t="s">
        <v>119</v>
      </c>
      <c r="R1269" t="str">
        <f t="shared" si="167"/>
        <v>Oil &amp; Gas - Ice Roads and Pads</v>
      </c>
      <c r="S1269" t="s">
        <v>361</v>
      </c>
      <c r="T1269" t="s">
        <v>349</v>
      </c>
      <c r="U1269" s="34">
        <v>5</v>
      </c>
      <c r="V1269">
        <v>19060403</v>
      </c>
      <c r="W1269">
        <v>2017</v>
      </c>
      <c r="X1269" t="s">
        <v>289</v>
      </c>
      <c r="Y1269">
        <v>2</v>
      </c>
      <c r="Z1269" s="34">
        <v>390</v>
      </c>
      <c r="AA1269" s="6" t="str">
        <f t="shared" si="164"/>
        <v>02/01</v>
      </c>
      <c r="AB1269" s="6" t="str">
        <f t="shared" si="165"/>
        <v>02/28</v>
      </c>
      <c r="AC1269" t="s">
        <v>84</v>
      </c>
      <c r="AD1269" s="7">
        <f t="shared" si="166"/>
        <v>2</v>
      </c>
      <c r="AE1269" s="7" t="s">
        <v>84</v>
      </c>
      <c r="AF1269">
        <v>0</v>
      </c>
      <c r="AG1269" t="s">
        <v>52</v>
      </c>
      <c r="AH1269" s="18">
        <f t="shared" si="162"/>
        <v>1</v>
      </c>
    </row>
    <row r="1270" spans="1:34" x14ac:dyDescent="0.25">
      <c r="A1270">
        <v>387</v>
      </c>
      <c r="B1270" t="s">
        <v>181</v>
      </c>
      <c r="C1270" t="s">
        <v>389</v>
      </c>
      <c r="D1270" t="s">
        <v>289</v>
      </c>
      <c r="E1270" t="s">
        <v>116</v>
      </c>
      <c r="F1270">
        <v>1141667</v>
      </c>
      <c r="G1270" t="s">
        <v>52</v>
      </c>
      <c r="H1270" s="18">
        <f t="shared" si="160"/>
        <v>1</v>
      </c>
      <c r="I1270">
        <v>388</v>
      </c>
      <c r="J1270" t="s">
        <v>290</v>
      </c>
      <c r="K1270" t="s">
        <v>79</v>
      </c>
      <c r="L1270" t="s">
        <v>70</v>
      </c>
      <c r="M1270" s="18">
        <f t="shared" si="161"/>
        <v>2</v>
      </c>
      <c r="N1270" t="s">
        <v>58</v>
      </c>
      <c r="O1270" s="18">
        <f t="shared" si="163"/>
        <v>1</v>
      </c>
      <c r="P1270" t="s">
        <v>101</v>
      </c>
      <c r="Q1270" t="s">
        <v>119</v>
      </c>
      <c r="R1270" t="str">
        <f t="shared" si="167"/>
        <v>Oil &amp; Gas - Ice Roads and Pads</v>
      </c>
      <c r="S1270" t="s">
        <v>361</v>
      </c>
      <c r="T1270" t="s">
        <v>349</v>
      </c>
      <c r="U1270" s="34">
        <v>5</v>
      </c>
      <c r="V1270">
        <v>19060403</v>
      </c>
      <c r="W1270">
        <v>2017</v>
      </c>
      <c r="X1270" t="s">
        <v>289</v>
      </c>
      <c r="Y1270">
        <v>3</v>
      </c>
      <c r="Z1270" s="34">
        <v>388</v>
      </c>
      <c r="AA1270" s="6" t="str">
        <f t="shared" si="164"/>
        <v>03/01</v>
      </c>
      <c r="AB1270" s="6" t="str">
        <f t="shared" si="165"/>
        <v>03/31</v>
      </c>
      <c r="AC1270" t="s">
        <v>84</v>
      </c>
      <c r="AD1270" s="7">
        <f t="shared" si="166"/>
        <v>2</v>
      </c>
      <c r="AE1270" s="7" t="s">
        <v>84</v>
      </c>
      <c r="AF1270">
        <v>0</v>
      </c>
      <c r="AG1270" t="s">
        <v>52</v>
      </c>
      <c r="AH1270" s="18">
        <f t="shared" si="162"/>
        <v>1</v>
      </c>
    </row>
    <row r="1271" spans="1:34" x14ac:dyDescent="0.25">
      <c r="A1271">
        <v>387</v>
      </c>
      <c r="B1271" t="s">
        <v>181</v>
      </c>
      <c r="C1271" t="s">
        <v>389</v>
      </c>
      <c r="D1271" t="s">
        <v>289</v>
      </c>
      <c r="E1271" t="s">
        <v>116</v>
      </c>
      <c r="F1271">
        <v>1141667</v>
      </c>
      <c r="G1271" t="s">
        <v>52</v>
      </c>
      <c r="H1271" s="18">
        <f t="shared" si="160"/>
        <v>1</v>
      </c>
      <c r="I1271">
        <v>389</v>
      </c>
      <c r="J1271" t="s">
        <v>292</v>
      </c>
      <c r="K1271" t="s">
        <v>79</v>
      </c>
      <c r="L1271" t="s">
        <v>70</v>
      </c>
      <c r="M1271" s="18">
        <f t="shared" si="161"/>
        <v>2</v>
      </c>
      <c r="N1271" t="s">
        <v>58</v>
      </c>
      <c r="O1271" s="18">
        <f t="shared" si="163"/>
        <v>1</v>
      </c>
      <c r="P1271" t="s">
        <v>101</v>
      </c>
      <c r="Q1271" t="s">
        <v>119</v>
      </c>
      <c r="R1271" t="str">
        <f t="shared" si="167"/>
        <v>Oil &amp; Gas - Ice Roads and Pads</v>
      </c>
      <c r="S1271" t="s">
        <v>361</v>
      </c>
      <c r="T1271" t="s">
        <v>349</v>
      </c>
      <c r="U1271" s="34">
        <v>5</v>
      </c>
      <c r="V1271">
        <v>19060403</v>
      </c>
      <c r="W1271">
        <v>2017</v>
      </c>
      <c r="X1271" t="s">
        <v>289</v>
      </c>
      <c r="Y1271">
        <v>3</v>
      </c>
      <c r="Z1271" s="34">
        <v>389</v>
      </c>
      <c r="AA1271" s="6" t="str">
        <f t="shared" si="164"/>
        <v>03/01</v>
      </c>
      <c r="AB1271" s="6" t="str">
        <f t="shared" si="165"/>
        <v>03/31</v>
      </c>
      <c r="AC1271" t="s">
        <v>84</v>
      </c>
      <c r="AD1271" s="7">
        <f t="shared" si="166"/>
        <v>2</v>
      </c>
      <c r="AE1271" s="7" t="s">
        <v>84</v>
      </c>
      <c r="AF1271">
        <v>0</v>
      </c>
      <c r="AG1271" t="s">
        <v>52</v>
      </c>
      <c r="AH1271" s="18">
        <f t="shared" si="162"/>
        <v>1</v>
      </c>
    </row>
    <row r="1272" spans="1:34" x14ac:dyDescent="0.25">
      <c r="A1272">
        <v>387</v>
      </c>
      <c r="B1272" t="s">
        <v>181</v>
      </c>
      <c r="C1272" t="s">
        <v>389</v>
      </c>
      <c r="D1272" t="s">
        <v>289</v>
      </c>
      <c r="E1272" t="s">
        <v>116</v>
      </c>
      <c r="F1272">
        <v>1141667</v>
      </c>
      <c r="G1272" t="s">
        <v>52</v>
      </c>
      <c r="H1272" s="18">
        <f t="shared" si="160"/>
        <v>1</v>
      </c>
      <c r="I1272">
        <v>390</v>
      </c>
      <c r="J1272" t="s">
        <v>294</v>
      </c>
      <c r="K1272" t="s">
        <v>79</v>
      </c>
      <c r="L1272" t="s">
        <v>70</v>
      </c>
      <c r="M1272" s="18">
        <f t="shared" si="161"/>
        <v>2</v>
      </c>
      <c r="N1272" t="s">
        <v>58</v>
      </c>
      <c r="O1272" s="18">
        <f t="shared" si="163"/>
        <v>1</v>
      </c>
      <c r="P1272" t="s">
        <v>101</v>
      </c>
      <c r="Q1272" t="s">
        <v>119</v>
      </c>
      <c r="R1272" t="str">
        <f t="shared" si="167"/>
        <v>Oil &amp; Gas - Ice Roads and Pads</v>
      </c>
      <c r="S1272" t="s">
        <v>361</v>
      </c>
      <c r="T1272" t="s">
        <v>349</v>
      </c>
      <c r="U1272" s="34">
        <v>5</v>
      </c>
      <c r="V1272">
        <v>19060403</v>
      </c>
      <c r="W1272">
        <v>2017</v>
      </c>
      <c r="X1272" t="s">
        <v>289</v>
      </c>
      <c r="Y1272">
        <v>3</v>
      </c>
      <c r="Z1272" s="34">
        <v>390</v>
      </c>
      <c r="AA1272" s="6" t="str">
        <f t="shared" si="164"/>
        <v>03/01</v>
      </c>
      <c r="AB1272" s="6" t="str">
        <f t="shared" si="165"/>
        <v>03/31</v>
      </c>
      <c r="AC1272" t="s">
        <v>84</v>
      </c>
      <c r="AD1272" s="7">
        <f t="shared" si="166"/>
        <v>2</v>
      </c>
      <c r="AE1272" s="7" t="s">
        <v>84</v>
      </c>
      <c r="AF1272">
        <v>0</v>
      </c>
      <c r="AG1272" t="s">
        <v>52</v>
      </c>
      <c r="AH1272" s="18">
        <f t="shared" si="162"/>
        <v>1</v>
      </c>
    </row>
    <row r="1273" spans="1:34" x14ac:dyDescent="0.25">
      <c r="A1273">
        <v>387</v>
      </c>
      <c r="B1273" t="s">
        <v>181</v>
      </c>
      <c r="C1273" t="s">
        <v>389</v>
      </c>
      <c r="D1273" t="s">
        <v>289</v>
      </c>
      <c r="E1273" t="s">
        <v>116</v>
      </c>
      <c r="F1273">
        <v>1141667</v>
      </c>
      <c r="G1273" t="s">
        <v>52</v>
      </c>
      <c r="H1273" s="18">
        <f t="shared" si="160"/>
        <v>1</v>
      </c>
      <c r="I1273">
        <v>388</v>
      </c>
      <c r="J1273" t="s">
        <v>290</v>
      </c>
      <c r="K1273" t="s">
        <v>79</v>
      </c>
      <c r="L1273" t="s">
        <v>70</v>
      </c>
      <c r="M1273" s="18">
        <f t="shared" si="161"/>
        <v>2</v>
      </c>
      <c r="N1273" t="s">
        <v>58</v>
      </c>
      <c r="O1273" s="18">
        <f t="shared" si="163"/>
        <v>1</v>
      </c>
      <c r="P1273" t="s">
        <v>101</v>
      </c>
      <c r="Q1273" t="s">
        <v>119</v>
      </c>
      <c r="R1273" t="str">
        <f t="shared" si="167"/>
        <v>Oil &amp; Gas - Ice Roads and Pads</v>
      </c>
      <c r="S1273" t="s">
        <v>361</v>
      </c>
      <c r="T1273" t="s">
        <v>349</v>
      </c>
      <c r="U1273" s="34">
        <v>5</v>
      </c>
      <c r="V1273">
        <v>19060403</v>
      </c>
      <c r="W1273">
        <v>2017</v>
      </c>
      <c r="X1273" t="s">
        <v>289</v>
      </c>
      <c r="Y1273">
        <v>4</v>
      </c>
      <c r="Z1273" s="34">
        <v>388</v>
      </c>
      <c r="AA1273" s="6" t="str">
        <f t="shared" si="164"/>
        <v>04/01</v>
      </c>
      <c r="AB1273" s="6" t="str">
        <f t="shared" si="165"/>
        <v>04/30</v>
      </c>
      <c r="AC1273" t="s">
        <v>84</v>
      </c>
      <c r="AD1273" s="7">
        <f t="shared" si="166"/>
        <v>2</v>
      </c>
      <c r="AE1273" s="7" t="s">
        <v>84</v>
      </c>
      <c r="AF1273">
        <v>0</v>
      </c>
      <c r="AG1273" t="s">
        <v>52</v>
      </c>
      <c r="AH1273" s="18">
        <f t="shared" si="162"/>
        <v>1</v>
      </c>
    </row>
    <row r="1274" spans="1:34" x14ac:dyDescent="0.25">
      <c r="A1274">
        <v>387</v>
      </c>
      <c r="B1274" t="s">
        <v>181</v>
      </c>
      <c r="C1274" t="s">
        <v>389</v>
      </c>
      <c r="D1274" t="s">
        <v>289</v>
      </c>
      <c r="E1274" t="s">
        <v>116</v>
      </c>
      <c r="F1274">
        <v>1141667</v>
      </c>
      <c r="G1274" t="s">
        <v>52</v>
      </c>
      <c r="H1274" s="18">
        <f t="shared" si="160"/>
        <v>1</v>
      </c>
      <c r="I1274">
        <v>389</v>
      </c>
      <c r="J1274" t="s">
        <v>292</v>
      </c>
      <c r="K1274" t="s">
        <v>79</v>
      </c>
      <c r="L1274" t="s">
        <v>70</v>
      </c>
      <c r="M1274" s="18">
        <f t="shared" si="161"/>
        <v>2</v>
      </c>
      <c r="N1274" t="s">
        <v>58</v>
      </c>
      <c r="O1274" s="18">
        <f t="shared" si="163"/>
        <v>1</v>
      </c>
      <c r="P1274" t="s">
        <v>101</v>
      </c>
      <c r="Q1274" t="s">
        <v>119</v>
      </c>
      <c r="R1274" t="str">
        <f t="shared" si="167"/>
        <v>Oil &amp; Gas - Ice Roads and Pads</v>
      </c>
      <c r="S1274" t="s">
        <v>361</v>
      </c>
      <c r="T1274" t="s">
        <v>349</v>
      </c>
      <c r="U1274" s="34">
        <v>5</v>
      </c>
      <c r="V1274">
        <v>19060403</v>
      </c>
      <c r="W1274">
        <v>2017</v>
      </c>
      <c r="X1274" t="s">
        <v>289</v>
      </c>
      <c r="Y1274">
        <v>4</v>
      </c>
      <c r="Z1274" s="34">
        <v>389</v>
      </c>
      <c r="AA1274" s="6" t="str">
        <f t="shared" si="164"/>
        <v>04/01</v>
      </c>
      <c r="AB1274" s="6" t="str">
        <f t="shared" si="165"/>
        <v>04/30</v>
      </c>
      <c r="AC1274" t="s">
        <v>84</v>
      </c>
      <c r="AD1274" s="7">
        <f t="shared" si="166"/>
        <v>2</v>
      </c>
      <c r="AE1274" s="7" t="s">
        <v>84</v>
      </c>
      <c r="AF1274">
        <v>0</v>
      </c>
      <c r="AG1274" t="s">
        <v>52</v>
      </c>
      <c r="AH1274" s="18">
        <f t="shared" si="162"/>
        <v>1</v>
      </c>
    </row>
    <row r="1275" spans="1:34" x14ac:dyDescent="0.25">
      <c r="A1275">
        <v>387</v>
      </c>
      <c r="B1275" t="s">
        <v>181</v>
      </c>
      <c r="C1275" t="s">
        <v>389</v>
      </c>
      <c r="D1275" t="s">
        <v>289</v>
      </c>
      <c r="E1275" t="s">
        <v>116</v>
      </c>
      <c r="F1275">
        <v>1141667</v>
      </c>
      <c r="G1275" t="s">
        <v>52</v>
      </c>
      <c r="H1275" s="18">
        <f t="shared" si="160"/>
        <v>1</v>
      </c>
      <c r="I1275">
        <v>390</v>
      </c>
      <c r="J1275" t="s">
        <v>294</v>
      </c>
      <c r="K1275" t="s">
        <v>79</v>
      </c>
      <c r="L1275" t="s">
        <v>70</v>
      </c>
      <c r="M1275" s="18">
        <f t="shared" si="161"/>
        <v>2</v>
      </c>
      <c r="N1275" t="s">
        <v>58</v>
      </c>
      <c r="O1275" s="18">
        <f t="shared" si="163"/>
        <v>1</v>
      </c>
      <c r="P1275" t="s">
        <v>101</v>
      </c>
      <c r="Q1275" t="s">
        <v>119</v>
      </c>
      <c r="R1275" t="str">
        <f t="shared" si="167"/>
        <v>Oil &amp; Gas - Ice Roads and Pads</v>
      </c>
      <c r="S1275" t="s">
        <v>361</v>
      </c>
      <c r="T1275" t="s">
        <v>349</v>
      </c>
      <c r="U1275" s="34">
        <v>5</v>
      </c>
      <c r="V1275">
        <v>19060403</v>
      </c>
      <c r="W1275">
        <v>2017</v>
      </c>
      <c r="X1275" t="s">
        <v>289</v>
      </c>
      <c r="Y1275">
        <v>4</v>
      </c>
      <c r="Z1275" s="34">
        <v>390</v>
      </c>
      <c r="AA1275" s="6" t="str">
        <f t="shared" si="164"/>
        <v>04/01</v>
      </c>
      <c r="AB1275" s="6" t="str">
        <f t="shared" si="165"/>
        <v>04/30</v>
      </c>
      <c r="AC1275" t="s">
        <v>84</v>
      </c>
      <c r="AD1275" s="7">
        <f t="shared" si="166"/>
        <v>2</v>
      </c>
      <c r="AE1275" s="7" t="s">
        <v>84</v>
      </c>
      <c r="AF1275">
        <v>0</v>
      </c>
      <c r="AG1275" t="s">
        <v>52</v>
      </c>
      <c r="AH1275" s="18">
        <f t="shared" si="162"/>
        <v>1</v>
      </c>
    </row>
    <row r="1276" spans="1:34" x14ac:dyDescent="0.25">
      <c r="A1276">
        <v>387</v>
      </c>
      <c r="B1276" t="s">
        <v>181</v>
      </c>
      <c r="C1276" t="s">
        <v>389</v>
      </c>
      <c r="D1276" t="s">
        <v>289</v>
      </c>
      <c r="E1276" t="s">
        <v>116</v>
      </c>
      <c r="F1276">
        <v>1141667</v>
      </c>
      <c r="G1276" t="s">
        <v>52</v>
      </c>
      <c r="H1276" s="18">
        <f t="shared" si="160"/>
        <v>1</v>
      </c>
      <c r="I1276">
        <v>388</v>
      </c>
      <c r="J1276" t="s">
        <v>290</v>
      </c>
      <c r="K1276" t="s">
        <v>79</v>
      </c>
      <c r="L1276" t="s">
        <v>70</v>
      </c>
      <c r="M1276" s="18">
        <f t="shared" si="161"/>
        <v>2</v>
      </c>
      <c r="N1276" t="s">
        <v>58</v>
      </c>
      <c r="O1276" s="18">
        <f t="shared" si="163"/>
        <v>1</v>
      </c>
      <c r="P1276" t="s">
        <v>101</v>
      </c>
      <c r="Q1276" t="s">
        <v>119</v>
      </c>
      <c r="R1276" t="str">
        <f t="shared" si="167"/>
        <v>Oil &amp; Gas - Ice Roads and Pads</v>
      </c>
      <c r="S1276" t="s">
        <v>361</v>
      </c>
      <c r="T1276" t="s">
        <v>349</v>
      </c>
      <c r="U1276" s="34">
        <v>5</v>
      </c>
      <c r="V1276">
        <v>19060403</v>
      </c>
      <c r="W1276">
        <v>2017</v>
      </c>
      <c r="X1276" t="s">
        <v>289</v>
      </c>
      <c r="Y1276">
        <v>5</v>
      </c>
      <c r="Z1276" s="34">
        <v>388</v>
      </c>
      <c r="AA1276" s="6" t="str">
        <f t="shared" si="164"/>
        <v>05/01</v>
      </c>
      <c r="AB1276" s="6" t="str">
        <f t="shared" si="165"/>
        <v>05/31</v>
      </c>
      <c r="AC1276" t="s">
        <v>84</v>
      </c>
      <c r="AD1276" s="7">
        <f t="shared" si="166"/>
        <v>2</v>
      </c>
      <c r="AE1276" s="7" t="s">
        <v>84</v>
      </c>
      <c r="AF1276">
        <v>0</v>
      </c>
      <c r="AG1276" t="s">
        <v>52</v>
      </c>
      <c r="AH1276" s="18">
        <f t="shared" si="162"/>
        <v>1</v>
      </c>
    </row>
    <row r="1277" spans="1:34" x14ac:dyDescent="0.25">
      <c r="A1277">
        <v>387</v>
      </c>
      <c r="B1277" t="s">
        <v>181</v>
      </c>
      <c r="C1277" t="s">
        <v>389</v>
      </c>
      <c r="D1277" t="s">
        <v>289</v>
      </c>
      <c r="E1277" t="s">
        <v>116</v>
      </c>
      <c r="F1277">
        <v>1141667</v>
      </c>
      <c r="G1277" t="s">
        <v>52</v>
      </c>
      <c r="H1277" s="18">
        <f t="shared" si="160"/>
        <v>1</v>
      </c>
      <c r="I1277">
        <v>389</v>
      </c>
      <c r="J1277" t="s">
        <v>292</v>
      </c>
      <c r="K1277" t="s">
        <v>79</v>
      </c>
      <c r="L1277" t="s">
        <v>70</v>
      </c>
      <c r="M1277" s="18">
        <f t="shared" si="161"/>
        <v>2</v>
      </c>
      <c r="N1277" t="s">
        <v>58</v>
      </c>
      <c r="O1277" s="18">
        <f t="shared" si="163"/>
        <v>1</v>
      </c>
      <c r="P1277" t="s">
        <v>101</v>
      </c>
      <c r="Q1277" t="s">
        <v>119</v>
      </c>
      <c r="R1277" t="str">
        <f t="shared" si="167"/>
        <v>Oil &amp; Gas - Ice Roads and Pads</v>
      </c>
      <c r="S1277" t="s">
        <v>361</v>
      </c>
      <c r="T1277" t="s">
        <v>349</v>
      </c>
      <c r="U1277" s="34">
        <v>5</v>
      </c>
      <c r="V1277">
        <v>19060403</v>
      </c>
      <c r="W1277">
        <v>2017</v>
      </c>
      <c r="X1277" t="s">
        <v>289</v>
      </c>
      <c r="Y1277">
        <v>5</v>
      </c>
      <c r="Z1277" s="34">
        <v>389</v>
      </c>
      <c r="AA1277" s="6" t="str">
        <f t="shared" si="164"/>
        <v>05/01</v>
      </c>
      <c r="AB1277" s="6" t="str">
        <f t="shared" si="165"/>
        <v>05/31</v>
      </c>
      <c r="AC1277" t="s">
        <v>84</v>
      </c>
      <c r="AD1277" s="7">
        <f t="shared" si="166"/>
        <v>2</v>
      </c>
      <c r="AE1277" s="7" t="s">
        <v>84</v>
      </c>
      <c r="AF1277">
        <v>0</v>
      </c>
      <c r="AG1277" t="s">
        <v>52</v>
      </c>
      <c r="AH1277" s="18">
        <f t="shared" si="162"/>
        <v>1</v>
      </c>
    </row>
    <row r="1278" spans="1:34" x14ac:dyDescent="0.25">
      <c r="A1278">
        <v>387</v>
      </c>
      <c r="B1278" t="s">
        <v>181</v>
      </c>
      <c r="C1278" t="s">
        <v>389</v>
      </c>
      <c r="D1278" t="s">
        <v>289</v>
      </c>
      <c r="E1278" t="s">
        <v>116</v>
      </c>
      <c r="F1278">
        <v>1141667</v>
      </c>
      <c r="G1278" t="s">
        <v>52</v>
      </c>
      <c r="H1278" s="18">
        <f t="shared" si="160"/>
        <v>1</v>
      </c>
      <c r="I1278">
        <v>390</v>
      </c>
      <c r="J1278" t="s">
        <v>294</v>
      </c>
      <c r="K1278" t="s">
        <v>79</v>
      </c>
      <c r="L1278" t="s">
        <v>70</v>
      </c>
      <c r="M1278" s="18">
        <f t="shared" si="161"/>
        <v>2</v>
      </c>
      <c r="N1278" t="s">
        <v>58</v>
      </c>
      <c r="O1278" s="18">
        <f t="shared" si="163"/>
        <v>1</v>
      </c>
      <c r="P1278" t="s">
        <v>101</v>
      </c>
      <c r="Q1278" t="s">
        <v>119</v>
      </c>
      <c r="R1278" t="str">
        <f t="shared" si="167"/>
        <v>Oil &amp; Gas - Ice Roads and Pads</v>
      </c>
      <c r="S1278" t="s">
        <v>361</v>
      </c>
      <c r="T1278" t="s">
        <v>349</v>
      </c>
      <c r="U1278" s="34">
        <v>5</v>
      </c>
      <c r="V1278">
        <v>19060403</v>
      </c>
      <c r="W1278">
        <v>2017</v>
      </c>
      <c r="X1278" t="s">
        <v>289</v>
      </c>
      <c r="Y1278">
        <v>5</v>
      </c>
      <c r="Z1278" s="34">
        <v>390</v>
      </c>
      <c r="AA1278" s="6" t="str">
        <f t="shared" si="164"/>
        <v>05/01</v>
      </c>
      <c r="AB1278" s="6" t="str">
        <f t="shared" si="165"/>
        <v>05/31</v>
      </c>
      <c r="AC1278" t="s">
        <v>84</v>
      </c>
      <c r="AD1278" s="7">
        <f t="shared" si="166"/>
        <v>2</v>
      </c>
      <c r="AE1278" s="7" t="s">
        <v>84</v>
      </c>
      <c r="AF1278">
        <v>0</v>
      </c>
      <c r="AG1278" t="s">
        <v>52</v>
      </c>
      <c r="AH1278" s="18">
        <f t="shared" si="162"/>
        <v>1</v>
      </c>
    </row>
    <row r="1279" spans="1:34" x14ac:dyDescent="0.25">
      <c r="A1279">
        <v>387</v>
      </c>
      <c r="B1279" t="s">
        <v>181</v>
      </c>
      <c r="C1279" t="s">
        <v>389</v>
      </c>
      <c r="D1279" t="s">
        <v>289</v>
      </c>
      <c r="E1279" t="s">
        <v>116</v>
      </c>
      <c r="F1279">
        <v>1141667</v>
      </c>
      <c r="G1279" t="s">
        <v>52</v>
      </c>
      <c r="H1279" s="18">
        <f t="shared" ref="H1279:H1342" si="168">IF(G1279="gallons",1,2)</f>
        <v>1</v>
      </c>
      <c r="I1279">
        <v>388</v>
      </c>
      <c r="J1279" t="s">
        <v>290</v>
      </c>
      <c r="K1279" t="s">
        <v>79</v>
      </c>
      <c r="L1279" t="s">
        <v>70</v>
      </c>
      <c r="M1279" s="18">
        <f t="shared" ref="M1279:M1342" si="169">IF(L1279="ground",1,2)</f>
        <v>2</v>
      </c>
      <c r="N1279" t="s">
        <v>58</v>
      </c>
      <c r="O1279" s="18">
        <f t="shared" si="163"/>
        <v>1</v>
      </c>
      <c r="P1279" t="s">
        <v>101</v>
      </c>
      <c r="Q1279" t="s">
        <v>119</v>
      </c>
      <c r="R1279" t="str">
        <f t="shared" si="167"/>
        <v>Oil &amp; Gas - Ice Roads and Pads</v>
      </c>
      <c r="S1279" t="s">
        <v>361</v>
      </c>
      <c r="T1279" t="s">
        <v>349</v>
      </c>
      <c r="U1279" s="34">
        <v>5</v>
      </c>
      <c r="V1279">
        <v>19060403</v>
      </c>
      <c r="W1279">
        <v>2017</v>
      </c>
      <c r="X1279" t="s">
        <v>289</v>
      </c>
      <c r="Y1279">
        <v>6</v>
      </c>
      <c r="Z1279" s="34">
        <v>388</v>
      </c>
      <c r="AA1279" s="6" t="str">
        <f t="shared" si="164"/>
        <v>06/01</v>
      </c>
      <c r="AB1279" s="6" t="str">
        <f t="shared" si="165"/>
        <v>06/30</v>
      </c>
      <c r="AC1279" t="s">
        <v>84</v>
      </c>
      <c r="AD1279" s="7">
        <f t="shared" si="166"/>
        <v>2</v>
      </c>
      <c r="AE1279" s="7" t="s">
        <v>84</v>
      </c>
      <c r="AF1279">
        <v>0</v>
      </c>
      <c r="AG1279" t="s">
        <v>52</v>
      </c>
      <c r="AH1279" s="18">
        <f t="shared" ref="AH1279:AH1342" si="170">IF(AG1279="gallons",1,2)</f>
        <v>1</v>
      </c>
    </row>
    <row r="1280" spans="1:34" x14ac:dyDescent="0.25">
      <c r="A1280">
        <v>387</v>
      </c>
      <c r="B1280" t="s">
        <v>181</v>
      </c>
      <c r="C1280" t="s">
        <v>389</v>
      </c>
      <c r="D1280" t="s">
        <v>289</v>
      </c>
      <c r="E1280" t="s">
        <v>116</v>
      </c>
      <c r="F1280">
        <v>1141667</v>
      </c>
      <c r="G1280" t="s">
        <v>52</v>
      </c>
      <c r="H1280" s="18">
        <f t="shared" si="168"/>
        <v>1</v>
      </c>
      <c r="I1280">
        <v>389</v>
      </c>
      <c r="J1280" t="s">
        <v>292</v>
      </c>
      <c r="K1280" t="s">
        <v>79</v>
      </c>
      <c r="L1280" t="s">
        <v>70</v>
      </c>
      <c r="M1280" s="18">
        <f t="shared" si="169"/>
        <v>2</v>
      </c>
      <c r="N1280" t="s">
        <v>58</v>
      </c>
      <c r="O1280" s="18">
        <f t="shared" si="163"/>
        <v>1</v>
      </c>
      <c r="P1280" t="s">
        <v>101</v>
      </c>
      <c r="Q1280" t="s">
        <v>119</v>
      </c>
      <c r="R1280" t="str">
        <f t="shared" si="167"/>
        <v>Oil &amp; Gas - Ice Roads and Pads</v>
      </c>
      <c r="S1280" t="s">
        <v>361</v>
      </c>
      <c r="T1280" t="s">
        <v>349</v>
      </c>
      <c r="U1280" s="34">
        <v>5</v>
      </c>
      <c r="V1280">
        <v>19060403</v>
      </c>
      <c r="W1280">
        <v>2017</v>
      </c>
      <c r="X1280" t="s">
        <v>289</v>
      </c>
      <c r="Y1280">
        <v>6</v>
      </c>
      <c r="Z1280" s="34">
        <v>389</v>
      </c>
      <c r="AA1280" s="6" t="str">
        <f t="shared" si="164"/>
        <v>06/01</v>
      </c>
      <c r="AB1280" s="6" t="str">
        <f t="shared" si="165"/>
        <v>06/30</v>
      </c>
      <c r="AC1280" t="s">
        <v>84</v>
      </c>
      <c r="AD1280" s="7">
        <f t="shared" si="166"/>
        <v>2</v>
      </c>
      <c r="AE1280" s="7" t="s">
        <v>84</v>
      </c>
      <c r="AF1280">
        <v>0</v>
      </c>
      <c r="AG1280" t="s">
        <v>52</v>
      </c>
      <c r="AH1280" s="18">
        <f t="shared" si="170"/>
        <v>1</v>
      </c>
    </row>
    <row r="1281" spans="1:34" x14ac:dyDescent="0.25">
      <c r="A1281">
        <v>387</v>
      </c>
      <c r="B1281" t="s">
        <v>181</v>
      </c>
      <c r="C1281" t="s">
        <v>389</v>
      </c>
      <c r="D1281" t="s">
        <v>289</v>
      </c>
      <c r="E1281" t="s">
        <v>116</v>
      </c>
      <c r="F1281">
        <v>1141667</v>
      </c>
      <c r="G1281" t="s">
        <v>52</v>
      </c>
      <c r="H1281" s="18">
        <f t="shared" si="168"/>
        <v>1</v>
      </c>
      <c r="I1281">
        <v>390</v>
      </c>
      <c r="J1281" t="s">
        <v>294</v>
      </c>
      <c r="K1281" t="s">
        <v>79</v>
      </c>
      <c r="L1281" t="s">
        <v>70</v>
      </c>
      <c r="M1281" s="18">
        <f t="shared" si="169"/>
        <v>2</v>
      </c>
      <c r="N1281" t="s">
        <v>58</v>
      </c>
      <c r="O1281" s="18">
        <f t="shared" si="163"/>
        <v>1</v>
      </c>
      <c r="P1281" t="s">
        <v>101</v>
      </c>
      <c r="Q1281" t="s">
        <v>119</v>
      </c>
      <c r="R1281" t="str">
        <f t="shared" si="167"/>
        <v>Oil &amp; Gas - Ice Roads and Pads</v>
      </c>
      <c r="S1281" t="s">
        <v>361</v>
      </c>
      <c r="T1281" t="s">
        <v>349</v>
      </c>
      <c r="U1281" s="34">
        <v>5</v>
      </c>
      <c r="V1281">
        <v>19060403</v>
      </c>
      <c r="W1281">
        <v>2017</v>
      </c>
      <c r="X1281" t="s">
        <v>289</v>
      </c>
      <c r="Y1281">
        <v>6</v>
      </c>
      <c r="Z1281" s="34">
        <v>390</v>
      </c>
      <c r="AA1281" s="6" t="str">
        <f t="shared" si="164"/>
        <v>06/01</v>
      </c>
      <c r="AB1281" s="6" t="str">
        <f t="shared" si="165"/>
        <v>06/30</v>
      </c>
      <c r="AC1281" t="s">
        <v>84</v>
      </c>
      <c r="AD1281" s="7">
        <f t="shared" si="166"/>
        <v>2</v>
      </c>
      <c r="AE1281" s="7" t="s">
        <v>84</v>
      </c>
      <c r="AF1281">
        <v>0</v>
      </c>
      <c r="AG1281" t="s">
        <v>52</v>
      </c>
      <c r="AH1281" s="18">
        <f t="shared" si="170"/>
        <v>1</v>
      </c>
    </row>
    <row r="1282" spans="1:34" x14ac:dyDescent="0.25">
      <c r="A1282">
        <v>387</v>
      </c>
      <c r="B1282" t="s">
        <v>181</v>
      </c>
      <c r="C1282" t="s">
        <v>389</v>
      </c>
      <c r="D1282" t="s">
        <v>289</v>
      </c>
      <c r="E1282" t="s">
        <v>116</v>
      </c>
      <c r="F1282">
        <v>1141667</v>
      </c>
      <c r="G1282" t="s">
        <v>52</v>
      </c>
      <c r="H1282" s="18">
        <f t="shared" si="168"/>
        <v>1</v>
      </c>
      <c r="I1282">
        <v>388</v>
      </c>
      <c r="J1282" t="s">
        <v>290</v>
      </c>
      <c r="K1282" t="s">
        <v>79</v>
      </c>
      <c r="L1282" t="s">
        <v>70</v>
      </c>
      <c r="M1282" s="18">
        <f t="shared" si="169"/>
        <v>2</v>
      </c>
      <c r="N1282" t="s">
        <v>58</v>
      </c>
      <c r="O1282" s="18">
        <f t="shared" si="163"/>
        <v>1</v>
      </c>
      <c r="P1282" t="s">
        <v>101</v>
      </c>
      <c r="Q1282" t="s">
        <v>119</v>
      </c>
      <c r="R1282" t="str">
        <f t="shared" si="167"/>
        <v>Oil &amp; Gas - Ice Roads and Pads</v>
      </c>
      <c r="S1282" t="s">
        <v>361</v>
      </c>
      <c r="T1282" t="s">
        <v>349</v>
      </c>
      <c r="U1282" s="34">
        <v>5</v>
      </c>
      <c r="V1282">
        <v>19060403</v>
      </c>
      <c r="W1282">
        <v>2017</v>
      </c>
      <c r="X1282" t="s">
        <v>289</v>
      </c>
      <c r="Y1282">
        <v>7</v>
      </c>
      <c r="Z1282" s="34">
        <v>388</v>
      </c>
      <c r="AA1282" s="6" t="str">
        <f t="shared" si="164"/>
        <v>07/01</v>
      </c>
      <c r="AB1282" s="6" t="str">
        <f t="shared" si="165"/>
        <v>07/31</v>
      </c>
      <c r="AC1282" t="s">
        <v>84</v>
      </c>
      <c r="AD1282" s="7">
        <f t="shared" si="166"/>
        <v>2</v>
      </c>
      <c r="AE1282" s="7" t="s">
        <v>84</v>
      </c>
      <c r="AF1282">
        <v>0</v>
      </c>
      <c r="AG1282" t="s">
        <v>52</v>
      </c>
      <c r="AH1282" s="18">
        <f t="shared" si="170"/>
        <v>1</v>
      </c>
    </row>
    <row r="1283" spans="1:34" x14ac:dyDescent="0.25">
      <c r="A1283">
        <v>387</v>
      </c>
      <c r="B1283" t="s">
        <v>181</v>
      </c>
      <c r="C1283" t="s">
        <v>389</v>
      </c>
      <c r="D1283" t="s">
        <v>289</v>
      </c>
      <c r="E1283" t="s">
        <v>116</v>
      </c>
      <c r="F1283">
        <v>1141667</v>
      </c>
      <c r="G1283" t="s">
        <v>52</v>
      </c>
      <c r="H1283" s="18">
        <f t="shared" si="168"/>
        <v>1</v>
      </c>
      <c r="I1283">
        <v>389</v>
      </c>
      <c r="J1283" t="s">
        <v>292</v>
      </c>
      <c r="K1283" t="s">
        <v>79</v>
      </c>
      <c r="L1283" t="s">
        <v>70</v>
      </c>
      <c r="M1283" s="18">
        <f t="shared" si="169"/>
        <v>2</v>
      </c>
      <c r="N1283" t="s">
        <v>58</v>
      </c>
      <c r="O1283" s="18">
        <f t="shared" ref="O1283:O1346" si="171">_xlfn.IFS(N1283="fresh",1,N1283="seawater",2,N1283="brackish",3)</f>
        <v>1</v>
      </c>
      <c r="P1283" t="s">
        <v>101</v>
      </c>
      <c r="Q1283" t="s">
        <v>119</v>
      </c>
      <c r="R1283" t="str">
        <f t="shared" si="167"/>
        <v>Oil &amp; Gas - Ice Roads and Pads</v>
      </c>
      <c r="S1283" t="s">
        <v>361</v>
      </c>
      <c r="T1283" t="s">
        <v>349</v>
      </c>
      <c r="U1283" s="34">
        <v>5</v>
      </c>
      <c r="V1283">
        <v>19060403</v>
      </c>
      <c r="W1283">
        <v>2017</v>
      </c>
      <c r="X1283" t="s">
        <v>289</v>
      </c>
      <c r="Y1283">
        <v>7</v>
      </c>
      <c r="Z1283" s="34">
        <v>389</v>
      </c>
      <c r="AA1283" s="6" t="str">
        <f t="shared" si="164"/>
        <v>07/01</v>
      </c>
      <c r="AB1283" s="6" t="str">
        <f t="shared" si="165"/>
        <v>07/31</v>
      </c>
      <c r="AC1283" t="s">
        <v>84</v>
      </c>
      <c r="AD1283" s="7">
        <f t="shared" si="166"/>
        <v>2</v>
      </c>
      <c r="AE1283" s="7" t="s">
        <v>84</v>
      </c>
      <c r="AF1283">
        <v>0</v>
      </c>
      <c r="AG1283" t="s">
        <v>52</v>
      </c>
      <c r="AH1283" s="18">
        <f t="shared" si="170"/>
        <v>1</v>
      </c>
    </row>
    <row r="1284" spans="1:34" x14ac:dyDescent="0.25">
      <c r="A1284">
        <v>387</v>
      </c>
      <c r="B1284" t="s">
        <v>181</v>
      </c>
      <c r="C1284" t="s">
        <v>389</v>
      </c>
      <c r="D1284" t="s">
        <v>289</v>
      </c>
      <c r="E1284" t="s">
        <v>116</v>
      </c>
      <c r="F1284">
        <v>1141667</v>
      </c>
      <c r="G1284" t="s">
        <v>52</v>
      </c>
      <c r="H1284" s="18">
        <f t="shared" si="168"/>
        <v>1</v>
      </c>
      <c r="I1284">
        <v>390</v>
      </c>
      <c r="J1284" t="s">
        <v>294</v>
      </c>
      <c r="K1284" t="s">
        <v>79</v>
      </c>
      <c r="L1284" t="s">
        <v>70</v>
      </c>
      <c r="M1284" s="18">
        <f t="shared" si="169"/>
        <v>2</v>
      </c>
      <c r="N1284" t="s">
        <v>58</v>
      </c>
      <c r="O1284" s="18">
        <f t="shared" si="171"/>
        <v>1</v>
      </c>
      <c r="P1284" t="s">
        <v>101</v>
      </c>
      <c r="Q1284" t="s">
        <v>119</v>
      </c>
      <c r="R1284" t="str">
        <f t="shared" si="167"/>
        <v>Oil &amp; Gas - Ice Roads and Pads</v>
      </c>
      <c r="S1284" t="s">
        <v>361</v>
      </c>
      <c r="T1284" t="s">
        <v>349</v>
      </c>
      <c r="U1284" s="34">
        <v>5</v>
      </c>
      <c r="V1284">
        <v>19060403</v>
      </c>
      <c r="W1284">
        <v>2017</v>
      </c>
      <c r="X1284" t="s">
        <v>289</v>
      </c>
      <c r="Y1284">
        <v>7</v>
      </c>
      <c r="Z1284" s="34">
        <v>390</v>
      </c>
      <c r="AA1284" s="6" t="str">
        <f t="shared" si="164"/>
        <v>07/01</v>
      </c>
      <c r="AB1284" s="6" t="str">
        <f t="shared" si="165"/>
        <v>07/31</v>
      </c>
      <c r="AC1284" t="s">
        <v>84</v>
      </c>
      <c r="AD1284" s="7">
        <f t="shared" si="166"/>
        <v>2</v>
      </c>
      <c r="AE1284" s="7" t="s">
        <v>84</v>
      </c>
      <c r="AF1284">
        <v>0</v>
      </c>
      <c r="AG1284" t="s">
        <v>52</v>
      </c>
      <c r="AH1284" s="18">
        <f t="shared" si="170"/>
        <v>1</v>
      </c>
    </row>
    <row r="1285" spans="1:34" x14ac:dyDescent="0.25">
      <c r="A1285">
        <v>387</v>
      </c>
      <c r="B1285" t="s">
        <v>181</v>
      </c>
      <c r="C1285" t="s">
        <v>389</v>
      </c>
      <c r="D1285" t="s">
        <v>289</v>
      </c>
      <c r="E1285" t="s">
        <v>116</v>
      </c>
      <c r="F1285">
        <v>1141667</v>
      </c>
      <c r="G1285" t="s">
        <v>52</v>
      </c>
      <c r="H1285" s="18">
        <f t="shared" si="168"/>
        <v>1</v>
      </c>
      <c r="I1285">
        <v>388</v>
      </c>
      <c r="J1285" t="s">
        <v>290</v>
      </c>
      <c r="K1285" t="s">
        <v>79</v>
      </c>
      <c r="L1285" t="s">
        <v>70</v>
      </c>
      <c r="M1285" s="18">
        <f t="shared" si="169"/>
        <v>2</v>
      </c>
      <c r="N1285" t="s">
        <v>58</v>
      </c>
      <c r="O1285" s="18">
        <f t="shared" si="171"/>
        <v>1</v>
      </c>
      <c r="P1285" t="s">
        <v>101</v>
      </c>
      <c r="Q1285" t="s">
        <v>119</v>
      </c>
      <c r="R1285" t="str">
        <f t="shared" si="167"/>
        <v>Oil &amp; Gas - Ice Roads and Pads</v>
      </c>
      <c r="S1285" t="s">
        <v>361</v>
      </c>
      <c r="T1285" t="s">
        <v>349</v>
      </c>
      <c r="U1285" s="34">
        <v>5</v>
      </c>
      <c r="V1285">
        <v>19060403</v>
      </c>
      <c r="W1285">
        <v>2017</v>
      </c>
      <c r="X1285" t="s">
        <v>289</v>
      </c>
      <c r="Y1285">
        <v>8</v>
      </c>
      <c r="Z1285" s="34">
        <v>388</v>
      </c>
      <c r="AA1285" s="6" t="str">
        <f t="shared" si="164"/>
        <v>08/01</v>
      </c>
      <c r="AB1285" s="6" t="str">
        <f t="shared" si="165"/>
        <v>08/31</v>
      </c>
      <c r="AC1285" t="s">
        <v>84</v>
      </c>
      <c r="AD1285" s="7">
        <f t="shared" si="166"/>
        <v>2</v>
      </c>
      <c r="AE1285" s="7" t="s">
        <v>84</v>
      </c>
      <c r="AF1285">
        <v>0</v>
      </c>
      <c r="AG1285" t="s">
        <v>52</v>
      </c>
      <c r="AH1285" s="18">
        <f t="shared" si="170"/>
        <v>1</v>
      </c>
    </row>
    <row r="1286" spans="1:34" x14ac:dyDescent="0.25">
      <c r="A1286">
        <v>387</v>
      </c>
      <c r="B1286" t="s">
        <v>181</v>
      </c>
      <c r="C1286" t="s">
        <v>389</v>
      </c>
      <c r="D1286" t="s">
        <v>289</v>
      </c>
      <c r="E1286" t="s">
        <v>116</v>
      </c>
      <c r="F1286">
        <v>1141667</v>
      </c>
      <c r="G1286" t="s">
        <v>52</v>
      </c>
      <c r="H1286" s="18">
        <f t="shared" si="168"/>
        <v>1</v>
      </c>
      <c r="I1286">
        <v>389</v>
      </c>
      <c r="J1286" t="s">
        <v>292</v>
      </c>
      <c r="K1286" t="s">
        <v>79</v>
      </c>
      <c r="L1286" t="s">
        <v>70</v>
      </c>
      <c r="M1286" s="18">
        <f t="shared" si="169"/>
        <v>2</v>
      </c>
      <c r="N1286" t="s">
        <v>58</v>
      </c>
      <c r="O1286" s="18">
        <f t="shared" si="171"/>
        <v>1</v>
      </c>
      <c r="P1286" t="s">
        <v>101</v>
      </c>
      <c r="Q1286" t="s">
        <v>119</v>
      </c>
      <c r="R1286" t="str">
        <f t="shared" si="167"/>
        <v>Oil &amp; Gas - Ice Roads and Pads</v>
      </c>
      <c r="S1286" t="s">
        <v>361</v>
      </c>
      <c r="T1286" t="s">
        <v>349</v>
      </c>
      <c r="U1286" s="34">
        <v>5</v>
      </c>
      <c r="V1286">
        <v>19060403</v>
      </c>
      <c r="W1286">
        <v>2017</v>
      </c>
      <c r="X1286" t="s">
        <v>289</v>
      </c>
      <c r="Y1286">
        <v>8</v>
      </c>
      <c r="Z1286" s="34">
        <v>389</v>
      </c>
      <c r="AA1286" s="6" t="str">
        <f t="shared" si="164"/>
        <v>08/01</v>
      </c>
      <c r="AB1286" s="6" t="str">
        <f t="shared" si="165"/>
        <v>08/31</v>
      </c>
      <c r="AC1286" t="s">
        <v>84</v>
      </c>
      <c r="AD1286" s="7">
        <f t="shared" si="166"/>
        <v>2</v>
      </c>
      <c r="AE1286" s="7" t="s">
        <v>84</v>
      </c>
      <c r="AF1286">
        <v>0</v>
      </c>
      <c r="AG1286" t="s">
        <v>52</v>
      </c>
      <c r="AH1286" s="18">
        <f t="shared" si="170"/>
        <v>1</v>
      </c>
    </row>
    <row r="1287" spans="1:34" x14ac:dyDescent="0.25">
      <c r="A1287">
        <v>387</v>
      </c>
      <c r="B1287" t="s">
        <v>181</v>
      </c>
      <c r="C1287" t="s">
        <v>389</v>
      </c>
      <c r="D1287" t="s">
        <v>289</v>
      </c>
      <c r="E1287" t="s">
        <v>116</v>
      </c>
      <c r="F1287">
        <v>1141667</v>
      </c>
      <c r="G1287" t="s">
        <v>52</v>
      </c>
      <c r="H1287" s="18">
        <f t="shared" si="168"/>
        <v>1</v>
      </c>
      <c r="I1287">
        <v>390</v>
      </c>
      <c r="J1287" t="s">
        <v>294</v>
      </c>
      <c r="K1287" t="s">
        <v>79</v>
      </c>
      <c r="L1287" t="s">
        <v>70</v>
      </c>
      <c r="M1287" s="18">
        <f t="shared" si="169"/>
        <v>2</v>
      </c>
      <c r="N1287" t="s">
        <v>58</v>
      </c>
      <c r="O1287" s="18">
        <f t="shared" si="171"/>
        <v>1</v>
      </c>
      <c r="P1287" t="s">
        <v>101</v>
      </c>
      <c r="Q1287" t="s">
        <v>119</v>
      </c>
      <c r="R1287" t="str">
        <f t="shared" si="167"/>
        <v>Oil &amp; Gas - Ice Roads and Pads</v>
      </c>
      <c r="S1287" t="s">
        <v>361</v>
      </c>
      <c r="T1287" t="s">
        <v>349</v>
      </c>
      <c r="U1287" s="34">
        <v>5</v>
      </c>
      <c r="V1287">
        <v>19060403</v>
      </c>
      <c r="W1287">
        <v>2017</v>
      </c>
      <c r="X1287" t="s">
        <v>289</v>
      </c>
      <c r="Y1287">
        <v>8</v>
      </c>
      <c r="Z1287" s="34">
        <v>390</v>
      </c>
      <c r="AA1287" s="6" t="str">
        <f t="shared" si="164"/>
        <v>08/01</v>
      </c>
      <c r="AB1287" s="6" t="str">
        <f t="shared" si="165"/>
        <v>08/31</v>
      </c>
      <c r="AC1287" t="s">
        <v>84</v>
      </c>
      <c r="AD1287" s="7">
        <f t="shared" si="166"/>
        <v>2</v>
      </c>
      <c r="AE1287" s="7" t="s">
        <v>84</v>
      </c>
      <c r="AF1287">
        <v>0</v>
      </c>
      <c r="AG1287" t="s">
        <v>52</v>
      </c>
      <c r="AH1287" s="18">
        <f t="shared" si="170"/>
        <v>1</v>
      </c>
    </row>
    <row r="1288" spans="1:34" x14ac:dyDescent="0.25">
      <c r="A1288">
        <v>387</v>
      </c>
      <c r="B1288" t="s">
        <v>181</v>
      </c>
      <c r="C1288" t="s">
        <v>389</v>
      </c>
      <c r="D1288" t="s">
        <v>289</v>
      </c>
      <c r="E1288" t="s">
        <v>116</v>
      </c>
      <c r="F1288">
        <v>1141667</v>
      </c>
      <c r="G1288" t="s">
        <v>52</v>
      </c>
      <c r="H1288" s="18">
        <f t="shared" si="168"/>
        <v>1</v>
      </c>
      <c r="I1288">
        <v>388</v>
      </c>
      <c r="J1288" t="s">
        <v>290</v>
      </c>
      <c r="K1288" t="s">
        <v>79</v>
      </c>
      <c r="L1288" t="s">
        <v>70</v>
      </c>
      <c r="M1288" s="18">
        <f t="shared" si="169"/>
        <v>2</v>
      </c>
      <c r="N1288" t="s">
        <v>58</v>
      </c>
      <c r="O1288" s="18">
        <f t="shared" si="171"/>
        <v>1</v>
      </c>
      <c r="P1288" t="s">
        <v>101</v>
      </c>
      <c r="Q1288" t="s">
        <v>119</v>
      </c>
      <c r="R1288" t="str">
        <f t="shared" si="167"/>
        <v>Oil &amp; Gas - Ice Roads and Pads</v>
      </c>
      <c r="S1288" t="s">
        <v>361</v>
      </c>
      <c r="T1288" t="s">
        <v>349</v>
      </c>
      <c r="U1288" s="34">
        <v>5</v>
      </c>
      <c r="V1288">
        <v>19060403</v>
      </c>
      <c r="W1288">
        <v>2017</v>
      </c>
      <c r="X1288" t="s">
        <v>289</v>
      </c>
      <c r="Y1288">
        <v>9</v>
      </c>
      <c r="Z1288" s="34">
        <v>388</v>
      </c>
      <c r="AA1288" s="6" t="str">
        <f t="shared" si="164"/>
        <v>09/01</v>
      </c>
      <c r="AB1288" s="6" t="str">
        <f t="shared" si="165"/>
        <v>09/30</v>
      </c>
      <c r="AC1288" t="s">
        <v>84</v>
      </c>
      <c r="AD1288" s="7">
        <f t="shared" si="166"/>
        <v>2</v>
      </c>
      <c r="AE1288" s="7" t="s">
        <v>84</v>
      </c>
      <c r="AF1288">
        <v>0</v>
      </c>
      <c r="AG1288" t="s">
        <v>52</v>
      </c>
      <c r="AH1288" s="18">
        <f t="shared" si="170"/>
        <v>1</v>
      </c>
    </row>
    <row r="1289" spans="1:34" x14ac:dyDescent="0.25">
      <c r="A1289">
        <v>387</v>
      </c>
      <c r="B1289" t="s">
        <v>181</v>
      </c>
      <c r="C1289" t="s">
        <v>389</v>
      </c>
      <c r="D1289" t="s">
        <v>289</v>
      </c>
      <c r="E1289" t="s">
        <v>116</v>
      </c>
      <c r="F1289">
        <v>1141667</v>
      </c>
      <c r="G1289" t="s">
        <v>52</v>
      </c>
      <c r="H1289" s="18">
        <f t="shared" si="168"/>
        <v>1</v>
      </c>
      <c r="I1289">
        <v>389</v>
      </c>
      <c r="J1289" t="s">
        <v>292</v>
      </c>
      <c r="K1289" t="s">
        <v>79</v>
      </c>
      <c r="L1289" t="s">
        <v>70</v>
      </c>
      <c r="M1289" s="18">
        <f t="shared" si="169"/>
        <v>2</v>
      </c>
      <c r="N1289" t="s">
        <v>58</v>
      </c>
      <c r="O1289" s="18">
        <f t="shared" si="171"/>
        <v>1</v>
      </c>
      <c r="P1289" t="s">
        <v>101</v>
      </c>
      <c r="Q1289" t="s">
        <v>119</v>
      </c>
      <c r="R1289" t="str">
        <f t="shared" si="167"/>
        <v>Oil &amp; Gas - Ice Roads and Pads</v>
      </c>
      <c r="S1289" t="s">
        <v>361</v>
      </c>
      <c r="T1289" t="s">
        <v>349</v>
      </c>
      <c r="U1289" s="34">
        <v>5</v>
      </c>
      <c r="V1289">
        <v>19060403</v>
      </c>
      <c r="W1289">
        <v>2017</v>
      </c>
      <c r="X1289" t="s">
        <v>289</v>
      </c>
      <c r="Y1289">
        <v>9</v>
      </c>
      <c r="Z1289" s="34">
        <v>389</v>
      </c>
      <c r="AA1289" s="6" t="str">
        <f t="shared" si="164"/>
        <v>09/01</v>
      </c>
      <c r="AB1289" s="6" t="str">
        <f t="shared" si="165"/>
        <v>09/30</v>
      </c>
      <c r="AC1289" t="s">
        <v>84</v>
      </c>
      <c r="AD1289" s="7">
        <f t="shared" si="166"/>
        <v>2</v>
      </c>
      <c r="AE1289" s="7" t="s">
        <v>84</v>
      </c>
      <c r="AF1289">
        <v>0</v>
      </c>
      <c r="AG1289" t="s">
        <v>52</v>
      </c>
      <c r="AH1289" s="18">
        <f t="shared" si="170"/>
        <v>1</v>
      </c>
    </row>
    <row r="1290" spans="1:34" x14ac:dyDescent="0.25">
      <c r="A1290">
        <v>387</v>
      </c>
      <c r="B1290" t="s">
        <v>181</v>
      </c>
      <c r="C1290" t="s">
        <v>389</v>
      </c>
      <c r="D1290" t="s">
        <v>289</v>
      </c>
      <c r="E1290" t="s">
        <v>116</v>
      </c>
      <c r="F1290">
        <v>1141667</v>
      </c>
      <c r="G1290" t="s">
        <v>52</v>
      </c>
      <c r="H1290" s="18">
        <f t="shared" si="168"/>
        <v>1</v>
      </c>
      <c r="I1290">
        <v>390</v>
      </c>
      <c r="J1290" t="s">
        <v>294</v>
      </c>
      <c r="K1290" t="s">
        <v>79</v>
      </c>
      <c r="L1290" t="s">
        <v>70</v>
      </c>
      <c r="M1290" s="18">
        <f t="shared" si="169"/>
        <v>2</v>
      </c>
      <c r="N1290" t="s">
        <v>58</v>
      </c>
      <c r="O1290" s="18">
        <f t="shared" si="171"/>
        <v>1</v>
      </c>
      <c r="P1290" t="s">
        <v>101</v>
      </c>
      <c r="Q1290" t="s">
        <v>119</v>
      </c>
      <c r="R1290" t="str">
        <f t="shared" si="167"/>
        <v>Oil &amp; Gas - Ice Roads and Pads</v>
      </c>
      <c r="S1290" t="s">
        <v>361</v>
      </c>
      <c r="T1290" t="s">
        <v>349</v>
      </c>
      <c r="U1290" s="34">
        <v>5</v>
      </c>
      <c r="V1290">
        <v>19060403</v>
      </c>
      <c r="W1290">
        <v>2017</v>
      </c>
      <c r="X1290" t="s">
        <v>289</v>
      </c>
      <c r="Y1290">
        <v>9</v>
      </c>
      <c r="Z1290" s="34">
        <v>390</v>
      </c>
      <c r="AA1290" s="6" t="str">
        <f t="shared" si="164"/>
        <v>09/01</v>
      </c>
      <c r="AB1290" s="6" t="str">
        <f t="shared" si="165"/>
        <v>09/30</v>
      </c>
      <c r="AC1290" t="s">
        <v>84</v>
      </c>
      <c r="AD1290" s="7">
        <f t="shared" si="166"/>
        <v>2</v>
      </c>
      <c r="AE1290" s="7" t="s">
        <v>84</v>
      </c>
      <c r="AF1290">
        <v>0</v>
      </c>
      <c r="AG1290" t="s">
        <v>52</v>
      </c>
      <c r="AH1290" s="18">
        <f t="shared" si="170"/>
        <v>1</v>
      </c>
    </row>
    <row r="1291" spans="1:34" x14ac:dyDescent="0.25">
      <c r="A1291">
        <v>387</v>
      </c>
      <c r="B1291" t="s">
        <v>181</v>
      </c>
      <c r="C1291" t="s">
        <v>389</v>
      </c>
      <c r="D1291" t="s">
        <v>289</v>
      </c>
      <c r="E1291" t="s">
        <v>116</v>
      </c>
      <c r="F1291">
        <v>1141667</v>
      </c>
      <c r="G1291" t="s">
        <v>52</v>
      </c>
      <c r="H1291" s="18">
        <f t="shared" si="168"/>
        <v>1</v>
      </c>
      <c r="I1291">
        <v>388</v>
      </c>
      <c r="J1291" t="s">
        <v>290</v>
      </c>
      <c r="K1291" t="s">
        <v>79</v>
      </c>
      <c r="L1291" t="s">
        <v>70</v>
      </c>
      <c r="M1291" s="18">
        <f t="shared" si="169"/>
        <v>2</v>
      </c>
      <c r="N1291" t="s">
        <v>58</v>
      </c>
      <c r="O1291" s="18">
        <f t="shared" si="171"/>
        <v>1</v>
      </c>
      <c r="P1291" t="s">
        <v>101</v>
      </c>
      <c r="Q1291" t="s">
        <v>119</v>
      </c>
      <c r="R1291" t="str">
        <f t="shared" si="167"/>
        <v>Oil &amp; Gas - Ice Roads and Pads</v>
      </c>
      <c r="S1291" t="s">
        <v>361</v>
      </c>
      <c r="T1291" t="s">
        <v>349</v>
      </c>
      <c r="U1291" s="34">
        <v>5</v>
      </c>
      <c r="V1291">
        <v>19060403</v>
      </c>
      <c r="W1291">
        <v>2017</v>
      </c>
      <c r="X1291" t="s">
        <v>289</v>
      </c>
      <c r="Y1291">
        <v>10</v>
      </c>
      <c r="Z1291" s="34">
        <v>388</v>
      </c>
      <c r="AA1291" s="6" t="str">
        <f t="shared" si="164"/>
        <v>10/01</v>
      </c>
      <c r="AB1291" s="6" t="str">
        <f t="shared" si="165"/>
        <v>10/31</v>
      </c>
      <c r="AC1291" t="s">
        <v>84</v>
      </c>
      <c r="AD1291" s="7">
        <f t="shared" si="166"/>
        <v>2</v>
      </c>
      <c r="AE1291" s="7" t="s">
        <v>84</v>
      </c>
      <c r="AF1291">
        <v>0</v>
      </c>
      <c r="AG1291" t="s">
        <v>52</v>
      </c>
      <c r="AH1291" s="18">
        <f t="shared" si="170"/>
        <v>1</v>
      </c>
    </row>
    <row r="1292" spans="1:34" x14ac:dyDescent="0.25">
      <c r="A1292">
        <v>387</v>
      </c>
      <c r="B1292" t="s">
        <v>181</v>
      </c>
      <c r="C1292" t="s">
        <v>389</v>
      </c>
      <c r="D1292" t="s">
        <v>289</v>
      </c>
      <c r="E1292" t="s">
        <v>116</v>
      </c>
      <c r="F1292">
        <v>1141667</v>
      </c>
      <c r="G1292" t="s">
        <v>52</v>
      </c>
      <c r="H1292" s="18">
        <f t="shared" si="168"/>
        <v>1</v>
      </c>
      <c r="I1292">
        <v>389</v>
      </c>
      <c r="J1292" t="s">
        <v>292</v>
      </c>
      <c r="K1292" t="s">
        <v>79</v>
      </c>
      <c r="L1292" t="s">
        <v>70</v>
      </c>
      <c r="M1292" s="18">
        <f t="shared" si="169"/>
        <v>2</v>
      </c>
      <c r="N1292" t="s">
        <v>58</v>
      </c>
      <c r="O1292" s="18">
        <f t="shared" si="171"/>
        <v>1</v>
      </c>
      <c r="P1292" t="s">
        <v>101</v>
      </c>
      <c r="Q1292" t="s">
        <v>119</v>
      </c>
      <c r="R1292" t="str">
        <f t="shared" si="167"/>
        <v>Oil &amp; Gas - Ice Roads and Pads</v>
      </c>
      <c r="S1292" t="s">
        <v>361</v>
      </c>
      <c r="T1292" t="s">
        <v>349</v>
      </c>
      <c r="U1292" s="34">
        <v>5</v>
      </c>
      <c r="V1292">
        <v>19060403</v>
      </c>
      <c r="W1292">
        <v>2017</v>
      </c>
      <c r="X1292" t="s">
        <v>289</v>
      </c>
      <c r="Y1292">
        <v>10</v>
      </c>
      <c r="Z1292" s="34">
        <v>389</v>
      </c>
      <c r="AA1292" s="6" t="str">
        <f t="shared" si="164"/>
        <v>10/01</v>
      </c>
      <c r="AB1292" s="6" t="str">
        <f t="shared" si="165"/>
        <v>10/31</v>
      </c>
      <c r="AC1292" t="s">
        <v>84</v>
      </c>
      <c r="AD1292" s="7">
        <f t="shared" si="166"/>
        <v>2</v>
      </c>
      <c r="AE1292" s="7" t="s">
        <v>84</v>
      </c>
      <c r="AF1292">
        <v>0</v>
      </c>
      <c r="AG1292" t="s">
        <v>52</v>
      </c>
      <c r="AH1292" s="18">
        <f t="shared" si="170"/>
        <v>1</v>
      </c>
    </row>
    <row r="1293" spans="1:34" x14ac:dyDescent="0.25">
      <c r="A1293">
        <v>387</v>
      </c>
      <c r="B1293" t="s">
        <v>181</v>
      </c>
      <c r="C1293" t="s">
        <v>389</v>
      </c>
      <c r="D1293" t="s">
        <v>289</v>
      </c>
      <c r="E1293" t="s">
        <v>116</v>
      </c>
      <c r="F1293">
        <v>1141667</v>
      </c>
      <c r="G1293" t="s">
        <v>52</v>
      </c>
      <c r="H1293" s="18">
        <f t="shared" si="168"/>
        <v>1</v>
      </c>
      <c r="I1293">
        <v>390</v>
      </c>
      <c r="J1293" t="s">
        <v>294</v>
      </c>
      <c r="K1293" t="s">
        <v>79</v>
      </c>
      <c r="L1293" t="s">
        <v>70</v>
      </c>
      <c r="M1293" s="18">
        <f t="shared" si="169"/>
        <v>2</v>
      </c>
      <c r="N1293" t="s">
        <v>58</v>
      </c>
      <c r="O1293" s="18">
        <f t="shared" si="171"/>
        <v>1</v>
      </c>
      <c r="P1293" t="s">
        <v>101</v>
      </c>
      <c r="Q1293" t="s">
        <v>119</v>
      </c>
      <c r="R1293" t="str">
        <f t="shared" si="167"/>
        <v>Oil &amp; Gas - Ice Roads and Pads</v>
      </c>
      <c r="S1293" t="s">
        <v>361</v>
      </c>
      <c r="T1293" t="s">
        <v>349</v>
      </c>
      <c r="U1293" s="34">
        <v>5</v>
      </c>
      <c r="V1293">
        <v>19060403</v>
      </c>
      <c r="W1293">
        <v>2017</v>
      </c>
      <c r="X1293" t="s">
        <v>289</v>
      </c>
      <c r="Y1293">
        <v>10</v>
      </c>
      <c r="Z1293" s="34">
        <v>390</v>
      </c>
      <c r="AA1293" s="6" t="str">
        <f t="shared" si="164"/>
        <v>10/01</v>
      </c>
      <c r="AB1293" s="6" t="str">
        <f t="shared" si="165"/>
        <v>10/31</v>
      </c>
      <c r="AC1293" t="s">
        <v>84</v>
      </c>
      <c r="AD1293" s="7">
        <f t="shared" si="166"/>
        <v>2</v>
      </c>
      <c r="AE1293" s="7" t="s">
        <v>84</v>
      </c>
      <c r="AF1293">
        <v>0</v>
      </c>
      <c r="AG1293" t="s">
        <v>52</v>
      </c>
      <c r="AH1293" s="18">
        <f t="shared" si="170"/>
        <v>1</v>
      </c>
    </row>
    <row r="1294" spans="1:34" x14ac:dyDescent="0.25">
      <c r="A1294">
        <v>387</v>
      </c>
      <c r="B1294" t="s">
        <v>181</v>
      </c>
      <c r="C1294" t="s">
        <v>389</v>
      </c>
      <c r="D1294" t="s">
        <v>289</v>
      </c>
      <c r="E1294" t="s">
        <v>116</v>
      </c>
      <c r="F1294">
        <v>1141667</v>
      </c>
      <c r="G1294" t="s">
        <v>52</v>
      </c>
      <c r="H1294" s="18">
        <f t="shared" si="168"/>
        <v>1</v>
      </c>
      <c r="I1294">
        <v>388</v>
      </c>
      <c r="J1294" t="s">
        <v>290</v>
      </c>
      <c r="K1294" t="s">
        <v>79</v>
      </c>
      <c r="L1294" t="s">
        <v>70</v>
      </c>
      <c r="M1294" s="18">
        <f t="shared" si="169"/>
        <v>2</v>
      </c>
      <c r="N1294" t="s">
        <v>58</v>
      </c>
      <c r="O1294" s="18">
        <f t="shared" si="171"/>
        <v>1</v>
      </c>
      <c r="P1294" t="s">
        <v>101</v>
      </c>
      <c r="Q1294" t="s">
        <v>119</v>
      </c>
      <c r="R1294" t="str">
        <f t="shared" si="167"/>
        <v>Oil &amp; Gas - Ice Roads and Pads</v>
      </c>
      <c r="S1294" t="s">
        <v>361</v>
      </c>
      <c r="T1294" t="s">
        <v>349</v>
      </c>
      <c r="U1294" s="34">
        <v>5</v>
      </c>
      <c r="V1294">
        <v>19060403</v>
      </c>
      <c r="W1294">
        <v>2017</v>
      </c>
      <c r="X1294" t="s">
        <v>289</v>
      </c>
      <c r="Y1294">
        <v>11</v>
      </c>
      <c r="Z1294" s="34">
        <v>388</v>
      </c>
      <c r="AA1294" s="6" t="str">
        <f t="shared" si="164"/>
        <v>11/01</v>
      </c>
      <c r="AB1294" s="6" t="str">
        <f t="shared" si="165"/>
        <v>30/01</v>
      </c>
      <c r="AC1294" t="s">
        <v>84</v>
      </c>
      <c r="AD1294" s="7">
        <f t="shared" si="166"/>
        <v>2</v>
      </c>
      <c r="AE1294" s="7" t="s">
        <v>84</v>
      </c>
      <c r="AF1294">
        <v>0</v>
      </c>
      <c r="AG1294" t="s">
        <v>52</v>
      </c>
      <c r="AH1294" s="18">
        <f t="shared" si="170"/>
        <v>1</v>
      </c>
    </row>
    <row r="1295" spans="1:34" x14ac:dyDescent="0.25">
      <c r="A1295">
        <v>387</v>
      </c>
      <c r="B1295" t="s">
        <v>181</v>
      </c>
      <c r="C1295" t="s">
        <v>389</v>
      </c>
      <c r="D1295" t="s">
        <v>289</v>
      </c>
      <c r="E1295" t="s">
        <v>116</v>
      </c>
      <c r="F1295">
        <v>1141667</v>
      </c>
      <c r="G1295" t="s">
        <v>52</v>
      </c>
      <c r="H1295" s="18">
        <f t="shared" si="168"/>
        <v>1</v>
      </c>
      <c r="I1295">
        <v>389</v>
      </c>
      <c r="J1295" t="s">
        <v>292</v>
      </c>
      <c r="K1295" t="s">
        <v>79</v>
      </c>
      <c r="L1295" t="s">
        <v>70</v>
      </c>
      <c r="M1295" s="18">
        <f t="shared" si="169"/>
        <v>2</v>
      </c>
      <c r="N1295" t="s">
        <v>58</v>
      </c>
      <c r="O1295" s="18">
        <f t="shared" si="171"/>
        <v>1</v>
      </c>
      <c r="P1295" t="s">
        <v>101</v>
      </c>
      <c r="Q1295" t="s">
        <v>119</v>
      </c>
      <c r="R1295" t="str">
        <f t="shared" si="167"/>
        <v>Oil &amp; Gas - Ice Roads and Pads</v>
      </c>
      <c r="S1295" t="s">
        <v>361</v>
      </c>
      <c r="T1295" t="s">
        <v>349</v>
      </c>
      <c r="U1295" s="34">
        <v>5</v>
      </c>
      <c r="V1295">
        <v>19060403</v>
      </c>
      <c r="W1295">
        <v>2017</v>
      </c>
      <c r="X1295" t="s">
        <v>289</v>
      </c>
      <c r="Y1295">
        <v>11</v>
      </c>
      <c r="Z1295" s="34">
        <v>389</v>
      </c>
      <c r="AA1295" s="6" t="str">
        <f t="shared" si="164"/>
        <v>11/01</v>
      </c>
      <c r="AB1295" s="6" t="str">
        <f t="shared" si="165"/>
        <v>30/01</v>
      </c>
      <c r="AC1295" t="s">
        <v>84</v>
      </c>
      <c r="AD1295" s="7">
        <f t="shared" si="166"/>
        <v>2</v>
      </c>
      <c r="AE1295" s="7" t="s">
        <v>84</v>
      </c>
      <c r="AF1295">
        <v>0</v>
      </c>
      <c r="AG1295" t="s">
        <v>52</v>
      </c>
      <c r="AH1295" s="18">
        <f t="shared" si="170"/>
        <v>1</v>
      </c>
    </row>
    <row r="1296" spans="1:34" x14ac:dyDescent="0.25">
      <c r="A1296">
        <v>387</v>
      </c>
      <c r="B1296" t="s">
        <v>181</v>
      </c>
      <c r="C1296" t="s">
        <v>389</v>
      </c>
      <c r="D1296" t="s">
        <v>289</v>
      </c>
      <c r="E1296" t="s">
        <v>116</v>
      </c>
      <c r="F1296">
        <v>1141667</v>
      </c>
      <c r="G1296" t="s">
        <v>52</v>
      </c>
      <c r="H1296" s="18">
        <f t="shared" si="168"/>
        <v>1</v>
      </c>
      <c r="I1296">
        <v>390</v>
      </c>
      <c r="J1296" t="s">
        <v>294</v>
      </c>
      <c r="K1296" t="s">
        <v>79</v>
      </c>
      <c r="L1296" t="s">
        <v>70</v>
      </c>
      <c r="M1296" s="18">
        <f t="shared" si="169"/>
        <v>2</v>
      </c>
      <c r="N1296" t="s">
        <v>58</v>
      </c>
      <c r="O1296" s="18">
        <f t="shared" si="171"/>
        <v>1</v>
      </c>
      <c r="P1296" t="s">
        <v>101</v>
      </c>
      <c r="Q1296" t="s">
        <v>119</v>
      </c>
      <c r="R1296" t="str">
        <f t="shared" si="167"/>
        <v>Oil &amp; Gas - Ice Roads and Pads</v>
      </c>
      <c r="S1296" t="s">
        <v>361</v>
      </c>
      <c r="T1296" t="s">
        <v>349</v>
      </c>
      <c r="U1296" s="34">
        <v>5</v>
      </c>
      <c r="V1296">
        <v>19060403</v>
      </c>
      <c r="W1296">
        <v>2017</v>
      </c>
      <c r="X1296" t="s">
        <v>289</v>
      </c>
      <c r="Y1296">
        <v>11</v>
      </c>
      <c r="Z1296" s="34">
        <v>390</v>
      </c>
      <c r="AA1296" s="6" t="str">
        <f t="shared" si="164"/>
        <v>11/01</v>
      </c>
      <c r="AB1296" s="6" t="str">
        <f t="shared" si="165"/>
        <v>30/01</v>
      </c>
      <c r="AC1296" t="s">
        <v>84</v>
      </c>
      <c r="AD1296" s="7">
        <f t="shared" si="166"/>
        <v>2</v>
      </c>
      <c r="AE1296" s="7" t="s">
        <v>84</v>
      </c>
      <c r="AF1296">
        <v>0</v>
      </c>
      <c r="AG1296" t="s">
        <v>52</v>
      </c>
      <c r="AH1296" s="18">
        <f t="shared" si="170"/>
        <v>1</v>
      </c>
    </row>
    <row r="1297" spans="1:34" x14ac:dyDescent="0.25">
      <c r="A1297">
        <v>387</v>
      </c>
      <c r="B1297" t="s">
        <v>181</v>
      </c>
      <c r="C1297" t="s">
        <v>389</v>
      </c>
      <c r="D1297" t="s">
        <v>289</v>
      </c>
      <c r="E1297" t="s">
        <v>116</v>
      </c>
      <c r="F1297">
        <v>1141667</v>
      </c>
      <c r="G1297" t="s">
        <v>52</v>
      </c>
      <c r="H1297" s="18">
        <f t="shared" si="168"/>
        <v>1</v>
      </c>
      <c r="I1297">
        <v>388</v>
      </c>
      <c r="J1297" t="s">
        <v>290</v>
      </c>
      <c r="K1297" t="s">
        <v>79</v>
      </c>
      <c r="L1297" t="s">
        <v>70</v>
      </c>
      <c r="M1297" s="18">
        <f t="shared" si="169"/>
        <v>2</v>
      </c>
      <c r="N1297" t="s">
        <v>58</v>
      </c>
      <c r="O1297" s="18">
        <f t="shared" si="171"/>
        <v>1</v>
      </c>
      <c r="P1297" t="s">
        <v>101</v>
      </c>
      <c r="Q1297" t="s">
        <v>119</v>
      </c>
      <c r="R1297" t="str">
        <f t="shared" si="167"/>
        <v>Oil &amp; Gas - Ice Roads and Pads</v>
      </c>
      <c r="S1297" t="s">
        <v>361</v>
      </c>
      <c r="T1297" t="s">
        <v>349</v>
      </c>
      <c r="U1297" s="34">
        <v>5</v>
      </c>
      <c r="V1297">
        <v>19060403</v>
      </c>
      <c r="W1297">
        <v>2017</v>
      </c>
      <c r="X1297" t="s">
        <v>289</v>
      </c>
      <c r="Y1297">
        <v>12</v>
      </c>
      <c r="Z1297" s="34">
        <v>388</v>
      </c>
      <c r="AA1297" s="6" t="str">
        <f t="shared" si="164"/>
        <v>12/01</v>
      </c>
      <c r="AB1297" s="6" t="str">
        <f t="shared" si="165"/>
        <v>12/31</v>
      </c>
      <c r="AC1297" t="s">
        <v>84</v>
      </c>
      <c r="AD1297" s="7">
        <f t="shared" si="166"/>
        <v>2</v>
      </c>
      <c r="AE1297" s="7" t="s">
        <v>84</v>
      </c>
      <c r="AF1297">
        <v>0</v>
      </c>
      <c r="AG1297" t="s">
        <v>52</v>
      </c>
      <c r="AH1297" s="18">
        <f t="shared" si="170"/>
        <v>1</v>
      </c>
    </row>
    <row r="1298" spans="1:34" x14ac:dyDescent="0.25">
      <c r="A1298">
        <v>387</v>
      </c>
      <c r="B1298" t="s">
        <v>181</v>
      </c>
      <c r="C1298" t="s">
        <v>389</v>
      </c>
      <c r="D1298" t="s">
        <v>289</v>
      </c>
      <c r="E1298" t="s">
        <v>116</v>
      </c>
      <c r="F1298">
        <v>1141667</v>
      </c>
      <c r="G1298" t="s">
        <v>52</v>
      </c>
      <c r="H1298" s="18">
        <f t="shared" si="168"/>
        <v>1</v>
      </c>
      <c r="I1298">
        <v>389</v>
      </c>
      <c r="J1298" t="s">
        <v>292</v>
      </c>
      <c r="K1298" t="s">
        <v>79</v>
      </c>
      <c r="L1298" t="s">
        <v>70</v>
      </c>
      <c r="M1298" s="18">
        <f t="shared" si="169"/>
        <v>2</v>
      </c>
      <c r="N1298" t="s">
        <v>58</v>
      </c>
      <c r="O1298" s="18">
        <f t="shared" si="171"/>
        <v>1</v>
      </c>
      <c r="P1298" t="s">
        <v>101</v>
      </c>
      <c r="Q1298" t="s">
        <v>119</v>
      </c>
      <c r="R1298" t="str">
        <f t="shared" si="167"/>
        <v>Oil &amp; Gas - Ice Roads and Pads</v>
      </c>
      <c r="S1298" t="s">
        <v>361</v>
      </c>
      <c r="T1298" t="s">
        <v>349</v>
      </c>
      <c r="U1298" s="34">
        <v>5</v>
      </c>
      <c r="V1298">
        <v>19060403</v>
      </c>
      <c r="W1298">
        <v>2017</v>
      </c>
      <c r="X1298" t="s">
        <v>289</v>
      </c>
      <c r="Y1298">
        <v>12</v>
      </c>
      <c r="Z1298" s="34">
        <v>389</v>
      </c>
      <c r="AA1298" s="6" t="str">
        <f t="shared" si="164"/>
        <v>12/01</v>
      </c>
      <c r="AB1298" s="6" t="str">
        <f t="shared" si="165"/>
        <v>12/31</v>
      </c>
      <c r="AC1298" t="s">
        <v>84</v>
      </c>
      <c r="AD1298" s="7">
        <f t="shared" si="166"/>
        <v>2</v>
      </c>
      <c r="AE1298" s="7" t="s">
        <v>84</v>
      </c>
      <c r="AF1298">
        <v>0</v>
      </c>
      <c r="AG1298" t="s">
        <v>52</v>
      </c>
      <c r="AH1298" s="18">
        <f t="shared" si="170"/>
        <v>1</v>
      </c>
    </row>
    <row r="1299" spans="1:34" x14ac:dyDescent="0.25">
      <c r="A1299">
        <v>387</v>
      </c>
      <c r="B1299" t="s">
        <v>181</v>
      </c>
      <c r="C1299" t="s">
        <v>389</v>
      </c>
      <c r="D1299" t="s">
        <v>289</v>
      </c>
      <c r="E1299" t="s">
        <v>116</v>
      </c>
      <c r="F1299">
        <v>1141667</v>
      </c>
      <c r="G1299" t="s">
        <v>52</v>
      </c>
      <c r="H1299" s="18">
        <f t="shared" si="168"/>
        <v>1</v>
      </c>
      <c r="I1299">
        <v>390</v>
      </c>
      <c r="J1299" t="s">
        <v>294</v>
      </c>
      <c r="K1299" t="s">
        <v>79</v>
      </c>
      <c r="L1299" t="s">
        <v>70</v>
      </c>
      <c r="M1299" s="18">
        <f t="shared" si="169"/>
        <v>2</v>
      </c>
      <c r="N1299" t="s">
        <v>58</v>
      </c>
      <c r="O1299" s="18">
        <f t="shared" si="171"/>
        <v>1</v>
      </c>
      <c r="P1299" t="s">
        <v>101</v>
      </c>
      <c r="Q1299" t="s">
        <v>119</v>
      </c>
      <c r="R1299" t="str">
        <f t="shared" si="167"/>
        <v>Oil &amp; Gas - Ice Roads and Pads</v>
      </c>
      <c r="S1299" t="s">
        <v>361</v>
      </c>
      <c r="T1299" t="s">
        <v>349</v>
      </c>
      <c r="U1299" s="34">
        <v>5</v>
      </c>
      <c r="V1299">
        <v>19060403</v>
      </c>
      <c r="W1299">
        <v>2017</v>
      </c>
      <c r="X1299" t="s">
        <v>289</v>
      </c>
      <c r="Y1299">
        <v>12</v>
      </c>
      <c r="Z1299" s="34">
        <v>390</v>
      </c>
      <c r="AA1299" s="6" t="str">
        <f t="shared" si="164"/>
        <v>12/01</v>
      </c>
      <c r="AB1299" s="6" t="str">
        <f t="shared" si="165"/>
        <v>12/31</v>
      </c>
      <c r="AC1299" t="s">
        <v>84</v>
      </c>
      <c r="AD1299" s="7">
        <f t="shared" si="166"/>
        <v>2</v>
      </c>
      <c r="AE1299" s="7" t="s">
        <v>84</v>
      </c>
      <c r="AF1299">
        <v>0</v>
      </c>
      <c r="AG1299" t="s">
        <v>52</v>
      </c>
      <c r="AH1299" s="18">
        <f t="shared" si="170"/>
        <v>1</v>
      </c>
    </row>
    <row r="1300" spans="1:34" x14ac:dyDescent="0.25">
      <c r="A1300">
        <v>391</v>
      </c>
      <c r="B1300" t="s">
        <v>181</v>
      </c>
      <c r="C1300" t="s">
        <v>389</v>
      </c>
      <c r="D1300" t="s">
        <v>296</v>
      </c>
      <c r="E1300" t="s">
        <v>116</v>
      </c>
      <c r="F1300">
        <v>236667</v>
      </c>
      <c r="G1300" t="s">
        <v>52</v>
      </c>
      <c r="H1300" s="18">
        <f t="shared" si="168"/>
        <v>1</v>
      </c>
      <c r="I1300">
        <v>394</v>
      </c>
      <c r="J1300" t="s">
        <v>297</v>
      </c>
      <c r="K1300" t="s">
        <v>79</v>
      </c>
      <c r="L1300" t="s">
        <v>70</v>
      </c>
      <c r="M1300" s="18">
        <f t="shared" si="169"/>
        <v>2</v>
      </c>
      <c r="N1300" t="s">
        <v>58</v>
      </c>
      <c r="O1300" s="18">
        <f t="shared" si="171"/>
        <v>1</v>
      </c>
      <c r="P1300" t="s">
        <v>101</v>
      </c>
      <c r="Q1300" t="s">
        <v>119</v>
      </c>
      <c r="R1300" t="str">
        <f t="shared" si="167"/>
        <v>Oil &amp; Gas - Ice Roads and Pads</v>
      </c>
      <c r="S1300" t="s">
        <v>361</v>
      </c>
      <c r="T1300" t="s">
        <v>349</v>
      </c>
      <c r="U1300" s="34">
        <v>5</v>
      </c>
      <c r="V1300">
        <v>19060403</v>
      </c>
      <c r="W1300">
        <v>2016</v>
      </c>
      <c r="X1300" t="s">
        <v>296</v>
      </c>
      <c r="Y1300">
        <v>4</v>
      </c>
      <c r="Z1300" s="34">
        <v>394</v>
      </c>
      <c r="AA1300" s="6" t="str">
        <f t="shared" si="164"/>
        <v>04/01</v>
      </c>
      <c r="AB1300" s="6" t="str">
        <f t="shared" si="165"/>
        <v>04/30</v>
      </c>
      <c r="AC1300" t="s">
        <v>84</v>
      </c>
      <c r="AD1300" s="7">
        <f t="shared" si="166"/>
        <v>2</v>
      </c>
      <c r="AE1300" s="7" t="s">
        <v>84</v>
      </c>
      <c r="AF1300">
        <v>0</v>
      </c>
      <c r="AG1300" t="s">
        <v>52</v>
      </c>
      <c r="AH1300" s="18">
        <f t="shared" si="170"/>
        <v>1</v>
      </c>
    </row>
    <row r="1301" spans="1:34" x14ac:dyDescent="0.25">
      <c r="A1301">
        <v>391</v>
      </c>
      <c r="B1301" t="s">
        <v>181</v>
      </c>
      <c r="C1301" t="s">
        <v>389</v>
      </c>
      <c r="D1301" t="s">
        <v>296</v>
      </c>
      <c r="E1301" t="s">
        <v>116</v>
      </c>
      <c r="F1301">
        <v>236667</v>
      </c>
      <c r="G1301" t="s">
        <v>52</v>
      </c>
      <c r="H1301" s="18">
        <f t="shared" si="168"/>
        <v>1</v>
      </c>
      <c r="I1301">
        <v>393</v>
      </c>
      <c r="J1301" t="s">
        <v>299</v>
      </c>
      <c r="K1301" t="s">
        <v>79</v>
      </c>
      <c r="L1301" t="s">
        <v>70</v>
      </c>
      <c r="M1301" s="18">
        <f t="shared" si="169"/>
        <v>2</v>
      </c>
      <c r="N1301" t="s">
        <v>58</v>
      </c>
      <c r="O1301" s="18">
        <f t="shared" si="171"/>
        <v>1</v>
      </c>
      <c r="P1301" t="s">
        <v>101</v>
      </c>
      <c r="Q1301" t="s">
        <v>119</v>
      </c>
      <c r="R1301" t="str">
        <f t="shared" si="167"/>
        <v>Oil &amp; Gas - Ice Roads and Pads</v>
      </c>
      <c r="S1301" t="s">
        <v>361</v>
      </c>
      <c r="T1301" t="s">
        <v>349</v>
      </c>
      <c r="U1301" s="34">
        <v>5</v>
      </c>
      <c r="V1301">
        <v>19060403</v>
      </c>
      <c r="W1301">
        <v>2016</v>
      </c>
      <c r="X1301" t="s">
        <v>296</v>
      </c>
      <c r="Y1301">
        <v>4</v>
      </c>
      <c r="Z1301" s="34">
        <v>393</v>
      </c>
      <c r="AA1301" s="6" t="str">
        <f t="shared" si="164"/>
        <v>04/01</v>
      </c>
      <c r="AB1301" s="6" t="str">
        <f t="shared" si="165"/>
        <v>04/30</v>
      </c>
      <c r="AC1301" t="s">
        <v>84</v>
      </c>
      <c r="AD1301" s="7">
        <f t="shared" si="166"/>
        <v>2</v>
      </c>
      <c r="AE1301" s="7" t="s">
        <v>84</v>
      </c>
      <c r="AF1301">
        <v>0</v>
      </c>
      <c r="AG1301" t="s">
        <v>52</v>
      </c>
      <c r="AH1301" s="18">
        <f t="shared" si="170"/>
        <v>1</v>
      </c>
    </row>
    <row r="1302" spans="1:34" x14ac:dyDescent="0.25">
      <c r="A1302">
        <v>391</v>
      </c>
      <c r="B1302" t="s">
        <v>181</v>
      </c>
      <c r="C1302" t="s">
        <v>389</v>
      </c>
      <c r="D1302" t="s">
        <v>296</v>
      </c>
      <c r="E1302" t="s">
        <v>116</v>
      </c>
      <c r="F1302">
        <v>236667</v>
      </c>
      <c r="G1302" t="s">
        <v>52</v>
      </c>
      <c r="H1302" s="18">
        <f t="shared" si="168"/>
        <v>1</v>
      </c>
      <c r="I1302">
        <v>395</v>
      </c>
      <c r="J1302" t="s">
        <v>301</v>
      </c>
      <c r="K1302" t="s">
        <v>79</v>
      </c>
      <c r="L1302" t="s">
        <v>70</v>
      </c>
      <c r="M1302" s="18">
        <f t="shared" si="169"/>
        <v>2</v>
      </c>
      <c r="N1302" t="s">
        <v>58</v>
      </c>
      <c r="O1302" s="18">
        <f t="shared" si="171"/>
        <v>1</v>
      </c>
      <c r="P1302" t="s">
        <v>101</v>
      </c>
      <c r="Q1302" t="s">
        <v>119</v>
      </c>
      <c r="R1302" t="str">
        <f t="shared" si="167"/>
        <v>Oil &amp; Gas - Ice Roads and Pads</v>
      </c>
      <c r="S1302" t="s">
        <v>361</v>
      </c>
      <c r="T1302" t="s">
        <v>349</v>
      </c>
      <c r="U1302" s="34">
        <v>5</v>
      </c>
      <c r="V1302">
        <v>19060403</v>
      </c>
      <c r="W1302">
        <v>2016</v>
      </c>
      <c r="X1302" t="s">
        <v>296</v>
      </c>
      <c r="Y1302">
        <v>4</v>
      </c>
      <c r="Z1302" s="34">
        <v>395</v>
      </c>
      <c r="AA1302" s="6" t="str">
        <f t="shared" si="164"/>
        <v>04/01</v>
      </c>
      <c r="AB1302" s="6" t="str">
        <f t="shared" si="165"/>
        <v>04/30</v>
      </c>
      <c r="AC1302" t="s">
        <v>84</v>
      </c>
      <c r="AD1302" s="7">
        <f t="shared" si="166"/>
        <v>2</v>
      </c>
      <c r="AE1302" s="7" t="s">
        <v>84</v>
      </c>
      <c r="AF1302">
        <v>0</v>
      </c>
      <c r="AG1302" t="s">
        <v>52</v>
      </c>
      <c r="AH1302" s="18">
        <f t="shared" si="170"/>
        <v>1</v>
      </c>
    </row>
    <row r="1303" spans="1:34" x14ac:dyDescent="0.25">
      <c r="A1303">
        <v>391</v>
      </c>
      <c r="B1303" t="s">
        <v>181</v>
      </c>
      <c r="C1303" t="s">
        <v>389</v>
      </c>
      <c r="D1303" t="s">
        <v>296</v>
      </c>
      <c r="E1303" t="s">
        <v>116</v>
      </c>
      <c r="F1303">
        <v>236667</v>
      </c>
      <c r="G1303" t="s">
        <v>52</v>
      </c>
      <c r="H1303" s="18">
        <f t="shared" si="168"/>
        <v>1</v>
      </c>
      <c r="I1303">
        <v>392</v>
      </c>
      <c r="J1303" t="s">
        <v>303</v>
      </c>
      <c r="K1303" t="s">
        <v>79</v>
      </c>
      <c r="L1303" t="s">
        <v>70</v>
      </c>
      <c r="M1303" s="18">
        <f t="shared" si="169"/>
        <v>2</v>
      </c>
      <c r="N1303" t="s">
        <v>58</v>
      </c>
      <c r="O1303" s="18">
        <f t="shared" si="171"/>
        <v>1</v>
      </c>
      <c r="P1303" t="s">
        <v>101</v>
      </c>
      <c r="Q1303" t="s">
        <v>119</v>
      </c>
      <c r="R1303" t="str">
        <f t="shared" si="167"/>
        <v>Oil &amp; Gas - Ice Roads and Pads</v>
      </c>
      <c r="S1303" t="s">
        <v>361</v>
      </c>
      <c r="T1303" t="s">
        <v>349</v>
      </c>
      <c r="U1303" s="34">
        <v>5</v>
      </c>
      <c r="V1303">
        <v>19060403</v>
      </c>
      <c r="W1303">
        <v>2016</v>
      </c>
      <c r="X1303" t="s">
        <v>296</v>
      </c>
      <c r="Y1303">
        <v>4</v>
      </c>
      <c r="Z1303" s="34">
        <v>392</v>
      </c>
      <c r="AA1303" s="6" t="str">
        <f t="shared" si="164"/>
        <v>04/01</v>
      </c>
      <c r="AB1303" s="6" t="str">
        <f t="shared" si="165"/>
        <v>04/30</v>
      </c>
      <c r="AC1303" t="s">
        <v>84</v>
      </c>
      <c r="AD1303" s="7">
        <f t="shared" si="166"/>
        <v>2</v>
      </c>
      <c r="AE1303" s="7" t="s">
        <v>84</v>
      </c>
      <c r="AF1303">
        <v>0</v>
      </c>
      <c r="AG1303" t="s">
        <v>52</v>
      </c>
      <c r="AH1303" s="18">
        <f t="shared" si="170"/>
        <v>1</v>
      </c>
    </row>
    <row r="1304" spans="1:34" x14ac:dyDescent="0.25">
      <c r="A1304">
        <v>391</v>
      </c>
      <c r="B1304" t="s">
        <v>181</v>
      </c>
      <c r="C1304" t="s">
        <v>389</v>
      </c>
      <c r="D1304" t="s">
        <v>296</v>
      </c>
      <c r="E1304" t="s">
        <v>116</v>
      </c>
      <c r="F1304">
        <v>236667</v>
      </c>
      <c r="G1304" t="s">
        <v>52</v>
      </c>
      <c r="H1304" s="18">
        <f t="shared" si="168"/>
        <v>1</v>
      </c>
      <c r="I1304">
        <v>394</v>
      </c>
      <c r="J1304" t="s">
        <v>297</v>
      </c>
      <c r="K1304" t="s">
        <v>79</v>
      </c>
      <c r="L1304" t="s">
        <v>70</v>
      </c>
      <c r="M1304" s="18">
        <f t="shared" si="169"/>
        <v>2</v>
      </c>
      <c r="N1304" t="s">
        <v>58</v>
      </c>
      <c r="O1304" s="18">
        <f t="shared" si="171"/>
        <v>1</v>
      </c>
      <c r="P1304" t="s">
        <v>101</v>
      </c>
      <c r="Q1304" t="s">
        <v>119</v>
      </c>
      <c r="R1304" t="str">
        <f t="shared" si="167"/>
        <v>Oil &amp; Gas - Ice Roads and Pads</v>
      </c>
      <c r="S1304" t="s">
        <v>361</v>
      </c>
      <c r="T1304" t="s">
        <v>349</v>
      </c>
      <c r="U1304" s="34">
        <v>5</v>
      </c>
      <c r="V1304">
        <v>19060403</v>
      </c>
      <c r="W1304">
        <v>2016</v>
      </c>
      <c r="X1304" t="s">
        <v>296</v>
      </c>
      <c r="Y1304">
        <v>5</v>
      </c>
      <c r="Z1304" s="34">
        <v>394</v>
      </c>
      <c r="AA1304" s="6" t="str">
        <f t="shared" si="164"/>
        <v>05/01</v>
      </c>
      <c r="AB1304" s="6" t="str">
        <f t="shared" si="165"/>
        <v>05/31</v>
      </c>
      <c r="AC1304" t="s">
        <v>84</v>
      </c>
      <c r="AD1304" s="7">
        <f t="shared" si="166"/>
        <v>2</v>
      </c>
      <c r="AE1304" s="7" t="s">
        <v>84</v>
      </c>
      <c r="AF1304">
        <v>0</v>
      </c>
      <c r="AG1304" t="s">
        <v>52</v>
      </c>
      <c r="AH1304" s="18">
        <f t="shared" si="170"/>
        <v>1</v>
      </c>
    </row>
    <row r="1305" spans="1:34" x14ac:dyDescent="0.25">
      <c r="A1305">
        <v>391</v>
      </c>
      <c r="B1305" t="s">
        <v>181</v>
      </c>
      <c r="C1305" t="s">
        <v>389</v>
      </c>
      <c r="D1305" t="s">
        <v>296</v>
      </c>
      <c r="E1305" t="s">
        <v>116</v>
      </c>
      <c r="F1305">
        <v>236667</v>
      </c>
      <c r="G1305" t="s">
        <v>52</v>
      </c>
      <c r="H1305" s="18">
        <f t="shared" si="168"/>
        <v>1</v>
      </c>
      <c r="I1305">
        <v>393</v>
      </c>
      <c r="J1305" t="s">
        <v>299</v>
      </c>
      <c r="K1305" t="s">
        <v>79</v>
      </c>
      <c r="L1305" t="s">
        <v>70</v>
      </c>
      <c r="M1305" s="18">
        <f t="shared" si="169"/>
        <v>2</v>
      </c>
      <c r="N1305" t="s">
        <v>58</v>
      </c>
      <c r="O1305" s="18">
        <f t="shared" si="171"/>
        <v>1</v>
      </c>
      <c r="P1305" t="s">
        <v>101</v>
      </c>
      <c r="Q1305" t="s">
        <v>119</v>
      </c>
      <c r="R1305" t="str">
        <f t="shared" si="167"/>
        <v>Oil &amp; Gas - Ice Roads and Pads</v>
      </c>
      <c r="S1305" t="s">
        <v>361</v>
      </c>
      <c r="T1305" t="s">
        <v>349</v>
      </c>
      <c r="U1305" s="34">
        <v>5</v>
      </c>
      <c r="V1305">
        <v>19060403</v>
      </c>
      <c r="W1305">
        <v>2016</v>
      </c>
      <c r="X1305" t="s">
        <v>296</v>
      </c>
      <c r="Y1305">
        <v>5</v>
      </c>
      <c r="Z1305" s="34">
        <v>393</v>
      </c>
      <c r="AA1305" s="6" t="str">
        <f t="shared" si="164"/>
        <v>05/01</v>
      </c>
      <c r="AB1305" s="6" t="str">
        <f t="shared" si="165"/>
        <v>05/31</v>
      </c>
      <c r="AC1305" t="s">
        <v>84</v>
      </c>
      <c r="AD1305" s="7">
        <f t="shared" si="166"/>
        <v>2</v>
      </c>
      <c r="AE1305" s="7" t="s">
        <v>84</v>
      </c>
      <c r="AF1305">
        <v>0</v>
      </c>
      <c r="AG1305" t="s">
        <v>52</v>
      </c>
      <c r="AH1305" s="18">
        <f t="shared" si="170"/>
        <v>1</v>
      </c>
    </row>
    <row r="1306" spans="1:34" x14ac:dyDescent="0.25">
      <c r="A1306">
        <v>391</v>
      </c>
      <c r="B1306" t="s">
        <v>181</v>
      </c>
      <c r="C1306" t="s">
        <v>389</v>
      </c>
      <c r="D1306" t="s">
        <v>296</v>
      </c>
      <c r="E1306" t="s">
        <v>116</v>
      </c>
      <c r="F1306">
        <v>236667</v>
      </c>
      <c r="G1306" t="s">
        <v>52</v>
      </c>
      <c r="H1306" s="18">
        <f t="shared" si="168"/>
        <v>1</v>
      </c>
      <c r="I1306">
        <v>395</v>
      </c>
      <c r="J1306" t="s">
        <v>301</v>
      </c>
      <c r="K1306" t="s">
        <v>79</v>
      </c>
      <c r="L1306" t="s">
        <v>70</v>
      </c>
      <c r="M1306" s="18">
        <f t="shared" si="169"/>
        <v>2</v>
      </c>
      <c r="N1306" t="s">
        <v>58</v>
      </c>
      <c r="O1306" s="18">
        <f t="shared" si="171"/>
        <v>1</v>
      </c>
      <c r="P1306" t="s">
        <v>101</v>
      </c>
      <c r="Q1306" t="s">
        <v>119</v>
      </c>
      <c r="R1306" t="str">
        <f t="shared" si="167"/>
        <v>Oil &amp; Gas - Ice Roads and Pads</v>
      </c>
      <c r="S1306" t="s">
        <v>361</v>
      </c>
      <c r="T1306" t="s">
        <v>349</v>
      </c>
      <c r="U1306" s="34">
        <v>5</v>
      </c>
      <c r="V1306">
        <v>19060403</v>
      </c>
      <c r="W1306">
        <v>2016</v>
      </c>
      <c r="X1306" t="s">
        <v>296</v>
      </c>
      <c r="Y1306">
        <v>5</v>
      </c>
      <c r="Z1306" s="34">
        <v>395</v>
      </c>
      <c r="AA1306" s="6" t="str">
        <f t="shared" si="164"/>
        <v>05/01</v>
      </c>
      <c r="AB1306" s="6" t="str">
        <f t="shared" si="165"/>
        <v>05/31</v>
      </c>
      <c r="AC1306" t="s">
        <v>84</v>
      </c>
      <c r="AD1306" s="7">
        <f t="shared" si="166"/>
        <v>2</v>
      </c>
      <c r="AE1306" s="7" t="s">
        <v>84</v>
      </c>
      <c r="AF1306">
        <v>0</v>
      </c>
      <c r="AG1306" t="s">
        <v>52</v>
      </c>
      <c r="AH1306" s="18">
        <f t="shared" si="170"/>
        <v>1</v>
      </c>
    </row>
    <row r="1307" spans="1:34" x14ac:dyDescent="0.25">
      <c r="A1307">
        <v>391</v>
      </c>
      <c r="B1307" t="s">
        <v>181</v>
      </c>
      <c r="C1307" t="s">
        <v>389</v>
      </c>
      <c r="D1307" t="s">
        <v>296</v>
      </c>
      <c r="E1307" t="s">
        <v>116</v>
      </c>
      <c r="F1307">
        <v>236667</v>
      </c>
      <c r="G1307" t="s">
        <v>52</v>
      </c>
      <c r="H1307" s="18">
        <f t="shared" si="168"/>
        <v>1</v>
      </c>
      <c r="I1307">
        <v>392</v>
      </c>
      <c r="J1307" t="s">
        <v>303</v>
      </c>
      <c r="K1307" t="s">
        <v>79</v>
      </c>
      <c r="L1307" t="s">
        <v>70</v>
      </c>
      <c r="M1307" s="18">
        <f t="shared" si="169"/>
        <v>2</v>
      </c>
      <c r="N1307" t="s">
        <v>58</v>
      </c>
      <c r="O1307" s="18">
        <f t="shared" si="171"/>
        <v>1</v>
      </c>
      <c r="P1307" t="s">
        <v>101</v>
      </c>
      <c r="Q1307" t="s">
        <v>119</v>
      </c>
      <c r="R1307" t="str">
        <f t="shared" si="167"/>
        <v>Oil &amp; Gas - Ice Roads and Pads</v>
      </c>
      <c r="S1307" t="s">
        <v>361</v>
      </c>
      <c r="T1307" t="s">
        <v>349</v>
      </c>
      <c r="U1307" s="34">
        <v>5</v>
      </c>
      <c r="V1307">
        <v>19060403</v>
      </c>
      <c r="W1307">
        <v>2016</v>
      </c>
      <c r="X1307" t="s">
        <v>296</v>
      </c>
      <c r="Y1307">
        <v>5</v>
      </c>
      <c r="Z1307" s="34">
        <v>392</v>
      </c>
      <c r="AA1307" s="6" t="str">
        <f t="shared" si="164"/>
        <v>05/01</v>
      </c>
      <c r="AB1307" s="6" t="str">
        <f t="shared" si="165"/>
        <v>05/31</v>
      </c>
      <c r="AC1307" t="s">
        <v>84</v>
      </c>
      <c r="AD1307" s="7">
        <f t="shared" si="166"/>
        <v>2</v>
      </c>
      <c r="AE1307" s="7" t="s">
        <v>84</v>
      </c>
      <c r="AF1307">
        <v>0</v>
      </c>
      <c r="AG1307" t="s">
        <v>52</v>
      </c>
      <c r="AH1307" s="18">
        <f t="shared" si="170"/>
        <v>1</v>
      </c>
    </row>
    <row r="1308" spans="1:34" x14ac:dyDescent="0.25">
      <c r="A1308">
        <v>391</v>
      </c>
      <c r="B1308" t="s">
        <v>181</v>
      </c>
      <c r="C1308" t="s">
        <v>389</v>
      </c>
      <c r="D1308" t="s">
        <v>296</v>
      </c>
      <c r="E1308" t="s">
        <v>116</v>
      </c>
      <c r="F1308">
        <v>236667</v>
      </c>
      <c r="G1308" t="s">
        <v>52</v>
      </c>
      <c r="H1308" s="18">
        <f t="shared" si="168"/>
        <v>1</v>
      </c>
      <c r="I1308">
        <v>394</v>
      </c>
      <c r="J1308" t="s">
        <v>297</v>
      </c>
      <c r="K1308" t="s">
        <v>79</v>
      </c>
      <c r="L1308" t="s">
        <v>70</v>
      </c>
      <c r="M1308" s="18">
        <f t="shared" si="169"/>
        <v>2</v>
      </c>
      <c r="N1308" t="s">
        <v>58</v>
      </c>
      <c r="O1308" s="18">
        <f t="shared" si="171"/>
        <v>1</v>
      </c>
      <c r="P1308" t="s">
        <v>101</v>
      </c>
      <c r="Q1308" t="s">
        <v>119</v>
      </c>
      <c r="R1308" t="str">
        <f t="shared" si="167"/>
        <v>Oil &amp; Gas - Ice Roads and Pads</v>
      </c>
      <c r="S1308" t="s">
        <v>361</v>
      </c>
      <c r="T1308" t="s">
        <v>349</v>
      </c>
      <c r="U1308" s="34">
        <v>5</v>
      </c>
      <c r="V1308">
        <v>19060403</v>
      </c>
      <c r="W1308">
        <v>2016</v>
      </c>
      <c r="X1308" t="s">
        <v>296</v>
      </c>
      <c r="Y1308">
        <v>6</v>
      </c>
      <c r="Z1308" s="34">
        <v>394</v>
      </c>
      <c r="AA1308" s="6" t="str">
        <f t="shared" si="164"/>
        <v>06/01</v>
      </c>
      <c r="AB1308" s="6" t="str">
        <f t="shared" si="165"/>
        <v>06/30</v>
      </c>
      <c r="AC1308" t="s">
        <v>84</v>
      </c>
      <c r="AD1308" s="7">
        <f t="shared" si="166"/>
        <v>2</v>
      </c>
      <c r="AE1308" s="7" t="s">
        <v>84</v>
      </c>
      <c r="AF1308">
        <v>0</v>
      </c>
      <c r="AG1308" t="s">
        <v>52</v>
      </c>
      <c r="AH1308" s="18">
        <f t="shared" si="170"/>
        <v>1</v>
      </c>
    </row>
    <row r="1309" spans="1:34" x14ac:dyDescent="0.25">
      <c r="A1309">
        <v>391</v>
      </c>
      <c r="B1309" t="s">
        <v>181</v>
      </c>
      <c r="C1309" t="s">
        <v>389</v>
      </c>
      <c r="D1309" t="s">
        <v>296</v>
      </c>
      <c r="E1309" t="s">
        <v>116</v>
      </c>
      <c r="F1309">
        <v>236667</v>
      </c>
      <c r="G1309" t="s">
        <v>52</v>
      </c>
      <c r="H1309" s="18">
        <f t="shared" si="168"/>
        <v>1</v>
      </c>
      <c r="I1309">
        <v>393</v>
      </c>
      <c r="J1309" t="s">
        <v>299</v>
      </c>
      <c r="K1309" t="s">
        <v>79</v>
      </c>
      <c r="L1309" t="s">
        <v>70</v>
      </c>
      <c r="M1309" s="18">
        <f t="shared" si="169"/>
        <v>2</v>
      </c>
      <c r="N1309" t="s">
        <v>58</v>
      </c>
      <c r="O1309" s="18">
        <f t="shared" si="171"/>
        <v>1</v>
      </c>
      <c r="P1309" t="s">
        <v>101</v>
      </c>
      <c r="Q1309" t="s">
        <v>119</v>
      </c>
      <c r="R1309" t="str">
        <f t="shared" si="167"/>
        <v>Oil &amp; Gas - Ice Roads and Pads</v>
      </c>
      <c r="S1309" t="s">
        <v>361</v>
      </c>
      <c r="T1309" t="s">
        <v>349</v>
      </c>
      <c r="U1309" s="34">
        <v>5</v>
      </c>
      <c r="V1309">
        <v>19060403</v>
      </c>
      <c r="W1309">
        <v>2016</v>
      </c>
      <c r="X1309" t="s">
        <v>296</v>
      </c>
      <c r="Y1309">
        <v>6</v>
      </c>
      <c r="Z1309" s="34">
        <v>393</v>
      </c>
      <c r="AA1309" s="6" t="str">
        <f t="shared" si="164"/>
        <v>06/01</v>
      </c>
      <c r="AB1309" s="6" t="str">
        <f t="shared" si="165"/>
        <v>06/30</v>
      </c>
      <c r="AC1309" t="s">
        <v>84</v>
      </c>
      <c r="AD1309" s="7">
        <f t="shared" si="166"/>
        <v>2</v>
      </c>
      <c r="AE1309" s="7" t="s">
        <v>84</v>
      </c>
      <c r="AF1309">
        <v>0</v>
      </c>
      <c r="AG1309" t="s">
        <v>52</v>
      </c>
      <c r="AH1309" s="18">
        <f t="shared" si="170"/>
        <v>1</v>
      </c>
    </row>
    <row r="1310" spans="1:34" x14ac:dyDescent="0.25">
      <c r="A1310">
        <v>391</v>
      </c>
      <c r="B1310" t="s">
        <v>181</v>
      </c>
      <c r="C1310" t="s">
        <v>389</v>
      </c>
      <c r="D1310" t="s">
        <v>296</v>
      </c>
      <c r="E1310" t="s">
        <v>116</v>
      </c>
      <c r="F1310">
        <v>236667</v>
      </c>
      <c r="G1310" t="s">
        <v>52</v>
      </c>
      <c r="H1310" s="18">
        <f t="shared" si="168"/>
        <v>1</v>
      </c>
      <c r="I1310">
        <v>395</v>
      </c>
      <c r="J1310" t="s">
        <v>301</v>
      </c>
      <c r="K1310" t="s">
        <v>79</v>
      </c>
      <c r="L1310" t="s">
        <v>70</v>
      </c>
      <c r="M1310" s="18">
        <f t="shared" si="169"/>
        <v>2</v>
      </c>
      <c r="N1310" t="s">
        <v>58</v>
      </c>
      <c r="O1310" s="18">
        <f t="shared" si="171"/>
        <v>1</v>
      </c>
      <c r="P1310" t="s">
        <v>101</v>
      </c>
      <c r="Q1310" t="s">
        <v>119</v>
      </c>
      <c r="R1310" t="str">
        <f t="shared" si="167"/>
        <v>Oil &amp; Gas - Ice Roads and Pads</v>
      </c>
      <c r="S1310" t="s">
        <v>361</v>
      </c>
      <c r="T1310" t="s">
        <v>349</v>
      </c>
      <c r="U1310" s="34">
        <v>5</v>
      </c>
      <c r="V1310">
        <v>19060403</v>
      </c>
      <c r="W1310">
        <v>2016</v>
      </c>
      <c r="X1310" t="s">
        <v>296</v>
      </c>
      <c r="Y1310">
        <v>6</v>
      </c>
      <c r="Z1310" s="34">
        <v>395</v>
      </c>
      <c r="AA1310" s="6" t="str">
        <f t="shared" si="164"/>
        <v>06/01</v>
      </c>
      <c r="AB1310" s="6" t="str">
        <f t="shared" si="165"/>
        <v>06/30</v>
      </c>
      <c r="AC1310" t="s">
        <v>84</v>
      </c>
      <c r="AD1310" s="7">
        <f t="shared" si="166"/>
        <v>2</v>
      </c>
      <c r="AE1310" s="7" t="s">
        <v>84</v>
      </c>
      <c r="AF1310">
        <v>0</v>
      </c>
      <c r="AG1310" t="s">
        <v>52</v>
      </c>
      <c r="AH1310" s="18">
        <f t="shared" si="170"/>
        <v>1</v>
      </c>
    </row>
    <row r="1311" spans="1:34" x14ac:dyDescent="0.25">
      <c r="A1311">
        <v>391</v>
      </c>
      <c r="B1311" t="s">
        <v>181</v>
      </c>
      <c r="C1311" t="s">
        <v>389</v>
      </c>
      <c r="D1311" t="s">
        <v>296</v>
      </c>
      <c r="E1311" t="s">
        <v>116</v>
      </c>
      <c r="F1311">
        <v>236667</v>
      </c>
      <c r="G1311" t="s">
        <v>52</v>
      </c>
      <c r="H1311" s="18">
        <f t="shared" si="168"/>
        <v>1</v>
      </c>
      <c r="I1311">
        <v>392</v>
      </c>
      <c r="J1311" t="s">
        <v>303</v>
      </c>
      <c r="K1311" t="s">
        <v>79</v>
      </c>
      <c r="L1311" t="s">
        <v>70</v>
      </c>
      <c r="M1311" s="18">
        <f t="shared" si="169"/>
        <v>2</v>
      </c>
      <c r="N1311" t="s">
        <v>58</v>
      </c>
      <c r="O1311" s="18">
        <f t="shared" si="171"/>
        <v>1</v>
      </c>
      <c r="P1311" t="s">
        <v>101</v>
      </c>
      <c r="Q1311" t="s">
        <v>119</v>
      </c>
      <c r="R1311" t="str">
        <f t="shared" si="167"/>
        <v>Oil &amp; Gas - Ice Roads and Pads</v>
      </c>
      <c r="S1311" t="s">
        <v>361</v>
      </c>
      <c r="T1311" t="s">
        <v>349</v>
      </c>
      <c r="U1311" s="34">
        <v>5</v>
      </c>
      <c r="V1311">
        <v>19060403</v>
      </c>
      <c r="W1311">
        <v>2016</v>
      </c>
      <c r="X1311" t="s">
        <v>296</v>
      </c>
      <c r="Y1311">
        <v>6</v>
      </c>
      <c r="Z1311" s="34">
        <v>392</v>
      </c>
      <c r="AA1311" s="6" t="str">
        <f t="shared" si="164"/>
        <v>06/01</v>
      </c>
      <c r="AB1311" s="6" t="str">
        <f t="shared" si="165"/>
        <v>06/30</v>
      </c>
      <c r="AC1311" t="s">
        <v>84</v>
      </c>
      <c r="AD1311" s="7">
        <f t="shared" si="166"/>
        <v>2</v>
      </c>
      <c r="AE1311" s="7" t="s">
        <v>84</v>
      </c>
      <c r="AF1311">
        <v>0</v>
      </c>
      <c r="AG1311" t="s">
        <v>52</v>
      </c>
      <c r="AH1311" s="18">
        <f t="shared" si="170"/>
        <v>1</v>
      </c>
    </row>
    <row r="1312" spans="1:34" x14ac:dyDescent="0.25">
      <c r="A1312">
        <v>391</v>
      </c>
      <c r="B1312" t="s">
        <v>181</v>
      </c>
      <c r="C1312" t="s">
        <v>389</v>
      </c>
      <c r="D1312" t="s">
        <v>296</v>
      </c>
      <c r="E1312" t="s">
        <v>116</v>
      </c>
      <c r="F1312">
        <v>236667</v>
      </c>
      <c r="G1312" t="s">
        <v>52</v>
      </c>
      <c r="H1312" s="18">
        <f t="shared" si="168"/>
        <v>1</v>
      </c>
      <c r="I1312">
        <v>394</v>
      </c>
      <c r="J1312" t="s">
        <v>297</v>
      </c>
      <c r="K1312" t="s">
        <v>79</v>
      </c>
      <c r="L1312" t="s">
        <v>70</v>
      </c>
      <c r="M1312" s="18">
        <f t="shared" si="169"/>
        <v>2</v>
      </c>
      <c r="N1312" t="s">
        <v>58</v>
      </c>
      <c r="O1312" s="18">
        <f t="shared" si="171"/>
        <v>1</v>
      </c>
      <c r="P1312" t="s">
        <v>101</v>
      </c>
      <c r="Q1312" t="s">
        <v>119</v>
      </c>
      <c r="R1312" t="str">
        <f t="shared" si="167"/>
        <v>Oil &amp; Gas - Ice Roads and Pads</v>
      </c>
      <c r="S1312" t="s">
        <v>361</v>
      </c>
      <c r="T1312" t="s">
        <v>349</v>
      </c>
      <c r="U1312" s="34">
        <v>5</v>
      </c>
      <c r="V1312">
        <v>19060403</v>
      </c>
      <c r="W1312">
        <v>2016</v>
      </c>
      <c r="X1312" t="s">
        <v>296</v>
      </c>
      <c r="Y1312">
        <v>7</v>
      </c>
      <c r="Z1312" s="34">
        <v>394</v>
      </c>
      <c r="AA1312" s="6" t="str">
        <f t="shared" si="164"/>
        <v>07/01</v>
      </c>
      <c r="AB1312" s="6" t="str">
        <f t="shared" si="165"/>
        <v>07/31</v>
      </c>
      <c r="AC1312" t="s">
        <v>84</v>
      </c>
      <c r="AD1312" s="7">
        <f t="shared" si="166"/>
        <v>2</v>
      </c>
      <c r="AE1312" s="7" t="s">
        <v>84</v>
      </c>
      <c r="AF1312">
        <v>0</v>
      </c>
      <c r="AG1312" t="s">
        <v>52</v>
      </c>
      <c r="AH1312" s="18">
        <f t="shared" si="170"/>
        <v>1</v>
      </c>
    </row>
    <row r="1313" spans="1:34" x14ac:dyDescent="0.25">
      <c r="A1313">
        <v>391</v>
      </c>
      <c r="B1313" t="s">
        <v>181</v>
      </c>
      <c r="C1313" t="s">
        <v>389</v>
      </c>
      <c r="D1313" t="s">
        <v>296</v>
      </c>
      <c r="E1313" t="s">
        <v>116</v>
      </c>
      <c r="F1313">
        <v>236667</v>
      </c>
      <c r="G1313" t="s">
        <v>52</v>
      </c>
      <c r="H1313" s="18">
        <f t="shared" si="168"/>
        <v>1</v>
      </c>
      <c r="I1313">
        <v>393</v>
      </c>
      <c r="J1313" t="s">
        <v>299</v>
      </c>
      <c r="K1313" t="s">
        <v>79</v>
      </c>
      <c r="L1313" t="s">
        <v>70</v>
      </c>
      <c r="M1313" s="18">
        <f t="shared" si="169"/>
        <v>2</v>
      </c>
      <c r="N1313" t="s">
        <v>58</v>
      </c>
      <c r="O1313" s="18">
        <f t="shared" si="171"/>
        <v>1</v>
      </c>
      <c r="P1313" t="s">
        <v>101</v>
      </c>
      <c r="Q1313" t="s">
        <v>119</v>
      </c>
      <c r="R1313" t="str">
        <f t="shared" si="167"/>
        <v>Oil &amp; Gas - Ice Roads and Pads</v>
      </c>
      <c r="S1313" t="s">
        <v>361</v>
      </c>
      <c r="T1313" t="s">
        <v>349</v>
      </c>
      <c r="U1313" s="34">
        <v>5</v>
      </c>
      <c r="V1313">
        <v>19060403</v>
      </c>
      <c r="W1313">
        <v>2016</v>
      </c>
      <c r="X1313" t="s">
        <v>296</v>
      </c>
      <c r="Y1313">
        <v>7</v>
      </c>
      <c r="Z1313" s="34">
        <v>393</v>
      </c>
      <c r="AA1313" s="6" t="str">
        <f t="shared" si="164"/>
        <v>07/01</v>
      </c>
      <c r="AB1313" s="6" t="str">
        <f t="shared" si="165"/>
        <v>07/31</v>
      </c>
      <c r="AC1313" t="s">
        <v>84</v>
      </c>
      <c r="AD1313" s="7">
        <f t="shared" si="166"/>
        <v>2</v>
      </c>
      <c r="AE1313" s="7" t="s">
        <v>84</v>
      </c>
      <c r="AF1313">
        <v>0</v>
      </c>
      <c r="AG1313" t="s">
        <v>52</v>
      </c>
      <c r="AH1313" s="18">
        <f t="shared" si="170"/>
        <v>1</v>
      </c>
    </row>
    <row r="1314" spans="1:34" x14ac:dyDescent="0.25">
      <c r="A1314">
        <v>391</v>
      </c>
      <c r="B1314" t="s">
        <v>181</v>
      </c>
      <c r="C1314" t="s">
        <v>389</v>
      </c>
      <c r="D1314" t="s">
        <v>296</v>
      </c>
      <c r="E1314" t="s">
        <v>116</v>
      </c>
      <c r="F1314">
        <v>236667</v>
      </c>
      <c r="G1314" t="s">
        <v>52</v>
      </c>
      <c r="H1314" s="18">
        <f t="shared" si="168"/>
        <v>1</v>
      </c>
      <c r="I1314">
        <v>395</v>
      </c>
      <c r="J1314" t="s">
        <v>301</v>
      </c>
      <c r="K1314" t="s">
        <v>79</v>
      </c>
      <c r="L1314" t="s">
        <v>70</v>
      </c>
      <c r="M1314" s="18">
        <f t="shared" si="169"/>
        <v>2</v>
      </c>
      <c r="N1314" t="s">
        <v>58</v>
      </c>
      <c r="O1314" s="18">
        <f t="shared" si="171"/>
        <v>1</v>
      </c>
      <c r="P1314" t="s">
        <v>101</v>
      </c>
      <c r="Q1314" t="s">
        <v>119</v>
      </c>
      <c r="R1314" t="str">
        <f t="shared" si="167"/>
        <v>Oil &amp; Gas - Ice Roads and Pads</v>
      </c>
      <c r="S1314" t="s">
        <v>361</v>
      </c>
      <c r="T1314" t="s">
        <v>349</v>
      </c>
      <c r="U1314" s="34">
        <v>5</v>
      </c>
      <c r="V1314">
        <v>19060403</v>
      </c>
      <c r="W1314">
        <v>2016</v>
      </c>
      <c r="X1314" t="s">
        <v>296</v>
      </c>
      <c r="Y1314">
        <v>7</v>
      </c>
      <c r="Z1314" s="34">
        <v>395</v>
      </c>
      <c r="AA1314" s="6" t="str">
        <f t="shared" si="164"/>
        <v>07/01</v>
      </c>
      <c r="AB1314" s="6" t="str">
        <f t="shared" si="165"/>
        <v>07/31</v>
      </c>
      <c r="AC1314" t="s">
        <v>84</v>
      </c>
      <c r="AD1314" s="7">
        <f t="shared" si="166"/>
        <v>2</v>
      </c>
      <c r="AE1314" s="7" t="s">
        <v>84</v>
      </c>
      <c r="AF1314">
        <v>0</v>
      </c>
      <c r="AG1314" t="s">
        <v>52</v>
      </c>
      <c r="AH1314" s="18">
        <f t="shared" si="170"/>
        <v>1</v>
      </c>
    </row>
    <row r="1315" spans="1:34" x14ac:dyDescent="0.25">
      <c r="A1315">
        <v>391</v>
      </c>
      <c r="B1315" t="s">
        <v>181</v>
      </c>
      <c r="C1315" t="s">
        <v>389</v>
      </c>
      <c r="D1315" t="s">
        <v>296</v>
      </c>
      <c r="E1315" t="s">
        <v>116</v>
      </c>
      <c r="F1315">
        <v>236667</v>
      </c>
      <c r="G1315" t="s">
        <v>52</v>
      </c>
      <c r="H1315" s="18">
        <f t="shared" si="168"/>
        <v>1</v>
      </c>
      <c r="I1315">
        <v>392</v>
      </c>
      <c r="J1315" t="s">
        <v>303</v>
      </c>
      <c r="K1315" t="s">
        <v>79</v>
      </c>
      <c r="L1315" t="s">
        <v>70</v>
      </c>
      <c r="M1315" s="18">
        <f t="shared" si="169"/>
        <v>2</v>
      </c>
      <c r="N1315" t="s">
        <v>58</v>
      </c>
      <c r="O1315" s="18">
        <f t="shared" si="171"/>
        <v>1</v>
      </c>
      <c r="P1315" t="s">
        <v>101</v>
      </c>
      <c r="Q1315" t="s">
        <v>119</v>
      </c>
      <c r="R1315" t="str">
        <f t="shared" si="167"/>
        <v>Oil &amp; Gas - Ice Roads and Pads</v>
      </c>
      <c r="S1315" t="s">
        <v>361</v>
      </c>
      <c r="T1315" t="s">
        <v>349</v>
      </c>
      <c r="U1315" s="34">
        <v>5</v>
      </c>
      <c r="V1315">
        <v>19060403</v>
      </c>
      <c r="W1315">
        <v>2016</v>
      </c>
      <c r="X1315" t="s">
        <v>296</v>
      </c>
      <c r="Y1315">
        <v>7</v>
      </c>
      <c r="Z1315" s="34">
        <v>392</v>
      </c>
      <c r="AA1315" s="6" t="str">
        <f t="shared" si="164"/>
        <v>07/01</v>
      </c>
      <c r="AB1315" s="6" t="str">
        <f t="shared" si="165"/>
        <v>07/31</v>
      </c>
      <c r="AC1315" t="s">
        <v>84</v>
      </c>
      <c r="AD1315" s="7">
        <f t="shared" si="166"/>
        <v>2</v>
      </c>
      <c r="AE1315" s="7" t="s">
        <v>84</v>
      </c>
      <c r="AF1315">
        <v>0</v>
      </c>
      <c r="AG1315" t="s">
        <v>52</v>
      </c>
      <c r="AH1315" s="18">
        <f t="shared" si="170"/>
        <v>1</v>
      </c>
    </row>
    <row r="1316" spans="1:34" x14ac:dyDescent="0.25">
      <c r="A1316">
        <v>391</v>
      </c>
      <c r="B1316" t="s">
        <v>181</v>
      </c>
      <c r="C1316" t="s">
        <v>389</v>
      </c>
      <c r="D1316" t="s">
        <v>296</v>
      </c>
      <c r="E1316" t="s">
        <v>116</v>
      </c>
      <c r="F1316">
        <v>236667</v>
      </c>
      <c r="G1316" t="s">
        <v>52</v>
      </c>
      <c r="H1316" s="18">
        <f t="shared" si="168"/>
        <v>1</v>
      </c>
      <c r="I1316">
        <v>394</v>
      </c>
      <c r="J1316" t="s">
        <v>297</v>
      </c>
      <c r="K1316" t="s">
        <v>79</v>
      </c>
      <c r="L1316" t="s">
        <v>70</v>
      </c>
      <c r="M1316" s="18">
        <f t="shared" si="169"/>
        <v>2</v>
      </c>
      <c r="N1316" t="s">
        <v>58</v>
      </c>
      <c r="O1316" s="18">
        <f t="shared" si="171"/>
        <v>1</v>
      </c>
      <c r="P1316" t="s">
        <v>101</v>
      </c>
      <c r="Q1316" t="s">
        <v>119</v>
      </c>
      <c r="R1316" t="str">
        <f t="shared" si="167"/>
        <v>Oil &amp; Gas - Ice Roads and Pads</v>
      </c>
      <c r="S1316" t="s">
        <v>361</v>
      </c>
      <c r="T1316" t="s">
        <v>349</v>
      </c>
      <c r="U1316" s="34">
        <v>5</v>
      </c>
      <c r="V1316">
        <v>19060403</v>
      </c>
      <c r="W1316">
        <v>2016</v>
      </c>
      <c r="X1316" t="s">
        <v>296</v>
      </c>
      <c r="Y1316">
        <v>8</v>
      </c>
      <c r="Z1316" s="34">
        <v>394</v>
      </c>
      <c r="AA1316" s="6" t="str">
        <f t="shared" si="164"/>
        <v>08/01</v>
      </c>
      <c r="AB1316" s="6" t="str">
        <f t="shared" si="165"/>
        <v>08/31</v>
      </c>
      <c r="AC1316" t="s">
        <v>84</v>
      </c>
      <c r="AD1316" s="7">
        <f t="shared" si="166"/>
        <v>2</v>
      </c>
      <c r="AE1316" s="7" t="s">
        <v>84</v>
      </c>
      <c r="AF1316">
        <v>0</v>
      </c>
      <c r="AG1316" t="s">
        <v>52</v>
      </c>
      <c r="AH1316" s="18">
        <f t="shared" si="170"/>
        <v>1</v>
      </c>
    </row>
    <row r="1317" spans="1:34" x14ac:dyDescent="0.25">
      <c r="A1317">
        <v>391</v>
      </c>
      <c r="B1317" t="s">
        <v>181</v>
      </c>
      <c r="C1317" t="s">
        <v>389</v>
      </c>
      <c r="D1317" t="s">
        <v>296</v>
      </c>
      <c r="E1317" t="s">
        <v>116</v>
      </c>
      <c r="F1317">
        <v>236667</v>
      </c>
      <c r="G1317" t="s">
        <v>52</v>
      </c>
      <c r="H1317" s="18">
        <f t="shared" si="168"/>
        <v>1</v>
      </c>
      <c r="I1317">
        <v>393</v>
      </c>
      <c r="J1317" t="s">
        <v>299</v>
      </c>
      <c r="K1317" t="s">
        <v>79</v>
      </c>
      <c r="L1317" t="s">
        <v>70</v>
      </c>
      <c r="M1317" s="18">
        <f t="shared" si="169"/>
        <v>2</v>
      </c>
      <c r="N1317" t="s">
        <v>58</v>
      </c>
      <c r="O1317" s="18">
        <f t="shared" si="171"/>
        <v>1</v>
      </c>
      <c r="P1317" t="s">
        <v>101</v>
      </c>
      <c r="Q1317" t="s">
        <v>119</v>
      </c>
      <c r="R1317" t="str">
        <f t="shared" si="167"/>
        <v>Oil &amp; Gas - Ice Roads and Pads</v>
      </c>
      <c r="S1317" t="s">
        <v>361</v>
      </c>
      <c r="T1317" t="s">
        <v>349</v>
      </c>
      <c r="U1317" s="34">
        <v>5</v>
      </c>
      <c r="V1317">
        <v>19060403</v>
      </c>
      <c r="W1317">
        <v>2016</v>
      </c>
      <c r="X1317" t="s">
        <v>296</v>
      </c>
      <c r="Y1317">
        <v>8</v>
      </c>
      <c r="Z1317" s="34">
        <v>393</v>
      </c>
      <c r="AA1317" s="6" t="str">
        <f t="shared" ref="AA1317:AA1380" si="172">_xlfn.IFS(Y1317=1,"01/01",Y1317=2,"02/01",Y1317=3,"03/01",Y1317=4,"04/01",Y1317=5,"05/01",Y1317=6,"06/01",Y1317=7,"07/01",Y1317=8,"08/01",Y1317=9,"09/01",Y1317=10,"10/01",Y1317=11,"11/01",Y1317=12,"12/01")</f>
        <v>08/01</v>
      </c>
      <c r="AB1317" s="6" t="str">
        <f t="shared" ref="AB1317:AB1380" si="173">_xlfn.IFS(Y1317=1,"01/31",Y1317=2,"02/28",Y1317=3,"03/31",Y1317=4,"04/30",Y1317=5,"05/31",Y1317=6,"06/30",Y1317=7,"07/31",Y1317=8,"08/31",Y1317=9,"09/30",Y1317=10,"10/31",Y1317=11,"30/01",Y1317=12,"12/31")</f>
        <v>08/31</v>
      </c>
      <c r="AC1317" t="s">
        <v>84</v>
      </c>
      <c r="AD1317" s="7">
        <f t="shared" ref="AD1317:AD1380" si="174">IF(AC1317="metered",1,2)</f>
        <v>2</v>
      </c>
      <c r="AE1317" s="7" t="s">
        <v>84</v>
      </c>
      <c r="AF1317">
        <v>0</v>
      </c>
      <c r="AG1317" t="s">
        <v>52</v>
      </c>
      <c r="AH1317" s="18">
        <f t="shared" si="170"/>
        <v>1</v>
      </c>
    </row>
    <row r="1318" spans="1:34" x14ac:dyDescent="0.25">
      <c r="A1318">
        <v>391</v>
      </c>
      <c r="B1318" t="s">
        <v>181</v>
      </c>
      <c r="C1318" t="s">
        <v>389</v>
      </c>
      <c r="D1318" t="s">
        <v>296</v>
      </c>
      <c r="E1318" t="s">
        <v>116</v>
      </c>
      <c r="F1318">
        <v>236667</v>
      </c>
      <c r="G1318" t="s">
        <v>52</v>
      </c>
      <c r="H1318" s="18">
        <f t="shared" si="168"/>
        <v>1</v>
      </c>
      <c r="I1318">
        <v>395</v>
      </c>
      <c r="J1318" t="s">
        <v>301</v>
      </c>
      <c r="K1318" t="s">
        <v>79</v>
      </c>
      <c r="L1318" t="s">
        <v>70</v>
      </c>
      <c r="M1318" s="18">
        <f t="shared" si="169"/>
        <v>2</v>
      </c>
      <c r="N1318" t="s">
        <v>58</v>
      </c>
      <c r="O1318" s="18">
        <f t="shared" si="171"/>
        <v>1</v>
      </c>
      <c r="P1318" t="s">
        <v>101</v>
      </c>
      <c r="Q1318" t="s">
        <v>119</v>
      </c>
      <c r="R1318" t="str">
        <f t="shared" si="167"/>
        <v>Oil &amp; Gas - Ice Roads and Pads</v>
      </c>
      <c r="S1318" t="s">
        <v>361</v>
      </c>
      <c r="T1318" t="s">
        <v>349</v>
      </c>
      <c r="U1318" s="34">
        <v>5</v>
      </c>
      <c r="V1318">
        <v>19060403</v>
      </c>
      <c r="W1318">
        <v>2016</v>
      </c>
      <c r="X1318" t="s">
        <v>296</v>
      </c>
      <c r="Y1318">
        <v>8</v>
      </c>
      <c r="Z1318" s="34">
        <v>395</v>
      </c>
      <c r="AA1318" s="6" t="str">
        <f t="shared" si="172"/>
        <v>08/01</v>
      </c>
      <c r="AB1318" s="6" t="str">
        <f t="shared" si="173"/>
        <v>08/31</v>
      </c>
      <c r="AC1318" t="s">
        <v>84</v>
      </c>
      <c r="AD1318" s="7">
        <f t="shared" si="174"/>
        <v>2</v>
      </c>
      <c r="AE1318" s="7" t="s">
        <v>84</v>
      </c>
      <c r="AF1318">
        <v>0</v>
      </c>
      <c r="AG1318" t="s">
        <v>52</v>
      </c>
      <c r="AH1318" s="18">
        <f t="shared" si="170"/>
        <v>1</v>
      </c>
    </row>
    <row r="1319" spans="1:34" x14ac:dyDescent="0.25">
      <c r="A1319">
        <v>391</v>
      </c>
      <c r="B1319" t="s">
        <v>181</v>
      </c>
      <c r="C1319" t="s">
        <v>389</v>
      </c>
      <c r="D1319" t="s">
        <v>296</v>
      </c>
      <c r="E1319" t="s">
        <v>116</v>
      </c>
      <c r="F1319">
        <v>236667</v>
      </c>
      <c r="G1319" t="s">
        <v>52</v>
      </c>
      <c r="H1319" s="18">
        <f t="shared" si="168"/>
        <v>1</v>
      </c>
      <c r="I1319">
        <v>392</v>
      </c>
      <c r="J1319" t="s">
        <v>303</v>
      </c>
      <c r="K1319" t="s">
        <v>79</v>
      </c>
      <c r="L1319" t="s">
        <v>70</v>
      </c>
      <c r="M1319" s="18">
        <f t="shared" si="169"/>
        <v>2</v>
      </c>
      <c r="N1319" t="s">
        <v>58</v>
      </c>
      <c r="O1319" s="18">
        <f t="shared" si="171"/>
        <v>1</v>
      </c>
      <c r="P1319" t="s">
        <v>101</v>
      </c>
      <c r="Q1319" t="s">
        <v>119</v>
      </c>
      <c r="R1319" t="str">
        <f t="shared" si="167"/>
        <v>Oil &amp; Gas - Ice Roads and Pads</v>
      </c>
      <c r="S1319" t="s">
        <v>361</v>
      </c>
      <c r="T1319" t="s">
        <v>349</v>
      </c>
      <c r="U1319" s="34">
        <v>5</v>
      </c>
      <c r="V1319">
        <v>19060403</v>
      </c>
      <c r="W1319">
        <v>2016</v>
      </c>
      <c r="X1319" t="s">
        <v>296</v>
      </c>
      <c r="Y1319">
        <v>8</v>
      </c>
      <c r="Z1319" s="34">
        <v>392</v>
      </c>
      <c r="AA1319" s="6" t="str">
        <f t="shared" si="172"/>
        <v>08/01</v>
      </c>
      <c r="AB1319" s="6" t="str">
        <f t="shared" si="173"/>
        <v>08/31</v>
      </c>
      <c r="AC1319" t="s">
        <v>84</v>
      </c>
      <c r="AD1319" s="7">
        <f t="shared" si="174"/>
        <v>2</v>
      </c>
      <c r="AE1319" s="7" t="s">
        <v>84</v>
      </c>
      <c r="AF1319">
        <v>0</v>
      </c>
      <c r="AG1319" t="s">
        <v>52</v>
      </c>
      <c r="AH1319" s="18">
        <f t="shared" si="170"/>
        <v>1</v>
      </c>
    </row>
    <row r="1320" spans="1:34" x14ac:dyDescent="0.25">
      <c r="A1320">
        <v>391</v>
      </c>
      <c r="B1320" t="s">
        <v>181</v>
      </c>
      <c r="C1320" t="s">
        <v>389</v>
      </c>
      <c r="D1320" t="s">
        <v>296</v>
      </c>
      <c r="E1320" t="s">
        <v>116</v>
      </c>
      <c r="F1320">
        <v>236667</v>
      </c>
      <c r="G1320" t="s">
        <v>52</v>
      </c>
      <c r="H1320" s="18">
        <f t="shared" si="168"/>
        <v>1</v>
      </c>
      <c r="I1320">
        <v>394</v>
      </c>
      <c r="J1320" t="s">
        <v>297</v>
      </c>
      <c r="K1320" t="s">
        <v>79</v>
      </c>
      <c r="L1320" t="s">
        <v>70</v>
      </c>
      <c r="M1320" s="18">
        <f t="shared" si="169"/>
        <v>2</v>
      </c>
      <c r="N1320" t="s">
        <v>58</v>
      </c>
      <c r="O1320" s="18">
        <f t="shared" si="171"/>
        <v>1</v>
      </c>
      <c r="P1320" t="s">
        <v>101</v>
      </c>
      <c r="Q1320" t="s">
        <v>119</v>
      </c>
      <c r="R1320" t="str">
        <f t="shared" si="167"/>
        <v>Oil &amp; Gas - Ice Roads and Pads</v>
      </c>
      <c r="S1320" t="s">
        <v>361</v>
      </c>
      <c r="T1320" t="s">
        <v>349</v>
      </c>
      <c r="U1320" s="34">
        <v>5</v>
      </c>
      <c r="V1320">
        <v>19060403</v>
      </c>
      <c r="W1320">
        <v>2016</v>
      </c>
      <c r="X1320" t="s">
        <v>296</v>
      </c>
      <c r="Y1320">
        <v>9</v>
      </c>
      <c r="Z1320" s="34">
        <v>394</v>
      </c>
      <c r="AA1320" s="6" t="str">
        <f t="shared" si="172"/>
        <v>09/01</v>
      </c>
      <c r="AB1320" s="6" t="str">
        <f t="shared" si="173"/>
        <v>09/30</v>
      </c>
      <c r="AC1320" t="s">
        <v>84</v>
      </c>
      <c r="AD1320" s="7">
        <f t="shared" si="174"/>
        <v>2</v>
      </c>
      <c r="AE1320" s="7" t="s">
        <v>84</v>
      </c>
      <c r="AF1320">
        <v>0</v>
      </c>
      <c r="AG1320" t="s">
        <v>52</v>
      </c>
      <c r="AH1320" s="18">
        <f t="shared" si="170"/>
        <v>1</v>
      </c>
    </row>
    <row r="1321" spans="1:34" x14ac:dyDescent="0.25">
      <c r="A1321">
        <v>391</v>
      </c>
      <c r="B1321" t="s">
        <v>181</v>
      </c>
      <c r="C1321" t="s">
        <v>389</v>
      </c>
      <c r="D1321" t="s">
        <v>296</v>
      </c>
      <c r="E1321" t="s">
        <v>116</v>
      </c>
      <c r="F1321">
        <v>236667</v>
      </c>
      <c r="G1321" t="s">
        <v>52</v>
      </c>
      <c r="H1321" s="18">
        <f t="shared" si="168"/>
        <v>1</v>
      </c>
      <c r="I1321">
        <v>393</v>
      </c>
      <c r="J1321" t="s">
        <v>299</v>
      </c>
      <c r="K1321" t="s">
        <v>79</v>
      </c>
      <c r="L1321" t="s">
        <v>70</v>
      </c>
      <c r="M1321" s="18">
        <f t="shared" si="169"/>
        <v>2</v>
      </c>
      <c r="N1321" t="s">
        <v>58</v>
      </c>
      <c r="O1321" s="18">
        <f t="shared" si="171"/>
        <v>1</v>
      </c>
      <c r="P1321" t="s">
        <v>101</v>
      </c>
      <c r="Q1321" t="s">
        <v>119</v>
      </c>
      <c r="R1321" t="str">
        <f t="shared" ref="R1321:R1384" si="175">IF(Q1321&lt;&gt;"",_xlfn.CONCAT(P1321," - ", Q1321),"")</f>
        <v>Oil &amp; Gas - Ice Roads and Pads</v>
      </c>
      <c r="S1321" t="s">
        <v>361</v>
      </c>
      <c r="T1321" t="s">
        <v>349</v>
      </c>
      <c r="U1321" s="34">
        <v>5</v>
      </c>
      <c r="V1321">
        <v>19060403</v>
      </c>
      <c r="W1321">
        <v>2016</v>
      </c>
      <c r="X1321" t="s">
        <v>296</v>
      </c>
      <c r="Y1321">
        <v>9</v>
      </c>
      <c r="Z1321" s="34">
        <v>393</v>
      </c>
      <c r="AA1321" s="6" t="str">
        <f t="shared" si="172"/>
        <v>09/01</v>
      </c>
      <c r="AB1321" s="6" t="str">
        <f t="shared" si="173"/>
        <v>09/30</v>
      </c>
      <c r="AC1321" t="s">
        <v>84</v>
      </c>
      <c r="AD1321" s="7">
        <f t="shared" si="174"/>
        <v>2</v>
      </c>
      <c r="AE1321" s="7" t="s">
        <v>84</v>
      </c>
      <c r="AF1321">
        <v>0</v>
      </c>
      <c r="AG1321" t="s">
        <v>52</v>
      </c>
      <c r="AH1321" s="18">
        <f t="shared" si="170"/>
        <v>1</v>
      </c>
    </row>
    <row r="1322" spans="1:34" x14ac:dyDescent="0.25">
      <c r="A1322">
        <v>391</v>
      </c>
      <c r="B1322" t="s">
        <v>181</v>
      </c>
      <c r="C1322" t="s">
        <v>389</v>
      </c>
      <c r="D1322" t="s">
        <v>296</v>
      </c>
      <c r="E1322" t="s">
        <v>116</v>
      </c>
      <c r="F1322">
        <v>236667</v>
      </c>
      <c r="G1322" t="s">
        <v>52</v>
      </c>
      <c r="H1322" s="18">
        <f t="shared" si="168"/>
        <v>1</v>
      </c>
      <c r="I1322">
        <v>395</v>
      </c>
      <c r="J1322" t="s">
        <v>301</v>
      </c>
      <c r="K1322" t="s">
        <v>79</v>
      </c>
      <c r="L1322" t="s">
        <v>70</v>
      </c>
      <c r="M1322" s="18">
        <f t="shared" si="169"/>
        <v>2</v>
      </c>
      <c r="N1322" t="s">
        <v>58</v>
      </c>
      <c r="O1322" s="18">
        <f t="shared" si="171"/>
        <v>1</v>
      </c>
      <c r="P1322" t="s">
        <v>101</v>
      </c>
      <c r="Q1322" t="s">
        <v>119</v>
      </c>
      <c r="R1322" t="str">
        <f t="shared" si="175"/>
        <v>Oil &amp; Gas - Ice Roads and Pads</v>
      </c>
      <c r="S1322" t="s">
        <v>361</v>
      </c>
      <c r="T1322" t="s">
        <v>349</v>
      </c>
      <c r="U1322" s="34">
        <v>5</v>
      </c>
      <c r="V1322">
        <v>19060403</v>
      </c>
      <c r="W1322">
        <v>2016</v>
      </c>
      <c r="X1322" t="s">
        <v>296</v>
      </c>
      <c r="Y1322">
        <v>9</v>
      </c>
      <c r="Z1322" s="34">
        <v>395</v>
      </c>
      <c r="AA1322" s="6" t="str">
        <f t="shared" si="172"/>
        <v>09/01</v>
      </c>
      <c r="AB1322" s="6" t="str">
        <f t="shared" si="173"/>
        <v>09/30</v>
      </c>
      <c r="AC1322" t="s">
        <v>84</v>
      </c>
      <c r="AD1322" s="7">
        <f t="shared" si="174"/>
        <v>2</v>
      </c>
      <c r="AE1322" s="7" t="s">
        <v>84</v>
      </c>
      <c r="AF1322">
        <v>0</v>
      </c>
      <c r="AG1322" t="s">
        <v>52</v>
      </c>
      <c r="AH1322" s="18">
        <f t="shared" si="170"/>
        <v>1</v>
      </c>
    </row>
    <row r="1323" spans="1:34" x14ac:dyDescent="0.25">
      <c r="A1323">
        <v>391</v>
      </c>
      <c r="B1323" t="s">
        <v>181</v>
      </c>
      <c r="C1323" t="s">
        <v>389</v>
      </c>
      <c r="D1323" t="s">
        <v>296</v>
      </c>
      <c r="E1323" t="s">
        <v>116</v>
      </c>
      <c r="F1323">
        <v>236667</v>
      </c>
      <c r="G1323" t="s">
        <v>52</v>
      </c>
      <c r="H1323" s="18">
        <f t="shared" si="168"/>
        <v>1</v>
      </c>
      <c r="I1323">
        <v>392</v>
      </c>
      <c r="J1323" t="s">
        <v>303</v>
      </c>
      <c r="K1323" t="s">
        <v>79</v>
      </c>
      <c r="L1323" t="s">
        <v>70</v>
      </c>
      <c r="M1323" s="18">
        <f t="shared" si="169"/>
        <v>2</v>
      </c>
      <c r="N1323" t="s">
        <v>58</v>
      </c>
      <c r="O1323" s="18">
        <f t="shared" si="171"/>
        <v>1</v>
      </c>
      <c r="P1323" t="s">
        <v>101</v>
      </c>
      <c r="Q1323" t="s">
        <v>119</v>
      </c>
      <c r="R1323" t="str">
        <f t="shared" si="175"/>
        <v>Oil &amp; Gas - Ice Roads and Pads</v>
      </c>
      <c r="S1323" t="s">
        <v>361</v>
      </c>
      <c r="T1323" t="s">
        <v>349</v>
      </c>
      <c r="U1323" s="34">
        <v>5</v>
      </c>
      <c r="V1323">
        <v>19060403</v>
      </c>
      <c r="W1323">
        <v>2016</v>
      </c>
      <c r="X1323" t="s">
        <v>296</v>
      </c>
      <c r="Y1323">
        <v>9</v>
      </c>
      <c r="Z1323" s="34">
        <v>392</v>
      </c>
      <c r="AA1323" s="6" t="str">
        <f t="shared" si="172"/>
        <v>09/01</v>
      </c>
      <c r="AB1323" s="6" t="str">
        <f t="shared" si="173"/>
        <v>09/30</v>
      </c>
      <c r="AC1323" t="s">
        <v>84</v>
      </c>
      <c r="AD1323" s="7">
        <f t="shared" si="174"/>
        <v>2</v>
      </c>
      <c r="AE1323" s="7" t="s">
        <v>84</v>
      </c>
      <c r="AF1323">
        <v>0</v>
      </c>
      <c r="AG1323" t="s">
        <v>52</v>
      </c>
      <c r="AH1323" s="18">
        <f t="shared" si="170"/>
        <v>1</v>
      </c>
    </row>
    <row r="1324" spans="1:34" x14ac:dyDescent="0.25">
      <c r="A1324">
        <v>391</v>
      </c>
      <c r="B1324" t="s">
        <v>181</v>
      </c>
      <c r="C1324" t="s">
        <v>389</v>
      </c>
      <c r="D1324" t="s">
        <v>296</v>
      </c>
      <c r="E1324" t="s">
        <v>116</v>
      </c>
      <c r="F1324">
        <v>236667</v>
      </c>
      <c r="G1324" t="s">
        <v>52</v>
      </c>
      <c r="H1324" s="18">
        <f t="shared" si="168"/>
        <v>1</v>
      </c>
      <c r="I1324">
        <v>394</v>
      </c>
      <c r="J1324" t="s">
        <v>297</v>
      </c>
      <c r="K1324" t="s">
        <v>79</v>
      </c>
      <c r="L1324" t="s">
        <v>70</v>
      </c>
      <c r="M1324" s="18">
        <f t="shared" si="169"/>
        <v>2</v>
      </c>
      <c r="N1324" t="s">
        <v>58</v>
      </c>
      <c r="O1324" s="18">
        <f t="shared" si="171"/>
        <v>1</v>
      </c>
      <c r="P1324" t="s">
        <v>101</v>
      </c>
      <c r="Q1324" t="s">
        <v>119</v>
      </c>
      <c r="R1324" t="str">
        <f t="shared" si="175"/>
        <v>Oil &amp; Gas - Ice Roads and Pads</v>
      </c>
      <c r="S1324" t="s">
        <v>361</v>
      </c>
      <c r="T1324" t="s">
        <v>349</v>
      </c>
      <c r="U1324" s="34">
        <v>5</v>
      </c>
      <c r="V1324">
        <v>19060403</v>
      </c>
      <c r="W1324">
        <v>2016</v>
      </c>
      <c r="X1324" t="s">
        <v>296</v>
      </c>
      <c r="Y1324">
        <v>10</v>
      </c>
      <c r="Z1324" s="34">
        <v>394</v>
      </c>
      <c r="AA1324" s="6" t="str">
        <f t="shared" si="172"/>
        <v>10/01</v>
      </c>
      <c r="AB1324" s="6" t="str">
        <f t="shared" si="173"/>
        <v>10/31</v>
      </c>
      <c r="AC1324" t="s">
        <v>84</v>
      </c>
      <c r="AD1324" s="7">
        <f t="shared" si="174"/>
        <v>2</v>
      </c>
      <c r="AE1324" s="7" t="s">
        <v>84</v>
      </c>
      <c r="AF1324">
        <v>0</v>
      </c>
      <c r="AG1324" t="s">
        <v>52</v>
      </c>
      <c r="AH1324" s="18">
        <f t="shared" si="170"/>
        <v>1</v>
      </c>
    </row>
    <row r="1325" spans="1:34" x14ac:dyDescent="0.25">
      <c r="A1325">
        <v>391</v>
      </c>
      <c r="B1325" t="s">
        <v>181</v>
      </c>
      <c r="C1325" t="s">
        <v>389</v>
      </c>
      <c r="D1325" t="s">
        <v>296</v>
      </c>
      <c r="E1325" t="s">
        <v>116</v>
      </c>
      <c r="F1325">
        <v>236667</v>
      </c>
      <c r="G1325" t="s">
        <v>52</v>
      </c>
      <c r="H1325" s="18">
        <f t="shared" si="168"/>
        <v>1</v>
      </c>
      <c r="I1325">
        <v>393</v>
      </c>
      <c r="J1325" t="s">
        <v>299</v>
      </c>
      <c r="K1325" t="s">
        <v>79</v>
      </c>
      <c r="L1325" t="s">
        <v>70</v>
      </c>
      <c r="M1325" s="18">
        <f t="shared" si="169"/>
        <v>2</v>
      </c>
      <c r="N1325" t="s">
        <v>58</v>
      </c>
      <c r="O1325" s="18">
        <f t="shared" si="171"/>
        <v>1</v>
      </c>
      <c r="P1325" t="s">
        <v>101</v>
      </c>
      <c r="Q1325" t="s">
        <v>119</v>
      </c>
      <c r="R1325" t="str">
        <f t="shared" si="175"/>
        <v>Oil &amp; Gas - Ice Roads and Pads</v>
      </c>
      <c r="S1325" t="s">
        <v>361</v>
      </c>
      <c r="T1325" t="s">
        <v>349</v>
      </c>
      <c r="U1325" s="34">
        <v>5</v>
      </c>
      <c r="V1325">
        <v>19060403</v>
      </c>
      <c r="W1325">
        <v>2016</v>
      </c>
      <c r="X1325" t="s">
        <v>296</v>
      </c>
      <c r="Y1325">
        <v>10</v>
      </c>
      <c r="Z1325" s="34">
        <v>393</v>
      </c>
      <c r="AA1325" s="6" t="str">
        <f t="shared" si="172"/>
        <v>10/01</v>
      </c>
      <c r="AB1325" s="6" t="str">
        <f t="shared" si="173"/>
        <v>10/31</v>
      </c>
      <c r="AC1325" t="s">
        <v>84</v>
      </c>
      <c r="AD1325" s="7">
        <f t="shared" si="174"/>
        <v>2</v>
      </c>
      <c r="AE1325" s="7" t="s">
        <v>84</v>
      </c>
      <c r="AF1325">
        <v>0</v>
      </c>
      <c r="AG1325" t="s">
        <v>52</v>
      </c>
      <c r="AH1325" s="18">
        <f t="shared" si="170"/>
        <v>1</v>
      </c>
    </row>
    <row r="1326" spans="1:34" x14ac:dyDescent="0.25">
      <c r="A1326">
        <v>391</v>
      </c>
      <c r="B1326" t="s">
        <v>181</v>
      </c>
      <c r="C1326" t="s">
        <v>389</v>
      </c>
      <c r="D1326" t="s">
        <v>296</v>
      </c>
      <c r="E1326" t="s">
        <v>116</v>
      </c>
      <c r="F1326">
        <v>236667</v>
      </c>
      <c r="G1326" t="s">
        <v>52</v>
      </c>
      <c r="H1326" s="18">
        <f t="shared" si="168"/>
        <v>1</v>
      </c>
      <c r="I1326">
        <v>395</v>
      </c>
      <c r="J1326" t="s">
        <v>301</v>
      </c>
      <c r="K1326" t="s">
        <v>79</v>
      </c>
      <c r="L1326" t="s">
        <v>70</v>
      </c>
      <c r="M1326" s="18">
        <f t="shared" si="169"/>
        <v>2</v>
      </c>
      <c r="N1326" t="s">
        <v>58</v>
      </c>
      <c r="O1326" s="18">
        <f t="shared" si="171"/>
        <v>1</v>
      </c>
      <c r="P1326" t="s">
        <v>101</v>
      </c>
      <c r="Q1326" t="s">
        <v>119</v>
      </c>
      <c r="R1326" t="str">
        <f t="shared" si="175"/>
        <v>Oil &amp; Gas - Ice Roads and Pads</v>
      </c>
      <c r="S1326" t="s">
        <v>361</v>
      </c>
      <c r="T1326" t="s">
        <v>349</v>
      </c>
      <c r="U1326" s="34">
        <v>5</v>
      </c>
      <c r="V1326">
        <v>19060403</v>
      </c>
      <c r="W1326">
        <v>2016</v>
      </c>
      <c r="X1326" t="s">
        <v>296</v>
      </c>
      <c r="Y1326">
        <v>10</v>
      </c>
      <c r="Z1326" s="34">
        <v>395</v>
      </c>
      <c r="AA1326" s="6" t="str">
        <f t="shared" si="172"/>
        <v>10/01</v>
      </c>
      <c r="AB1326" s="6" t="str">
        <f t="shared" si="173"/>
        <v>10/31</v>
      </c>
      <c r="AC1326" t="s">
        <v>84</v>
      </c>
      <c r="AD1326" s="7">
        <f t="shared" si="174"/>
        <v>2</v>
      </c>
      <c r="AE1326" s="7" t="s">
        <v>84</v>
      </c>
      <c r="AF1326">
        <v>0</v>
      </c>
      <c r="AG1326" t="s">
        <v>52</v>
      </c>
      <c r="AH1326" s="18">
        <f t="shared" si="170"/>
        <v>1</v>
      </c>
    </row>
    <row r="1327" spans="1:34" x14ac:dyDescent="0.25">
      <c r="A1327">
        <v>391</v>
      </c>
      <c r="B1327" t="s">
        <v>181</v>
      </c>
      <c r="C1327" t="s">
        <v>389</v>
      </c>
      <c r="D1327" t="s">
        <v>296</v>
      </c>
      <c r="E1327" t="s">
        <v>116</v>
      </c>
      <c r="F1327">
        <v>236667</v>
      </c>
      <c r="G1327" t="s">
        <v>52</v>
      </c>
      <c r="H1327" s="18">
        <f t="shared" si="168"/>
        <v>1</v>
      </c>
      <c r="I1327">
        <v>392</v>
      </c>
      <c r="J1327" t="s">
        <v>303</v>
      </c>
      <c r="K1327" t="s">
        <v>79</v>
      </c>
      <c r="L1327" t="s">
        <v>70</v>
      </c>
      <c r="M1327" s="18">
        <f t="shared" si="169"/>
        <v>2</v>
      </c>
      <c r="N1327" t="s">
        <v>58</v>
      </c>
      <c r="O1327" s="18">
        <f t="shared" si="171"/>
        <v>1</v>
      </c>
      <c r="P1327" t="s">
        <v>101</v>
      </c>
      <c r="Q1327" t="s">
        <v>119</v>
      </c>
      <c r="R1327" t="str">
        <f t="shared" si="175"/>
        <v>Oil &amp; Gas - Ice Roads and Pads</v>
      </c>
      <c r="S1327" t="s">
        <v>361</v>
      </c>
      <c r="T1327" t="s">
        <v>349</v>
      </c>
      <c r="U1327" s="34">
        <v>5</v>
      </c>
      <c r="V1327">
        <v>19060403</v>
      </c>
      <c r="W1327">
        <v>2016</v>
      </c>
      <c r="X1327" t="s">
        <v>296</v>
      </c>
      <c r="Y1327">
        <v>10</v>
      </c>
      <c r="Z1327" s="34">
        <v>392</v>
      </c>
      <c r="AA1327" s="6" t="str">
        <f t="shared" si="172"/>
        <v>10/01</v>
      </c>
      <c r="AB1327" s="6" t="str">
        <f t="shared" si="173"/>
        <v>10/31</v>
      </c>
      <c r="AC1327" t="s">
        <v>84</v>
      </c>
      <c r="AD1327" s="7">
        <f t="shared" si="174"/>
        <v>2</v>
      </c>
      <c r="AE1327" s="7" t="s">
        <v>84</v>
      </c>
      <c r="AF1327">
        <v>0</v>
      </c>
      <c r="AG1327" t="s">
        <v>52</v>
      </c>
      <c r="AH1327" s="18">
        <f t="shared" si="170"/>
        <v>1</v>
      </c>
    </row>
    <row r="1328" spans="1:34" x14ac:dyDescent="0.25">
      <c r="A1328">
        <v>391</v>
      </c>
      <c r="B1328" t="s">
        <v>181</v>
      </c>
      <c r="C1328" t="s">
        <v>389</v>
      </c>
      <c r="D1328" t="s">
        <v>296</v>
      </c>
      <c r="E1328" t="s">
        <v>116</v>
      </c>
      <c r="F1328">
        <v>236667</v>
      </c>
      <c r="G1328" t="s">
        <v>52</v>
      </c>
      <c r="H1328" s="18">
        <f t="shared" si="168"/>
        <v>1</v>
      </c>
      <c r="I1328">
        <v>394</v>
      </c>
      <c r="J1328" t="s">
        <v>297</v>
      </c>
      <c r="K1328" t="s">
        <v>79</v>
      </c>
      <c r="L1328" t="s">
        <v>70</v>
      </c>
      <c r="M1328" s="18">
        <f t="shared" si="169"/>
        <v>2</v>
      </c>
      <c r="N1328" t="s">
        <v>58</v>
      </c>
      <c r="O1328" s="18">
        <f t="shared" si="171"/>
        <v>1</v>
      </c>
      <c r="P1328" t="s">
        <v>101</v>
      </c>
      <c r="Q1328" t="s">
        <v>119</v>
      </c>
      <c r="R1328" t="str">
        <f t="shared" si="175"/>
        <v>Oil &amp; Gas - Ice Roads and Pads</v>
      </c>
      <c r="S1328" t="s">
        <v>361</v>
      </c>
      <c r="T1328" t="s">
        <v>349</v>
      </c>
      <c r="U1328" s="34">
        <v>5</v>
      </c>
      <c r="V1328">
        <v>19060403</v>
      </c>
      <c r="W1328">
        <v>2016</v>
      </c>
      <c r="X1328" t="s">
        <v>296</v>
      </c>
      <c r="Y1328">
        <v>11</v>
      </c>
      <c r="Z1328" s="34">
        <v>394</v>
      </c>
      <c r="AA1328" s="6" t="str">
        <f t="shared" si="172"/>
        <v>11/01</v>
      </c>
      <c r="AB1328" s="6" t="str">
        <f t="shared" si="173"/>
        <v>30/01</v>
      </c>
      <c r="AC1328" t="s">
        <v>84</v>
      </c>
      <c r="AD1328" s="7">
        <f t="shared" si="174"/>
        <v>2</v>
      </c>
      <c r="AE1328" s="7" t="s">
        <v>84</v>
      </c>
      <c r="AF1328">
        <v>0</v>
      </c>
      <c r="AG1328" t="s">
        <v>52</v>
      </c>
      <c r="AH1328" s="18">
        <f t="shared" si="170"/>
        <v>1</v>
      </c>
    </row>
    <row r="1329" spans="1:34" x14ac:dyDescent="0.25">
      <c r="A1329">
        <v>391</v>
      </c>
      <c r="B1329" t="s">
        <v>181</v>
      </c>
      <c r="C1329" t="s">
        <v>389</v>
      </c>
      <c r="D1329" t="s">
        <v>296</v>
      </c>
      <c r="E1329" t="s">
        <v>116</v>
      </c>
      <c r="F1329">
        <v>236667</v>
      </c>
      <c r="G1329" t="s">
        <v>52</v>
      </c>
      <c r="H1329" s="18">
        <f t="shared" si="168"/>
        <v>1</v>
      </c>
      <c r="I1329">
        <v>393</v>
      </c>
      <c r="J1329" t="s">
        <v>299</v>
      </c>
      <c r="K1329" t="s">
        <v>79</v>
      </c>
      <c r="L1329" t="s">
        <v>70</v>
      </c>
      <c r="M1329" s="18">
        <f t="shared" si="169"/>
        <v>2</v>
      </c>
      <c r="N1329" t="s">
        <v>58</v>
      </c>
      <c r="O1329" s="18">
        <f t="shared" si="171"/>
        <v>1</v>
      </c>
      <c r="P1329" t="s">
        <v>101</v>
      </c>
      <c r="Q1329" t="s">
        <v>119</v>
      </c>
      <c r="R1329" t="str">
        <f t="shared" si="175"/>
        <v>Oil &amp; Gas - Ice Roads and Pads</v>
      </c>
      <c r="S1329" t="s">
        <v>361</v>
      </c>
      <c r="T1329" t="s">
        <v>349</v>
      </c>
      <c r="U1329" s="34">
        <v>5</v>
      </c>
      <c r="V1329">
        <v>19060403</v>
      </c>
      <c r="W1329">
        <v>2016</v>
      </c>
      <c r="X1329" t="s">
        <v>296</v>
      </c>
      <c r="Y1329">
        <v>11</v>
      </c>
      <c r="Z1329" s="34">
        <v>393</v>
      </c>
      <c r="AA1329" s="6" t="str">
        <f t="shared" si="172"/>
        <v>11/01</v>
      </c>
      <c r="AB1329" s="6" t="str">
        <f t="shared" si="173"/>
        <v>30/01</v>
      </c>
      <c r="AC1329" t="s">
        <v>84</v>
      </c>
      <c r="AD1329" s="7">
        <f t="shared" si="174"/>
        <v>2</v>
      </c>
      <c r="AE1329" s="7" t="s">
        <v>84</v>
      </c>
      <c r="AF1329">
        <v>0</v>
      </c>
      <c r="AG1329" t="s">
        <v>52</v>
      </c>
      <c r="AH1329" s="18">
        <f t="shared" si="170"/>
        <v>1</v>
      </c>
    </row>
    <row r="1330" spans="1:34" x14ac:dyDescent="0.25">
      <c r="A1330">
        <v>391</v>
      </c>
      <c r="B1330" t="s">
        <v>181</v>
      </c>
      <c r="C1330" t="s">
        <v>389</v>
      </c>
      <c r="D1330" t="s">
        <v>296</v>
      </c>
      <c r="E1330" t="s">
        <v>116</v>
      </c>
      <c r="F1330">
        <v>236667</v>
      </c>
      <c r="G1330" t="s">
        <v>52</v>
      </c>
      <c r="H1330" s="18">
        <f t="shared" si="168"/>
        <v>1</v>
      </c>
      <c r="I1330">
        <v>395</v>
      </c>
      <c r="J1330" t="s">
        <v>301</v>
      </c>
      <c r="K1330" t="s">
        <v>79</v>
      </c>
      <c r="L1330" t="s">
        <v>70</v>
      </c>
      <c r="M1330" s="18">
        <f t="shared" si="169"/>
        <v>2</v>
      </c>
      <c r="N1330" t="s">
        <v>58</v>
      </c>
      <c r="O1330" s="18">
        <f t="shared" si="171"/>
        <v>1</v>
      </c>
      <c r="P1330" t="s">
        <v>101</v>
      </c>
      <c r="Q1330" t="s">
        <v>119</v>
      </c>
      <c r="R1330" t="str">
        <f t="shared" si="175"/>
        <v>Oil &amp; Gas - Ice Roads and Pads</v>
      </c>
      <c r="S1330" t="s">
        <v>361</v>
      </c>
      <c r="T1330" t="s">
        <v>349</v>
      </c>
      <c r="U1330" s="34">
        <v>5</v>
      </c>
      <c r="V1330">
        <v>19060403</v>
      </c>
      <c r="W1330">
        <v>2016</v>
      </c>
      <c r="X1330" t="s">
        <v>296</v>
      </c>
      <c r="Y1330">
        <v>11</v>
      </c>
      <c r="Z1330" s="34">
        <v>395</v>
      </c>
      <c r="AA1330" s="6" t="str">
        <f t="shared" si="172"/>
        <v>11/01</v>
      </c>
      <c r="AB1330" s="6" t="str">
        <f t="shared" si="173"/>
        <v>30/01</v>
      </c>
      <c r="AC1330" t="s">
        <v>84</v>
      </c>
      <c r="AD1330" s="7">
        <f t="shared" si="174"/>
        <v>2</v>
      </c>
      <c r="AE1330" s="7" t="s">
        <v>84</v>
      </c>
      <c r="AF1330">
        <v>0</v>
      </c>
      <c r="AG1330" t="s">
        <v>52</v>
      </c>
      <c r="AH1330" s="18">
        <f t="shared" si="170"/>
        <v>1</v>
      </c>
    </row>
    <row r="1331" spans="1:34" x14ac:dyDescent="0.25">
      <c r="A1331">
        <v>391</v>
      </c>
      <c r="B1331" t="s">
        <v>181</v>
      </c>
      <c r="C1331" t="s">
        <v>389</v>
      </c>
      <c r="D1331" t="s">
        <v>296</v>
      </c>
      <c r="E1331" t="s">
        <v>116</v>
      </c>
      <c r="F1331">
        <v>236667</v>
      </c>
      <c r="G1331" t="s">
        <v>52</v>
      </c>
      <c r="H1331" s="18">
        <f t="shared" si="168"/>
        <v>1</v>
      </c>
      <c r="I1331">
        <v>392</v>
      </c>
      <c r="J1331" t="s">
        <v>303</v>
      </c>
      <c r="K1331" t="s">
        <v>79</v>
      </c>
      <c r="L1331" t="s">
        <v>70</v>
      </c>
      <c r="M1331" s="18">
        <f t="shared" si="169"/>
        <v>2</v>
      </c>
      <c r="N1331" t="s">
        <v>58</v>
      </c>
      <c r="O1331" s="18">
        <f t="shared" si="171"/>
        <v>1</v>
      </c>
      <c r="P1331" t="s">
        <v>101</v>
      </c>
      <c r="Q1331" t="s">
        <v>119</v>
      </c>
      <c r="R1331" t="str">
        <f t="shared" si="175"/>
        <v>Oil &amp; Gas - Ice Roads and Pads</v>
      </c>
      <c r="S1331" t="s">
        <v>361</v>
      </c>
      <c r="T1331" t="s">
        <v>349</v>
      </c>
      <c r="U1331" s="34">
        <v>5</v>
      </c>
      <c r="V1331">
        <v>19060403</v>
      </c>
      <c r="W1331">
        <v>2016</v>
      </c>
      <c r="X1331" t="s">
        <v>296</v>
      </c>
      <c r="Y1331">
        <v>11</v>
      </c>
      <c r="Z1331" s="34">
        <v>392</v>
      </c>
      <c r="AA1331" s="6" t="str">
        <f t="shared" si="172"/>
        <v>11/01</v>
      </c>
      <c r="AB1331" s="6" t="str">
        <f t="shared" si="173"/>
        <v>30/01</v>
      </c>
      <c r="AC1331" t="s">
        <v>84</v>
      </c>
      <c r="AD1331" s="7">
        <f t="shared" si="174"/>
        <v>2</v>
      </c>
      <c r="AE1331" s="7" t="s">
        <v>84</v>
      </c>
      <c r="AF1331">
        <v>0</v>
      </c>
      <c r="AG1331" t="s">
        <v>52</v>
      </c>
      <c r="AH1331" s="18">
        <f t="shared" si="170"/>
        <v>1</v>
      </c>
    </row>
    <row r="1332" spans="1:34" x14ac:dyDescent="0.25">
      <c r="A1332">
        <v>391</v>
      </c>
      <c r="B1332" t="s">
        <v>181</v>
      </c>
      <c r="C1332" t="s">
        <v>389</v>
      </c>
      <c r="D1332" t="s">
        <v>296</v>
      </c>
      <c r="E1332" t="s">
        <v>116</v>
      </c>
      <c r="F1332">
        <v>236667</v>
      </c>
      <c r="G1332" t="s">
        <v>52</v>
      </c>
      <c r="H1332" s="18">
        <f t="shared" si="168"/>
        <v>1</v>
      </c>
      <c r="I1332">
        <v>394</v>
      </c>
      <c r="J1332" t="s">
        <v>297</v>
      </c>
      <c r="K1332" t="s">
        <v>79</v>
      </c>
      <c r="L1332" t="s">
        <v>70</v>
      </c>
      <c r="M1332" s="18">
        <f t="shared" si="169"/>
        <v>2</v>
      </c>
      <c r="N1332" t="s">
        <v>58</v>
      </c>
      <c r="O1332" s="18">
        <f t="shared" si="171"/>
        <v>1</v>
      </c>
      <c r="P1332" t="s">
        <v>101</v>
      </c>
      <c r="Q1332" t="s">
        <v>119</v>
      </c>
      <c r="R1332" t="str">
        <f t="shared" si="175"/>
        <v>Oil &amp; Gas - Ice Roads and Pads</v>
      </c>
      <c r="S1332" t="s">
        <v>361</v>
      </c>
      <c r="T1332" t="s">
        <v>349</v>
      </c>
      <c r="U1332" s="34">
        <v>5</v>
      </c>
      <c r="V1332">
        <v>19060403</v>
      </c>
      <c r="W1332">
        <v>2016</v>
      </c>
      <c r="X1332" t="s">
        <v>296</v>
      </c>
      <c r="Y1332">
        <v>12</v>
      </c>
      <c r="Z1332" s="34">
        <v>394</v>
      </c>
      <c r="AA1332" s="6" t="str">
        <f t="shared" si="172"/>
        <v>12/01</v>
      </c>
      <c r="AB1332" s="6" t="str">
        <f t="shared" si="173"/>
        <v>12/31</v>
      </c>
      <c r="AC1332" t="s">
        <v>84</v>
      </c>
      <c r="AD1332" s="7">
        <f t="shared" si="174"/>
        <v>2</v>
      </c>
      <c r="AE1332" s="7" t="s">
        <v>84</v>
      </c>
      <c r="AF1332">
        <v>0</v>
      </c>
      <c r="AG1332" t="s">
        <v>52</v>
      </c>
      <c r="AH1332" s="18">
        <f t="shared" si="170"/>
        <v>1</v>
      </c>
    </row>
    <row r="1333" spans="1:34" x14ac:dyDescent="0.25">
      <c r="A1333">
        <v>391</v>
      </c>
      <c r="B1333" t="s">
        <v>181</v>
      </c>
      <c r="C1333" t="s">
        <v>389</v>
      </c>
      <c r="D1333" t="s">
        <v>296</v>
      </c>
      <c r="E1333" t="s">
        <v>116</v>
      </c>
      <c r="F1333">
        <v>236667</v>
      </c>
      <c r="G1333" t="s">
        <v>52</v>
      </c>
      <c r="H1333" s="18">
        <f t="shared" si="168"/>
        <v>1</v>
      </c>
      <c r="I1333">
        <v>393</v>
      </c>
      <c r="J1333" t="s">
        <v>299</v>
      </c>
      <c r="K1333" t="s">
        <v>79</v>
      </c>
      <c r="L1333" t="s">
        <v>70</v>
      </c>
      <c r="M1333" s="18">
        <f t="shared" si="169"/>
        <v>2</v>
      </c>
      <c r="N1333" t="s">
        <v>58</v>
      </c>
      <c r="O1333" s="18">
        <f t="shared" si="171"/>
        <v>1</v>
      </c>
      <c r="P1333" t="s">
        <v>101</v>
      </c>
      <c r="Q1333" t="s">
        <v>119</v>
      </c>
      <c r="R1333" t="str">
        <f t="shared" si="175"/>
        <v>Oil &amp; Gas - Ice Roads and Pads</v>
      </c>
      <c r="S1333" t="s">
        <v>361</v>
      </c>
      <c r="T1333" t="s">
        <v>349</v>
      </c>
      <c r="U1333" s="34">
        <v>5</v>
      </c>
      <c r="V1333">
        <v>19060403</v>
      </c>
      <c r="W1333">
        <v>2016</v>
      </c>
      <c r="X1333" t="s">
        <v>296</v>
      </c>
      <c r="Y1333">
        <v>12</v>
      </c>
      <c r="Z1333" s="34">
        <v>393</v>
      </c>
      <c r="AA1333" s="6" t="str">
        <f t="shared" si="172"/>
        <v>12/01</v>
      </c>
      <c r="AB1333" s="6" t="str">
        <f t="shared" si="173"/>
        <v>12/31</v>
      </c>
      <c r="AC1333" t="s">
        <v>84</v>
      </c>
      <c r="AD1333" s="7">
        <f t="shared" si="174"/>
        <v>2</v>
      </c>
      <c r="AE1333" s="7" t="s">
        <v>84</v>
      </c>
      <c r="AF1333">
        <v>0</v>
      </c>
      <c r="AG1333" t="s">
        <v>52</v>
      </c>
      <c r="AH1333" s="18">
        <f t="shared" si="170"/>
        <v>1</v>
      </c>
    </row>
    <row r="1334" spans="1:34" x14ac:dyDescent="0.25">
      <c r="A1334">
        <v>391</v>
      </c>
      <c r="B1334" t="s">
        <v>181</v>
      </c>
      <c r="C1334" t="s">
        <v>389</v>
      </c>
      <c r="D1334" t="s">
        <v>296</v>
      </c>
      <c r="E1334" t="s">
        <v>116</v>
      </c>
      <c r="F1334">
        <v>236667</v>
      </c>
      <c r="G1334" t="s">
        <v>52</v>
      </c>
      <c r="H1334" s="18">
        <f t="shared" si="168"/>
        <v>1</v>
      </c>
      <c r="I1334">
        <v>395</v>
      </c>
      <c r="J1334" t="s">
        <v>301</v>
      </c>
      <c r="K1334" t="s">
        <v>79</v>
      </c>
      <c r="L1334" t="s">
        <v>70</v>
      </c>
      <c r="M1334" s="18">
        <f t="shared" si="169"/>
        <v>2</v>
      </c>
      <c r="N1334" t="s">
        <v>58</v>
      </c>
      <c r="O1334" s="18">
        <f t="shared" si="171"/>
        <v>1</v>
      </c>
      <c r="P1334" t="s">
        <v>101</v>
      </c>
      <c r="Q1334" t="s">
        <v>119</v>
      </c>
      <c r="R1334" t="str">
        <f t="shared" si="175"/>
        <v>Oil &amp; Gas - Ice Roads and Pads</v>
      </c>
      <c r="S1334" t="s">
        <v>361</v>
      </c>
      <c r="T1334" t="s">
        <v>349</v>
      </c>
      <c r="U1334" s="34">
        <v>5</v>
      </c>
      <c r="V1334">
        <v>19060403</v>
      </c>
      <c r="W1334">
        <v>2016</v>
      </c>
      <c r="X1334" t="s">
        <v>296</v>
      </c>
      <c r="Y1334">
        <v>12</v>
      </c>
      <c r="Z1334" s="34">
        <v>395</v>
      </c>
      <c r="AA1334" s="6" t="str">
        <f t="shared" si="172"/>
        <v>12/01</v>
      </c>
      <c r="AB1334" s="6" t="str">
        <f t="shared" si="173"/>
        <v>12/31</v>
      </c>
      <c r="AC1334" t="s">
        <v>84</v>
      </c>
      <c r="AD1334" s="7">
        <f t="shared" si="174"/>
        <v>2</v>
      </c>
      <c r="AE1334" s="7" t="s">
        <v>84</v>
      </c>
      <c r="AF1334">
        <v>0</v>
      </c>
      <c r="AG1334" t="s">
        <v>52</v>
      </c>
      <c r="AH1334" s="18">
        <f t="shared" si="170"/>
        <v>1</v>
      </c>
    </row>
    <row r="1335" spans="1:34" x14ac:dyDescent="0.25">
      <c r="A1335">
        <v>391</v>
      </c>
      <c r="B1335" t="s">
        <v>181</v>
      </c>
      <c r="C1335" t="s">
        <v>389</v>
      </c>
      <c r="D1335" t="s">
        <v>296</v>
      </c>
      <c r="E1335" t="s">
        <v>116</v>
      </c>
      <c r="F1335">
        <v>236667</v>
      </c>
      <c r="G1335" t="s">
        <v>52</v>
      </c>
      <c r="H1335" s="18">
        <f t="shared" si="168"/>
        <v>1</v>
      </c>
      <c r="I1335">
        <v>392</v>
      </c>
      <c r="J1335" t="s">
        <v>303</v>
      </c>
      <c r="K1335" t="s">
        <v>79</v>
      </c>
      <c r="L1335" t="s">
        <v>70</v>
      </c>
      <c r="M1335" s="18">
        <f t="shared" si="169"/>
        <v>2</v>
      </c>
      <c r="N1335" t="s">
        <v>58</v>
      </c>
      <c r="O1335" s="18">
        <f t="shared" si="171"/>
        <v>1</v>
      </c>
      <c r="P1335" t="s">
        <v>101</v>
      </c>
      <c r="Q1335" t="s">
        <v>119</v>
      </c>
      <c r="R1335" t="str">
        <f t="shared" si="175"/>
        <v>Oil &amp; Gas - Ice Roads and Pads</v>
      </c>
      <c r="S1335" t="s">
        <v>361</v>
      </c>
      <c r="T1335" t="s">
        <v>349</v>
      </c>
      <c r="U1335" s="34">
        <v>5</v>
      </c>
      <c r="V1335">
        <v>19060403</v>
      </c>
      <c r="W1335">
        <v>2016</v>
      </c>
      <c r="X1335" t="s">
        <v>296</v>
      </c>
      <c r="Y1335">
        <v>12</v>
      </c>
      <c r="Z1335" s="34">
        <v>392</v>
      </c>
      <c r="AA1335" s="6" t="str">
        <f t="shared" si="172"/>
        <v>12/01</v>
      </c>
      <c r="AB1335" s="6" t="str">
        <f t="shared" si="173"/>
        <v>12/31</v>
      </c>
      <c r="AC1335" t="s">
        <v>84</v>
      </c>
      <c r="AD1335" s="7">
        <f t="shared" si="174"/>
        <v>2</v>
      </c>
      <c r="AE1335" s="7" t="s">
        <v>84</v>
      </c>
      <c r="AF1335">
        <v>0</v>
      </c>
      <c r="AG1335" t="s">
        <v>52</v>
      </c>
      <c r="AH1335" s="18">
        <f t="shared" si="170"/>
        <v>1</v>
      </c>
    </row>
    <row r="1336" spans="1:34" x14ac:dyDescent="0.25">
      <c r="A1336">
        <v>391</v>
      </c>
      <c r="B1336" t="s">
        <v>181</v>
      </c>
      <c r="C1336" t="s">
        <v>389</v>
      </c>
      <c r="D1336" t="s">
        <v>296</v>
      </c>
      <c r="E1336" t="s">
        <v>116</v>
      </c>
      <c r="F1336">
        <v>236667</v>
      </c>
      <c r="G1336" t="s">
        <v>52</v>
      </c>
      <c r="H1336" s="18">
        <f t="shared" si="168"/>
        <v>1</v>
      </c>
      <c r="I1336">
        <v>394</v>
      </c>
      <c r="J1336" t="s">
        <v>297</v>
      </c>
      <c r="K1336" t="s">
        <v>79</v>
      </c>
      <c r="L1336" t="s">
        <v>70</v>
      </c>
      <c r="M1336" s="18">
        <f t="shared" si="169"/>
        <v>2</v>
      </c>
      <c r="N1336" t="s">
        <v>58</v>
      </c>
      <c r="O1336" s="18">
        <f t="shared" si="171"/>
        <v>1</v>
      </c>
      <c r="P1336" t="s">
        <v>101</v>
      </c>
      <c r="Q1336" t="s">
        <v>119</v>
      </c>
      <c r="R1336" t="str">
        <f t="shared" si="175"/>
        <v>Oil &amp; Gas - Ice Roads and Pads</v>
      </c>
      <c r="S1336" t="s">
        <v>361</v>
      </c>
      <c r="T1336" t="s">
        <v>349</v>
      </c>
      <c r="U1336" s="34">
        <v>5</v>
      </c>
      <c r="V1336">
        <v>19060403</v>
      </c>
      <c r="W1336">
        <v>2017</v>
      </c>
      <c r="X1336" t="s">
        <v>296</v>
      </c>
      <c r="Y1336">
        <v>1</v>
      </c>
      <c r="Z1336" s="34">
        <v>394</v>
      </c>
      <c r="AA1336" s="6" t="str">
        <f t="shared" si="172"/>
        <v>01/01</v>
      </c>
      <c r="AB1336" s="6" t="str">
        <f t="shared" si="173"/>
        <v>01/31</v>
      </c>
      <c r="AC1336" t="s">
        <v>84</v>
      </c>
      <c r="AD1336" s="7">
        <f t="shared" si="174"/>
        <v>2</v>
      </c>
      <c r="AE1336" s="7" t="s">
        <v>84</v>
      </c>
      <c r="AF1336">
        <v>0</v>
      </c>
      <c r="AG1336" t="s">
        <v>52</v>
      </c>
      <c r="AH1336" s="18">
        <f t="shared" si="170"/>
        <v>1</v>
      </c>
    </row>
    <row r="1337" spans="1:34" x14ac:dyDescent="0.25">
      <c r="A1337">
        <v>391</v>
      </c>
      <c r="B1337" t="s">
        <v>181</v>
      </c>
      <c r="C1337" t="s">
        <v>389</v>
      </c>
      <c r="D1337" t="s">
        <v>296</v>
      </c>
      <c r="E1337" t="s">
        <v>116</v>
      </c>
      <c r="F1337">
        <v>236667</v>
      </c>
      <c r="G1337" t="s">
        <v>52</v>
      </c>
      <c r="H1337" s="18">
        <f t="shared" si="168"/>
        <v>1</v>
      </c>
      <c r="I1337">
        <v>393</v>
      </c>
      <c r="J1337" t="s">
        <v>299</v>
      </c>
      <c r="K1337" t="s">
        <v>79</v>
      </c>
      <c r="L1337" t="s">
        <v>70</v>
      </c>
      <c r="M1337" s="18">
        <f t="shared" si="169"/>
        <v>2</v>
      </c>
      <c r="N1337" t="s">
        <v>58</v>
      </c>
      <c r="O1337" s="18">
        <f t="shared" si="171"/>
        <v>1</v>
      </c>
      <c r="P1337" t="s">
        <v>101</v>
      </c>
      <c r="Q1337" t="s">
        <v>119</v>
      </c>
      <c r="R1337" t="str">
        <f t="shared" si="175"/>
        <v>Oil &amp; Gas - Ice Roads and Pads</v>
      </c>
      <c r="S1337" t="s">
        <v>361</v>
      </c>
      <c r="T1337" t="s">
        <v>349</v>
      </c>
      <c r="U1337" s="34">
        <v>5</v>
      </c>
      <c r="V1337">
        <v>19060403</v>
      </c>
      <c r="W1337">
        <v>2017</v>
      </c>
      <c r="X1337" t="s">
        <v>296</v>
      </c>
      <c r="Y1337">
        <v>1</v>
      </c>
      <c r="Z1337" s="34">
        <v>393</v>
      </c>
      <c r="AA1337" s="6" t="str">
        <f t="shared" si="172"/>
        <v>01/01</v>
      </c>
      <c r="AB1337" s="6" t="str">
        <f t="shared" si="173"/>
        <v>01/31</v>
      </c>
      <c r="AC1337" t="s">
        <v>84</v>
      </c>
      <c r="AD1337" s="7">
        <f t="shared" si="174"/>
        <v>2</v>
      </c>
      <c r="AE1337" s="7" t="s">
        <v>84</v>
      </c>
      <c r="AF1337">
        <v>0</v>
      </c>
      <c r="AG1337" t="s">
        <v>52</v>
      </c>
      <c r="AH1337" s="18">
        <f t="shared" si="170"/>
        <v>1</v>
      </c>
    </row>
    <row r="1338" spans="1:34" x14ac:dyDescent="0.25">
      <c r="A1338">
        <v>391</v>
      </c>
      <c r="B1338" t="s">
        <v>181</v>
      </c>
      <c r="C1338" t="s">
        <v>389</v>
      </c>
      <c r="D1338" t="s">
        <v>296</v>
      </c>
      <c r="E1338" t="s">
        <v>116</v>
      </c>
      <c r="F1338">
        <v>236667</v>
      </c>
      <c r="G1338" t="s">
        <v>52</v>
      </c>
      <c r="H1338" s="18">
        <f t="shared" si="168"/>
        <v>1</v>
      </c>
      <c r="I1338">
        <v>395</v>
      </c>
      <c r="J1338" t="s">
        <v>301</v>
      </c>
      <c r="K1338" t="s">
        <v>79</v>
      </c>
      <c r="L1338" t="s">
        <v>70</v>
      </c>
      <c r="M1338" s="18">
        <f t="shared" si="169"/>
        <v>2</v>
      </c>
      <c r="N1338" t="s">
        <v>58</v>
      </c>
      <c r="O1338" s="18">
        <f t="shared" si="171"/>
        <v>1</v>
      </c>
      <c r="P1338" t="s">
        <v>101</v>
      </c>
      <c r="Q1338" t="s">
        <v>119</v>
      </c>
      <c r="R1338" t="str">
        <f t="shared" si="175"/>
        <v>Oil &amp; Gas - Ice Roads and Pads</v>
      </c>
      <c r="S1338" t="s">
        <v>361</v>
      </c>
      <c r="T1338" t="s">
        <v>349</v>
      </c>
      <c r="U1338" s="34">
        <v>5</v>
      </c>
      <c r="V1338">
        <v>19060403</v>
      </c>
      <c r="W1338">
        <v>2017</v>
      </c>
      <c r="X1338" t="s">
        <v>296</v>
      </c>
      <c r="Y1338">
        <v>1</v>
      </c>
      <c r="Z1338" s="34">
        <v>395</v>
      </c>
      <c r="AA1338" s="6" t="str">
        <f t="shared" si="172"/>
        <v>01/01</v>
      </c>
      <c r="AB1338" s="6" t="str">
        <f t="shared" si="173"/>
        <v>01/31</v>
      </c>
      <c r="AC1338" t="s">
        <v>84</v>
      </c>
      <c r="AD1338" s="7">
        <f t="shared" si="174"/>
        <v>2</v>
      </c>
      <c r="AE1338" s="7" t="s">
        <v>84</v>
      </c>
      <c r="AF1338">
        <v>0</v>
      </c>
      <c r="AG1338" t="s">
        <v>52</v>
      </c>
      <c r="AH1338" s="18">
        <f t="shared" si="170"/>
        <v>1</v>
      </c>
    </row>
    <row r="1339" spans="1:34" x14ac:dyDescent="0.25">
      <c r="A1339">
        <v>391</v>
      </c>
      <c r="B1339" t="s">
        <v>181</v>
      </c>
      <c r="C1339" t="s">
        <v>389</v>
      </c>
      <c r="D1339" t="s">
        <v>296</v>
      </c>
      <c r="E1339" t="s">
        <v>116</v>
      </c>
      <c r="F1339">
        <v>236667</v>
      </c>
      <c r="G1339" t="s">
        <v>52</v>
      </c>
      <c r="H1339" s="18">
        <f t="shared" si="168"/>
        <v>1</v>
      </c>
      <c r="I1339">
        <v>392</v>
      </c>
      <c r="J1339" t="s">
        <v>303</v>
      </c>
      <c r="K1339" t="s">
        <v>79</v>
      </c>
      <c r="L1339" t="s">
        <v>70</v>
      </c>
      <c r="M1339" s="18">
        <f t="shared" si="169"/>
        <v>2</v>
      </c>
      <c r="N1339" t="s">
        <v>58</v>
      </c>
      <c r="O1339" s="18">
        <f t="shared" si="171"/>
        <v>1</v>
      </c>
      <c r="P1339" t="s">
        <v>101</v>
      </c>
      <c r="Q1339" t="s">
        <v>119</v>
      </c>
      <c r="R1339" t="str">
        <f t="shared" si="175"/>
        <v>Oil &amp; Gas - Ice Roads and Pads</v>
      </c>
      <c r="S1339" t="s">
        <v>361</v>
      </c>
      <c r="T1339" t="s">
        <v>349</v>
      </c>
      <c r="U1339" s="34">
        <v>5</v>
      </c>
      <c r="V1339">
        <v>19060403</v>
      </c>
      <c r="W1339">
        <v>2017</v>
      </c>
      <c r="X1339" t="s">
        <v>296</v>
      </c>
      <c r="Y1339">
        <v>1</v>
      </c>
      <c r="Z1339" s="34">
        <v>392</v>
      </c>
      <c r="AA1339" s="6" t="str">
        <f t="shared" si="172"/>
        <v>01/01</v>
      </c>
      <c r="AB1339" s="6" t="str">
        <f t="shared" si="173"/>
        <v>01/31</v>
      </c>
      <c r="AC1339" t="s">
        <v>84</v>
      </c>
      <c r="AD1339" s="7">
        <f t="shared" si="174"/>
        <v>2</v>
      </c>
      <c r="AE1339" s="7" t="s">
        <v>84</v>
      </c>
      <c r="AF1339">
        <v>0</v>
      </c>
      <c r="AG1339" t="s">
        <v>52</v>
      </c>
      <c r="AH1339" s="18">
        <f t="shared" si="170"/>
        <v>1</v>
      </c>
    </row>
    <row r="1340" spans="1:34" x14ac:dyDescent="0.25">
      <c r="A1340">
        <v>391</v>
      </c>
      <c r="B1340" t="s">
        <v>181</v>
      </c>
      <c r="C1340" t="s">
        <v>389</v>
      </c>
      <c r="D1340" t="s">
        <v>296</v>
      </c>
      <c r="E1340" t="s">
        <v>116</v>
      </c>
      <c r="F1340">
        <v>236667</v>
      </c>
      <c r="G1340" t="s">
        <v>52</v>
      </c>
      <c r="H1340" s="18">
        <f t="shared" si="168"/>
        <v>1</v>
      </c>
      <c r="I1340">
        <v>394</v>
      </c>
      <c r="J1340" t="s">
        <v>297</v>
      </c>
      <c r="K1340" t="s">
        <v>79</v>
      </c>
      <c r="L1340" t="s">
        <v>70</v>
      </c>
      <c r="M1340" s="18">
        <f t="shared" si="169"/>
        <v>2</v>
      </c>
      <c r="N1340" t="s">
        <v>58</v>
      </c>
      <c r="O1340" s="18">
        <f t="shared" si="171"/>
        <v>1</v>
      </c>
      <c r="P1340" t="s">
        <v>101</v>
      </c>
      <c r="Q1340" t="s">
        <v>119</v>
      </c>
      <c r="R1340" t="str">
        <f t="shared" si="175"/>
        <v>Oil &amp; Gas - Ice Roads and Pads</v>
      </c>
      <c r="S1340" t="s">
        <v>361</v>
      </c>
      <c r="T1340" t="s">
        <v>349</v>
      </c>
      <c r="U1340" s="34">
        <v>5</v>
      </c>
      <c r="V1340">
        <v>19060403</v>
      </c>
      <c r="W1340">
        <v>2017</v>
      </c>
      <c r="X1340" t="s">
        <v>296</v>
      </c>
      <c r="Y1340">
        <v>2</v>
      </c>
      <c r="Z1340" s="34">
        <v>394</v>
      </c>
      <c r="AA1340" s="6" t="str">
        <f t="shared" si="172"/>
        <v>02/01</v>
      </c>
      <c r="AB1340" s="6" t="str">
        <f t="shared" si="173"/>
        <v>02/28</v>
      </c>
      <c r="AC1340" t="s">
        <v>84</v>
      </c>
      <c r="AD1340" s="7">
        <f t="shared" si="174"/>
        <v>2</v>
      </c>
      <c r="AE1340" s="7" t="s">
        <v>84</v>
      </c>
      <c r="AF1340">
        <v>0</v>
      </c>
      <c r="AG1340" t="s">
        <v>52</v>
      </c>
      <c r="AH1340" s="18">
        <f t="shared" si="170"/>
        <v>1</v>
      </c>
    </row>
    <row r="1341" spans="1:34" x14ac:dyDescent="0.25">
      <c r="A1341">
        <v>391</v>
      </c>
      <c r="B1341" t="s">
        <v>181</v>
      </c>
      <c r="C1341" t="s">
        <v>389</v>
      </c>
      <c r="D1341" t="s">
        <v>296</v>
      </c>
      <c r="E1341" t="s">
        <v>116</v>
      </c>
      <c r="F1341">
        <v>236667</v>
      </c>
      <c r="G1341" t="s">
        <v>52</v>
      </c>
      <c r="H1341" s="18">
        <f t="shared" si="168"/>
        <v>1</v>
      </c>
      <c r="I1341">
        <v>393</v>
      </c>
      <c r="J1341" t="s">
        <v>299</v>
      </c>
      <c r="K1341" t="s">
        <v>79</v>
      </c>
      <c r="L1341" t="s">
        <v>70</v>
      </c>
      <c r="M1341" s="18">
        <f t="shared" si="169"/>
        <v>2</v>
      </c>
      <c r="N1341" t="s">
        <v>58</v>
      </c>
      <c r="O1341" s="18">
        <f t="shared" si="171"/>
        <v>1</v>
      </c>
      <c r="P1341" t="s">
        <v>101</v>
      </c>
      <c r="Q1341" t="s">
        <v>119</v>
      </c>
      <c r="R1341" t="str">
        <f t="shared" si="175"/>
        <v>Oil &amp; Gas - Ice Roads and Pads</v>
      </c>
      <c r="S1341" t="s">
        <v>361</v>
      </c>
      <c r="T1341" t="s">
        <v>349</v>
      </c>
      <c r="U1341" s="34">
        <v>5</v>
      </c>
      <c r="V1341">
        <v>19060403</v>
      </c>
      <c r="W1341">
        <v>2017</v>
      </c>
      <c r="X1341" t="s">
        <v>296</v>
      </c>
      <c r="Y1341">
        <v>2</v>
      </c>
      <c r="Z1341" s="34">
        <v>393</v>
      </c>
      <c r="AA1341" s="6" t="str">
        <f t="shared" si="172"/>
        <v>02/01</v>
      </c>
      <c r="AB1341" s="6" t="str">
        <f t="shared" si="173"/>
        <v>02/28</v>
      </c>
      <c r="AC1341" t="s">
        <v>84</v>
      </c>
      <c r="AD1341" s="7">
        <f t="shared" si="174"/>
        <v>2</v>
      </c>
      <c r="AE1341" s="7" t="s">
        <v>84</v>
      </c>
      <c r="AF1341">
        <v>0</v>
      </c>
      <c r="AG1341" t="s">
        <v>52</v>
      </c>
      <c r="AH1341" s="18">
        <f t="shared" si="170"/>
        <v>1</v>
      </c>
    </row>
    <row r="1342" spans="1:34" x14ac:dyDescent="0.25">
      <c r="A1342">
        <v>391</v>
      </c>
      <c r="B1342" t="s">
        <v>181</v>
      </c>
      <c r="C1342" t="s">
        <v>389</v>
      </c>
      <c r="D1342" t="s">
        <v>296</v>
      </c>
      <c r="E1342" t="s">
        <v>116</v>
      </c>
      <c r="F1342">
        <v>236667</v>
      </c>
      <c r="G1342" t="s">
        <v>52</v>
      </c>
      <c r="H1342" s="18">
        <f t="shared" si="168"/>
        <v>1</v>
      </c>
      <c r="I1342">
        <v>395</v>
      </c>
      <c r="J1342" t="s">
        <v>301</v>
      </c>
      <c r="K1342" t="s">
        <v>79</v>
      </c>
      <c r="L1342" t="s">
        <v>70</v>
      </c>
      <c r="M1342" s="18">
        <f t="shared" si="169"/>
        <v>2</v>
      </c>
      <c r="N1342" t="s">
        <v>58</v>
      </c>
      <c r="O1342" s="18">
        <f t="shared" si="171"/>
        <v>1</v>
      </c>
      <c r="P1342" t="s">
        <v>101</v>
      </c>
      <c r="Q1342" t="s">
        <v>119</v>
      </c>
      <c r="R1342" t="str">
        <f t="shared" si="175"/>
        <v>Oil &amp; Gas - Ice Roads and Pads</v>
      </c>
      <c r="S1342" t="s">
        <v>361</v>
      </c>
      <c r="T1342" t="s">
        <v>349</v>
      </c>
      <c r="U1342" s="34">
        <v>5</v>
      </c>
      <c r="V1342">
        <v>19060403</v>
      </c>
      <c r="W1342">
        <v>2017</v>
      </c>
      <c r="X1342" t="s">
        <v>296</v>
      </c>
      <c r="Y1342">
        <v>2</v>
      </c>
      <c r="Z1342" s="34">
        <v>395</v>
      </c>
      <c r="AA1342" s="6" t="str">
        <f t="shared" si="172"/>
        <v>02/01</v>
      </c>
      <c r="AB1342" s="6" t="str">
        <f t="shared" si="173"/>
        <v>02/28</v>
      </c>
      <c r="AC1342" t="s">
        <v>84</v>
      </c>
      <c r="AD1342" s="7">
        <f t="shared" si="174"/>
        <v>2</v>
      </c>
      <c r="AE1342" s="7" t="s">
        <v>84</v>
      </c>
      <c r="AF1342">
        <v>0</v>
      </c>
      <c r="AG1342" t="s">
        <v>52</v>
      </c>
      <c r="AH1342" s="18">
        <f t="shared" si="170"/>
        <v>1</v>
      </c>
    </row>
    <row r="1343" spans="1:34" x14ac:dyDescent="0.25">
      <c r="A1343">
        <v>391</v>
      </c>
      <c r="B1343" t="s">
        <v>181</v>
      </c>
      <c r="C1343" t="s">
        <v>389</v>
      </c>
      <c r="D1343" t="s">
        <v>296</v>
      </c>
      <c r="E1343" t="s">
        <v>116</v>
      </c>
      <c r="F1343">
        <v>236667</v>
      </c>
      <c r="G1343" t="s">
        <v>52</v>
      </c>
      <c r="H1343" s="18">
        <f t="shared" ref="H1343:H1406" si="176">IF(G1343="gallons",1,2)</f>
        <v>1</v>
      </c>
      <c r="I1343">
        <v>392</v>
      </c>
      <c r="J1343" t="s">
        <v>303</v>
      </c>
      <c r="K1343" t="s">
        <v>79</v>
      </c>
      <c r="L1343" t="s">
        <v>70</v>
      </c>
      <c r="M1343" s="18">
        <f t="shared" ref="M1343:M1406" si="177">IF(L1343="ground",1,2)</f>
        <v>2</v>
      </c>
      <c r="N1343" t="s">
        <v>58</v>
      </c>
      <c r="O1343" s="18">
        <f t="shared" si="171"/>
        <v>1</v>
      </c>
      <c r="P1343" t="s">
        <v>101</v>
      </c>
      <c r="Q1343" t="s">
        <v>119</v>
      </c>
      <c r="R1343" t="str">
        <f t="shared" si="175"/>
        <v>Oil &amp; Gas - Ice Roads and Pads</v>
      </c>
      <c r="S1343" t="s">
        <v>361</v>
      </c>
      <c r="T1343" t="s">
        <v>349</v>
      </c>
      <c r="U1343" s="34">
        <v>5</v>
      </c>
      <c r="V1343">
        <v>19060403</v>
      </c>
      <c r="W1343">
        <v>2017</v>
      </c>
      <c r="X1343" t="s">
        <v>296</v>
      </c>
      <c r="Y1343">
        <v>2</v>
      </c>
      <c r="Z1343" s="34">
        <v>392</v>
      </c>
      <c r="AA1343" s="6" t="str">
        <f t="shared" si="172"/>
        <v>02/01</v>
      </c>
      <c r="AB1343" s="6" t="str">
        <f t="shared" si="173"/>
        <v>02/28</v>
      </c>
      <c r="AC1343" t="s">
        <v>84</v>
      </c>
      <c r="AD1343" s="7">
        <f t="shared" si="174"/>
        <v>2</v>
      </c>
      <c r="AE1343" s="7" t="s">
        <v>84</v>
      </c>
      <c r="AF1343">
        <v>0</v>
      </c>
      <c r="AG1343" t="s">
        <v>52</v>
      </c>
      <c r="AH1343" s="18">
        <f t="shared" ref="AH1343:AH1406" si="178">IF(AG1343="gallons",1,2)</f>
        <v>1</v>
      </c>
    </row>
    <row r="1344" spans="1:34" x14ac:dyDescent="0.25">
      <c r="A1344">
        <v>391</v>
      </c>
      <c r="B1344" t="s">
        <v>181</v>
      </c>
      <c r="C1344" t="s">
        <v>389</v>
      </c>
      <c r="D1344" t="s">
        <v>296</v>
      </c>
      <c r="E1344" t="s">
        <v>116</v>
      </c>
      <c r="F1344">
        <v>236667</v>
      </c>
      <c r="G1344" t="s">
        <v>52</v>
      </c>
      <c r="H1344" s="18">
        <f t="shared" si="176"/>
        <v>1</v>
      </c>
      <c r="I1344">
        <v>394</v>
      </c>
      <c r="J1344" t="s">
        <v>297</v>
      </c>
      <c r="K1344" t="s">
        <v>79</v>
      </c>
      <c r="L1344" t="s">
        <v>70</v>
      </c>
      <c r="M1344" s="18">
        <f t="shared" si="177"/>
        <v>2</v>
      </c>
      <c r="N1344" t="s">
        <v>58</v>
      </c>
      <c r="O1344" s="18">
        <f t="shared" si="171"/>
        <v>1</v>
      </c>
      <c r="P1344" t="s">
        <v>101</v>
      </c>
      <c r="Q1344" t="s">
        <v>119</v>
      </c>
      <c r="R1344" t="str">
        <f t="shared" si="175"/>
        <v>Oil &amp; Gas - Ice Roads and Pads</v>
      </c>
      <c r="S1344" t="s">
        <v>361</v>
      </c>
      <c r="T1344" t="s">
        <v>349</v>
      </c>
      <c r="U1344" s="34">
        <v>5</v>
      </c>
      <c r="V1344">
        <v>19060403</v>
      </c>
      <c r="W1344">
        <v>2017</v>
      </c>
      <c r="X1344" t="s">
        <v>296</v>
      </c>
      <c r="Y1344">
        <v>3</v>
      </c>
      <c r="Z1344" s="34">
        <v>394</v>
      </c>
      <c r="AA1344" s="6" t="str">
        <f t="shared" si="172"/>
        <v>03/01</v>
      </c>
      <c r="AB1344" s="6" t="str">
        <f t="shared" si="173"/>
        <v>03/31</v>
      </c>
      <c r="AC1344" t="s">
        <v>84</v>
      </c>
      <c r="AD1344" s="7">
        <f t="shared" si="174"/>
        <v>2</v>
      </c>
      <c r="AE1344" s="7" t="s">
        <v>84</v>
      </c>
      <c r="AF1344">
        <v>0</v>
      </c>
      <c r="AG1344" t="s">
        <v>52</v>
      </c>
      <c r="AH1344" s="18">
        <f t="shared" si="178"/>
        <v>1</v>
      </c>
    </row>
    <row r="1345" spans="1:34" x14ac:dyDescent="0.25">
      <c r="A1345">
        <v>391</v>
      </c>
      <c r="B1345" t="s">
        <v>181</v>
      </c>
      <c r="C1345" t="s">
        <v>389</v>
      </c>
      <c r="D1345" t="s">
        <v>296</v>
      </c>
      <c r="E1345" t="s">
        <v>116</v>
      </c>
      <c r="F1345">
        <v>236667</v>
      </c>
      <c r="G1345" t="s">
        <v>52</v>
      </c>
      <c r="H1345" s="18">
        <f t="shared" si="176"/>
        <v>1</v>
      </c>
      <c r="I1345">
        <v>393</v>
      </c>
      <c r="J1345" t="s">
        <v>299</v>
      </c>
      <c r="K1345" t="s">
        <v>79</v>
      </c>
      <c r="L1345" t="s">
        <v>70</v>
      </c>
      <c r="M1345" s="18">
        <f t="shared" si="177"/>
        <v>2</v>
      </c>
      <c r="N1345" t="s">
        <v>58</v>
      </c>
      <c r="O1345" s="18">
        <f t="shared" si="171"/>
        <v>1</v>
      </c>
      <c r="P1345" t="s">
        <v>101</v>
      </c>
      <c r="Q1345" t="s">
        <v>119</v>
      </c>
      <c r="R1345" t="str">
        <f t="shared" si="175"/>
        <v>Oil &amp; Gas - Ice Roads and Pads</v>
      </c>
      <c r="S1345" t="s">
        <v>361</v>
      </c>
      <c r="T1345" t="s">
        <v>349</v>
      </c>
      <c r="U1345" s="34">
        <v>5</v>
      </c>
      <c r="V1345">
        <v>19060403</v>
      </c>
      <c r="W1345">
        <v>2017</v>
      </c>
      <c r="X1345" t="s">
        <v>296</v>
      </c>
      <c r="Y1345">
        <v>3</v>
      </c>
      <c r="Z1345" s="34">
        <v>393</v>
      </c>
      <c r="AA1345" s="6" t="str">
        <f t="shared" si="172"/>
        <v>03/01</v>
      </c>
      <c r="AB1345" s="6" t="str">
        <f t="shared" si="173"/>
        <v>03/31</v>
      </c>
      <c r="AC1345" t="s">
        <v>84</v>
      </c>
      <c r="AD1345" s="7">
        <f t="shared" si="174"/>
        <v>2</v>
      </c>
      <c r="AE1345" s="7" t="s">
        <v>84</v>
      </c>
      <c r="AF1345">
        <v>0</v>
      </c>
      <c r="AG1345" t="s">
        <v>52</v>
      </c>
      <c r="AH1345" s="18">
        <f t="shared" si="178"/>
        <v>1</v>
      </c>
    </row>
    <row r="1346" spans="1:34" x14ac:dyDescent="0.25">
      <c r="A1346">
        <v>391</v>
      </c>
      <c r="B1346" t="s">
        <v>181</v>
      </c>
      <c r="C1346" t="s">
        <v>389</v>
      </c>
      <c r="D1346" t="s">
        <v>296</v>
      </c>
      <c r="E1346" t="s">
        <v>116</v>
      </c>
      <c r="F1346">
        <v>236667</v>
      </c>
      <c r="G1346" t="s">
        <v>52</v>
      </c>
      <c r="H1346" s="18">
        <f t="shared" si="176"/>
        <v>1</v>
      </c>
      <c r="I1346">
        <v>395</v>
      </c>
      <c r="J1346" t="s">
        <v>301</v>
      </c>
      <c r="K1346" t="s">
        <v>79</v>
      </c>
      <c r="L1346" t="s">
        <v>70</v>
      </c>
      <c r="M1346" s="18">
        <f t="shared" si="177"/>
        <v>2</v>
      </c>
      <c r="N1346" t="s">
        <v>58</v>
      </c>
      <c r="O1346" s="18">
        <f t="shared" si="171"/>
        <v>1</v>
      </c>
      <c r="P1346" t="s">
        <v>101</v>
      </c>
      <c r="Q1346" t="s">
        <v>119</v>
      </c>
      <c r="R1346" t="str">
        <f t="shared" si="175"/>
        <v>Oil &amp; Gas - Ice Roads and Pads</v>
      </c>
      <c r="S1346" t="s">
        <v>361</v>
      </c>
      <c r="T1346" t="s">
        <v>349</v>
      </c>
      <c r="U1346" s="34">
        <v>5</v>
      </c>
      <c r="V1346">
        <v>19060403</v>
      </c>
      <c r="W1346">
        <v>2017</v>
      </c>
      <c r="X1346" t="s">
        <v>296</v>
      </c>
      <c r="Y1346">
        <v>3</v>
      </c>
      <c r="Z1346" s="34">
        <v>395</v>
      </c>
      <c r="AA1346" s="6" t="str">
        <f t="shared" si="172"/>
        <v>03/01</v>
      </c>
      <c r="AB1346" s="6" t="str">
        <f t="shared" si="173"/>
        <v>03/31</v>
      </c>
      <c r="AC1346" t="s">
        <v>84</v>
      </c>
      <c r="AD1346" s="7">
        <f t="shared" si="174"/>
        <v>2</v>
      </c>
      <c r="AE1346" s="7" t="s">
        <v>84</v>
      </c>
      <c r="AF1346">
        <v>0</v>
      </c>
      <c r="AG1346" t="s">
        <v>52</v>
      </c>
      <c r="AH1346" s="18">
        <f t="shared" si="178"/>
        <v>1</v>
      </c>
    </row>
    <row r="1347" spans="1:34" x14ac:dyDescent="0.25">
      <c r="A1347">
        <v>391</v>
      </c>
      <c r="B1347" t="s">
        <v>181</v>
      </c>
      <c r="C1347" t="s">
        <v>389</v>
      </c>
      <c r="D1347" t="s">
        <v>296</v>
      </c>
      <c r="E1347" t="s">
        <v>116</v>
      </c>
      <c r="F1347">
        <v>236667</v>
      </c>
      <c r="G1347" t="s">
        <v>52</v>
      </c>
      <c r="H1347" s="18">
        <f t="shared" si="176"/>
        <v>1</v>
      </c>
      <c r="I1347">
        <v>392</v>
      </c>
      <c r="J1347" t="s">
        <v>303</v>
      </c>
      <c r="K1347" t="s">
        <v>79</v>
      </c>
      <c r="L1347" t="s">
        <v>70</v>
      </c>
      <c r="M1347" s="18">
        <f t="shared" si="177"/>
        <v>2</v>
      </c>
      <c r="N1347" t="s">
        <v>58</v>
      </c>
      <c r="O1347" s="18">
        <f t="shared" ref="O1347:O1410" si="179">_xlfn.IFS(N1347="fresh",1,N1347="seawater",2,N1347="brackish",3)</f>
        <v>1</v>
      </c>
      <c r="P1347" t="s">
        <v>101</v>
      </c>
      <c r="Q1347" t="s">
        <v>119</v>
      </c>
      <c r="R1347" t="str">
        <f t="shared" si="175"/>
        <v>Oil &amp; Gas - Ice Roads and Pads</v>
      </c>
      <c r="S1347" t="s">
        <v>361</v>
      </c>
      <c r="T1347" t="s">
        <v>349</v>
      </c>
      <c r="U1347" s="34">
        <v>5</v>
      </c>
      <c r="V1347">
        <v>19060403</v>
      </c>
      <c r="W1347">
        <v>2017</v>
      </c>
      <c r="X1347" t="s">
        <v>296</v>
      </c>
      <c r="Y1347">
        <v>3</v>
      </c>
      <c r="Z1347" s="34">
        <v>392</v>
      </c>
      <c r="AA1347" s="6" t="str">
        <f t="shared" si="172"/>
        <v>03/01</v>
      </c>
      <c r="AB1347" s="6" t="str">
        <f t="shared" si="173"/>
        <v>03/31</v>
      </c>
      <c r="AC1347" t="s">
        <v>84</v>
      </c>
      <c r="AD1347" s="7">
        <f t="shared" si="174"/>
        <v>2</v>
      </c>
      <c r="AE1347" s="7" t="s">
        <v>84</v>
      </c>
      <c r="AF1347">
        <v>0</v>
      </c>
      <c r="AG1347" t="s">
        <v>52</v>
      </c>
      <c r="AH1347" s="18">
        <f t="shared" si="178"/>
        <v>1</v>
      </c>
    </row>
    <row r="1348" spans="1:34" x14ac:dyDescent="0.25">
      <c r="A1348">
        <v>391</v>
      </c>
      <c r="B1348" t="s">
        <v>181</v>
      </c>
      <c r="C1348" t="s">
        <v>389</v>
      </c>
      <c r="D1348" t="s">
        <v>296</v>
      </c>
      <c r="E1348" t="s">
        <v>116</v>
      </c>
      <c r="F1348">
        <v>236667</v>
      </c>
      <c r="G1348" t="s">
        <v>52</v>
      </c>
      <c r="H1348" s="18">
        <f t="shared" si="176"/>
        <v>1</v>
      </c>
      <c r="I1348">
        <v>394</v>
      </c>
      <c r="J1348" t="s">
        <v>297</v>
      </c>
      <c r="K1348" t="s">
        <v>79</v>
      </c>
      <c r="L1348" t="s">
        <v>70</v>
      </c>
      <c r="M1348" s="18">
        <f t="shared" si="177"/>
        <v>2</v>
      </c>
      <c r="N1348" t="s">
        <v>58</v>
      </c>
      <c r="O1348" s="18">
        <f t="shared" si="179"/>
        <v>1</v>
      </c>
      <c r="P1348" t="s">
        <v>101</v>
      </c>
      <c r="Q1348" t="s">
        <v>119</v>
      </c>
      <c r="R1348" t="str">
        <f t="shared" si="175"/>
        <v>Oil &amp; Gas - Ice Roads and Pads</v>
      </c>
      <c r="S1348" t="s">
        <v>361</v>
      </c>
      <c r="T1348" t="s">
        <v>349</v>
      </c>
      <c r="U1348" s="34">
        <v>5</v>
      </c>
      <c r="V1348">
        <v>19060403</v>
      </c>
      <c r="W1348">
        <v>2017</v>
      </c>
      <c r="X1348" t="s">
        <v>296</v>
      </c>
      <c r="Y1348">
        <v>4</v>
      </c>
      <c r="Z1348" s="34">
        <v>394</v>
      </c>
      <c r="AA1348" s="6" t="str">
        <f t="shared" si="172"/>
        <v>04/01</v>
      </c>
      <c r="AB1348" s="6" t="str">
        <f t="shared" si="173"/>
        <v>04/30</v>
      </c>
      <c r="AC1348" t="s">
        <v>84</v>
      </c>
      <c r="AD1348" s="7">
        <f t="shared" si="174"/>
        <v>2</v>
      </c>
      <c r="AE1348" s="7" t="s">
        <v>84</v>
      </c>
      <c r="AF1348">
        <v>0</v>
      </c>
      <c r="AG1348" t="s">
        <v>52</v>
      </c>
      <c r="AH1348" s="18">
        <f t="shared" si="178"/>
        <v>1</v>
      </c>
    </row>
    <row r="1349" spans="1:34" x14ac:dyDescent="0.25">
      <c r="A1349">
        <v>391</v>
      </c>
      <c r="B1349" t="s">
        <v>181</v>
      </c>
      <c r="C1349" t="s">
        <v>389</v>
      </c>
      <c r="D1349" t="s">
        <v>296</v>
      </c>
      <c r="E1349" t="s">
        <v>116</v>
      </c>
      <c r="F1349">
        <v>236667</v>
      </c>
      <c r="G1349" t="s">
        <v>52</v>
      </c>
      <c r="H1349" s="18">
        <f t="shared" si="176"/>
        <v>1</v>
      </c>
      <c r="I1349">
        <v>393</v>
      </c>
      <c r="J1349" t="s">
        <v>299</v>
      </c>
      <c r="K1349" t="s">
        <v>79</v>
      </c>
      <c r="L1349" t="s">
        <v>70</v>
      </c>
      <c r="M1349" s="18">
        <f t="shared" si="177"/>
        <v>2</v>
      </c>
      <c r="N1349" t="s">
        <v>58</v>
      </c>
      <c r="O1349" s="18">
        <f t="shared" si="179"/>
        <v>1</v>
      </c>
      <c r="P1349" t="s">
        <v>101</v>
      </c>
      <c r="Q1349" t="s">
        <v>119</v>
      </c>
      <c r="R1349" t="str">
        <f t="shared" si="175"/>
        <v>Oil &amp; Gas - Ice Roads and Pads</v>
      </c>
      <c r="S1349" t="s">
        <v>361</v>
      </c>
      <c r="T1349" t="s">
        <v>349</v>
      </c>
      <c r="U1349" s="34">
        <v>5</v>
      </c>
      <c r="V1349">
        <v>19060403</v>
      </c>
      <c r="W1349">
        <v>2017</v>
      </c>
      <c r="X1349" t="s">
        <v>296</v>
      </c>
      <c r="Y1349">
        <v>4</v>
      </c>
      <c r="Z1349" s="34">
        <v>393</v>
      </c>
      <c r="AA1349" s="6" t="str">
        <f t="shared" si="172"/>
        <v>04/01</v>
      </c>
      <c r="AB1349" s="6" t="str">
        <f t="shared" si="173"/>
        <v>04/30</v>
      </c>
      <c r="AC1349" t="s">
        <v>84</v>
      </c>
      <c r="AD1349" s="7">
        <f t="shared" si="174"/>
        <v>2</v>
      </c>
      <c r="AE1349" s="7" t="s">
        <v>84</v>
      </c>
      <c r="AF1349">
        <v>0</v>
      </c>
      <c r="AG1349" t="s">
        <v>52</v>
      </c>
      <c r="AH1349" s="18">
        <f t="shared" si="178"/>
        <v>1</v>
      </c>
    </row>
    <row r="1350" spans="1:34" x14ac:dyDescent="0.25">
      <c r="A1350">
        <v>391</v>
      </c>
      <c r="B1350" t="s">
        <v>181</v>
      </c>
      <c r="C1350" t="s">
        <v>389</v>
      </c>
      <c r="D1350" t="s">
        <v>296</v>
      </c>
      <c r="E1350" t="s">
        <v>116</v>
      </c>
      <c r="F1350">
        <v>236667</v>
      </c>
      <c r="G1350" t="s">
        <v>52</v>
      </c>
      <c r="H1350" s="18">
        <f t="shared" si="176"/>
        <v>1</v>
      </c>
      <c r="I1350">
        <v>395</v>
      </c>
      <c r="J1350" t="s">
        <v>301</v>
      </c>
      <c r="K1350" t="s">
        <v>79</v>
      </c>
      <c r="L1350" t="s">
        <v>70</v>
      </c>
      <c r="M1350" s="18">
        <f t="shared" si="177"/>
        <v>2</v>
      </c>
      <c r="N1350" t="s">
        <v>58</v>
      </c>
      <c r="O1350" s="18">
        <f t="shared" si="179"/>
        <v>1</v>
      </c>
      <c r="P1350" t="s">
        <v>101</v>
      </c>
      <c r="Q1350" t="s">
        <v>119</v>
      </c>
      <c r="R1350" t="str">
        <f t="shared" si="175"/>
        <v>Oil &amp; Gas - Ice Roads and Pads</v>
      </c>
      <c r="S1350" t="s">
        <v>361</v>
      </c>
      <c r="T1350" t="s">
        <v>349</v>
      </c>
      <c r="U1350" s="34">
        <v>5</v>
      </c>
      <c r="V1350">
        <v>19060403</v>
      </c>
      <c r="W1350">
        <v>2017</v>
      </c>
      <c r="X1350" t="s">
        <v>296</v>
      </c>
      <c r="Y1350">
        <v>4</v>
      </c>
      <c r="Z1350" s="34">
        <v>395</v>
      </c>
      <c r="AA1350" s="6" t="str">
        <f t="shared" si="172"/>
        <v>04/01</v>
      </c>
      <c r="AB1350" s="6" t="str">
        <f t="shared" si="173"/>
        <v>04/30</v>
      </c>
      <c r="AC1350" t="s">
        <v>84</v>
      </c>
      <c r="AD1350" s="7">
        <f t="shared" si="174"/>
        <v>2</v>
      </c>
      <c r="AE1350" s="7" t="s">
        <v>84</v>
      </c>
      <c r="AF1350">
        <v>0</v>
      </c>
      <c r="AG1350" t="s">
        <v>52</v>
      </c>
      <c r="AH1350" s="18">
        <f t="shared" si="178"/>
        <v>1</v>
      </c>
    </row>
    <row r="1351" spans="1:34" x14ac:dyDescent="0.25">
      <c r="A1351">
        <v>391</v>
      </c>
      <c r="B1351" t="s">
        <v>181</v>
      </c>
      <c r="C1351" t="s">
        <v>389</v>
      </c>
      <c r="D1351" t="s">
        <v>296</v>
      </c>
      <c r="E1351" t="s">
        <v>116</v>
      </c>
      <c r="F1351">
        <v>236667</v>
      </c>
      <c r="G1351" t="s">
        <v>52</v>
      </c>
      <c r="H1351" s="18">
        <f t="shared" si="176"/>
        <v>1</v>
      </c>
      <c r="I1351">
        <v>392</v>
      </c>
      <c r="J1351" t="s">
        <v>303</v>
      </c>
      <c r="K1351" t="s">
        <v>79</v>
      </c>
      <c r="L1351" t="s">
        <v>70</v>
      </c>
      <c r="M1351" s="18">
        <f t="shared" si="177"/>
        <v>2</v>
      </c>
      <c r="N1351" t="s">
        <v>58</v>
      </c>
      <c r="O1351" s="18">
        <f t="shared" si="179"/>
        <v>1</v>
      </c>
      <c r="P1351" t="s">
        <v>101</v>
      </c>
      <c r="Q1351" t="s">
        <v>119</v>
      </c>
      <c r="R1351" t="str">
        <f t="shared" si="175"/>
        <v>Oil &amp; Gas - Ice Roads and Pads</v>
      </c>
      <c r="S1351" t="s">
        <v>361</v>
      </c>
      <c r="T1351" t="s">
        <v>349</v>
      </c>
      <c r="U1351" s="34">
        <v>5</v>
      </c>
      <c r="V1351">
        <v>19060403</v>
      </c>
      <c r="W1351">
        <v>2017</v>
      </c>
      <c r="X1351" t="s">
        <v>296</v>
      </c>
      <c r="Y1351">
        <v>4</v>
      </c>
      <c r="Z1351" s="34">
        <v>392</v>
      </c>
      <c r="AA1351" s="6" t="str">
        <f t="shared" si="172"/>
        <v>04/01</v>
      </c>
      <c r="AB1351" s="6" t="str">
        <f t="shared" si="173"/>
        <v>04/30</v>
      </c>
      <c r="AC1351" t="s">
        <v>84</v>
      </c>
      <c r="AD1351" s="7">
        <f t="shared" si="174"/>
        <v>2</v>
      </c>
      <c r="AE1351" s="7" t="s">
        <v>84</v>
      </c>
      <c r="AF1351">
        <v>0</v>
      </c>
      <c r="AG1351" t="s">
        <v>52</v>
      </c>
      <c r="AH1351" s="18">
        <f t="shared" si="178"/>
        <v>1</v>
      </c>
    </row>
    <row r="1352" spans="1:34" x14ac:dyDescent="0.25">
      <c r="A1352">
        <v>391</v>
      </c>
      <c r="B1352" t="s">
        <v>181</v>
      </c>
      <c r="C1352" t="s">
        <v>389</v>
      </c>
      <c r="D1352" t="s">
        <v>296</v>
      </c>
      <c r="E1352" t="s">
        <v>116</v>
      </c>
      <c r="F1352">
        <v>236667</v>
      </c>
      <c r="G1352" t="s">
        <v>52</v>
      </c>
      <c r="H1352" s="18">
        <f t="shared" si="176"/>
        <v>1</v>
      </c>
      <c r="I1352">
        <v>394</v>
      </c>
      <c r="J1352" t="s">
        <v>297</v>
      </c>
      <c r="K1352" t="s">
        <v>79</v>
      </c>
      <c r="L1352" t="s">
        <v>70</v>
      </c>
      <c r="M1352" s="18">
        <f t="shared" si="177"/>
        <v>2</v>
      </c>
      <c r="N1352" t="s">
        <v>58</v>
      </c>
      <c r="O1352" s="18">
        <f t="shared" si="179"/>
        <v>1</v>
      </c>
      <c r="P1352" t="s">
        <v>101</v>
      </c>
      <c r="Q1352" t="s">
        <v>119</v>
      </c>
      <c r="R1352" t="str">
        <f t="shared" si="175"/>
        <v>Oil &amp; Gas - Ice Roads and Pads</v>
      </c>
      <c r="S1352" t="s">
        <v>361</v>
      </c>
      <c r="T1352" t="s">
        <v>349</v>
      </c>
      <c r="U1352" s="34">
        <v>5</v>
      </c>
      <c r="V1352">
        <v>19060403</v>
      </c>
      <c r="W1352">
        <v>2017</v>
      </c>
      <c r="X1352" t="s">
        <v>296</v>
      </c>
      <c r="Y1352">
        <v>5</v>
      </c>
      <c r="Z1352" s="34">
        <v>394</v>
      </c>
      <c r="AA1352" s="6" t="str">
        <f t="shared" si="172"/>
        <v>05/01</v>
      </c>
      <c r="AB1352" s="6" t="str">
        <f t="shared" si="173"/>
        <v>05/31</v>
      </c>
      <c r="AC1352" t="s">
        <v>84</v>
      </c>
      <c r="AD1352" s="7">
        <f t="shared" si="174"/>
        <v>2</v>
      </c>
      <c r="AE1352" s="7" t="s">
        <v>84</v>
      </c>
      <c r="AF1352">
        <v>0</v>
      </c>
      <c r="AG1352" t="s">
        <v>52</v>
      </c>
      <c r="AH1352" s="18">
        <f t="shared" si="178"/>
        <v>1</v>
      </c>
    </row>
    <row r="1353" spans="1:34" x14ac:dyDescent="0.25">
      <c r="A1353">
        <v>391</v>
      </c>
      <c r="B1353" t="s">
        <v>181</v>
      </c>
      <c r="C1353" t="s">
        <v>389</v>
      </c>
      <c r="D1353" t="s">
        <v>296</v>
      </c>
      <c r="E1353" t="s">
        <v>116</v>
      </c>
      <c r="F1353">
        <v>236667</v>
      </c>
      <c r="G1353" t="s">
        <v>52</v>
      </c>
      <c r="H1353" s="18">
        <f t="shared" si="176"/>
        <v>1</v>
      </c>
      <c r="I1353">
        <v>393</v>
      </c>
      <c r="J1353" t="s">
        <v>299</v>
      </c>
      <c r="K1353" t="s">
        <v>79</v>
      </c>
      <c r="L1353" t="s">
        <v>70</v>
      </c>
      <c r="M1353" s="18">
        <f t="shared" si="177"/>
        <v>2</v>
      </c>
      <c r="N1353" t="s">
        <v>58</v>
      </c>
      <c r="O1353" s="18">
        <f t="shared" si="179"/>
        <v>1</v>
      </c>
      <c r="P1353" t="s">
        <v>101</v>
      </c>
      <c r="Q1353" t="s">
        <v>119</v>
      </c>
      <c r="R1353" t="str">
        <f t="shared" si="175"/>
        <v>Oil &amp; Gas - Ice Roads and Pads</v>
      </c>
      <c r="S1353" t="s">
        <v>361</v>
      </c>
      <c r="T1353" t="s">
        <v>349</v>
      </c>
      <c r="U1353" s="34">
        <v>5</v>
      </c>
      <c r="V1353">
        <v>19060403</v>
      </c>
      <c r="W1353">
        <v>2017</v>
      </c>
      <c r="X1353" t="s">
        <v>296</v>
      </c>
      <c r="Y1353">
        <v>5</v>
      </c>
      <c r="Z1353" s="34">
        <v>393</v>
      </c>
      <c r="AA1353" s="6" t="str">
        <f t="shared" si="172"/>
        <v>05/01</v>
      </c>
      <c r="AB1353" s="6" t="str">
        <f t="shared" si="173"/>
        <v>05/31</v>
      </c>
      <c r="AC1353" t="s">
        <v>84</v>
      </c>
      <c r="AD1353" s="7">
        <f t="shared" si="174"/>
        <v>2</v>
      </c>
      <c r="AE1353" s="7" t="s">
        <v>84</v>
      </c>
      <c r="AF1353">
        <v>0</v>
      </c>
      <c r="AG1353" t="s">
        <v>52</v>
      </c>
      <c r="AH1353" s="18">
        <f t="shared" si="178"/>
        <v>1</v>
      </c>
    </row>
    <row r="1354" spans="1:34" x14ac:dyDescent="0.25">
      <c r="A1354">
        <v>391</v>
      </c>
      <c r="B1354" t="s">
        <v>181</v>
      </c>
      <c r="C1354" t="s">
        <v>389</v>
      </c>
      <c r="D1354" t="s">
        <v>296</v>
      </c>
      <c r="E1354" t="s">
        <v>116</v>
      </c>
      <c r="F1354">
        <v>236667</v>
      </c>
      <c r="G1354" t="s">
        <v>52</v>
      </c>
      <c r="H1354" s="18">
        <f t="shared" si="176"/>
        <v>1</v>
      </c>
      <c r="I1354">
        <v>395</v>
      </c>
      <c r="J1354" t="s">
        <v>301</v>
      </c>
      <c r="K1354" t="s">
        <v>79</v>
      </c>
      <c r="L1354" t="s">
        <v>70</v>
      </c>
      <c r="M1354" s="18">
        <f t="shared" si="177"/>
        <v>2</v>
      </c>
      <c r="N1354" t="s">
        <v>58</v>
      </c>
      <c r="O1354" s="18">
        <f t="shared" si="179"/>
        <v>1</v>
      </c>
      <c r="P1354" t="s">
        <v>101</v>
      </c>
      <c r="Q1354" t="s">
        <v>119</v>
      </c>
      <c r="R1354" t="str">
        <f t="shared" si="175"/>
        <v>Oil &amp; Gas - Ice Roads and Pads</v>
      </c>
      <c r="S1354" t="s">
        <v>361</v>
      </c>
      <c r="T1354" t="s">
        <v>349</v>
      </c>
      <c r="U1354" s="34">
        <v>5</v>
      </c>
      <c r="V1354">
        <v>19060403</v>
      </c>
      <c r="W1354">
        <v>2017</v>
      </c>
      <c r="X1354" t="s">
        <v>296</v>
      </c>
      <c r="Y1354">
        <v>5</v>
      </c>
      <c r="Z1354" s="34">
        <v>395</v>
      </c>
      <c r="AA1354" s="6" t="str">
        <f t="shared" si="172"/>
        <v>05/01</v>
      </c>
      <c r="AB1354" s="6" t="str">
        <f t="shared" si="173"/>
        <v>05/31</v>
      </c>
      <c r="AC1354" t="s">
        <v>84</v>
      </c>
      <c r="AD1354" s="7">
        <f t="shared" si="174"/>
        <v>2</v>
      </c>
      <c r="AE1354" s="7" t="s">
        <v>84</v>
      </c>
      <c r="AF1354">
        <v>0</v>
      </c>
      <c r="AG1354" t="s">
        <v>52</v>
      </c>
      <c r="AH1354" s="18">
        <f t="shared" si="178"/>
        <v>1</v>
      </c>
    </row>
    <row r="1355" spans="1:34" x14ac:dyDescent="0.25">
      <c r="A1355">
        <v>391</v>
      </c>
      <c r="B1355" t="s">
        <v>181</v>
      </c>
      <c r="C1355" t="s">
        <v>389</v>
      </c>
      <c r="D1355" t="s">
        <v>296</v>
      </c>
      <c r="E1355" t="s">
        <v>116</v>
      </c>
      <c r="F1355">
        <v>236667</v>
      </c>
      <c r="G1355" t="s">
        <v>52</v>
      </c>
      <c r="H1355" s="18">
        <f t="shared" si="176"/>
        <v>1</v>
      </c>
      <c r="I1355">
        <v>392</v>
      </c>
      <c r="J1355" t="s">
        <v>303</v>
      </c>
      <c r="K1355" t="s">
        <v>79</v>
      </c>
      <c r="L1355" t="s">
        <v>70</v>
      </c>
      <c r="M1355" s="18">
        <f t="shared" si="177"/>
        <v>2</v>
      </c>
      <c r="N1355" t="s">
        <v>58</v>
      </c>
      <c r="O1355" s="18">
        <f t="shared" si="179"/>
        <v>1</v>
      </c>
      <c r="P1355" t="s">
        <v>101</v>
      </c>
      <c r="Q1355" t="s">
        <v>119</v>
      </c>
      <c r="R1355" t="str">
        <f t="shared" si="175"/>
        <v>Oil &amp; Gas - Ice Roads and Pads</v>
      </c>
      <c r="S1355" t="s">
        <v>361</v>
      </c>
      <c r="T1355" t="s">
        <v>349</v>
      </c>
      <c r="U1355" s="34">
        <v>5</v>
      </c>
      <c r="V1355">
        <v>19060403</v>
      </c>
      <c r="W1355">
        <v>2017</v>
      </c>
      <c r="X1355" t="s">
        <v>296</v>
      </c>
      <c r="Y1355">
        <v>5</v>
      </c>
      <c r="Z1355" s="34">
        <v>392</v>
      </c>
      <c r="AA1355" s="6" t="str">
        <f t="shared" si="172"/>
        <v>05/01</v>
      </c>
      <c r="AB1355" s="6" t="str">
        <f t="shared" si="173"/>
        <v>05/31</v>
      </c>
      <c r="AC1355" t="s">
        <v>84</v>
      </c>
      <c r="AD1355" s="7">
        <f t="shared" si="174"/>
        <v>2</v>
      </c>
      <c r="AE1355" s="7" t="s">
        <v>84</v>
      </c>
      <c r="AF1355">
        <v>0</v>
      </c>
      <c r="AG1355" t="s">
        <v>52</v>
      </c>
      <c r="AH1355" s="18">
        <f t="shared" si="178"/>
        <v>1</v>
      </c>
    </row>
    <row r="1356" spans="1:34" x14ac:dyDescent="0.25">
      <c r="A1356">
        <v>391</v>
      </c>
      <c r="B1356" t="s">
        <v>181</v>
      </c>
      <c r="C1356" t="s">
        <v>389</v>
      </c>
      <c r="D1356" t="s">
        <v>296</v>
      </c>
      <c r="E1356" t="s">
        <v>116</v>
      </c>
      <c r="F1356">
        <v>236667</v>
      </c>
      <c r="G1356" t="s">
        <v>52</v>
      </c>
      <c r="H1356" s="18">
        <f t="shared" si="176"/>
        <v>1</v>
      </c>
      <c r="I1356">
        <v>394</v>
      </c>
      <c r="J1356" t="s">
        <v>297</v>
      </c>
      <c r="K1356" t="s">
        <v>79</v>
      </c>
      <c r="L1356" t="s">
        <v>70</v>
      </c>
      <c r="M1356" s="18">
        <f t="shared" si="177"/>
        <v>2</v>
      </c>
      <c r="N1356" t="s">
        <v>58</v>
      </c>
      <c r="O1356" s="18">
        <f t="shared" si="179"/>
        <v>1</v>
      </c>
      <c r="P1356" t="s">
        <v>101</v>
      </c>
      <c r="Q1356" t="s">
        <v>119</v>
      </c>
      <c r="R1356" t="str">
        <f t="shared" si="175"/>
        <v>Oil &amp; Gas - Ice Roads and Pads</v>
      </c>
      <c r="S1356" t="s">
        <v>361</v>
      </c>
      <c r="T1356" t="s">
        <v>349</v>
      </c>
      <c r="U1356" s="34">
        <v>5</v>
      </c>
      <c r="V1356">
        <v>19060403</v>
      </c>
      <c r="W1356">
        <v>2017</v>
      </c>
      <c r="X1356" t="s">
        <v>296</v>
      </c>
      <c r="Y1356">
        <v>6</v>
      </c>
      <c r="Z1356" s="34">
        <v>394</v>
      </c>
      <c r="AA1356" s="6" t="str">
        <f t="shared" si="172"/>
        <v>06/01</v>
      </c>
      <c r="AB1356" s="6" t="str">
        <f t="shared" si="173"/>
        <v>06/30</v>
      </c>
      <c r="AC1356" t="s">
        <v>84</v>
      </c>
      <c r="AD1356" s="7">
        <f t="shared" si="174"/>
        <v>2</v>
      </c>
      <c r="AE1356" s="7" t="s">
        <v>84</v>
      </c>
      <c r="AF1356">
        <v>0</v>
      </c>
      <c r="AG1356" t="s">
        <v>52</v>
      </c>
      <c r="AH1356" s="18">
        <f t="shared" si="178"/>
        <v>1</v>
      </c>
    </row>
    <row r="1357" spans="1:34" x14ac:dyDescent="0.25">
      <c r="A1357">
        <v>391</v>
      </c>
      <c r="B1357" t="s">
        <v>181</v>
      </c>
      <c r="C1357" t="s">
        <v>389</v>
      </c>
      <c r="D1357" t="s">
        <v>296</v>
      </c>
      <c r="E1357" t="s">
        <v>116</v>
      </c>
      <c r="F1357">
        <v>236667</v>
      </c>
      <c r="G1357" t="s">
        <v>52</v>
      </c>
      <c r="H1357" s="18">
        <f t="shared" si="176"/>
        <v>1</v>
      </c>
      <c r="I1357">
        <v>393</v>
      </c>
      <c r="J1357" t="s">
        <v>299</v>
      </c>
      <c r="K1357" t="s">
        <v>79</v>
      </c>
      <c r="L1357" t="s">
        <v>70</v>
      </c>
      <c r="M1357" s="18">
        <f t="shared" si="177"/>
        <v>2</v>
      </c>
      <c r="N1357" t="s">
        <v>58</v>
      </c>
      <c r="O1357" s="18">
        <f t="shared" si="179"/>
        <v>1</v>
      </c>
      <c r="P1357" t="s">
        <v>101</v>
      </c>
      <c r="Q1357" t="s">
        <v>119</v>
      </c>
      <c r="R1357" t="str">
        <f t="shared" si="175"/>
        <v>Oil &amp; Gas - Ice Roads and Pads</v>
      </c>
      <c r="S1357" t="s">
        <v>361</v>
      </c>
      <c r="T1357" t="s">
        <v>349</v>
      </c>
      <c r="U1357" s="34">
        <v>5</v>
      </c>
      <c r="V1357">
        <v>19060403</v>
      </c>
      <c r="W1357">
        <v>2017</v>
      </c>
      <c r="X1357" t="s">
        <v>296</v>
      </c>
      <c r="Y1357">
        <v>6</v>
      </c>
      <c r="Z1357" s="34">
        <v>393</v>
      </c>
      <c r="AA1357" s="6" t="str">
        <f t="shared" si="172"/>
        <v>06/01</v>
      </c>
      <c r="AB1357" s="6" t="str">
        <f t="shared" si="173"/>
        <v>06/30</v>
      </c>
      <c r="AC1357" t="s">
        <v>84</v>
      </c>
      <c r="AD1357" s="7">
        <f t="shared" si="174"/>
        <v>2</v>
      </c>
      <c r="AE1357" s="7" t="s">
        <v>84</v>
      </c>
      <c r="AF1357">
        <v>0</v>
      </c>
      <c r="AG1357" t="s">
        <v>52</v>
      </c>
      <c r="AH1357" s="18">
        <f t="shared" si="178"/>
        <v>1</v>
      </c>
    </row>
    <row r="1358" spans="1:34" x14ac:dyDescent="0.25">
      <c r="A1358">
        <v>391</v>
      </c>
      <c r="B1358" t="s">
        <v>181</v>
      </c>
      <c r="C1358" t="s">
        <v>389</v>
      </c>
      <c r="D1358" t="s">
        <v>296</v>
      </c>
      <c r="E1358" t="s">
        <v>116</v>
      </c>
      <c r="F1358">
        <v>236667</v>
      </c>
      <c r="G1358" t="s">
        <v>52</v>
      </c>
      <c r="H1358" s="18">
        <f t="shared" si="176"/>
        <v>1</v>
      </c>
      <c r="I1358">
        <v>395</v>
      </c>
      <c r="J1358" t="s">
        <v>301</v>
      </c>
      <c r="K1358" t="s">
        <v>79</v>
      </c>
      <c r="L1358" t="s">
        <v>70</v>
      </c>
      <c r="M1358" s="18">
        <f t="shared" si="177"/>
        <v>2</v>
      </c>
      <c r="N1358" t="s">
        <v>58</v>
      </c>
      <c r="O1358" s="18">
        <f t="shared" si="179"/>
        <v>1</v>
      </c>
      <c r="P1358" t="s">
        <v>101</v>
      </c>
      <c r="Q1358" t="s">
        <v>119</v>
      </c>
      <c r="R1358" t="str">
        <f t="shared" si="175"/>
        <v>Oil &amp; Gas - Ice Roads and Pads</v>
      </c>
      <c r="S1358" t="s">
        <v>361</v>
      </c>
      <c r="T1358" t="s">
        <v>349</v>
      </c>
      <c r="U1358" s="34">
        <v>5</v>
      </c>
      <c r="V1358">
        <v>19060403</v>
      </c>
      <c r="W1358">
        <v>2017</v>
      </c>
      <c r="X1358" t="s">
        <v>296</v>
      </c>
      <c r="Y1358">
        <v>6</v>
      </c>
      <c r="Z1358" s="34">
        <v>395</v>
      </c>
      <c r="AA1358" s="6" t="str">
        <f t="shared" si="172"/>
        <v>06/01</v>
      </c>
      <c r="AB1358" s="6" t="str">
        <f t="shared" si="173"/>
        <v>06/30</v>
      </c>
      <c r="AC1358" t="s">
        <v>84</v>
      </c>
      <c r="AD1358" s="7">
        <f t="shared" si="174"/>
        <v>2</v>
      </c>
      <c r="AE1358" s="7" t="s">
        <v>84</v>
      </c>
      <c r="AF1358">
        <v>0</v>
      </c>
      <c r="AG1358" t="s">
        <v>52</v>
      </c>
      <c r="AH1358" s="18">
        <f t="shared" si="178"/>
        <v>1</v>
      </c>
    </row>
    <row r="1359" spans="1:34" x14ac:dyDescent="0.25">
      <c r="A1359">
        <v>391</v>
      </c>
      <c r="B1359" t="s">
        <v>181</v>
      </c>
      <c r="C1359" t="s">
        <v>389</v>
      </c>
      <c r="D1359" t="s">
        <v>296</v>
      </c>
      <c r="E1359" t="s">
        <v>116</v>
      </c>
      <c r="F1359">
        <v>236667</v>
      </c>
      <c r="G1359" t="s">
        <v>52</v>
      </c>
      <c r="H1359" s="18">
        <f t="shared" si="176"/>
        <v>1</v>
      </c>
      <c r="I1359">
        <v>392</v>
      </c>
      <c r="J1359" t="s">
        <v>303</v>
      </c>
      <c r="K1359" t="s">
        <v>79</v>
      </c>
      <c r="L1359" t="s">
        <v>70</v>
      </c>
      <c r="M1359" s="18">
        <f t="shared" si="177"/>
        <v>2</v>
      </c>
      <c r="N1359" t="s">
        <v>58</v>
      </c>
      <c r="O1359" s="18">
        <f t="shared" si="179"/>
        <v>1</v>
      </c>
      <c r="P1359" t="s">
        <v>101</v>
      </c>
      <c r="Q1359" t="s">
        <v>119</v>
      </c>
      <c r="R1359" t="str">
        <f t="shared" si="175"/>
        <v>Oil &amp; Gas - Ice Roads and Pads</v>
      </c>
      <c r="S1359" t="s">
        <v>361</v>
      </c>
      <c r="T1359" t="s">
        <v>349</v>
      </c>
      <c r="U1359" s="34">
        <v>5</v>
      </c>
      <c r="V1359">
        <v>19060403</v>
      </c>
      <c r="W1359">
        <v>2017</v>
      </c>
      <c r="X1359" t="s">
        <v>296</v>
      </c>
      <c r="Y1359">
        <v>6</v>
      </c>
      <c r="Z1359" s="34">
        <v>392</v>
      </c>
      <c r="AA1359" s="6" t="str">
        <f t="shared" si="172"/>
        <v>06/01</v>
      </c>
      <c r="AB1359" s="6" t="str">
        <f t="shared" si="173"/>
        <v>06/30</v>
      </c>
      <c r="AC1359" t="s">
        <v>84</v>
      </c>
      <c r="AD1359" s="7">
        <f t="shared" si="174"/>
        <v>2</v>
      </c>
      <c r="AE1359" s="7" t="s">
        <v>84</v>
      </c>
      <c r="AF1359">
        <v>0</v>
      </c>
      <c r="AG1359" t="s">
        <v>52</v>
      </c>
      <c r="AH1359" s="18">
        <f t="shared" si="178"/>
        <v>1</v>
      </c>
    </row>
    <row r="1360" spans="1:34" x14ac:dyDescent="0.25">
      <c r="A1360">
        <v>391</v>
      </c>
      <c r="B1360" t="s">
        <v>181</v>
      </c>
      <c r="C1360" t="s">
        <v>389</v>
      </c>
      <c r="D1360" t="s">
        <v>296</v>
      </c>
      <c r="E1360" t="s">
        <v>116</v>
      </c>
      <c r="F1360">
        <v>236667</v>
      </c>
      <c r="G1360" t="s">
        <v>52</v>
      </c>
      <c r="H1360" s="18">
        <f t="shared" si="176"/>
        <v>1</v>
      </c>
      <c r="I1360">
        <v>394</v>
      </c>
      <c r="J1360" t="s">
        <v>297</v>
      </c>
      <c r="K1360" t="s">
        <v>79</v>
      </c>
      <c r="L1360" t="s">
        <v>70</v>
      </c>
      <c r="M1360" s="18">
        <f t="shared" si="177"/>
        <v>2</v>
      </c>
      <c r="N1360" t="s">
        <v>58</v>
      </c>
      <c r="O1360" s="18">
        <f t="shared" si="179"/>
        <v>1</v>
      </c>
      <c r="P1360" t="s">
        <v>101</v>
      </c>
      <c r="Q1360" t="s">
        <v>119</v>
      </c>
      <c r="R1360" t="str">
        <f t="shared" si="175"/>
        <v>Oil &amp; Gas - Ice Roads and Pads</v>
      </c>
      <c r="S1360" t="s">
        <v>361</v>
      </c>
      <c r="T1360" t="s">
        <v>349</v>
      </c>
      <c r="U1360" s="34">
        <v>5</v>
      </c>
      <c r="V1360">
        <v>19060403</v>
      </c>
      <c r="W1360">
        <v>2017</v>
      </c>
      <c r="X1360" t="s">
        <v>296</v>
      </c>
      <c r="Y1360">
        <v>7</v>
      </c>
      <c r="Z1360" s="34">
        <v>394</v>
      </c>
      <c r="AA1360" s="6" t="str">
        <f t="shared" si="172"/>
        <v>07/01</v>
      </c>
      <c r="AB1360" s="6" t="str">
        <f t="shared" si="173"/>
        <v>07/31</v>
      </c>
      <c r="AC1360" t="s">
        <v>84</v>
      </c>
      <c r="AD1360" s="7">
        <f t="shared" si="174"/>
        <v>2</v>
      </c>
      <c r="AE1360" s="7" t="s">
        <v>84</v>
      </c>
      <c r="AF1360">
        <v>0</v>
      </c>
      <c r="AG1360" t="s">
        <v>52</v>
      </c>
      <c r="AH1360" s="18">
        <f t="shared" si="178"/>
        <v>1</v>
      </c>
    </row>
    <row r="1361" spans="1:34" x14ac:dyDescent="0.25">
      <c r="A1361">
        <v>391</v>
      </c>
      <c r="B1361" t="s">
        <v>181</v>
      </c>
      <c r="C1361" t="s">
        <v>389</v>
      </c>
      <c r="D1361" t="s">
        <v>296</v>
      </c>
      <c r="E1361" t="s">
        <v>116</v>
      </c>
      <c r="F1361">
        <v>236667</v>
      </c>
      <c r="G1361" t="s">
        <v>52</v>
      </c>
      <c r="H1361" s="18">
        <f t="shared" si="176"/>
        <v>1</v>
      </c>
      <c r="I1361">
        <v>393</v>
      </c>
      <c r="J1361" t="s">
        <v>299</v>
      </c>
      <c r="K1361" t="s">
        <v>79</v>
      </c>
      <c r="L1361" t="s">
        <v>70</v>
      </c>
      <c r="M1361" s="18">
        <f t="shared" si="177"/>
        <v>2</v>
      </c>
      <c r="N1361" t="s">
        <v>58</v>
      </c>
      <c r="O1361" s="18">
        <f t="shared" si="179"/>
        <v>1</v>
      </c>
      <c r="P1361" t="s">
        <v>101</v>
      </c>
      <c r="Q1361" t="s">
        <v>119</v>
      </c>
      <c r="R1361" t="str">
        <f t="shared" si="175"/>
        <v>Oil &amp; Gas - Ice Roads and Pads</v>
      </c>
      <c r="S1361" t="s">
        <v>361</v>
      </c>
      <c r="T1361" t="s">
        <v>349</v>
      </c>
      <c r="U1361" s="34">
        <v>5</v>
      </c>
      <c r="V1361">
        <v>19060403</v>
      </c>
      <c r="W1361">
        <v>2017</v>
      </c>
      <c r="X1361" t="s">
        <v>296</v>
      </c>
      <c r="Y1361">
        <v>7</v>
      </c>
      <c r="Z1361" s="34">
        <v>393</v>
      </c>
      <c r="AA1361" s="6" t="str">
        <f t="shared" si="172"/>
        <v>07/01</v>
      </c>
      <c r="AB1361" s="6" t="str">
        <f t="shared" si="173"/>
        <v>07/31</v>
      </c>
      <c r="AC1361" t="s">
        <v>84</v>
      </c>
      <c r="AD1361" s="7">
        <f t="shared" si="174"/>
        <v>2</v>
      </c>
      <c r="AE1361" s="7" t="s">
        <v>84</v>
      </c>
      <c r="AF1361">
        <v>0</v>
      </c>
      <c r="AG1361" t="s">
        <v>52</v>
      </c>
      <c r="AH1361" s="18">
        <f t="shared" si="178"/>
        <v>1</v>
      </c>
    </row>
    <row r="1362" spans="1:34" x14ac:dyDescent="0.25">
      <c r="A1362">
        <v>391</v>
      </c>
      <c r="B1362" t="s">
        <v>181</v>
      </c>
      <c r="C1362" t="s">
        <v>389</v>
      </c>
      <c r="D1362" t="s">
        <v>296</v>
      </c>
      <c r="E1362" t="s">
        <v>116</v>
      </c>
      <c r="F1362">
        <v>236667</v>
      </c>
      <c r="G1362" t="s">
        <v>52</v>
      </c>
      <c r="H1362" s="18">
        <f t="shared" si="176"/>
        <v>1</v>
      </c>
      <c r="I1362">
        <v>395</v>
      </c>
      <c r="J1362" t="s">
        <v>301</v>
      </c>
      <c r="K1362" t="s">
        <v>79</v>
      </c>
      <c r="L1362" t="s">
        <v>70</v>
      </c>
      <c r="M1362" s="18">
        <f t="shared" si="177"/>
        <v>2</v>
      </c>
      <c r="N1362" t="s">
        <v>58</v>
      </c>
      <c r="O1362" s="18">
        <f t="shared" si="179"/>
        <v>1</v>
      </c>
      <c r="P1362" t="s">
        <v>101</v>
      </c>
      <c r="Q1362" t="s">
        <v>119</v>
      </c>
      <c r="R1362" t="str">
        <f t="shared" si="175"/>
        <v>Oil &amp; Gas - Ice Roads and Pads</v>
      </c>
      <c r="S1362" t="s">
        <v>361</v>
      </c>
      <c r="T1362" t="s">
        <v>349</v>
      </c>
      <c r="U1362" s="34">
        <v>5</v>
      </c>
      <c r="V1362">
        <v>19060403</v>
      </c>
      <c r="W1362">
        <v>2017</v>
      </c>
      <c r="X1362" t="s">
        <v>296</v>
      </c>
      <c r="Y1362">
        <v>7</v>
      </c>
      <c r="Z1362" s="34">
        <v>395</v>
      </c>
      <c r="AA1362" s="6" t="str">
        <f t="shared" si="172"/>
        <v>07/01</v>
      </c>
      <c r="AB1362" s="6" t="str">
        <f t="shared" si="173"/>
        <v>07/31</v>
      </c>
      <c r="AC1362" t="s">
        <v>84</v>
      </c>
      <c r="AD1362" s="7">
        <f t="shared" si="174"/>
        <v>2</v>
      </c>
      <c r="AE1362" s="7" t="s">
        <v>84</v>
      </c>
      <c r="AF1362">
        <v>0</v>
      </c>
      <c r="AG1362" t="s">
        <v>52</v>
      </c>
      <c r="AH1362" s="18">
        <f t="shared" si="178"/>
        <v>1</v>
      </c>
    </row>
    <row r="1363" spans="1:34" x14ac:dyDescent="0.25">
      <c r="A1363">
        <v>391</v>
      </c>
      <c r="B1363" t="s">
        <v>181</v>
      </c>
      <c r="C1363" t="s">
        <v>389</v>
      </c>
      <c r="D1363" t="s">
        <v>296</v>
      </c>
      <c r="E1363" t="s">
        <v>116</v>
      </c>
      <c r="F1363">
        <v>236667</v>
      </c>
      <c r="G1363" t="s">
        <v>52</v>
      </c>
      <c r="H1363" s="18">
        <f t="shared" si="176"/>
        <v>1</v>
      </c>
      <c r="I1363">
        <v>392</v>
      </c>
      <c r="J1363" t="s">
        <v>303</v>
      </c>
      <c r="K1363" t="s">
        <v>79</v>
      </c>
      <c r="L1363" t="s">
        <v>70</v>
      </c>
      <c r="M1363" s="18">
        <f t="shared" si="177"/>
        <v>2</v>
      </c>
      <c r="N1363" t="s">
        <v>58</v>
      </c>
      <c r="O1363" s="18">
        <f t="shared" si="179"/>
        <v>1</v>
      </c>
      <c r="P1363" t="s">
        <v>101</v>
      </c>
      <c r="Q1363" t="s">
        <v>119</v>
      </c>
      <c r="R1363" t="str">
        <f t="shared" si="175"/>
        <v>Oil &amp; Gas - Ice Roads and Pads</v>
      </c>
      <c r="S1363" t="s">
        <v>361</v>
      </c>
      <c r="T1363" t="s">
        <v>349</v>
      </c>
      <c r="U1363" s="34">
        <v>5</v>
      </c>
      <c r="V1363">
        <v>19060403</v>
      </c>
      <c r="W1363">
        <v>2017</v>
      </c>
      <c r="X1363" t="s">
        <v>296</v>
      </c>
      <c r="Y1363">
        <v>7</v>
      </c>
      <c r="Z1363" s="34">
        <v>392</v>
      </c>
      <c r="AA1363" s="6" t="str">
        <f t="shared" si="172"/>
        <v>07/01</v>
      </c>
      <c r="AB1363" s="6" t="str">
        <f t="shared" si="173"/>
        <v>07/31</v>
      </c>
      <c r="AC1363" t="s">
        <v>84</v>
      </c>
      <c r="AD1363" s="7">
        <f t="shared" si="174"/>
        <v>2</v>
      </c>
      <c r="AE1363" s="7" t="s">
        <v>84</v>
      </c>
      <c r="AF1363">
        <v>0</v>
      </c>
      <c r="AG1363" t="s">
        <v>52</v>
      </c>
      <c r="AH1363" s="18">
        <f t="shared" si="178"/>
        <v>1</v>
      </c>
    </row>
    <row r="1364" spans="1:34" x14ac:dyDescent="0.25">
      <c r="A1364">
        <v>391</v>
      </c>
      <c r="B1364" t="s">
        <v>181</v>
      </c>
      <c r="C1364" t="s">
        <v>389</v>
      </c>
      <c r="D1364" t="s">
        <v>296</v>
      </c>
      <c r="E1364" t="s">
        <v>116</v>
      </c>
      <c r="F1364">
        <v>236667</v>
      </c>
      <c r="G1364" t="s">
        <v>52</v>
      </c>
      <c r="H1364" s="18">
        <f t="shared" si="176"/>
        <v>1</v>
      </c>
      <c r="I1364">
        <v>394</v>
      </c>
      <c r="J1364" t="s">
        <v>297</v>
      </c>
      <c r="K1364" t="s">
        <v>79</v>
      </c>
      <c r="L1364" t="s">
        <v>70</v>
      </c>
      <c r="M1364" s="18">
        <f t="shared" si="177"/>
        <v>2</v>
      </c>
      <c r="N1364" t="s">
        <v>58</v>
      </c>
      <c r="O1364" s="18">
        <f t="shared" si="179"/>
        <v>1</v>
      </c>
      <c r="P1364" t="s">
        <v>101</v>
      </c>
      <c r="Q1364" t="s">
        <v>119</v>
      </c>
      <c r="R1364" t="str">
        <f t="shared" si="175"/>
        <v>Oil &amp; Gas - Ice Roads and Pads</v>
      </c>
      <c r="S1364" t="s">
        <v>361</v>
      </c>
      <c r="T1364" t="s">
        <v>349</v>
      </c>
      <c r="U1364" s="34">
        <v>5</v>
      </c>
      <c r="V1364">
        <v>19060403</v>
      </c>
      <c r="W1364">
        <v>2017</v>
      </c>
      <c r="X1364" t="s">
        <v>296</v>
      </c>
      <c r="Y1364">
        <v>8</v>
      </c>
      <c r="Z1364" s="34">
        <v>394</v>
      </c>
      <c r="AA1364" s="6" t="str">
        <f t="shared" si="172"/>
        <v>08/01</v>
      </c>
      <c r="AB1364" s="6" t="str">
        <f t="shared" si="173"/>
        <v>08/31</v>
      </c>
      <c r="AC1364" t="s">
        <v>84</v>
      </c>
      <c r="AD1364" s="7">
        <f t="shared" si="174"/>
        <v>2</v>
      </c>
      <c r="AE1364" s="7" t="s">
        <v>84</v>
      </c>
      <c r="AF1364">
        <v>0</v>
      </c>
      <c r="AG1364" t="s">
        <v>52</v>
      </c>
      <c r="AH1364" s="18">
        <f t="shared" si="178"/>
        <v>1</v>
      </c>
    </row>
    <row r="1365" spans="1:34" x14ac:dyDescent="0.25">
      <c r="A1365">
        <v>391</v>
      </c>
      <c r="B1365" t="s">
        <v>181</v>
      </c>
      <c r="C1365" t="s">
        <v>389</v>
      </c>
      <c r="D1365" t="s">
        <v>296</v>
      </c>
      <c r="E1365" t="s">
        <v>116</v>
      </c>
      <c r="F1365">
        <v>236667</v>
      </c>
      <c r="G1365" t="s">
        <v>52</v>
      </c>
      <c r="H1365" s="18">
        <f t="shared" si="176"/>
        <v>1</v>
      </c>
      <c r="I1365">
        <v>393</v>
      </c>
      <c r="J1365" t="s">
        <v>299</v>
      </c>
      <c r="K1365" t="s">
        <v>79</v>
      </c>
      <c r="L1365" t="s">
        <v>70</v>
      </c>
      <c r="M1365" s="18">
        <f t="shared" si="177"/>
        <v>2</v>
      </c>
      <c r="N1365" t="s">
        <v>58</v>
      </c>
      <c r="O1365" s="18">
        <f t="shared" si="179"/>
        <v>1</v>
      </c>
      <c r="P1365" t="s">
        <v>101</v>
      </c>
      <c r="Q1365" t="s">
        <v>119</v>
      </c>
      <c r="R1365" t="str">
        <f t="shared" si="175"/>
        <v>Oil &amp; Gas - Ice Roads and Pads</v>
      </c>
      <c r="S1365" t="s">
        <v>361</v>
      </c>
      <c r="T1365" t="s">
        <v>349</v>
      </c>
      <c r="U1365" s="34">
        <v>5</v>
      </c>
      <c r="V1365">
        <v>19060403</v>
      </c>
      <c r="W1365">
        <v>2017</v>
      </c>
      <c r="X1365" t="s">
        <v>296</v>
      </c>
      <c r="Y1365">
        <v>8</v>
      </c>
      <c r="Z1365" s="34">
        <v>393</v>
      </c>
      <c r="AA1365" s="6" t="str">
        <f t="shared" si="172"/>
        <v>08/01</v>
      </c>
      <c r="AB1365" s="6" t="str">
        <f t="shared" si="173"/>
        <v>08/31</v>
      </c>
      <c r="AC1365" t="s">
        <v>84</v>
      </c>
      <c r="AD1365" s="7">
        <f t="shared" si="174"/>
        <v>2</v>
      </c>
      <c r="AE1365" s="7" t="s">
        <v>84</v>
      </c>
      <c r="AF1365">
        <v>0</v>
      </c>
      <c r="AG1365" t="s">
        <v>52</v>
      </c>
      <c r="AH1365" s="18">
        <f t="shared" si="178"/>
        <v>1</v>
      </c>
    </row>
    <row r="1366" spans="1:34" x14ac:dyDescent="0.25">
      <c r="A1366">
        <v>391</v>
      </c>
      <c r="B1366" t="s">
        <v>181</v>
      </c>
      <c r="C1366" t="s">
        <v>389</v>
      </c>
      <c r="D1366" t="s">
        <v>296</v>
      </c>
      <c r="E1366" t="s">
        <v>116</v>
      </c>
      <c r="F1366">
        <v>236667</v>
      </c>
      <c r="G1366" t="s">
        <v>52</v>
      </c>
      <c r="H1366" s="18">
        <f t="shared" si="176"/>
        <v>1</v>
      </c>
      <c r="I1366">
        <v>395</v>
      </c>
      <c r="J1366" t="s">
        <v>301</v>
      </c>
      <c r="K1366" t="s">
        <v>79</v>
      </c>
      <c r="L1366" t="s">
        <v>70</v>
      </c>
      <c r="M1366" s="18">
        <f t="shared" si="177"/>
        <v>2</v>
      </c>
      <c r="N1366" t="s">
        <v>58</v>
      </c>
      <c r="O1366" s="18">
        <f t="shared" si="179"/>
        <v>1</v>
      </c>
      <c r="P1366" t="s">
        <v>101</v>
      </c>
      <c r="Q1366" t="s">
        <v>119</v>
      </c>
      <c r="R1366" t="str">
        <f t="shared" si="175"/>
        <v>Oil &amp; Gas - Ice Roads and Pads</v>
      </c>
      <c r="S1366" t="s">
        <v>361</v>
      </c>
      <c r="T1366" t="s">
        <v>349</v>
      </c>
      <c r="U1366" s="34">
        <v>5</v>
      </c>
      <c r="V1366">
        <v>19060403</v>
      </c>
      <c r="W1366">
        <v>2017</v>
      </c>
      <c r="X1366" t="s">
        <v>296</v>
      </c>
      <c r="Y1366">
        <v>8</v>
      </c>
      <c r="Z1366" s="34">
        <v>395</v>
      </c>
      <c r="AA1366" s="6" t="str">
        <f t="shared" si="172"/>
        <v>08/01</v>
      </c>
      <c r="AB1366" s="6" t="str">
        <f t="shared" si="173"/>
        <v>08/31</v>
      </c>
      <c r="AC1366" t="s">
        <v>84</v>
      </c>
      <c r="AD1366" s="7">
        <f t="shared" si="174"/>
        <v>2</v>
      </c>
      <c r="AE1366" s="7" t="s">
        <v>84</v>
      </c>
      <c r="AF1366">
        <v>0</v>
      </c>
      <c r="AG1366" t="s">
        <v>52</v>
      </c>
      <c r="AH1366" s="18">
        <f t="shared" si="178"/>
        <v>1</v>
      </c>
    </row>
    <row r="1367" spans="1:34" x14ac:dyDescent="0.25">
      <c r="A1367">
        <v>391</v>
      </c>
      <c r="B1367" t="s">
        <v>181</v>
      </c>
      <c r="C1367" t="s">
        <v>389</v>
      </c>
      <c r="D1367" t="s">
        <v>296</v>
      </c>
      <c r="E1367" t="s">
        <v>116</v>
      </c>
      <c r="F1367">
        <v>236667</v>
      </c>
      <c r="G1367" t="s">
        <v>52</v>
      </c>
      <c r="H1367" s="18">
        <f t="shared" si="176"/>
        <v>1</v>
      </c>
      <c r="I1367">
        <v>392</v>
      </c>
      <c r="J1367" t="s">
        <v>303</v>
      </c>
      <c r="K1367" t="s">
        <v>79</v>
      </c>
      <c r="L1367" t="s">
        <v>70</v>
      </c>
      <c r="M1367" s="18">
        <f t="shared" si="177"/>
        <v>2</v>
      </c>
      <c r="N1367" t="s">
        <v>58</v>
      </c>
      <c r="O1367" s="18">
        <f t="shared" si="179"/>
        <v>1</v>
      </c>
      <c r="P1367" t="s">
        <v>101</v>
      </c>
      <c r="Q1367" t="s">
        <v>119</v>
      </c>
      <c r="R1367" t="str">
        <f t="shared" si="175"/>
        <v>Oil &amp; Gas - Ice Roads and Pads</v>
      </c>
      <c r="S1367" t="s">
        <v>361</v>
      </c>
      <c r="T1367" t="s">
        <v>349</v>
      </c>
      <c r="U1367" s="34">
        <v>5</v>
      </c>
      <c r="V1367">
        <v>19060403</v>
      </c>
      <c r="W1367">
        <v>2017</v>
      </c>
      <c r="X1367" t="s">
        <v>296</v>
      </c>
      <c r="Y1367">
        <v>8</v>
      </c>
      <c r="Z1367" s="34">
        <v>392</v>
      </c>
      <c r="AA1367" s="6" t="str">
        <f t="shared" si="172"/>
        <v>08/01</v>
      </c>
      <c r="AB1367" s="6" t="str">
        <f t="shared" si="173"/>
        <v>08/31</v>
      </c>
      <c r="AC1367" t="s">
        <v>84</v>
      </c>
      <c r="AD1367" s="7">
        <f t="shared" si="174"/>
        <v>2</v>
      </c>
      <c r="AE1367" s="7" t="s">
        <v>84</v>
      </c>
      <c r="AF1367">
        <v>0</v>
      </c>
      <c r="AG1367" t="s">
        <v>52</v>
      </c>
      <c r="AH1367" s="18">
        <f t="shared" si="178"/>
        <v>1</v>
      </c>
    </row>
    <row r="1368" spans="1:34" x14ac:dyDescent="0.25">
      <c r="A1368">
        <v>391</v>
      </c>
      <c r="B1368" t="s">
        <v>181</v>
      </c>
      <c r="C1368" t="s">
        <v>389</v>
      </c>
      <c r="D1368" t="s">
        <v>296</v>
      </c>
      <c r="E1368" t="s">
        <v>116</v>
      </c>
      <c r="F1368">
        <v>236667</v>
      </c>
      <c r="G1368" t="s">
        <v>52</v>
      </c>
      <c r="H1368" s="18">
        <f t="shared" si="176"/>
        <v>1</v>
      </c>
      <c r="I1368">
        <v>394</v>
      </c>
      <c r="J1368" t="s">
        <v>297</v>
      </c>
      <c r="K1368" t="s">
        <v>79</v>
      </c>
      <c r="L1368" t="s">
        <v>70</v>
      </c>
      <c r="M1368" s="18">
        <f t="shared" si="177"/>
        <v>2</v>
      </c>
      <c r="N1368" t="s">
        <v>58</v>
      </c>
      <c r="O1368" s="18">
        <f t="shared" si="179"/>
        <v>1</v>
      </c>
      <c r="P1368" t="s">
        <v>101</v>
      </c>
      <c r="Q1368" t="s">
        <v>119</v>
      </c>
      <c r="R1368" t="str">
        <f t="shared" si="175"/>
        <v>Oil &amp; Gas - Ice Roads and Pads</v>
      </c>
      <c r="S1368" t="s">
        <v>361</v>
      </c>
      <c r="T1368" t="s">
        <v>349</v>
      </c>
      <c r="U1368" s="34">
        <v>5</v>
      </c>
      <c r="V1368">
        <v>19060403</v>
      </c>
      <c r="W1368">
        <v>2017</v>
      </c>
      <c r="X1368" t="s">
        <v>296</v>
      </c>
      <c r="Y1368">
        <v>9</v>
      </c>
      <c r="Z1368" s="34">
        <v>394</v>
      </c>
      <c r="AA1368" s="6" t="str">
        <f t="shared" si="172"/>
        <v>09/01</v>
      </c>
      <c r="AB1368" s="6" t="str">
        <f t="shared" si="173"/>
        <v>09/30</v>
      </c>
      <c r="AC1368" t="s">
        <v>84</v>
      </c>
      <c r="AD1368" s="7">
        <f t="shared" si="174"/>
        <v>2</v>
      </c>
      <c r="AE1368" s="7" t="s">
        <v>84</v>
      </c>
      <c r="AF1368">
        <v>0</v>
      </c>
      <c r="AG1368" t="s">
        <v>52</v>
      </c>
      <c r="AH1368" s="18">
        <f t="shared" si="178"/>
        <v>1</v>
      </c>
    </row>
    <row r="1369" spans="1:34" x14ac:dyDescent="0.25">
      <c r="A1369">
        <v>391</v>
      </c>
      <c r="B1369" t="s">
        <v>181</v>
      </c>
      <c r="C1369" t="s">
        <v>389</v>
      </c>
      <c r="D1369" t="s">
        <v>296</v>
      </c>
      <c r="E1369" t="s">
        <v>116</v>
      </c>
      <c r="F1369">
        <v>236667</v>
      </c>
      <c r="G1369" t="s">
        <v>52</v>
      </c>
      <c r="H1369" s="18">
        <f t="shared" si="176"/>
        <v>1</v>
      </c>
      <c r="I1369">
        <v>393</v>
      </c>
      <c r="J1369" t="s">
        <v>299</v>
      </c>
      <c r="K1369" t="s">
        <v>79</v>
      </c>
      <c r="L1369" t="s">
        <v>70</v>
      </c>
      <c r="M1369" s="18">
        <f t="shared" si="177"/>
        <v>2</v>
      </c>
      <c r="N1369" t="s">
        <v>58</v>
      </c>
      <c r="O1369" s="18">
        <f t="shared" si="179"/>
        <v>1</v>
      </c>
      <c r="P1369" t="s">
        <v>101</v>
      </c>
      <c r="Q1369" t="s">
        <v>119</v>
      </c>
      <c r="R1369" t="str">
        <f t="shared" si="175"/>
        <v>Oil &amp; Gas - Ice Roads and Pads</v>
      </c>
      <c r="S1369" t="s">
        <v>361</v>
      </c>
      <c r="T1369" t="s">
        <v>349</v>
      </c>
      <c r="U1369" s="34">
        <v>5</v>
      </c>
      <c r="V1369">
        <v>19060403</v>
      </c>
      <c r="W1369">
        <v>2017</v>
      </c>
      <c r="X1369" t="s">
        <v>296</v>
      </c>
      <c r="Y1369">
        <v>9</v>
      </c>
      <c r="Z1369" s="34">
        <v>393</v>
      </c>
      <c r="AA1369" s="6" t="str">
        <f t="shared" si="172"/>
        <v>09/01</v>
      </c>
      <c r="AB1369" s="6" t="str">
        <f t="shared" si="173"/>
        <v>09/30</v>
      </c>
      <c r="AC1369" t="s">
        <v>84</v>
      </c>
      <c r="AD1369" s="7">
        <f t="shared" si="174"/>
        <v>2</v>
      </c>
      <c r="AE1369" s="7" t="s">
        <v>84</v>
      </c>
      <c r="AF1369">
        <v>0</v>
      </c>
      <c r="AG1369" t="s">
        <v>52</v>
      </c>
      <c r="AH1369" s="18">
        <f t="shared" si="178"/>
        <v>1</v>
      </c>
    </row>
    <row r="1370" spans="1:34" x14ac:dyDescent="0.25">
      <c r="A1370">
        <v>391</v>
      </c>
      <c r="B1370" t="s">
        <v>181</v>
      </c>
      <c r="C1370" t="s">
        <v>389</v>
      </c>
      <c r="D1370" t="s">
        <v>296</v>
      </c>
      <c r="E1370" t="s">
        <v>116</v>
      </c>
      <c r="F1370">
        <v>236667</v>
      </c>
      <c r="G1370" t="s">
        <v>52</v>
      </c>
      <c r="H1370" s="18">
        <f t="shared" si="176"/>
        <v>1</v>
      </c>
      <c r="I1370">
        <v>395</v>
      </c>
      <c r="J1370" t="s">
        <v>301</v>
      </c>
      <c r="K1370" t="s">
        <v>79</v>
      </c>
      <c r="L1370" t="s">
        <v>70</v>
      </c>
      <c r="M1370" s="18">
        <f t="shared" si="177"/>
        <v>2</v>
      </c>
      <c r="N1370" t="s">
        <v>58</v>
      </c>
      <c r="O1370" s="18">
        <f t="shared" si="179"/>
        <v>1</v>
      </c>
      <c r="P1370" t="s">
        <v>101</v>
      </c>
      <c r="Q1370" t="s">
        <v>119</v>
      </c>
      <c r="R1370" t="str">
        <f t="shared" si="175"/>
        <v>Oil &amp; Gas - Ice Roads and Pads</v>
      </c>
      <c r="S1370" t="s">
        <v>361</v>
      </c>
      <c r="T1370" t="s">
        <v>349</v>
      </c>
      <c r="U1370" s="34">
        <v>5</v>
      </c>
      <c r="V1370">
        <v>19060403</v>
      </c>
      <c r="W1370">
        <v>2017</v>
      </c>
      <c r="X1370" t="s">
        <v>296</v>
      </c>
      <c r="Y1370">
        <v>9</v>
      </c>
      <c r="Z1370" s="34">
        <v>395</v>
      </c>
      <c r="AA1370" s="6" t="str">
        <f t="shared" si="172"/>
        <v>09/01</v>
      </c>
      <c r="AB1370" s="6" t="str">
        <f t="shared" si="173"/>
        <v>09/30</v>
      </c>
      <c r="AC1370" t="s">
        <v>84</v>
      </c>
      <c r="AD1370" s="7">
        <f t="shared" si="174"/>
        <v>2</v>
      </c>
      <c r="AE1370" s="7" t="s">
        <v>84</v>
      </c>
      <c r="AF1370">
        <v>0</v>
      </c>
      <c r="AG1370" t="s">
        <v>52</v>
      </c>
      <c r="AH1370" s="18">
        <f t="shared" si="178"/>
        <v>1</v>
      </c>
    </row>
    <row r="1371" spans="1:34" x14ac:dyDescent="0.25">
      <c r="A1371">
        <v>391</v>
      </c>
      <c r="B1371" t="s">
        <v>181</v>
      </c>
      <c r="C1371" t="s">
        <v>389</v>
      </c>
      <c r="D1371" t="s">
        <v>296</v>
      </c>
      <c r="E1371" t="s">
        <v>116</v>
      </c>
      <c r="F1371">
        <v>236667</v>
      </c>
      <c r="G1371" t="s">
        <v>52</v>
      </c>
      <c r="H1371" s="18">
        <f t="shared" si="176"/>
        <v>1</v>
      </c>
      <c r="I1371">
        <v>392</v>
      </c>
      <c r="J1371" t="s">
        <v>303</v>
      </c>
      <c r="K1371" t="s">
        <v>79</v>
      </c>
      <c r="L1371" t="s">
        <v>70</v>
      </c>
      <c r="M1371" s="18">
        <f t="shared" si="177"/>
        <v>2</v>
      </c>
      <c r="N1371" t="s">
        <v>58</v>
      </c>
      <c r="O1371" s="18">
        <f t="shared" si="179"/>
        <v>1</v>
      </c>
      <c r="P1371" t="s">
        <v>101</v>
      </c>
      <c r="Q1371" t="s">
        <v>119</v>
      </c>
      <c r="R1371" t="str">
        <f t="shared" si="175"/>
        <v>Oil &amp; Gas - Ice Roads and Pads</v>
      </c>
      <c r="S1371" t="s">
        <v>361</v>
      </c>
      <c r="T1371" t="s">
        <v>349</v>
      </c>
      <c r="U1371" s="34">
        <v>5</v>
      </c>
      <c r="V1371">
        <v>19060403</v>
      </c>
      <c r="W1371">
        <v>2017</v>
      </c>
      <c r="X1371" t="s">
        <v>296</v>
      </c>
      <c r="Y1371">
        <v>9</v>
      </c>
      <c r="Z1371" s="34">
        <v>392</v>
      </c>
      <c r="AA1371" s="6" t="str">
        <f t="shared" si="172"/>
        <v>09/01</v>
      </c>
      <c r="AB1371" s="6" t="str">
        <f t="shared" si="173"/>
        <v>09/30</v>
      </c>
      <c r="AC1371" t="s">
        <v>84</v>
      </c>
      <c r="AD1371" s="7">
        <f t="shared" si="174"/>
        <v>2</v>
      </c>
      <c r="AE1371" s="7" t="s">
        <v>84</v>
      </c>
      <c r="AF1371">
        <v>0</v>
      </c>
      <c r="AG1371" t="s">
        <v>52</v>
      </c>
      <c r="AH1371" s="18">
        <f t="shared" si="178"/>
        <v>1</v>
      </c>
    </row>
    <row r="1372" spans="1:34" x14ac:dyDescent="0.25">
      <c r="A1372">
        <v>391</v>
      </c>
      <c r="B1372" t="s">
        <v>181</v>
      </c>
      <c r="C1372" t="s">
        <v>389</v>
      </c>
      <c r="D1372" t="s">
        <v>296</v>
      </c>
      <c r="E1372" t="s">
        <v>116</v>
      </c>
      <c r="F1372">
        <v>236667</v>
      </c>
      <c r="G1372" t="s">
        <v>52</v>
      </c>
      <c r="H1372" s="18">
        <f t="shared" si="176"/>
        <v>1</v>
      </c>
      <c r="I1372">
        <v>394</v>
      </c>
      <c r="J1372" t="s">
        <v>297</v>
      </c>
      <c r="K1372" t="s">
        <v>79</v>
      </c>
      <c r="L1372" t="s">
        <v>70</v>
      </c>
      <c r="M1372" s="18">
        <f t="shared" si="177"/>
        <v>2</v>
      </c>
      <c r="N1372" t="s">
        <v>58</v>
      </c>
      <c r="O1372" s="18">
        <f t="shared" si="179"/>
        <v>1</v>
      </c>
      <c r="P1372" t="s">
        <v>101</v>
      </c>
      <c r="Q1372" t="s">
        <v>119</v>
      </c>
      <c r="R1372" t="str">
        <f t="shared" si="175"/>
        <v>Oil &amp; Gas - Ice Roads and Pads</v>
      </c>
      <c r="S1372" t="s">
        <v>361</v>
      </c>
      <c r="T1372" t="s">
        <v>349</v>
      </c>
      <c r="U1372" s="34">
        <v>5</v>
      </c>
      <c r="V1372">
        <v>19060403</v>
      </c>
      <c r="W1372">
        <v>2017</v>
      </c>
      <c r="X1372" t="s">
        <v>296</v>
      </c>
      <c r="Y1372">
        <v>10</v>
      </c>
      <c r="Z1372" s="34">
        <v>394</v>
      </c>
      <c r="AA1372" s="6" t="str">
        <f t="shared" si="172"/>
        <v>10/01</v>
      </c>
      <c r="AB1372" s="6" t="str">
        <f t="shared" si="173"/>
        <v>10/31</v>
      </c>
      <c r="AC1372" t="s">
        <v>84</v>
      </c>
      <c r="AD1372" s="7">
        <f t="shared" si="174"/>
        <v>2</v>
      </c>
      <c r="AE1372" s="7" t="s">
        <v>84</v>
      </c>
      <c r="AF1372">
        <v>0</v>
      </c>
      <c r="AG1372" t="s">
        <v>52</v>
      </c>
      <c r="AH1372" s="18">
        <f t="shared" si="178"/>
        <v>1</v>
      </c>
    </row>
    <row r="1373" spans="1:34" x14ac:dyDescent="0.25">
      <c r="A1373">
        <v>391</v>
      </c>
      <c r="B1373" t="s">
        <v>181</v>
      </c>
      <c r="C1373" t="s">
        <v>389</v>
      </c>
      <c r="D1373" t="s">
        <v>296</v>
      </c>
      <c r="E1373" t="s">
        <v>116</v>
      </c>
      <c r="F1373">
        <v>236667</v>
      </c>
      <c r="G1373" t="s">
        <v>52</v>
      </c>
      <c r="H1373" s="18">
        <f t="shared" si="176"/>
        <v>1</v>
      </c>
      <c r="I1373">
        <v>393</v>
      </c>
      <c r="J1373" t="s">
        <v>299</v>
      </c>
      <c r="K1373" t="s">
        <v>79</v>
      </c>
      <c r="L1373" t="s">
        <v>70</v>
      </c>
      <c r="M1373" s="18">
        <f t="shared" si="177"/>
        <v>2</v>
      </c>
      <c r="N1373" t="s">
        <v>58</v>
      </c>
      <c r="O1373" s="18">
        <f t="shared" si="179"/>
        <v>1</v>
      </c>
      <c r="P1373" t="s">
        <v>101</v>
      </c>
      <c r="Q1373" t="s">
        <v>119</v>
      </c>
      <c r="R1373" t="str">
        <f t="shared" si="175"/>
        <v>Oil &amp; Gas - Ice Roads and Pads</v>
      </c>
      <c r="S1373" t="s">
        <v>361</v>
      </c>
      <c r="T1373" t="s">
        <v>349</v>
      </c>
      <c r="U1373" s="34">
        <v>5</v>
      </c>
      <c r="V1373">
        <v>19060403</v>
      </c>
      <c r="W1373">
        <v>2017</v>
      </c>
      <c r="X1373" t="s">
        <v>296</v>
      </c>
      <c r="Y1373">
        <v>10</v>
      </c>
      <c r="Z1373" s="34">
        <v>393</v>
      </c>
      <c r="AA1373" s="6" t="str">
        <f t="shared" si="172"/>
        <v>10/01</v>
      </c>
      <c r="AB1373" s="6" t="str">
        <f t="shared" si="173"/>
        <v>10/31</v>
      </c>
      <c r="AC1373" t="s">
        <v>84</v>
      </c>
      <c r="AD1373" s="7">
        <f t="shared" si="174"/>
        <v>2</v>
      </c>
      <c r="AE1373" s="7" t="s">
        <v>84</v>
      </c>
      <c r="AF1373">
        <v>0</v>
      </c>
      <c r="AG1373" t="s">
        <v>52</v>
      </c>
      <c r="AH1373" s="18">
        <f t="shared" si="178"/>
        <v>1</v>
      </c>
    </row>
    <row r="1374" spans="1:34" x14ac:dyDescent="0.25">
      <c r="A1374">
        <v>391</v>
      </c>
      <c r="B1374" t="s">
        <v>181</v>
      </c>
      <c r="C1374" t="s">
        <v>389</v>
      </c>
      <c r="D1374" t="s">
        <v>296</v>
      </c>
      <c r="E1374" t="s">
        <v>116</v>
      </c>
      <c r="F1374">
        <v>236667</v>
      </c>
      <c r="G1374" t="s">
        <v>52</v>
      </c>
      <c r="H1374" s="18">
        <f t="shared" si="176"/>
        <v>1</v>
      </c>
      <c r="I1374">
        <v>395</v>
      </c>
      <c r="J1374" t="s">
        <v>301</v>
      </c>
      <c r="K1374" t="s">
        <v>79</v>
      </c>
      <c r="L1374" t="s">
        <v>70</v>
      </c>
      <c r="M1374" s="18">
        <f t="shared" si="177"/>
        <v>2</v>
      </c>
      <c r="N1374" t="s">
        <v>58</v>
      </c>
      <c r="O1374" s="18">
        <f t="shared" si="179"/>
        <v>1</v>
      </c>
      <c r="P1374" t="s">
        <v>101</v>
      </c>
      <c r="Q1374" t="s">
        <v>119</v>
      </c>
      <c r="R1374" t="str">
        <f t="shared" si="175"/>
        <v>Oil &amp; Gas - Ice Roads and Pads</v>
      </c>
      <c r="S1374" t="s">
        <v>361</v>
      </c>
      <c r="T1374" t="s">
        <v>349</v>
      </c>
      <c r="U1374" s="34">
        <v>5</v>
      </c>
      <c r="V1374">
        <v>19060403</v>
      </c>
      <c r="W1374">
        <v>2017</v>
      </c>
      <c r="X1374" t="s">
        <v>296</v>
      </c>
      <c r="Y1374">
        <v>10</v>
      </c>
      <c r="Z1374" s="34">
        <v>395</v>
      </c>
      <c r="AA1374" s="6" t="str">
        <f t="shared" si="172"/>
        <v>10/01</v>
      </c>
      <c r="AB1374" s="6" t="str">
        <f t="shared" si="173"/>
        <v>10/31</v>
      </c>
      <c r="AC1374" t="s">
        <v>84</v>
      </c>
      <c r="AD1374" s="7">
        <f t="shared" si="174"/>
        <v>2</v>
      </c>
      <c r="AE1374" s="7" t="s">
        <v>84</v>
      </c>
      <c r="AF1374">
        <v>0</v>
      </c>
      <c r="AG1374" t="s">
        <v>52</v>
      </c>
      <c r="AH1374" s="18">
        <f t="shared" si="178"/>
        <v>1</v>
      </c>
    </row>
    <row r="1375" spans="1:34" x14ac:dyDescent="0.25">
      <c r="A1375">
        <v>391</v>
      </c>
      <c r="B1375" t="s">
        <v>181</v>
      </c>
      <c r="C1375" t="s">
        <v>389</v>
      </c>
      <c r="D1375" t="s">
        <v>296</v>
      </c>
      <c r="E1375" t="s">
        <v>116</v>
      </c>
      <c r="F1375">
        <v>236667</v>
      </c>
      <c r="G1375" t="s">
        <v>52</v>
      </c>
      <c r="H1375" s="18">
        <f t="shared" si="176"/>
        <v>1</v>
      </c>
      <c r="I1375">
        <v>392</v>
      </c>
      <c r="J1375" t="s">
        <v>303</v>
      </c>
      <c r="K1375" t="s">
        <v>79</v>
      </c>
      <c r="L1375" t="s">
        <v>70</v>
      </c>
      <c r="M1375" s="18">
        <f t="shared" si="177"/>
        <v>2</v>
      </c>
      <c r="N1375" t="s">
        <v>58</v>
      </c>
      <c r="O1375" s="18">
        <f t="shared" si="179"/>
        <v>1</v>
      </c>
      <c r="P1375" t="s">
        <v>101</v>
      </c>
      <c r="Q1375" t="s">
        <v>119</v>
      </c>
      <c r="R1375" t="str">
        <f t="shared" si="175"/>
        <v>Oil &amp; Gas - Ice Roads and Pads</v>
      </c>
      <c r="S1375" t="s">
        <v>361</v>
      </c>
      <c r="T1375" t="s">
        <v>349</v>
      </c>
      <c r="U1375" s="34">
        <v>5</v>
      </c>
      <c r="V1375">
        <v>19060403</v>
      </c>
      <c r="W1375">
        <v>2017</v>
      </c>
      <c r="X1375" t="s">
        <v>296</v>
      </c>
      <c r="Y1375">
        <v>10</v>
      </c>
      <c r="Z1375" s="34">
        <v>392</v>
      </c>
      <c r="AA1375" s="6" t="str">
        <f t="shared" si="172"/>
        <v>10/01</v>
      </c>
      <c r="AB1375" s="6" t="str">
        <f t="shared" si="173"/>
        <v>10/31</v>
      </c>
      <c r="AC1375" t="s">
        <v>84</v>
      </c>
      <c r="AD1375" s="7">
        <f t="shared" si="174"/>
        <v>2</v>
      </c>
      <c r="AE1375" s="7" t="s">
        <v>84</v>
      </c>
      <c r="AF1375">
        <v>0</v>
      </c>
      <c r="AG1375" t="s">
        <v>52</v>
      </c>
      <c r="AH1375" s="18">
        <f t="shared" si="178"/>
        <v>1</v>
      </c>
    </row>
    <row r="1376" spans="1:34" x14ac:dyDescent="0.25">
      <c r="A1376">
        <v>391</v>
      </c>
      <c r="B1376" t="s">
        <v>181</v>
      </c>
      <c r="C1376" t="s">
        <v>389</v>
      </c>
      <c r="D1376" t="s">
        <v>296</v>
      </c>
      <c r="E1376" t="s">
        <v>116</v>
      </c>
      <c r="F1376">
        <v>236667</v>
      </c>
      <c r="G1376" t="s">
        <v>52</v>
      </c>
      <c r="H1376" s="18">
        <f t="shared" si="176"/>
        <v>1</v>
      </c>
      <c r="I1376">
        <v>394</v>
      </c>
      <c r="J1376" t="s">
        <v>297</v>
      </c>
      <c r="K1376" t="s">
        <v>79</v>
      </c>
      <c r="L1376" t="s">
        <v>70</v>
      </c>
      <c r="M1376" s="18">
        <f t="shared" si="177"/>
        <v>2</v>
      </c>
      <c r="N1376" t="s">
        <v>58</v>
      </c>
      <c r="O1376" s="18">
        <f t="shared" si="179"/>
        <v>1</v>
      </c>
      <c r="P1376" t="s">
        <v>101</v>
      </c>
      <c r="Q1376" t="s">
        <v>119</v>
      </c>
      <c r="R1376" t="str">
        <f t="shared" si="175"/>
        <v>Oil &amp; Gas - Ice Roads and Pads</v>
      </c>
      <c r="S1376" t="s">
        <v>361</v>
      </c>
      <c r="T1376" t="s">
        <v>349</v>
      </c>
      <c r="U1376" s="34">
        <v>5</v>
      </c>
      <c r="V1376">
        <v>19060403</v>
      </c>
      <c r="W1376">
        <v>2017</v>
      </c>
      <c r="X1376" t="s">
        <v>296</v>
      </c>
      <c r="Y1376">
        <v>11</v>
      </c>
      <c r="Z1376" s="34">
        <v>394</v>
      </c>
      <c r="AA1376" s="6" t="str">
        <f t="shared" si="172"/>
        <v>11/01</v>
      </c>
      <c r="AB1376" s="6" t="str">
        <f t="shared" si="173"/>
        <v>30/01</v>
      </c>
      <c r="AC1376" t="s">
        <v>84</v>
      </c>
      <c r="AD1376" s="7">
        <f t="shared" si="174"/>
        <v>2</v>
      </c>
      <c r="AE1376" s="7" t="s">
        <v>84</v>
      </c>
      <c r="AF1376">
        <v>0</v>
      </c>
      <c r="AG1376" t="s">
        <v>52</v>
      </c>
      <c r="AH1376" s="18">
        <f t="shared" si="178"/>
        <v>1</v>
      </c>
    </row>
    <row r="1377" spans="1:34" x14ac:dyDescent="0.25">
      <c r="A1377">
        <v>391</v>
      </c>
      <c r="B1377" t="s">
        <v>181</v>
      </c>
      <c r="C1377" t="s">
        <v>389</v>
      </c>
      <c r="D1377" t="s">
        <v>296</v>
      </c>
      <c r="E1377" t="s">
        <v>116</v>
      </c>
      <c r="F1377">
        <v>236667</v>
      </c>
      <c r="G1377" t="s">
        <v>52</v>
      </c>
      <c r="H1377" s="18">
        <f t="shared" si="176"/>
        <v>1</v>
      </c>
      <c r="I1377">
        <v>393</v>
      </c>
      <c r="J1377" t="s">
        <v>299</v>
      </c>
      <c r="K1377" t="s">
        <v>79</v>
      </c>
      <c r="L1377" t="s">
        <v>70</v>
      </c>
      <c r="M1377" s="18">
        <f t="shared" si="177"/>
        <v>2</v>
      </c>
      <c r="N1377" t="s">
        <v>58</v>
      </c>
      <c r="O1377" s="18">
        <f t="shared" si="179"/>
        <v>1</v>
      </c>
      <c r="P1377" t="s">
        <v>101</v>
      </c>
      <c r="Q1377" t="s">
        <v>119</v>
      </c>
      <c r="R1377" t="str">
        <f t="shared" si="175"/>
        <v>Oil &amp; Gas - Ice Roads and Pads</v>
      </c>
      <c r="S1377" t="s">
        <v>361</v>
      </c>
      <c r="T1377" t="s">
        <v>349</v>
      </c>
      <c r="U1377" s="34">
        <v>5</v>
      </c>
      <c r="V1377">
        <v>19060403</v>
      </c>
      <c r="W1377">
        <v>2017</v>
      </c>
      <c r="X1377" t="s">
        <v>296</v>
      </c>
      <c r="Y1377">
        <v>11</v>
      </c>
      <c r="Z1377" s="34">
        <v>393</v>
      </c>
      <c r="AA1377" s="6" t="str">
        <f t="shared" si="172"/>
        <v>11/01</v>
      </c>
      <c r="AB1377" s="6" t="str">
        <f t="shared" si="173"/>
        <v>30/01</v>
      </c>
      <c r="AC1377" t="s">
        <v>84</v>
      </c>
      <c r="AD1377" s="7">
        <f t="shared" si="174"/>
        <v>2</v>
      </c>
      <c r="AE1377" s="7" t="s">
        <v>84</v>
      </c>
      <c r="AF1377">
        <v>0</v>
      </c>
      <c r="AG1377" t="s">
        <v>52</v>
      </c>
      <c r="AH1377" s="18">
        <f t="shared" si="178"/>
        <v>1</v>
      </c>
    </row>
    <row r="1378" spans="1:34" x14ac:dyDescent="0.25">
      <c r="A1378">
        <v>391</v>
      </c>
      <c r="B1378" t="s">
        <v>181</v>
      </c>
      <c r="C1378" t="s">
        <v>389</v>
      </c>
      <c r="D1378" t="s">
        <v>296</v>
      </c>
      <c r="E1378" t="s">
        <v>116</v>
      </c>
      <c r="F1378">
        <v>236667</v>
      </c>
      <c r="G1378" t="s">
        <v>52</v>
      </c>
      <c r="H1378" s="18">
        <f t="shared" si="176"/>
        <v>1</v>
      </c>
      <c r="I1378">
        <v>395</v>
      </c>
      <c r="J1378" t="s">
        <v>301</v>
      </c>
      <c r="K1378" t="s">
        <v>79</v>
      </c>
      <c r="L1378" t="s">
        <v>70</v>
      </c>
      <c r="M1378" s="18">
        <f t="shared" si="177"/>
        <v>2</v>
      </c>
      <c r="N1378" t="s">
        <v>58</v>
      </c>
      <c r="O1378" s="18">
        <f t="shared" si="179"/>
        <v>1</v>
      </c>
      <c r="P1378" t="s">
        <v>101</v>
      </c>
      <c r="Q1378" t="s">
        <v>119</v>
      </c>
      <c r="R1378" t="str">
        <f t="shared" si="175"/>
        <v>Oil &amp; Gas - Ice Roads and Pads</v>
      </c>
      <c r="S1378" t="s">
        <v>361</v>
      </c>
      <c r="T1378" t="s">
        <v>349</v>
      </c>
      <c r="U1378" s="34">
        <v>5</v>
      </c>
      <c r="V1378">
        <v>19060403</v>
      </c>
      <c r="W1378">
        <v>2017</v>
      </c>
      <c r="X1378" t="s">
        <v>296</v>
      </c>
      <c r="Y1378">
        <v>11</v>
      </c>
      <c r="Z1378" s="34">
        <v>395</v>
      </c>
      <c r="AA1378" s="6" t="str">
        <f t="shared" si="172"/>
        <v>11/01</v>
      </c>
      <c r="AB1378" s="6" t="str">
        <f t="shared" si="173"/>
        <v>30/01</v>
      </c>
      <c r="AC1378" t="s">
        <v>84</v>
      </c>
      <c r="AD1378" s="7">
        <f t="shared" si="174"/>
        <v>2</v>
      </c>
      <c r="AE1378" s="7" t="s">
        <v>84</v>
      </c>
      <c r="AF1378">
        <v>0</v>
      </c>
      <c r="AG1378" t="s">
        <v>52</v>
      </c>
      <c r="AH1378" s="18">
        <f t="shared" si="178"/>
        <v>1</v>
      </c>
    </row>
    <row r="1379" spans="1:34" x14ac:dyDescent="0.25">
      <c r="A1379">
        <v>391</v>
      </c>
      <c r="B1379" t="s">
        <v>181</v>
      </c>
      <c r="C1379" t="s">
        <v>389</v>
      </c>
      <c r="D1379" t="s">
        <v>296</v>
      </c>
      <c r="E1379" t="s">
        <v>116</v>
      </c>
      <c r="F1379">
        <v>236667</v>
      </c>
      <c r="G1379" t="s">
        <v>52</v>
      </c>
      <c r="H1379" s="18">
        <f t="shared" si="176"/>
        <v>1</v>
      </c>
      <c r="I1379">
        <v>392</v>
      </c>
      <c r="J1379" t="s">
        <v>303</v>
      </c>
      <c r="K1379" t="s">
        <v>79</v>
      </c>
      <c r="L1379" t="s">
        <v>70</v>
      </c>
      <c r="M1379" s="18">
        <f t="shared" si="177"/>
        <v>2</v>
      </c>
      <c r="N1379" t="s">
        <v>58</v>
      </c>
      <c r="O1379" s="18">
        <f t="shared" si="179"/>
        <v>1</v>
      </c>
      <c r="P1379" t="s">
        <v>101</v>
      </c>
      <c r="Q1379" t="s">
        <v>119</v>
      </c>
      <c r="R1379" t="str">
        <f t="shared" si="175"/>
        <v>Oil &amp; Gas - Ice Roads and Pads</v>
      </c>
      <c r="S1379" t="s">
        <v>361</v>
      </c>
      <c r="T1379" t="s">
        <v>349</v>
      </c>
      <c r="U1379" s="34">
        <v>5</v>
      </c>
      <c r="V1379">
        <v>19060403</v>
      </c>
      <c r="W1379">
        <v>2017</v>
      </c>
      <c r="X1379" t="s">
        <v>296</v>
      </c>
      <c r="Y1379">
        <v>11</v>
      </c>
      <c r="Z1379" s="34">
        <v>392</v>
      </c>
      <c r="AA1379" s="6" t="str">
        <f t="shared" si="172"/>
        <v>11/01</v>
      </c>
      <c r="AB1379" s="6" t="str">
        <f t="shared" si="173"/>
        <v>30/01</v>
      </c>
      <c r="AC1379" t="s">
        <v>84</v>
      </c>
      <c r="AD1379" s="7">
        <f t="shared" si="174"/>
        <v>2</v>
      </c>
      <c r="AE1379" s="7" t="s">
        <v>84</v>
      </c>
      <c r="AF1379">
        <v>0</v>
      </c>
      <c r="AG1379" t="s">
        <v>52</v>
      </c>
      <c r="AH1379" s="18">
        <f t="shared" si="178"/>
        <v>1</v>
      </c>
    </row>
    <row r="1380" spans="1:34" x14ac:dyDescent="0.25">
      <c r="A1380">
        <v>391</v>
      </c>
      <c r="B1380" t="s">
        <v>181</v>
      </c>
      <c r="C1380" t="s">
        <v>389</v>
      </c>
      <c r="D1380" t="s">
        <v>296</v>
      </c>
      <c r="E1380" t="s">
        <v>116</v>
      </c>
      <c r="F1380">
        <v>236667</v>
      </c>
      <c r="G1380" t="s">
        <v>52</v>
      </c>
      <c r="H1380" s="18">
        <f t="shared" si="176"/>
        <v>1</v>
      </c>
      <c r="I1380">
        <v>394</v>
      </c>
      <c r="J1380" t="s">
        <v>297</v>
      </c>
      <c r="K1380" t="s">
        <v>79</v>
      </c>
      <c r="L1380" t="s">
        <v>70</v>
      </c>
      <c r="M1380" s="18">
        <f t="shared" si="177"/>
        <v>2</v>
      </c>
      <c r="N1380" t="s">
        <v>58</v>
      </c>
      <c r="O1380" s="18">
        <f t="shared" si="179"/>
        <v>1</v>
      </c>
      <c r="P1380" t="s">
        <v>101</v>
      </c>
      <c r="Q1380" t="s">
        <v>119</v>
      </c>
      <c r="R1380" t="str">
        <f t="shared" si="175"/>
        <v>Oil &amp; Gas - Ice Roads and Pads</v>
      </c>
      <c r="S1380" t="s">
        <v>361</v>
      </c>
      <c r="T1380" t="s">
        <v>349</v>
      </c>
      <c r="U1380" s="34">
        <v>5</v>
      </c>
      <c r="V1380">
        <v>19060403</v>
      </c>
      <c r="W1380">
        <v>2017</v>
      </c>
      <c r="X1380" t="s">
        <v>296</v>
      </c>
      <c r="Y1380">
        <v>12</v>
      </c>
      <c r="Z1380" s="34">
        <v>394</v>
      </c>
      <c r="AA1380" s="6" t="str">
        <f t="shared" si="172"/>
        <v>12/01</v>
      </c>
      <c r="AB1380" s="6" t="str">
        <f t="shared" si="173"/>
        <v>12/31</v>
      </c>
      <c r="AC1380" t="s">
        <v>84</v>
      </c>
      <c r="AD1380" s="7">
        <f t="shared" si="174"/>
        <v>2</v>
      </c>
      <c r="AE1380" s="7" t="s">
        <v>84</v>
      </c>
      <c r="AF1380">
        <v>0</v>
      </c>
      <c r="AG1380" t="s">
        <v>52</v>
      </c>
      <c r="AH1380" s="18">
        <f t="shared" si="178"/>
        <v>1</v>
      </c>
    </row>
    <row r="1381" spans="1:34" x14ac:dyDescent="0.25">
      <c r="A1381">
        <v>391</v>
      </c>
      <c r="B1381" t="s">
        <v>181</v>
      </c>
      <c r="C1381" t="s">
        <v>389</v>
      </c>
      <c r="D1381" t="s">
        <v>296</v>
      </c>
      <c r="E1381" t="s">
        <v>116</v>
      </c>
      <c r="F1381">
        <v>236667</v>
      </c>
      <c r="G1381" t="s">
        <v>52</v>
      </c>
      <c r="H1381" s="18">
        <f t="shared" si="176"/>
        <v>1</v>
      </c>
      <c r="I1381">
        <v>393</v>
      </c>
      <c r="J1381" t="s">
        <v>299</v>
      </c>
      <c r="K1381" t="s">
        <v>79</v>
      </c>
      <c r="L1381" t="s">
        <v>70</v>
      </c>
      <c r="M1381" s="18">
        <f t="shared" si="177"/>
        <v>2</v>
      </c>
      <c r="N1381" t="s">
        <v>58</v>
      </c>
      <c r="O1381" s="18">
        <f t="shared" si="179"/>
        <v>1</v>
      </c>
      <c r="P1381" t="s">
        <v>101</v>
      </c>
      <c r="Q1381" t="s">
        <v>119</v>
      </c>
      <c r="R1381" t="str">
        <f t="shared" si="175"/>
        <v>Oil &amp; Gas - Ice Roads and Pads</v>
      </c>
      <c r="S1381" t="s">
        <v>361</v>
      </c>
      <c r="T1381" t="s">
        <v>349</v>
      </c>
      <c r="U1381" s="34">
        <v>5</v>
      </c>
      <c r="V1381">
        <v>19060403</v>
      </c>
      <c r="W1381">
        <v>2017</v>
      </c>
      <c r="X1381" t="s">
        <v>296</v>
      </c>
      <c r="Y1381">
        <v>12</v>
      </c>
      <c r="Z1381" s="34">
        <v>393</v>
      </c>
      <c r="AA1381" s="6" t="str">
        <f t="shared" ref="AA1381:AA1425" si="180">_xlfn.IFS(Y1381=1,"01/01",Y1381=2,"02/01",Y1381=3,"03/01",Y1381=4,"04/01",Y1381=5,"05/01",Y1381=6,"06/01",Y1381=7,"07/01",Y1381=8,"08/01",Y1381=9,"09/01",Y1381=10,"10/01",Y1381=11,"11/01",Y1381=12,"12/01")</f>
        <v>12/01</v>
      </c>
      <c r="AB1381" s="6" t="str">
        <f t="shared" ref="AB1381:AB1425" si="181">_xlfn.IFS(Y1381=1,"01/31",Y1381=2,"02/28",Y1381=3,"03/31",Y1381=4,"04/30",Y1381=5,"05/31",Y1381=6,"06/30",Y1381=7,"07/31",Y1381=8,"08/31",Y1381=9,"09/30",Y1381=10,"10/31",Y1381=11,"30/01",Y1381=12,"12/31")</f>
        <v>12/31</v>
      </c>
      <c r="AC1381" t="s">
        <v>84</v>
      </c>
      <c r="AD1381" s="7">
        <f t="shared" ref="AD1381:AD1425" si="182">IF(AC1381="metered",1,2)</f>
        <v>2</v>
      </c>
      <c r="AE1381" s="7" t="s">
        <v>84</v>
      </c>
      <c r="AF1381">
        <v>0</v>
      </c>
      <c r="AG1381" t="s">
        <v>52</v>
      </c>
      <c r="AH1381" s="18">
        <f t="shared" si="178"/>
        <v>1</v>
      </c>
    </row>
    <row r="1382" spans="1:34" x14ac:dyDescent="0.25">
      <c r="A1382">
        <v>391</v>
      </c>
      <c r="B1382" t="s">
        <v>181</v>
      </c>
      <c r="C1382" t="s">
        <v>389</v>
      </c>
      <c r="D1382" t="s">
        <v>296</v>
      </c>
      <c r="E1382" t="s">
        <v>116</v>
      </c>
      <c r="F1382">
        <v>236667</v>
      </c>
      <c r="G1382" t="s">
        <v>52</v>
      </c>
      <c r="H1382" s="18">
        <f t="shared" si="176"/>
        <v>1</v>
      </c>
      <c r="I1382">
        <v>395</v>
      </c>
      <c r="J1382" t="s">
        <v>301</v>
      </c>
      <c r="K1382" t="s">
        <v>79</v>
      </c>
      <c r="L1382" t="s">
        <v>70</v>
      </c>
      <c r="M1382" s="18">
        <f t="shared" si="177"/>
        <v>2</v>
      </c>
      <c r="N1382" t="s">
        <v>58</v>
      </c>
      <c r="O1382" s="18">
        <f t="shared" si="179"/>
        <v>1</v>
      </c>
      <c r="P1382" t="s">
        <v>101</v>
      </c>
      <c r="Q1382" t="s">
        <v>119</v>
      </c>
      <c r="R1382" t="str">
        <f t="shared" si="175"/>
        <v>Oil &amp; Gas - Ice Roads and Pads</v>
      </c>
      <c r="S1382" t="s">
        <v>361</v>
      </c>
      <c r="T1382" t="s">
        <v>349</v>
      </c>
      <c r="U1382" s="34">
        <v>5</v>
      </c>
      <c r="V1382">
        <v>19060403</v>
      </c>
      <c r="W1382">
        <v>2017</v>
      </c>
      <c r="X1382" t="s">
        <v>296</v>
      </c>
      <c r="Y1382">
        <v>12</v>
      </c>
      <c r="Z1382" s="34">
        <v>395</v>
      </c>
      <c r="AA1382" s="6" t="str">
        <f t="shared" si="180"/>
        <v>12/01</v>
      </c>
      <c r="AB1382" s="6" t="str">
        <f t="shared" si="181"/>
        <v>12/31</v>
      </c>
      <c r="AC1382" t="s">
        <v>84</v>
      </c>
      <c r="AD1382" s="7">
        <f t="shared" si="182"/>
        <v>2</v>
      </c>
      <c r="AE1382" s="7" t="s">
        <v>84</v>
      </c>
      <c r="AF1382">
        <v>0</v>
      </c>
      <c r="AG1382" t="s">
        <v>52</v>
      </c>
      <c r="AH1382" s="18">
        <f t="shared" si="178"/>
        <v>1</v>
      </c>
    </row>
    <row r="1383" spans="1:34" x14ac:dyDescent="0.25">
      <c r="A1383">
        <v>391</v>
      </c>
      <c r="B1383" t="s">
        <v>181</v>
      </c>
      <c r="C1383" t="s">
        <v>389</v>
      </c>
      <c r="D1383" t="s">
        <v>296</v>
      </c>
      <c r="E1383" t="s">
        <v>116</v>
      </c>
      <c r="F1383">
        <v>236667</v>
      </c>
      <c r="G1383" t="s">
        <v>52</v>
      </c>
      <c r="H1383" s="18">
        <f t="shared" si="176"/>
        <v>1</v>
      </c>
      <c r="I1383">
        <v>392</v>
      </c>
      <c r="J1383" t="s">
        <v>303</v>
      </c>
      <c r="K1383" t="s">
        <v>79</v>
      </c>
      <c r="L1383" t="s">
        <v>70</v>
      </c>
      <c r="M1383" s="18">
        <f t="shared" si="177"/>
        <v>2</v>
      </c>
      <c r="N1383" t="s">
        <v>58</v>
      </c>
      <c r="O1383" s="18">
        <f t="shared" si="179"/>
        <v>1</v>
      </c>
      <c r="P1383" t="s">
        <v>101</v>
      </c>
      <c r="Q1383" t="s">
        <v>119</v>
      </c>
      <c r="R1383" t="str">
        <f t="shared" si="175"/>
        <v>Oil &amp; Gas - Ice Roads and Pads</v>
      </c>
      <c r="S1383" t="s">
        <v>361</v>
      </c>
      <c r="T1383" t="s">
        <v>349</v>
      </c>
      <c r="U1383" s="34">
        <v>5</v>
      </c>
      <c r="V1383">
        <v>19060403</v>
      </c>
      <c r="W1383">
        <v>2017</v>
      </c>
      <c r="X1383" t="s">
        <v>296</v>
      </c>
      <c r="Y1383">
        <v>12</v>
      </c>
      <c r="Z1383" s="34">
        <v>392</v>
      </c>
      <c r="AA1383" s="6" t="str">
        <f t="shared" si="180"/>
        <v>12/01</v>
      </c>
      <c r="AB1383" s="6" t="str">
        <f t="shared" si="181"/>
        <v>12/31</v>
      </c>
      <c r="AC1383" t="s">
        <v>84</v>
      </c>
      <c r="AD1383" s="7">
        <f t="shared" si="182"/>
        <v>2</v>
      </c>
      <c r="AE1383" s="7" t="s">
        <v>84</v>
      </c>
      <c r="AF1383">
        <v>0</v>
      </c>
      <c r="AG1383" t="s">
        <v>52</v>
      </c>
      <c r="AH1383" s="18">
        <f t="shared" si="178"/>
        <v>1</v>
      </c>
    </row>
    <row r="1384" spans="1:34" x14ac:dyDescent="0.25">
      <c r="A1384">
        <v>396</v>
      </c>
      <c r="B1384" t="s">
        <v>181</v>
      </c>
      <c r="C1384" t="s">
        <v>389</v>
      </c>
      <c r="D1384" t="s">
        <v>305</v>
      </c>
      <c r="E1384" t="s">
        <v>116</v>
      </c>
      <c r="F1384">
        <v>116667</v>
      </c>
      <c r="G1384" t="s">
        <v>52</v>
      </c>
      <c r="H1384" s="18">
        <f t="shared" si="176"/>
        <v>1</v>
      </c>
      <c r="I1384">
        <v>397</v>
      </c>
      <c r="J1384" t="s">
        <v>306</v>
      </c>
      <c r="K1384" t="s">
        <v>79</v>
      </c>
      <c r="L1384" t="s">
        <v>70</v>
      </c>
      <c r="M1384" s="18">
        <f t="shared" si="177"/>
        <v>2</v>
      </c>
      <c r="N1384" t="s">
        <v>58</v>
      </c>
      <c r="O1384" s="18">
        <f t="shared" si="179"/>
        <v>1</v>
      </c>
      <c r="P1384" t="s">
        <v>101</v>
      </c>
      <c r="Q1384" t="s">
        <v>119</v>
      </c>
      <c r="R1384" t="str">
        <f t="shared" si="175"/>
        <v>Oil &amp; Gas - Ice Roads and Pads</v>
      </c>
      <c r="S1384" t="s">
        <v>361</v>
      </c>
      <c r="T1384" t="s">
        <v>349</v>
      </c>
      <c r="U1384" s="34">
        <v>5</v>
      </c>
      <c r="V1384">
        <v>19060403</v>
      </c>
      <c r="W1384">
        <v>2016</v>
      </c>
      <c r="X1384" t="s">
        <v>305</v>
      </c>
      <c r="Y1384">
        <v>4</v>
      </c>
      <c r="Z1384" s="34">
        <v>397</v>
      </c>
      <c r="AA1384" s="6" t="str">
        <f t="shared" si="180"/>
        <v>04/01</v>
      </c>
      <c r="AB1384" s="6" t="str">
        <f t="shared" si="181"/>
        <v>04/30</v>
      </c>
      <c r="AC1384" t="s">
        <v>84</v>
      </c>
      <c r="AD1384" s="7">
        <f t="shared" si="182"/>
        <v>2</v>
      </c>
      <c r="AE1384" s="7" t="s">
        <v>84</v>
      </c>
      <c r="AF1384">
        <v>0</v>
      </c>
      <c r="AG1384" t="s">
        <v>52</v>
      </c>
      <c r="AH1384" s="18">
        <f t="shared" si="178"/>
        <v>1</v>
      </c>
    </row>
    <row r="1385" spans="1:34" x14ac:dyDescent="0.25">
      <c r="A1385">
        <v>396</v>
      </c>
      <c r="B1385" t="s">
        <v>181</v>
      </c>
      <c r="C1385" t="s">
        <v>389</v>
      </c>
      <c r="D1385" t="s">
        <v>305</v>
      </c>
      <c r="E1385" t="s">
        <v>116</v>
      </c>
      <c r="F1385">
        <v>116667</v>
      </c>
      <c r="G1385" t="s">
        <v>52</v>
      </c>
      <c r="H1385" s="18">
        <f t="shared" si="176"/>
        <v>1</v>
      </c>
      <c r="I1385">
        <v>397</v>
      </c>
      <c r="J1385" t="s">
        <v>306</v>
      </c>
      <c r="K1385" t="s">
        <v>79</v>
      </c>
      <c r="L1385" t="s">
        <v>70</v>
      </c>
      <c r="M1385" s="18">
        <f t="shared" si="177"/>
        <v>2</v>
      </c>
      <c r="N1385" t="s">
        <v>58</v>
      </c>
      <c r="O1385" s="18">
        <f t="shared" si="179"/>
        <v>1</v>
      </c>
      <c r="P1385" t="s">
        <v>101</v>
      </c>
      <c r="Q1385" t="s">
        <v>119</v>
      </c>
      <c r="R1385" t="str">
        <f t="shared" ref="R1385:R1425" si="183">IF(Q1385&lt;&gt;"",_xlfn.CONCAT(P1385," - ", Q1385),"")</f>
        <v>Oil &amp; Gas - Ice Roads and Pads</v>
      </c>
      <c r="S1385" t="s">
        <v>361</v>
      </c>
      <c r="T1385" t="s">
        <v>349</v>
      </c>
      <c r="U1385" s="34">
        <v>5</v>
      </c>
      <c r="V1385">
        <v>19060403</v>
      </c>
      <c r="W1385">
        <v>2016</v>
      </c>
      <c r="X1385" t="s">
        <v>305</v>
      </c>
      <c r="Y1385">
        <v>5</v>
      </c>
      <c r="Z1385" s="34">
        <v>397</v>
      </c>
      <c r="AA1385" s="6" t="str">
        <f t="shared" si="180"/>
        <v>05/01</v>
      </c>
      <c r="AB1385" s="6" t="str">
        <f t="shared" si="181"/>
        <v>05/31</v>
      </c>
      <c r="AC1385" t="s">
        <v>84</v>
      </c>
      <c r="AD1385" s="7">
        <f t="shared" si="182"/>
        <v>2</v>
      </c>
      <c r="AE1385" s="7" t="s">
        <v>84</v>
      </c>
      <c r="AF1385">
        <v>0</v>
      </c>
      <c r="AG1385" t="s">
        <v>52</v>
      </c>
      <c r="AH1385" s="18">
        <f t="shared" si="178"/>
        <v>1</v>
      </c>
    </row>
    <row r="1386" spans="1:34" x14ac:dyDescent="0.25">
      <c r="A1386">
        <v>396</v>
      </c>
      <c r="B1386" t="s">
        <v>181</v>
      </c>
      <c r="C1386" t="s">
        <v>389</v>
      </c>
      <c r="D1386" t="s">
        <v>305</v>
      </c>
      <c r="E1386" t="s">
        <v>116</v>
      </c>
      <c r="F1386">
        <v>116667</v>
      </c>
      <c r="G1386" t="s">
        <v>52</v>
      </c>
      <c r="H1386" s="18">
        <f t="shared" si="176"/>
        <v>1</v>
      </c>
      <c r="I1386">
        <v>397</v>
      </c>
      <c r="J1386" t="s">
        <v>306</v>
      </c>
      <c r="K1386" t="s">
        <v>79</v>
      </c>
      <c r="L1386" t="s">
        <v>70</v>
      </c>
      <c r="M1386" s="18">
        <f t="shared" si="177"/>
        <v>2</v>
      </c>
      <c r="N1386" t="s">
        <v>58</v>
      </c>
      <c r="O1386" s="18">
        <f t="shared" si="179"/>
        <v>1</v>
      </c>
      <c r="P1386" t="s">
        <v>101</v>
      </c>
      <c r="Q1386" t="s">
        <v>119</v>
      </c>
      <c r="R1386" t="str">
        <f t="shared" si="183"/>
        <v>Oil &amp; Gas - Ice Roads and Pads</v>
      </c>
      <c r="S1386" t="s">
        <v>361</v>
      </c>
      <c r="T1386" t="s">
        <v>349</v>
      </c>
      <c r="U1386" s="34">
        <v>5</v>
      </c>
      <c r="V1386">
        <v>19060403</v>
      </c>
      <c r="W1386">
        <v>2016</v>
      </c>
      <c r="X1386" t="s">
        <v>305</v>
      </c>
      <c r="Y1386">
        <v>6</v>
      </c>
      <c r="Z1386" s="34">
        <v>397</v>
      </c>
      <c r="AA1386" s="6" t="str">
        <f t="shared" si="180"/>
        <v>06/01</v>
      </c>
      <c r="AB1386" s="6" t="str">
        <f t="shared" si="181"/>
        <v>06/30</v>
      </c>
      <c r="AC1386" t="s">
        <v>84</v>
      </c>
      <c r="AD1386" s="7">
        <f t="shared" si="182"/>
        <v>2</v>
      </c>
      <c r="AE1386" s="7" t="s">
        <v>84</v>
      </c>
      <c r="AF1386">
        <v>0</v>
      </c>
      <c r="AG1386" t="s">
        <v>52</v>
      </c>
      <c r="AH1386" s="18">
        <f t="shared" si="178"/>
        <v>1</v>
      </c>
    </row>
    <row r="1387" spans="1:34" x14ac:dyDescent="0.25">
      <c r="A1387">
        <v>396</v>
      </c>
      <c r="B1387" t="s">
        <v>181</v>
      </c>
      <c r="C1387" t="s">
        <v>389</v>
      </c>
      <c r="D1387" t="s">
        <v>305</v>
      </c>
      <c r="E1387" t="s">
        <v>116</v>
      </c>
      <c r="F1387">
        <v>116667</v>
      </c>
      <c r="G1387" t="s">
        <v>52</v>
      </c>
      <c r="H1387" s="18">
        <f t="shared" si="176"/>
        <v>1</v>
      </c>
      <c r="I1387">
        <v>397</v>
      </c>
      <c r="J1387" t="s">
        <v>306</v>
      </c>
      <c r="K1387" t="s">
        <v>79</v>
      </c>
      <c r="L1387" t="s">
        <v>70</v>
      </c>
      <c r="M1387" s="18">
        <f t="shared" si="177"/>
        <v>2</v>
      </c>
      <c r="N1387" t="s">
        <v>58</v>
      </c>
      <c r="O1387" s="18">
        <f t="shared" si="179"/>
        <v>1</v>
      </c>
      <c r="P1387" t="s">
        <v>101</v>
      </c>
      <c r="Q1387" t="s">
        <v>119</v>
      </c>
      <c r="R1387" t="str">
        <f t="shared" si="183"/>
        <v>Oil &amp; Gas - Ice Roads and Pads</v>
      </c>
      <c r="S1387" t="s">
        <v>361</v>
      </c>
      <c r="T1387" t="s">
        <v>349</v>
      </c>
      <c r="U1387" s="34">
        <v>5</v>
      </c>
      <c r="V1387">
        <v>19060403</v>
      </c>
      <c r="W1387">
        <v>2016</v>
      </c>
      <c r="X1387" t="s">
        <v>305</v>
      </c>
      <c r="Y1387">
        <v>7</v>
      </c>
      <c r="Z1387" s="34">
        <v>397</v>
      </c>
      <c r="AA1387" s="6" t="str">
        <f t="shared" si="180"/>
        <v>07/01</v>
      </c>
      <c r="AB1387" s="6" t="str">
        <f t="shared" si="181"/>
        <v>07/31</v>
      </c>
      <c r="AC1387" t="s">
        <v>84</v>
      </c>
      <c r="AD1387" s="7">
        <f t="shared" si="182"/>
        <v>2</v>
      </c>
      <c r="AE1387" s="7" t="s">
        <v>84</v>
      </c>
      <c r="AF1387">
        <v>0</v>
      </c>
      <c r="AG1387" t="s">
        <v>52</v>
      </c>
      <c r="AH1387" s="18">
        <f t="shared" si="178"/>
        <v>1</v>
      </c>
    </row>
    <row r="1388" spans="1:34" x14ac:dyDescent="0.25">
      <c r="A1388">
        <v>396</v>
      </c>
      <c r="B1388" t="s">
        <v>181</v>
      </c>
      <c r="C1388" t="s">
        <v>389</v>
      </c>
      <c r="D1388" t="s">
        <v>305</v>
      </c>
      <c r="E1388" t="s">
        <v>116</v>
      </c>
      <c r="F1388">
        <v>116667</v>
      </c>
      <c r="G1388" t="s">
        <v>52</v>
      </c>
      <c r="H1388" s="18">
        <f t="shared" si="176"/>
        <v>1</v>
      </c>
      <c r="I1388">
        <v>397</v>
      </c>
      <c r="J1388" t="s">
        <v>306</v>
      </c>
      <c r="K1388" t="s">
        <v>79</v>
      </c>
      <c r="L1388" t="s">
        <v>70</v>
      </c>
      <c r="M1388" s="18">
        <f t="shared" si="177"/>
        <v>2</v>
      </c>
      <c r="N1388" t="s">
        <v>58</v>
      </c>
      <c r="O1388" s="18">
        <f t="shared" si="179"/>
        <v>1</v>
      </c>
      <c r="P1388" t="s">
        <v>101</v>
      </c>
      <c r="Q1388" t="s">
        <v>119</v>
      </c>
      <c r="R1388" t="str">
        <f t="shared" si="183"/>
        <v>Oil &amp; Gas - Ice Roads and Pads</v>
      </c>
      <c r="S1388" t="s">
        <v>361</v>
      </c>
      <c r="T1388" t="s">
        <v>349</v>
      </c>
      <c r="U1388" s="34">
        <v>5</v>
      </c>
      <c r="V1388">
        <v>19060403</v>
      </c>
      <c r="W1388">
        <v>2016</v>
      </c>
      <c r="X1388" t="s">
        <v>305</v>
      </c>
      <c r="Y1388">
        <v>8</v>
      </c>
      <c r="Z1388" s="34">
        <v>397</v>
      </c>
      <c r="AA1388" s="6" t="str">
        <f t="shared" si="180"/>
        <v>08/01</v>
      </c>
      <c r="AB1388" s="6" t="str">
        <f t="shared" si="181"/>
        <v>08/31</v>
      </c>
      <c r="AC1388" t="s">
        <v>84</v>
      </c>
      <c r="AD1388" s="7">
        <f t="shared" si="182"/>
        <v>2</v>
      </c>
      <c r="AE1388" s="7" t="s">
        <v>84</v>
      </c>
      <c r="AF1388">
        <v>0</v>
      </c>
      <c r="AG1388" t="s">
        <v>52</v>
      </c>
      <c r="AH1388" s="18">
        <f t="shared" si="178"/>
        <v>1</v>
      </c>
    </row>
    <row r="1389" spans="1:34" x14ac:dyDescent="0.25">
      <c r="A1389">
        <v>396</v>
      </c>
      <c r="B1389" t="s">
        <v>181</v>
      </c>
      <c r="C1389" t="s">
        <v>389</v>
      </c>
      <c r="D1389" t="s">
        <v>305</v>
      </c>
      <c r="E1389" t="s">
        <v>116</v>
      </c>
      <c r="F1389">
        <v>116667</v>
      </c>
      <c r="G1389" t="s">
        <v>52</v>
      </c>
      <c r="H1389" s="18">
        <f t="shared" si="176"/>
        <v>1</v>
      </c>
      <c r="I1389">
        <v>397</v>
      </c>
      <c r="J1389" t="s">
        <v>306</v>
      </c>
      <c r="K1389" t="s">
        <v>79</v>
      </c>
      <c r="L1389" t="s">
        <v>70</v>
      </c>
      <c r="M1389" s="18">
        <f t="shared" si="177"/>
        <v>2</v>
      </c>
      <c r="N1389" t="s">
        <v>58</v>
      </c>
      <c r="O1389" s="18">
        <f t="shared" si="179"/>
        <v>1</v>
      </c>
      <c r="P1389" t="s">
        <v>101</v>
      </c>
      <c r="Q1389" t="s">
        <v>119</v>
      </c>
      <c r="R1389" t="str">
        <f t="shared" si="183"/>
        <v>Oil &amp; Gas - Ice Roads and Pads</v>
      </c>
      <c r="S1389" t="s">
        <v>361</v>
      </c>
      <c r="T1389" t="s">
        <v>349</v>
      </c>
      <c r="U1389" s="34">
        <v>5</v>
      </c>
      <c r="V1389">
        <v>19060403</v>
      </c>
      <c r="W1389">
        <v>2016</v>
      </c>
      <c r="X1389" t="s">
        <v>305</v>
      </c>
      <c r="Y1389">
        <v>9</v>
      </c>
      <c r="Z1389" s="34">
        <v>397</v>
      </c>
      <c r="AA1389" s="6" t="str">
        <f t="shared" si="180"/>
        <v>09/01</v>
      </c>
      <c r="AB1389" s="6" t="str">
        <f t="shared" si="181"/>
        <v>09/30</v>
      </c>
      <c r="AC1389" t="s">
        <v>84</v>
      </c>
      <c r="AD1389" s="7">
        <f t="shared" si="182"/>
        <v>2</v>
      </c>
      <c r="AE1389" s="7" t="s">
        <v>84</v>
      </c>
      <c r="AF1389">
        <v>0</v>
      </c>
      <c r="AG1389" t="s">
        <v>52</v>
      </c>
      <c r="AH1389" s="18">
        <f t="shared" si="178"/>
        <v>1</v>
      </c>
    </row>
    <row r="1390" spans="1:34" x14ac:dyDescent="0.25">
      <c r="A1390">
        <v>396</v>
      </c>
      <c r="B1390" t="s">
        <v>181</v>
      </c>
      <c r="C1390" t="s">
        <v>389</v>
      </c>
      <c r="D1390" t="s">
        <v>305</v>
      </c>
      <c r="E1390" t="s">
        <v>116</v>
      </c>
      <c r="F1390">
        <v>116667</v>
      </c>
      <c r="G1390" t="s">
        <v>52</v>
      </c>
      <c r="H1390" s="18">
        <f t="shared" si="176"/>
        <v>1</v>
      </c>
      <c r="I1390">
        <v>397</v>
      </c>
      <c r="J1390" t="s">
        <v>306</v>
      </c>
      <c r="K1390" t="s">
        <v>79</v>
      </c>
      <c r="L1390" t="s">
        <v>70</v>
      </c>
      <c r="M1390" s="18">
        <f t="shared" si="177"/>
        <v>2</v>
      </c>
      <c r="N1390" t="s">
        <v>58</v>
      </c>
      <c r="O1390" s="18">
        <f t="shared" si="179"/>
        <v>1</v>
      </c>
      <c r="P1390" t="s">
        <v>101</v>
      </c>
      <c r="Q1390" t="s">
        <v>119</v>
      </c>
      <c r="R1390" t="str">
        <f t="shared" si="183"/>
        <v>Oil &amp; Gas - Ice Roads and Pads</v>
      </c>
      <c r="S1390" t="s">
        <v>361</v>
      </c>
      <c r="T1390" t="s">
        <v>349</v>
      </c>
      <c r="U1390" s="34">
        <v>5</v>
      </c>
      <c r="V1390">
        <v>19060403</v>
      </c>
      <c r="W1390">
        <v>2016</v>
      </c>
      <c r="X1390" t="s">
        <v>305</v>
      </c>
      <c r="Y1390">
        <v>10</v>
      </c>
      <c r="Z1390" s="34">
        <v>397</v>
      </c>
      <c r="AA1390" s="6" t="str">
        <f t="shared" si="180"/>
        <v>10/01</v>
      </c>
      <c r="AB1390" s="6" t="str">
        <f t="shared" si="181"/>
        <v>10/31</v>
      </c>
      <c r="AC1390" t="s">
        <v>84</v>
      </c>
      <c r="AD1390" s="7">
        <f t="shared" si="182"/>
        <v>2</v>
      </c>
      <c r="AE1390" s="7" t="s">
        <v>84</v>
      </c>
      <c r="AF1390">
        <v>0</v>
      </c>
      <c r="AG1390" t="s">
        <v>52</v>
      </c>
      <c r="AH1390" s="18">
        <f t="shared" si="178"/>
        <v>1</v>
      </c>
    </row>
    <row r="1391" spans="1:34" x14ac:dyDescent="0.25">
      <c r="A1391">
        <v>396</v>
      </c>
      <c r="B1391" t="s">
        <v>181</v>
      </c>
      <c r="C1391" t="s">
        <v>389</v>
      </c>
      <c r="D1391" t="s">
        <v>305</v>
      </c>
      <c r="E1391" t="s">
        <v>116</v>
      </c>
      <c r="F1391">
        <v>116667</v>
      </c>
      <c r="G1391" t="s">
        <v>52</v>
      </c>
      <c r="H1391" s="18">
        <f t="shared" si="176"/>
        <v>1</v>
      </c>
      <c r="I1391">
        <v>397</v>
      </c>
      <c r="J1391" t="s">
        <v>306</v>
      </c>
      <c r="K1391" t="s">
        <v>79</v>
      </c>
      <c r="L1391" t="s">
        <v>70</v>
      </c>
      <c r="M1391" s="18">
        <f t="shared" si="177"/>
        <v>2</v>
      </c>
      <c r="N1391" t="s">
        <v>58</v>
      </c>
      <c r="O1391" s="18">
        <f t="shared" si="179"/>
        <v>1</v>
      </c>
      <c r="P1391" t="s">
        <v>101</v>
      </c>
      <c r="Q1391" t="s">
        <v>119</v>
      </c>
      <c r="R1391" t="str">
        <f t="shared" si="183"/>
        <v>Oil &amp; Gas - Ice Roads and Pads</v>
      </c>
      <c r="S1391" t="s">
        <v>361</v>
      </c>
      <c r="T1391" t="s">
        <v>349</v>
      </c>
      <c r="U1391" s="34">
        <v>5</v>
      </c>
      <c r="V1391">
        <v>19060403</v>
      </c>
      <c r="W1391">
        <v>2016</v>
      </c>
      <c r="X1391" t="s">
        <v>305</v>
      </c>
      <c r="Y1391">
        <v>11</v>
      </c>
      <c r="Z1391" s="34">
        <v>397</v>
      </c>
      <c r="AA1391" s="6" t="str">
        <f t="shared" si="180"/>
        <v>11/01</v>
      </c>
      <c r="AB1391" s="6" t="str">
        <f t="shared" si="181"/>
        <v>30/01</v>
      </c>
      <c r="AC1391" t="s">
        <v>84</v>
      </c>
      <c r="AD1391" s="7">
        <f t="shared" si="182"/>
        <v>2</v>
      </c>
      <c r="AE1391" s="7" t="s">
        <v>84</v>
      </c>
      <c r="AF1391">
        <v>0</v>
      </c>
      <c r="AG1391" t="s">
        <v>52</v>
      </c>
      <c r="AH1391" s="18">
        <f t="shared" si="178"/>
        <v>1</v>
      </c>
    </row>
    <row r="1392" spans="1:34" x14ac:dyDescent="0.25">
      <c r="A1392">
        <v>396</v>
      </c>
      <c r="B1392" t="s">
        <v>181</v>
      </c>
      <c r="C1392" t="s">
        <v>389</v>
      </c>
      <c r="D1392" t="s">
        <v>305</v>
      </c>
      <c r="E1392" t="s">
        <v>116</v>
      </c>
      <c r="F1392">
        <v>116667</v>
      </c>
      <c r="G1392" t="s">
        <v>52</v>
      </c>
      <c r="H1392" s="18">
        <f t="shared" si="176"/>
        <v>1</v>
      </c>
      <c r="I1392">
        <v>397</v>
      </c>
      <c r="J1392" t="s">
        <v>306</v>
      </c>
      <c r="K1392" t="s">
        <v>79</v>
      </c>
      <c r="L1392" t="s">
        <v>70</v>
      </c>
      <c r="M1392" s="18">
        <f t="shared" si="177"/>
        <v>2</v>
      </c>
      <c r="N1392" t="s">
        <v>58</v>
      </c>
      <c r="O1392" s="18">
        <f t="shared" si="179"/>
        <v>1</v>
      </c>
      <c r="P1392" t="s">
        <v>101</v>
      </c>
      <c r="Q1392" t="s">
        <v>119</v>
      </c>
      <c r="R1392" t="str">
        <f t="shared" si="183"/>
        <v>Oil &amp; Gas - Ice Roads and Pads</v>
      </c>
      <c r="S1392" t="s">
        <v>361</v>
      </c>
      <c r="T1392" t="s">
        <v>349</v>
      </c>
      <c r="U1392" s="34">
        <v>5</v>
      </c>
      <c r="V1392">
        <v>19060403</v>
      </c>
      <c r="W1392">
        <v>2016</v>
      </c>
      <c r="X1392" t="s">
        <v>305</v>
      </c>
      <c r="Y1392">
        <v>12</v>
      </c>
      <c r="Z1392" s="34">
        <v>397</v>
      </c>
      <c r="AA1392" s="6" t="str">
        <f t="shared" si="180"/>
        <v>12/01</v>
      </c>
      <c r="AB1392" s="6" t="str">
        <f t="shared" si="181"/>
        <v>12/31</v>
      </c>
      <c r="AC1392" t="s">
        <v>84</v>
      </c>
      <c r="AD1392" s="7">
        <f t="shared" si="182"/>
        <v>2</v>
      </c>
      <c r="AE1392" s="7" t="s">
        <v>84</v>
      </c>
      <c r="AF1392">
        <v>0</v>
      </c>
      <c r="AG1392" t="s">
        <v>52</v>
      </c>
      <c r="AH1392" s="18">
        <f t="shared" si="178"/>
        <v>1</v>
      </c>
    </row>
    <row r="1393" spans="1:34" x14ac:dyDescent="0.25">
      <c r="A1393">
        <v>396</v>
      </c>
      <c r="B1393" t="s">
        <v>181</v>
      </c>
      <c r="C1393" t="s">
        <v>389</v>
      </c>
      <c r="D1393" t="s">
        <v>305</v>
      </c>
      <c r="E1393" t="s">
        <v>116</v>
      </c>
      <c r="F1393">
        <v>116667</v>
      </c>
      <c r="G1393" t="s">
        <v>52</v>
      </c>
      <c r="H1393" s="18">
        <f t="shared" si="176"/>
        <v>1</v>
      </c>
      <c r="I1393">
        <v>397</v>
      </c>
      <c r="J1393" t="s">
        <v>306</v>
      </c>
      <c r="K1393" t="s">
        <v>79</v>
      </c>
      <c r="L1393" t="s">
        <v>70</v>
      </c>
      <c r="M1393" s="18">
        <f t="shared" si="177"/>
        <v>2</v>
      </c>
      <c r="N1393" t="s">
        <v>58</v>
      </c>
      <c r="O1393" s="18">
        <f t="shared" si="179"/>
        <v>1</v>
      </c>
      <c r="P1393" t="s">
        <v>101</v>
      </c>
      <c r="Q1393" t="s">
        <v>119</v>
      </c>
      <c r="R1393" t="str">
        <f t="shared" si="183"/>
        <v>Oil &amp; Gas - Ice Roads and Pads</v>
      </c>
      <c r="S1393" t="s">
        <v>361</v>
      </c>
      <c r="T1393" t="s">
        <v>349</v>
      </c>
      <c r="U1393" s="34">
        <v>5</v>
      </c>
      <c r="V1393">
        <v>19060403</v>
      </c>
      <c r="W1393">
        <v>2017</v>
      </c>
      <c r="X1393" t="s">
        <v>305</v>
      </c>
      <c r="Y1393">
        <v>1</v>
      </c>
      <c r="Z1393" s="34">
        <v>397</v>
      </c>
      <c r="AA1393" s="6" t="str">
        <f t="shared" si="180"/>
        <v>01/01</v>
      </c>
      <c r="AB1393" s="6" t="str">
        <f t="shared" si="181"/>
        <v>01/31</v>
      </c>
      <c r="AC1393" t="s">
        <v>84</v>
      </c>
      <c r="AD1393" s="7">
        <f t="shared" si="182"/>
        <v>2</v>
      </c>
      <c r="AE1393" s="7" t="s">
        <v>84</v>
      </c>
      <c r="AF1393">
        <v>0</v>
      </c>
      <c r="AG1393" t="s">
        <v>52</v>
      </c>
      <c r="AH1393" s="18">
        <f t="shared" si="178"/>
        <v>1</v>
      </c>
    </row>
    <row r="1394" spans="1:34" x14ac:dyDescent="0.25">
      <c r="A1394">
        <v>396</v>
      </c>
      <c r="B1394" t="s">
        <v>181</v>
      </c>
      <c r="C1394" t="s">
        <v>389</v>
      </c>
      <c r="D1394" t="s">
        <v>305</v>
      </c>
      <c r="E1394" t="s">
        <v>116</v>
      </c>
      <c r="F1394">
        <v>116667</v>
      </c>
      <c r="G1394" t="s">
        <v>52</v>
      </c>
      <c r="H1394" s="18">
        <f t="shared" si="176"/>
        <v>1</v>
      </c>
      <c r="I1394">
        <v>397</v>
      </c>
      <c r="J1394" t="s">
        <v>306</v>
      </c>
      <c r="K1394" t="s">
        <v>79</v>
      </c>
      <c r="L1394" t="s">
        <v>70</v>
      </c>
      <c r="M1394" s="18">
        <f t="shared" si="177"/>
        <v>2</v>
      </c>
      <c r="N1394" t="s">
        <v>58</v>
      </c>
      <c r="O1394" s="18">
        <f t="shared" si="179"/>
        <v>1</v>
      </c>
      <c r="P1394" t="s">
        <v>101</v>
      </c>
      <c r="Q1394" t="s">
        <v>119</v>
      </c>
      <c r="R1394" t="str">
        <f t="shared" si="183"/>
        <v>Oil &amp; Gas - Ice Roads and Pads</v>
      </c>
      <c r="S1394" t="s">
        <v>361</v>
      </c>
      <c r="T1394" t="s">
        <v>349</v>
      </c>
      <c r="U1394" s="34">
        <v>5</v>
      </c>
      <c r="V1394">
        <v>19060403</v>
      </c>
      <c r="W1394">
        <v>2017</v>
      </c>
      <c r="X1394" t="s">
        <v>305</v>
      </c>
      <c r="Y1394">
        <v>2</v>
      </c>
      <c r="Z1394" s="34">
        <v>397</v>
      </c>
      <c r="AA1394" s="6" t="str">
        <f t="shared" si="180"/>
        <v>02/01</v>
      </c>
      <c r="AB1394" s="6" t="str">
        <f t="shared" si="181"/>
        <v>02/28</v>
      </c>
      <c r="AC1394" t="s">
        <v>84</v>
      </c>
      <c r="AD1394" s="7">
        <f t="shared" si="182"/>
        <v>2</v>
      </c>
      <c r="AE1394" s="7" t="s">
        <v>84</v>
      </c>
      <c r="AF1394">
        <v>0</v>
      </c>
      <c r="AG1394" t="s">
        <v>52</v>
      </c>
      <c r="AH1394" s="18">
        <f t="shared" si="178"/>
        <v>1</v>
      </c>
    </row>
    <row r="1395" spans="1:34" x14ac:dyDescent="0.25">
      <c r="A1395">
        <v>396</v>
      </c>
      <c r="B1395" t="s">
        <v>181</v>
      </c>
      <c r="C1395" t="s">
        <v>389</v>
      </c>
      <c r="D1395" t="s">
        <v>305</v>
      </c>
      <c r="E1395" t="s">
        <v>116</v>
      </c>
      <c r="F1395">
        <v>116667</v>
      </c>
      <c r="G1395" t="s">
        <v>52</v>
      </c>
      <c r="H1395" s="18">
        <f t="shared" si="176"/>
        <v>1</v>
      </c>
      <c r="I1395">
        <v>397</v>
      </c>
      <c r="J1395" t="s">
        <v>306</v>
      </c>
      <c r="K1395" t="s">
        <v>79</v>
      </c>
      <c r="L1395" t="s">
        <v>70</v>
      </c>
      <c r="M1395" s="18">
        <f t="shared" si="177"/>
        <v>2</v>
      </c>
      <c r="N1395" t="s">
        <v>58</v>
      </c>
      <c r="O1395" s="18">
        <f t="shared" si="179"/>
        <v>1</v>
      </c>
      <c r="P1395" t="s">
        <v>101</v>
      </c>
      <c r="Q1395" t="s">
        <v>119</v>
      </c>
      <c r="R1395" t="str">
        <f t="shared" si="183"/>
        <v>Oil &amp; Gas - Ice Roads and Pads</v>
      </c>
      <c r="S1395" t="s">
        <v>361</v>
      </c>
      <c r="T1395" t="s">
        <v>349</v>
      </c>
      <c r="U1395" s="34">
        <v>5</v>
      </c>
      <c r="V1395">
        <v>19060403</v>
      </c>
      <c r="W1395">
        <v>2017</v>
      </c>
      <c r="X1395" t="s">
        <v>305</v>
      </c>
      <c r="Y1395">
        <v>3</v>
      </c>
      <c r="Z1395" s="34">
        <v>397</v>
      </c>
      <c r="AA1395" s="6" t="str">
        <f t="shared" si="180"/>
        <v>03/01</v>
      </c>
      <c r="AB1395" s="6" t="str">
        <f t="shared" si="181"/>
        <v>03/31</v>
      </c>
      <c r="AC1395" t="s">
        <v>84</v>
      </c>
      <c r="AD1395" s="7">
        <f t="shared" si="182"/>
        <v>2</v>
      </c>
      <c r="AE1395" s="7" t="s">
        <v>84</v>
      </c>
      <c r="AF1395">
        <v>0</v>
      </c>
      <c r="AG1395" t="s">
        <v>52</v>
      </c>
      <c r="AH1395" s="18">
        <f t="shared" si="178"/>
        <v>1</v>
      </c>
    </row>
    <row r="1396" spans="1:34" x14ac:dyDescent="0.25">
      <c r="A1396">
        <v>396</v>
      </c>
      <c r="B1396" t="s">
        <v>181</v>
      </c>
      <c r="C1396" t="s">
        <v>389</v>
      </c>
      <c r="D1396" t="s">
        <v>305</v>
      </c>
      <c r="E1396" t="s">
        <v>116</v>
      </c>
      <c r="F1396">
        <v>116667</v>
      </c>
      <c r="G1396" t="s">
        <v>52</v>
      </c>
      <c r="H1396" s="18">
        <f t="shared" si="176"/>
        <v>1</v>
      </c>
      <c r="I1396">
        <v>397</v>
      </c>
      <c r="J1396" t="s">
        <v>306</v>
      </c>
      <c r="K1396" t="s">
        <v>79</v>
      </c>
      <c r="L1396" t="s">
        <v>70</v>
      </c>
      <c r="M1396" s="18">
        <f t="shared" si="177"/>
        <v>2</v>
      </c>
      <c r="N1396" t="s">
        <v>58</v>
      </c>
      <c r="O1396" s="18">
        <f t="shared" si="179"/>
        <v>1</v>
      </c>
      <c r="P1396" t="s">
        <v>101</v>
      </c>
      <c r="Q1396" t="s">
        <v>119</v>
      </c>
      <c r="R1396" t="str">
        <f t="shared" si="183"/>
        <v>Oil &amp; Gas - Ice Roads and Pads</v>
      </c>
      <c r="S1396" t="s">
        <v>361</v>
      </c>
      <c r="T1396" t="s">
        <v>349</v>
      </c>
      <c r="U1396" s="34">
        <v>5</v>
      </c>
      <c r="V1396">
        <v>19060403</v>
      </c>
      <c r="W1396">
        <v>2017</v>
      </c>
      <c r="X1396" t="s">
        <v>305</v>
      </c>
      <c r="Y1396">
        <v>4</v>
      </c>
      <c r="Z1396" s="34">
        <v>397</v>
      </c>
      <c r="AA1396" s="6" t="str">
        <f t="shared" si="180"/>
        <v>04/01</v>
      </c>
      <c r="AB1396" s="6" t="str">
        <f t="shared" si="181"/>
        <v>04/30</v>
      </c>
      <c r="AC1396" t="s">
        <v>84</v>
      </c>
      <c r="AD1396" s="7">
        <f t="shared" si="182"/>
        <v>2</v>
      </c>
      <c r="AE1396" s="7" t="s">
        <v>84</v>
      </c>
      <c r="AF1396">
        <v>0</v>
      </c>
      <c r="AG1396" t="s">
        <v>52</v>
      </c>
      <c r="AH1396" s="18">
        <f t="shared" si="178"/>
        <v>1</v>
      </c>
    </row>
    <row r="1397" spans="1:34" x14ac:dyDescent="0.25">
      <c r="A1397">
        <v>396</v>
      </c>
      <c r="B1397" t="s">
        <v>181</v>
      </c>
      <c r="C1397" t="s">
        <v>389</v>
      </c>
      <c r="D1397" t="s">
        <v>305</v>
      </c>
      <c r="E1397" t="s">
        <v>116</v>
      </c>
      <c r="F1397">
        <v>116667</v>
      </c>
      <c r="G1397" t="s">
        <v>52</v>
      </c>
      <c r="H1397" s="18">
        <f t="shared" si="176"/>
        <v>1</v>
      </c>
      <c r="I1397">
        <v>397</v>
      </c>
      <c r="J1397" t="s">
        <v>306</v>
      </c>
      <c r="K1397" t="s">
        <v>79</v>
      </c>
      <c r="L1397" t="s">
        <v>70</v>
      </c>
      <c r="M1397" s="18">
        <f t="shared" si="177"/>
        <v>2</v>
      </c>
      <c r="N1397" t="s">
        <v>58</v>
      </c>
      <c r="O1397" s="18">
        <f t="shared" si="179"/>
        <v>1</v>
      </c>
      <c r="P1397" t="s">
        <v>101</v>
      </c>
      <c r="Q1397" t="s">
        <v>119</v>
      </c>
      <c r="R1397" t="str">
        <f t="shared" si="183"/>
        <v>Oil &amp; Gas - Ice Roads and Pads</v>
      </c>
      <c r="S1397" t="s">
        <v>361</v>
      </c>
      <c r="T1397" t="s">
        <v>349</v>
      </c>
      <c r="U1397" s="34">
        <v>5</v>
      </c>
      <c r="V1397">
        <v>19060403</v>
      </c>
      <c r="W1397">
        <v>2017</v>
      </c>
      <c r="X1397" t="s">
        <v>305</v>
      </c>
      <c r="Y1397">
        <v>5</v>
      </c>
      <c r="Z1397" s="34">
        <v>397</v>
      </c>
      <c r="AA1397" s="6" t="str">
        <f t="shared" si="180"/>
        <v>05/01</v>
      </c>
      <c r="AB1397" s="6" t="str">
        <f t="shared" si="181"/>
        <v>05/31</v>
      </c>
      <c r="AC1397" t="s">
        <v>84</v>
      </c>
      <c r="AD1397" s="7">
        <f t="shared" si="182"/>
        <v>2</v>
      </c>
      <c r="AE1397" s="7" t="s">
        <v>84</v>
      </c>
      <c r="AF1397">
        <v>0</v>
      </c>
      <c r="AG1397" t="s">
        <v>52</v>
      </c>
      <c r="AH1397" s="18">
        <f t="shared" si="178"/>
        <v>1</v>
      </c>
    </row>
    <row r="1398" spans="1:34" x14ac:dyDescent="0.25">
      <c r="A1398">
        <v>396</v>
      </c>
      <c r="B1398" t="s">
        <v>181</v>
      </c>
      <c r="C1398" t="s">
        <v>389</v>
      </c>
      <c r="D1398" t="s">
        <v>305</v>
      </c>
      <c r="E1398" t="s">
        <v>116</v>
      </c>
      <c r="F1398">
        <v>116667</v>
      </c>
      <c r="G1398" t="s">
        <v>52</v>
      </c>
      <c r="H1398" s="18">
        <f t="shared" si="176"/>
        <v>1</v>
      </c>
      <c r="I1398">
        <v>397</v>
      </c>
      <c r="J1398" t="s">
        <v>306</v>
      </c>
      <c r="K1398" t="s">
        <v>79</v>
      </c>
      <c r="L1398" t="s">
        <v>70</v>
      </c>
      <c r="M1398" s="18">
        <f t="shared" si="177"/>
        <v>2</v>
      </c>
      <c r="N1398" t="s">
        <v>58</v>
      </c>
      <c r="O1398" s="18">
        <f t="shared" si="179"/>
        <v>1</v>
      </c>
      <c r="P1398" t="s">
        <v>101</v>
      </c>
      <c r="Q1398" t="s">
        <v>119</v>
      </c>
      <c r="R1398" t="str">
        <f t="shared" si="183"/>
        <v>Oil &amp; Gas - Ice Roads and Pads</v>
      </c>
      <c r="S1398" t="s">
        <v>361</v>
      </c>
      <c r="T1398" t="s">
        <v>349</v>
      </c>
      <c r="U1398" s="34">
        <v>5</v>
      </c>
      <c r="V1398">
        <v>19060403</v>
      </c>
      <c r="W1398">
        <v>2017</v>
      </c>
      <c r="X1398" t="s">
        <v>305</v>
      </c>
      <c r="Y1398">
        <v>6</v>
      </c>
      <c r="Z1398" s="34">
        <v>397</v>
      </c>
      <c r="AA1398" s="6" t="str">
        <f t="shared" si="180"/>
        <v>06/01</v>
      </c>
      <c r="AB1398" s="6" t="str">
        <f t="shared" si="181"/>
        <v>06/30</v>
      </c>
      <c r="AC1398" t="s">
        <v>84</v>
      </c>
      <c r="AD1398" s="7">
        <f t="shared" si="182"/>
        <v>2</v>
      </c>
      <c r="AE1398" s="7" t="s">
        <v>84</v>
      </c>
      <c r="AF1398">
        <v>0</v>
      </c>
      <c r="AG1398" t="s">
        <v>52</v>
      </c>
      <c r="AH1398" s="18">
        <f t="shared" si="178"/>
        <v>1</v>
      </c>
    </row>
    <row r="1399" spans="1:34" x14ac:dyDescent="0.25">
      <c r="A1399">
        <v>396</v>
      </c>
      <c r="B1399" t="s">
        <v>181</v>
      </c>
      <c r="C1399" t="s">
        <v>389</v>
      </c>
      <c r="D1399" t="s">
        <v>305</v>
      </c>
      <c r="E1399" t="s">
        <v>116</v>
      </c>
      <c r="F1399">
        <v>116667</v>
      </c>
      <c r="G1399" t="s">
        <v>52</v>
      </c>
      <c r="H1399" s="18">
        <f t="shared" si="176"/>
        <v>1</v>
      </c>
      <c r="I1399">
        <v>397</v>
      </c>
      <c r="J1399" t="s">
        <v>306</v>
      </c>
      <c r="K1399" t="s">
        <v>79</v>
      </c>
      <c r="L1399" t="s">
        <v>70</v>
      </c>
      <c r="M1399" s="18">
        <f t="shared" si="177"/>
        <v>2</v>
      </c>
      <c r="N1399" t="s">
        <v>58</v>
      </c>
      <c r="O1399" s="18">
        <f t="shared" si="179"/>
        <v>1</v>
      </c>
      <c r="P1399" t="s">
        <v>101</v>
      </c>
      <c r="Q1399" t="s">
        <v>119</v>
      </c>
      <c r="R1399" t="str">
        <f t="shared" si="183"/>
        <v>Oil &amp; Gas - Ice Roads and Pads</v>
      </c>
      <c r="S1399" t="s">
        <v>361</v>
      </c>
      <c r="T1399" t="s">
        <v>349</v>
      </c>
      <c r="U1399" s="34">
        <v>5</v>
      </c>
      <c r="V1399">
        <v>19060403</v>
      </c>
      <c r="W1399">
        <v>2017</v>
      </c>
      <c r="X1399" t="s">
        <v>305</v>
      </c>
      <c r="Y1399">
        <v>7</v>
      </c>
      <c r="Z1399" s="34">
        <v>397</v>
      </c>
      <c r="AA1399" s="6" t="str">
        <f t="shared" si="180"/>
        <v>07/01</v>
      </c>
      <c r="AB1399" s="6" t="str">
        <f t="shared" si="181"/>
        <v>07/31</v>
      </c>
      <c r="AC1399" t="s">
        <v>84</v>
      </c>
      <c r="AD1399" s="7">
        <f t="shared" si="182"/>
        <v>2</v>
      </c>
      <c r="AE1399" s="7" t="s">
        <v>84</v>
      </c>
      <c r="AF1399">
        <v>0</v>
      </c>
      <c r="AG1399" t="s">
        <v>52</v>
      </c>
      <c r="AH1399" s="18">
        <f t="shared" si="178"/>
        <v>1</v>
      </c>
    </row>
    <row r="1400" spans="1:34" x14ac:dyDescent="0.25">
      <c r="A1400">
        <v>396</v>
      </c>
      <c r="B1400" t="s">
        <v>181</v>
      </c>
      <c r="C1400" t="s">
        <v>389</v>
      </c>
      <c r="D1400" t="s">
        <v>305</v>
      </c>
      <c r="E1400" t="s">
        <v>116</v>
      </c>
      <c r="F1400">
        <v>116667</v>
      </c>
      <c r="G1400" t="s">
        <v>52</v>
      </c>
      <c r="H1400" s="18">
        <f t="shared" si="176"/>
        <v>1</v>
      </c>
      <c r="I1400">
        <v>397</v>
      </c>
      <c r="J1400" t="s">
        <v>306</v>
      </c>
      <c r="K1400" t="s">
        <v>79</v>
      </c>
      <c r="L1400" t="s">
        <v>70</v>
      </c>
      <c r="M1400" s="18">
        <f t="shared" si="177"/>
        <v>2</v>
      </c>
      <c r="N1400" t="s">
        <v>58</v>
      </c>
      <c r="O1400" s="18">
        <f t="shared" si="179"/>
        <v>1</v>
      </c>
      <c r="P1400" t="s">
        <v>101</v>
      </c>
      <c r="Q1400" t="s">
        <v>119</v>
      </c>
      <c r="R1400" t="str">
        <f t="shared" si="183"/>
        <v>Oil &amp; Gas - Ice Roads and Pads</v>
      </c>
      <c r="S1400" t="s">
        <v>361</v>
      </c>
      <c r="T1400" t="s">
        <v>349</v>
      </c>
      <c r="U1400" s="34">
        <v>5</v>
      </c>
      <c r="V1400">
        <v>19060403</v>
      </c>
      <c r="W1400">
        <v>2017</v>
      </c>
      <c r="X1400" t="s">
        <v>305</v>
      </c>
      <c r="Y1400">
        <v>8</v>
      </c>
      <c r="Z1400" s="34">
        <v>397</v>
      </c>
      <c r="AA1400" s="6" t="str">
        <f t="shared" si="180"/>
        <v>08/01</v>
      </c>
      <c r="AB1400" s="6" t="str">
        <f t="shared" si="181"/>
        <v>08/31</v>
      </c>
      <c r="AC1400" t="s">
        <v>84</v>
      </c>
      <c r="AD1400" s="7">
        <f t="shared" si="182"/>
        <v>2</v>
      </c>
      <c r="AE1400" s="7" t="s">
        <v>84</v>
      </c>
      <c r="AF1400">
        <v>0</v>
      </c>
      <c r="AG1400" t="s">
        <v>52</v>
      </c>
      <c r="AH1400" s="18">
        <f t="shared" si="178"/>
        <v>1</v>
      </c>
    </row>
    <row r="1401" spans="1:34" x14ac:dyDescent="0.25">
      <c r="A1401">
        <v>396</v>
      </c>
      <c r="B1401" t="s">
        <v>181</v>
      </c>
      <c r="C1401" t="s">
        <v>389</v>
      </c>
      <c r="D1401" t="s">
        <v>305</v>
      </c>
      <c r="E1401" t="s">
        <v>116</v>
      </c>
      <c r="F1401">
        <v>116667</v>
      </c>
      <c r="G1401" t="s">
        <v>52</v>
      </c>
      <c r="H1401" s="18">
        <f t="shared" si="176"/>
        <v>1</v>
      </c>
      <c r="I1401">
        <v>397</v>
      </c>
      <c r="J1401" t="s">
        <v>306</v>
      </c>
      <c r="K1401" t="s">
        <v>79</v>
      </c>
      <c r="L1401" t="s">
        <v>70</v>
      </c>
      <c r="M1401" s="18">
        <f t="shared" si="177"/>
        <v>2</v>
      </c>
      <c r="N1401" t="s">
        <v>58</v>
      </c>
      <c r="O1401" s="18">
        <f t="shared" si="179"/>
        <v>1</v>
      </c>
      <c r="P1401" t="s">
        <v>101</v>
      </c>
      <c r="Q1401" t="s">
        <v>119</v>
      </c>
      <c r="R1401" t="str">
        <f t="shared" si="183"/>
        <v>Oil &amp; Gas - Ice Roads and Pads</v>
      </c>
      <c r="S1401" t="s">
        <v>361</v>
      </c>
      <c r="T1401" t="s">
        <v>349</v>
      </c>
      <c r="U1401" s="34">
        <v>5</v>
      </c>
      <c r="V1401">
        <v>19060403</v>
      </c>
      <c r="W1401">
        <v>2017</v>
      </c>
      <c r="X1401" t="s">
        <v>305</v>
      </c>
      <c r="Y1401">
        <v>9</v>
      </c>
      <c r="Z1401" s="34">
        <v>397</v>
      </c>
      <c r="AA1401" s="6" t="str">
        <f t="shared" si="180"/>
        <v>09/01</v>
      </c>
      <c r="AB1401" s="6" t="str">
        <f t="shared" si="181"/>
        <v>09/30</v>
      </c>
      <c r="AC1401" t="s">
        <v>84</v>
      </c>
      <c r="AD1401" s="7">
        <f t="shared" si="182"/>
        <v>2</v>
      </c>
      <c r="AE1401" s="7" t="s">
        <v>84</v>
      </c>
      <c r="AF1401">
        <v>0</v>
      </c>
      <c r="AG1401" t="s">
        <v>52</v>
      </c>
      <c r="AH1401" s="18">
        <f t="shared" si="178"/>
        <v>1</v>
      </c>
    </row>
    <row r="1402" spans="1:34" x14ac:dyDescent="0.25">
      <c r="A1402">
        <v>396</v>
      </c>
      <c r="B1402" t="s">
        <v>181</v>
      </c>
      <c r="C1402" t="s">
        <v>389</v>
      </c>
      <c r="D1402" t="s">
        <v>305</v>
      </c>
      <c r="E1402" t="s">
        <v>116</v>
      </c>
      <c r="F1402">
        <v>116667</v>
      </c>
      <c r="G1402" t="s">
        <v>52</v>
      </c>
      <c r="H1402" s="18">
        <f t="shared" si="176"/>
        <v>1</v>
      </c>
      <c r="I1402">
        <v>397</v>
      </c>
      <c r="J1402" t="s">
        <v>306</v>
      </c>
      <c r="K1402" t="s">
        <v>79</v>
      </c>
      <c r="L1402" t="s">
        <v>70</v>
      </c>
      <c r="M1402" s="18">
        <f t="shared" si="177"/>
        <v>2</v>
      </c>
      <c r="N1402" t="s">
        <v>58</v>
      </c>
      <c r="O1402" s="18">
        <f t="shared" si="179"/>
        <v>1</v>
      </c>
      <c r="P1402" t="s">
        <v>101</v>
      </c>
      <c r="Q1402" t="s">
        <v>119</v>
      </c>
      <c r="R1402" t="str">
        <f t="shared" si="183"/>
        <v>Oil &amp; Gas - Ice Roads and Pads</v>
      </c>
      <c r="S1402" t="s">
        <v>361</v>
      </c>
      <c r="T1402" t="s">
        <v>349</v>
      </c>
      <c r="U1402" s="34">
        <v>5</v>
      </c>
      <c r="V1402">
        <v>19060403</v>
      </c>
      <c r="W1402">
        <v>2017</v>
      </c>
      <c r="X1402" t="s">
        <v>305</v>
      </c>
      <c r="Y1402">
        <v>10</v>
      </c>
      <c r="Z1402" s="34">
        <v>397</v>
      </c>
      <c r="AA1402" s="6" t="str">
        <f t="shared" si="180"/>
        <v>10/01</v>
      </c>
      <c r="AB1402" s="6" t="str">
        <f t="shared" si="181"/>
        <v>10/31</v>
      </c>
      <c r="AC1402" t="s">
        <v>84</v>
      </c>
      <c r="AD1402" s="7">
        <f t="shared" si="182"/>
        <v>2</v>
      </c>
      <c r="AE1402" s="7" t="s">
        <v>84</v>
      </c>
      <c r="AF1402">
        <v>0</v>
      </c>
      <c r="AG1402" t="s">
        <v>52</v>
      </c>
      <c r="AH1402" s="18">
        <f t="shared" si="178"/>
        <v>1</v>
      </c>
    </row>
    <row r="1403" spans="1:34" x14ac:dyDescent="0.25">
      <c r="A1403">
        <v>396</v>
      </c>
      <c r="B1403" t="s">
        <v>181</v>
      </c>
      <c r="C1403" t="s">
        <v>389</v>
      </c>
      <c r="D1403" t="s">
        <v>305</v>
      </c>
      <c r="E1403" t="s">
        <v>116</v>
      </c>
      <c r="F1403">
        <v>116667</v>
      </c>
      <c r="G1403" t="s">
        <v>52</v>
      </c>
      <c r="H1403" s="18">
        <f t="shared" si="176"/>
        <v>1</v>
      </c>
      <c r="I1403">
        <v>397</v>
      </c>
      <c r="J1403" t="s">
        <v>306</v>
      </c>
      <c r="K1403" t="s">
        <v>79</v>
      </c>
      <c r="L1403" t="s">
        <v>70</v>
      </c>
      <c r="M1403" s="18">
        <f t="shared" si="177"/>
        <v>2</v>
      </c>
      <c r="N1403" t="s">
        <v>58</v>
      </c>
      <c r="O1403" s="18">
        <f t="shared" si="179"/>
        <v>1</v>
      </c>
      <c r="P1403" t="s">
        <v>101</v>
      </c>
      <c r="Q1403" t="s">
        <v>119</v>
      </c>
      <c r="R1403" t="str">
        <f t="shared" si="183"/>
        <v>Oil &amp; Gas - Ice Roads and Pads</v>
      </c>
      <c r="S1403" t="s">
        <v>361</v>
      </c>
      <c r="T1403" t="s">
        <v>349</v>
      </c>
      <c r="U1403" s="34">
        <v>5</v>
      </c>
      <c r="V1403">
        <v>19060403</v>
      </c>
      <c r="W1403">
        <v>2017</v>
      </c>
      <c r="X1403" t="s">
        <v>305</v>
      </c>
      <c r="Y1403">
        <v>11</v>
      </c>
      <c r="Z1403" s="34">
        <v>397</v>
      </c>
      <c r="AA1403" s="6" t="str">
        <f t="shared" si="180"/>
        <v>11/01</v>
      </c>
      <c r="AB1403" s="6" t="str">
        <f t="shared" si="181"/>
        <v>30/01</v>
      </c>
      <c r="AC1403" t="s">
        <v>84</v>
      </c>
      <c r="AD1403" s="7">
        <f t="shared" si="182"/>
        <v>2</v>
      </c>
      <c r="AE1403" s="7" t="s">
        <v>84</v>
      </c>
      <c r="AF1403">
        <v>0</v>
      </c>
      <c r="AG1403" t="s">
        <v>52</v>
      </c>
      <c r="AH1403" s="18">
        <f t="shared" si="178"/>
        <v>1</v>
      </c>
    </row>
    <row r="1404" spans="1:34" x14ac:dyDescent="0.25">
      <c r="A1404">
        <v>396</v>
      </c>
      <c r="B1404" t="s">
        <v>181</v>
      </c>
      <c r="C1404" t="s">
        <v>389</v>
      </c>
      <c r="D1404" t="s">
        <v>305</v>
      </c>
      <c r="E1404" t="s">
        <v>116</v>
      </c>
      <c r="F1404">
        <v>116667</v>
      </c>
      <c r="G1404" t="s">
        <v>52</v>
      </c>
      <c r="H1404" s="18">
        <f t="shared" si="176"/>
        <v>1</v>
      </c>
      <c r="I1404">
        <v>397</v>
      </c>
      <c r="J1404" t="s">
        <v>306</v>
      </c>
      <c r="K1404" t="s">
        <v>79</v>
      </c>
      <c r="L1404" t="s">
        <v>70</v>
      </c>
      <c r="M1404" s="18">
        <f t="shared" si="177"/>
        <v>2</v>
      </c>
      <c r="N1404" t="s">
        <v>58</v>
      </c>
      <c r="O1404" s="18">
        <f t="shared" si="179"/>
        <v>1</v>
      </c>
      <c r="P1404" t="s">
        <v>101</v>
      </c>
      <c r="Q1404" t="s">
        <v>119</v>
      </c>
      <c r="R1404" t="str">
        <f t="shared" si="183"/>
        <v>Oil &amp; Gas - Ice Roads and Pads</v>
      </c>
      <c r="S1404" t="s">
        <v>361</v>
      </c>
      <c r="T1404" t="s">
        <v>349</v>
      </c>
      <c r="U1404" s="34">
        <v>5</v>
      </c>
      <c r="V1404">
        <v>19060403</v>
      </c>
      <c r="W1404">
        <v>2017</v>
      </c>
      <c r="X1404" t="s">
        <v>305</v>
      </c>
      <c r="Y1404">
        <v>12</v>
      </c>
      <c r="Z1404" s="34">
        <v>397</v>
      </c>
      <c r="AA1404" s="6" t="str">
        <f t="shared" si="180"/>
        <v>12/01</v>
      </c>
      <c r="AB1404" s="6" t="str">
        <f t="shared" si="181"/>
        <v>12/31</v>
      </c>
      <c r="AC1404" t="s">
        <v>84</v>
      </c>
      <c r="AD1404" s="7">
        <f t="shared" si="182"/>
        <v>2</v>
      </c>
      <c r="AE1404" s="7" t="s">
        <v>84</v>
      </c>
      <c r="AF1404">
        <v>0</v>
      </c>
      <c r="AG1404" t="s">
        <v>52</v>
      </c>
      <c r="AH1404" s="18">
        <f t="shared" si="178"/>
        <v>1</v>
      </c>
    </row>
    <row r="1405" spans="1:34" x14ac:dyDescent="0.25">
      <c r="A1405">
        <v>398</v>
      </c>
      <c r="B1405" t="s">
        <v>181</v>
      </c>
      <c r="C1405" t="s">
        <v>389</v>
      </c>
      <c r="D1405" t="s">
        <v>308</v>
      </c>
      <c r="E1405" t="s">
        <v>116</v>
      </c>
      <c r="F1405">
        <v>83333</v>
      </c>
      <c r="G1405" t="s">
        <v>52</v>
      </c>
      <c r="H1405" s="18">
        <f t="shared" si="176"/>
        <v>1</v>
      </c>
      <c r="I1405">
        <v>399</v>
      </c>
      <c r="J1405" t="s">
        <v>309</v>
      </c>
      <c r="K1405" t="s">
        <v>79</v>
      </c>
      <c r="L1405" t="s">
        <v>70</v>
      </c>
      <c r="M1405" s="18">
        <f t="shared" si="177"/>
        <v>2</v>
      </c>
      <c r="N1405" t="s">
        <v>58</v>
      </c>
      <c r="O1405" s="18">
        <f t="shared" si="179"/>
        <v>1</v>
      </c>
      <c r="P1405" t="s">
        <v>101</v>
      </c>
      <c r="Q1405" t="s">
        <v>119</v>
      </c>
      <c r="R1405" t="str">
        <f t="shared" si="183"/>
        <v>Oil &amp; Gas - Ice Roads and Pads</v>
      </c>
      <c r="S1405" t="s">
        <v>361</v>
      </c>
      <c r="T1405" t="s">
        <v>349</v>
      </c>
      <c r="U1405" s="34">
        <v>5</v>
      </c>
      <c r="V1405">
        <v>19060403</v>
      </c>
      <c r="W1405">
        <v>2016</v>
      </c>
      <c r="X1405" t="s">
        <v>308</v>
      </c>
      <c r="Y1405">
        <v>4</v>
      </c>
      <c r="Z1405" s="34">
        <v>399</v>
      </c>
      <c r="AA1405" s="6" t="str">
        <f t="shared" si="180"/>
        <v>04/01</v>
      </c>
      <c r="AB1405" s="6" t="str">
        <f t="shared" si="181"/>
        <v>04/30</v>
      </c>
      <c r="AC1405" t="s">
        <v>84</v>
      </c>
      <c r="AD1405" s="7">
        <f t="shared" si="182"/>
        <v>2</v>
      </c>
      <c r="AE1405" s="7" t="s">
        <v>84</v>
      </c>
      <c r="AF1405">
        <v>0</v>
      </c>
      <c r="AG1405" t="s">
        <v>52</v>
      </c>
      <c r="AH1405" s="18">
        <f t="shared" si="178"/>
        <v>1</v>
      </c>
    </row>
    <row r="1406" spans="1:34" x14ac:dyDescent="0.25">
      <c r="A1406">
        <v>398</v>
      </c>
      <c r="B1406" t="s">
        <v>181</v>
      </c>
      <c r="C1406" t="s">
        <v>389</v>
      </c>
      <c r="D1406" t="s">
        <v>308</v>
      </c>
      <c r="E1406" t="s">
        <v>116</v>
      </c>
      <c r="F1406">
        <v>83333</v>
      </c>
      <c r="G1406" t="s">
        <v>52</v>
      </c>
      <c r="H1406" s="18">
        <f t="shared" si="176"/>
        <v>1</v>
      </c>
      <c r="I1406">
        <v>399</v>
      </c>
      <c r="J1406" t="s">
        <v>309</v>
      </c>
      <c r="K1406" t="s">
        <v>79</v>
      </c>
      <c r="L1406" t="s">
        <v>70</v>
      </c>
      <c r="M1406" s="18">
        <f t="shared" si="177"/>
        <v>2</v>
      </c>
      <c r="N1406" t="s">
        <v>58</v>
      </c>
      <c r="O1406" s="18">
        <f t="shared" si="179"/>
        <v>1</v>
      </c>
      <c r="P1406" t="s">
        <v>101</v>
      </c>
      <c r="Q1406" t="s">
        <v>119</v>
      </c>
      <c r="R1406" t="str">
        <f t="shared" si="183"/>
        <v>Oil &amp; Gas - Ice Roads and Pads</v>
      </c>
      <c r="S1406" t="s">
        <v>361</v>
      </c>
      <c r="T1406" t="s">
        <v>349</v>
      </c>
      <c r="U1406" s="34">
        <v>5</v>
      </c>
      <c r="V1406">
        <v>19060403</v>
      </c>
      <c r="W1406">
        <v>2016</v>
      </c>
      <c r="X1406" t="s">
        <v>308</v>
      </c>
      <c r="Y1406">
        <v>5</v>
      </c>
      <c r="Z1406" s="34">
        <v>399</v>
      </c>
      <c r="AA1406" s="6" t="str">
        <f t="shared" si="180"/>
        <v>05/01</v>
      </c>
      <c r="AB1406" s="6" t="str">
        <f t="shared" si="181"/>
        <v>05/31</v>
      </c>
      <c r="AC1406" t="s">
        <v>84</v>
      </c>
      <c r="AD1406" s="7">
        <f t="shared" si="182"/>
        <v>2</v>
      </c>
      <c r="AE1406" s="7" t="s">
        <v>84</v>
      </c>
      <c r="AF1406">
        <v>0</v>
      </c>
      <c r="AG1406" t="s">
        <v>52</v>
      </c>
      <c r="AH1406" s="18">
        <f t="shared" si="178"/>
        <v>1</v>
      </c>
    </row>
    <row r="1407" spans="1:34" x14ac:dyDescent="0.25">
      <c r="A1407">
        <v>398</v>
      </c>
      <c r="B1407" t="s">
        <v>181</v>
      </c>
      <c r="C1407" t="s">
        <v>389</v>
      </c>
      <c r="D1407" t="s">
        <v>308</v>
      </c>
      <c r="E1407" t="s">
        <v>116</v>
      </c>
      <c r="F1407">
        <v>83333</v>
      </c>
      <c r="G1407" t="s">
        <v>52</v>
      </c>
      <c r="H1407" s="18">
        <f t="shared" ref="H1407:H1425" si="184">IF(G1407="gallons",1,2)</f>
        <v>1</v>
      </c>
      <c r="I1407">
        <v>399</v>
      </c>
      <c r="J1407" t="s">
        <v>309</v>
      </c>
      <c r="K1407" t="s">
        <v>79</v>
      </c>
      <c r="L1407" t="s">
        <v>70</v>
      </c>
      <c r="M1407" s="18">
        <f t="shared" ref="M1407:M1425" si="185">IF(L1407="ground",1,2)</f>
        <v>2</v>
      </c>
      <c r="N1407" t="s">
        <v>58</v>
      </c>
      <c r="O1407" s="18">
        <f t="shared" si="179"/>
        <v>1</v>
      </c>
      <c r="P1407" t="s">
        <v>101</v>
      </c>
      <c r="Q1407" t="s">
        <v>119</v>
      </c>
      <c r="R1407" t="str">
        <f t="shared" si="183"/>
        <v>Oil &amp; Gas - Ice Roads and Pads</v>
      </c>
      <c r="S1407" t="s">
        <v>361</v>
      </c>
      <c r="T1407" t="s">
        <v>349</v>
      </c>
      <c r="U1407" s="34">
        <v>5</v>
      </c>
      <c r="V1407">
        <v>19060403</v>
      </c>
      <c r="W1407">
        <v>2016</v>
      </c>
      <c r="X1407" t="s">
        <v>308</v>
      </c>
      <c r="Y1407">
        <v>6</v>
      </c>
      <c r="Z1407" s="34">
        <v>399</v>
      </c>
      <c r="AA1407" s="6" t="str">
        <f t="shared" si="180"/>
        <v>06/01</v>
      </c>
      <c r="AB1407" s="6" t="str">
        <f t="shared" si="181"/>
        <v>06/30</v>
      </c>
      <c r="AC1407" t="s">
        <v>84</v>
      </c>
      <c r="AD1407" s="7">
        <f t="shared" si="182"/>
        <v>2</v>
      </c>
      <c r="AE1407" s="7" t="s">
        <v>84</v>
      </c>
      <c r="AF1407">
        <v>0</v>
      </c>
      <c r="AG1407" t="s">
        <v>52</v>
      </c>
      <c r="AH1407" s="18">
        <f t="shared" ref="AH1407:AH1425" si="186">IF(AG1407="gallons",1,2)</f>
        <v>1</v>
      </c>
    </row>
    <row r="1408" spans="1:34" x14ac:dyDescent="0.25">
      <c r="A1408">
        <v>398</v>
      </c>
      <c r="B1408" t="s">
        <v>181</v>
      </c>
      <c r="C1408" t="s">
        <v>389</v>
      </c>
      <c r="D1408" t="s">
        <v>308</v>
      </c>
      <c r="E1408" t="s">
        <v>116</v>
      </c>
      <c r="F1408">
        <v>83333</v>
      </c>
      <c r="G1408" t="s">
        <v>52</v>
      </c>
      <c r="H1408" s="18">
        <f t="shared" si="184"/>
        <v>1</v>
      </c>
      <c r="I1408">
        <v>399</v>
      </c>
      <c r="J1408" t="s">
        <v>309</v>
      </c>
      <c r="K1408" t="s">
        <v>79</v>
      </c>
      <c r="L1408" t="s">
        <v>70</v>
      </c>
      <c r="M1408" s="18">
        <f t="shared" si="185"/>
        <v>2</v>
      </c>
      <c r="N1408" t="s">
        <v>58</v>
      </c>
      <c r="O1408" s="18">
        <f t="shared" si="179"/>
        <v>1</v>
      </c>
      <c r="P1408" t="s">
        <v>101</v>
      </c>
      <c r="Q1408" t="s">
        <v>119</v>
      </c>
      <c r="R1408" t="str">
        <f t="shared" si="183"/>
        <v>Oil &amp; Gas - Ice Roads and Pads</v>
      </c>
      <c r="S1408" t="s">
        <v>361</v>
      </c>
      <c r="T1408" t="s">
        <v>349</v>
      </c>
      <c r="U1408" s="34">
        <v>5</v>
      </c>
      <c r="V1408">
        <v>19060403</v>
      </c>
      <c r="W1408">
        <v>2016</v>
      </c>
      <c r="X1408" t="s">
        <v>308</v>
      </c>
      <c r="Y1408">
        <v>7</v>
      </c>
      <c r="Z1408" s="34">
        <v>399</v>
      </c>
      <c r="AA1408" s="6" t="str">
        <f t="shared" si="180"/>
        <v>07/01</v>
      </c>
      <c r="AB1408" s="6" t="str">
        <f t="shared" si="181"/>
        <v>07/31</v>
      </c>
      <c r="AC1408" t="s">
        <v>84</v>
      </c>
      <c r="AD1408" s="7">
        <f t="shared" si="182"/>
        <v>2</v>
      </c>
      <c r="AE1408" s="7" t="s">
        <v>84</v>
      </c>
      <c r="AF1408">
        <v>0</v>
      </c>
      <c r="AG1408" t="s">
        <v>52</v>
      </c>
      <c r="AH1408" s="18">
        <f t="shared" si="186"/>
        <v>1</v>
      </c>
    </row>
    <row r="1409" spans="1:34" x14ac:dyDescent="0.25">
      <c r="A1409">
        <v>398</v>
      </c>
      <c r="B1409" t="s">
        <v>181</v>
      </c>
      <c r="C1409" t="s">
        <v>389</v>
      </c>
      <c r="D1409" t="s">
        <v>308</v>
      </c>
      <c r="E1409" t="s">
        <v>116</v>
      </c>
      <c r="F1409">
        <v>83333</v>
      </c>
      <c r="G1409" t="s">
        <v>52</v>
      </c>
      <c r="H1409" s="18">
        <f t="shared" si="184"/>
        <v>1</v>
      </c>
      <c r="I1409">
        <v>399</v>
      </c>
      <c r="J1409" t="s">
        <v>309</v>
      </c>
      <c r="K1409" t="s">
        <v>79</v>
      </c>
      <c r="L1409" t="s">
        <v>70</v>
      </c>
      <c r="M1409" s="18">
        <f t="shared" si="185"/>
        <v>2</v>
      </c>
      <c r="N1409" t="s">
        <v>58</v>
      </c>
      <c r="O1409" s="18">
        <f t="shared" si="179"/>
        <v>1</v>
      </c>
      <c r="P1409" t="s">
        <v>101</v>
      </c>
      <c r="Q1409" t="s">
        <v>119</v>
      </c>
      <c r="R1409" t="str">
        <f t="shared" si="183"/>
        <v>Oil &amp; Gas - Ice Roads and Pads</v>
      </c>
      <c r="S1409" t="s">
        <v>361</v>
      </c>
      <c r="T1409" t="s">
        <v>349</v>
      </c>
      <c r="U1409" s="34">
        <v>5</v>
      </c>
      <c r="V1409">
        <v>19060403</v>
      </c>
      <c r="W1409">
        <v>2016</v>
      </c>
      <c r="X1409" t="s">
        <v>308</v>
      </c>
      <c r="Y1409">
        <v>8</v>
      </c>
      <c r="Z1409" s="34">
        <v>399</v>
      </c>
      <c r="AA1409" s="6" t="str">
        <f t="shared" si="180"/>
        <v>08/01</v>
      </c>
      <c r="AB1409" s="6" t="str">
        <f t="shared" si="181"/>
        <v>08/31</v>
      </c>
      <c r="AC1409" t="s">
        <v>84</v>
      </c>
      <c r="AD1409" s="7">
        <f t="shared" si="182"/>
        <v>2</v>
      </c>
      <c r="AE1409" s="7" t="s">
        <v>84</v>
      </c>
      <c r="AF1409">
        <v>0</v>
      </c>
      <c r="AG1409" t="s">
        <v>52</v>
      </c>
      <c r="AH1409" s="18">
        <f t="shared" si="186"/>
        <v>1</v>
      </c>
    </row>
    <row r="1410" spans="1:34" x14ac:dyDescent="0.25">
      <c r="A1410">
        <v>398</v>
      </c>
      <c r="B1410" t="s">
        <v>181</v>
      </c>
      <c r="C1410" t="s">
        <v>389</v>
      </c>
      <c r="D1410" t="s">
        <v>308</v>
      </c>
      <c r="E1410" t="s">
        <v>116</v>
      </c>
      <c r="F1410">
        <v>83333</v>
      </c>
      <c r="G1410" t="s">
        <v>52</v>
      </c>
      <c r="H1410" s="18">
        <f t="shared" si="184"/>
        <v>1</v>
      </c>
      <c r="I1410">
        <v>399</v>
      </c>
      <c r="J1410" t="s">
        <v>309</v>
      </c>
      <c r="K1410" t="s">
        <v>79</v>
      </c>
      <c r="L1410" t="s">
        <v>70</v>
      </c>
      <c r="M1410" s="18">
        <f t="shared" si="185"/>
        <v>2</v>
      </c>
      <c r="N1410" t="s">
        <v>58</v>
      </c>
      <c r="O1410" s="18">
        <f t="shared" si="179"/>
        <v>1</v>
      </c>
      <c r="P1410" t="s">
        <v>101</v>
      </c>
      <c r="Q1410" t="s">
        <v>119</v>
      </c>
      <c r="R1410" t="str">
        <f t="shared" si="183"/>
        <v>Oil &amp; Gas - Ice Roads and Pads</v>
      </c>
      <c r="S1410" t="s">
        <v>361</v>
      </c>
      <c r="T1410" t="s">
        <v>349</v>
      </c>
      <c r="U1410" s="34">
        <v>5</v>
      </c>
      <c r="V1410">
        <v>19060403</v>
      </c>
      <c r="W1410">
        <v>2016</v>
      </c>
      <c r="X1410" t="s">
        <v>308</v>
      </c>
      <c r="Y1410">
        <v>9</v>
      </c>
      <c r="Z1410" s="34">
        <v>399</v>
      </c>
      <c r="AA1410" s="6" t="str">
        <f t="shared" si="180"/>
        <v>09/01</v>
      </c>
      <c r="AB1410" s="6" t="str">
        <f t="shared" si="181"/>
        <v>09/30</v>
      </c>
      <c r="AC1410" t="s">
        <v>84</v>
      </c>
      <c r="AD1410" s="7">
        <f t="shared" si="182"/>
        <v>2</v>
      </c>
      <c r="AE1410" s="7" t="s">
        <v>84</v>
      </c>
      <c r="AF1410">
        <v>0</v>
      </c>
      <c r="AG1410" t="s">
        <v>52</v>
      </c>
      <c r="AH1410" s="18">
        <f t="shared" si="186"/>
        <v>1</v>
      </c>
    </row>
    <row r="1411" spans="1:34" x14ac:dyDescent="0.25">
      <c r="A1411">
        <v>398</v>
      </c>
      <c r="B1411" t="s">
        <v>181</v>
      </c>
      <c r="C1411" t="s">
        <v>389</v>
      </c>
      <c r="D1411" t="s">
        <v>308</v>
      </c>
      <c r="E1411" t="s">
        <v>116</v>
      </c>
      <c r="F1411">
        <v>83333</v>
      </c>
      <c r="G1411" t="s">
        <v>52</v>
      </c>
      <c r="H1411" s="18">
        <f t="shared" si="184"/>
        <v>1</v>
      </c>
      <c r="I1411">
        <v>399</v>
      </c>
      <c r="J1411" t="s">
        <v>309</v>
      </c>
      <c r="K1411" t="s">
        <v>79</v>
      </c>
      <c r="L1411" t="s">
        <v>70</v>
      </c>
      <c r="M1411" s="18">
        <f t="shared" si="185"/>
        <v>2</v>
      </c>
      <c r="N1411" t="s">
        <v>58</v>
      </c>
      <c r="O1411" s="18">
        <f t="shared" ref="O1411:O1425" si="187">_xlfn.IFS(N1411="fresh",1,N1411="seawater",2,N1411="brackish",3)</f>
        <v>1</v>
      </c>
      <c r="P1411" t="s">
        <v>101</v>
      </c>
      <c r="Q1411" t="s">
        <v>119</v>
      </c>
      <c r="R1411" t="str">
        <f t="shared" si="183"/>
        <v>Oil &amp; Gas - Ice Roads and Pads</v>
      </c>
      <c r="S1411" t="s">
        <v>361</v>
      </c>
      <c r="T1411" t="s">
        <v>349</v>
      </c>
      <c r="U1411" s="34">
        <v>5</v>
      </c>
      <c r="V1411">
        <v>19060403</v>
      </c>
      <c r="W1411">
        <v>2016</v>
      </c>
      <c r="X1411" t="s">
        <v>308</v>
      </c>
      <c r="Y1411">
        <v>10</v>
      </c>
      <c r="Z1411" s="34">
        <v>399</v>
      </c>
      <c r="AA1411" s="6" t="str">
        <f t="shared" si="180"/>
        <v>10/01</v>
      </c>
      <c r="AB1411" s="6" t="str">
        <f t="shared" si="181"/>
        <v>10/31</v>
      </c>
      <c r="AC1411" t="s">
        <v>84</v>
      </c>
      <c r="AD1411" s="7">
        <f t="shared" si="182"/>
        <v>2</v>
      </c>
      <c r="AE1411" s="7" t="s">
        <v>84</v>
      </c>
      <c r="AF1411">
        <v>0</v>
      </c>
      <c r="AG1411" t="s">
        <v>52</v>
      </c>
      <c r="AH1411" s="18">
        <f t="shared" si="186"/>
        <v>1</v>
      </c>
    </row>
    <row r="1412" spans="1:34" x14ac:dyDescent="0.25">
      <c r="A1412">
        <v>398</v>
      </c>
      <c r="B1412" t="s">
        <v>181</v>
      </c>
      <c r="C1412" t="s">
        <v>389</v>
      </c>
      <c r="D1412" t="s">
        <v>308</v>
      </c>
      <c r="E1412" t="s">
        <v>116</v>
      </c>
      <c r="F1412">
        <v>83333</v>
      </c>
      <c r="G1412" t="s">
        <v>52</v>
      </c>
      <c r="H1412" s="18">
        <f t="shared" si="184"/>
        <v>1</v>
      </c>
      <c r="I1412">
        <v>399</v>
      </c>
      <c r="J1412" t="s">
        <v>309</v>
      </c>
      <c r="K1412" t="s">
        <v>79</v>
      </c>
      <c r="L1412" t="s">
        <v>70</v>
      </c>
      <c r="M1412" s="18">
        <f t="shared" si="185"/>
        <v>2</v>
      </c>
      <c r="N1412" t="s">
        <v>58</v>
      </c>
      <c r="O1412" s="18">
        <f t="shared" si="187"/>
        <v>1</v>
      </c>
      <c r="P1412" t="s">
        <v>101</v>
      </c>
      <c r="Q1412" t="s">
        <v>119</v>
      </c>
      <c r="R1412" t="str">
        <f t="shared" si="183"/>
        <v>Oil &amp; Gas - Ice Roads and Pads</v>
      </c>
      <c r="S1412" t="s">
        <v>361</v>
      </c>
      <c r="T1412" t="s">
        <v>349</v>
      </c>
      <c r="U1412" s="34">
        <v>5</v>
      </c>
      <c r="V1412">
        <v>19060403</v>
      </c>
      <c r="W1412">
        <v>2016</v>
      </c>
      <c r="X1412" t="s">
        <v>308</v>
      </c>
      <c r="Y1412">
        <v>11</v>
      </c>
      <c r="Z1412" s="34">
        <v>399</v>
      </c>
      <c r="AA1412" s="6" t="str">
        <f t="shared" si="180"/>
        <v>11/01</v>
      </c>
      <c r="AB1412" s="6" t="str">
        <f t="shared" si="181"/>
        <v>30/01</v>
      </c>
      <c r="AC1412" t="s">
        <v>84</v>
      </c>
      <c r="AD1412" s="7">
        <f t="shared" si="182"/>
        <v>2</v>
      </c>
      <c r="AE1412" s="7" t="s">
        <v>84</v>
      </c>
      <c r="AF1412">
        <v>0</v>
      </c>
      <c r="AG1412" t="s">
        <v>52</v>
      </c>
      <c r="AH1412" s="18">
        <f t="shared" si="186"/>
        <v>1</v>
      </c>
    </row>
    <row r="1413" spans="1:34" x14ac:dyDescent="0.25">
      <c r="A1413">
        <v>398</v>
      </c>
      <c r="B1413" t="s">
        <v>181</v>
      </c>
      <c r="C1413" t="s">
        <v>389</v>
      </c>
      <c r="D1413" t="s">
        <v>308</v>
      </c>
      <c r="E1413" t="s">
        <v>116</v>
      </c>
      <c r="F1413">
        <v>83333</v>
      </c>
      <c r="G1413" t="s">
        <v>52</v>
      </c>
      <c r="H1413" s="18">
        <f t="shared" si="184"/>
        <v>1</v>
      </c>
      <c r="I1413">
        <v>399</v>
      </c>
      <c r="J1413" t="s">
        <v>309</v>
      </c>
      <c r="K1413" t="s">
        <v>79</v>
      </c>
      <c r="L1413" t="s">
        <v>70</v>
      </c>
      <c r="M1413" s="18">
        <f t="shared" si="185"/>
        <v>2</v>
      </c>
      <c r="N1413" t="s">
        <v>58</v>
      </c>
      <c r="O1413" s="18">
        <f t="shared" si="187"/>
        <v>1</v>
      </c>
      <c r="P1413" t="s">
        <v>101</v>
      </c>
      <c r="Q1413" t="s">
        <v>119</v>
      </c>
      <c r="R1413" t="str">
        <f t="shared" si="183"/>
        <v>Oil &amp; Gas - Ice Roads and Pads</v>
      </c>
      <c r="S1413" t="s">
        <v>361</v>
      </c>
      <c r="T1413" t="s">
        <v>349</v>
      </c>
      <c r="U1413" s="34">
        <v>5</v>
      </c>
      <c r="V1413">
        <v>19060403</v>
      </c>
      <c r="W1413">
        <v>2016</v>
      </c>
      <c r="X1413" t="s">
        <v>308</v>
      </c>
      <c r="Y1413">
        <v>12</v>
      </c>
      <c r="Z1413" s="34">
        <v>399</v>
      </c>
      <c r="AA1413" s="6" t="str">
        <f t="shared" si="180"/>
        <v>12/01</v>
      </c>
      <c r="AB1413" s="6" t="str">
        <f t="shared" si="181"/>
        <v>12/31</v>
      </c>
      <c r="AC1413" t="s">
        <v>84</v>
      </c>
      <c r="AD1413" s="7">
        <f t="shared" si="182"/>
        <v>2</v>
      </c>
      <c r="AE1413" s="7" t="s">
        <v>84</v>
      </c>
      <c r="AF1413">
        <v>0</v>
      </c>
      <c r="AG1413" t="s">
        <v>52</v>
      </c>
      <c r="AH1413" s="18">
        <f t="shared" si="186"/>
        <v>1</v>
      </c>
    </row>
    <row r="1414" spans="1:34" x14ac:dyDescent="0.25">
      <c r="A1414">
        <v>398</v>
      </c>
      <c r="B1414" t="s">
        <v>181</v>
      </c>
      <c r="C1414" t="s">
        <v>389</v>
      </c>
      <c r="D1414" t="s">
        <v>308</v>
      </c>
      <c r="E1414" t="s">
        <v>116</v>
      </c>
      <c r="F1414">
        <v>83333</v>
      </c>
      <c r="G1414" t="s">
        <v>52</v>
      </c>
      <c r="H1414" s="18">
        <f t="shared" si="184"/>
        <v>1</v>
      </c>
      <c r="I1414">
        <v>399</v>
      </c>
      <c r="J1414" t="s">
        <v>309</v>
      </c>
      <c r="K1414" t="s">
        <v>79</v>
      </c>
      <c r="L1414" t="s">
        <v>70</v>
      </c>
      <c r="M1414" s="18">
        <f t="shared" si="185"/>
        <v>2</v>
      </c>
      <c r="N1414" t="s">
        <v>58</v>
      </c>
      <c r="O1414" s="18">
        <f t="shared" si="187"/>
        <v>1</v>
      </c>
      <c r="P1414" t="s">
        <v>101</v>
      </c>
      <c r="Q1414" t="s">
        <v>119</v>
      </c>
      <c r="R1414" t="str">
        <f t="shared" si="183"/>
        <v>Oil &amp; Gas - Ice Roads and Pads</v>
      </c>
      <c r="S1414" t="s">
        <v>361</v>
      </c>
      <c r="T1414" t="s">
        <v>349</v>
      </c>
      <c r="U1414" s="34">
        <v>5</v>
      </c>
      <c r="V1414">
        <v>19060403</v>
      </c>
      <c r="W1414">
        <v>2017</v>
      </c>
      <c r="X1414" t="s">
        <v>308</v>
      </c>
      <c r="Y1414">
        <v>1</v>
      </c>
      <c r="Z1414" s="34">
        <v>399</v>
      </c>
      <c r="AA1414" s="6" t="str">
        <f t="shared" si="180"/>
        <v>01/01</v>
      </c>
      <c r="AB1414" s="6" t="str">
        <f t="shared" si="181"/>
        <v>01/31</v>
      </c>
      <c r="AC1414" t="s">
        <v>84</v>
      </c>
      <c r="AD1414" s="7">
        <f t="shared" si="182"/>
        <v>2</v>
      </c>
      <c r="AE1414" s="7" t="s">
        <v>84</v>
      </c>
      <c r="AF1414">
        <v>0</v>
      </c>
      <c r="AG1414" t="s">
        <v>52</v>
      </c>
      <c r="AH1414" s="18">
        <f t="shared" si="186"/>
        <v>1</v>
      </c>
    </row>
    <row r="1415" spans="1:34" x14ac:dyDescent="0.25">
      <c r="A1415">
        <v>398</v>
      </c>
      <c r="B1415" t="s">
        <v>181</v>
      </c>
      <c r="C1415" t="s">
        <v>389</v>
      </c>
      <c r="D1415" t="s">
        <v>308</v>
      </c>
      <c r="E1415" t="s">
        <v>116</v>
      </c>
      <c r="F1415">
        <v>83333</v>
      </c>
      <c r="G1415" t="s">
        <v>52</v>
      </c>
      <c r="H1415" s="18">
        <f t="shared" si="184"/>
        <v>1</v>
      </c>
      <c r="I1415">
        <v>399</v>
      </c>
      <c r="J1415" t="s">
        <v>309</v>
      </c>
      <c r="K1415" t="s">
        <v>79</v>
      </c>
      <c r="L1415" t="s">
        <v>70</v>
      </c>
      <c r="M1415" s="18">
        <f t="shared" si="185"/>
        <v>2</v>
      </c>
      <c r="N1415" t="s">
        <v>58</v>
      </c>
      <c r="O1415" s="18">
        <f t="shared" si="187"/>
        <v>1</v>
      </c>
      <c r="P1415" t="s">
        <v>101</v>
      </c>
      <c r="Q1415" t="s">
        <v>119</v>
      </c>
      <c r="R1415" t="str">
        <f t="shared" si="183"/>
        <v>Oil &amp; Gas - Ice Roads and Pads</v>
      </c>
      <c r="S1415" t="s">
        <v>361</v>
      </c>
      <c r="T1415" t="s">
        <v>349</v>
      </c>
      <c r="U1415" s="34">
        <v>5</v>
      </c>
      <c r="V1415">
        <v>19060403</v>
      </c>
      <c r="W1415">
        <v>2017</v>
      </c>
      <c r="X1415" t="s">
        <v>308</v>
      </c>
      <c r="Y1415">
        <v>2</v>
      </c>
      <c r="Z1415" s="34">
        <v>399</v>
      </c>
      <c r="AA1415" s="6" t="str">
        <f t="shared" si="180"/>
        <v>02/01</v>
      </c>
      <c r="AB1415" s="6" t="str">
        <f t="shared" si="181"/>
        <v>02/28</v>
      </c>
      <c r="AC1415" t="s">
        <v>84</v>
      </c>
      <c r="AD1415" s="7">
        <f t="shared" si="182"/>
        <v>2</v>
      </c>
      <c r="AE1415" s="7" t="s">
        <v>84</v>
      </c>
      <c r="AF1415">
        <v>0</v>
      </c>
      <c r="AG1415" t="s">
        <v>52</v>
      </c>
      <c r="AH1415" s="18">
        <f t="shared" si="186"/>
        <v>1</v>
      </c>
    </row>
    <row r="1416" spans="1:34" x14ac:dyDescent="0.25">
      <c r="A1416">
        <v>398</v>
      </c>
      <c r="B1416" t="s">
        <v>181</v>
      </c>
      <c r="C1416" t="s">
        <v>389</v>
      </c>
      <c r="D1416" t="s">
        <v>308</v>
      </c>
      <c r="E1416" t="s">
        <v>116</v>
      </c>
      <c r="F1416">
        <v>83333</v>
      </c>
      <c r="G1416" t="s">
        <v>52</v>
      </c>
      <c r="H1416" s="18">
        <f t="shared" si="184"/>
        <v>1</v>
      </c>
      <c r="I1416">
        <v>399</v>
      </c>
      <c r="J1416" t="s">
        <v>309</v>
      </c>
      <c r="K1416" t="s">
        <v>79</v>
      </c>
      <c r="L1416" t="s">
        <v>70</v>
      </c>
      <c r="M1416" s="18">
        <f t="shared" si="185"/>
        <v>2</v>
      </c>
      <c r="N1416" t="s">
        <v>58</v>
      </c>
      <c r="O1416" s="18">
        <f t="shared" si="187"/>
        <v>1</v>
      </c>
      <c r="P1416" t="s">
        <v>101</v>
      </c>
      <c r="Q1416" t="s">
        <v>119</v>
      </c>
      <c r="R1416" t="str">
        <f t="shared" si="183"/>
        <v>Oil &amp; Gas - Ice Roads and Pads</v>
      </c>
      <c r="S1416" t="s">
        <v>361</v>
      </c>
      <c r="T1416" t="s">
        <v>349</v>
      </c>
      <c r="U1416" s="34">
        <v>5</v>
      </c>
      <c r="V1416">
        <v>19060403</v>
      </c>
      <c r="W1416">
        <v>2017</v>
      </c>
      <c r="X1416" t="s">
        <v>308</v>
      </c>
      <c r="Y1416">
        <v>3</v>
      </c>
      <c r="Z1416" s="34">
        <v>399</v>
      </c>
      <c r="AA1416" s="6" t="str">
        <f t="shared" si="180"/>
        <v>03/01</v>
      </c>
      <c r="AB1416" s="6" t="str">
        <f t="shared" si="181"/>
        <v>03/31</v>
      </c>
      <c r="AC1416" t="s">
        <v>84</v>
      </c>
      <c r="AD1416" s="7">
        <f t="shared" si="182"/>
        <v>2</v>
      </c>
      <c r="AE1416" s="7" t="s">
        <v>84</v>
      </c>
      <c r="AF1416">
        <v>0</v>
      </c>
      <c r="AG1416" t="s">
        <v>52</v>
      </c>
      <c r="AH1416" s="18">
        <f t="shared" si="186"/>
        <v>1</v>
      </c>
    </row>
    <row r="1417" spans="1:34" x14ac:dyDescent="0.25">
      <c r="A1417">
        <v>398</v>
      </c>
      <c r="B1417" t="s">
        <v>181</v>
      </c>
      <c r="C1417" t="s">
        <v>389</v>
      </c>
      <c r="D1417" t="s">
        <v>308</v>
      </c>
      <c r="E1417" t="s">
        <v>116</v>
      </c>
      <c r="F1417">
        <v>83333</v>
      </c>
      <c r="G1417" t="s">
        <v>52</v>
      </c>
      <c r="H1417" s="18">
        <f t="shared" si="184"/>
        <v>1</v>
      </c>
      <c r="I1417">
        <v>399</v>
      </c>
      <c r="J1417" t="s">
        <v>309</v>
      </c>
      <c r="K1417" t="s">
        <v>79</v>
      </c>
      <c r="L1417" t="s">
        <v>70</v>
      </c>
      <c r="M1417" s="18">
        <f t="shared" si="185"/>
        <v>2</v>
      </c>
      <c r="N1417" t="s">
        <v>58</v>
      </c>
      <c r="O1417" s="18">
        <f t="shared" si="187"/>
        <v>1</v>
      </c>
      <c r="P1417" t="s">
        <v>101</v>
      </c>
      <c r="Q1417" t="s">
        <v>119</v>
      </c>
      <c r="R1417" t="str">
        <f t="shared" si="183"/>
        <v>Oil &amp; Gas - Ice Roads and Pads</v>
      </c>
      <c r="S1417" t="s">
        <v>361</v>
      </c>
      <c r="T1417" t="s">
        <v>349</v>
      </c>
      <c r="U1417" s="34">
        <v>5</v>
      </c>
      <c r="V1417">
        <v>19060403</v>
      </c>
      <c r="W1417">
        <v>2017</v>
      </c>
      <c r="X1417" t="s">
        <v>308</v>
      </c>
      <c r="Y1417">
        <v>4</v>
      </c>
      <c r="Z1417" s="34">
        <v>399</v>
      </c>
      <c r="AA1417" s="6" t="str">
        <f t="shared" si="180"/>
        <v>04/01</v>
      </c>
      <c r="AB1417" s="6" t="str">
        <f t="shared" si="181"/>
        <v>04/30</v>
      </c>
      <c r="AC1417" t="s">
        <v>84</v>
      </c>
      <c r="AD1417" s="7">
        <f t="shared" si="182"/>
        <v>2</v>
      </c>
      <c r="AE1417" s="7" t="s">
        <v>84</v>
      </c>
      <c r="AF1417">
        <v>0</v>
      </c>
      <c r="AG1417" t="s">
        <v>52</v>
      </c>
      <c r="AH1417" s="18">
        <f t="shared" si="186"/>
        <v>1</v>
      </c>
    </row>
    <row r="1418" spans="1:34" x14ac:dyDescent="0.25">
      <c r="A1418">
        <v>398</v>
      </c>
      <c r="B1418" t="s">
        <v>181</v>
      </c>
      <c r="C1418" t="s">
        <v>389</v>
      </c>
      <c r="D1418" t="s">
        <v>308</v>
      </c>
      <c r="E1418" t="s">
        <v>116</v>
      </c>
      <c r="F1418">
        <v>83333</v>
      </c>
      <c r="G1418" t="s">
        <v>52</v>
      </c>
      <c r="H1418" s="18">
        <f t="shared" si="184"/>
        <v>1</v>
      </c>
      <c r="I1418">
        <v>399</v>
      </c>
      <c r="J1418" t="s">
        <v>309</v>
      </c>
      <c r="K1418" t="s">
        <v>79</v>
      </c>
      <c r="L1418" t="s">
        <v>70</v>
      </c>
      <c r="M1418" s="18">
        <f t="shared" si="185"/>
        <v>2</v>
      </c>
      <c r="N1418" t="s">
        <v>58</v>
      </c>
      <c r="O1418" s="18">
        <f t="shared" si="187"/>
        <v>1</v>
      </c>
      <c r="P1418" t="s">
        <v>101</v>
      </c>
      <c r="Q1418" t="s">
        <v>119</v>
      </c>
      <c r="R1418" t="str">
        <f t="shared" si="183"/>
        <v>Oil &amp; Gas - Ice Roads and Pads</v>
      </c>
      <c r="S1418" t="s">
        <v>361</v>
      </c>
      <c r="T1418" t="s">
        <v>349</v>
      </c>
      <c r="U1418" s="34">
        <v>5</v>
      </c>
      <c r="V1418">
        <v>19060403</v>
      </c>
      <c r="W1418">
        <v>2017</v>
      </c>
      <c r="X1418" t="s">
        <v>308</v>
      </c>
      <c r="Y1418">
        <v>5</v>
      </c>
      <c r="Z1418" s="34">
        <v>399</v>
      </c>
      <c r="AA1418" s="6" t="str">
        <f t="shared" si="180"/>
        <v>05/01</v>
      </c>
      <c r="AB1418" s="6" t="str">
        <f t="shared" si="181"/>
        <v>05/31</v>
      </c>
      <c r="AC1418" t="s">
        <v>84</v>
      </c>
      <c r="AD1418" s="7">
        <f t="shared" si="182"/>
        <v>2</v>
      </c>
      <c r="AE1418" s="7" t="s">
        <v>84</v>
      </c>
      <c r="AF1418">
        <v>0</v>
      </c>
      <c r="AG1418" t="s">
        <v>52</v>
      </c>
      <c r="AH1418" s="18">
        <f t="shared" si="186"/>
        <v>1</v>
      </c>
    </row>
    <row r="1419" spans="1:34" x14ac:dyDescent="0.25">
      <c r="A1419">
        <v>398</v>
      </c>
      <c r="B1419" t="s">
        <v>181</v>
      </c>
      <c r="C1419" t="s">
        <v>389</v>
      </c>
      <c r="D1419" t="s">
        <v>308</v>
      </c>
      <c r="E1419" t="s">
        <v>116</v>
      </c>
      <c r="F1419">
        <v>83333</v>
      </c>
      <c r="G1419" t="s">
        <v>52</v>
      </c>
      <c r="H1419" s="18">
        <f t="shared" si="184"/>
        <v>1</v>
      </c>
      <c r="I1419">
        <v>399</v>
      </c>
      <c r="J1419" t="s">
        <v>309</v>
      </c>
      <c r="K1419" t="s">
        <v>79</v>
      </c>
      <c r="L1419" t="s">
        <v>70</v>
      </c>
      <c r="M1419" s="18">
        <f t="shared" si="185"/>
        <v>2</v>
      </c>
      <c r="N1419" t="s">
        <v>58</v>
      </c>
      <c r="O1419" s="18">
        <f t="shared" si="187"/>
        <v>1</v>
      </c>
      <c r="P1419" t="s">
        <v>101</v>
      </c>
      <c r="Q1419" t="s">
        <v>119</v>
      </c>
      <c r="R1419" t="str">
        <f t="shared" si="183"/>
        <v>Oil &amp; Gas - Ice Roads and Pads</v>
      </c>
      <c r="S1419" t="s">
        <v>361</v>
      </c>
      <c r="T1419" t="s">
        <v>349</v>
      </c>
      <c r="U1419" s="34">
        <v>5</v>
      </c>
      <c r="V1419">
        <v>19060403</v>
      </c>
      <c r="W1419">
        <v>2017</v>
      </c>
      <c r="X1419" t="s">
        <v>308</v>
      </c>
      <c r="Y1419">
        <v>6</v>
      </c>
      <c r="Z1419" s="34">
        <v>399</v>
      </c>
      <c r="AA1419" s="6" t="str">
        <f t="shared" si="180"/>
        <v>06/01</v>
      </c>
      <c r="AB1419" s="6" t="str">
        <f t="shared" si="181"/>
        <v>06/30</v>
      </c>
      <c r="AC1419" t="s">
        <v>84</v>
      </c>
      <c r="AD1419" s="7">
        <f t="shared" si="182"/>
        <v>2</v>
      </c>
      <c r="AE1419" s="7" t="s">
        <v>84</v>
      </c>
      <c r="AF1419">
        <v>0</v>
      </c>
      <c r="AG1419" t="s">
        <v>52</v>
      </c>
      <c r="AH1419" s="18">
        <f t="shared" si="186"/>
        <v>1</v>
      </c>
    </row>
    <row r="1420" spans="1:34" x14ac:dyDescent="0.25">
      <c r="A1420">
        <v>398</v>
      </c>
      <c r="B1420" t="s">
        <v>181</v>
      </c>
      <c r="C1420" t="s">
        <v>389</v>
      </c>
      <c r="D1420" t="s">
        <v>308</v>
      </c>
      <c r="E1420" t="s">
        <v>116</v>
      </c>
      <c r="F1420">
        <v>83333</v>
      </c>
      <c r="G1420" t="s">
        <v>52</v>
      </c>
      <c r="H1420" s="18">
        <f t="shared" si="184"/>
        <v>1</v>
      </c>
      <c r="I1420">
        <v>399</v>
      </c>
      <c r="J1420" t="s">
        <v>309</v>
      </c>
      <c r="K1420" t="s">
        <v>79</v>
      </c>
      <c r="L1420" t="s">
        <v>70</v>
      </c>
      <c r="M1420" s="18">
        <f t="shared" si="185"/>
        <v>2</v>
      </c>
      <c r="N1420" t="s">
        <v>58</v>
      </c>
      <c r="O1420" s="18">
        <f t="shared" si="187"/>
        <v>1</v>
      </c>
      <c r="P1420" t="s">
        <v>101</v>
      </c>
      <c r="Q1420" t="s">
        <v>119</v>
      </c>
      <c r="R1420" t="str">
        <f t="shared" si="183"/>
        <v>Oil &amp; Gas - Ice Roads and Pads</v>
      </c>
      <c r="S1420" t="s">
        <v>361</v>
      </c>
      <c r="T1420" t="s">
        <v>349</v>
      </c>
      <c r="U1420" s="34">
        <v>5</v>
      </c>
      <c r="V1420">
        <v>19060403</v>
      </c>
      <c r="W1420">
        <v>2017</v>
      </c>
      <c r="X1420" t="s">
        <v>308</v>
      </c>
      <c r="Y1420">
        <v>7</v>
      </c>
      <c r="Z1420" s="34">
        <v>399</v>
      </c>
      <c r="AA1420" s="6" t="str">
        <f t="shared" si="180"/>
        <v>07/01</v>
      </c>
      <c r="AB1420" s="6" t="str">
        <f t="shared" si="181"/>
        <v>07/31</v>
      </c>
      <c r="AC1420" t="s">
        <v>84</v>
      </c>
      <c r="AD1420" s="7">
        <f t="shared" si="182"/>
        <v>2</v>
      </c>
      <c r="AE1420" s="7" t="s">
        <v>84</v>
      </c>
      <c r="AF1420">
        <v>0</v>
      </c>
      <c r="AG1420" t="s">
        <v>52</v>
      </c>
      <c r="AH1420" s="18">
        <f t="shared" si="186"/>
        <v>1</v>
      </c>
    </row>
    <row r="1421" spans="1:34" x14ac:dyDescent="0.25">
      <c r="A1421">
        <v>398</v>
      </c>
      <c r="B1421" t="s">
        <v>181</v>
      </c>
      <c r="C1421" t="s">
        <v>389</v>
      </c>
      <c r="D1421" t="s">
        <v>308</v>
      </c>
      <c r="E1421" t="s">
        <v>116</v>
      </c>
      <c r="F1421">
        <v>83333</v>
      </c>
      <c r="G1421" t="s">
        <v>52</v>
      </c>
      <c r="H1421" s="18">
        <f t="shared" si="184"/>
        <v>1</v>
      </c>
      <c r="I1421">
        <v>399</v>
      </c>
      <c r="J1421" t="s">
        <v>309</v>
      </c>
      <c r="K1421" t="s">
        <v>79</v>
      </c>
      <c r="L1421" t="s">
        <v>70</v>
      </c>
      <c r="M1421" s="18">
        <f t="shared" si="185"/>
        <v>2</v>
      </c>
      <c r="N1421" t="s">
        <v>58</v>
      </c>
      <c r="O1421" s="18">
        <f t="shared" si="187"/>
        <v>1</v>
      </c>
      <c r="P1421" t="s">
        <v>101</v>
      </c>
      <c r="Q1421" t="s">
        <v>119</v>
      </c>
      <c r="R1421" t="str">
        <f t="shared" si="183"/>
        <v>Oil &amp; Gas - Ice Roads and Pads</v>
      </c>
      <c r="S1421" t="s">
        <v>361</v>
      </c>
      <c r="T1421" t="s">
        <v>349</v>
      </c>
      <c r="U1421" s="34">
        <v>5</v>
      </c>
      <c r="V1421">
        <v>19060403</v>
      </c>
      <c r="W1421">
        <v>2017</v>
      </c>
      <c r="X1421" t="s">
        <v>308</v>
      </c>
      <c r="Y1421">
        <v>8</v>
      </c>
      <c r="Z1421" s="34">
        <v>399</v>
      </c>
      <c r="AA1421" s="6" t="str">
        <f t="shared" si="180"/>
        <v>08/01</v>
      </c>
      <c r="AB1421" s="6" t="str">
        <f t="shared" si="181"/>
        <v>08/31</v>
      </c>
      <c r="AC1421" t="s">
        <v>84</v>
      </c>
      <c r="AD1421" s="7">
        <f t="shared" si="182"/>
        <v>2</v>
      </c>
      <c r="AE1421" s="7" t="s">
        <v>84</v>
      </c>
      <c r="AF1421">
        <v>0</v>
      </c>
      <c r="AG1421" t="s">
        <v>52</v>
      </c>
      <c r="AH1421" s="18">
        <f t="shared" si="186"/>
        <v>1</v>
      </c>
    </row>
    <row r="1422" spans="1:34" x14ac:dyDescent="0.25">
      <c r="A1422">
        <v>398</v>
      </c>
      <c r="B1422" t="s">
        <v>181</v>
      </c>
      <c r="C1422" t="s">
        <v>389</v>
      </c>
      <c r="D1422" t="s">
        <v>308</v>
      </c>
      <c r="E1422" t="s">
        <v>116</v>
      </c>
      <c r="F1422">
        <v>83333</v>
      </c>
      <c r="G1422" t="s">
        <v>52</v>
      </c>
      <c r="H1422" s="18">
        <f t="shared" si="184"/>
        <v>1</v>
      </c>
      <c r="I1422">
        <v>399</v>
      </c>
      <c r="J1422" t="s">
        <v>309</v>
      </c>
      <c r="K1422" t="s">
        <v>79</v>
      </c>
      <c r="L1422" t="s">
        <v>70</v>
      </c>
      <c r="M1422" s="18">
        <f t="shared" si="185"/>
        <v>2</v>
      </c>
      <c r="N1422" t="s">
        <v>58</v>
      </c>
      <c r="O1422" s="18">
        <f t="shared" si="187"/>
        <v>1</v>
      </c>
      <c r="P1422" t="s">
        <v>101</v>
      </c>
      <c r="Q1422" t="s">
        <v>119</v>
      </c>
      <c r="R1422" t="str">
        <f t="shared" si="183"/>
        <v>Oil &amp; Gas - Ice Roads and Pads</v>
      </c>
      <c r="S1422" t="s">
        <v>361</v>
      </c>
      <c r="T1422" t="s">
        <v>349</v>
      </c>
      <c r="U1422" s="34">
        <v>5</v>
      </c>
      <c r="V1422">
        <v>19060403</v>
      </c>
      <c r="W1422">
        <v>2017</v>
      </c>
      <c r="X1422" t="s">
        <v>308</v>
      </c>
      <c r="Y1422">
        <v>9</v>
      </c>
      <c r="Z1422" s="34">
        <v>399</v>
      </c>
      <c r="AA1422" s="6" t="str">
        <f t="shared" si="180"/>
        <v>09/01</v>
      </c>
      <c r="AB1422" s="6" t="str">
        <f t="shared" si="181"/>
        <v>09/30</v>
      </c>
      <c r="AC1422" t="s">
        <v>84</v>
      </c>
      <c r="AD1422" s="7">
        <f t="shared" si="182"/>
        <v>2</v>
      </c>
      <c r="AE1422" s="7" t="s">
        <v>84</v>
      </c>
      <c r="AF1422">
        <v>0</v>
      </c>
      <c r="AG1422" t="s">
        <v>52</v>
      </c>
      <c r="AH1422" s="18">
        <f t="shared" si="186"/>
        <v>1</v>
      </c>
    </row>
    <row r="1423" spans="1:34" x14ac:dyDescent="0.25">
      <c r="A1423">
        <v>398</v>
      </c>
      <c r="B1423" t="s">
        <v>181</v>
      </c>
      <c r="C1423" t="s">
        <v>389</v>
      </c>
      <c r="D1423" t="s">
        <v>308</v>
      </c>
      <c r="E1423" t="s">
        <v>116</v>
      </c>
      <c r="F1423">
        <v>83333</v>
      </c>
      <c r="G1423" t="s">
        <v>52</v>
      </c>
      <c r="H1423" s="18">
        <f t="shared" si="184"/>
        <v>1</v>
      </c>
      <c r="I1423">
        <v>399</v>
      </c>
      <c r="J1423" t="s">
        <v>309</v>
      </c>
      <c r="K1423" t="s">
        <v>79</v>
      </c>
      <c r="L1423" t="s">
        <v>70</v>
      </c>
      <c r="M1423" s="18">
        <f t="shared" si="185"/>
        <v>2</v>
      </c>
      <c r="N1423" t="s">
        <v>58</v>
      </c>
      <c r="O1423" s="18">
        <f t="shared" si="187"/>
        <v>1</v>
      </c>
      <c r="P1423" t="s">
        <v>101</v>
      </c>
      <c r="Q1423" t="s">
        <v>119</v>
      </c>
      <c r="R1423" t="str">
        <f t="shared" si="183"/>
        <v>Oil &amp; Gas - Ice Roads and Pads</v>
      </c>
      <c r="S1423" t="s">
        <v>361</v>
      </c>
      <c r="T1423" t="s">
        <v>349</v>
      </c>
      <c r="U1423" s="34">
        <v>5</v>
      </c>
      <c r="V1423">
        <v>19060403</v>
      </c>
      <c r="W1423">
        <v>2017</v>
      </c>
      <c r="X1423" t="s">
        <v>308</v>
      </c>
      <c r="Y1423">
        <v>10</v>
      </c>
      <c r="Z1423" s="34">
        <v>399</v>
      </c>
      <c r="AA1423" s="6" t="str">
        <f t="shared" si="180"/>
        <v>10/01</v>
      </c>
      <c r="AB1423" s="6" t="str">
        <f t="shared" si="181"/>
        <v>10/31</v>
      </c>
      <c r="AC1423" t="s">
        <v>84</v>
      </c>
      <c r="AD1423" s="7">
        <f t="shared" si="182"/>
        <v>2</v>
      </c>
      <c r="AE1423" s="7" t="s">
        <v>84</v>
      </c>
      <c r="AF1423">
        <v>0</v>
      </c>
      <c r="AG1423" t="s">
        <v>52</v>
      </c>
      <c r="AH1423" s="18">
        <f t="shared" si="186"/>
        <v>1</v>
      </c>
    </row>
    <row r="1424" spans="1:34" x14ac:dyDescent="0.25">
      <c r="A1424">
        <v>398</v>
      </c>
      <c r="B1424" t="s">
        <v>181</v>
      </c>
      <c r="C1424" t="s">
        <v>389</v>
      </c>
      <c r="D1424" t="s">
        <v>308</v>
      </c>
      <c r="E1424" t="s">
        <v>116</v>
      </c>
      <c r="F1424">
        <v>83333</v>
      </c>
      <c r="G1424" t="s">
        <v>52</v>
      </c>
      <c r="H1424" s="18">
        <f t="shared" si="184"/>
        <v>1</v>
      </c>
      <c r="I1424">
        <v>399</v>
      </c>
      <c r="J1424" t="s">
        <v>309</v>
      </c>
      <c r="K1424" t="s">
        <v>79</v>
      </c>
      <c r="L1424" t="s">
        <v>70</v>
      </c>
      <c r="M1424" s="18">
        <f t="shared" si="185"/>
        <v>2</v>
      </c>
      <c r="N1424" t="s">
        <v>58</v>
      </c>
      <c r="O1424" s="18">
        <f t="shared" si="187"/>
        <v>1</v>
      </c>
      <c r="P1424" t="s">
        <v>101</v>
      </c>
      <c r="Q1424" t="s">
        <v>119</v>
      </c>
      <c r="R1424" t="str">
        <f t="shared" si="183"/>
        <v>Oil &amp; Gas - Ice Roads and Pads</v>
      </c>
      <c r="S1424" t="s">
        <v>361</v>
      </c>
      <c r="T1424" t="s">
        <v>349</v>
      </c>
      <c r="U1424" s="34">
        <v>5</v>
      </c>
      <c r="V1424">
        <v>19060403</v>
      </c>
      <c r="W1424">
        <v>2017</v>
      </c>
      <c r="X1424" t="s">
        <v>308</v>
      </c>
      <c r="Y1424">
        <v>11</v>
      </c>
      <c r="Z1424" s="34">
        <v>399</v>
      </c>
      <c r="AA1424" s="6" t="str">
        <f t="shared" si="180"/>
        <v>11/01</v>
      </c>
      <c r="AB1424" s="6" t="str">
        <f t="shared" si="181"/>
        <v>30/01</v>
      </c>
      <c r="AC1424" t="s">
        <v>84</v>
      </c>
      <c r="AD1424" s="7">
        <f t="shared" si="182"/>
        <v>2</v>
      </c>
      <c r="AE1424" s="7" t="s">
        <v>84</v>
      </c>
      <c r="AF1424">
        <v>0</v>
      </c>
      <c r="AG1424" t="s">
        <v>52</v>
      </c>
      <c r="AH1424" s="18">
        <f t="shared" si="186"/>
        <v>1</v>
      </c>
    </row>
    <row r="1425" spans="1:34" x14ac:dyDescent="0.25">
      <c r="A1425">
        <v>398</v>
      </c>
      <c r="B1425" t="s">
        <v>181</v>
      </c>
      <c r="C1425" t="s">
        <v>389</v>
      </c>
      <c r="D1425" t="s">
        <v>308</v>
      </c>
      <c r="E1425" t="s">
        <v>116</v>
      </c>
      <c r="F1425">
        <v>83333</v>
      </c>
      <c r="G1425" t="s">
        <v>52</v>
      </c>
      <c r="H1425" s="18">
        <f t="shared" si="184"/>
        <v>1</v>
      </c>
      <c r="I1425">
        <v>399</v>
      </c>
      <c r="J1425" t="s">
        <v>309</v>
      </c>
      <c r="K1425" t="s">
        <v>79</v>
      </c>
      <c r="L1425" t="s">
        <v>70</v>
      </c>
      <c r="M1425" s="18">
        <f t="shared" si="185"/>
        <v>2</v>
      </c>
      <c r="N1425" t="s">
        <v>58</v>
      </c>
      <c r="O1425" s="18">
        <f t="shared" si="187"/>
        <v>1</v>
      </c>
      <c r="P1425" t="s">
        <v>101</v>
      </c>
      <c r="Q1425" t="s">
        <v>119</v>
      </c>
      <c r="R1425" t="str">
        <f t="shared" si="183"/>
        <v>Oil &amp; Gas - Ice Roads and Pads</v>
      </c>
      <c r="S1425" t="s">
        <v>361</v>
      </c>
      <c r="T1425" t="s">
        <v>349</v>
      </c>
      <c r="U1425" s="34">
        <v>5</v>
      </c>
      <c r="V1425">
        <v>19060403</v>
      </c>
      <c r="W1425">
        <v>2017</v>
      </c>
      <c r="X1425" t="s">
        <v>308</v>
      </c>
      <c r="Y1425">
        <v>12</v>
      </c>
      <c r="Z1425" s="34">
        <v>399</v>
      </c>
      <c r="AA1425" s="6" t="str">
        <f t="shared" si="180"/>
        <v>12/01</v>
      </c>
      <c r="AB1425" s="6" t="str">
        <f t="shared" si="181"/>
        <v>12/31</v>
      </c>
      <c r="AC1425" t="s">
        <v>84</v>
      </c>
      <c r="AD1425" s="7">
        <f t="shared" si="182"/>
        <v>2</v>
      </c>
      <c r="AE1425" s="7" t="s">
        <v>84</v>
      </c>
      <c r="AF1425">
        <v>0</v>
      </c>
      <c r="AG1425" t="s">
        <v>52</v>
      </c>
      <c r="AH1425" s="18">
        <f t="shared" si="186"/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6569-9108-4E12-B71B-206A7828B1E3}">
  <dimension ref="A1:AQ1520"/>
  <sheetViews>
    <sheetView zoomScaleNormal="100" workbookViewId="0">
      <selection activeCell="E10" sqref="E10:E11"/>
    </sheetView>
  </sheetViews>
  <sheetFormatPr defaultRowHeight="15" x14ac:dyDescent="0.25"/>
  <cols>
    <col min="1" max="1" width="9.7109375" bestFit="1" customWidth="1"/>
    <col min="2" max="2" width="22.140625" customWidth="1"/>
    <col min="3" max="3" width="13.5703125" bestFit="1" customWidth="1"/>
    <col min="4" max="5" width="29.7109375" customWidth="1"/>
    <col min="6" max="9" width="24.42578125" customWidth="1"/>
    <col min="11" max="11" width="9.85546875" style="20" bestFit="1" customWidth="1"/>
    <col min="12" max="12" width="11.42578125" style="20" bestFit="1" customWidth="1"/>
    <col min="13" max="13" width="13.7109375" style="20" bestFit="1" customWidth="1"/>
    <col min="14" max="14" width="12.5703125" style="20" customWidth="1"/>
    <col min="15" max="16" width="43" style="20" customWidth="1"/>
    <col min="17" max="17" width="13.5703125" bestFit="1" customWidth="1"/>
    <col min="18" max="19" width="43" style="20" customWidth="1"/>
    <col min="21" max="21" width="44.42578125" customWidth="1"/>
    <col min="25" max="25" width="9.85546875" bestFit="1" customWidth="1"/>
    <col min="30" max="30" width="14.140625" customWidth="1"/>
    <col min="31" max="31" width="28.28515625" customWidth="1"/>
    <col min="32" max="32" width="42.28515625" bestFit="1" customWidth="1"/>
    <col min="36" max="36" width="15.28515625" bestFit="1" customWidth="1"/>
    <col min="37" max="37" width="15.28515625" customWidth="1"/>
  </cols>
  <sheetData>
    <row r="1" spans="1:43" x14ac:dyDescent="0.25">
      <c r="Q1" s="2" t="s">
        <v>11</v>
      </c>
      <c r="S1" t="s">
        <v>317</v>
      </c>
      <c r="U1" t="s">
        <v>317</v>
      </c>
      <c r="AJ1" s="2" t="s">
        <v>36</v>
      </c>
      <c r="AK1" s="2" t="s">
        <v>355</v>
      </c>
      <c r="AL1" t="s">
        <v>354</v>
      </c>
      <c r="AO1" s="27" t="s">
        <v>34</v>
      </c>
      <c r="AP1" s="28" t="s">
        <v>312</v>
      </c>
      <c r="AQ1" s="28" t="s">
        <v>313</v>
      </c>
    </row>
    <row r="2" spans="1:43" x14ac:dyDescent="0.25">
      <c r="A2" s="2" t="s">
        <v>1</v>
      </c>
      <c r="B2" s="2" t="s">
        <v>384</v>
      </c>
      <c r="C2" s="2" t="s">
        <v>2</v>
      </c>
      <c r="D2" s="2" t="s">
        <v>3</v>
      </c>
      <c r="E2" s="2" t="s">
        <v>33</v>
      </c>
      <c r="F2" s="2" t="s">
        <v>24</v>
      </c>
      <c r="G2" s="2" t="s">
        <v>33</v>
      </c>
      <c r="H2" s="2" t="s">
        <v>24</v>
      </c>
      <c r="I2" s="2"/>
      <c r="K2" s="18" t="s">
        <v>1</v>
      </c>
      <c r="L2" s="2" t="s">
        <v>384</v>
      </c>
      <c r="M2" s="18" t="s">
        <v>2</v>
      </c>
      <c r="N2" s="18" t="s">
        <v>383</v>
      </c>
      <c r="O2" s="18" t="s">
        <v>3</v>
      </c>
      <c r="P2" s="18"/>
      <c r="Q2" t="s">
        <v>57</v>
      </c>
      <c r="R2" s="18">
        <f>IF(Q2="ground",1,2)</f>
        <v>1</v>
      </c>
      <c r="S2" s="4" t="s">
        <v>24</v>
      </c>
      <c r="T2" s="5" t="s">
        <v>311</v>
      </c>
      <c r="U2" s="18" t="s">
        <v>3</v>
      </c>
      <c r="V2" s="2"/>
      <c r="Y2" s="2" t="s">
        <v>33</v>
      </c>
      <c r="AA2" s="2" t="s">
        <v>33</v>
      </c>
      <c r="AD2" s="2" t="s">
        <v>26</v>
      </c>
      <c r="AE2" s="2" t="s">
        <v>27</v>
      </c>
      <c r="AF2" s="2" t="s">
        <v>345</v>
      </c>
      <c r="AG2" s="2" t="s">
        <v>367</v>
      </c>
      <c r="AJ2" t="s">
        <v>65</v>
      </c>
      <c r="AK2" s="7">
        <f>IF(AJ2="metered",1,2)</f>
        <v>1</v>
      </c>
      <c r="AL2" s="2" t="s">
        <v>36</v>
      </c>
      <c r="AO2" s="26">
        <v>1</v>
      </c>
      <c r="AP2" s="29" t="s">
        <v>321</v>
      </c>
      <c r="AQ2" s="29" t="s">
        <v>322</v>
      </c>
    </row>
    <row r="3" spans="1:43" x14ac:dyDescent="0.25">
      <c r="A3" s="6" t="s">
        <v>50</v>
      </c>
      <c r="B3" s="6" t="str">
        <f>_xlfn.IFS(A3="TWUP","1",A3="TWUA","2", A3="LAS","3",A3="ADL","4")</f>
        <v>4</v>
      </c>
      <c r="C3" s="6">
        <v>203480</v>
      </c>
      <c r="D3" s="6" t="s">
        <v>51</v>
      </c>
      <c r="E3" s="6">
        <v>2017</v>
      </c>
      <c r="F3" s="6">
        <v>19020302</v>
      </c>
      <c r="G3">
        <v>2016</v>
      </c>
      <c r="H3">
        <v>19020104</v>
      </c>
      <c r="I3" s="6"/>
      <c r="K3" s="19" t="s">
        <v>50</v>
      </c>
      <c r="L3" s="6" t="str">
        <f>_xlfn.IFS(K3="TWUP","1",K3="TWUA","2", K3="LAS","3",K3="ADL","4")</f>
        <v>4</v>
      </c>
      <c r="M3" s="19">
        <v>203480</v>
      </c>
      <c r="N3" s="33">
        <v>30145</v>
      </c>
      <c r="O3" s="19" t="s">
        <v>51</v>
      </c>
      <c r="P3" s="19">
        <f t="shared" ref="P3:P34" si="0">_xlfn.IFNA(LOOKUP(M3,$C$3:$C$1520,$F$3:$F$1520),"")</f>
        <v>19020401</v>
      </c>
      <c r="Q3" t="s">
        <v>57</v>
      </c>
      <c r="R3" s="18">
        <f t="shared" ref="R3:R66" si="1">IF(Q3="ground",1,2)</f>
        <v>1</v>
      </c>
      <c r="S3" s="7">
        <v>19020302</v>
      </c>
      <c r="T3" s="5">
        <v>1</v>
      </c>
      <c r="U3" s="20" t="s">
        <v>120</v>
      </c>
      <c r="V3" s="6"/>
      <c r="Y3" s="6">
        <v>2017</v>
      </c>
      <c r="AA3" s="6">
        <v>2017</v>
      </c>
      <c r="AD3" s="6"/>
      <c r="AE3" s="6"/>
      <c r="AF3" s="6"/>
      <c r="AG3" t="s">
        <v>366</v>
      </c>
      <c r="AJ3" t="s">
        <v>65</v>
      </c>
      <c r="AK3" s="7">
        <f t="shared" ref="AK3:AK66" si="2">IF(AJ3="metered",1,2)</f>
        <v>1</v>
      </c>
      <c r="AL3" s="6" t="s">
        <v>65</v>
      </c>
      <c r="AO3" s="26">
        <v>2</v>
      </c>
      <c r="AP3" s="29" t="s">
        <v>324</v>
      </c>
      <c r="AQ3" s="29" t="s">
        <v>323</v>
      </c>
    </row>
    <row r="4" spans="1:43" x14ac:dyDescent="0.25">
      <c r="A4" s="6" t="s">
        <v>50</v>
      </c>
      <c r="B4" s="6" t="str">
        <f t="shared" ref="B4:B67" si="3">_xlfn.IFS(A4="TWUP","1",A4="TWUA","2", A4="LAS","3",A4="ADL","4")</f>
        <v>4</v>
      </c>
      <c r="C4" s="6">
        <v>203480</v>
      </c>
      <c r="D4" s="6" t="s">
        <v>51</v>
      </c>
      <c r="E4" s="6">
        <v>2017</v>
      </c>
      <c r="F4" s="6">
        <v>19020302</v>
      </c>
      <c r="G4" s="9">
        <v>2016</v>
      </c>
      <c r="H4" s="9">
        <v>19020701</v>
      </c>
      <c r="I4" s="6"/>
      <c r="K4" s="20" t="s">
        <v>50</v>
      </c>
      <c r="L4" s="6" t="str">
        <f t="shared" ref="L4:L57" si="4">_xlfn.IFS(K4="TWUP","1",K4="TWUA","2", K4="LAS","3",K4="ADL","4")</f>
        <v>4</v>
      </c>
      <c r="M4" s="20">
        <v>212648</v>
      </c>
      <c r="N4" s="33">
        <v>29962</v>
      </c>
      <c r="O4" s="20" t="s">
        <v>67</v>
      </c>
      <c r="P4" s="19">
        <f t="shared" si="0"/>
        <v>19020401</v>
      </c>
      <c r="Q4" t="s">
        <v>57</v>
      </c>
      <c r="R4" s="18">
        <f t="shared" si="1"/>
        <v>1</v>
      </c>
      <c r="S4" s="5">
        <v>19020104</v>
      </c>
      <c r="T4" s="5">
        <v>2</v>
      </c>
      <c r="U4" s="20" t="s">
        <v>89</v>
      </c>
      <c r="Y4" s="6">
        <v>2017</v>
      </c>
      <c r="AA4">
        <v>2006</v>
      </c>
      <c r="AD4" s="6"/>
      <c r="AE4" s="6"/>
      <c r="AF4" s="6"/>
      <c r="AG4" t="s">
        <v>366</v>
      </c>
      <c r="AJ4" t="s">
        <v>65</v>
      </c>
      <c r="AK4" s="7">
        <f t="shared" si="2"/>
        <v>1</v>
      </c>
      <c r="AL4" s="12" t="s">
        <v>84</v>
      </c>
      <c r="AO4" s="26">
        <v>3</v>
      </c>
      <c r="AP4" s="29" t="s">
        <v>325</v>
      </c>
      <c r="AQ4" s="29" t="s">
        <v>335</v>
      </c>
    </row>
    <row r="5" spans="1:43" x14ac:dyDescent="0.25">
      <c r="A5" s="6" t="s">
        <v>50</v>
      </c>
      <c r="B5" s="6" t="str">
        <f t="shared" si="3"/>
        <v>4</v>
      </c>
      <c r="C5" s="6">
        <v>203480</v>
      </c>
      <c r="D5" s="6" t="s">
        <v>51</v>
      </c>
      <c r="E5" s="6">
        <v>2017</v>
      </c>
      <c r="F5" s="6">
        <v>19020302</v>
      </c>
      <c r="G5">
        <v>2016</v>
      </c>
      <c r="H5">
        <v>19020202</v>
      </c>
      <c r="I5" s="6"/>
      <c r="K5" s="21" t="s">
        <v>50</v>
      </c>
      <c r="L5" s="6" t="str">
        <f t="shared" si="4"/>
        <v>4</v>
      </c>
      <c r="M5" s="21">
        <v>39797</v>
      </c>
      <c r="N5" s="33">
        <v>30145</v>
      </c>
      <c r="O5" s="21" t="s">
        <v>77</v>
      </c>
      <c r="P5" s="19">
        <f t="shared" si="0"/>
        <v>19020401</v>
      </c>
      <c r="Q5" t="s">
        <v>57</v>
      </c>
      <c r="R5" s="18">
        <f t="shared" si="1"/>
        <v>1</v>
      </c>
      <c r="S5" s="10">
        <v>19020701</v>
      </c>
      <c r="T5" s="5">
        <v>3</v>
      </c>
      <c r="U5" s="20" t="s">
        <v>81</v>
      </c>
      <c r="V5" s="9"/>
      <c r="Y5" s="6">
        <v>2017</v>
      </c>
      <c r="AA5" s="9">
        <v>2016</v>
      </c>
      <c r="AD5" s="6"/>
      <c r="AE5" s="6"/>
      <c r="AF5" s="6"/>
      <c r="AG5" t="s">
        <v>366</v>
      </c>
      <c r="AJ5" t="s">
        <v>65</v>
      </c>
      <c r="AK5" s="7">
        <f t="shared" si="2"/>
        <v>1</v>
      </c>
      <c r="AO5" s="26">
        <v>4</v>
      </c>
      <c r="AP5" s="29" t="s">
        <v>326</v>
      </c>
      <c r="AQ5" s="29" t="s">
        <v>336</v>
      </c>
    </row>
    <row r="6" spans="1:43" x14ac:dyDescent="0.25">
      <c r="A6" s="6" t="s">
        <v>50</v>
      </c>
      <c r="B6" s="6" t="str">
        <f t="shared" si="3"/>
        <v>4</v>
      </c>
      <c r="C6" s="6">
        <v>203480</v>
      </c>
      <c r="D6" s="6" t="s">
        <v>51</v>
      </c>
      <c r="E6" s="6">
        <v>2017</v>
      </c>
      <c r="F6" s="6">
        <v>19020302</v>
      </c>
      <c r="G6">
        <v>2016</v>
      </c>
      <c r="H6">
        <v>19060501</v>
      </c>
      <c r="I6" s="6"/>
      <c r="K6" s="22" t="s">
        <v>50</v>
      </c>
      <c r="L6" s="6" t="str">
        <f t="shared" si="4"/>
        <v>4</v>
      </c>
      <c r="M6" s="22">
        <v>400793</v>
      </c>
      <c r="N6" s="33">
        <v>30146</v>
      </c>
      <c r="O6" s="22" t="s">
        <v>81</v>
      </c>
      <c r="P6" s="19">
        <f t="shared" si="0"/>
        <v>19020401</v>
      </c>
      <c r="Q6" t="s">
        <v>70</v>
      </c>
      <c r="R6" s="18">
        <f t="shared" si="1"/>
        <v>2</v>
      </c>
      <c r="S6" s="5">
        <v>19020202</v>
      </c>
      <c r="T6" s="5">
        <v>4</v>
      </c>
      <c r="U6" s="20" t="s">
        <v>67</v>
      </c>
      <c r="V6" s="12"/>
      <c r="Y6" s="6">
        <v>2017</v>
      </c>
      <c r="AA6">
        <v>2018</v>
      </c>
      <c r="AD6" s="6"/>
      <c r="AE6" s="6"/>
      <c r="AF6" t="str">
        <f>IF(AD6&lt;&gt;"",_xlfn.CONCAT(AD6," - ", AE6),"")</f>
        <v/>
      </c>
      <c r="AG6" t="s">
        <v>366</v>
      </c>
      <c r="AJ6" t="s">
        <v>65</v>
      </c>
      <c r="AK6" s="7">
        <f t="shared" si="2"/>
        <v>1</v>
      </c>
      <c r="AO6" s="26">
        <v>5</v>
      </c>
      <c r="AP6" s="29" t="s">
        <v>327</v>
      </c>
      <c r="AQ6" s="29" t="s">
        <v>337</v>
      </c>
    </row>
    <row r="7" spans="1:43" x14ac:dyDescent="0.25">
      <c r="A7" t="s">
        <v>50</v>
      </c>
      <c r="B7" s="6" t="str">
        <f t="shared" si="3"/>
        <v>4</v>
      </c>
      <c r="C7">
        <v>212648</v>
      </c>
      <c r="D7" t="s">
        <v>67</v>
      </c>
      <c r="E7">
        <v>2006</v>
      </c>
      <c r="F7">
        <v>19020104</v>
      </c>
      <c r="G7">
        <v>2016</v>
      </c>
      <c r="H7">
        <v>19020401</v>
      </c>
      <c r="K7" s="22" t="s">
        <v>50</v>
      </c>
      <c r="L7" s="6" t="str">
        <f t="shared" si="4"/>
        <v>4</v>
      </c>
      <c r="M7" s="23">
        <v>407812</v>
      </c>
      <c r="N7" s="33">
        <v>29885</v>
      </c>
      <c r="O7" s="22" t="s">
        <v>81</v>
      </c>
      <c r="P7" s="19">
        <f t="shared" si="0"/>
        <v>19020401</v>
      </c>
      <c r="Q7" t="s">
        <v>70</v>
      </c>
      <c r="R7" s="18">
        <f t="shared" si="1"/>
        <v>2</v>
      </c>
      <c r="S7" s="5">
        <v>19020505</v>
      </c>
      <c r="T7" s="5">
        <v>5</v>
      </c>
      <c r="U7" s="20" t="s">
        <v>267</v>
      </c>
      <c r="V7" s="12"/>
      <c r="Y7">
        <v>2006</v>
      </c>
      <c r="AD7" t="s">
        <v>75</v>
      </c>
      <c r="AE7" t="s">
        <v>76</v>
      </c>
      <c r="AF7" t="str">
        <f t="shared" ref="AF7:AF70" si="5">IF(AD7&lt;&gt;"",_xlfn.CONCAT(AD7," - ", AE7),"")</f>
        <v>Water Supply - Public (Municipal) Community</v>
      </c>
      <c r="AG7" t="s">
        <v>318</v>
      </c>
      <c r="AJ7" t="s">
        <v>65</v>
      </c>
      <c r="AK7" s="7">
        <f t="shared" si="2"/>
        <v>1</v>
      </c>
      <c r="AO7" s="26">
        <v>6</v>
      </c>
      <c r="AP7" s="29" t="s">
        <v>328</v>
      </c>
      <c r="AQ7" s="29" t="s">
        <v>338</v>
      </c>
    </row>
    <row r="8" spans="1:43" x14ac:dyDescent="0.25">
      <c r="A8" s="9" t="s">
        <v>50</v>
      </c>
      <c r="B8" s="6" t="str">
        <f t="shared" si="3"/>
        <v>4</v>
      </c>
      <c r="C8" s="9">
        <v>39797</v>
      </c>
      <c r="D8" s="9" t="s">
        <v>77</v>
      </c>
      <c r="E8" s="9">
        <v>2016</v>
      </c>
      <c r="F8" s="9">
        <v>19020701</v>
      </c>
      <c r="G8">
        <v>2016</v>
      </c>
      <c r="H8">
        <v>19060403</v>
      </c>
      <c r="I8" s="9"/>
      <c r="K8" s="20" t="s">
        <v>50</v>
      </c>
      <c r="L8" s="6" t="str">
        <f t="shared" si="4"/>
        <v>4</v>
      </c>
      <c r="M8" s="20">
        <v>42925</v>
      </c>
      <c r="N8" s="33">
        <v>30145</v>
      </c>
      <c r="O8" s="20" t="s">
        <v>77</v>
      </c>
      <c r="P8" s="19">
        <f t="shared" si="0"/>
        <v>19020401</v>
      </c>
      <c r="Q8" t="s">
        <v>70</v>
      </c>
      <c r="R8" s="18">
        <f t="shared" si="1"/>
        <v>2</v>
      </c>
      <c r="S8" s="5">
        <v>19060501</v>
      </c>
      <c r="T8" s="5">
        <v>6</v>
      </c>
      <c r="U8" s="20" t="s">
        <v>159</v>
      </c>
      <c r="Y8" s="9">
        <v>2016</v>
      </c>
      <c r="AD8" s="9" t="s">
        <v>75</v>
      </c>
      <c r="AE8" s="9" t="s">
        <v>76</v>
      </c>
      <c r="AF8" t="str">
        <f t="shared" si="5"/>
        <v>Water Supply - Public (Municipal) Community</v>
      </c>
      <c r="AG8" t="s">
        <v>318</v>
      </c>
      <c r="AJ8" t="s">
        <v>84</v>
      </c>
      <c r="AK8" s="7">
        <f t="shared" si="2"/>
        <v>2</v>
      </c>
      <c r="AO8" s="26">
        <v>7</v>
      </c>
      <c r="AP8" s="29" t="s">
        <v>329</v>
      </c>
      <c r="AQ8" s="29" t="s">
        <v>339</v>
      </c>
    </row>
    <row r="9" spans="1:43" x14ac:dyDescent="0.25">
      <c r="A9" s="12" t="s">
        <v>50</v>
      </c>
      <c r="B9" s="6" t="str">
        <f t="shared" si="3"/>
        <v>4</v>
      </c>
      <c r="C9" s="12">
        <v>400793</v>
      </c>
      <c r="D9" s="12" t="s">
        <v>81</v>
      </c>
      <c r="E9" s="12">
        <v>2017</v>
      </c>
      <c r="F9" s="12"/>
      <c r="G9">
        <v>2016</v>
      </c>
      <c r="H9">
        <v>19020302</v>
      </c>
      <c r="I9" s="12"/>
      <c r="K9" s="20" t="s">
        <v>88</v>
      </c>
      <c r="L9" s="6" t="str">
        <f t="shared" si="4"/>
        <v>3</v>
      </c>
      <c r="M9" s="20">
        <v>18773</v>
      </c>
      <c r="N9" s="33">
        <v>34366</v>
      </c>
      <c r="O9" s="20" t="s">
        <v>89</v>
      </c>
      <c r="P9" s="19" t="str">
        <f t="shared" si="0"/>
        <v/>
      </c>
      <c r="Q9" t="s">
        <v>70</v>
      </c>
      <c r="R9" s="18">
        <f t="shared" si="1"/>
        <v>2</v>
      </c>
      <c r="S9" s="5">
        <v>19020401</v>
      </c>
      <c r="T9" s="5">
        <v>7</v>
      </c>
      <c r="U9" s="20" t="s">
        <v>116</v>
      </c>
      <c r="Y9" s="12">
        <v>2017</v>
      </c>
      <c r="AD9" s="12"/>
      <c r="AE9" s="12"/>
      <c r="AF9" t="str">
        <f t="shared" si="5"/>
        <v/>
      </c>
      <c r="AG9" t="s">
        <v>366</v>
      </c>
      <c r="AJ9" t="s">
        <v>84</v>
      </c>
      <c r="AK9" s="7">
        <f t="shared" si="2"/>
        <v>2</v>
      </c>
      <c r="AO9" s="26">
        <v>8</v>
      </c>
      <c r="AP9" s="29" t="s">
        <v>330</v>
      </c>
      <c r="AQ9" s="29" t="s">
        <v>340</v>
      </c>
    </row>
    <row r="10" spans="1:43" x14ac:dyDescent="0.25">
      <c r="A10" s="12" t="s">
        <v>50</v>
      </c>
      <c r="B10" s="6" t="str">
        <f t="shared" si="3"/>
        <v>4</v>
      </c>
      <c r="C10" s="12">
        <v>400793</v>
      </c>
      <c r="D10" s="12" t="s">
        <v>81</v>
      </c>
      <c r="E10" s="12">
        <v>2017</v>
      </c>
      <c r="F10" s="12"/>
      <c r="G10">
        <v>2016</v>
      </c>
      <c r="H10">
        <v>19060102</v>
      </c>
      <c r="I10" s="12"/>
      <c r="K10" s="20" t="s">
        <v>88</v>
      </c>
      <c r="L10" s="6" t="str">
        <f t="shared" si="4"/>
        <v>3</v>
      </c>
      <c r="M10" s="20">
        <v>19238</v>
      </c>
      <c r="N10" s="33">
        <v>34577</v>
      </c>
      <c r="O10" s="20" t="s">
        <v>92</v>
      </c>
      <c r="P10" s="19" t="str">
        <f t="shared" si="0"/>
        <v/>
      </c>
      <c r="Q10" t="s">
        <v>70</v>
      </c>
      <c r="R10" s="18">
        <f t="shared" si="1"/>
        <v>2</v>
      </c>
      <c r="S10" s="5">
        <v>19060403</v>
      </c>
      <c r="T10" s="5">
        <v>8</v>
      </c>
      <c r="U10" s="21" t="s">
        <v>77</v>
      </c>
      <c r="Y10" s="12">
        <v>2017</v>
      </c>
      <c r="AD10" s="12"/>
      <c r="AE10" s="12"/>
      <c r="AF10" t="str">
        <f t="shared" si="5"/>
        <v/>
      </c>
      <c r="AG10" t="s">
        <v>366</v>
      </c>
      <c r="AJ10" t="s">
        <v>84</v>
      </c>
      <c r="AK10" s="7">
        <f t="shared" si="2"/>
        <v>2</v>
      </c>
      <c r="AO10" s="26">
        <v>9</v>
      </c>
      <c r="AP10" s="29" t="s">
        <v>331</v>
      </c>
      <c r="AQ10" s="29" t="s">
        <v>341</v>
      </c>
    </row>
    <row r="11" spans="1:43" x14ac:dyDescent="0.25">
      <c r="A11" s="12" t="s">
        <v>50</v>
      </c>
      <c r="B11" s="6" t="str">
        <f t="shared" si="3"/>
        <v>4</v>
      </c>
      <c r="C11" s="12">
        <v>400793</v>
      </c>
      <c r="D11" s="12" t="s">
        <v>81</v>
      </c>
      <c r="E11" s="12">
        <v>2017</v>
      </c>
      <c r="F11" s="12"/>
      <c r="G11">
        <v>2016</v>
      </c>
      <c r="H11">
        <v>19060402</v>
      </c>
      <c r="I11" s="12"/>
      <c r="K11" s="20" t="s">
        <v>88</v>
      </c>
      <c r="L11" s="6" t="str">
        <f t="shared" si="4"/>
        <v>3</v>
      </c>
      <c r="M11" s="20">
        <v>20178</v>
      </c>
      <c r="N11" s="33">
        <v>35130</v>
      </c>
      <c r="O11" s="20" t="s">
        <v>98</v>
      </c>
      <c r="P11" s="19" t="str">
        <f t="shared" si="0"/>
        <v/>
      </c>
      <c r="Q11" t="s">
        <v>70</v>
      </c>
      <c r="R11" s="18">
        <f t="shared" si="1"/>
        <v>2</v>
      </c>
      <c r="S11" s="5">
        <v>19060102</v>
      </c>
      <c r="T11" s="5">
        <v>9</v>
      </c>
      <c r="U11" s="20" t="s">
        <v>170</v>
      </c>
      <c r="Y11" s="12">
        <v>2017</v>
      </c>
      <c r="AD11" s="12"/>
      <c r="AE11" s="12"/>
      <c r="AF11" t="str">
        <f t="shared" si="5"/>
        <v/>
      </c>
      <c r="AG11" t="s">
        <v>366</v>
      </c>
      <c r="AJ11" t="s">
        <v>84</v>
      </c>
      <c r="AK11" s="7">
        <f t="shared" si="2"/>
        <v>2</v>
      </c>
      <c r="AO11" s="26">
        <v>10</v>
      </c>
      <c r="AP11" s="29" t="s">
        <v>332</v>
      </c>
      <c r="AQ11" s="29" t="s">
        <v>342</v>
      </c>
    </row>
    <row r="12" spans="1:43" x14ac:dyDescent="0.25">
      <c r="A12" s="12" t="s">
        <v>50</v>
      </c>
      <c r="B12" s="6" t="str">
        <f t="shared" si="3"/>
        <v>4</v>
      </c>
      <c r="C12" s="12">
        <v>400793</v>
      </c>
      <c r="D12" s="12" t="s">
        <v>81</v>
      </c>
      <c r="E12" s="12">
        <v>2017</v>
      </c>
      <c r="F12" s="12"/>
      <c r="G12">
        <v>2016</v>
      </c>
      <c r="H12">
        <v>19060401</v>
      </c>
      <c r="I12" s="12"/>
      <c r="K12" s="20" t="s">
        <v>88</v>
      </c>
      <c r="L12" s="6" t="str">
        <f t="shared" si="4"/>
        <v>3</v>
      </c>
      <c r="M12" s="20">
        <v>23894</v>
      </c>
      <c r="N12" s="33">
        <v>37404</v>
      </c>
      <c r="O12" s="20" t="s">
        <v>81</v>
      </c>
      <c r="P12" s="19" t="str">
        <f t="shared" si="0"/>
        <v/>
      </c>
      <c r="Q12" t="s">
        <v>70</v>
      </c>
      <c r="R12" s="18">
        <f t="shared" si="1"/>
        <v>2</v>
      </c>
      <c r="S12" s="5">
        <v>19060402</v>
      </c>
      <c r="T12" s="5">
        <v>10</v>
      </c>
      <c r="U12" s="20" t="s">
        <v>92</v>
      </c>
      <c r="Y12" s="12">
        <v>2017</v>
      </c>
      <c r="AD12" s="12"/>
      <c r="AE12" s="12"/>
      <c r="AF12" t="str">
        <f t="shared" si="5"/>
        <v/>
      </c>
      <c r="AG12" t="s">
        <v>366</v>
      </c>
      <c r="AJ12" t="s">
        <v>84</v>
      </c>
      <c r="AK12" s="7">
        <f t="shared" si="2"/>
        <v>2</v>
      </c>
      <c r="AO12" s="26">
        <v>11</v>
      </c>
      <c r="AP12" s="29" t="s">
        <v>333</v>
      </c>
      <c r="AQ12" s="29" t="s">
        <v>343</v>
      </c>
    </row>
    <row r="13" spans="1:43" x14ac:dyDescent="0.25">
      <c r="A13" s="12" t="s">
        <v>50</v>
      </c>
      <c r="B13" s="6" t="str">
        <f t="shared" si="3"/>
        <v>4</v>
      </c>
      <c r="C13" s="12">
        <v>400793</v>
      </c>
      <c r="D13" s="12" t="s">
        <v>81</v>
      </c>
      <c r="E13" s="12">
        <v>2017</v>
      </c>
      <c r="F13" s="12"/>
      <c r="G13" s="6">
        <v>2017</v>
      </c>
      <c r="H13" s="6">
        <v>19020302</v>
      </c>
      <c r="I13" s="12"/>
      <c r="K13" s="20" t="s">
        <v>88</v>
      </c>
      <c r="L13" s="6" t="str">
        <f t="shared" si="4"/>
        <v>3</v>
      </c>
      <c r="M13" s="20">
        <v>23900</v>
      </c>
      <c r="N13" s="33">
        <v>37404</v>
      </c>
      <c r="O13" s="20" t="s">
        <v>81</v>
      </c>
      <c r="P13" s="19" t="str">
        <f t="shared" si="0"/>
        <v/>
      </c>
      <c r="Q13" t="s">
        <v>70</v>
      </c>
      <c r="R13" s="18">
        <f t="shared" si="1"/>
        <v>2</v>
      </c>
      <c r="S13" s="5">
        <v>19060401</v>
      </c>
      <c r="T13" s="5">
        <v>11</v>
      </c>
      <c r="U13" s="19" t="s">
        <v>51</v>
      </c>
      <c r="Y13" s="12">
        <v>2017</v>
      </c>
      <c r="AD13" s="12"/>
      <c r="AE13" s="12"/>
      <c r="AF13" t="str">
        <f t="shared" si="5"/>
        <v/>
      </c>
      <c r="AG13" t="s">
        <v>366</v>
      </c>
      <c r="AJ13" t="s">
        <v>84</v>
      </c>
      <c r="AK13" s="7">
        <f t="shared" si="2"/>
        <v>2</v>
      </c>
      <c r="AO13" s="26">
        <v>12</v>
      </c>
      <c r="AP13" s="29" t="s">
        <v>334</v>
      </c>
      <c r="AQ13" s="29" t="s">
        <v>344</v>
      </c>
    </row>
    <row r="14" spans="1:43" x14ac:dyDescent="0.25">
      <c r="A14" s="12" t="s">
        <v>50</v>
      </c>
      <c r="B14" s="6" t="str">
        <f t="shared" si="3"/>
        <v>4</v>
      </c>
      <c r="C14" s="12">
        <v>400793</v>
      </c>
      <c r="D14" s="12" t="s">
        <v>81</v>
      </c>
      <c r="E14" s="12">
        <v>2017</v>
      </c>
      <c r="F14" s="12"/>
      <c r="G14" s="12">
        <v>2017</v>
      </c>
      <c r="H14" s="12"/>
      <c r="I14" s="12"/>
      <c r="K14" s="20" t="s">
        <v>88</v>
      </c>
      <c r="L14" s="6" t="str">
        <f t="shared" si="4"/>
        <v>3</v>
      </c>
      <c r="M14" s="20">
        <v>2498</v>
      </c>
      <c r="N14" s="33">
        <v>31014</v>
      </c>
      <c r="O14" s="20" t="s">
        <v>81</v>
      </c>
      <c r="P14" s="19" t="str">
        <f t="shared" si="0"/>
        <v/>
      </c>
      <c r="Q14" t="s">
        <v>70</v>
      </c>
      <c r="R14" s="18">
        <f t="shared" si="1"/>
        <v>2</v>
      </c>
      <c r="S14" s="19"/>
      <c r="T14" s="5">
        <v>12</v>
      </c>
      <c r="U14" s="20" t="s">
        <v>98</v>
      </c>
      <c r="Y14" s="12">
        <v>2017</v>
      </c>
      <c r="AD14" s="12"/>
      <c r="AE14" s="12"/>
      <c r="AF14" t="str">
        <f t="shared" si="5"/>
        <v/>
      </c>
      <c r="AG14" t="s">
        <v>366</v>
      </c>
      <c r="AJ14" t="s">
        <v>84</v>
      </c>
      <c r="AK14" s="7">
        <f t="shared" si="2"/>
        <v>2</v>
      </c>
      <c r="AO14" s="26"/>
      <c r="AP14" s="5"/>
      <c r="AQ14" s="5"/>
    </row>
    <row r="15" spans="1:43" x14ac:dyDescent="0.25">
      <c r="A15" s="12" t="s">
        <v>50</v>
      </c>
      <c r="B15" s="6" t="str">
        <f t="shared" si="3"/>
        <v>4</v>
      </c>
      <c r="C15" s="12">
        <v>400793</v>
      </c>
      <c r="D15" s="12" t="s">
        <v>81</v>
      </c>
      <c r="E15" s="12">
        <v>2017</v>
      </c>
      <c r="F15" s="12"/>
      <c r="G15" s="17">
        <v>2017</v>
      </c>
      <c r="H15">
        <v>19020701</v>
      </c>
      <c r="I15" s="12"/>
      <c r="K15" s="20" t="s">
        <v>88</v>
      </c>
      <c r="L15" s="6" t="str">
        <f t="shared" si="4"/>
        <v>3</v>
      </c>
      <c r="M15" s="20">
        <v>26677</v>
      </c>
      <c r="N15" s="33">
        <v>39353</v>
      </c>
      <c r="O15" s="20" t="s">
        <v>89</v>
      </c>
      <c r="P15" s="19" t="str">
        <f t="shared" si="0"/>
        <v/>
      </c>
      <c r="Q15" t="s">
        <v>70</v>
      </c>
      <c r="R15" s="18">
        <f t="shared" si="1"/>
        <v>2</v>
      </c>
      <c r="S15" s="19"/>
      <c r="T15" s="5">
        <v>13</v>
      </c>
      <c r="U15" s="20" t="s">
        <v>111</v>
      </c>
      <c r="Y15" s="12">
        <v>2017</v>
      </c>
      <c r="AD15" s="12"/>
      <c r="AE15" s="12"/>
      <c r="AF15" t="str">
        <f t="shared" si="5"/>
        <v/>
      </c>
      <c r="AG15" t="s">
        <v>366</v>
      </c>
      <c r="AJ15" t="s">
        <v>84</v>
      </c>
      <c r="AK15" s="7">
        <f t="shared" si="2"/>
        <v>2</v>
      </c>
    </row>
    <row r="16" spans="1:43" x14ac:dyDescent="0.25">
      <c r="A16" s="12" t="s">
        <v>50</v>
      </c>
      <c r="B16" s="6" t="str">
        <f t="shared" si="3"/>
        <v>4</v>
      </c>
      <c r="C16" s="12">
        <v>400793</v>
      </c>
      <c r="D16" s="12" t="s">
        <v>81</v>
      </c>
      <c r="E16" s="12">
        <v>2017</v>
      </c>
      <c r="F16" s="12"/>
      <c r="G16">
        <v>2017</v>
      </c>
      <c r="H16">
        <v>19020202</v>
      </c>
      <c r="I16" s="12"/>
      <c r="K16" s="20" t="s">
        <v>88</v>
      </c>
      <c r="L16" s="6" t="str">
        <f t="shared" si="4"/>
        <v>3</v>
      </c>
      <c r="M16" s="20">
        <v>26685</v>
      </c>
      <c r="N16" s="33">
        <v>39353</v>
      </c>
      <c r="O16" s="20" t="s">
        <v>89</v>
      </c>
      <c r="P16" s="19" t="str">
        <f t="shared" si="0"/>
        <v/>
      </c>
      <c r="Q16" t="s">
        <v>70</v>
      </c>
      <c r="R16" s="18">
        <f t="shared" si="1"/>
        <v>2</v>
      </c>
      <c r="S16" s="19"/>
      <c r="Y16" s="12">
        <v>2017</v>
      </c>
      <c r="AD16" s="12"/>
      <c r="AE16" s="12"/>
      <c r="AF16" t="str">
        <f t="shared" si="5"/>
        <v/>
      </c>
      <c r="AG16" t="s">
        <v>366</v>
      </c>
      <c r="AJ16" t="s">
        <v>84</v>
      </c>
      <c r="AK16" s="7">
        <f t="shared" si="2"/>
        <v>2</v>
      </c>
    </row>
    <row r="17" spans="1:37" x14ac:dyDescent="0.25">
      <c r="A17" s="12" t="s">
        <v>50</v>
      </c>
      <c r="B17" s="6" t="str">
        <f t="shared" si="3"/>
        <v>4</v>
      </c>
      <c r="C17" s="12">
        <v>400793</v>
      </c>
      <c r="D17" s="12" t="s">
        <v>81</v>
      </c>
      <c r="E17" s="12">
        <v>2017</v>
      </c>
      <c r="F17" s="12"/>
      <c r="G17">
        <v>2017</v>
      </c>
      <c r="H17">
        <v>19020505</v>
      </c>
      <c r="I17" s="12"/>
      <c r="K17" s="20" t="s">
        <v>88</v>
      </c>
      <c r="L17" s="6" t="str">
        <f t="shared" si="4"/>
        <v>3</v>
      </c>
      <c r="M17" s="20">
        <v>2762</v>
      </c>
      <c r="N17" s="33">
        <v>31040</v>
      </c>
      <c r="O17" s="20" t="s">
        <v>81</v>
      </c>
      <c r="P17" s="19" t="str">
        <f t="shared" si="0"/>
        <v/>
      </c>
      <c r="Q17" t="s">
        <v>70</v>
      </c>
      <c r="R17" s="18">
        <f t="shared" si="1"/>
        <v>2</v>
      </c>
      <c r="S17" s="19"/>
      <c r="Y17" s="12">
        <v>2017</v>
      </c>
      <c r="AD17" s="12"/>
      <c r="AE17" s="12"/>
      <c r="AF17" t="str">
        <f t="shared" si="5"/>
        <v/>
      </c>
      <c r="AG17" t="s">
        <v>366</v>
      </c>
      <c r="AJ17" t="s">
        <v>84</v>
      </c>
      <c r="AK17" s="7">
        <f t="shared" si="2"/>
        <v>2</v>
      </c>
    </row>
    <row r="18" spans="1:37" x14ac:dyDescent="0.25">
      <c r="A18" s="12" t="s">
        <v>50</v>
      </c>
      <c r="B18" s="6" t="str">
        <f t="shared" si="3"/>
        <v>4</v>
      </c>
      <c r="C18" s="12">
        <v>400793</v>
      </c>
      <c r="D18" s="12" t="s">
        <v>81</v>
      </c>
      <c r="E18" s="12">
        <v>2017</v>
      </c>
      <c r="F18" s="12"/>
      <c r="G18">
        <v>2017</v>
      </c>
      <c r="H18">
        <v>19060501</v>
      </c>
      <c r="I18" s="12"/>
      <c r="K18" s="20" t="s">
        <v>88</v>
      </c>
      <c r="L18" s="6" t="str">
        <f t="shared" si="4"/>
        <v>3</v>
      </c>
      <c r="M18" s="20">
        <v>29486</v>
      </c>
      <c r="N18" s="33">
        <v>41683</v>
      </c>
      <c r="O18" s="20" t="s">
        <v>111</v>
      </c>
      <c r="P18" s="19" t="str">
        <f t="shared" si="0"/>
        <v/>
      </c>
      <c r="Q18" t="s">
        <v>70</v>
      </c>
      <c r="R18" s="18">
        <f t="shared" si="1"/>
        <v>2</v>
      </c>
      <c r="S18" s="19"/>
      <c r="Y18" s="12">
        <v>2017</v>
      </c>
      <c r="AD18" s="12"/>
      <c r="AE18" s="12"/>
      <c r="AF18" t="str">
        <f t="shared" si="5"/>
        <v/>
      </c>
      <c r="AG18" t="s">
        <v>366</v>
      </c>
      <c r="AJ18" t="s">
        <v>84</v>
      </c>
      <c r="AK18" s="7">
        <f t="shared" si="2"/>
        <v>2</v>
      </c>
    </row>
    <row r="19" spans="1:37" x14ac:dyDescent="0.25">
      <c r="A19" s="12" t="s">
        <v>50</v>
      </c>
      <c r="B19" s="6" t="str">
        <f t="shared" si="3"/>
        <v>4</v>
      </c>
      <c r="C19" s="12">
        <v>400793</v>
      </c>
      <c r="D19" s="12" t="s">
        <v>81</v>
      </c>
      <c r="E19" s="12">
        <v>2017</v>
      </c>
      <c r="F19" s="12"/>
      <c r="G19">
        <v>2017</v>
      </c>
      <c r="H19">
        <v>19020401</v>
      </c>
      <c r="I19" s="12"/>
      <c r="K19" s="20" t="s">
        <v>88</v>
      </c>
      <c r="L19" s="6" t="str">
        <f t="shared" si="4"/>
        <v>3</v>
      </c>
      <c r="M19" s="20">
        <v>29976</v>
      </c>
      <c r="N19" s="33">
        <v>41943</v>
      </c>
      <c r="O19" s="20" t="s">
        <v>116</v>
      </c>
      <c r="P19" s="19">
        <f t="shared" si="0"/>
        <v>19060501</v>
      </c>
      <c r="Q19" t="s">
        <v>70</v>
      </c>
      <c r="R19" s="18">
        <f t="shared" si="1"/>
        <v>2</v>
      </c>
      <c r="S19" s="19"/>
      <c r="Y19" s="12">
        <v>2017</v>
      </c>
      <c r="AD19" s="12"/>
      <c r="AE19" s="12"/>
      <c r="AF19" t="str">
        <f t="shared" si="5"/>
        <v/>
      </c>
      <c r="AG19" t="s">
        <v>366</v>
      </c>
      <c r="AJ19" t="s">
        <v>84</v>
      </c>
      <c r="AK19" s="7">
        <f t="shared" si="2"/>
        <v>2</v>
      </c>
    </row>
    <row r="20" spans="1:37" x14ac:dyDescent="0.25">
      <c r="A20" s="12" t="s">
        <v>50</v>
      </c>
      <c r="B20" s="6" t="str">
        <f t="shared" si="3"/>
        <v>4</v>
      </c>
      <c r="C20" s="12">
        <v>400793</v>
      </c>
      <c r="D20" s="12" t="s">
        <v>81</v>
      </c>
      <c r="E20" s="12">
        <v>2017</v>
      </c>
      <c r="F20" s="12"/>
      <c r="G20">
        <v>2017</v>
      </c>
      <c r="H20">
        <v>19060403</v>
      </c>
      <c r="I20" s="12"/>
      <c r="K20" s="20" t="s">
        <v>88</v>
      </c>
      <c r="L20" s="6" t="str">
        <f t="shared" si="4"/>
        <v>3</v>
      </c>
      <c r="M20" s="20">
        <v>3260</v>
      </c>
      <c r="N20" s="33">
        <v>31267</v>
      </c>
      <c r="O20" s="20" t="s">
        <v>120</v>
      </c>
      <c r="P20" s="19" t="str">
        <f t="shared" si="0"/>
        <v/>
      </c>
      <c r="Q20" t="s">
        <v>70</v>
      </c>
      <c r="R20" s="18">
        <f t="shared" si="1"/>
        <v>2</v>
      </c>
      <c r="S20" s="19"/>
      <c r="Y20" s="12">
        <v>2017</v>
      </c>
      <c r="AD20" s="12"/>
      <c r="AE20" s="12"/>
      <c r="AF20" t="str">
        <f t="shared" si="5"/>
        <v/>
      </c>
      <c r="AG20" t="s">
        <v>366</v>
      </c>
      <c r="AJ20" t="s">
        <v>84</v>
      </c>
      <c r="AK20" s="7">
        <f t="shared" si="2"/>
        <v>2</v>
      </c>
    </row>
    <row r="21" spans="1:37" x14ac:dyDescent="0.25">
      <c r="A21" s="12" t="s">
        <v>50</v>
      </c>
      <c r="B21" s="6" t="str">
        <f t="shared" si="3"/>
        <v>4</v>
      </c>
      <c r="C21" s="16">
        <v>407812</v>
      </c>
      <c r="D21" s="12" t="s">
        <v>81</v>
      </c>
      <c r="E21" s="12">
        <v>2017</v>
      </c>
      <c r="F21" s="12"/>
      <c r="G21">
        <v>2017</v>
      </c>
      <c r="H21">
        <v>19060402</v>
      </c>
      <c r="I21" s="12"/>
      <c r="K21" s="20" t="s">
        <v>88</v>
      </c>
      <c r="L21" s="6" t="str">
        <f t="shared" si="4"/>
        <v>3</v>
      </c>
      <c r="M21" s="20">
        <v>3261</v>
      </c>
      <c r="N21" s="33">
        <v>31267</v>
      </c>
      <c r="O21" s="20" t="s">
        <v>120</v>
      </c>
      <c r="P21" s="19" t="str">
        <f t="shared" si="0"/>
        <v/>
      </c>
      <c r="Q21" t="s">
        <v>70</v>
      </c>
      <c r="R21" s="18">
        <f t="shared" si="1"/>
        <v>2</v>
      </c>
      <c r="S21" s="19"/>
      <c r="Y21" s="12">
        <v>2017</v>
      </c>
      <c r="AD21" s="12"/>
      <c r="AE21" s="12"/>
      <c r="AF21" t="str">
        <f t="shared" si="5"/>
        <v/>
      </c>
      <c r="AG21" t="s">
        <v>366</v>
      </c>
      <c r="AJ21" t="s">
        <v>84</v>
      </c>
      <c r="AK21" s="7">
        <f t="shared" si="2"/>
        <v>2</v>
      </c>
    </row>
    <row r="22" spans="1:37" x14ac:dyDescent="0.25">
      <c r="A22" s="12" t="s">
        <v>50</v>
      </c>
      <c r="B22" s="6" t="str">
        <f t="shared" si="3"/>
        <v>4</v>
      </c>
      <c r="C22" s="16">
        <v>407812</v>
      </c>
      <c r="D22" s="12" t="s">
        <v>81</v>
      </c>
      <c r="E22" s="12">
        <v>2017</v>
      </c>
      <c r="F22" s="12"/>
      <c r="G22">
        <v>2017</v>
      </c>
      <c r="H22">
        <v>19060401</v>
      </c>
      <c r="I22" s="12"/>
      <c r="K22" s="20" t="s">
        <v>133</v>
      </c>
      <c r="L22" s="6" t="str">
        <f t="shared" si="4"/>
        <v>2</v>
      </c>
      <c r="M22" s="20" t="s">
        <v>134</v>
      </c>
      <c r="N22" s="33">
        <v>41830</v>
      </c>
      <c r="O22" s="20" t="s">
        <v>116</v>
      </c>
      <c r="P22" s="19">
        <f t="shared" si="0"/>
        <v>19060403</v>
      </c>
      <c r="Q22" t="s">
        <v>70</v>
      </c>
      <c r="R22" s="18">
        <f t="shared" si="1"/>
        <v>2</v>
      </c>
      <c r="S22" s="19"/>
      <c r="Y22" s="12">
        <v>2017</v>
      </c>
      <c r="AD22" s="12"/>
      <c r="AE22" s="12"/>
      <c r="AF22" t="str">
        <f t="shared" si="5"/>
        <v/>
      </c>
      <c r="AG22" t="s">
        <v>366</v>
      </c>
      <c r="AJ22" t="s">
        <v>84</v>
      </c>
      <c r="AK22" s="7">
        <f t="shared" si="2"/>
        <v>2</v>
      </c>
    </row>
    <row r="23" spans="1:37" x14ac:dyDescent="0.25">
      <c r="A23" s="12" t="s">
        <v>50</v>
      </c>
      <c r="B23" s="6" t="str">
        <f t="shared" si="3"/>
        <v>4</v>
      </c>
      <c r="C23" s="16">
        <v>407812</v>
      </c>
      <c r="D23" s="12" t="s">
        <v>81</v>
      </c>
      <c r="E23" s="12">
        <v>2017</v>
      </c>
      <c r="F23" s="12"/>
      <c r="G23">
        <v>2018</v>
      </c>
      <c r="H23">
        <v>19060501</v>
      </c>
      <c r="I23" s="12"/>
      <c r="K23" s="20" t="s">
        <v>133</v>
      </c>
      <c r="L23" s="6" t="str">
        <f t="shared" si="4"/>
        <v>2</v>
      </c>
      <c r="M23" s="20" t="s">
        <v>139</v>
      </c>
      <c r="N23" s="33">
        <v>41873</v>
      </c>
      <c r="O23" s="20" t="s">
        <v>81</v>
      </c>
      <c r="P23" s="19">
        <f t="shared" si="0"/>
        <v>19060403</v>
      </c>
      <c r="Q23" t="s">
        <v>70</v>
      </c>
      <c r="R23" s="18">
        <f t="shared" si="1"/>
        <v>2</v>
      </c>
      <c r="S23" s="19"/>
      <c r="Y23" s="12">
        <v>2017</v>
      </c>
      <c r="AD23" s="12"/>
      <c r="AE23" s="12"/>
      <c r="AF23" t="str">
        <f t="shared" si="5"/>
        <v/>
      </c>
      <c r="AG23" t="s">
        <v>366</v>
      </c>
      <c r="AJ23" t="s">
        <v>84</v>
      </c>
      <c r="AK23" s="7">
        <f t="shared" si="2"/>
        <v>2</v>
      </c>
    </row>
    <row r="24" spans="1:37" x14ac:dyDescent="0.25">
      <c r="A24" s="12" t="s">
        <v>50</v>
      </c>
      <c r="B24" s="6" t="str">
        <f t="shared" si="3"/>
        <v>4</v>
      </c>
      <c r="C24" s="16">
        <v>407812</v>
      </c>
      <c r="D24" s="12" t="s">
        <v>81</v>
      </c>
      <c r="E24" s="12">
        <v>2017</v>
      </c>
      <c r="F24" s="12"/>
      <c r="G24">
        <v>2018</v>
      </c>
      <c r="I24" s="12"/>
      <c r="K24" s="20" t="s">
        <v>133</v>
      </c>
      <c r="L24" s="6" t="str">
        <f t="shared" si="4"/>
        <v>2</v>
      </c>
      <c r="M24" s="20" t="s">
        <v>141</v>
      </c>
      <c r="N24" s="33">
        <v>41920</v>
      </c>
      <c r="O24" s="20" t="s">
        <v>116</v>
      </c>
      <c r="P24" s="19">
        <f t="shared" si="0"/>
        <v>19060403</v>
      </c>
      <c r="Q24" t="s">
        <v>70</v>
      </c>
      <c r="R24" s="18">
        <f t="shared" si="1"/>
        <v>2</v>
      </c>
      <c r="S24" s="19"/>
      <c r="Y24" s="12">
        <v>2017</v>
      </c>
      <c r="AD24" s="12"/>
      <c r="AE24" s="12"/>
      <c r="AF24" t="str">
        <f t="shared" si="5"/>
        <v/>
      </c>
      <c r="AG24" t="s">
        <v>366</v>
      </c>
      <c r="AJ24" t="s">
        <v>84</v>
      </c>
      <c r="AK24" s="7">
        <f t="shared" si="2"/>
        <v>2</v>
      </c>
    </row>
    <row r="25" spans="1:37" x14ac:dyDescent="0.25">
      <c r="A25" s="12" t="s">
        <v>50</v>
      </c>
      <c r="B25" s="6" t="str">
        <f t="shared" si="3"/>
        <v>4</v>
      </c>
      <c r="C25" s="16">
        <v>407812</v>
      </c>
      <c r="D25" s="12" t="s">
        <v>81</v>
      </c>
      <c r="E25" s="12">
        <v>2017</v>
      </c>
      <c r="F25" s="12"/>
      <c r="G25" s="12"/>
      <c r="H25" s="12"/>
      <c r="I25" s="12"/>
      <c r="K25" s="20" t="s">
        <v>133</v>
      </c>
      <c r="L25" s="6" t="str">
        <f t="shared" si="4"/>
        <v>2</v>
      </c>
      <c r="M25" s="20" t="s">
        <v>148</v>
      </c>
      <c r="N25" s="33">
        <v>41738</v>
      </c>
      <c r="O25" s="20" t="s">
        <v>81</v>
      </c>
      <c r="P25" s="19">
        <f t="shared" si="0"/>
        <v>19060403</v>
      </c>
      <c r="Q25" t="s">
        <v>70</v>
      </c>
      <c r="R25" s="18">
        <f t="shared" si="1"/>
        <v>2</v>
      </c>
      <c r="S25" s="19"/>
      <c r="Y25" s="12">
        <v>2017</v>
      </c>
      <c r="AD25" s="12"/>
      <c r="AE25" s="12"/>
      <c r="AF25" t="str">
        <f t="shared" si="5"/>
        <v/>
      </c>
      <c r="AG25" t="s">
        <v>366</v>
      </c>
      <c r="AJ25" t="s">
        <v>84</v>
      </c>
      <c r="AK25" s="7">
        <f t="shared" si="2"/>
        <v>2</v>
      </c>
    </row>
    <row r="26" spans="1:37" x14ac:dyDescent="0.25">
      <c r="A26" s="12" t="s">
        <v>50</v>
      </c>
      <c r="B26" s="6" t="str">
        <f t="shared" si="3"/>
        <v>4</v>
      </c>
      <c r="C26" s="16">
        <v>407812</v>
      </c>
      <c r="D26" s="12" t="s">
        <v>81</v>
      </c>
      <c r="E26" s="12">
        <v>2017</v>
      </c>
      <c r="F26" s="12"/>
      <c r="G26" s="12"/>
      <c r="H26" s="12"/>
      <c r="I26" s="12"/>
      <c r="K26" s="20" t="s">
        <v>133</v>
      </c>
      <c r="L26" s="6" t="str">
        <f t="shared" si="4"/>
        <v>2</v>
      </c>
      <c r="M26" s="20" t="s">
        <v>150</v>
      </c>
      <c r="N26" s="33">
        <v>41738</v>
      </c>
      <c r="O26" s="20" t="s">
        <v>81</v>
      </c>
      <c r="P26" s="19">
        <f t="shared" si="0"/>
        <v>19060403</v>
      </c>
      <c r="Q26" t="s">
        <v>70</v>
      </c>
      <c r="R26" s="18">
        <f t="shared" si="1"/>
        <v>2</v>
      </c>
      <c r="S26" s="19"/>
      <c r="Y26" s="12">
        <v>2017</v>
      </c>
      <c r="AD26" s="12"/>
      <c r="AE26" s="12"/>
      <c r="AF26" t="str">
        <f t="shared" si="5"/>
        <v/>
      </c>
      <c r="AG26" t="s">
        <v>366</v>
      </c>
      <c r="AJ26" t="s">
        <v>84</v>
      </c>
      <c r="AK26" s="7">
        <f t="shared" si="2"/>
        <v>2</v>
      </c>
    </row>
    <row r="27" spans="1:37" x14ac:dyDescent="0.25">
      <c r="A27" s="12" t="s">
        <v>50</v>
      </c>
      <c r="B27" s="6" t="str">
        <f t="shared" si="3"/>
        <v>4</v>
      </c>
      <c r="C27" s="16">
        <v>407812</v>
      </c>
      <c r="D27" s="12" t="s">
        <v>81</v>
      </c>
      <c r="E27" s="12">
        <v>2017</v>
      </c>
      <c r="F27" s="12"/>
      <c r="G27" s="12"/>
      <c r="H27" s="12"/>
      <c r="I27" s="12"/>
      <c r="K27" s="20" t="s">
        <v>133</v>
      </c>
      <c r="L27" s="6" t="str">
        <f t="shared" si="4"/>
        <v>2</v>
      </c>
      <c r="M27" s="20" t="s">
        <v>152</v>
      </c>
      <c r="N27" s="33">
        <v>41810</v>
      </c>
      <c r="O27" s="20" t="s">
        <v>81</v>
      </c>
      <c r="P27" s="19">
        <f t="shared" si="0"/>
        <v>19060403</v>
      </c>
      <c r="Q27" t="s">
        <v>70</v>
      </c>
      <c r="R27" s="18">
        <f t="shared" si="1"/>
        <v>2</v>
      </c>
      <c r="S27" s="19"/>
      <c r="Y27" s="12">
        <v>2017</v>
      </c>
      <c r="AD27" s="12"/>
      <c r="AE27" s="12"/>
      <c r="AF27" t="str">
        <f t="shared" si="5"/>
        <v/>
      </c>
      <c r="AG27" t="s">
        <v>366</v>
      </c>
      <c r="AJ27" t="s">
        <v>84</v>
      </c>
      <c r="AK27" s="7">
        <f t="shared" si="2"/>
        <v>2</v>
      </c>
    </row>
    <row r="28" spans="1:37" x14ac:dyDescent="0.25">
      <c r="A28" s="12" t="s">
        <v>50</v>
      </c>
      <c r="B28" s="6" t="str">
        <f t="shared" si="3"/>
        <v>4</v>
      </c>
      <c r="C28" s="16">
        <v>407812</v>
      </c>
      <c r="D28" s="12" t="s">
        <v>81</v>
      </c>
      <c r="E28" s="12">
        <v>2017</v>
      </c>
      <c r="F28" s="12"/>
      <c r="G28" s="12"/>
      <c r="H28" s="12"/>
      <c r="I28" s="12"/>
      <c r="K28" s="20" t="s">
        <v>133</v>
      </c>
      <c r="L28" s="6" t="str">
        <f t="shared" si="4"/>
        <v>2</v>
      </c>
      <c r="M28" s="20" t="s">
        <v>153</v>
      </c>
      <c r="N28" s="33">
        <v>42284</v>
      </c>
      <c r="O28" s="20" t="s">
        <v>51</v>
      </c>
      <c r="P28" s="19">
        <f t="shared" si="0"/>
        <v>19060403</v>
      </c>
      <c r="Q28" t="s">
        <v>70</v>
      </c>
      <c r="R28" s="18">
        <f t="shared" si="1"/>
        <v>2</v>
      </c>
      <c r="S28" s="19"/>
      <c r="Y28" s="12">
        <v>2017</v>
      </c>
      <c r="AD28" s="12"/>
      <c r="AE28" s="12"/>
      <c r="AF28" t="str">
        <f t="shared" si="5"/>
        <v/>
      </c>
      <c r="AG28" t="s">
        <v>366</v>
      </c>
      <c r="AJ28" t="s">
        <v>84</v>
      </c>
      <c r="AK28" s="7">
        <f t="shared" si="2"/>
        <v>2</v>
      </c>
    </row>
    <row r="29" spans="1:37" x14ac:dyDescent="0.25">
      <c r="A29" s="12" t="s">
        <v>50</v>
      </c>
      <c r="B29" s="6" t="str">
        <f t="shared" si="3"/>
        <v>4</v>
      </c>
      <c r="C29" s="16">
        <v>407812</v>
      </c>
      <c r="D29" s="12" t="s">
        <v>81</v>
      </c>
      <c r="E29" s="12">
        <v>2017</v>
      </c>
      <c r="F29" s="12"/>
      <c r="G29" s="12"/>
      <c r="H29" s="12"/>
      <c r="I29" s="12"/>
      <c r="K29" s="20" t="s">
        <v>133</v>
      </c>
      <c r="L29" s="6" t="str">
        <f t="shared" si="4"/>
        <v>2</v>
      </c>
      <c r="M29" s="20" t="s">
        <v>157</v>
      </c>
      <c r="N29" s="33">
        <v>42313</v>
      </c>
      <c r="O29" s="20" t="s">
        <v>81</v>
      </c>
      <c r="P29" s="19">
        <f t="shared" si="0"/>
        <v>19060403</v>
      </c>
      <c r="Q29" t="s">
        <v>70</v>
      </c>
      <c r="R29" s="18">
        <f t="shared" si="1"/>
        <v>2</v>
      </c>
      <c r="S29" s="19"/>
      <c r="Y29" s="12">
        <v>2017</v>
      </c>
      <c r="AD29" s="12"/>
      <c r="AE29" s="12"/>
      <c r="AF29" t="str">
        <f t="shared" si="5"/>
        <v/>
      </c>
      <c r="AG29" t="s">
        <v>366</v>
      </c>
      <c r="AJ29" t="s">
        <v>84</v>
      </c>
      <c r="AK29" s="7">
        <f t="shared" si="2"/>
        <v>2</v>
      </c>
    </row>
    <row r="30" spans="1:37" x14ac:dyDescent="0.25">
      <c r="A30" s="12" t="s">
        <v>50</v>
      </c>
      <c r="B30" s="6" t="str">
        <f t="shared" si="3"/>
        <v>4</v>
      </c>
      <c r="C30" s="16">
        <v>407812</v>
      </c>
      <c r="D30" s="12" t="s">
        <v>81</v>
      </c>
      <c r="E30" s="12">
        <v>2017</v>
      </c>
      <c r="F30" s="12"/>
      <c r="G30" s="12"/>
      <c r="H30" s="12"/>
      <c r="I30" s="12"/>
      <c r="K30" s="20" t="s">
        <v>133</v>
      </c>
      <c r="L30" s="6" t="str">
        <f t="shared" si="4"/>
        <v>2</v>
      </c>
      <c r="M30" s="20" t="s">
        <v>158</v>
      </c>
      <c r="N30" s="33">
        <v>42514</v>
      </c>
      <c r="O30" s="20" t="s">
        <v>159</v>
      </c>
      <c r="P30" s="19">
        <f t="shared" si="0"/>
        <v>19060403</v>
      </c>
      <c r="Q30" t="s">
        <v>70</v>
      </c>
      <c r="R30" s="18">
        <f t="shared" si="1"/>
        <v>2</v>
      </c>
      <c r="S30" s="19"/>
      <c r="Y30" s="12">
        <v>2017</v>
      </c>
      <c r="AD30" s="12"/>
      <c r="AE30" s="12"/>
      <c r="AF30" t="str">
        <f t="shared" si="5"/>
        <v/>
      </c>
      <c r="AG30" t="s">
        <v>366</v>
      </c>
      <c r="AJ30" t="s">
        <v>84</v>
      </c>
      <c r="AK30" s="7">
        <f t="shared" si="2"/>
        <v>2</v>
      </c>
    </row>
    <row r="31" spans="1:37" x14ac:dyDescent="0.25">
      <c r="A31" s="12" t="s">
        <v>50</v>
      </c>
      <c r="B31" s="6" t="str">
        <f t="shared" si="3"/>
        <v>4</v>
      </c>
      <c r="C31" s="16">
        <v>407812</v>
      </c>
      <c r="D31" s="12" t="s">
        <v>81</v>
      </c>
      <c r="E31" s="12">
        <v>2017</v>
      </c>
      <c r="F31" s="12"/>
      <c r="G31" s="12"/>
      <c r="H31" s="12"/>
      <c r="I31" s="12"/>
      <c r="K31" s="20" t="s">
        <v>133</v>
      </c>
      <c r="L31" s="6" t="str">
        <f t="shared" si="4"/>
        <v>2</v>
      </c>
      <c r="M31" s="20" t="s">
        <v>169</v>
      </c>
      <c r="N31" s="33">
        <v>42600</v>
      </c>
      <c r="O31" s="20" t="s">
        <v>170</v>
      </c>
      <c r="P31" s="19">
        <f t="shared" si="0"/>
        <v>19060403</v>
      </c>
      <c r="Q31" t="s">
        <v>70</v>
      </c>
      <c r="R31" s="18">
        <f t="shared" si="1"/>
        <v>2</v>
      </c>
      <c r="S31" s="19"/>
      <c r="Y31" s="12">
        <v>2017</v>
      </c>
      <c r="AD31" s="12"/>
      <c r="AE31" s="12"/>
      <c r="AF31" t="str">
        <f t="shared" si="5"/>
        <v/>
      </c>
      <c r="AG31" t="s">
        <v>366</v>
      </c>
      <c r="AJ31" t="s">
        <v>84</v>
      </c>
      <c r="AK31" s="7">
        <f t="shared" si="2"/>
        <v>2</v>
      </c>
    </row>
    <row r="32" spans="1:37" x14ac:dyDescent="0.25">
      <c r="A32" s="12" t="s">
        <v>50</v>
      </c>
      <c r="B32" s="6" t="str">
        <f t="shared" si="3"/>
        <v>4</v>
      </c>
      <c r="C32" s="16">
        <v>407812</v>
      </c>
      <c r="D32" s="12" t="s">
        <v>81</v>
      </c>
      <c r="E32" s="12">
        <v>2017</v>
      </c>
      <c r="F32" s="12"/>
      <c r="G32" s="12"/>
      <c r="H32" s="12"/>
      <c r="I32" s="12"/>
      <c r="K32" s="20" t="s">
        <v>133</v>
      </c>
      <c r="L32" s="6" t="str">
        <f t="shared" si="4"/>
        <v>2</v>
      </c>
      <c r="M32" s="20" t="s">
        <v>175</v>
      </c>
      <c r="N32" s="33">
        <v>42788</v>
      </c>
      <c r="O32" s="20" t="s">
        <v>81</v>
      </c>
      <c r="P32" s="19">
        <f t="shared" si="0"/>
        <v>19060403</v>
      </c>
      <c r="Q32" t="s">
        <v>70</v>
      </c>
      <c r="R32" s="18">
        <f t="shared" si="1"/>
        <v>2</v>
      </c>
      <c r="S32" s="19"/>
      <c r="Y32" s="12">
        <v>2017</v>
      </c>
      <c r="AD32" s="12"/>
      <c r="AE32" s="12"/>
      <c r="AF32" t="str">
        <f t="shared" si="5"/>
        <v/>
      </c>
      <c r="AG32" t="s">
        <v>366</v>
      </c>
      <c r="AJ32" t="s">
        <v>65</v>
      </c>
      <c r="AK32" s="7">
        <f t="shared" si="2"/>
        <v>1</v>
      </c>
    </row>
    <row r="33" spans="1:37" x14ac:dyDescent="0.25">
      <c r="A33" t="s">
        <v>50</v>
      </c>
      <c r="B33" s="6" t="str">
        <f t="shared" si="3"/>
        <v>4</v>
      </c>
      <c r="C33">
        <v>42925</v>
      </c>
      <c r="D33" t="s">
        <v>77</v>
      </c>
      <c r="E33" s="16">
        <v>2016</v>
      </c>
      <c r="F33">
        <v>19020701</v>
      </c>
      <c r="K33" s="20" t="s">
        <v>133</v>
      </c>
      <c r="L33" s="6" t="str">
        <f t="shared" si="4"/>
        <v>2</v>
      </c>
      <c r="M33" s="20" t="s">
        <v>177</v>
      </c>
      <c r="N33" s="33">
        <v>42801</v>
      </c>
      <c r="O33" s="20" t="s">
        <v>81</v>
      </c>
      <c r="P33" s="19">
        <f t="shared" si="0"/>
        <v>19060403</v>
      </c>
      <c r="Q33" t="s">
        <v>70</v>
      </c>
      <c r="R33" s="18">
        <f t="shared" si="1"/>
        <v>2</v>
      </c>
      <c r="S33" s="19"/>
      <c r="Y33" s="16">
        <v>2016</v>
      </c>
      <c r="AD33" t="s">
        <v>75</v>
      </c>
      <c r="AE33" t="s">
        <v>76</v>
      </c>
      <c r="AF33" t="str">
        <f t="shared" si="5"/>
        <v>Water Supply - Public (Municipal) Community</v>
      </c>
      <c r="AG33" t="s">
        <v>318</v>
      </c>
      <c r="AJ33" t="s">
        <v>65</v>
      </c>
      <c r="AK33" s="7">
        <f t="shared" si="2"/>
        <v>1</v>
      </c>
    </row>
    <row r="34" spans="1:37" x14ac:dyDescent="0.25">
      <c r="A34" t="s">
        <v>50</v>
      </c>
      <c r="B34" s="6" t="str">
        <f t="shared" si="3"/>
        <v>4</v>
      </c>
      <c r="C34">
        <v>42925</v>
      </c>
      <c r="D34" t="s">
        <v>77</v>
      </c>
      <c r="E34" s="16">
        <v>2016</v>
      </c>
      <c r="F34">
        <v>19020701</v>
      </c>
      <c r="K34" s="20" t="s">
        <v>133</v>
      </c>
      <c r="L34" s="6" t="str">
        <f t="shared" si="4"/>
        <v>2</v>
      </c>
      <c r="M34" s="20" t="s">
        <v>178</v>
      </c>
      <c r="N34" s="33">
        <v>42800</v>
      </c>
      <c r="O34" s="20" t="s">
        <v>81</v>
      </c>
      <c r="P34" s="19">
        <f t="shared" si="0"/>
        <v>19060403</v>
      </c>
      <c r="Q34" t="s">
        <v>70</v>
      </c>
      <c r="R34" s="18">
        <f t="shared" si="1"/>
        <v>2</v>
      </c>
      <c r="S34" s="19"/>
      <c r="Y34" s="16">
        <v>2016</v>
      </c>
      <c r="AD34" t="s">
        <v>75</v>
      </c>
      <c r="AE34" t="s">
        <v>76</v>
      </c>
      <c r="AF34" t="str">
        <f t="shared" si="5"/>
        <v>Water Supply - Public (Municipal) Community</v>
      </c>
      <c r="AG34" t="s">
        <v>318</v>
      </c>
      <c r="AJ34" t="s">
        <v>65</v>
      </c>
      <c r="AK34" s="7">
        <f t="shared" si="2"/>
        <v>1</v>
      </c>
    </row>
    <row r="35" spans="1:37" x14ac:dyDescent="0.25">
      <c r="A35" t="s">
        <v>50</v>
      </c>
      <c r="B35" s="6" t="str">
        <f t="shared" si="3"/>
        <v>4</v>
      </c>
      <c r="C35">
        <v>42925</v>
      </c>
      <c r="D35" t="s">
        <v>77</v>
      </c>
      <c r="E35" s="16">
        <v>2016</v>
      </c>
      <c r="F35">
        <v>19020701</v>
      </c>
      <c r="K35" s="20" t="s">
        <v>133</v>
      </c>
      <c r="L35" s="6" t="str">
        <f t="shared" si="4"/>
        <v>2</v>
      </c>
      <c r="M35" s="20" t="s">
        <v>179</v>
      </c>
      <c r="N35" s="33">
        <v>42801</v>
      </c>
      <c r="O35" s="20" t="s">
        <v>81</v>
      </c>
      <c r="P35" s="19">
        <f t="shared" ref="P35:P57" si="6">_xlfn.IFNA(LOOKUP(M35,$C$3:$C$1520,$F$3:$F$1520),"")</f>
        <v>19060403</v>
      </c>
      <c r="Q35" t="s">
        <v>70</v>
      </c>
      <c r="R35" s="18">
        <f t="shared" si="1"/>
        <v>2</v>
      </c>
      <c r="S35" s="19"/>
      <c r="Y35" s="16">
        <v>2016</v>
      </c>
      <c r="AD35" t="s">
        <v>75</v>
      </c>
      <c r="AE35" t="s">
        <v>76</v>
      </c>
      <c r="AF35" t="str">
        <f t="shared" si="5"/>
        <v>Water Supply - Public (Municipal) Community</v>
      </c>
      <c r="AG35" t="s">
        <v>318</v>
      </c>
      <c r="AJ35" t="s">
        <v>65</v>
      </c>
      <c r="AK35" s="7">
        <f t="shared" si="2"/>
        <v>1</v>
      </c>
    </row>
    <row r="36" spans="1:37" x14ac:dyDescent="0.25">
      <c r="A36" t="s">
        <v>50</v>
      </c>
      <c r="B36" s="6" t="str">
        <f t="shared" si="3"/>
        <v>4</v>
      </c>
      <c r="C36">
        <v>42925</v>
      </c>
      <c r="D36" t="s">
        <v>77</v>
      </c>
      <c r="E36" s="16">
        <v>2016</v>
      </c>
      <c r="F36">
        <v>19020701</v>
      </c>
      <c r="K36" s="20" t="s">
        <v>133</v>
      </c>
      <c r="L36" s="6" t="str">
        <f t="shared" si="4"/>
        <v>2</v>
      </c>
      <c r="M36" s="20" t="s">
        <v>180</v>
      </c>
      <c r="N36" s="33">
        <v>42888</v>
      </c>
      <c r="O36" s="20" t="s">
        <v>81</v>
      </c>
      <c r="P36" s="19">
        <f t="shared" si="6"/>
        <v>19060403</v>
      </c>
      <c r="Q36" t="s">
        <v>70</v>
      </c>
      <c r="R36" s="18">
        <f t="shared" si="1"/>
        <v>2</v>
      </c>
      <c r="S36" s="19"/>
      <c r="Y36" s="16">
        <v>2016</v>
      </c>
      <c r="AD36" t="s">
        <v>75</v>
      </c>
      <c r="AE36" t="s">
        <v>76</v>
      </c>
      <c r="AF36" t="str">
        <f t="shared" si="5"/>
        <v>Water Supply - Public (Municipal) Community</v>
      </c>
      <c r="AG36" t="s">
        <v>318</v>
      </c>
      <c r="AJ36" t="s">
        <v>65</v>
      </c>
      <c r="AK36" s="7">
        <f t="shared" si="2"/>
        <v>1</v>
      </c>
    </row>
    <row r="37" spans="1:37" x14ac:dyDescent="0.25">
      <c r="A37" t="s">
        <v>50</v>
      </c>
      <c r="B37" s="6" t="str">
        <f t="shared" si="3"/>
        <v>4</v>
      </c>
      <c r="C37">
        <v>42925</v>
      </c>
      <c r="D37" t="s">
        <v>77</v>
      </c>
      <c r="E37" s="16">
        <v>2016</v>
      </c>
      <c r="F37">
        <v>19020701</v>
      </c>
      <c r="K37" s="20" t="s">
        <v>181</v>
      </c>
      <c r="L37" s="6" t="str">
        <f t="shared" si="4"/>
        <v>1</v>
      </c>
      <c r="M37" s="20" t="s">
        <v>182</v>
      </c>
      <c r="N37" s="33">
        <v>40991</v>
      </c>
      <c r="O37" s="20" t="s">
        <v>81</v>
      </c>
      <c r="P37" s="19" t="str">
        <f t="shared" si="6"/>
        <v/>
      </c>
      <c r="Q37" t="s">
        <v>70</v>
      </c>
      <c r="R37" s="18">
        <f t="shared" si="1"/>
        <v>2</v>
      </c>
      <c r="S37" s="19"/>
      <c r="Y37" s="16">
        <v>2016</v>
      </c>
      <c r="AD37" t="s">
        <v>75</v>
      </c>
      <c r="AE37" t="s">
        <v>76</v>
      </c>
      <c r="AF37" t="str">
        <f t="shared" si="5"/>
        <v>Water Supply - Public (Municipal) Community</v>
      </c>
      <c r="AG37" t="s">
        <v>318</v>
      </c>
      <c r="AJ37" t="s">
        <v>65</v>
      </c>
      <c r="AK37" s="7">
        <f t="shared" si="2"/>
        <v>1</v>
      </c>
    </row>
    <row r="38" spans="1:37" x14ac:dyDescent="0.25">
      <c r="A38" t="s">
        <v>50</v>
      </c>
      <c r="B38" s="6" t="str">
        <f t="shared" si="3"/>
        <v>4</v>
      </c>
      <c r="C38">
        <v>42925</v>
      </c>
      <c r="D38" t="s">
        <v>77</v>
      </c>
      <c r="E38" s="16">
        <v>2016</v>
      </c>
      <c r="F38">
        <v>19020701</v>
      </c>
      <c r="K38" s="20" t="s">
        <v>181</v>
      </c>
      <c r="L38" s="6" t="str">
        <f t="shared" si="4"/>
        <v>1</v>
      </c>
      <c r="M38" s="20" t="s">
        <v>183</v>
      </c>
      <c r="N38" s="33">
        <v>41036</v>
      </c>
      <c r="O38" s="20" t="s">
        <v>116</v>
      </c>
      <c r="P38" s="19" t="str">
        <f t="shared" si="6"/>
        <v/>
      </c>
      <c r="Q38" t="s">
        <v>70</v>
      </c>
      <c r="R38" s="18">
        <f t="shared" si="1"/>
        <v>2</v>
      </c>
      <c r="S38" s="19"/>
      <c r="Y38" s="16">
        <v>2016</v>
      </c>
      <c r="AD38" t="s">
        <v>75</v>
      </c>
      <c r="AE38" t="s">
        <v>76</v>
      </c>
      <c r="AF38" t="str">
        <f t="shared" si="5"/>
        <v>Water Supply - Public (Municipal) Community</v>
      </c>
      <c r="AG38" t="s">
        <v>318</v>
      </c>
      <c r="AJ38" t="s">
        <v>65</v>
      </c>
      <c r="AK38" s="7">
        <f t="shared" si="2"/>
        <v>1</v>
      </c>
    </row>
    <row r="39" spans="1:37" x14ac:dyDescent="0.25">
      <c r="A39" t="s">
        <v>50</v>
      </c>
      <c r="B39" s="6" t="str">
        <f t="shared" si="3"/>
        <v>4</v>
      </c>
      <c r="C39">
        <v>42925</v>
      </c>
      <c r="D39" t="s">
        <v>77</v>
      </c>
      <c r="E39" s="16">
        <v>2016</v>
      </c>
      <c r="F39">
        <v>19020701</v>
      </c>
      <c r="K39" s="20" t="s">
        <v>181</v>
      </c>
      <c r="L39" s="6" t="str">
        <f t="shared" si="4"/>
        <v>1</v>
      </c>
      <c r="M39" s="19" t="s">
        <v>191</v>
      </c>
      <c r="N39" s="57">
        <v>41036</v>
      </c>
      <c r="O39" s="19" t="s">
        <v>116</v>
      </c>
      <c r="P39" s="19" t="str">
        <f t="shared" si="6"/>
        <v/>
      </c>
      <c r="Q39" t="s">
        <v>70</v>
      </c>
      <c r="R39" s="18">
        <f t="shared" si="1"/>
        <v>2</v>
      </c>
      <c r="S39" s="19"/>
      <c r="Y39" s="16">
        <v>2016</v>
      </c>
      <c r="AD39" t="s">
        <v>75</v>
      </c>
      <c r="AE39" t="s">
        <v>76</v>
      </c>
      <c r="AF39" t="str">
        <f t="shared" si="5"/>
        <v>Water Supply - Public (Municipal) Community</v>
      </c>
      <c r="AG39" t="s">
        <v>318</v>
      </c>
      <c r="AJ39" t="s">
        <v>65</v>
      </c>
      <c r="AK39" s="7">
        <f t="shared" si="2"/>
        <v>1</v>
      </c>
    </row>
    <row r="40" spans="1:37" x14ac:dyDescent="0.25">
      <c r="A40" t="s">
        <v>50</v>
      </c>
      <c r="B40" s="6" t="str">
        <f t="shared" si="3"/>
        <v>4</v>
      </c>
      <c r="C40">
        <v>42925</v>
      </c>
      <c r="D40" t="s">
        <v>77</v>
      </c>
      <c r="E40" s="17">
        <v>2017</v>
      </c>
      <c r="F40">
        <v>19020701</v>
      </c>
      <c r="K40" s="20" t="s">
        <v>181</v>
      </c>
      <c r="L40" s="6" t="str">
        <f t="shared" si="4"/>
        <v>1</v>
      </c>
      <c r="M40" s="20" t="s">
        <v>197</v>
      </c>
      <c r="N40" s="33">
        <v>41036</v>
      </c>
      <c r="O40" s="20" t="s">
        <v>116</v>
      </c>
      <c r="P40" s="19">
        <f t="shared" si="6"/>
        <v>19060403</v>
      </c>
      <c r="Q40" t="s">
        <v>70</v>
      </c>
      <c r="R40" s="18">
        <f t="shared" si="1"/>
        <v>2</v>
      </c>
      <c r="S40" s="19"/>
      <c r="Y40" s="17">
        <v>2017</v>
      </c>
      <c r="AD40" t="s">
        <v>75</v>
      </c>
      <c r="AE40" t="s">
        <v>76</v>
      </c>
      <c r="AF40" t="str">
        <f t="shared" si="5"/>
        <v>Water Supply - Public (Municipal) Community</v>
      </c>
      <c r="AG40" t="s">
        <v>318</v>
      </c>
      <c r="AJ40" t="s">
        <v>65</v>
      </c>
      <c r="AK40" s="7">
        <f t="shared" si="2"/>
        <v>1</v>
      </c>
    </row>
    <row r="41" spans="1:37" x14ac:dyDescent="0.25">
      <c r="A41" t="s">
        <v>50</v>
      </c>
      <c r="B41" s="6" t="str">
        <f t="shared" si="3"/>
        <v>4</v>
      </c>
      <c r="C41">
        <v>42925</v>
      </c>
      <c r="D41" t="s">
        <v>77</v>
      </c>
      <c r="E41" s="17">
        <v>2017</v>
      </c>
      <c r="F41">
        <v>19020701</v>
      </c>
      <c r="K41" s="20" t="s">
        <v>181</v>
      </c>
      <c r="L41" s="6" t="str">
        <f t="shared" si="4"/>
        <v>1</v>
      </c>
      <c r="M41" s="20" t="s">
        <v>203</v>
      </c>
      <c r="N41" s="33">
        <v>41036</v>
      </c>
      <c r="O41" s="20" t="s">
        <v>116</v>
      </c>
      <c r="P41" s="19">
        <f t="shared" si="6"/>
        <v>19060403</v>
      </c>
      <c r="Q41" t="s">
        <v>70</v>
      </c>
      <c r="R41" s="18">
        <f t="shared" si="1"/>
        <v>2</v>
      </c>
      <c r="S41" s="19"/>
      <c r="Y41" s="17">
        <v>2017</v>
      </c>
      <c r="AD41" t="s">
        <v>75</v>
      </c>
      <c r="AE41" t="s">
        <v>76</v>
      </c>
      <c r="AF41" t="str">
        <f t="shared" si="5"/>
        <v>Water Supply - Public (Municipal) Community</v>
      </c>
      <c r="AG41" t="s">
        <v>318</v>
      </c>
      <c r="AJ41" t="s">
        <v>65</v>
      </c>
      <c r="AK41" s="7">
        <f t="shared" si="2"/>
        <v>1</v>
      </c>
    </row>
    <row r="42" spans="1:37" x14ac:dyDescent="0.25">
      <c r="A42" t="s">
        <v>50</v>
      </c>
      <c r="B42" s="6" t="str">
        <f t="shared" si="3"/>
        <v>4</v>
      </c>
      <c r="C42">
        <v>42925</v>
      </c>
      <c r="D42" t="s">
        <v>77</v>
      </c>
      <c r="E42" s="17">
        <v>2017</v>
      </c>
      <c r="F42">
        <v>19020701</v>
      </c>
      <c r="K42" s="20" t="s">
        <v>181</v>
      </c>
      <c r="L42" s="6" t="str">
        <f t="shared" si="4"/>
        <v>1</v>
      </c>
      <c r="M42" s="20" t="s">
        <v>209</v>
      </c>
      <c r="N42" s="33">
        <v>41036</v>
      </c>
      <c r="O42" s="20" t="s">
        <v>116</v>
      </c>
      <c r="P42" s="19">
        <f t="shared" si="6"/>
        <v>19060403</v>
      </c>
      <c r="Q42" t="s">
        <v>70</v>
      </c>
      <c r="R42" s="18">
        <f t="shared" si="1"/>
        <v>2</v>
      </c>
      <c r="S42" s="19"/>
      <c r="Y42" s="17">
        <v>2017</v>
      </c>
      <c r="AD42" t="s">
        <v>75</v>
      </c>
      <c r="AE42" t="s">
        <v>76</v>
      </c>
      <c r="AF42" t="str">
        <f t="shared" si="5"/>
        <v>Water Supply - Public (Municipal) Community</v>
      </c>
      <c r="AG42" t="s">
        <v>318</v>
      </c>
      <c r="AJ42" t="s">
        <v>65</v>
      </c>
      <c r="AK42" s="7">
        <f t="shared" si="2"/>
        <v>1</v>
      </c>
    </row>
    <row r="43" spans="1:37" x14ac:dyDescent="0.25">
      <c r="A43" t="s">
        <v>50</v>
      </c>
      <c r="B43" s="6" t="str">
        <f t="shared" si="3"/>
        <v>4</v>
      </c>
      <c r="C43">
        <v>42925</v>
      </c>
      <c r="D43" t="s">
        <v>77</v>
      </c>
      <c r="E43" s="17">
        <v>2017</v>
      </c>
      <c r="F43">
        <v>19020701</v>
      </c>
      <c r="K43" s="20" t="s">
        <v>181</v>
      </c>
      <c r="L43" s="6" t="str">
        <f t="shared" si="4"/>
        <v>1</v>
      </c>
      <c r="M43" s="20" t="s">
        <v>216</v>
      </c>
      <c r="N43" s="33">
        <v>41036</v>
      </c>
      <c r="O43" s="20" t="s">
        <v>116</v>
      </c>
      <c r="P43" s="19">
        <f t="shared" si="6"/>
        <v>19060402</v>
      </c>
      <c r="Q43" t="s">
        <v>70</v>
      </c>
      <c r="R43" s="18">
        <f t="shared" si="1"/>
        <v>2</v>
      </c>
      <c r="S43" s="19"/>
      <c r="Y43" s="17">
        <v>2017</v>
      </c>
      <c r="AD43" t="s">
        <v>75</v>
      </c>
      <c r="AE43" t="s">
        <v>76</v>
      </c>
      <c r="AF43" t="str">
        <f t="shared" si="5"/>
        <v>Water Supply - Public (Municipal) Community</v>
      </c>
      <c r="AG43" t="s">
        <v>318</v>
      </c>
      <c r="AJ43" t="s">
        <v>65</v>
      </c>
      <c r="AK43" s="7">
        <f t="shared" si="2"/>
        <v>1</v>
      </c>
    </row>
    <row r="44" spans="1:37" x14ac:dyDescent="0.25">
      <c r="A44" t="s">
        <v>50</v>
      </c>
      <c r="B44" s="6" t="str">
        <f t="shared" si="3"/>
        <v>4</v>
      </c>
      <c r="C44">
        <v>42925</v>
      </c>
      <c r="D44" t="s">
        <v>77</v>
      </c>
      <c r="E44" s="17">
        <v>2017</v>
      </c>
      <c r="F44">
        <v>19020701</v>
      </c>
      <c r="K44" s="20" t="s">
        <v>181</v>
      </c>
      <c r="L44" s="6" t="str">
        <f t="shared" si="4"/>
        <v>1</v>
      </c>
      <c r="M44" s="20" t="s">
        <v>222</v>
      </c>
      <c r="N44" s="33">
        <v>41036</v>
      </c>
      <c r="O44" s="20" t="s">
        <v>116</v>
      </c>
      <c r="P44" s="19">
        <f t="shared" si="6"/>
        <v>19060403</v>
      </c>
      <c r="Q44" t="s">
        <v>70</v>
      </c>
      <c r="R44" s="18">
        <f t="shared" si="1"/>
        <v>2</v>
      </c>
      <c r="S44" s="19"/>
      <c r="Y44" s="17">
        <v>2017</v>
      </c>
      <c r="AD44" t="s">
        <v>75</v>
      </c>
      <c r="AE44" t="s">
        <v>76</v>
      </c>
      <c r="AF44" t="str">
        <f t="shared" si="5"/>
        <v>Water Supply - Public (Municipal) Community</v>
      </c>
      <c r="AG44" t="s">
        <v>318</v>
      </c>
      <c r="AJ44" t="s">
        <v>65</v>
      </c>
      <c r="AK44" s="7">
        <f t="shared" si="2"/>
        <v>1</v>
      </c>
    </row>
    <row r="45" spans="1:37" x14ac:dyDescent="0.25">
      <c r="A45" t="s">
        <v>50</v>
      </c>
      <c r="B45" s="6" t="str">
        <f t="shared" si="3"/>
        <v>4</v>
      </c>
      <c r="C45">
        <v>42925</v>
      </c>
      <c r="D45" t="s">
        <v>77</v>
      </c>
      <c r="E45" s="17">
        <v>2017</v>
      </c>
      <c r="F45">
        <v>19020701</v>
      </c>
      <c r="K45" s="20" t="s">
        <v>181</v>
      </c>
      <c r="L45" s="6" t="str">
        <f t="shared" si="4"/>
        <v>1</v>
      </c>
      <c r="M45" s="20" t="s">
        <v>228</v>
      </c>
      <c r="N45" s="33">
        <v>41036</v>
      </c>
      <c r="O45" s="20" t="s">
        <v>116</v>
      </c>
      <c r="P45" s="19">
        <f t="shared" si="6"/>
        <v>19060403</v>
      </c>
      <c r="Q45" t="s">
        <v>70</v>
      </c>
      <c r="R45" s="18">
        <f t="shared" si="1"/>
        <v>2</v>
      </c>
      <c r="S45" s="19"/>
      <c r="Y45" s="17">
        <v>2017</v>
      </c>
      <c r="AD45" t="s">
        <v>75</v>
      </c>
      <c r="AE45" t="s">
        <v>76</v>
      </c>
      <c r="AF45" t="str">
        <f t="shared" si="5"/>
        <v>Water Supply - Public (Municipal) Community</v>
      </c>
      <c r="AG45" t="s">
        <v>318</v>
      </c>
      <c r="AJ45" t="s">
        <v>65</v>
      </c>
      <c r="AK45" s="7">
        <f t="shared" si="2"/>
        <v>1</v>
      </c>
    </row>
    <row r="46" spans="1:37" x14ac:dyDescent="0.25">
      <c r="A46" t="s">
        <v>50</v>
      </c>
      <c r="B46" s="6" t="str">
        <f t="shared" si="3"/>
        <v>4</v>
      </c>
      <c r="C46">
        <v>42925</v>
      </c>
      <c r="D46" t="s">
        <v>77</v>
      </c>
      <c r="E46" s="17">
        <v>2017</v>
      </c>
      <c r="F46">
        <v>19020701</v>
      </c>
      <c r="K46" s="20" t="s">
        <v>181</v>
      </c>
      <c r="L46" s="6" t="str">
        <f t="shared" si="4"/>
        <v>1</v>
      </c>
      <c r="M46" s="20" t="s">
        <v>234</v>
      </c>
      <c r="N46" s="33">
        <v>41036</v>
      </c>
      <c r="O46" s="20" t="s">
        <v>116</v>
      </c>
      <c r="P46" s="19">
        <f t="shared" si="6"/>
        <v>19060402</v>
      </c>
      <c r="Q46" t="s">
        <v>70</v>
      </c>
      <c r="R46" s="18">
        <f t="shared" si="1"/>
        <v>2</v>
      </c>
      <c r="S46" s="19"/>
      <c r="Y46" s="17">
        <v>2017</v>
      </c>
      <c r="AD46" t="s">
        <v>75</v>
      </c>
      <c r="AE46" t="s">
        <v>76</v>
      </c>
      <c r="AF46" t="str">
        <f t="shared" si="5"/>
        <v>Water Supply - Public (Municipal) Community</v>
      </c>
      <c r="AG46" t="s">
        <v>318</v>
      </c>
      <c r="AJ46" t="s">
        <v>65</v>
      </c>
      <c r="AK46" s="7">
        <f t="shared" si="2"/>
        <v>1</v>
      </c>
    </row>
    <row r="47" spans="1:37" x14ac:dyDescent="0.25">
      <c r="A47" t="s">
        <v>50</v>
      </c>
      <c r="B47" s="6" t="str">
        <f t="shared" si="3"/>
        <v>4</v>
      </c>
      <c r="C47">
        <v>42925</v>
      </c>
      <c r="D47" t="s">
        <v>77</v>
      </c>
      <c r="E47" s="17">
        <v>2017</v>
      </c>
      <c r="F47">
        <v>19020701</v>
      </c>
      <c r="K47" s="20" t="s">
        <v>181</v>
      </c>
      <c r="L47" s="6" t="str">
        <f t="shared" si="4"/>
        <v>1</v>
      </c>
      <c r="M47" s="20" t="s">
        <v>241</v>
      </c>
      <c r="N47" s="33">
        <v>41036</v>
      </c>
      <c r="O47" s="20" t="s">
        <v>116</v>
      </c>
      <c r="P47" s="19">
        <f t="shared" si="6"/>
        <v>19060402</v>
      </c>
      <c r="Q47" t="s">
        <v>70</v>
      </c>
      <c r="R47" s="18">
        <f t="shared" si="1"/>
        <v>2</v>
      </c>
      <c r="S47" s="19"/>
      <c r="Y47" s="17">
        <v>2017</v>
      </c>
      <c r="AD47" t="s">
        <v>75</v>
      </c>
      <c r="AE47" t="s">
        <v>76</v>
      </c>
      <c r="AF47" t="str">
        <f t="shared" si="5"/>
        <v>Water Supply - Public (Municipal) Community</v>
      </c>
      <c r="AG47" t="s">
        <v>318</v>
      </c>
      <c r="AJ47" t="s">
        <v>65</v>
      </c>
      <c r="AK47" s="7">
        <f t="shared" si="2"/>
        <v>1</v>
      </c>
    </row>
    <row r="48" spans="1:37" x14ac:dyDescent="0.25">
      <c r="A48" t="s">
        <v>50</v>
      </c>
      <c r="B48" s="6" t="str">
        <f t="shared" si="3"/>
        <v>4</v>
      </c>
      <c r="C48">
        <v>42925</v>
      </c>
      <c r="D48" t="s">
        <v>77</v>
      </c>
      <c r="E48" s="17">
        <v>2017</v>
      </c>
      <c r="F48">
        <v>19020701</v>
      </c>
      <c r="K48" s="20" t="s">
        <v>181</v>
      </c>
      <c r="L48" s="6" t="str">
        <f t="shared" si="4"/>
        <v>1</v>
      </c>
      <c r="M48" s="20" t="s">
        <v>246</v>
      </c>
      <c r="N48" s="33">
        <v>41037</v>
      </c>
      <c r="O48" s="20" t="s">
        <v>116</v>
      </c>
      <c r="P48" s="19">
        <f t="shared" si="6"/>
        <v>19060403</v>
      </c>
      <c r="Q48" t="s">
        <v>70</v>
      </c>
      <c r="R48" s="18">
        <f t="shared" si="1"/>
        <v>2</v>
      </c>
      <c r="S48" s="19"/>
      <c r="Y48" s="17">
        <v>2017</v>
      </c>
      <c r="AD48" t="s">
        <v>75</v>
      </c>
      <c r="AE48" t="s">
        <v>76</v>
      </c>
      <c r="AF48" t="str">
        <f t="shared" si="5"/>
        <v>Water Supply - Public (Municipal) Community</v>
      </c>
      <c r="AG48" t="s">
        <v>318</v>
      </c>
      <c r="AJ48" t="s">
        <v>65</v>
      </c>
      <c r="AK48" s="7">
        <f t="shared" si="2"/>
        <v>1</v>
      </c>
    </row>
    <row r="49" spans="1:37" x14ac:dyDescent="0.25">
      <c r="A49" t="s">
        <v>50</v>
      </c>
      <c r="B49" s="6" t="str">
        <f t="shared" si="3"/>
        <v>4</v>
      </c>
      <c r="C49">
        <v>42925</v>
      </c>
      <c r="D49" t="s">
        <v>77</v>
      </c>
      <c r="E49" s="17">
        <v>2017</v>
      </c>
      <c r="F49">
        <v>19020701</v>
      </c>
      <c r="K49" s="20" t="s">
        <v>181</v>
      </c>
      <c r="L49" s="6" t="str">
        <f t="shared" si="4"/>
        <v>1</v>
      </c>
      <c r="M49" s="20" t="s">
        <v>252</v>
      </c>
      <c r="N49" s="33">
        <v>41037</v>
      </c>
      <c r="O49" s="20" t="s">
        <v>116</v>
      </c>
      <c r="P49" s="19">
        <f t="shared" si="6"/>
        <v>19060402</v>
      </c>
      <c r="Q49" t="s">
        <v>70</v>
      </c>
      <c r="R49" s="18">
        <f t="shared" si="1"/>
        <v>2</v>
      </c>
      <c r="S49" s="19"/>
      <c r="Y49" s="17">
        <v>2017</v>
      </c>
      <c r="AD49" t="s">
        <v>75</v>
      </c>
      <c r="AE49" t="s">
        <v>76</v>
      </c>
      <c r="AF49" t="str">
        <f t="shared" si="5"/>
        <v>Water Supply - Public (Municipal) Community</v>
      </c>
      <c r="AG49" t="s">
        <v>318</v>
      </c>
      <c r="AJ49" t="s">
        <v>65</v>
      </c>
      <c r="AK49" s="7">
        <f t="shared" si="2"/>
        <v>1</v>
      </c>
    </row>
    <row r="50" spans="1:37" x14ac:dyDescent="0.25">
      <c r="A50" t="s">
        <v>50</v>
      </c>
      <c r="B50" s="6" t="str">
        <f t="shared" si="3"/>
        <v>4</v>
      </c>
      <c r="C50">
        <v>42925</v>
      </c>
      <c r="D50" t="s">
        <v>77</v>
      </c>
      <c r="E50" s="17">
        <v>2017</v>
      </c>
      <c r="F50">
        <v>19020701</v>
      </c>
      <c r="K50" s="20" t="s">
        <v>181</v>
      </c>
      <c r="L50" s="6" t="str">
        <f t="shared" si="4"/>
        <v>1</v>
      </c>
      <c r="M50" s="20" t="s">
        <v>258</v>
      </c>
      <c r="N50" s="33">
        <v>41051</v>
      </c>
      <c r="O50" s="20" t="s">
        <v>116</v>
      </c>
      <c r="P50" s="19">
        <f t="shared" si="6"/>
        <v>19060401</v>
      </c>
      <c r="Q50" t="s">
        <v>70</v>
      </c>
      <c r="R50" s="18">
        <f t="shared" si="1"/>
        <v>2</v>
      </c>
      <c r="S50" s="19"/>
      <c r="Y50" s="17">
        <v>2017</v>
      </c>
      <c r="AD50" t="s">
        <v>75</v>
      </c>
      <c r="AE50" t="s">
        <v>76</v>
      </c>
      <c r="AF50" t="str">
        <f t="shared" si="5"/>
        <v>Water Supply - Public (Municipal) Community</v>
      </c>
      <c r="AG50" t="s">
        <v>318</v>
      </c>
      <c r="AJ50" t="s">
        <v>65</v>
      </c>
      <c r="AK50" s="7">
        <f t="shared" si="2"/>
        <v>1</v>
      </c>
    </row>
    <row r="51" spans="1:37" x14ac:dyDescent="0.25">
      <c r="A51" t="s">
        <v>50</v>
      </c>
      <c r="B51" s="6" t="str">
        <f t="shared" si="3"/>
        <v>4</v>
      </c>
      <c r="C51">
        <v>42925</v>
      </c>
      <c r="D51" t="s">
        <v>77</v>
      </c>
      <c r="E51" s="17">
        <v>2017</v>
      </c>
      <c r="F51">
        <v>19020701</v>
      </c>
      <c r="K51" s="20" t="s">
        <v>181</v>
      </c>
      <c r="L51" s="6" t="str">
        <f t="shared" si="4"/>
        <v>1</v>
      </c>
      <c r="M51" s="20" t="s">
        <v>261</v>
      </c>
      <c r="N51" s="33">
        <v>41484</v>
      </c>
      <c r="O51" s="20" t="s">
        <v>51</v>
      </c>
      <c r="P51" s="19">
        <f t="shared" si="6"/>
        <v>19020302</v>
      </c>
      <c r="Q51" t="s">
        <v>70</v>
      </c>
      <c r="R51" s="18">
        <f t="shared" si="1"/>
        <v>2</v>
      </c>
      <c r="S51" s="19"/>
      <c r="Y51" s="17">
        <v>2017</v>
      </c>
      <c r="AD51" t="s">
        <v>75</v>
      </c>
      <c r="AE51" t="s">
        <v>76</v>
      </c>
      <c r="AF51" t="str">
        <f t="shared" si="5"/>
        <v>Water Supply - Public (Municipal) Community</v>
      </c>
      <c r="AG51" t="s">
        <v>318</v>
      </c>
      <c r="AJ51" t="s">
        <v>65</v>
      </c>
      <c r="AK51" s="7">
        <f t="shared" si="2"/>
        <v>1</v>
      </c>
    </row>
    <row r="52" spans="1:37" x14ac:dyDescent="0.25">
      <c r="A52" t="s">
        <v>88</v>
      </c>
      <c r="B52" s="6" t="str">
        <f t="shared" si="3"/>
        <v>3</v>
      </c>
      <c r="C52">
        <v>18773</v>
      </c>
      <c r="D52" t="s">
        <v>89</v>
      </c>
      <c r="E52" s="17">
        <v>2017</v>
      </c>
      <c r="K52" s="20" t="s">
        <v>181</v>
      </c>
      <c r="L52" s="6" t="str">
        <f t="shared" si="4"/>
        <v>1</v>
      </c>
      <c r="M52" s="20" t="s">
        <v>266</v>
      </c>
      <c r="N52" s="33">
        <v>41563</v>
      </c>
      <c r="O52" s="20" t="s">
        <v>267</v>
      </c>
      <c r="P52" s="19">
        <f t="shared" si="6"/>
        <v>19060403</v>
      </c>
      <c r="Q52" t="s">
        <v>70</v>
      </c>
      <c r="R52" s="18">
        <f t="shared" si="1"/>
        <v>2</v>
      </c>
      <c r="S52" s="19"/>
      <c r="Y52" s="17">
        <v>2017</v>
      </c>
      <c r="AF52" t="str">
        <f t="shared" si="5"/>
        <v/>
      </c>
      <c r="AG52" t="s">
        <v>366</v>
      </c>
      <c r="AJ52" t="s">
        <v>84</v>
      </c>
      <c r="AK52" s="7">
        <f t="shared" si="2"/>
        <v>2</v>
      </c>
    </row>
    <row r="53" spans="1:37" x14ac:dyDescent="0.25">
      <c r="A53" t="s">
        <v>88</v>
      </c>
      <c r="B53" s="6" t="str">
        <f t="shared" si="3"/>
        <v>3</v>
      </c>
      <c r="C53">
        <v>18773</v>
      </c>
      <c r="D53" t="s">
        <v>89</v>
      </c>
      <c r="E53" s="17">
        <v>2017</v>
      </c>
      <c r="K53" s="20" t="s">
        <v>181</v>
      </c>
      <c r="L53" s="6" t="str">
        <f t="shared" si="4"/>
        <v>1</v>
      </c>
      <c r="M53" s="20" t="s">
        <v>278</v>
      </c>
      <c r="N53" s="33">
        <v>41563</v>
      </c>
      <c r="O53" s="20" t="s">
        <v>116</v>
      </c>
      <c r="P53" s="19">
        <f t="shared" si="6"/>
        <v>19060403</v>
      </c>
      <c r="Q53" t="s">
        <v>70</v>
      </c>
      <c r="R53" s="18">
        <f t="shared" si="1"/>
        <v>2</v>
      </c>
      <c r="S53" s="19"/>
      <c r="Y53" s="17">
        <v>2017</v>
      </c>
      <c r="AF53" t="str">
        <f t="shared" si="5"/>
        <v/>
      </c>
      <c r="AG53" t="s">
        <v>366</v>
      </c>
      <c r="AJ53" t="s">
        <v>65</v>
      </c>
      <c r="AK53" s="7">
        <f t="shared" si="2"/>
        <v>1</v>
      </c>
    </row>
    <row r="54" spans="1:37" x14ac:dyDescent="0.25">
      <c r="A54" t="s">
        <v>88</v>
      </c>
      <c r="B54" s="6" t="str">
        <f t="shared" si="3"/>
        <v>3</v>
      </c>
      <c r="C54">
        <v>19238</v>
      </c>
      <c r="D54" t="s">
        <v>92</v>
      </c>
      <c r="E54">
        <v>2016</v>
      </c>
      <c r="F54">
        <v>19020202</v>
      </c>
      <c r="K54" s="20" t="s">
        <v>181</v>
      </c>
      <c r="L54" s="6" t="str">
        <f t="shared" si="4"/>
        <v>1</v>
      </c>
      <c r="M54" s="20" t="s">
        <v>289</v>
      </c>
      <c r="N54" s="33">
        <v>41563</v>
      </c>
      <c r="O54" s="20" t="s">
        <v>116</v>
      </c>
      <c r="P54" s="19">
        <f t="shared" si="6"/>
        <v>19060403</v>
      </c>
      <c r="Q54" t="s">
        <v>70</v>
      </c>
      <c r="R54" s="18">
        <f t="shared" si="1"/>
        <v>2</v>
      </c>
      <c r="S54" s="19"/>
      <c r="Y54">
        <v>2016</v>
      </c>
      <c r="AD54" t="s">
        <v>96</v>
      </c>
      <c r="AE54" t="s">
        <v>97</v>
      </c>
      <c r="AF54" t="str">
        <f t="shared" si="5"/>
        <v>Fish &amp; Wildlife - Research &amp; Conservation</v>
      </c>
      <c r="AG54" t="s">
        <v>319</v>
      </c>
      <c r="AJ54" t="s">
        <v>65</v>
      </c>
      <c r="AK54" s="7">
        <f t="shared" si="2"/>
        <v>1</v>
      </c>
    </row>
    <row r="55" spans="1:37" x14ac:dyDescent="0.25">
      <c r="A55" t="s">
        <v>88</v>
      </c>
      <c r="B55" s="6" t="str">
        <f t="shared" si="3"/>
        <v>3</v>
      </c>
      <c r="C55">
        <v>19238</v>
      </c>
      <c r="D55" t="s">
        <v>92</v>
      </c>
      <c r="E55">
        <v>2016</v>
      </c>
      <c r="F55">
        <v>19020202</v>
      </c>
      <c r="K55" s="20" t="s">
        <v>181</v>
      </c>
      <c r="L55" s="6" t="str">
        <f t="shared" si="4"/>
        <v>1</v>
      </c>
      <c r="M55" s="20" t="s">
        <v>296</v>
      </c>
      <c r="N55" s="33">
        <v>41563</v>
      </c>
      <c r="O55" s="20" t="s">
        <v>116</v>
      </c>
      <c r="P55" s="19">
        <f t="shared" si="6"/>
        <v>19060403</v>
      </c>
      <c r="Q55" t="s">
        <v>70</v>
      </c>
      <c r="R55" s="18">
        <f t="shared" si="1"/>
        <v>2</v>
      </c>
      <c r="S55" s="19"/>
      <c r="Y55">
        <v>2016</v>
      </c>
      <c r="AD55" t="s">
        <v>96</v>
      </c>
      <c r="AE55" t="s">
        <v>97</v>
      </c>
      <c r="AF55" t="str">
        <f t="shared" si="5"/>
        <v>Fish &amp; Wildlife - Research &amp; Conservation</v>
      </c>
      <c r="AG55" t="s">
        <v>319</v>
      </c>
      <c r="AJ55" t="s">
        <v>65</v>
      </c>
      <c r="AK55" s="7">
        <f t="shared" si="2"/>
        <v>1</v>
      </c>
    </row>
    <row r="56" spans="1:37" x14ac:dyDescent="0.25">
      <c r="A56" t="s">
        <v>88</v>
      </c>
      <c r="B56" s="6" t="str">
        <f t="shared" si="3"/>
        <v>3</v>
      </c>
      <c r="C56">
        <v>19238</v>
      </c>
      <c r="D56" t="s">
        <v>92</v>
      </c>
      <c r="E56">
        <v>2016</v>
      </c>
      <c r="F56">
        <v>19020202</v>
      </c>
      <c r="K56" s="20" t="s">
        <v>181</v>
      </c>
      <c r="L56" s="6" t="str">
        <f t="shared" si="4"/>
        <v>1</v>
      </c>
      <c r="M56" s="20" t="s">
        <v>305</v>
      </c>
      <c r="N56" s="33">
        <v>41563</v>
      </c>
      <c r="O56" s="20" t="s">
        <v>116</v>
      </c>
      <c r="P56" s="19">
        <f t="shared" si="6"/>
        <v>19060403</v>
      </c>
      <c r="Q56" t="s">
        <v>70</v>
      </c>
      <c r="R56" s="18">
        <f t="shared" si="1"/>
        <v>2</v>
      </c>
      <c r="S56" s="19"/>
      <c r="Y56">
        <v>2016</v>
      </c>
      <c r="AD56" t="s">
        <v>96</v>
      </c>
      <c r="AE56" t="s">
        <v>97</v>
      </c>
      <c r="AF56" t="str">
        <f t="shared" si="5"/>
        <v>Fish &amp; Wildlife - Research &amp; Conservation</v>
      </c>
      <c r="AG56" t="s">
        <v>319</v>
      </c>
      <c r="AJ56" t="s">
        <v>65</v>
      </c>
      <c r="AK56" s="7">
        <f t="shared" si="2"/>
        <v>1</v>
      </c>
    </row>
    <row r="57" spans="1:37" x14ac:dyDescent="0.25">
      <c r="A57" t="s">
        <v>88</v>
      </c>
      <c r="B57" s="6" t="str">
        <f t="shared" si="3"/>
        <v>3</v>
      </c>
      <c r="C57">
        <v>19238</v>
      </c>
      <c r="D57" t="s">
        <v>92</v>
      </c>
      <c r="E57">
        <v>2016</v>
      </c>
      <c r="F57">
        <v>19020202</v>
      </c>
      <c r="K57" s="20" t="s">
        <v>181</v>
      </c>
      <c r="L57" s="6" t="str">
        <f t="shared" si="4"/>
        <v>1</v>
      </c>
      <c r="M57" s="20" t="s">
        <v>308</v>
      </c>
      <c r="N57" s="33">
        <v>41563</v>
      </c>
      <c r="O57" s="20" t="s">
        <v>116</v>
      </c>
      <c r="P57" s="19">
        <f t="shared" si="6"/>
        <v>19060403</v>
      </c>
      <c r="Q57" t="s">
        <v>70</v>
      </c>
      <c r="R57" s="18">
        <f t="shared" si="1"/>
        <v>2</v>
      </c>
      <c r="S57" s="19"/>
      <c r="Y57">
        <v>2016</v>
      </c>
      <c r="AD57" t="s">
        <v>96</v>
      </c>
      <c r="AE57" t="s">
        <v>97</v>
      </c>
      <c r="AF57" t="str">
        <f t="shared" si="5"/>
        <v>Fish &amp; Wildlife - Research &amp; Conservation</v>
      </c>
      <c r="AG57" t="s">
        <v>319</v>
      </c>
      <c r="AJ57" t="s">
        <v>65</v>
      </c>
      <c r="AK57" s="7">
        <f t="shared" si="2"/>
        <v>1</v>
      </c>
    </row>
    <row r="58" spans="1:37" x14ac:dyDescent="0.25">
      <c r="A58" t="s">
        <v>88</v>
      </c>
      <c r="B58" s="6" t="str">
        <f t="shared" si="3"/>
        <v>3</v>
      </c>
      <c r="C58">
        <v>19238</v>
      </c>
      <c r="D58" t="s">
        <v>92</v>
      </c>
      <c r="E58">
        <v>2016</v>
      </c>
      <c r="F58">
        <v>19020202</v>
      </c>
      <c r="Q58" t="s">
        <v>70</v>
      </c>
      <c r="R58" s="18">
        <f t="shared" si="1"/>
        <v>2</v>
      </c>
      <c r="Y58">
        <v>2016</v>
      </c>
      <c r="AD58" t="s">
        <v>96</v>
      </c>
      <c r="AE58" t="s">
        <v>97</v>
      </c>
      <c r="AF58" t="str">
        <f t="shared" si="5"/>
        <v>Fish &amp; Wildlife - Research &amp; Conservation</v>
      </c>
      <c r="AG58" t="s">
        <v>319</v>
      </c>
      <c r="AJ58" t="s">
        <v>65</v>
      </c>
      <c r="AK58" s="7">
        <f t="shared" si="2"/>
        <v>1</v>
      </c>
    </row>
    <row r="59" spans="1:37" x14ac:dyDescent="0.25">
      <c r="A59" t="s">
        <v>88</v>
      </c>
      <c r="B59" s="6" t="str">
        <f t="shared" si="3"/>
        <v>3</v>
      </c>
      <c r="C59">
        <v>19238</v>
      </c>
      <c r="D59" t="s">
        <v>92</v>
      </c>
      <c r="E59">
        <v>2016</v>
      </c>
      <c r="F59">
        <v>19020202</v>
      </c>
      <c r="Q59" t="s">
        <v>70</v>
      </c>
      <c r="R59" s="18">
        <f t="shared" si="1"/>
        <v>2</v>
      </c>
      <c r="Y59">
        <v>2016</v>
      </c>
      <c r="AD59" t="s">
        <v>96</v>
      </c>
      <c r="AE59" t="s">
        <v>97</v>
      </c>
      <c r="AF59" t="str">
        <f t="shared" si="5"/>
        <v>Fish &amp; Wildlife - Research &amp; Conservation</v>
      </c>
      <c r="AG59" t="s">
        <v>319</v>
      </c>
      <c r="AJ59" t="s">
        <v>65</v>
      </c>
      <c r="AK59" s="7">
        <f t="shared" si="2"/>
        <v>1</v>
      </c>
    </row>
    <row r="60" spans="1:37" x14ac:dyDescent="0.25">
      <c r="A60" t="s">
        <v>88</v>
      </c>
      <c r="B60" s="6" t="str">
        <f t="shared" si="3"/>
        <v>3</v>
      </c>
      <c r="C60">
        <v>19238</v>
      </c>
      <c r="D60" t="s">
        <v>92</v>
      </c>
      <c r="E60">
        <v>2016</v>
      </c>
      <c r="F60">
        <v>19020202</v>
      </c>
      <c r="Q60" t="s">
        <v>70</v>
      </c>
      <c r="R60" s="18">
        <f t="shared" si="1"/>
        <v>2</v>
      </c>
      <c r="Y60">
        <v>2016</v>
      </c>
      <c r="AD60" t="s">
        <v>96</v>
      </c>
      <c r="AE60" t="s">
        <v>97</v>
      </c>
      <c r="AF60" t="str">
        <f t="shared" si="5"/>
        <v>Fish &amp; Wildlife - Research &amp; Conservation</v>
      </c>
      <c r="AG60" t="s">
        <v>319</v>
      </c>
      <c r="AJ60" t="s">
        <v>65</v>
      </c>
      <c r="AK60" s="7">
        <f t="shared" si="2"/>
        <v>1</v>
      </c>
    </row>
    <row r="61" spans="1:37" x14ac:dyDescent="0.25">
      <c r="A61" t="s">
        <v>88</v>
      </c>
      <c r="B61" s="6" t="str">
        <f t="shared" si="3"/>
        <v>3</v>
      </c>
      <c r="C61">
        <v>19238</v>
      </c>
      <c r="D61" t="s">
        <v>92</v>
      </c>
      <c r="E61">
        <v>2017</v>
      </c>
      <c r="F61">
        <v>19020202</v>
      </c>
      <c r="Q61" t="s">
        <v>70</v>
      </c>
      <c r="R61" s="18">
        <f t="shared" si="1"/>
        <v>2</v>
      </c>
      <c r="Y61">
        <v>2017</v>
      </c>
      <c r="AD61" t="s">
        <v>96</v>
      </c>
      <c r="AE61" t="s">
        <v>97</v>
      </c>
      <c r="AF61" t="str">
        <f t="shared" si="5"/>
        <v>Fish &amp; Wildlife - Research &amp; Conservation</v>
      </c>
      <c r="AG61" t="s">
        <v>319</v>
      </c>
      <c r="AJ61" t="s">
        <v>65</v>
      </c>
      <c r="AK61" s="7">
        <f t="shared" si="2"/>
        <v>1</v>
      </c>
    </row>
    <row r="62" spans="1:37" x14ac:dyDescent="0.25">
      <c r="A62" t="s">
        <v>88</v>
      </c>
      <c r="B62" s="6" t="str">
        <f t="shared" si="3"/>
        <v>3</v>
      </c>
      <c r="C62">
        <v>19238</v>
      </c>
      <c r="D62" t="s">
        <v>92</v>
      </c>
      <c r="E62">
        <v>2017</v>
      </c>
      <c r="F62">
        <v>19020202</v>
      </c>
      <c r="Q62" t="s">
        <v>70</v>
      </c>
      <c r="R62" s="18">
        <f t="shared" si="1"/>
        <v>2</v>
      </c>
      <c r="Y62">
        <v>2017</v>
      </c>
      <c r="AD62" t="s">
        <v>96</v>
      </c>
      <c r="AE62" t="s">
        <v>97</v>
      </c>
      <c r="AF62" t="str">
        <f t="shared" si="5"/>
        <v>Fish &amp; Wildlife - Research &amp; Conservation</v>
      </c>
      <c r="AG62" t="s">
        <v>319</v>
      </c>
      <c r="AJ62" t="s">
        <v>65</v>
      </c>
      <c r="AK62" s="7">
        <f t="shared" si="2"/>
        <v>1</v>
      </c>
    </row>
    <row r="63" spans="1:37" x14ac:dyDescent="0.25">
      <c r="A63" t="s">
        <v>88</v>
      </c>
      <c r="B63" s="6" t="str">
        <f t="shared" si="3"/>
        <v>3</v>
      </c>
      <c r="C63">
        <v>19238</v>
      </c>
      <c r="D63" t="s">
        <v>92</v>
      </c>
      <c r="E63">
        <v>2017</v>
      </c>
      <c r="F63">
        <v>19020202</v>
      </c>
      <c r="Q63" t="s">
        <v>70</v>
      </c>
      <c r="R63" s="18">
        <f t="shared" si="1"/>
        <v>2</v>
      </c>
      <c r="Y63">
        <v>2017</v>
      </c>
      <c r="AD63" t="s">
        <v>96</v>
      </c>
      <c r="AE63" t="s">
        <v>97</v>
      </c>
      <c r="AF63" t="str">
        <f t="shared" si="5"/>
        <v>Fish &amp; Wildlife - Research &amp; Conservation</v>
      </c>
      <c r="AG63" t="s">
        <v>319</v>
      </c>
      <c r="AJ63" t="s">
        <v>65</v>
      </c>
      <c r="AK63" s="7">
        <f t="shared" si="2"/>
        <v>1</v>
      </c>
    </row>
    <row r="64" spans="1:37" x14ac:dyDescent="0.25">
      <c r="A64" t="s">
        <v>88</v>
      </c>
      <c r="B64" s="6" t="str">
        <f t="shared" si="3"/>
        <v>3</v>
      </c>
      <c r="C64">
        <v>19238</v>
      </c>
      <c r="D64" t="s">
        <v>92</v>
      </c>
      <c r="E64">
        <v>2017</v>
      </c>
      <c r="F64">
        <v>19020202</v>
      </c>
      <c r="Q64" t="s">
        <v>57</v>
      </c>
      <c r="R64" s="18">
        <f t="shared" si="1"/>
        <v>1</v>
      </c>
      <c r="Y64">
        <v>2017</v>
      </c>
      <c r="AD64" t="s">
        <v>96</v>
      </c>
      <c r="AE64" t="s">
        <v>97</v>
      </c>
      <c r="AF64" t="str">
        <f t="shared" si="5"/>
        <v>Fish &amp; Wildlife - Research &amp; Conservation</v>
      </c>
      <c r="AG64" t="s">
        <v>319</v>
      </c>
      <c r="AJ64" t="s">
        <v>65</v>
      </c>
      <c r="AK64" s="7">
        <f t="shared" si="2"/>
        <v>1</v>
      </c>
    </row>
    <row r="65" spans="1:37" x14ac:dyDescent="0.25">
      <c r="A65" t="s">
        <v>88</v>
      </c>
      <c r="B65" s="6" t="str">
        <f t="shared" si="3"/>
        <v>3</v>
      </c>
      <c r="C65">
        <v>20178</v>
      </c>
      <c r="D65" t="s">
        <v>98</v>
      </c>
      <c r="E65">
        <v>2017</v>
      </c>
      <c r="F65">
        <v>19020302</v>
      </c>
      <c r="Q65" t="s">
        <v>57</v>
      </c>
      <c r="R65" s="18">
        <f t="shared" si="1"/>
        <v>1</v>
      </c>
      <c r="Y65">
        <v>2017</v>
      </c>
      <c r="AD65" t="s">
        <v>101</v>
      </c>
      <c r="AE65" t="s">
        <v>102</v>
      </c>
      <c r="AF65" t="str">
        <f t="shared" si="5"/>
        <v>Oil &amp; Gas - Petroleum Refining</v>
      </c>
      <c r="AG65" t="s">
        <v>320</v>
      </c>
      <c r="AJ65" t="s">
        <v>65</v>
      </c>
      <c r="AK65" s="7">
        <f t="shared" si="2"/>
        <v>1</v>
      </c>
    </row>
    <row r="66" spans="1:37" x14ac:dyDescent="0.25">
      <c r="A66" t="s">
        <v>88</v>
      </c>
      <c r="B66" s="6" t="str">
        <f t="shared" si="3"/>
        <v>3</v>
      </c>
      <c r="C66">
        <v>20178</v>
      </c>
      <c r="D66" t="s">
        <v>98</v>
      </c>
      <c r="E66">
        <v>2017</v>
      </c>
      <c r="F66">
        <v>19020302</v>
      </c>
      <c r="Q66" t="s">
        <v>70</v>
      </c>
      <c r="R66" s="18">
        <f t="shared" si="1"/>
        <v>2</v>
      </c>
      <c r="Y66">
        <v>2017</v>
      </c>
      <c r="AD66" t="s">
        <v>101</v>
      </c>
      <c r="AE66" t="s">
        <v>102</v>
      </c>
      <c r="AF66" t="str">
        <f t="shared" si="5"/>
        <v>Oil &amp; Gas - Petroleum Refining</v>
      </c>
      <c r="AG66" t="s">
        <v>320</v>
      </c>
      <c r="AJ66" t="s">
        <v>84</v>
      </c>
      <c r="AK66" s="7">
        <f t="shared" si="2"/>
        <v>2</v>
      </c>
    </row>
    <row r="67" spans="1:37" x14ac:dyDescent="0.25">
      <c r="A67" t="s">
        <v>88</v>
      </c>
      <c r="B67" s="6" t="str">
        <f t="shared" si="3"/>
        <v>3</v>
      </c>
      <c r="C67">
        <v>23894</v>
      </c>
      <c r="D67" t="s">
        <v>81</v>
      </c>
      <c r="E67">
        <v>2017</v>
      </c>
      <c r="Q67" t="s">
        <v>70</v>
      </c>
      <c r="R67" s="18">
        <f t="shared" ref="R67:R130" si="7">IF(Q67="ground",1,2)</f>
        <v>2</v>
      </c>
      <c r="Y67">
        <v>2017</v>
      </c>
      <c r="AF67" t="str">
        <f t="shared" si="5"/>
        <v/>
      </c>
      <c r="AG67" t="s">
        <v>366</v>
      </c>
      <c r="AJ67" t="s">
        <v>84</v>
      </c>
      <c r="AK67" s="7">
        <f t="shared" ref="AK67:AK130" si="8">IF(AJ67="metered",1,2)</f>
        <v>2</v>
      </c>
    </row>
    <row r="68" spans="1:37" x14ac:dyDescent="0.25">
      <c r="A68" t="s">
        <v>88</v>
      </c>
      <c r="B68" s="6" t="str">
        <f t="shared" ref="B68:B131" si="9">_xlfn.IFS(A68="TWUP","1",A68="TWUA","2", A68="LAS","3",A68="ADL","4")</f>
        <v>3</v>
      </c>
      <c r="C68">
        <v>23894</v>
      </c>
      <c r="D68" t="s">
        <v>81</v>
      </c>
      <c r="E68">
        <v>2017</v>
      </c>
      <c r="Q68" t="s">
        <v>70</v>
      </c>
      <c r="R68" s="18">
        <f t="shared" si="7"/>
        <v>2</v>
      </c>
      <c r="Y68">
        <v>2017</v>
      </c>
      <c r="AF68" t="str">
        <f t="shared" si="5"/>
        <v/>
      </c>
      <c r="AG68" t="s">
        <v>366</v>
      </c>
      <c r="AJ68" t="s">
        <v>84</v>
      </c>
      <c r="AK68" s="7">
        <f t="shared" si="8"/>
        <v>2</v>
      </c>
    </row>
    <row r="69" spans="1:37" x14ac:dyDescent="0.25">
      <c r="A69" t="s">
        <v>88</v>
      </c>
      <c r="B69" s="6" t="str">
        <f t="shared" si="9"/>
        <v>3</v>
      </c>
      <c r="C69">
        <v>23894</v>
      </c>
      <c r="D69" t="s">
        <v>81</v>
      </c>
      <c r="E69">
        <v>2017</v>
      </c>
      <c r="Q69" t="s">
        <v>70</v>
      </c>
      <c r="R69" s="18">
        <f t="shared" si="7"/>
        <v>2</v>
      </c>
      <c r="Y69">
        <v>2017</v>
      </c>
      <c r="AF69" t="str">
        <f t="shared" si="5"/>
        <v/>
      </c>
      <c r="AG69" t="s">
        <v>366</v>
      </c>
      <c r="AJ69" t="s">
        <v>84</v>
      </c>
      <c r="AK69" s="7">
        <f t="shared" si="8"/>
        <v>2</v>
      </c>
    </row>
    <row r="70" spans="1:37" x14ac:dyDescent="0.25">
      <c r="A70" t="s">
        <v>88</v>
      </c>
      <c r="B70" s="6" t="str">
        <f t="shared" si="9"/>
        <v>3</v>
      </c>
      <c r="C70">
        <v>23894</v>
      </c>
      <c r="D70" t="s">
        <v>81</v>
      </c>
      <c r="E70">
        <v>2017</v>
      </c>
      <c r="Q70" t="s">
        <v>70</v>
      </c>
      <c r="R70" s="18">
        <f t="shared" si="7"/>
        <v>2</v>
      </c>
      <c r="Y70">
        <v>2017</v>
      </c>
      <c r="AF70" t="str">
        <f t="shared" si="5"/>
        <v/>
      </c>
      <c r="AG70" t="s">
        <v>366</v>
      </c>
      <c r="AJ70" t="s">
        <v>84</v>
      </c>
      <c r="AK70" s="7">
        <f t="shared" si="8"/>
        <v>2</v>
      </c>
    </row>
    <row r="71" spans="1:37" x14ac:dyDescent="0.25">
      <c r="A71" t="s">
        <v>88</v>
      </c>
      <c r="B71" s="6" t="str">
        <f t="shared" si="9"/>
        <v>3</v>
      </c>
      <c r="C71">
        <v>23894</v>
      </c>
      <c r="D71" t="s">
        <v>81</v>
      </c>
      <c r="E71">
        <v>2017</v>
      </c>
      <c r="Q71" t="s">
        <v>70</v>
      </c>
      <c r="R71" s="18">
        <f t="shared" si="7"/>
        <v>2</v>
      </c>
      <c r="Y71">
        <v>2017</v>
      </c>
      <c r="AF71" t="str">
        <f t="shared" ref="AF71:AF134" si="10">IF(AD71&lt;&gt;"",_xlfn.CONCAT(AD71," - ", AE71),"")</f>
        <v/>
      </c>
      <c r="AG71" t="s">
        <v>366</v>
      </c>
      <c r="AJ71" t="s">
        <v>84</v>
      </c>
      <c r="AK71" s="7">
        <f t="shared" si="8"/>
        <v>2</v>
      </c>
    </row>
    <row r="72" spans="1:37" x14ac:dyDescent="0.25">
      <c r="A72" t="s">
        <v>88</v>
      </c>
      <c r="B72" s="6" t="str">
        <f t="shared" si="9"/>
        <v>3</v>
      </c>
      <c r="C72">
        <v>23894</v>
      </c>
      <c r="D72" t="s">
        <v>81</v>
      </c>
      <c r="E72">
        <v>2017</v>
      </c>
      <c r="Q72" t="s">
        <v>70</v>
      </c>
      <c r="R72" s="18">
        <f t="shared" si="7"/>
        <v>2</v>
      </c>
      <c r="Y72">
        <v>2017</v>
      </c>
      <c r="AF72" t="str">
        <f t="shared" si="10"/>
        <v/>
      </c>
      <c r="AG72" t="s">
        <v>366</v>
      </c>
      <c r="AJ72" t="s">
        <v>84</v>
      </c>
      <c r="AK72" s="7">
        <f t="shared" si="8"/>
        <v>2</v>
      </c>
    </row>
    <row r="73" spans="1:37" x14ac:dyDescent="0.25">
      <c r="A73" t="s">
        <v>88</v>
      </c>
      <c r="B73" s="6" t="str">
        <f t="shared" si="9"/>
        <v>3</v>
      </c>
      <c r="C73">
        <v>23894</v>
      </c>
      <c r="D73" t="s">
        <v>81</v>
      </c>
      <c r="E73">
        <v>2017</v>
      </c>
      <c r="Q73" t="s">
        <v>70</v>
      </c>
      <c r="R73" s="18">
        <f t="shared" si="7"/>
        <v>2</v>
      </c>
      <c r="Y73">
        <v>2017</v>
      </c>
      <c r="AF73" t="str">
        <f t="shared" si="10"/>
        <v/>
      </c>
      <c r="AG73" t="s">
        <v>366</v>
      </c>
      <c r="AJ73" t="s">
        <v>84</v>
      </c>
      <c r="AK73" s="7">
        <f t="shared" si="8"/>
        <v>2</v>
      </c>
    </row>
    <row r="74" spans="1:37" x14ac:dyDescent="0.25">
      <c r="A74" t="s">
        <v>88</v>
      </c>
      <c r="B74" s="6" t="str">
        <f t="shared" si="9"/>
        <v>3</v>
      </c>
      <c r="C74">
        <v>23894</v>
      </c>
      <c r="D74" t="s">
        <v>81</v>
      </c>
      <c r="E74">
        <v>2017</v>
      </c>
      <c r="Q74" t="s">
        <v>70</v>
      </c>
      <c r="R74" s="18">
        <f t="shared" si="7"/>
        <v>2</v>
      </c>
      <c r="Y74">
        <v>2017</v>
      </c>
      <c r="AF74" t="str">
        <f t="shared" si="10"/>
        <v/>
      </c>
      <c r="AG74" t="s">
        <v>366</v>
      </c>
      <c r="AJ74" t="s">
        <v>84</v>
      </c>
      <c r="AK74" s="7">
        <f t="shared" si="8"/>
        <v>2</v>
      </c>
    </row>
    <row r="75" spans="1:37" x14ac:dyDescent="0.25">
      <c r="A75" t="s">
        <v>88</v>
      </c>
      <c r="B75" s="6" t="str">
        <f t="shared" si="9"/>
        <v>3</v>
      </c>
      <c r="C75">
        <v>23894</v>
      </c>
      <c r="D75" t="s">
        <v>81</v>
      </c>
      <c r="E75">
        <v>2017</v>
      </c>
      <c r="Q75" t="s">
        <v>70</v>
      </c>
      <c r="R75" s="18">
        <f t="shared" si="7"/>
        <v>2</v>
      </c>
      <c r="Y75">
        <v>2017</v>
      </c>
      <c r="AF75" t="str">
        <f t="shared" si="10"/>
        <v/>
      </c>
      <c r="AG75" t="s">
        <v>366</v>
      </c>
      <c r="AJ75" t="s">
        <v>84</v>
      </c>
      <c r="AK75" s="7">
        <f t="shared" si="8"/>
        <v>2</v>
      </c>
    </row>
    <row r="76" spans="1:37" x14ac:dyDescent="0.25">
      <c r="A76" t="s">
        <v>88</v>
      </c>
      <c r="B76" s="6" t="str">
        <f t="shared" si="9"/>
        <v>3</v>
      </c>
      <c r="C76">
        <v>23894</v>
      </c>
      <c r="D76" t="s">
        <v>81</v>
      </c>
      <c r="E76">
        <v>2017</v>
      </c>
      <c r="Q76" t="s">
        <v>70</v>
      </c>
      <c r="R76" s="18">
        <f t="shared" si="7"/>
        <v>2</v>
      </c>
      <c r="Y76">
        <v>2017</v>
      </c>
      <c r="AF76" t="str">
        <f t="shared" si="10"/>
        <v/>
      </c>
      <c r="AG76" t="s">
        <v>366</v>
      </c>
      <c r="AJ76" t="s">
        <v>84</v>
      </c>
      <c r="AK76" s="7">
        <f t="shared" si="8"/>
        <v>2</v>
      </c>
    </row>
    <row r="77" spans="1:37" x14ac:dyDescent="0.25">
      <c r="A77" t="s">
        <v>88</v>
      </c>
      <c r="B77" s="6" t="str">
        <f t="shared" si="9"/>
        <v>3</v>
      </c>
      <c r="C77">
        <v>23894</v>
      </c>
      <c r="D77" t="s">
        <v>81</v>
      </c>
      <c r="E77">
        <v>2017</v>
      </c>
      <c r="Q77" t="s">
        <v>70</v>
      </c>
      <c r="R77" s="18">
        <f t="shared" si="7"/>
        <v>2</v>
      </c>
      <c r="Y77">
        <v>2017</v>
      </c>
      <c r="AF77" t="str">
        <f t="shared" si="10"/>
        <v/>
      </c>
      <c r="AG77" t="s">
        <v>366</v>
      </c>
      <c r="AJ77" t="s">
        <v>84</v>
      </c>
      <c r="AK77" s="7">
        <f t="shared" si="8"/>
        <v>2</v>
      </c>
    </row>
    <row r="78" spans="1:37" x14ac:dyDescent="0.25">
      <c r="A78" t="s">
        <v>88</v>
      </c>
      <c r="B78" s="6" t="str">
        <f t="shared" si="9"/>
        <v>3</v>
      </c>
      <c r="C78">
        <v>23894</v>
      </c>
      <c r="D78" t="s">
        <v>81</v>
      </c>
      <c r="E78">
        <v>2017</v>
      </c>
      <c r="Q78" t="s">
        <v>70</v>
      </c>
      <c r="R78" s="18">
        <f t="shared" si="7"/>
        <v>2</v>
      </c>
      <c r="Y78">
        <v>2017</v>
      </c>
      <c r="AF78" t="str">
        <f t="shared" si="10"/>
        <v/>
      </c>
      <c r="AG78" t="s">
        <v>366</v>
      </c>
      <c r="AJ78" t="s">
        <v>84</v>
      </c>
      <c r="AK78" s="7">
        <f t="shared" si="8"/>
        <v>2</v>
      </c>
    </row>
    <row r="79" spans="1:37" x14ac:dyDescent="0.25">
      <c r="A79" t="s">
        <v>88</v>
      </c>
      <c r="B79" s="6" t="str">
        <f t="shared" si="9"/>
        <v>3</v>
      </c>
      <c r="C79">
        <v>23900</v>
      </c>
      <c r="D79" t="s">
        <v>81</v>
      </c>
      <c r="E79">
        <v>2017</v>
      </c>
      <c r="Q79" t="s">
        <v>70</v>
      </c>
      <c r="R79" s="18">
        <f t="shared" si="7"/>
        <v>2</v>
      </c>
      <c r="Y79">
        <v>2017</v>
      </c>
      <c r="AF79" t="str">
        <f t="shared" si="10"/>
        <v/>
      </c>
      <c r="AG79" t="s">
        <v>366</v>
      </c>
      <c r="AJ79" t="s">
        <v>84</v>
      </c>
      <c r="AK79" s="7">
        <f t="shared" si="8"/>
        <v>2</v>
      </c>
    </row>
    <row r="80" spans="1:37" x14ac:dyDescent="0.25">
      <c r="A80" t="s">
        <v>88</v>
      </c>
      <c r="B80" s="6" t="str">
        <f t="shared" si="9"/>
        <v>3</v>
      </c>
      <c r="C80">
        <v>23900</v>
      </c>
      <c r="D80" t="s">
        <v>81</v>
      </c>
      <c r="E80">
        <v>2017</v>
      </c>
      <c r="Q80" t="s">
        <v>70</v>
      </c>
      <c r="R80" s="18">
        <f t="shared" si="7"/>
        <v>2</v>
      </c>
      <c r="Y80">
        <v>2017</v>
      </c>
      <c r="AF80" t="str">
        <f t="shared" si="10"/>
        <v/>
      </c>
      <c r="AG80" t="s">
        <v>366</v>
      </c>
      <c r="AJ80" t="s">
        <v>84</v>
      </c>
      <c r="AK80" s="7">
        <f t="shared" si="8"/>
        <v>2</v>
      </c>
    </row>
    <row r="81" spans="1:37" x14ac:dyDescent="0.25">
      <c r="A81" t="s">
        <v>88</v>
      </c>
      <c r="B81" s="6" t="str">
        <f t="shared" si="9"/>
        <v>3</v>
      </c>
      <c r="C81">
        <v>2498</v>
      </c>
      <c r="D81" t="s">
        <v>81</v>
      </c>
      <c r="E81">
        <v>2017</v>
      </c>
      <c r="Q81" t="s">
        <v>57</v>
      </c>
      <c r="R81" s="18">
        <f t="shared" si="7"/>
        <v>1</v>
      </c>
      <c r="Y81">
        <v>2017</v>
      </c>
      <c r="AF81" t="str">
        <f t="shared" si="10"/>
        <v/>
      </c>
      <c r="AG81" t="s">
        <v>366</v>
      </c>
      <c r="AJ81" t="s">
        <v>65</v>
      </c>
      <c r="AK81" s="7">
        <f t="shared" si="8"/>
        <v>1</v>
      </c>
    </row>
    <row r="82" spans="1:37" x14ac:dyDescent="0.25">
      <c r="A82" t="s">
        <v>88</v>
      </c>
      <c r="B82" s="6" t="str">
        <f t="shared" si="9"/>
        <v>3</v>
      </c>
      <c r="C82">
        <v>26677</v>
      </c>
      <c r="D82" t="s">
        <v>89</v>
      </c>
      <c r="E82">
        <v>2017</v>
      </c>
      <c r="Q82" t="s">
        <v>57</v>
      </c>
      <c r="R82" s="18">
        <f t="shared" si="7"/>
        <v>1</v>
      </c>
      <c r="Y82">
        <v>2017</v>
      </c>
      <c r="AF82" t="str">
        <f t="shared" si="10"/>
        <v/>
      </c>
      <c r="AG82" t="s">
        <v>366</v>
      </c>
      <c r="AJ82" t="s">
        <v>84</v>
      </c>
      <c r="AK82" s="7">
        <f t="shared" si="8"/>
        <v>2</v>
      </c>
    </row>
    <row r="83" spans="1:37" x14ac:dyDescent="0.25">
      <c r="A83" t="s">
        <v>88</v>
      </c>
      <c r="B83" s="6" t="str">
        <f t="shared" si="9"/>
        <v>3</v>
      </c>
      <c r="C83">
        <v>26677</v>
      </c>
      <c r="D83" t="s">
        <v>89</v>
      </c>
      <c r="E83">
        <v>2017</v>
      </c>
      <c r="Q83" t="s">
        <v>57</v>
      </c>
      <c r="R83" s="18">
        <f t="shared" si="7"/>
        <v>1</v>
      </c>
      <c r="Y83">
        <v>2017</v>
      </c>
      <c r="AF83" t="str">
        <f t="shared" si="10"/>
        <v/>
      </c>
      <c r="AG83" t="s">
        <v>366</v>
      </c>
      <c r="AJ83" t="s">
        <v>65</v>
      </c>
      <c r="AK83" s="7">
        <f t="shared" si="8"/>
        <v>1</v>
      </c>
    </row>
    <row r="84" spans="1:37" x14ac:dyDescent="0.25">
      <c r="A84" t="s">
        <v>88</v>
      </c>
      <c r="B84" s="6" t="str">
        <f t="shared" si="9"/>
        <v>3</v>
      </c>
      <c r="C84">
        <v>26685</v>
      </c>
      <c r="D84" t="s">
        <v>89</v>
      </c>
      <c r="E84">
        <v>2017</v>
      </c>
      <c r="Q84" t="s">
        <v>57</v>
      </c>
      <c r="R84" s="18">
        <f t="shared" si="7"/>
        <v>1</v>
      </c>
      <c r="Y84">
        <v>2017</v>
      </c>
      <c r="AF84" t="str">
        <f t="shared" si="10"/>
        <v/>
      </c>
      <c r="AG84" t="s">
        <v>366</v>
      </c>
      <c r="AJ84" t="s">
        <v>84</v>
      </c>
      <c r="AK84" s="7">
        <f t="shared" si="8"/>
        <v>2</v>
      </c>
    </row>
    <row r="85" spans="1:37" x14ac:dyDescent="0.25">
      <c r="A85" t="s">
        <v>88</v>
      </c>
      <c r="B85" s="6" t="str">
        <f t="shared" si="9"/>
        <v>3</v>
      </c>
      <c r="C85">
        <v>26685</v>
      </c>
      <c r="D85" t="s">
        <v>89</v>
      </c>
      <c r="E85">
        <v>2017</v>
      </c>
      <c r="Q85" t="s">
        <v>70</v>
      </c>
      <c r="R85" s="18">
        <f t="shared" si="7"/>
        <v>2</v>
      </c>
      <c r="Y85">
        <v>2017</v>
      </c>
      <c r="AF85" t="str">
        <f t="shared" si="10"/>
        <v/>
      </c>
      <c r="AG85" t="s">
        <v>366</v>
      </c>
      <c r="AJ85" t="s">
        <v>84</v>
      </c>
      <c r="AK85" s="7">
        <f t="shared" si="8"/>
        <v>2</v>
      </c>
    </row>
    <row r="86" spans="1:37" x14ac:dyDescent="0.25">
      <c r="A86" t="s">
        <v>88</v>
      </c>
      <c r="B86" s="6" t="str">
        <f t="shared" si="9"/>
        <v>3</v>
      </c>
      <c r="C86">
        <v>2762</v>
      </c>
      <c r="D86" t="s">
        <v>81</v>
      </c>
      <c r="E86">
        <v>2017</v>
      </c>
      <c r="Q86" t="s">
        <v>70</v>
      </c>
      <c r="R86" s="18">
        <f t="shared" si="7"/>
        <v>2</v>
      </c>
      <c r="Y86">
        <v>2017</v>
      </c>
      <c r="AF86" t="str">
        <f t="shared" si="10"/>
        <v/>
      </c>
      <c r="AG86" t="s">
        <v>366</v>
      </c>
      <c r="AJ86" t="s">
        <v>84</v>
      </c>
      <c r="AK86" s="7">
        <f t="shared" si="8"/>
        <v>2</v>
      </c>
    </row>
    <row r="87" spans="1:37" x14ac:dyDescent="0.25">
      <c r="A87" t="s">
        <v>88</v>
      </c>
      <c r="B87" s="6" t="str">
        <f t="shared" si="9"/>
        <v>3</v>
      </c>
      <c r="C87">
        <v>2762</v>
      </c>
      <c r="D87" t="s">
        <v>81</v>
      </c>
      <c r="E87">
        <v>2017</v>
      </c>
      <c r="Q87" t="s">
        <v>57</v>
      </c>
      <c r="R87" s="18">
        <f t="shared" si="7"/>
        <v>1</v>
      </c>
      <c r="Y87">
        <v>2017</v>
      </c>
      <c r="AF87" t="str">
        <f t="shared" si="10"/>
        <v/>
      </c>
      <c r="AG87" t="s">
        <v>366</v>
      </c>
      <c r="AJ87" t="s">
        <v>65</v>
      </c>
      <c r="AK87" s="7">
        <f t="shared" si="8"/>
        <v>1</v>
      </c>
    </row>
    <row r="88" spans="1:37" x14ac:dyDescent="0.25">
      <c r="A88" t="s">
        <v>88</v>
      </c>
      <c r="B88" s="6" t="str">
        <f t="shared" si="9"/>
        <v>3</v>
      </c>
      <c r="C88">
        <v>29486</v>
      </c>
      <c r="D88" t="s">
        <v>111</v>
      </c>
      <c r="E88">
        <v>2017</v>
      </c>
      <c r="F88">
        <v>19020505</v>
      </c>
      <c r="Q88" t="s">
        <v>70</v>
      </c>
      <c r="R88" s="18">
        <f t="shared" si="7"/>
        <v>2</v>
      </c>
      <c r="Y88">
        <v>2017</v>
      </c>
      <c r="AD88" t="s">
        <v>114</v>
      </c>
      <c r="AE88" t="s">
        <v>115</v>
      </c>
      <c r="AF88" t="str">
        <f t="shared" si="10"/>
        <v>Commercial - Retail/Wholesale</v>
      </c>
      <c r="AG88" t="s">
        <v>348</v>
      </c>
      <c r="AJ88" t="s">
        <v>84</v>
      </c>
      <c r="AK88" s="7">
        <f t="shared" si="8"/>
        <v>2</v>
      </c>
    </row>
    <row r="89" spans="1:37" x14ac:dyDescent="0.25">
      <c r="A89" t="s">
        <v>88</v>
      </c>
      <c r="B89" s="6" t="str">
        <f t="shared" si="9"/>
        <v>3</v>
      </c>
      <c r="C89">
        <v>29976</v>
      </c>
      <c r="D89" t="s">
        <v>116</v>
      </c>
      <c r="E89">
        <v>2016</v>
      </c>
      <c r="F89">
        <v>19060501</v>
      </c>
      <c r="Q89" t="s">
        <v>70</v>
      </c>
      <c r="R89" s="18">
        <f t="shared" si="7"/>
        <v>2</v>
      </c>
      <c r="Y89">
        <v>2016</v>
      </c>
      <c r="AD89" t="s">
        <v>101</v>
      </c>
      <c r="AE89" t="s">
        <v>119</v>
      </c>
      <c r="AF89" t="str">
        <f t="shared" si="10"/>
        <v>Oil &amp; Gas - Ice Roads and Pads</v>
      </c>
      <c r="AG89" t="s">
        <v>349</v>
      </c>
      <c r="AJ89" t="s">
        <v>84</v>
      </c>
      <c r="AK89" s="7">
        <f t="shared" si="8"/>
        <v>2</v>
      </c>
    </row>
    <row r="90" spans="1:37" x14ac:dyDescent="0.25">
      <c r="A90" t="s">
        <v>88</v>
      </c>
      <c r="B90" s="6" t="str">
        <f t="shared" si="9"/>
        <v>3</v>
      </c>
      <c r="C90">
        <v>29976</v>
      </c>
      <c r="D90" t="s">
        <v>116</v>
      </c>
      <c r="E90">
        <v>2016</v>
      </c>
      <c r="F90">
        <v>19060501</v>
      </c>
      <c r="Q90" t="s">
        <v>70</v>
      </c>
      <c r="R90" s="18">
        <f t="shared" si="7"/>
        <v>2</v>
      </c>
      <c r="Y90">
        <v>2016</v>
      </c>
      <c r="AD90" t="s">
        <v>101</v>
      </c>
      <c r="AE90" t="s">
        <v>119</v>
      </c>
      <c r="AF90" t="str">
        <f t="shared" si="10"/>
        <v>Oil &amp; Gas - Ice Roads and Pads</v>
      </c>
      <c r="AG90" t="s">
        <v>349</v>
      </c>
      <c r="AJ90" t="s">
        <v>84</v>
      </c>
      <c r="AK90" s="7">
        <f t="shared" si="8"/>
        <v>2</v>
      </c>
    </row>
    <row r="91" spans="1:37" x14ac:dyDescent="0.25">
      <c r="A91" t="s">
        <v>88</v>
      </c>
      <c r="B91" s="6" t="str">
        <f t="shared" si="9"/>
        <v>3</v>
      </c>
      <c r="C91">
        <v>29976</v>
      </c>
      <c r="D91" t="s">
        <v>116</v>
      </c>
      <c r="E91">
        <v>2016</v>
      </c>
      <c r="F91">
        <v>19060501</v>
      </c>
      <c r="Q91" t="s">
        <v>70</v>
      </c>
      <c r="R91" s="18">
        <f t="shared" si="7"/>
        <v>2</v>
      </c>
      <c r="Y91">
        <v>2016</v>
      </c>
      <c r="AD91" t="s">
        <v>101</v>
      </c>
      <c r="AE91" t="s">
        <v>119</v>
      </c>
      <c r="AF91" t="str">
        <f t="shared" si="10"/>
        <v>Oil &amp; Gas - Ice Roads and Pads</v>
      </c>
      <c r="AG91" t="s">
        <v>349</v>
      </c>
      <c r="AJ91" t="s">
        <v>84</v>
      </c>
      <c r="AK91" s="7">
        <f t="shared" si="8"/>
        <v>2</v>
      </c>
    </row>
    <row r="92" spans="1:37" x14ac:dyDescent="0.25">
      <c r="A92" t="s">
        <v>88</v>
      </c>
      <c r="B92" s="6" t="str">
        <f t="shared" si="9"/>
        <v>3</v>
      </c>
      <c r="C92">
        <v>29976</v>
      </c>
      <c r="D92" t="s">
        <v>116</v>
      </c>
      <c r="E92">
        <v>2016</v>
      </c>
      <c r="F92">
        <v>19060501</v>
      </c>
      <c r="Q92" t="s">
        <v>70</v>
      </c>
      <c r="R92" s="18">
        <f t="shared" si="7"/>
        <v>2</v>
      </c>
      <c r="Y92">
        <v>2016</v>
      </c>
      <c r="AD92" t="s">
        <v>101</v>
      </c>
      <c r="AE92" t="s">
        <v>119</v>
      </c>
      <c r="AF92" t="str">
        <f t="shared" si="10"/>
        <v>Oil &amp; Gas - Ice Roads and Pads</v>
      </c>
      <c r="AG92" t="s">
        <v>349</v>
      </c>
      <c r="AJ92" t="s">
        <v>84</v>
      </c>
      <c r="AK92" s="7">
        <f t="shared" si="8"/>
        <v>2</v>
      </c>
    </row>
    <row r="93" spans="1:37" x14ac:dyDescent="0.25">
      <c r="A93" t="s">
        <v>88</v>
      </c>
      <c r="B93" s="6" t="str">
        <f t="shared" si="9"/>
        <v>3</v>
      </c>
      <c r="C93">
        <v>29976</v>
      </c>
      <c r="D93" t="s">
        <v>116</v>
      </c>
      <c r="E93">
        <v>2016</v>
      </c>
      <c r="F93">
        <v>19060501</v>
      </c>
      <c r="Q93" t="s">
        <v>70</v>
      </c>
      <c r="R93" s="18">
        <f t="shared" si="7"/>
        <v>2</v>
      </c>
      <c r="Y93">
        <v>2016</v>
      </c>
      <c r="AD93" t="s">
        <v>101</v>
      </c>
      <c r="AE93" t="s">
        <v>119</v>
      </c>
      <c r="AF93" t="str">
        <f t="shared" si="10"/>
        <v>Oil &amp; Gas - Ice Roads and Pads</v>
      </c>
      <c r="AG93" t="s">
        <v>349</v>
      </c>
      <c r="AJ93" t="s">
        <v>84</v>
      </c>
      <c r="AK93" s="7">
        <f t="shared" si="8"/>
        <v>2</v>
      </c>
    </row>
    <row r="94" spans="1:37" x14ac:dyDescent="0.25">
      <c r="A94" t="s">
        <v>88</v>
      </c>
      <c r="B94" s="6" t="str">
        <f t="shared" si="9"/>
        <v>3</v>
      </c>
      <c r="C94">
        <v>29976</v>
      </c>
      <c r="D94" t="s">
        <v>116</v>
      </c>
      <c r="E94">
        <v>2016</v>
      </c>
      <c r="F94">
        <v>19060501</v>
      </c>
      <c r="Q94" t="s">
        <v>70</v>
      </c>
      <c r="R94" s="18">
        <f t="shared" si="7"/>
        <v>2</v>
      </c>
      <c r="Y94">
        <v>2016</v>
      </c>
      <c r="AD94" t="s">
        <v>101</v>
      </c>
      <c r="AE94" t="s">
        <v>119</v>
      </c>
      <c r="AF94" t="str">
        <f t="shared" si="10"/>
        <v>Oil &amp; Gas - Ice Roads and Pads</v>
      </c>
      <c r="AG94" t="s">
        <v>349</v>
      </c>
      <c r="AJ94" t="s">
        <v>84</v>
      </c>
      <c r="AK94" s="7">
        <f t="shared" si="8"/>
        <v>2</v>
      </c>
    </row>
    <row r="95" spans="1:37" x14ac:dyDescent="0.25">
      <c r="A95" t="s">
        <v>88</v>
      </c>
      <c r="B95" s="6" t="str">
        <f t="shared" si="9"/>
        <v>3</v>
      </c>
      <c r="C95">
        <v>29976</v>
      </c>
      <c r="D95" t="s">
        <v>116</v>
      </c>
      <c r="E95">
        <v>2016</v>
      </c>
      <c r="F95">
        <v>19060501</v>
      </c>
      <c r="Q95" t="s">
        <v>70</v>
      </c>
      <c r="R95" s="18">
        <f t="shared" si="7"/>
        <v>2</v>
      </c>
      <c r="Y95">
        <v>2016</v>
      </c>
      <c r="AD95" t="s">
        <v>101</v>
      </c>
      <c r="AE95" t="s">
        <v>119</v>
      </c>
      <c r="AF95" t="str">
        <f t="shared" si="10"/>
        <v>Oil &amp; Gas - Ice Roads and Pads</v>
      </c>
      <c r="AG95" t="s">
        <v>349</v>
      </c>
      <c r="AJ95" t="s">
        <v>84</v>
      </c>
      <c r="AK95" s="7">
        <f t="shared" si="8"/>
        <v>2</v>
      </c>
    </row>
    <row r="96" spans="1:37" x14ac:dyDescent="0.25">
      <c r="A96" t="s">
        <v>88</v>
      </c>
      <c r="B96" s="6" t="str">
        <f t="shared" si="9"/>
        <v>3</v>
      </c>
      <c r="C96">
        <v>29976</v>
      </c>
      <c r="D96" t="s">
        <v>116</v>
      </c>
      <c r="E96">
        <v>2017</v>
      </c>
      <c r="F96">
        <v>19060501</v>
      </c>
      <c r="Q96" t="s">
        <v>70</v>
      </c>
      <c r="R96" s="18">
        <f t="shared" si="7"/>
        <v>2</v>
      </c>
      <c r="Y96">
        <v>2017</v>
      </c>
      <c r="AD96" t="s">
        <v>101</v>
      </c>
      <c r="AE96" t="s">
        <v>119</v>
      </c>
      <c r="AF96" t="str">
        <f t="shared" si="10"/>
        <v>Oil &amp; Gas - Ice Roads and Pads</v>
      </c>
      <c r="AG96" t="s">
        <v>349</v>
      </c>
      <c r="AJ96" t="s">
        <v>84</v>
      </c>
      <c r="AK96" s="7">
        <f t="shared" si="8"/>
        <v>2</v>
      </c>
    </row>
    <row r="97" spans="1:37" x14ac:dyDescent="0.25">
      <c r="A97" t="s">
        <v>88</v>
      </c>
      <c r="B97" s="6" t="str">
        <f t="shared" si="9"/>
        <v>3</v>
      </c>
      <c r="C97">
        <v>29976</v>
      </c>
      <c r="D97" t="s">
        <v>116</v>
      </c>
      <c r="E97">
        <v>2017</v>
      </c>
      <c r="F97">
        <v>19060501</v>
      </c>
      <c r="Q97" t="s">
        <v>70</v>
      </c>
      <c r="R97" s="18">
        <f t="shared" si="7"/>
        <v>2</v>
      </c>
      <c r="Y97">
        <v>2017</v>
      </c>
      <c r="AD97" t="s">
        <v>101</v>
      </c>
      <c r="AE97" t="s">
        <v>119</v>
      </c>
      <c r="AF97" t="str">
        <f t="shared" si="10"/>
        <v>Oil &amp; Gas - Ice Roads and Pads</v>
      </c>
      <c r="AG97" t="s">
        <v>349</v>
      </c>
      <c r="AJ97" t="s">
        <v>84</v>
      </c>
      <c r="AK97" s="7">
        <f t="shared" si="8"/>
        <v>2</v>
      </c>
    </row>
    <row r="98" spans="1:37" x14ac:dyDescent="0.25">
      <c r="A98" t="s">
        <v>88</v>
      </c>
      <c r="B98" s="6" t="str">
        <f t="shared" si="9"/>
        <v>3</v>
      </c>
      <c r="C98">
        <v>29976</v>
      </c>
      <c r="D98" t="s">
        <v>116</v>
      </c>
      <c r="E98">
        <v>2017</v>
      </c>
      <c r="F98">
        <v>19060501</v>
      </c>
      <c r="Q98" t="s">
        <v>70</v>
      </c>
      <c r="R98" s="18">
        <f t="shared" si="7"/>
        <v>2</v>
      </c>
      <c r="Y98">
        <v>2017</v>
      </c>
      <c r="AD98" t="s">
        <v>101</v>
      </c>
      <c r="AE98" t="s">
        <v>119</v>
      </c>
      <c r="AF98" t="str">
        <f t="shared" si="10"/>
        <v>Oil &amp; Gas - Ice Roads and Pads</v>
      </c>
      <c r="AG98" t="s">
        <v>349</v>
      </c>
      <c r="AJ98" t="s">
        <v>84</v>
      </c>
      <c r="AK98" s="7">
        <f t="shared" si="8"/>
        <v>2</v>
      </c>
    </row>
    <row r="99" spans="1:37" x14ac:dyDescent="0.25">
      <c r="A99" t="s">
        <v>88</v>
      </c>
      <c r="B99" s="6" t="str">
        <f t="shared" si="9"/>
        <v>3</v>
      </c>
      <c r="C99">
        <v>29976</v>
      </c>
      <c r="D99" t="s">
        <v>116</v>
      </c>
      <c r="E99">
        <v>2017</v>
      </c>
      <c r="F99">
        <v>19060501</v>
      </c>
      <c r="Q99" t="s">
        <v>70</v>
      </c>
      <c r="R99" s="18">
        <f t="shared" si="7"/>
        <v>2</v>
      </c>
      <c r="Y99">
        <v>2017</v>
      </c>
      <c r="AD99" t="s">
        <v>101</v>
      </c>
      <c r="AE99" t="s">
        <v>119</v>
      </c>
      <c r="AF99" t="str">
        <f t="shared" si="10"/>
        <v>Oil &amp; Gas - Ice Roads and Pads</v>
      </c>
      <c r="AG99" t="s">
        <v>349</v>
      </c>
      <c r="AJ99" t="s">
        <v>84</v>
      </c>
      <c r="AK99" s="7">
        <f t="shared" si="8"/>
        <v>2</v>
      </c>
    </row>
    <row r="100" spans="1:37" x14ac:dyDescent="0.25">
      <c r="A100" t="s">
        <v>88</v>
      </c>
      <c r="B100" s="6" t="str">
        <f t="shared" si="9"/>
        <v>3</v>
      </c>
      <c r="C100">
        <v>29976</v>
      </c>
      <c r="D100" t="s">
        <v>116</v>
      </c>
      <c r="E100">
        <v>2017</v>
      </c>
      <c r="F100">
        <v>19060501</v>
      </c>
      <c r="Q100" t="s">
        <v>70</v>
      </c>
      <c r="R100" s="18">
        <f t="shared" si="7"/>
        <v>2</v>
      </c>
      <c r="Y100">
        <v>2017</v>
      </c>
      <c r="AD100" t="s">
        <v>101</v>
      </c>
      <c r="AE100" t="s">
        <v>119</v>
      </c>
      <c r="AF100" t="str">
        <f t="shared" si="10"/>
        <v>Oil &amp; Gas - Ice Roads and Pads</v>
      </c>
      <c r="AG100" t="s">
        <v>349</v>
      </c>
      <c r="AJ100" t="s">
        <v>84</v>
      </c>
      <c r="AK100" s="7">
        <f t="shared" si="8"/>
        <v>2</v>
      </c>
    </row>
    <row r="101" spans="1:37" x14ac:dyDescent="0.25">
      <c r="A101" t="s">
        <v>88</v>
      </c>
      <c r="B101" s="6" t="str">
        <f t="shared" si="9"/>
        <v>3</v>
      </c>
      <c r="C101">
        <v>29976</v>
      </c>
      <c r="D101" t="s">
        <v>116</v>
      </c>
      <c r="E101">
        <v>2017</v>
      </c>
      <c r="F101">
        <v>19060501</v>
      </c>
      <c r="Q101" t="s">
        <v>70</v>
      </c>
      <c r="R101" s="18">
        <f t="shared" si="7"/>
        <v>2</v>
      </c>
      <c r="Y101">
        <v>2017</v>
      </c>
      <c r="AD101" t="s">
        <v>101</v>
      </c>
      <c r="AE101" t="s">
        <v>119</v>
      </c>
      <c r="AF101" t="str">
        <f t="shared" si="10"/>
        <v>Oil &amp; Gas - Ice Roads and Pads</v>
      </c>
      <c r="AG101" t="s">
        <v>349</v>
      </c>
      <c r="AJ101" t="s">
        <v>84</v>
      </c>
      <c r="AK101" s="7">
        <f t="shared" si="8"/>
        <v>2</v>
      </c>
    </row>
    <row r="102" spans="1:37" x14ac:dyDescent="0.25">
      <c r="A102" t="s">
        <v>88</v>
      </c>
      <c r="B102" s="6" t="str">
        <f t="shared" si="9"/>
        <v>3</v>
      </c>
      <c r="C102">
        <v>29976</v>
      </c>
      <c r="D102" t="s">
        <v>116</v>
      </c>
      <c r="E102">
        <v>2017</v>
      </c>
      <c r="F102">
        <v>19060501</v>
      </c>
      <c r="Q102" t="s">
        <v>70</v>
      </c>
      <c r="R102" s="18">
        <f t="shared" si="7"/>
        <v>2</v>
      </c>
      <c r="Y102">
        <v>2017</v>
      </c>
      <c r="AD102" t="s">
        <v>101</v>
      </c>
      <c r="AE102" t="s">
        <v>119</v>
      </c>
      <c r="AF102" t="str">
        <f t="shared" si="10"/>
        <v>Oil &amp; Gas - Ice Roads and Pads</v>
      </c>
      <c r="AG102" t="s">
        <v>349</v>
      </c>
      <c r="AJ102" t="s">
        <v>84</v>
      </c>
      <c r="AK102" s="7">
        <f t="shared" si="8"/>
        <v>2</v>
      </c>
    </row>
    <row r="103" spans="1:37" x14ac:dyDescent="0.25">
      <c r="A103" t="s">
        <v>88</v>
      </c>
      <c r="B103" s="6" t="str">
        <f t="shared" si="9"/>
        <v>3</v>
      </c>
      <c r="C103">
        <v>29976</v>
      </c>
      <c r="D103" t="s">
        <v>116</v>
      </c>
      <c r="E103">
        <v>2017</v>
      </c>
      <c r="F103">
        <v>19060501</v>
      </c>
      <c r="Q103" t="s">
        <v>70</v>
      </c>
      <c r="R103" s="18">
        <f t="shared" si="7"/>
        <v>2</v>
      </c>
      <c r="Y103">
        <v>2017</v>
      </c>
      <c r="AD103" t="s">
        <v>101</v>
      </c>
      <c r="AE103" t="s">
        <v>119</v>
      </c>
      <c r="AF103" t="str">
        <f t="shared" si="10"/>
        <v>Oil &amp; Gas - Ice Roads and Pads</v>
      </c>
      <c r="AG103" t="s">
        <v>349</v>
      </c>
      <c r="AJ103" t="s">
        <v>84</v>
      </c>
      <c r="AK103" s="7">
        <f t="shared" si="8"/>
        <v>2</v>
      </c>
    </row>
    <row r="104" spans="1:37" x14ac:dyDescent="0.25">
      <c r="A104" t="s">
        <v>88</v>
      </c>
      <c r="B104" s="6" t="str">
        <f t="shared" si="9"/>
        <v>3</v>
      </c>
      <c r="C104">
        <v>29976</v>
      </c>
      <c r="D104" t="s">
        <v>116</v>
      </c>
      <c r="E104">
        <v>2017</v>
      </c>
      <c r="F104">
        <v>19060501</v>
      </c>
      <c r="Q104" t="s">
        <v>70</v>
      </c>
      <c r="R104" s="18">
        <f t="shared" si="7"/>
        <v>2</v>
      </c>
      <c r="Y104">
        <v>2017</v>
      </c>
      <c r="AD104" t="s">
        <v>101</v>
      </c>
      <c r="AE104" t="s">
        <v>119</v>
      </c>
      <c r="AF104" t="str">
        <f t="shared" si="10"/>
        <v>Oil &amp; Gas - Ice Roads and Pads</v>
      </c>
      <c r="AG104" t="s">
        <v>349</v>
      </c>
      <c r="AJ104" t="s">
        <v>84</v>
      </c>
      <c r="AK104" s="7">
        <f t="shared" si="8"/>
        <v>2</v>
      </c>
    </row>
    <row r="105" spans="1:37" x14ac:dyDescent="0.25">
      <c r="A105" t="s">
        <v>88</v>
      </c>
      <c r="B105" s="6" t="str">
        <f t="shared" si="9"/>
        <v>3</v>
      </c>
      <c r="C105">
        <v>29976</v>
      </c>
      <c r="D105" t="s">
        <v>116</v>
      </c>
      <c r="E105">
        <v>2017</v>
      </c>
      <c r="F105">
        <v>19060501</v>
      </c>
      <c r="Q105" t="s">
        <v>70</v>
      </c>
      <c r="R105" s="18">
        <f t="shared" si="7"/>
        <v>2</v>
      </c>
      <c r="Y105">
        <v>2017</v>
      </c>
      <c r="AD105" t="s">
        <v>101</v>
      </c>
      <c r="AE105" t="s">
        <v>119</v>
      </c>
      <c r="AF105" t="str">
        <f t="shared" si="10"/>
        <v>Oil &amp; Gas - Ice Roads and Pads</v>
      </c>
      <c r="AG105" t="s">
        <v>349</v>
      </c>
      <c r="AJ105" t="s">
        <v>65</v>
      </c>
      <c r="AK105" s="7">
        <f t="shared" si="8"/>
        <v>1</v>
      </c>
    </row>
    <row r="106" spans="1:37" x14ac:dyDescent="0.25">
      <c r="A106" t="s">
        <v>88</v>
      </c>
      <c r="B106" s="6" t="str">
        <f t="shared" si="9"/>
        <v>3</v>
      </c>
      <c r="C106">
        <v>29976</v>
      </c>
      <c r="D106" t="s">
        <v>116</v>
      </c>
      <c r="E106">
        <v>2017</v>
      </c>
      <c r="F106">
        <v>19060501</v>
      </c>
      <c r="Q106" t="s">
        <v>70</v>
      </c>
      <c r="R106" s="18">
        <f t="shared" si="7"/>
        <v>2</v>
      </c>
      <c r="Y106">
        <v>2017</v>
      </c>
      <c r="AD106" t="s">
        <v>101</v>
      </c>
      <c r="AE106" t="s">
        <v>119</v>
      </c>
      <c r="AF106" t="str">
        <f t="shared" si="10"/>
        <v>Oil &amp; Gas - Ice Roads and Pads</v>
      </c>
      <c r="AG106" t="s">
        <v>349</v>
      </c>
      <c r="AJ106" t="s">
        <v>84</v>
      </c>
      <c r="AK106" s="7">
        <f t="shared" si="8"/>
        <v>2</v>
      </c>
    </row>
    <row r="107" spans="1:37" x14ac:dyDescent="0.25">
      <c r="A107" t="s">
        <v>88</v>
      </c>
      <c r="B107" s="6" t="str">
        <f t="shared" si="9"/>
        <v>3</v>
      </c>
      <c r="C107">
        <v>29976</v>
      </c>
      <c r="D107" t="s">
        <v>116</v>
      </c>
      <c r="E107">
        <v>2017</v>
      </c>
      <c r="F107">
        <v>19060501</v>
      </c>
      <c r="Q107" t="s">
        <v>57</v>
      </c>
      <c r="R107" s="18">
        <f t="shared" si="7"/>
        <v>1</v>
      </c>
      <c r="Y107">
        <v>2017</v>
      </c>
      <c r="AD107" t="s">
        <v>101</v>
      </c>
      <c r="AE107" t="s">
        <v>119</v>
      </c>
      <c r="AF107" t="str">
        <f t="shared" si="10"/>
        <v>Oil &amp; Gas - Ice Roads and Pads</v>
      </c>
      <c r="AG107" t="s">
        <v>349</v>
      </c>
      <c r="AJ107" t="s">
        <v>84</v>
      </c>
      <c r="AK107" s="7">
        <f t="shared" si="8"/>
        <v>2</v>
      </c>
    </row>
    <row r="108" spans="1:37" x14ac:dyDescent="0.25">
      <c r="A108" t="s">
        <v>88</v>
      </c>
      <c r="B108" s="6" t="str">
        <f t="shared" si="9"/>
        <v>3</v>
      </c>
      <c r="C108">
        <v>3260</v>
      </c>
      <c r="D108" t="s">
        <v>120</v>
      </c>
      <c r="E108">
        <v>2016</v>
      </c>
      <c r="F108">
        <v>19020401</v>
      </c>
      <c r="Q108" t="s">
        <v>57</v>
      </c>
      <c r="R108" s="18">
        <f t="shared" si="7"/>
        <v>1</v>
      </c>
      <c r="Y108">
        <v>2016</v>
      </c>
      <c r="AD108" t="s">
        <v>96</v>
      </c>
      <c r="AE108" t="s">
        <v>123</v>
      </c>
      <c r="AF108" t="str">
        <f t="shared" si="10"/>
        <v>Fish &amp; Wildlife - Zoo</v>
      </c>
      <c r="AG108" t="s">
        <v>350</v>
      </c>
      <c r="AJ108" t="s">
        <v>65</v>
      </c>
      <c r="AK108" s="7">
        <f t="shared" si="8"/>
        <v>1</v>
      </c>
    </row>
    <row r="109" spans="1:37" x14ac:dyDescent="0.25">
      <c r="A109" t="s">
        <v>88</v>
      </c>
      <c r="B109" s="6" t="str">
        <f t="shared" si="9"/>
        <v>3</v>
      </c>
      <c r="C109">
        <v>3260</v>
      </c>
      <c r="D109" t="s">
        <v>120</v>
      </c>
      <c r="E109">
        <v>2017</v>
      </c>
      <c r="F109">
        <v>19020401</v>
      </c>
      <c r="Q109" t="s">
        <v>57</v>
      </c>
      <c r="R109" s="18">
        <f t="shared" si="7"/>
        <v>1</v>
      </c>
      <c r="Y109">
        <v>2017</v>
      </c>
      <c r="AD109" t="s">
        <v>96</v>
      </c>
      <c r="AE109" t="s">
        <v>123</v>
      </c>
      <c r="AF109" t="str">
        <f t="shared" si="10"/>
        <v>Fish &amp; Wildlife - Zoo</v>
      </c>
      <c r="AG109" t="s">
        <v>350</v>
      </c>
      <c r="AJ109" t="s">
        <v>65</v>
      </c>
      <c r="AK109" s="7">
        <f t="shared" si="8"/>
        <v>1</v>
      </c>
    </row>
    <row r="110" spans="1:37" x14ac:dyDescent="0.25">
      <c r="A110" t="s">
        <v>88</v>
      </c>
      <c r="B110" s="6" t="str">
        <f t="shared" si="9"/>
        <v>3</v>
      </c>
      <c r="C110">
        <v>3260</v>
      </c>
      <c r="D110" t="s">
        <v>120</v>
      </c>
      <c r="E110">
        <v>2017</v>
      </c>
      <c r="F110">
        <v>19020401</v>
      </c>
      <c r="Q110" t="s">
        <v>57</v>
      </c>
      <c r="R110" s="18">
        <f t="shared" si="7"/>
        <v>1</v>
      </c>
      <c r="Y110">
        <v>2017</v>
      </c>
      <c r="AD110" t="s">
        <v>96</v>
      </c>
      <c r="AE110" t="s">
        <v>123</v>
      </c>
      <c r="AF110" t="str">
        <f t="shared" si="10"/>
        <v>Fish &amp; Wildlife - Zoo</v>
      </c>
      <c r="AG110" t="s">
        <v>350</v>
      </c>
      <c r="AJ110" t="s">
        <v>65</v>
      </c>
      <c r="AK110" s="7">
        <f t="shared" si="8"/>
        <v>1</v>
      </c>
    </row>
    <row r="111" spans="1:37" x14ac:dyDescent="0.25">
      <c r="A111" t="s">
        <v>88</v>
      </c>
      <c r="B111" s="6" t="str">
        <f t="shared" si="9"/>
        <v>3</v>
      </c>
      <c r="C111">
        <v>3260</v>
      </c>
      <c r="D111" t="s">
        <v>120</v>
      </c>
      <c r="E111">
        <v>2017</v>
      </c>
      <c r="F111">
        <v>19020401</v>
      </c>
      <c r="Q111" t="s">
        <v>57</v>
      </c>
      <c r="R111" s="18">
        <f t="shared" si="7"/>
        <v>1</v>
      </c>
      <c r="Y111">
        <v>2017</v>
      </c>
      <c r="AD111" t="s">
        <v>96</v>
      </c>
      <c r="AE111" t="s">
        <v>123</v>
      </c>
      <c r="AF111" t="str">
        <f t="shared" si="10"/>
        <v>Fish &amp; Wildlife - Zoo</v>
      </c>
      <c r="AG111" t="s">
        <v>350</v>
      </c>
      <c r="AJ111" t="s">
        <v>65</v>
      </c>
      <c r="AK111" s="7">
        <f t="shared" si="8"/>
        <v>1</v>
      </c>
    </row>
    <row r="112" spans="1:37" x14ac:dyDescent="0.25">
      <c r="A112" t="s">
        <v>88</v>
      </c>
      <c r="B112" s="6" t="str">
        <f t="shared" si="9"/>
        <v>3</v>
      </c>
      <c r="C112">
        <v>3261</v>
      </c>
      <c r="D112" t="s">
        <v>120</v>
      </c>
      <c r="E112">
        <v>2016</v>
      </c>
      <c r="F112">
        <v>19020401</v>
      </c>
      <c r="Q112" t="s">
        <v>57</v>
      </c>
      <c r="R112" s="18">
        <f t="shared" si="7"/>
        <v>1</v>
      </c>
      <c r="Y112">
        <v>2016</v>
      </c>
      <c r="AD112" t="s">
        <v>96</v>
      </c>
      <c r="AE112" t="s">
        <v>123</v>
      </c>
      <c r="AF112" t="str">
        <f t="shared" si="10"/>
        <v>Fish &amp; Wildlife - Zoo</v>
      </c>
      <c r="AG112" t="s">
        <v>350</v>
      </c>
      <c r="AJ112" t="s">
        <v>65</v>
      </c>
      <c r="AK112" s="7">
        <f t="shared" si="8"/>
        <v>1</v>
      </c>
    </row>
    <row r="113" spans="1:37" x14ac:dyDescent="0.25">
      <c r="A113" t="s">
        <v>88</v>
      </c>
      <c r="B113" s="6" t="str">
        <f t="shared" si="9"/>
        <v>3</v>
      </c>
      <c r="C113">
        <v>3261</v>
      </c>
      <c r="D113" t="s">
        <v>120</v>
      </c>
      <c r="E113">
        <v>2016</v>
      </c>
      <c r="F113">
        <v>19020401</v>
      </c>
      <c r="Q113" t="s">
        <v>57</v>
      </c>
      <c r="R113" s="18">
        <f t="shared" si="7"/>
        <v>1</v>
      </c>
      <c r="Y113">
        <v>2016</v>
      </c>
      <c r="AD113" t="s">
        <v>96</v>
      </c>
      <c r="AE113" t="s">
        <v>123</v>
      </c>
      <c r="AF113" t="str">
        <f t="shared" si="10"/>
        <v>Fish &amp; Wildlife - Zoo</v>
      </c>
      <c r="AG113" t="s">
        <v>350</v>
      </c>
      <c r="AJ113" t="s">
        <v>65</v>
      </c>
      <c r="AK113" s="7">
        <f t="shared" si="8"/>
        <v>1</v>
      </c>
    </row>
    <row r="114" spans="1:37" x14ac:dyDescent="0.25">
      <c r="A114" t="s">
        <v>88</v>
      </c>
      <c r="B114" s="6" t="str">
        <f t="shared" si="9"/>
        <v>3</v>
      </c>
      <c r="C114">
        <v>3261</v>
      </c>
      <c r="D114" t="s">
        <v>120</v>
      </c>
      <c r="E114">
        <v>2016</v>
      </c>
      <c r="F114">
        <v>19020401</v>
      </c>
      <c r="Q114" t="s">
        <v>57</v>
      </c>
      <c r="R114" s="18">
        <f t="shared" si="7"/>
        <v>1</v>
      </c>
      <c r="Y114">
        <v>2016</v>
      </c>
      <c r="AD114" t="s">
        <v>96</v>
      </c>
      <c r="AE114" t="s">
        <v>123</v>
      </c>
      <c r="AF114" t="str">
        <f t="shared" si="10"/>
        <v>Fish &amp; Wildlife - Zoo</v>
      </c>
      <c r="AG114" t="s">
        <v>350</v>
      </c>
      <c r="AJ114" t="s">
        <v>65</v>
      </c>
      <c r="AK114" s="7">
        <f t="shared" si="8"/>
        <v>1</v>
      </c>
    </row>
    <row r="115" spans="1:37" x14ac:dyDescent="0.25">
      <c r="A115" t="s">
        <v>88</v>
      </c>
      <c r="B115" s="6" t="str">
        <f t="shared" si="9"/>
        <v>3</v>
      </c>
      <c r="C115">
        <v>3261</v>
      </c>
      <c r="D115" t="s">
        <v>120</v>
      </c>
      <c r="E115">
        <v>2017</v>
      </c>
      <c r="F115">
        <v>19020401</v>
      </c>
      <c r="Q115" t="s">
        <v>57</v>
      </c>
      <c r="R115" s="18">
        <f t="shared" si="7"/>
        <v>1</v>
      </c>
      <c r="Y115">
        <v>2017</v>
      </c>
      <c r="AD115" t="s">
        <v>96</v>
      </c>
      <c r="AE115" t="s">
        <v>123</v>
      </c>
      <c r="AF115" t="str">
        <f t="shared" si="10"/>
        <v>Fish &amp; Wildlife - Zoo</v>
      </c>
      <c r="AG115" t="s">
        <v>350</v>
      </c>
      <c r="AJ115" t="s">
        <v>65</v>
      </c>
      <c r="AK115" s="7">
        <f t="shared" si="8"/>
        <v>1</v>
      </c>
    </row>
    <row r="116" spans="1:37" x14ac:dyDescent="0.25">
      <c r="A116" t="s">
        <v>88</v>
      </c>
      <c r="B116" s="6" t="str">
        <f t="shared" si="9"/>
        <v>3</v>
      </c>
      <c r="C116">
        <v>3261</v>
      </c>
      <c r="D116" t="s">
        <v>120</v>
      </c>
      <c r="E116">
        <v>2017</v>
      </c>
      <c r="F116">
        <v>19020401</v>
      </c>
      <c r="Q116" t="s">
        <v>57</v>
      </c>
      <c r="R116" s="18">
        <f t="shared" si="7"/>
        <v>1</v>
      </c>
      <c r="Y116">
        <v>2017</v>
      </c>
      <c r="AD116" t="s">
        <v>96</v>
      </c>
      <c r="AE116" t="s">
        <v>123</v>
      </c>
      <c r="AF116" t="str">
        <f t="shared" si="10"/>
        <v>Fish &amp; Wildlife - Zoo</v>
      </c>
      <c r="AG116" t="s">
        <v>350</v>
      </c>
      <c r="AJ116" t="s">
        <v>65</v>
      </c>
      <c r="AK116" s="7">
        <f t="shared" si="8"/>
        <v>1</v>
      </c>
    </row>
    <row r="117" spans="1:37" x14ac:dyDescent="0.25">
      <c r="A117" t="s">
        <v>88</v>
      </c>
      <c r="B117" s="6" t="str">
        <f t="shared" si="9"/>
        <v>3</v>
      </c>
      <c r="C117">
        <v>3261</v>
      </c>
      <c r="D117" t="s">
        <v>120</v>
      </c>
      <c r="E117">
        <v>2017</v>
      </c>
      <c r="F117">
        <v>19020401</v>
      </c>
      <c r="Q117" t="s">
        <v>70</v>
      </c>
      <c r="R117" s="18">
        <f t="shared" si="7"/>
        <v>2</v>
      </c>
      <c r="Y117">
        <v>2017</v>
      </c>
      <c r="AD117" t="s">
        <v>96</v>
      </c>
      <c r="AE117" t="s">
        <v>123</v>
      </c>
      <c r="AF117" t="str">
        <f t="shared" si="10"/>
        <v>Fish &amp; Wildlife - Zoo</v>
      </c>
      <c r="AG117" t="s">
        <v>350</v>
      </c>
      <c r="AJ117" t="s">
        <v>84</v>
      </c>
      <c r="AK117" s="7">
        <f t="shared" si="8"/>
        <v>2</v>
      </c>
    </row>
    <row r="118" spans="1:37" x14ac:dyDescent="0.25">
      <c r="A118" t="s">
        <v>133</v>
      </c>
      <c r="B118" s="6" t="str">
        <f t="shared" si="9"/>
        <v>2</v>
      </c>
      <c r="C118" t="s">
        <v>134</v>
      </c>
      <c r="D118" t="s">
        <v>116</v>
      </c>
      <c r="E118">
        <v>2016</v>
      </c>
      <c r="F118">
        <v>19060501</v>
      </c>
      <c r="Q118" t="s">
        <v>70</v>
      </c>
      <c r="R118" s="18">
        <f t="shared" si="7"/>
        <v>2</v>
      </c>
      <c r="Y118">
        <v>2016</v>
      </c>
      <c r="AD118" t="s">
        <v>101</v>
      </c>
      <c r="AE118" t="s">
        <v>138</v>
      </c>
      <c r="AF118" t="str">
        <f t="shared" si="10"/>
        <v>Oil &amp; Gas - Operation</v>
      </c>
      <c r="AG118" t="s">
        <v>351</v>
      </c>
      <c r="AJ118" t="s">
        <v>84</v>
      </c>
      <c r="AK118" s="7">
        <f t="shared" si="8"/>
        <v>2</v>
      </c>
    </row>
    <row r="119" spans="1:37" x14ac:dyDescent="0.25">
      <c r="A119" t="s">
        <v>133</v>
      </c>
      <c r="B119" s="6" t="str">
        <f t="shared" si="9"/>
        <v>2</v>
      </c>
      <c r="C119" t="s">
        <v>134</v>
      </c>
      <c r="D119" t="s">
        <v>116</v>
      </c>
      <c r="E119">
        <v>2016</v>
      </c>
      <c r="F119">
        <v>19060501</v>
      </c>
      <c r="Q119" t="s">
        <v>70</v>
      </c>
      <c r="R119" s="18">
        <f t="shared" si="7"/>
        <v>2</v>
      </c>
      <c r="Y119">
        <v>2016</v>
      </c>
      <c r="AD119" t="s">
        <v>101</v>
      </c>
      <c r="AE119" t="s">
        <v>138</v>
      </c>
      <c r="AF119" t="str">
        <f t="shared" si="10"/>
        <v>Oil &amp; Gas - Operation</v>
      </c>
      <c r="AG119" t="s">
        <v>351</v>
      </c>
      <c r="AJ119" t="s">
        <v>84</v>
      </c>
      <c r="AK119" s="7">
        <f t="shared" si="8"/>
        <v>2</v>
      </c>
    </row>
    <row r="120" spans="1:37" x14ac:dyDescent="0.25">
      <c r="A120" t="s">
        <v>133</v>
      </c>
      <c r="B120" s="6" t="str">
        <f t="shared" si="9"/>
        <v>2</v>
      </c>
      <c r="C120" t="s">
        <v>134</v>
      </c>
      <c r="D120" t="s">
        <v>116</v>
      </c>
      <c r="E120">
        <v>2016</v>
      </c>
      <c r="F120">
        <v>19060501</v>
      </c>
      <c r="Q120" t="s">
        <v>70</v>
      </c>
      <c r="R120" s="18">
        <f t="shared" si="7"/>
        <v>2</v>
      </c>
      <c r="Y120">
        <v>2016</v>
      </c>
      <c r="AD120" t="s">
        <v>101</v>
      </c>
      <c r="AE120" t="s">
        <v>138</v>
      </c>
      <c r="AF120" t="str">
        <f t="shared" si="10"/>
        <v>Oil &amp; Gas - Operation</v>
      </c>
      <c r="AG120" t="s">
        <v>351</v>
      </c>
      <c r="AJ120" t="s">
        <v>84</v>
      </c>
      <c r="AK120" s="7">
        <f t="shared" si="8"/>
        <v>2</v>
      </c>
    </row>
    <row r="121" spans="1:37" x14ac:dyDescent="0.25">
      <c r="A121" t="s">
        <v>133</v>
      </c>
      <c r="B121" s="6" t="str">
        <f t="shared" si="9"/>
        <v>2</v>
      </c>
      <c r="C121" t="s">
        <v>134</v>
      </c>
      <c r="D121" t="s">
        <v>116</v>
      </c>
      <c r="E121">
        <v>2016</v>
      </c>
      <c r="F121">
        <v>19060501</v>
      </c>
      <c r="Q121" t="s">
        <v>70</v>
      </c>
      <c r="R121" s="18">
        <f t="shared" si="7"/>
        <v>2</v>
      </c>
      <c r="Y121">
        <v>2016</v>
      </c>
      <c r="AD121" t="s">
        <v>101</v>
      </c>
      <c r="AE121" t="s">
        <v>138</v>
      </c>
      <c r="AF121" t="str">
        <f t="shared" si="10"/>
        <v>Oil &amp; Gas - Operation</v>
      </c>
      <c r="AG121" t="s">
        <v>351</v>
      </c>
      <c r="AJ121" t="s">
        <v>84</v>
      </c>
      <c r="AK121" s="7">
        <f t="shared" si="8"/>
        <v>2</v>
      </c>
    </row>
    <row r="122" spans="1:37" x14ac:dyDescent="0.25">
      <c r="A122" t="s">
        <v>133</v>
      </c>
      <c r="B122" s="6" t="str">
        <f t="shared" si="9"/>
        <v>2</v>
      </c>
      <c r="C122" t="s">
        <v>134</v>
      </c>
      <c r="D122" t="s">
        <v>116</v>
      </c>
      <c r="E122">
        <v>2016</v>
      </c>
      <c r="F122">
        <v>19060501</v>
      </c>
      <c r="Q122" t="s">
        <v>70</v>
      </c>
      <c r="R122" s="18">
        <f t="shared" si="7"/>
        <v>2</v>
      </c>
      <c r="Y122">
        <v>2016</v>
      </c>
      <c r="AD122" t="s">
        <v>101</v>
      </c>
      <c r="AE122" t="s">
        <v>138</v>
      </c>
      <c r="AF122" t="str">
        <f t="shared" si="10"/>
        <v>Oil &amp; Gas - Operation</v>
      </c>
      <c r="AG122" t="s">
        <v>351</v>
      </c>
      <c r="AJ122" t="s">
        <v>84</v>
      </c>
      <c r="AK122" s="7">
        <f t="shared" si="8"/>
        <v>2</v>
      </c>
    </row>
    <row r="123" spans="1:37" x14ac:dyDescent="0.25">
      <c r="A123" t="s">
        <v>133</v>
      </c>
      <c r="B123" s="6" t="str">
        <f t="shared" si="9"/>
        <v>2</v>
      </c>
      <c r="C123" t="s">
        <v>134</v>
      </c>
      <c r="D123" t="s">
        <v>116</v>
      </c>
      <c r="E123">
        <v>2016</v>
      </c>
      <c r="F123">
        <v>19060501</v>
      </c>
      <c r="Q123" t="s">
        <v>70</v>
      </c>
      <c r="R123" s="18">
        <f t="shared" si="7"/>
        <v>2</v>
      </c>
      <c r="Y123">
        <v>2016</v>
      </c>
      <c r="AD123" t="s">
        <v>101</v>
      </c>
      <c r="AE123" t="s">
        <v>138</v>
      </c>
      <c r="AF123" t="str">
        <f t="shared" si="10"/>
        <v>Oil &amp; Gas - Operation</v>
      </c>
      <c r="AG123" t="s">
        <v>351</v>
      </c>
      <c r="AJ123" t="s">
        <v>84</v>
      </c>
      <c r="AK123" s="7">
        <f t="shared" si="8"/>
        <v>2</v>
      </c>
    </row>
    <row r="124" spans="1:37" x14ac:dyDescent="0.25">
      <c r="A124" t="s">
        <v>133</v>
      </c>
      <c r="B124" s="6" t="str">
        <f t="shared" si="9"/>
        <v>2</v>
      </c>
      <c r="C124" t="s">
        <v>134</v>
      </c>
      <c r="D124" t="s">
        <v>116</v>
      </c>
      <c r="E124">
        <v>2016</v>
      </c>
      <c r="F124">
        <v>19060501</v>
      </c>
      <c r="Q124" t="s">
        <v>70</v>
      </c>
      <c r="R124" s="18">
        <f t="shared" si="7"/>
        <v>2</v>
      </c>
      <c r="Y124">
        <v>2016</v>
      </c>
      <c r="AD124" t="s">
        <v>101</v>
      </c>
      <c r="AE124" t="s">
        <v>138</v>
      </c>
      <c r="AF124" t="str">
        <f t="shared" si="10"/>
        <v>Oil &amp; Gas - Operation</v>
      </c>
      <c r="AG124" t="s">
        <v>351</v>
      </c>
      <c r="AJ124" t="s">
        <v>65</v>
      </c>
      <c r="AK124" s="7">
        <f t="shared" si="8"/>
        <v>1</v>
      </c>
    </row>
    <row r="125" spans="1:37" x14ac:dyDescent="0.25">
      <c r="A125" t="s">
        <v>133</v>
      </c>
      <c r="B125" s="6" t="str">
        <f t="shared" si="9"/>
        <v>2</v>
      </c>
      <c r="C125" t="s">
        <v>134</v>
      </c>
      <c r="D125" t="s">
        <v>116</v>
      </c>
      <c r="E125">
        <v>2016</v>
      </c>
      <c r="F125">
        <v>19060501</v>
      </c>
      <c r="Q125" t="s">
        <v>70</v>
      </c>
      <c r="R125" s="18">
        <f t="shared" si="7"/>
        <v>2</v>
      </c>
      <c r="Y125">
        <v>2016</v>
      </c>
      <c r="AD125" t="s">
        <v>101</v>
      </c>
      <c r="AE125" t="s">
        <v>138</v>
      </c>
      <c r="AF125" t="str">
        <f t="shared" si="10"/>
        <v>Oil &amp; Gas - Operation</v>
      </c>
      <c r="AG125" t="s">
        <v>351</v>
      </c>
      <c r="AJ125" t="s">
        <v>84</v>
      </c>
      <c r="AK125" s="7">
        <f t="shared" si="8"/>
        <v>2</v>
      </c>
    </row>
    <row r="126" spans="1:37" x14ac:dyDescent="0.25">
      <c r="A126" t="s">
        <v>133</v>
      </c>
      <c r="B126" s="6" t="str">
        <f t="shared" si="9"/>
        <v>2</v>
      </c>
      <c r="C126" t="s">
        <v>134</v>
      </c>
      <c r="D126" t="s">
        <v>116</v>
      </c>
      <c r="E126">
        <v>2016</v>
      </c>
      <c r="F126">
        <v>19060501</v>
      </c>
      <c r="Q126" t="s">
        <v>70</v>
      </c>
      <c r="R126" s="18">
        <f t="shared" si="7"/>
        <v>2</v>
      </c>
      <c r="Y126">
        <v>2016</v>
      </c>
      <c r="AD126" t="s">
        <v>101</v>
      </c>
      <c r="AE126" t="s">
        <v>138</v>
      </c>
      <c r="AF126" t="str">
        <f t="shared" si="10"/>
        <v>Oil &amp; Gas - Operation</v>
      </c>
      <c r="AG126" t="s">
        <v>351</v>
      </c>
      <c r="AJ126" t="s">
        <v>84</v>
      </c>
      <c r="AK126" s="7">
        <f t="shared" si="8"/>
        <v>2</v>
      </c>
    </row>
    <row r="127" spans="1:37" x14ac:dyDescent="0.25">
      <c r="A127" t="s">
        <v>133</v>
      </c>
      <c r="B127" s="6" t="str">
        <f t="shared" si="9"/>
        <v>2</v>
      </c>
      <c r="C127" t="s">
        <v>134</v>
      </c>
      <c r="D127" t="s">
        <v>116</v>
      </c>
      <c r="E127">
        <v>2017</v>
      </c>
      <c r="F127">
        <v>19060501</v>
      </c>
      <c r="Q127" t="s">
        <v>70</v>
      </c>
      <c r="R127" s="18">
        <f t="shared" si="7"/>
        <v>2</v>
      </c>
      <c r="Y127">
        <v>2017</v>
      </c>
      <c r="AD127" t="s">
        <v>101</v>
      </c>
      <c r="AE127" t="s">
        <v>138</v>
      </c>
      <c r="AF127" t="str">
        <f t="shared" si="10"/>
        <v>Oil &amp; Gas - Operation</v>
      </c>
      <c r="AG127" t="s">
        <v>351</v>
      </c>
      <c r="AJ127" t="s">
        <v>84</v>
      </c>
      <c r="AK127" s="7">
        <f t="shared" si="8"/>
        <v>2</v>
      </c>
    </row>
    <row r="128" spans="1:37" x14ac:dyDescent="0.25">
      <c r="A128" t="s">
        <v>133</v>
      </c>
      <c r="B128" s="6" t="str">
        <f t="shared" si="9"/>
        <v>2</v>
      </c>
      <c r="C128" t="s">
        <v>134</v>
      </c>
      <c r="D128" t="s">
        <v>116</v>
      </c>
      <c r="E128">
        <v>2017</v>
      </c>
      <c r="F128">
        <v>19060501</v>
      </c>
      <c r="Q128" t="s">
        <v>70</v>
      </c>
      <c r="R128" s="18">
        <f t="shared" si="7"/>
        <v>2</v>
      </c>
      <c r="Y128">
        <v>2017</v>
      </c>
      <c r="AD128" t="s">
        <v>101</v>
      </c>
      <c r="AE128" t="s">
        <v>138</v>
      </c>
      <c r="AF128" t="str">
        <f t="shared" si="10"/>
        <v>Oil &amp; Gas - Operation</v>
      </c>
      <c r="AG128" t="s">
        <v>351</v>
      </c>
      <c r="AJ128" t="s">
        <v>84</v>
      </c>
      <c r="AK128" s="7">
        <f t="shared" si="8"/>
        <v>2</v>
      </c>
    </row>
    <row r="129" spans="1:37" x14ac:dyDescent="0.25">
      <c r="A129" t="s">
        <v>133</v>
      </c>
      <c r="B129" s="6" t="str">
        <f t="shared" si="9"/>
        <v>2</v>
      </c>
      <c r="C129" t="s">
        <v>134</v>
      </c>
      <c r="D129" t="s">
        <v>116</v>
      </c>
      <c r="E129">
        <v>2017</v>
      </c>
      <c r="F129">
        <v>19060501</v>
      </c>
      <c r="Q129" t="s">
        <v>70</v>
      </c>
      <c r="R129" s="18">
        <f t="shared" si="7"/>
        <v>2</v>
      </c>
      <c r="Y129">
        <v>2017</v>
      </c>
      <c r="AD129" t="s">
        <v>101</v>
      </c>
      <c r="AE129" t="s">
        <v>138</v>
      </c>
      <c r="AF129" t="str">
        <f t="shared" si="10"/>
        <v>Oil &amp; Gas - Operation</v>
      </c>
      <c r="AG129" t="s">
        <v>351</v>
      </c>
      <c r="AJ129" t="s">
        <v>84</v>
      </c>
      <c r="AK129" s="7">
        <f t="shared" si="8"/>
        <v>2</v>
      </c>
    </row>
    <row r="130" spans="1:37" x14ac:dyDescent="0.25">
      <c r="A130" t="s">
        <v>133</v>
      </c>
      <c r="B130" s="6" t="str">
        <f t="shared" si="9"/>
        <v>2</v>
      </c>
      <c r="C130" t="s">
        <v>134</v>
      </c>
      <c r="D130" t="s">
        <v>116</v>
      </c>
      <c r="E130">
        <v>2017</v>
      </c>
      <c r="F130">
        <v>19060501</v>
      </c>
      <c r="Q130" t="s">
        <v>70</v>
      </c>
      <c r="R130" s="18">
        <f t="shared" si="7"/>
        <v>2</v>
      </c>
      <c r="Y130">
        <v>2017</v>
      </c>
      <c r="AD130" t="s">
        <v>101</v>
      </c>
      <c r="AE130" t="s">
        <v>138</v>
      </c>
      <c r="AF130" t="str">
        <f t="shared" si="10"/>
        <v>Oil &amp; Gas - Operation</v>
      </c>
      <c r="AG130" t="s">
        <v>351</v>
      </c>
      <c r="AJ130" t="s">
        <v>84</v>
      </c>
      <c r="AK130" s="7">
        <f t="shared" si="8"/>
        <v>2</v>
      </c>
    </row>
    <row r="131" spans="1:37" x14ac:dyDescent="0.25">
      <c r="A131" t="s">
        <v>133</v>
      </c>
      <c r="B131" s="6" t="str">
        <f t="shared" si="9"/>
        <v>2</v>
      </c>
      <c r="C131" t="s">
        <v>134</v>
      </c>
      <c r="D131" t="s">
        <v>116</v>
      </c>
      <c r="E131">
        <v>2017</v>
      </c>
      <c r="F131">
        <v>19060501</v>
      </c>
      <c r="Q131" t="s">
        <v>70</v>
      </c>
      <c r="R131" s="18">
        <f t="shared" ref="R131:R194" si="11">IF(Q131="ground",1,2)</f>
        <v>2</v>
      </c>
      <c r="Y131">
        <v>2017</v>
      </c>
      <c r="AD131" t="s">
        <v>101</v>
      </c>
      <c r="AE131" t="s">
        <v>138</v>
      </c>
      <c r="AF131" t="str">
        <f t="shared" si="10"/>
        <v>Oil &amp; Gas - Operation</v>
      </c>
      <c r="AG131" t="s">
        <v>351</v>
      </c>
      <c r="AJ131" t="s">
        <v>84</v>
      </c>
      <c r="AK131" s="7">
        <f t="shared" ref="AK131:AK194" si="12">IF(AJ131="metered",1,2)</f>
        <v>2</v>
      </c>
    </row>
    <row r="132" spans="1:37" x14ac:dyDescent="0.25">
      <c r="A132" t="s">
        <v>133</v>
      </c>
      <c r="B132" s="6" t="str">
        <f t="shared" ref="B132:B195" si="13">_xlfn.IFS(A132="TWUP","1",A132="TWUA","2", A132="LAS","3",A132="ADL","4")</f>
        <v>2</v>
      </c>
      <c r="C132" t="s">
        <v>134</v>
      </c>
      <c r="D132" t="s">
        <v>116</v>
      </c>
      <c r="E132">
        <v>2017</v>
      </c>
      <c r="F132">
        <v>19060501</v>
      </c>
      <c r="Q132" t="s">
        <v>70</v>
      </c>
      <c r="R132" s="18">
        <f t="shared" si="11"/>
        <v>2</v>
      </c>
      <c r="Y132">
        <v>2017</v>
      </c>
      <c r="AD132" t="s">
        <v>101</v>
      </c>
      <c r="AE132" t="s">
        <v>138</v>
      </c>
      <c r="AF132" t="str">
        <f t="shared" si="10"/>
        <v>Oil &amp; Gas - Operation</v>
      </c>
      <c r="AG132" t="s">
        <v>351</v>
      </c>
      <c r="AJ132" t="s">
        <v>84</v>
      </c>
      <c r="AK132" s="7">
        <f t="shared" si="12"/>
        <v>2</v>
      </c>
    </row>
    <row r="133" spans="1:37" x14ac:dyDescent="0.25">
      <c r="A133" t="s">
        <v>133</v>
      </c>
      <c r="B133" s="6" t="str">
        <f t="shared" si="13"/>
        <v>2</v>
      </c>
      <c r="C133" t="s">
        <v>134</v>
      </c>
      <c r="D133" t="s">
        <v>116</v>
      </c>
      <c r="E133">
        <v>2017</v>
      </c>
      <c r="F133">
        <v>19060501</v>
      </c>
      <c r="Q133" t="s">
        <v>70</v>
      </c>
      <c r="R133" s="18">
        <f t="shared" si="11"/>
        <v>2</v>
      </c>
      <c r="Y133">
        <v>2017</v>
      </c>
      <c r="AD133" t="s">
        <v>101</v>
      </c>
      <c r="AE133" t="s">
        <v>138</v>
      </c>
      <c r="AF133" t="str">
        <f t="shared" si="10"/>
        <v>Oil &amp; Gas - Operation</v>
      </c>
      <c r="AG133" t="s">
        <v>351</v>
      </c>
      <c r="AJ133" t="s">
        <v>84</v>
      </c>
      <c r="AK133" s="7">
        <f t="shared" si="12"/>
        <v>2</v>
      </c>
    </row>
    <row r="134" spans="1:37" x14ac:dyDescent="0.25">
      <c r="A134" t="s">
        <v>133</v>
      </c>
      <c r="B134" s="6" t="str">
        <f t="shared" si="13"/>
        <v>2</v>
      </c>
      <c r="C134" t="s">
        <v>134</v>
      </c>
      <c r="D134" t="s">
        <v>116</v>
      </c>
      <c r="E134">
        <v>2017</v>
      </c>
      <c r="F134">
        <v>19060501</v>
      </c>
      <c r="Q134" t="s">
        <v>70</v>
      </c>
      <c r="R134" s="18">
        <f t="shared" si="11"/>
        <v>2</v>
      </c>
      <c r="Y134">
        <v>2017</v>
      </c>
      <c r="AD134" t="s">
        <v>101</v>
      </c>
      <c r="AE134" t="s">
        <v>138</v>
      </c>
      <c r="AF134" t="str">
        <f t="shared" si="10"/>
        <v>Oil &amp; Gas - Operation</v>
      </c>
      <c r="AG134" t="s">
        <v>351</v>
      </c>
      <c r="AJ134" t="s">
        <v>84</v>
      </c>
      <c r="AK134" s="7">
        <f t="shared" si="12"/>
        <v>2</v>
      </c>
    </row>
    <row r="135" spans="1:37" x14ac:dyDescent="0.25">
      <c r="A135" t="s">
        <v>133</v>
      </c>
      <c r="B135" s="6" t="str">
        <f t="shared" si="13"/>
        <v>2</v>
      </c>
      <c r="C135" t="s">
        <v>134</v>
      </c>
      <c r="D135" t="s">
        <v>116</v>
      </c>
      <c r="E135">
        <v>2017</v>
      </c>
      <c r="F135">
        <v>19060501</v>
      </c>
      <c r="Q135" t="s">
        <v>70</v>
      </c>
      <c r="R135" s="18">
        <f t="shared" si="11"/>
        <v>2</v>
      </c>
      <c r="Y135">
        <v>2017</v>
      </c>
      <c r="AD135" t="s">
        <v>101</v>
      </c>
      <c r="AE135" t="s">
        <v>138</v>
      </c>
      <c r="AF135" t="str">
        <f t="shared" ref="AF135:AF198" si="14">IF(AD135&lt;&gt;"",_xlfn.CONCAT(AD135," - ", AE135),"")</f>
        <v>Oil &amp; Gas - Operation</v>
      </c>
      <c r="AG135" t="s">
        <v>351</v>
      </c>
      <c r="AJ135" t="s">
        <v>84</v>
      </c>
      <c r="AK135" s="7">
        <f t="shared" si="12"/>
        <v>2</v>
      </c>
    </row>
    <row r="136" spans="1:37" x14ac:dyDescent="0.25">
      <c r="A136" t="s">
        <v>133</v>
      </c>
      <c r="B136" s="6" t="str">
        <f t="shared" si="13"/>
        <v>2</v>
      </c>
      <c r="C136" t="s">
        <v>134</v>
      </c>
      <c r="D136" t="s">
        <v>116</v>
      </c>
      <c r="E136">
        <v>2017</v>
      </c>
      <c r="F136">
        <v>19060501</v>
      </c>
      <c r="Q136" t="s">
        <v>70</v>
      </c>
      <c r="R136" s="18">
        <f t="shared" si="11"/>
        <v>2</v>
      </c>
      <c r="Y136">
        <v>2017</v>
      </c>
      <c r="AD136" t="s">
        <v>101</v>
      </c>
      <c r="AE136" t="s">
        <v>138</v>
      </c>
      <c r="AF136" t="str">
        <f t="shared" si="14"/>
        <v>Oil &amp; Gas - Operation</v>
      </c>
      <c r="AG136" t="s">
        <v>351</v>
      </c>
      <c r="AJ136" t="s">
        <v>84</v>
      </c>
      <c r="AK136" s="7">
        <f t="shared" si="12"/>
        <v>2</v>
      </c>
    </row>
    <row r="137" spans="1:37" x14ac:dyDescent="0.25">
      <c r="A137" t="s">
        <v>133</v>
      </c>
      <c r="B137" s="6" t="str">
        <f t="shared" si="13"/>
        <v>2</v>
      </c>
      <c r="C137" t="s">
        <v>139</v>
      </c>
      <c r="D137" t="s">
        <v>81</v>
      </c>
      <c r="E137">
        <v>2017</v>
      </c>
      <c r="Q137" t="s">
        <v>70</v>
      </c>
      <c r="R137" s="18">
        <f t="shared" si="11"/>
        <v>2</v>
      </c>
      <c r="Y137">
        <v>2017</v>
      </c>
      <c r="AF137" t="str">
        <f t="shared" si="14"/>
        <v/>
      </c>
      <c r="AG137" t="s">
        <v>366</v>
      </c>
      <c r="AJ137" t="s">
        <v>84</v>
      </c>
      <c r="AK137" s="7">
        <f t="shared" si="12"/>
        <v>2</v>
      </c>
    </row>
    <row r="138" spans="1:37" x14ac:dyDescent="0.25">
      <c r="A138" t="s">
        <v>133</v>
      </c>
      <c r="B138" s="6" t="str">
        <f t="shared" si="13"/>
        <v>2</v>
      </c>
      <c r="C138" t="s">
        <v>141</v>
      </c>
      <c r="D138" t="s">
        <v>116</v>
      </c>
      <c r="E138">
        <v>2016</v>
      </c>
      <c r="F138">
        <v>19060403</v>
      </c>
      <c r="Q138" t="s">
        <v>70</v>
      </c>
      <c r="R138" s="18">
        <f t="shared" si="11"/>
        <v>2</v>
      </c>
      <c r="Y138">
        <v>2016</v>
      </c>
      <c r="AD138" t="s">
        <v>101</v>
      </c>
      <c r="AE138" t="s">
        <v>119</v>
      </c>
      <c r="AF138" t="str">
        <f t="shared" si="14"/>
        <v>Oil &amp; Gas - Ice Roads and Pads</v>
      </c>
      <c r="AG138" t="s">
        <v>349</v>
      </c>
      <c r="AJ138" t="s">
        <v>84</v>
      </c>
      <c r="AK138" s="7">
        <f t="shared" si="12"/>
        <v>2</v>
      </c>
    </row>
    <row r="139" spans="1:37" x14ac:dyDescent="0.25">
      <c r="A139" t="s">
        <v>133</v>
      </c>
      <c r="B139" s="6" t="str">
        <f t="shared" si="13"/>
        <v>2</v>
      </c>
      <c r="C139" t="s">
        <v>141</v>
      </c>
      <c r="D139" t="s">
        <v>116</v>
      </c>
      <c r="E139">
        <v>2016</v>
      </c>
      <c r="F139">
        <v>19060403</v>
      </c>
      <c r="Q139" t="s">
        <v>70</v>
      </c>
      <c r="R139" s="18">
        <f t="shared" si="11"/>
        <v>2</v>
      </c>
      <c r="Y139">
        <v>2016</v>
      </c>
      <c r="AD139" t="s">
        <v>101</v>
      </c>
      <c r="AE139" t="s">
        <v>119</v>
      </c>
      <c r="AF139" t="str">
        <f t="shared" si="14"/>
        <v>Oil &amp; Gas - Ice Roads and Pads</v>
      </c>
      <c r="AG139" t="s">
        <v>349</v>
      </c>
      <c r="AJ139" t="s">
        <v>84</v>
      </c>
      <c r="AK139" s="7">
        <f t="shared" si="12"/>
        <v>2</v>
      </c>
    </row>
    <row r="140" spans="1:37" x14ac:dyDescent="0.25">
      <c r="A140" t="s">
        <v>133</v>
      </c>
      <c r="B140" s="6" t="str">
        <f t="shared" si="13"/>
        <v>2</v>
      </c>
      <c r="C140" t="s">
        <v>141</v>
      </c>
      <c r="D140" t="s">
        <v>116</v>
      </c>
      <c r="E140">
        <v>2016</v>
      </c>
      <c r="F140">
        <v>19060501</v>
      </c>
      <c r="Q140" t="s">
        <v>70</v>
      </c>
      <c r="R140" s="18">
        <f t="shared" si="11"/>
        <v>2</v>
      </c>
      <c r="Y140">
        <v>2016</v>
      </c>
      <c r="AD140" t="s">
        <v>101</v>
      </c>
      <c r="AE140" t="s">
        <v>119</v>
      </c>
      <c r="AF140" t="str">
        <f t="shared" si="14"/>
        <v>Oil &amp; Gas - Ice Roads and Pads</v>
      </c>
      <c r="AG140" t="s">
        <v>349</v>
      </c>
      <c r="AJ140" t="s">
        <v>84</v>
      </c>
      <c r="AK140" s="7">
        <f t="shared" si="12"/>
        <v>2</v>
      </c>
    </row>
    <row r="141" spans="1:37" x14ac:dyDescent="0.25">
      <c r="A141" t="s">
        <v>133</v>
      </c>
      <c r="B141" s="6" t="str">
        <f t="shared" si="13"/>
        <v>2</v>
      </c>
      <c r="C141" t="s">
        <v>141</v>
      </c>
      <c r="D141" t="s">
        <v>116</v>
      </c>
      <c r="E141">
        <v>2016</v>
      </c>
      <c r="F141">
        <v>19060403</v>
      </c>
      <c r="Q141" t="s">
        <v>70</v>
      </c>
      <c r="R141" s="18">
        <f t="shared" si="11"/>
        <v>2</v>
      </c>
      <c r="Y141">
        <v>2016</v>
      </c>
      <c r="AD141" t="s">
        <v>101</v>
      </c>
      <c r="AE141" t="s">
        <v>119</v>
      </c>
      <c r="AF141" t="str">
        <f t="shared" si="14"/>
        <v>Oil &amp; Gas - Ice Roads and Pads</v>
      </c>
      <c r="AG141" t="s">
        <v>349</v>
      </c>
      <c r="AJ141" t="s">
        <v>84</v>
      </c>
      <c r="AK141" s="7">
        <f t="shared" si="12"/>
        <v>2</v>
      </c>
    </row>
    <row r="142" spans="1:37" x14ac:dyDescent="0.25">
      <c r="A142" t="s">
        <v>133</v>
      </c>
      <c r="B142" s="6" t="str">
        <f t="shared" si="13"/>
        <v>2</v>
      </c>
      <c r="C142" t="s">
        <v>141</v>
      </c>
      <c r="D142" t="s">
        <v>116</v>
      </c>
      <c r="E142">
        <v>2016</v>
      </c>
      <c r="F142">
        <v>19060403</v>
      </c>
      <c r="Q142" t="s">
        <v>70</v>
      </c>
      <c r="R142" s="18">
        <f t="shared" si="11"/>
        <v>2</v>
      </c>
      <c r="Y142">
        <v>2016</v>
      </c>
      <c r="AD142" t="s">
        <v>101</v>
      </c>
      <c r="AE142" t="s">
        <v>119</v>
      </c>
      <c r="AF142" t="str">
        <f t="shared" si="14"/>
        <v>Oil &amp; Gas - Ice Roads and Pads</v>
      </c>
      <c r="AG142" t="s">
        <v>349</v>
      </c>
      <c r="AJ142" t="s">
        <v>84</v>
      </c>
      <c r="AK142" s="7">
        <f t="shared" si="12"/>
        <v>2</v>
      </c>
    </row>
    <row r="143" spans="1:37" x14ac:dyDescent="0.25">
      <c r="A143" t="s">
        <v>133</v>
      </c>
      <c r="B143" s="6" t="str">
        <f t="shared" si="13"/>
        <v>2</v>
      </c>
      <c r="C143" t="s">
        <v>141</v>
      </c>
      <c r="D143" t="s">
        <v>116</v>
      </c>
      <c r="E143">
        <v>2016</v>
      </c>
      <c r="F143">
        <v>19060501</v>
      </c>
      <c r="Q143" t="s">
        <v>70</v>
      </c>
      <c r="R143" s="18">
        <f t="shared" si="11"/>
        <v>2</v>
      </c>
      <c r="Y143">
        <v>2016</v>
      </c>
      <c r="AD143" t="s">
        <v>101</v>
      </c>
      <c r="AE143" t="s">
        <v>119</v>
      </c>
      <c r="AF143" t="str">
        <f t="shared" si="14"/>
        <v>Oil &amp; Gas - Ice Roads and Pads</v>
      </c>
      <c r="AG143" t="s">
        <v>349</v>
      </c>
      <c r="AJ143" t="s">
        <v>84</v>
      </c>
      <c r="AK143" s="7">
        <f t="shared" si="12"/>
        <v>2</v>
      </c>
    </row>
    <row r="144" spans="1:37" x14ac:dyDescent="0.25">
      <c r="A144" t="s">
        <v>133</v>
      </c>
      <c r="B144" s="6" t="str">
        <f t="shared" si="13"/>
        <v>2</v>
      </c>
      <c r="C144" t="s">
        <v>141</v>
      </c>
      <c r="D144" t="s">
        <v>116</v>
      </c>
      <c r="E144">
        <v>2016</v>
      </c>
      <c r="F144">
        <v>19060403</v>
      </c>
      <c r="Q144" t="s">
        <v>70</v>
      </c>
      <c r="R144" s="18">
        <f t="shared" si="11"/>
        <v>2</v>
      </c>
      <c r="Y144">
        <v>2016</v>
      </c>
      <c r="AD144" t="s">
        <v>101</v>
      </c>
      <c r="AE144" t="s">
        <v>119</v>
      </c>
      <c r="AF144" t="str">
        <f t="shared" si="14"/>
        <v>Oil &amp; Gas - Ice Roads and Pads</v>
      </c>
      <c r="AG144" t="s">
        <v>349</v>
      </c>
      <c r="AJ144" t="s">
        <v>84</v>
      </c>
      <c r="AK144" s="7">
        <f t="shared" si="12"/>
        <v>2</v>
      </c>
    </row>
    <row r="145" spans="1:37" x14ac:dyDescent="0.25">
      <c r="A145" t="s">
        <v>133</v>
      </c>
      <c r="B145" s="6" t="str">
        <f t="shared" si="13"/>
        <v>2</v>
      </c>
      <c r="C145" t="s">
        <v>141</v>
      </c>
      <c r="D145" t="s">
        <v>116</v>
      </c>
      <c r="E145">
        <v>2016</v>
      </c>
      <c r="F145">
        <v>19060403</v>
      </c>
      <c r="Q145" t="s">
        <v>70</v>
      </c>
      <c r="R145" s="18">
        <f t="shared" si="11"/>
        <v>2</v>
      </c>
      <c r="Y145">
        <v>2016</v>
      </c>
      <c r="AD145" t="s">
        <v>101</v>
      </c>
      <c r="AE145" t="s">
        <v>119</v>
      </c>
      <c r="AF145" t="str">
        <f t="shared" si="14"/>
        <v>Oil &amp; Gas - Ice Roads and Pads</v>
      </c>
      <c r="AG145" t="s">
        <v>349</v>
      </c>
      <c r="AJ145" t="s">
        <v>84</v>
      </c>
      <c r="AK145" s="7">
        <f t="shared" si="12"/>
        <v>2</v>
      </c>
    </row>
    <row r="146" spans="1:37" x14ac:dyDescent="0.25">
      <c r="A146" t="s">
        <v>133</v>
      </c>
      <c r="B146" s="6" t="str">
        <f t="shared" si="13"/>
        <v>2</v>
      </c>
      <c r="C146" t="s">
        <v>141</v>
      </c>
      <c r="D146" t="s">
        <v>116</v>
      </c>
      <c r="E146">
        <v>2016</v>
      </c>
      <c r="F146">
        <v>19060501</v>
      </c>
      <c r="Q146" t="s">
        <v>70</v>
      </c>
      <c r="R146" s="18">
        <f t="shared" si="11"/>
        <v>2</v>
      </c>
      <c r="Y146">
        <v>2016</v>
      </c>
      <c r="AD146" t="s">
        <v>101</v>
      </c>
      <c r="AE146" t="s">
        <v>119</v>
      </c>
      <c r="AF146" t="str">
        <f t="shared" si="14"/>
        <v>Oil &amp; Gas - Ice Roads and Pads</v>
      </c>
      <c r="AG146" t="s">
        <v>349</v>
      </c>
      <c r="AJ146" t="s">
        <v>84</v>
      </c>
      <c r="AK146" s="7">
        <f t="shared" si="12"/>
        <v>2</v>
      </c>
    </row>
    <row r="147" spans="1:37" x14ac:dyDescent="0.25">
      <c r="A147" t="s">
        <v>133</v>
      </c>
      <c r="B147" s="6" t="str">
        <f t="shared" si="13"/>
        <v>2</v>
      </c>
      <c r="C147" t="s">
        <v>141</v>
      </c>
      <c r="D147" t="s">
        <v>116</v>
      </c>
      <c r="E147">
        <v>2016</v>
      </c>
      <c r="F147">
        <v>19060403</v>
      </c>
      <c r="Q147" t="s">
        <v>70</v>
      </c>
      <c r="R147" s="18">
        <f t="shared" si="11"/>
        <v>2</v>
      </c>
      <c r="Y147">
        <v>2016</v>
      </c>
      <c r="AD147" t="s">
        <v>101</v>
      </c>
      <c r="AE147" t="s">
        <v>119</v>
      </c>
      <c r="AF147" t="str">
        <f t="shared" si="14"/>
        <v>Oil &amp; Gas - Ice Roads and Pads</v>
      </c>
      <c r="AG147" t="s">
        <v>349</v>
      </c>
      <c r="AJ147" t="s">
        <v>84</v>
      </c>
      <c r="AK147" s="7">
        <f t="shared" si="12"/>
        <v>2</v>
      </c>
    </row>
    <row r="148" spans="1:37" x14ac:dyDescent="0.25">
      <c r="A148" t="s">
        <v>133</v>
      </c>
      <c r="B148" s="6" t="str">
        <f t="shared" si="13"/>
        <v>2</v>
      </c>
      <c r="C148" t="s">
        <v>141</v>
      </c>
      <c r="D148" t="s">
        <v>116</v>
      </c>
      <c r="E148">
        <v>2016</v>
      </c>
      <c r="F148">
        <v>19060403</v>
      </c>
      <c r="Q148" t="s">
        <v>70</v>
      </c>
      <c r="R148" s="18">
        <f t="shared" si="11"/>
        <v>2</v>
      </c>
      <c r="Y148">
        <v>2016</v>
      </c>
      <c r="AD148" t="s">
        <v>101</v>
      </c>
      <c r="AE148" t="s">
        <v>119</v>
      </c>
      <c r="AF148" t="str">
        <f t="shared" si="14"/>
        <v>Oil &amp; Gas - Ice Roads and Pads</v>
      </c>
      <c r="AG148" t="s">
        <v>349</v>
      </c>
      <c r="AJ148" t="s">
        <v>84</v>
      </c>
      <c r="AK148" s="7">
        <f t="shared" si="12"/>
        <v>2</v>
      </c>
    </row>
    <row r="149" spans="1:37" x14ac:dyDescent="0.25">
      <c r="A149" t="s">
        <v>133</v>
      </c>
      <c r="B149" s="6" t="str">
        <f t="shared" si="13"/>
        <v>2</v>
      </c>
      <c r="C149" t="s">
        <v>141</v>
      </c>
      <c r="D149" t="s">
        <v>116</v>
      </c>
      <c r="E149">
        <v>2016</v>
      </c>
      <c r="F149">
        <v>19060501</v>
      </c>
      <c r="Q149" t="s">
        <v>70</v>
      </c>
      <c r="R149" s="18">
        <f t="shared" si="11"/>
        <v>2</v>
      </c>
      <c r="Y149">
        <v>2016</v>
      </c>
      <c r="AD149" t="s">
        <v>101</v>
      </c>
      <c r="AE149" t="s">
        <v>119</v>
      </c>
      <c r="AF149" t="str">
        <f t="shared" si="14"/>
        <v>Oil &amp; Gas - Ice Roads and Pads</v>
      </c>
      <c r="AG149" t="s">
        <v>349</v>
      </c>
      <c r="AJ149" t="s">
        <v>84</v>
      </c>
      <c r="AK149" s="7">
        <f t="shared" si="12"/>
        <v>2</v>
      </c>
    </row>
    <row r="150" spans="1:37" x14ac:dyDescent="0.25">
      <c r="A150" t="s">
        <v>133</v>
      </c>
      <c r="B150" s="6" t="str">
        <f t="shared" si="13"/>
        <v>2</v>
      </c>
      <c r="C150" t="s">
        <v>141</v>
      </c>
      <c r="D150" t="s">
        <v>116</v>
      </c>
      <c r="E150">
        <v>2016</v>
      </c>
      <c r="F150">
        <v>19060403</v>
      </c>
      <c r="Q150" t="s">
        <v>70</v>
      </c>
      <c r="R150" s="18">
        <f t="shared" si="11"/>
        <v>2</v>
      </c>
      <c r="Y150">
        <v>2016</v>
      </c>
      <c r="AD150" t="s">
        <v>101</v>
      </c>
      <c r="AE150" t="s">
        <v>119</v>
      </c>
      <c r="AF150" t="str">
        <f t="shared" si="14"/>
        <v>Oil &amp; Gas - Ice Roads and Pads</v>
      </c>
      <c r="AG150" t="s">
        <v>349</v>
      </c>
      <c r="AJ150" t="s">
        <v>84</v>
      </c>
      <c r="AK150" s="7">
        <f t="shared" si="12"/>
        <v>2</v>
      </c>
    </row>
    <row r="151" spans="1:37" x14ac:dyDescent="0.25">
      <c r="A151" t="s">
        <v>133</v>
      </c>
      <c r="B151" s="6" t="str">
        <f t="shared" si="13"/>
        <v>2</v>
      </c>
      <c r="C151" t="s">
        <v>141</v>
      </c>
      <c r="D151" t="s">
        <v>116</v>
      </c>
      <c r="E151">
        <v>2016</v>
      </c>
      <c r="F151">
        <v>19060403</v>
      </c>
      <c r="Q151" t="s">
        <v>70</v>
      </c>
      <c r="R151" s="18">
        <f t="shared" si="11"/>
        <v>2</v>
      </c>
      <c r="Y151">
        <v>2016</v>
      </c>
      <c r="AD151" t="s">
        <v>101</v>
      </c>
      <c r="AE151" t="s">
        <v>119</v>
      </c>
      <c r="AF151" t="str">
        <f t="shared" si="14"/>
        <v>Oil &amp; Gas - Ice Roads and Pads</v>
      </c>
      <c r="AG151" t="s">
        <v>349</v>
      </c>
      <c r="AJ151" t="s">
        <v>84</v>
      </c>
      <c r="AK151" s="7">
        <f t="shared" si="12"/>
        <v>2</v>
      </c>
    </row>
    <row r="152" spans="1:37" x14ac:dyDescent="0.25">
      <c r="A152" t="s">
        <v>133</v>
      </c>
      <c r="B152" s="6" t="str">
        <f t="shared" si="13"/>
        <v>2</v>
      </c>
      <c r="C152" t="s">
        <v>141</v>
      </c>
      <c r="D152" t="s">
        <v>116</v>
      </c>
      <c r="E152">
        <v>2016</v>
      </c>
      <c r="F152">
        <v>19060501</v>
      </c>
      <c r="Q152" t="s">
        <v>70</v>
      </c>
      <c r="R152" s="18">
        <f t="shared" si="11"/>
        <v>2</v>
      </c>
      <c r="Y152">
        <v>2016</v>
      </c>
      <c r="AD152" t="s">
        <v>101</v>
      </c>
      <c r="AE152" t="s">
        <v>119</v>
      </c>
      <c r="AF152" t="str">
        <f t="shared" si="14"/>
        <v>Oil &amp; Gas - Ice Roads and Pads</v>
      </c>
      <c r="AG152" t="s">
        <v>349</v>
      </c>
      <c r="AJ152" t="s">
        <v>84</v>
      </c>
      <c r="AK152" s="7">
        <f t="shared" si="12"/>
        <v>2</v>
      </c>
    </row>
    <row r="153" spans="1:37" x14ac:dyDescent="0.25">
      <c r="A153" t="s">
        <v>133</v>
      </c>
      <c r="B153" s="6" t="str">
        <f t="shared" si="13"/>
        <v>2</v>
      </c>
      <c r="C153" t="s">
        <v>141</v>
      </c>
      <c r="D153" t="s">
        <v>116</v>
      </c>
      <c r="E153">
        <v>2016</v>
      </c>
      <c r="F153">
        <v>19060403</v>
      </c>
      <c r="Q153" t="s">
        <v>70</v>
      </c>
      <c r="R153" s="18">
        <f t="shared" si="11"/>
        <v>2</v>
      </c>
      <c r="Y153">
        <v>2016</v>
      </c>
      <c r="AD153" t="s">
        <v>101</v>
      </c>
      <c r="AE153" t="s">
        <v>119</v>
      </c>
      <c r="AF153" t="str">
        <f t="shared" si="14"/>
        <v>Oil &amp; Gas - Ice Roads and Pads</v>
      </c>
      <c r="AG153" t="s">
        <v>349</v>
      </c>
      <c r="AJ153" t="s">
        <v>84</v>
      </c>
      <c r="AK153" s="7">
        <f t="shared" si="12"/>
        <v>2</v>
      </c>
    </row>
    <row r="154" spans="1:37" x14ac:dyDescent="0.25">
      <c r="A154" t="s">
        <v>133</v>
      </c>
      <c r="B154" s="6" t="str">
        <f t="shared" si="13"/>
        <v>2</v>
      </c>
      <c r="C154" t="s">
        <v>141</v>
      </c>
      <c r="D154" t="s">
        <v>116</v>
      </c>
      <c r="E154">
        <v>2016</v>
      </c>
      <c r="F154">
        <v>19060403</v>
      </c>
      <c r="Q154" t="s">
        <v>70</v>
      </c>
      <c r="R154" s="18">
        <f t="shared" si="11"/>
        <v>2</v>
      </c>
      <c r="Y154">
        <v>2016</v>
      </c>
      <c r="AD154" t="s">
        <v>101</v>
      </c>
      <c r="AE154" t="s">
        <v>119</v>
      </c>
      <c r="AF154" t="str">
        <f t="shared" si="14"/>
        <v>Oil &amp; Gas - Ice Roads and Pads</v>
      </c>
      <c r="AG154" t="s">
        <v>349</v>
      </c>
      <c r="AJ154" t="s">
        <v>84</v>
      </c>
      <c r="AK154" s="7">
        <f t="shared" si="12"/>
        <v>2</v>
      </c>
    </row>
    <row r="155" spans="1:37" x14ac:dyDescent="0.25">
      <c r="A155" t="s">
        <v>133</v>
      </c>
      <c r="B155" s="6" t="str">
        <f t="shared" si="13"/>
        <v>2</v>
      </c>
      <c r="C155" t="s">
        <v>141</v>
      </c>
      <c r="D155" t="s">
        <v>116</v>
      </c>
      <c r="E155">
        <v>2016</v>
      </c>
      <c r="F155">
        <v>19060501</v>
      </c>
      <c r="Q155" t="s">
        <v>70</v>
      </c>
      <c r="R155" s="18">
        <f t="shared" si="11"/>
        <v>2</v>
      </c>
      <c r="Y155">
        <v>2016</v>
      </c>
      <c r="AD155" t="s">
        <v>101</v>
      </c>
      <c r="AE155" t="s">
        <v>119</v>
      </c>
      <c r="AF155" t="str">
        <f t="shared" si="14"/>
        <v>Oil &amp; Gas - Ice Roads and Pads</v>
      </c>
      <c r="AG155" t="s">
        <v>349</v>
      </c>
      <c r="AJ155" t="s">
        <v>84</v>
      </c>
      <c r="AK155" s="7">
        <f t="shared" si="12"/>
        <v>2</v>
      </c>
    </row>
    <row r="156" spans="1:37" x14ac:dyDescent="0.25">
      <c r="A156" t="s">
        <v>133</v>
      </c>
      <c r="B156" s="6" t="str">
        <f t="shared" si="13"/>
        <v>2</v>
      </c>
      <c r="C156" t="s">
        <v>141</v>
      </c>
      <c r="D156" t="s">
        <v>116</v>
      </c>
      <c r="E156">
        <v>2016</v>
      </c>
      <c r="F156">
        <v>19060403</v>
      </c>
      <c r="Q156" t="s">
        <v>70</v>
      </c>
      <c r="R156" s="18">
        <f t="shared" si="11"/>
        <v>2</v>
      </c>
      <c r="Y156">
        <v>2016</v>
      </c>
      <c r="AD156" t="s">
        <v>101</v>
      </c>
      <c r="AE156" t="s">
        <v>119</v>
      </c>
      <c r="AF156" t="str">
        <f t="shared" si="14"/>
        <v>Oil &amp; Gas - Ice Roads and Pads</v>
      </c>
      <c r="AG156" t="s">
        <v>349</v>
      </c>
      <c r="AJ156" t="s">
        <v>84</v>
      </c>
      <c r="AK156" s="7">
        <f t="shared" si="12"/>
        <v>2</v>
      </c>
    </row>
    <row r="157" spans="1:37" x14ac:dyDescent="0.25">
      <c r="A157" t="s">
        <v>133</v>
      </c>
      <c r="B157" s="6" t="str">
        <f t="shared" si="13"/>
        <v>2</v>
      </c>
      <c r="C157" t="s">
        <v>141</v>
      </c>
      <c r="D157" t="s">
        <v>116</v>
      </c>
      <c r="E157">
        <v>2016</v>
      </c>
      <c r="F157">
        <v>19060403</v>
      </c>
      <c r="Q157" t="s">
        <v>70</v>
      </c>
      <c r="R157" s="18">
        <f t="shared" si="11"/>
        <v>2</v>
      </c>
      <c r="Y157">
        <v>2016</v>
      </c>
      <c r="AD157" t="s">
        <v>101</v>
      </c>
      <c r="AE157" t="s">
        <v>119</v>
      </c>
      <c r="AF157" t="str">
        <f t="shared" si="14"/>
        <v>Oil &amp; Gas - Ice Roads and Pads</v>
      </c>
      <c r="AG157" t="s">
        <v>349</v>
      </c>
      <c r="AJ157" t="s">
        <v>84</v>
      </c>
      <c r="AK157" s="7">
        <f t="shared" si="12"/>
        <v>2</v>
      </c>
    </row>
    <row r="158" spans="1:37" x14ac:dyDescent="0.25">
      <c r="A158" t="s">
        <v>133</v>
      </c>
      <c r="B158" s="6" t="str">
        <f t="shared" si="13"/>
        <v>2</v>
      </c>
      <c r="C158" t="s">
        <v>141</v>
      </c>
      <c r="D158" t="s">
        <v>116</v>
      </c>
      <c r="E158">
        <v>2016</v>
      </c>
      <c r="F158">
        <v>19060501</v>
      </c>
      <c r="Q158" t="s">
        <v>70</v>
      </c>
      <c r="R158" s="18">
        <f t="shared" si="11"/>
        <v>2</v>
      </c>
      <c r="Y158">
        <v>2016</v>
      </c>
      <c r="AD158" t="s">
        <v>101</v>
      </c>
      <c r="AE158" t="s">
        <v>119</v>
      </c>
      <c r="AF158" t="str">
        <f t="shared" si="14"/>
        <v>Oil &amp; Gas - Ice Roads and Pads</v>
      </c>
      <c r="AG158" t="s">
        <v>349</v>
      </c>
      <c r="AJ158" t="s">
        <v>84</v>
      </c>
      <c r="AK158" s="7">
        <f t="shared" si="12"/>
        <v>2</v>
      </c>
    </row>
    <row r="159" spans="1:37" x14ac:dyDescent="0.25">
      <c r="A159" t="s">
        <v>133</v>
      </c>
      <c r="B159" s="6" t="str">
        <f t="shared" si="13"/>
        <v>2</v>
      </c>
      <c r="C159" t="s">
        <v>141</v>
      </c>
      <c r="D159" t="s">
        <v>116</v>
      </c>
      <c r="E159">
        <v>2016</v>
      </c>
      <c r="F159">
        <v>19060403</v>
      </c>
      <c r="Q159" t="s">
        <v>70</v>
      </c>
      <c r="R159" s="18">
        <f t="shared" si="11"/>
        <v>2</v>
      </c>
      <c r="Y159">
        <v>2016</v>
      </c>
      <c r="AD159" t="s">
        <v>101</v>
      </c>
      <c r="AE159" t="s">
        <v>119</v>
      </c>
      <c r="AF159" t="str">
        <f t="shared" si="14"/>
        <v>Oil &amp; Gas - Ice Roads and Pads</v>
      </c>
      <c r="AG159" t="s">
        <v>349</v>
      </c>
      <c r="AJ159" t="s">
        <v>84</v>
      </c>
      <c r="AK159" s="7">
        <f t="shared" si="12"/>
        <v>2</v>
      </c>
    </row>
    <row r="160" spans="1:37" x14ac:dyDescent="0.25">
      <c r="A160" t="s">
        <v>133</v>
      </c>
      <c r="B160" s="6" t="str">
        <f t="shared" si="13"/>
        <v>2</v>
      </c>
      <c r="C160" t="s">
        <v>141</v>
      </c>
      <c r="D160" t="s">
        <v>116</v>
      </c>
      <c r="E160">
        <v>2016</v>
      </c>
      <c r="F160">
        <v>19060403</v>
      </c>
      <c r="Q160" t="s">
        <v>70</v>
      </c>
      <c r="R160" s="18">
        <f t="shared" si="11"/>
        <v>2</v>
      </c>
      <c r="Y160">
        <v>2016</v>
      </c>
      <c r="AD160" t="s">
        <v>101</v>
      </c>
      <c r="AE160" t="s">
        <v>119</v>
      </c>
      <c r="AF160" t="str">
        <f t="shared" si="14"/>
        <v>Oil &amp; Gas - Ice Roads and Pads</v>
      </c>
      <c r="AG160" t="s">
        <v>349</v>
      </c>
      <c r="AJ160" t="s">
        <v>84</v>
      </c>
      <c r="AK160" s="7">
        <f t="shared" si="12"/>
        <v>2</v>
      </c>
    </row>
    <row r="161" spans="1:37" x14ac:dyDescent="0.25">
      <c r="A161" t="s">
        <v>133</v>
      </c>
      <c r="B161" s="6" t="str">
        <f t="shared" si="13"/>
        <v>2</v>
      </c>
      <c r="C161" t="s">
        <v>141</v>
      </c>
      <c r="D161" t="s">
        <v>116</v>
      </c>
      <c r="E161">
        <v>2016</v>
      </c>
      <c r="F161">
        <v>19060501</v>
      </c>
      <c r="Q161" t="s">
        <v>70</v>
      </c>
      <c r="R161" s="18">
        <f t="shared" si="11"/>
        <v>2</v>
      </c>
      <c r="Y161">
        <v>2016</v>
      </c>
      <c r="AD161" t="s">
        <v>101</v>
      </c>
      <c r="AE161" t="s">
        <v>119</v>
      </c>
      <c r="AF161" t="str">
        <f t="shared" si="14"/>
        <v>Oil &amp; Gas - Ice Roads and Pads</v>
      </c>
      <c r="AG161" t="s">
        <v>349</v>
      </c>
      <c r="AJ161" t="s">
        <v>84</v>
      </c>
      <c r="AK161" s="7">
        <f t="shared" si="12"/>
        <v>2</v>
      </c>
    </row>
    <row r="162" spans="1:37" x14ac:dyDescent="0.25">
      <c r="A162" t="s">
        <v>133</v>
      </c>
      <c r="B162" s="6" t="str">
        <f t="shared" si="13"/>
        <v>2</v>
      </c>
      <c r="C162" t="s">
        <v>141</v>
      </c>
      <c r="D162" t="s">
        <v>116</v>
      </c>
      <c r="E162">
        <v>2016</v>
      </c>
      <c r="F162">
        <v>19060403</v>
      </c>
      <c r="Q162" t="s">
        <v>70</v>
      </c>
      <c r="R162" s="18">
        <f t="shared" si="11"/>
        <v>2</v>
      </c>
      <c r="Y162">
        <v>2016</v>
      </c>
      <c r="AD162" t="s">
        <v>101</v>
      </c>
      <c r="AE162" t="s">
        <v>119</v>
      </c>
      <c r="AF162" t="str">
        <f t="shared" si="14"/>
        <v>Oil &amp; Gas - Ice Roads and Pads</v>
      </c>
      <c r="AG162" t="s">
        <v>349</v>
      </c>
      <c r="AJ162" t="s">
        <v>84</v>
      </c>
      <c r="AK162" s="7">
        <f t="shared" si="12"/>
        <v>2</v>
      </c>
    </row>
    <row r="163" spans="1:37" x14ac:dyDescent="0.25">
      <c r="A163" t="s">
        <v>133</v>
      </c>
      <c r="B163" s="6" t="str">
        <f t="shared" si="13"/>
        <v>2</v>
      </c>
      <c r="C163" t="s">
        <v>141</v>
      </c>
      <c r="D163" t="s">
        <v>116</v>
      </c>
      <c r="E163">
        <v>2016</v>
      </c>
      <c r="F163">
        <v>19060403</v>
      </c>
      <c r="Q163" t="s">
        <v>70</v>
      </c>
      <c r="R163" s="18">
        <f t="shared" si="11"/>
        <v>2</v>
      </c>
      <c r="Y163">
        <v>2016</v>
      </c>
      <c r="AD163" t="s">
        <v>101</v>
      </c>
      <c r="AE163" t="s">
        <v>119</v>
      </c>
      <c r="AF163" t="str">
        <f t="shared" si="14"/>
        <v>Oil &amp; Gas - Ice Roads and Pads</v>
      </c>
      <c r="AG163" t="s">
        <v>349</v>
      </c>
      <c r="AJ163" t="s">
        <v>84</v>
      </c>
      <c r="AK163" s="7">
        <f t="shared" si="12"/>
        <v>2</v>
      </c>
    </row>
    <row r="164" spans="1:37" x14ac:dyDescent="0.25">
      <c r="A164" t="s">
        <v>133</v>
      </c>
      <c r="B164" s="6" t="str">
        <f t="shared" si="13"/>
        <v>2</v>
      </c>
      <c r="C164" t="s">
        <v>141</v>
      </c>
      <c r="D164" t="s">
        <v>116</v>
      </c>
      <c r="E164">
        <v>2016</v>
      </c>
      <c r="F164">
        <v>19060501</v>
      </c>
      <c r="Q164" t="s">
        <v>70</v>
      </c>
      <c r="R164" s="18">
        <f t="shared" si="11"/>
        <v>2</v>
      </c>
      <c r="Y164">
        <v>2016</v>
      </c>
      <c r="AD164" t="s">
        <v>101</v>
      </c>
      <c r="AE164" t="s">
        <v>119</v>
      </c>
      <c r="AF164" t="str">
        <f t="shared" si="14"/>
        <v>Oil &amp; Gas - Ice Roads and Pads</v>
      </c>
      <c r="AG164" t="s">
        <v>349</v>
      </c>
      <c r="AJ164" t="s">
        <v>84</v>
      </c>
      <c r="AK164" s="7">
        <f t="shared" si="12"/>
        <v>2</v>
      </c>
    </row>
    <row r="165" spans="1:37" x14ac:dyDescent="0.25">
      <c r="A165" t="s">
        <v>133</v>
      </c>
      <c r="B165" s="6" t="str">
        <f t="shared" si="13"/>
        <v>2</v>
      </c>
      <c r="C165" t="s">
        <v>141</v>
      </c>
      <c r="D165" t="s">
        <v>116</v>
      </c>
      <c r="E165">
        <v>2017</v>
      </c>
      <c r="F165">
        <v>19060403</v>
      </c>
      <c r="Q165" t="s">
        <v>70</v>
      </c>
      <c r="R165" s="18">
        <f t="shared" si="11"/>
        <v>2</v>
      </c>
      <c r="Y165">
        <v>2017</v>
      </c>
      <c r="AD165" t="s">
        <v>101</v>
      </c>
      <c r="AE165" t="s">
        <v>119</v>
      </c>
      <c r="AF165" t="str">
        <f t="shared" si="14"/>
        <v>Oil &amp; Gas - Ice Roads and Pads</v>
      </c>
      <c r="AG165" t="s">
        <v>349</v>
      </c>
      <c r="AJ165" t="s">
        <v>84</v>
      </c>
      <c r="AK165" s="7">
        <f t="shared" si="12"/>
        <v>2</v>
      </c>
    </row>
    <row r="166" spans="1:37" x14ac:dyDescent="0.25">
      <c r="A166" t="s">
        <v>133</v>
      </c>
      <c r="B166" s="6" t="str">
        <f t="shared" si="13"/>
        <v>2</v>
      </c>
      <c r="C166" t="s">
        <v>141</v>
      </c>
      <c r="D166" t="s">
        <v>116</v>
      </c>
      <c r="E166">
        <v>2017</v>
      </c>
      <c r="F166">
        <v>19060403</v>
      </c>
      <c r="Q166" t="s">
        <v>70</v>
      </c>
      <c r="R166" s="18">
        <f t="shared" si="11"/>
        <v>2</v>
      </c>
      <c r="Y166">
        <v>2017</v>
      </c>
      <c r="AD166" t="s">
        <v>101</v>
      </c>
      <c r="AE166" t="s">
        <v>119</v>
      </c>
      <c r="AF166" t="str">
        <f t="shared" si="14"/>
        <v>Oil &amp; Gas - Ice Roads and Pads</v>
      </c>
      <c r="AG166" t="s">
        <v>349</v>
      </c>
      <c r="AJ166" t="s">
        <v>84</v>
      </c>
      <c r="AK166" s="7">
        <f t="shared" si="12"/>
        <v>2</v>
      </c>
    </row>
    <row r="167" spans="1:37" x14ac:dyDescent="0.25">
      <c r="A167" t="s">
        <v>133</v>
      </c>
      <c r="B167" s="6" t="str">
        <f t="shared" si="13"/>
        <v>2</v>
      </c>
      <c r="C167" t="s">
        <v>141</v>
      </c>
      <c r="D167" t="s">
        <v>116</v>
      </c>
      <c r="E167">
        <v>2017</v>
      </c>
      <c r="F167">
        <v>19060501</v>
      </c>
      <c r="Q167" t="s">
        <v>70</v>
      </c>
      <c r="R167" s="18">
        <f t="shared" si="11"/>
        <v>2</v>
      </c>
      <c r="Y167">
        <v>2017</v>
      </c>
      <c r="AD167" t="s">
        <v>101</v>
      </c>
      <c r="AE167" t="s">
        <v>119</v>
      </c>
      <c r="AF167" t="str">
        <f t="shared" si="14"/>
        <v>Oil &amp; Gas - Ice Roads and Pads</v>
      </c>
      <c r="AG167" t="s">
        <v>349</v>
      </c>
      <c r="AJ167" t="s">
        <v>84</v>
      </c>
      <c r="AK167" s="7">
        <f t="shared" si="12"/>
        <v>2</v>
      </c>
    </row>
    <row r="168" spans="1:37" x14ac:dyDescent="0.25">
      <c r="A168" t="s">
        <v>133</v>
      </c>
      <c r="B168" s="6" t="str">
        <f t="shared" si="13"/>
        <v>2</v>
      </c>
      <c r="C168" t="s">
        <v>141</v>
      </c>
      <c r="D168" t="s">
        <v>116</v>
      </c>
      <c r="E168">
        <v>2017</v>
      </c>
      <c r="F168">
        <v>19060403</v>
      </c>
      <c r="Q168" t="s">
        <v>70</v>
      </c>
      <c r="R168" s="18">
        <f t="shared" si="11"/>
        <v>2</v>
      </c>
      <c r="Y168">
        <v>2017</v>
      </c>
      <c r="AD168" t="s">
        <v>101</v>
      </c>
      <c r="AE168" t="s">
        <v>119</v>
      </c>
      <c r="AF168" t="str">
        <f t="shared" si="14"/>
        <v>Oil &amp; Gas - Ice Roads and Pads</v>
      </c>
      <c r="AG168" t="s">
        <v>349</v>
      </c>
      <c r="AJ168" t="s">
        <v>84</v>
      </c>
      <c r="AK168" s="7">
        <f t="shared" si="12"/>
        <v>2</v>
      </c>
    </row>
    <row r="169" spans="1:37" x14ac:dyDescent="0.25">
      <c r="A169" t="s">
        <v>133</v>
      </c>
      <c r="B169" s="6" t="str">
        <f t="shared" si="13"/>
        <v>2</v>
      </c>
      <c r="C169" t="s">
        <v>141</v>
      </c>
      <c r="D169" t="s">
        <v>116</v>
      </c>
      <c r="E169">
        <v>2017</v>
      </c>
      <c r="F169">
        <v>19060403</v>
      </c>
      <c r="Q169" t="s">
        <v>70</v>
      </c>
      <c r="R169" s="18">
        <f t="shared" si="11"/>
        <v>2</v>
      </c>
      <c r="Y169">
        <v>2017</v>
      </c>
      <c r="AD169" t="s">
        <v>101</v>
      </c>
      <c r="AE169" t="s">
        <v>119</v>
      </c>
      <c r="AF169" t="str">
        <f t="shared" si="14"/>
        <v>Oil &amp; Gas - Ice Roads and Pads</v>
      </c>
      <c r="AG169" t="s">
        <v>349</v>
      </c>
      <c r="AJ169" t="s">
        <v>84</v>
      </c>
      <c r="AK169" s="7">
        <f t="shared" si="12"/>
        <v>2</v>
      </c>
    </row>
    <row r="170" spans="1:37" x14ac:dyDescent="0.25">
      <c r="A170" t="s">
        <v>133</v>
      </c>
      <c r="B170" s="6" t="str">
        <f t="shared" si="13"/>
        <v>2</v>
      </c>
      <c r="C170" t="s">
        <v>141</v>
      </c>
      <c r="D170" t="s">
        <v>116</v>
      </c>
      <c r="E170">
        <v>2017</v>
      </c>
      <c r="F170">
        <v>19060501</v>
      </c>
      <c r="Q170" t="s">
        <v>70</v>
      </c>
      <c r="R170" s="18">
        <f t="shared" si="11"/>
        <v>2</v>
      </c>
      <c r="Y170">
        <v>2017</v>
      </c>
      <c r="AD170" t="s">
        <v>101</v>
      </c>
      <c r="AE170" t="s">
        <v>119</v>
      </c>
      <c r="AF170" t="str">
        <f t="shared" si="14"/>
        <v>Oil &amp; Gas - Ice Roads and Pads</v>
      </c>
      <c r="AG170" t="s">
        <v>349</v>
      </c>
      <c r="AJ170" t="s">
        <v>84</v>
      </c>
      <c r="AK170" s="7">
        <f t="shared" si="12"/>
        <v>2</v>
      </c>
    </row>
    <row r="171" spans="1:37" x14ac:dyDescent="0.25">
      <c r="A171" t="s">
        <v>133</v>
      </c>
      <c r="B171" s="6" t="str">
        <f t="shared" si="13"/>
        <v>2</v>
      </c>
      <c r="C171" t="s">
        <v>141</v>
      </c>
      <c r="D171" t="s">
        <v>116</v>
      </c>
      <c r="E171">
        <v>2017</v>
      </c>
      <c r="F171">
        <v>19060403</v>
      </c>
      <c r="Q171" t="s">
        <v>70</v>
      </c>
      <c r="R171" s="18">
        <f t="shared" si="11"/>
        <v>2</v>
      </c>
      <c r="Y171">
        <v>2017</v>
      </c>
      <c r="AD171" t="s">
        <v>101</v>
      </c>
      <c r="AE171" t="s">
        <v>119</v>
      </c>
      <c r="AF171" t="str">
        <f t="shared" si="14"/>
        <v>Oil &amp; Gas - Ice Roads and Pads</v>
      </c>
      <c r="AG171" t="s">
        <v>349</v>
      </c>
      <c r="AJ171" t="s">
        <v>84</v>
      </c>
      <c r="AK171" s="7">
        <f t="shared" si="12"/>
        <v>2</v>
      </c>
    </row>
    <row r="172" spans="1:37" x14ac:dyDescent="0.25">
      <c r="A172" t="s">
        <v>133</v>
      </c>
      <c r="B172" s="6" t="str">
        <f t="shared" si="13"/>
        <v>2</v>
      </c>
      <c r="C172" t="s">
        <v>141</v>
      </c>
      <c r="D172" t="s">
        <v>116</v>
      </c>
      <c r="E172">
        <v>2017</v>
      </c>
      <c r="F172">
        <v>19060403</v>
      </c>
      <c r="Q172" t="s">
        <v>70</v>
      </c>
      <c r="R172" s="18">
        <f t="shared" si="11"/>
        <v>2</v>
      </c>
      <c r="Y172">
        <v>2017</v>
      </c>
      <c r="AD172" t="s">
        <v>101</v>
      </c>
      <c r="AE172" t="s">
        <v>119</v>
      </c>
      <c r="AF172" t="str">
        <f t="shared" si="14"/>
        <v>Oil &amp; Gas - Ice Roads and Pads</v>
      </c>
      <c r="AG172" t="s">
        <v>349</v>
      </c>
      <c r="AJ172" t="s">
        <v>84</v>
      </c>
      <c r="AK172" s="7">
        <f t="shared" si="12"/>
        <v>2</v>
      </c>
    </row>
    <row r="173" spans="1:37" x14ac:dyDescent="0.25">
      <c r="A173" t="s">
        <v>133</v>
      </c>
      <c r="B173" s="6" t="str">
        <f t="shared" si="13"/>
        <v>2</v>
      </c>
      <c r="C173" t="s">
        <v>141</v>
      </c>
      <c r="D173" t="s">
        <v>116</v>
      </c>
      <c r="E173">
        <v>2017</v>
      </c>
      <c r="F173">
        <v>19060501</v>
      </c>
      <c r="Q173" t="s">
        <v>70</v>
      </c>
      <c r="R173" s="18">
        <f t="shared" si="11"/>
        <v>2</v>
      </c>
      <c r="Y173">
        <v>2017</v>
      </c>
      <c r="AD173" t="s">
        <v>101</v>
      </c>
      <c r="AE173" t="s">
        <v>119</v>
      </c>
      <c r="AF173" t="str">
        <f t="shared" si="14"/>
        <v>Oil &amp; Gas - Ice Roads and Pads</v>
      </c>
      <c r="AG173" t="s">
        <v>349</v>
      </c>
      <c r="AJ173" t="s">
        <v>84</v>
      </c>
      <c r="AK173" s="7">
        <f t="shared" si="12"/>
        <v>2</v>
      </c>
    </row>
    <row r="174" spans="1:37" x14ac:dyDescent="0.25">
      <c r="A174" t="s">
        <v>133</v>
      </c>
      <c r="B174" s="6" t="str">
        <f t="shared" si="13"/>
        <v>2</v>
      </c>
      <c r="C174" t="s">
        <v>141</v>
      </c>
      <c r="D174" t="s">
        <v>116</v>
      </c>
      <c r="E174">
        <v>2017</v>
      </c>
      <c r="F174">
        <v>19060403</v>
      </c>
      <c r="Q174" t="s">
        <v>70</v>
      </c>
      <c r="R174" s="18">
        <f t="shared" si="11"/>
        <v>2</v>
      </c>
      <c r="Y174">
        <v>2017</v>
      </c>
      <c r="AD174" t="s">
        <v>101</v>
      </c>
      <c r="AE174" t="s">
        <v>119</v>
      </c>
      <c r="AF174" t="str">
        <f t="shared" si="14"/>
        <v>Oil &amp; Gas - Ice Roads and Pads</v>
      </c>
      <c r="AG174" t="s">
        <v>349</v>
      </c>
      <c r="AJ174" t="s">
        <v>84</v>
      </c>
      <c r="AK174" s="7">
        <f t="shared" si="12"/>
        <v>2</v>
      </c>
    </row>
    <row r="175" spans="1:37" x14ac:dyDescent="0.25">
      <c r="A175" t="s">
        <v>133</v>
      </c>
      <c r="B175" s="6" t="str">
        <f t="shared" si="13"/>
        <v>2</v>
      </c>
      <c r="C175" t="s">
        <v>141</v>
      </c>
      <c r="D175" t="s">
        <v>116</v>
      </c>
      <c r="E175">
        <v>2017</v>
      </c>
      <c r="F175">
        <v>19060403</v>
      </c>
      <c r="Q175" t="s">
        <v>70</v>
      </c>
      <c r="R175" s="18">
        <f t="shared" si="11"/>
        <v>2</v>
      </c>
      <c r="Y175">
        <v>2017</v>
      </c>
      <c r="AD175" t="s">
        <v>101</v>
      </c>
      <c r="AE175" t="s">
        <v>119</v>
      </c>
      <c r="AF175" t="str">
        <f t="shared" si="14"/>
        <v>Oil &amp; Gas - Ice Roads and Pads</v>
      </c>
      <c r="AG175" t="s">
        <v>349</v>
      </c>
      <c r="AJ175" t="s">
        <v>84</v>
      </c>
      <c r="AK175" s="7">
        <f t="shared" si="12"/>
        <v>2</v>
      </c>
    </row>
    <row r="176" spans="1:37" x14ac:dyDescent="0.25">
      <c r="A176" t="s">
        <v>133</v>
      </c>
      <c r="B176" s="6" t="str">
        <f t="shared" si="13"/>
        <v>2</v>
      </c>
      <c r="C176" t="s">
        <v>141</v>
      </c>
      <c r="D176" t="s">
        <v>116</v>
      </c>
      <c r="E176">
        <v>2017</v>
      </c>
      <c r="F176">
        <v>19060501</v>
      </c>
      <c r="Q176" t="s">
        <v>70</v>
      </c>
      <c r="R176" s="18">
        <f t="shared" si="11"/>
        <v>2</v>
      </c>
      <c r="Y176">
        <v>2017</v>
      </c>
      <c r="AD176" t="s">
        <v>101</v>
      </c>
      <c r="AE176" t="s">
        <v>119</v>
      </c>
      <c r="AF176" t="str">
        <f t="shared" si="14"/>
        <v>Oil &amp; Gas - Ice Roads and Pads</v>
      </c>
      <c r="AG176" t="s">
        <v>349</v>
      </c>
      <c r="AJ176" t="s">
        <v>84</v>
      </c>
      <c r="AK176" s="7">
        <f t="shared" si="12"/>
        <v>2</v>
      </c>
    </row>
    <row r="177" spans="1:37" x14ac:dyDescent="0.25">
      <c r="A177" t="s">
        <v>133</v>
      </c>
      <c r="B177" s="6" t="str">
        <f t="shared" si="13"/>
        <v>2</v>
      </c>
      <c r="C177" t="s">
        <v>141</v>
      </c>
      <c r="D177" t="s">
        <v>116</v>
      </c>
      <c r="E177">
        <v>2017</v>
      </c>
      <c r="F177">
        <v>19060403</v>
      </c>
      <c r="Q177" t="s">
        <v>70</v>
      </c>
      <c r="R177" s="18">
        <f t="shared" si="11"/>
        <v>2</v>
      </c>
      <c r="Y177">
        <v>2017</v>
      </c>
      <c r="AD177" t="s">
        <v>101</v>
      </c>
      <c r="AE177" t="s">
        <v>119</v>
      </c>
      <c r="AF177" t="str">
        <f t="shared" si="14"/>
        <v>Oil &amp; Gas - Ice Roads and Pads</v>
      </c>
      <c r="AG177" t="s">
        <v>349</v>
      </c>
      <c r="AJ177" t="s">
        <v>84</v>
      </c>
      <c r="AK177" s="7">
        <f t="shared" si="12"/>
        <v>2</v>
      </c>
    </row>
    <row r="178" spans="1:37" x14ac:dyDescent="0.25">
      <c r="A178" t="s">
        <v>133</v>
      </c>
      <c r="B178" s="6" t="str">
        <f t="shared" si="13"/>
        <v>2</v>
      </c>
      <c r="C178" t="s">
        <v>141</v>
      </c>
      <c r="D178" t="s">
        <v>116</v>
      </c>
      <c r="E178">
        <v>2017</v>
      </c>
      <c r="F178">
        <v>19060403</v>
      </c>
      <c r="Q178" t="s">
        <v>70</v>
      </c>
      <c r="R178" s="18">
        <f t="shared" si="11"/>
        <v>2</v>
      </c>
      <c r="Y178">
        <v>2017</v>
      </c>
      <c r="AD178" t="s">
        <v>101</v>
      </c>
      <c r="AE178" t="s">
        <v>119</v>
      </c>
      <c r="AF178" t="str">
        <f t="shared" si="14"/>
        <v>Oil &amp; Gas - Ice Roads and Pads</v>
      </c>
      <c r="AG178" t="s">
        <v>349</v>
      </c>
      <c r="AJ178" t="s">
        <v>84</v>
      </c>
      <c r="AK178" s="7">
        <f t="shared" si="12"/>
        <v>2</v>
      </c>
    </row>
    <row r="179" spans="1:37" x14ac:dyDescent="0.25">
      <c r="A179" t="s">
        <v>133</v>
      </c>
      <c r="B179" s="6" t="str">
        <f t="shared" si="13"/>
        <v>2</v>
      </c>
      <c r="C179" t="s">
        <v>141</v>
      </c>
      <c r="D179" t="s">
        <v>116</v>
      </c>
      <c r="E179">
        <v>2017</v>
      </c>
      <c r="F179">
        <v>19060501</v>
      </c>
      <c r="Q179" t="s">
        <v>70</v>
      </c>
      <c r="R179" s="18">
        <f t="shared" si="11"/>
        <v>2</v>
      </c>
      <c r="Y179">
        <v>2017</v>
      </c>
      <c r="AD179" t="s">
        <v>101</v>
      </c>
      <c r="AE179" t="s">
        <v>119</v>
      </c>
      <c r="AF179" t="str">
        <f t="shared" si="14"/>
        <v>Oil &amp; Gas - Ice Roads and Pads</v>
      </c>
      <c r="AG179" t="s">
        <v>349</v>
      </c>
      <c r="AJ179" t="s">
        <v>84</v>
      </c>
      <c r="AK179" s="7">
        <f t="shared" si="12"/>
        <v>2</v>
      </c>
    </row>
    <row r="180" spans="1:37" x14ac:dyDescent="0.25">
      <c r="A180" t="s">
        <v>133</v>
      </c>
      <c r="B180" s="6" t="str">
        <f t="shared" si="13"/>
        <v>2</v>
      </c>
      <c r="C180" t="s">
        <v>141</v>
      </c>
      <c r="D180" t="s">
        <v>116</v>
      </c>
      <c r="E180">
        <v>2017</v>
      </c>
      <c r="F180">
        <v>19060403</v>
      </c>
      <c r="Q180" t="s">
        <v>70</v>
      </c>
      <c r="R180" s="18">
        <f t="shared" si="11"/>
        <v>2</v>
      </c>
      <c r="Y180">
        <v>2017</v>
      </c>
      <c r="AD180" t="s">
        <v>101</v>
      </c>
      <c r="AE180" t="s">
        <v>119</v>
      </c>
      <c r="AF180" t="str">
        <f t="shared" si="14"/>
        <v>Oil &amp; Gas - Ice Roads and Pads</v>
      </c>
      <c r="AG180" t="s">
        <v>349</v>
      </c>
      <c r="AJ180" t="s">
        <v>84</v>
      </c>
      <c r="AK180" s="7">
        <f t="shared" si="12"/>
        <v>2</v>
      </c>
    </row>
    <row r="181" spans="1:37" x14ac:dyDescent="0.25">
      <c r="A181" t="s">
        <v>133</v>
      </c>
      <c r="B181" s="6" t="str">
        <f t="shared" si="13"/>
        <v>2</v>
      </c>
      <c r="C181" t="s">
        <v>141</v>
      </c>
      <c r="D181" t="s">
        <v>116</v>
      </c>
      <c r="E181">
        <v>2017</v>
      </c>
      <c r="F181">
        <v>19060403</v>
      </c>
      <c r="Q181" t="s">
        <v>70</v>
      </c>
      <c r="R181" s="18">
        <f t="shared" si="11"/>
        <v>2</v>
      </c>
      <c r="Y181">
        <v>2017</v>
      </c>
      <c r="AD181" t="s">
        <v>101</v>
      </c>
      <c r="AE181" t="s">
        <v>119</v>
      </c>
      <c r="AF181" t="str">
        <f t="shared" si="14"/>
        <v>Oil &amp; Gas - Ice Roads and Pads</v>
      </c>
      <c r="AG181" t="s">
        <v>349</v>
      </c>
      <c r="AJ181" t="s">
        <v>84</v>
      </c>
      <c r="AK181" s="7">
        <f t="shared" si="12"/>
        <v>2</v>
      </c>
    </row>
    <row r="182" spans="1:37" x14ac:dyDescent="0.25">
      <c r="A182" t="s">
        <v>133</v>
      </c>
      <c r="B182" s="6" t="str">
        <f t="shared" si="13"/>
        <v>2</v>
      </c>
      <c r="C182" t="s">
        <v>141</v>
      </c>
      <c r="D182" t="s">
        <v>116</v>
      </c>
      <c r="E182">
        <v>2017</v>
      </c>
      <c r="F182">
        <v>19060501</v>
      </c>
      <c r="Q182" t="s">
        <v>70</v>
      </c>
      <c r="R182" s="18">
        <f t="shared" si="11"/>
        <v>2</v>
      </c>
      <c r="Y182">
        <v>2017</v>
      </c>
      <c r="AD182" t="s">
        <v>101</v>
      </c>
      <c r="AE182" t="s">
        <v>119</v>
      </c>
      <c r="AF182" t="str">
        <f t="shared" si="14"/>
        <v>Oil &amp; Gas - Ice Roads and Pads</v>
      </c>
      <c r="AG182" t="s">
        <v>349</v>
      </c>
      <c r="AJ182" t="s">
        <v>84</v>
      </c>
      <c r="AK182" s="7">
        <f t="shared" si="12"/>
        <v>2</v>
      </c>
    </row>
    <row r="183" spans="1:37" x14ac:dyDescent="0.25">
      <c r="A183" t="s">
        <v>133</v>
      </c>
      <c r="B183" s="6" t="str">
        <f t="shared" si="13"/>
        <v>2</v>
      </c>
      <c r="C183" t="s">
        <v>141</v>
      </c>
      <c r="D183" t="s">
        <v>116</v>
      </c>
      <c r="E183">
        <v>2017</v>
      </c>
      <c r="F183">
        <v>19060403</v>
      </c>
      <c r="Q183" t="s">
        <v>70</v>
      </c>
      <c r="R183" s="18">
        <f t="shared" si="11"/>
        <v>2</v>
      </c>
      <c r="Y183">
        <v>2017</v>
      </c>
      <c r="AD183" t="s">
        <v>101</v>
      </c>
      <c r="AE183" t="s">
        <v>119</v>
      </c>
      <c r="AF183" t="str">
        <f t="shared" si="14"/>
        <v>Oil &amp; Gas - Ice Roads and Pads</v>
      </c>
      <c r="AG183" t="s">
        <v>349</v>
      </c>
      <c r="AJ183" t="s">
        <v>84</v>
      </c>
      <c r="AK183" s="7">
        <f t="shared" si="12"/>
        <v>2</v>
      </c>
    </row>
    <row r="184" spans="1:37" x14ac:dyDescent="0.25">
      <c r="A184" t="s">
        <v>133</v>
      </c>
      <c r="B184" s="6" t="str">
        <f t="shared" si="13"/>
        <v>2</v>
      </c>
      <c r="C184" t="s">
        <v>141</v>
      </c>
      <c r="D184" t="s">
        <v>116</v>
      </c>
      <c r="E184">
        <v>2017</v>
      </c>
      <c r="F184">
        <v>19060403</v>
      </c>
      <c r="Q184" t="s">
        <v>70</v>
      </c>
      <c r="R184" s="18">
        <f t="shared" si="11"/>
        <v>2</v>
      </c>
      <c r="Y184">
        <v>2017</v>
      </c>
      <c r="AD184" t="s">
        <v>101</v>
      </c>
      <c r="AE184" t="s">
        <v>119</v>
      </c>
      <c r="AF184" t="str">
        <f t="shared" si="14"/>
        <v>Oil &amp; Gas - Ice Roads and Pads</v>
      </c>
      <c r="AG184" t="s">
        <v>349</v>
      </c>
      <c r="AJ184" t="s">
        <v>84</v>
      </c>
      <c r="AK184" s="7">
        <f t="shared" si="12"/>
        <v>2</v>
      </c>
    </row>
    <row r="185" spans="1:37" x14ac:dyDescent="0.25">
      <c r="A185" t="s">
        <v>133</v>
      </c>
      <c r="B185" s="6" t="str">
        <f t="shared" si="13"/>
        <v>2</v>
      </c>
      <c r="C185" t="s">
        <v>141</v>
      </c>
      <c r="D185" t="s">
        <v>116</v>
      </c>
      <c r="E185">
        <v>2017</v>
      </c>
      <c r="F185">
        <v>19060501</v>
      </c>
      <c r="Q185" t="s">
        <v>70</v>
      </c>
      <c r="R185" s="18">
        <f t="shared" si="11"/>
        <v>2</v>
      </c>
      <c r="Y185">
        <v>2017</v>
      </c>
      <c r="AD185" t="s">
        <v>101</v>
      </c>
      <c r="AE185" t="s">
        <v>119</v>
      </c>
      <c r="AF185" t="str">
        <f t="shared" si="14"/>
        <v>Oil &amp; Gas - Ice Roads and Pads</v>
      </c>
      <c r="AG185" t="s">
        <v>349</v>
      </c>
      <c r="AJ185" t="s">
        <v>84</v>
      </c>
      <c r="AK185" s="7">
        <f t="shared" si="12"/>
        <v>2</v>
      </c>
    </row>
    <row r="186" spans="1:37" x14ac:dyDescent="0.25">
      <c r="A186" t="s">
        <v>133</v>
      </c>
      <c r="B186" s="6" t="str">
        <f t="shared" si="13"/>
        <v>2</v>
      </c>
      <c r="C186" t="s">
        <v>141</v>
      </c>
      <c r="D186" t="s">
        <v>116</v>
      </c>
      <c r="E186">
        <v>2017</v>
      </c>
      <c r="F186">
        <v>19060403</v>
      </c>
      <c r="Q186" t="s">
        <v>70</v>
      </c>
      <c r="R186" s="18">
        <f t="shared" si="11"/>
        <v>2</v>
      </c>
      <c r="Y186">
        <v>2017</v>
      </c>
      <c r="AD186" t="s">
        <v>101</v>
      </c>
      <c r="AE186" t="s">
        <v>119</v>
      </c>
      <c r="AF186" t="str">
        <f t="shared" si="14"/>
        <v>Oil &amp; Gas - Ice Roads and Pads</v>
      </c>
      <c r="AG186" t="s">
        <v>349</v>
      </c>
      <c r="AJ186" t="s">
        <v>84</v>
      </c>
      <c r="AK186" s="7">
        <f t="shared" si="12"/>
        <v>2</v>
      </c>
    </row>
    <row r="187" spans="1:37" x14ac:dyDescent="0.25">
      <c r="A187" t="s">
        <v>133</v>
      </c>
      <c r="B187" s="6" t="str">
        <f t="shared" si="13"/>
        <v>2</v>
      </c>
      <c r="C187" t="s">
        <v>141</v>
      </c>
      <c r="D187" t="s">
        <v>116</v>
      </c>
      <c r="E187">
        <v>2017</v>
      </c>
      <c r="F187">
        <v>19060403</v>
      </c>
      <c r="Q187" t="s">
        <v>70</v>
      </c>
      <c r="R187" s="18">
        <f t="shared" si="11"/>
        <v>2</v>
      </c>
      <c r="Y187">
        <v>2017</v>
      </c>
      <c r="AD187" t="s">
        <v>101</v>
      </c>
      <c r="AE187" t="s">
        <v>119</v>
      </c>
      <c r="AF187" t="str">
        <f t="shared" si="14"/>
        <v>Oil &amp; Gas - Ice Roads and Pads</v>
      </c>
      <c r="AG187" t="s">
        <v>349</v>
      </c>
      <c r="AJ187" t="s">
        <v>84</v>
      </c>
      <c r="AK187" s="7">
        <f t="shared" si="12"/>
        <v>2</v>
      </c>
    </row>
    <row r="188" spans="1:37" x14ac:dyDescent="0.25">
      <c r="A188" t="s">
        <v>133</v>
      </c>
      <c r="B188" s="6" t="str">
        <f t="shared" si="13"/>
        <v>2</v>
      </c>
      <c r="C188" t="s">
        <v>141</v>
      </c>
      <c r="D188" t="s">
        <v>116</v>
      </c>
      <c r="E188">
        <v>2017</v>
      </c>
      <c r="F188">
        <v>19060501</v>
      </c>
      <c r="Q188" t="s">
        <v>70</v>
      </c>
      <c r="R188" s="18">
        <f t="shared" si="11"/>
        <v>2</v>
      </c>
      <c r="Y188">
        <v>2017</v>
      </c>
      <c r="AD188" t="s">
        <v>101</v>
      </c>
      <c r="AE188" t="s">
        <v>119</v>
      </c>
      <c r="AF188" t="str">
        <f t="shared" si="14"/>
        <v>Oil &amp; Gas - Ice Roads and Pads</v>
      </c>
      <c r="AG188" t="s">
        <v>349</v>
      </c>
      <c r="AJ188" t="s">
        <v>84</v>
      </c>
      <c r="AK188" s="7">
        <f t="shared" si="12"/>
        <v>2</v>
      </c>
    </row>
    <row r="189" spans="1:37" x14ac:dyDescent="0.25">
      <c r="A189" t="s">
        <v>133</v>
      </c>
      <c r="B189" s="6" t="str">
        <f t="shared" si="13"/>
        <v>2</v>
      </c>
      <c r="C189" t="s">
        <v>141</v>
      </c>
      <c r="D189" t="s">
        <v>116</v>
      </c>
      <c r="E189">
        <v>2017</v>
      </c>
      <c r="F189">
        <v>19060403</v>
      </c>
      <c r="Q189" t="s">
        <v>70</v>
      </c>
      <c r="R189" s="18">
        <f t="shared" si="11"/>
        <v>2</v>
      </c>
      <c r="Y189">
        <v>2017</v>
      </c>
      <c r="AD189" t="s">
        <v>101</v>
      </c>
      <c r="AE189" t="s">
        <v>119</v>
      </c>
      <c r="AF189" t="str">
        <f t="shared" si="14"/>
        <v>Oil &amp; Gas - Ice Roads and Pads</v>
      </c>
      <c r="AG189" t="s">
        <v>349</v>
      </c>
      <c r="AJ189" t="s">
        <v>84</v>
      </c>
      <c r="AK189" s="7">
        <f t="shared" si="12"/>
        <v>2</v>
      </c>
    </row>
    <row r="190" spans="1:37" x14ac:dyDescent="0.25">
      <c r="A190" t="s">
        <v>133</v>
      </c>
      <c r="B190" s="6" t="str">
        <f t="shared" si="13"/>
        <v>2</v>
      </c>
      <c r="C190" t="s">
        <v>141</v>
      </c>
      <c r="D190" t="s">
        <v>116</v>
      </c>
      <c r="E190">
        <v>2017</v>
      </c>
      <c r="F190">
        <v>19060403</v>
      </c>
      <c r="Q190" t="s">
        <v>70</v>
      </c>
      <c r="R190" s="18">
        <f t="shared" si="11"/>
        <v>2</v>
      </c>
      <c r="Y190">
        <v>2017</v>
      </c>
      <c r="AD190" t="s">
        <v>101</v>
      </c>
      <c r="AE190" t="s">
        <v>119</v>
      </c>
      <c r="AF190" t="str">
        <f t="shared" si="14"/>
        <v>Oil &amp; Gas - Ice Roads and Pads</v>
      </c>
      <c r="AG190" t="s">
        <v>349</v>
      </c>
      <c r="AJ190" t="s">
        <v>84</v>
      </c>
      <c r="AK190" s="7">
        <f t="shared" si="12"/>
        <v>2</v>
      </c>
    </row>
    <row r="191" spans="1:37" x14ac:dyDescent="0.25">
      <c r="A191" t="s">
        <v>133</v>
      </c>
      <c r="B191" s="6" t="str">
        <f t="shared" si="13"/>
        <v>2</v>
      </c>
      <c r="C191" t="s">
        <v>141</v>
      </c>
      <c r="D191" t="s">
        <v>116</v>
      </c>
      <c r="E191">
        <v>2017</v>
      </c>
      <c r="F191">
        <v>19060501</v>
      </c>
      <c r="Q191" t="s">
        <v>70</v>
      </c>
      <c r="R191" s="18">
        <f t="shared" si="11"/>
        <v>2</v>
      </c>
      <c r="Y191">
        <v>2017</v>
      </c>
      <c r="AD191" t="s">
        <v>101</v>
      </c>
      <c r="AE191" t="s">
        <v>119</v>
      </c>
      <c r="AF191" t="str">
        <f t="shared" si="14"/>
        <v>Oil &amp; Gas - Ice Roads and Pads</v>
      </c>
      <c r="AG191" t="s">
        <v>349</v>
      </c>
      <c r="AJ191" t="s">
        <v>84</v>
      </c>
      <c r="AK191" s="7">
        <f t="shared" si="12"/>
        <v>2</v>
      </c>
    </row>
    <row r="192" spans="1:37" x14ac:dyDescent="0.25">
      <c r="A192" t="s">
        <v>133</v>
      </c>
      <c r="B192" s="6" t="str">
        <f t="shared" si="13"/>
        <v>2</v>
      </c>
      <c r="C192" t="s">
        <v>141</v>
      </c>
      <c r="D192" t="s">
        <v>116</v>
      </c>
      <c r="E192">
        <v>2017</v>
      </c>
      <c r="F192">
        <v>19060403</v>
      </c>
      <c r="Q192" t="s">
        <v>70</v>
      </c>
      <c r="R192" s="18">
        <f t="shared" si="11"/>
        <v>2</v>
      </c>
      <c r="Y192">
        <v>2017</v>
      </c>
      <c r="AD192" t="s">
        <v>101</v>
      </c>
      <c r="AE192" t="s">
        <v>119</v>
      </c>
      <c r="AF192" t="str">
        <f t="shared" si="14"/>
        <v>Oil &amp; Gas - Ice Roads and Pads</v>
      </c>
      <c r="AG192" t="s">
        <v>349</v>
      </c>
      <c r="AJ192" t="s">
        <v>84</v>
      </c>
      <c r="AK192" s="7">
        <f t="shared" si="12"/>
        <v>2</v>
      </c>
    </row>
    <row r="193" spans="1:37" x14ac:dyDescent="0.25">
      <c r="A193" t="s">
        <v>133</v>
      </c>
      <c r="B193" s="6" t="str">
        <f t="shared" si="13"/>
        <v>2</v>
      </c>
      <c r="C193" t="s">
        <v>141</v>
      </c>
      <c r="D193" t="s">
        <v>116</v>
      </c>
      <c r="E193">
        <v>2017</v>
      </c>
      <c r="F193">
        <v>19060403</v>
      </c>
      <c r="Q193" t="s">
        <v>70</v>
      </c>
      <c r="R193" s="18">
        <f t="shared" si="11"/>
        <v>2</v>
      </c>
      <c r="Y193">
        <v>2017</v>
      </c>
      <c r="AD193" t="s">
        <v>101</v>
      </c>
      <c r="AE193" t="s">
        <v>119</v>
      </c>
      <c r="AF193" t="str">
        <f t="shared" si="14"/>
        <v>Oil &amp; Gas - Ice Roads and Pads</v>
      </c>
      <c r="AG193" t="s">
        <v>349</v>
      </c>
      <c r="AJ193" t="s">
        <v>84</v>
      </c>
      <c r="AK193" s="7">
        <f t="shared" si="12"/>
        <v>2</v>
      </c>
    </row>
    <row r="194" spans="1:37" x14ac:dyDescent="0.25">
      <c r="A194" t="s">
        <v>133</v>
      </c>
      <c r="B194" s="6" t="str">
        <f t="shared" si="13"/>
        <v>2</v>
      </c>
      <c r="C194" t="s">
        <v>141</v>
      </c>
      <c r="D194" t="s">
        <v>116</v>
      </c>
      <c r="E194">
        <v>2017</v>
      </c>
      <c r="F194">
        <v>19060501</v>
      </c>
      <c r="Q194" t="s">
        <v>70</v>
      </c>
      <c r="R194" s="18">
        <f t="shared" si="11"/>
        <v>2</v>
      </c>
      <c r="Y194">
        <v>2017</v>
      </c>
      <c r="AD194" t="s">
        <v>101</v>
      </c>
      <c r="AE194" t="s">
        <v>119</v>
      </c>
      <c r="AF194" t="str">
        <f t="shared" si="14"/>
        <v>Oil &amp; Gas - Ice Roads and Pads</v>
      </c>
      <c r="AG194" t="s">
        <v>349</v>
      </c>
      <c r="AJ194" t="s">
        <v>84</v>
      </c>
      <c r="AK194" s="7">
        <f t="shared" si="12"/>
        <v>2</v>
      </c>
    </row>
    <row r="195" spans="1:37" x14ac:dyDescent="0.25">
      <c r="A195" t="s">
        <v>133</v>
      </c>
      <c r="B195" s="6" t="str">
        <f t="shared" si="13"/>
        <v>2</v>
      </c>
      <c r="C195" t="s">
        <v>141</v>
      </c>
      <c r="D195" t="s">
        <v>116</v>
      </c>
      <c r="E195">
        <v>2017</v>
      </c>
      <c r="F195">
        <v>19060403</v>
      </c>
      <c r="Q195" t="s">
        <v>70</v>
      </c>
      <c r="R195" s="18">
        <f t="shared" ref="R195:R258" si="15">IF(Q195="ground",1,2)</f>
        <v>2</v>
      </c>
      <c r="Y195">
        <v>2017</v>
      </c>
      <c r="AD195" t="s">
        <v>101</v>
      </c>
      <c r="AE195" t="s">
        <v>119</v>
      </c>
      <c r="AF195" t="str">
        <f t="shared" si="14"/>
        <v>Oil &amp; Gas - Ice Roads and Pads</v>
      </c>
      <c r="AG195" t="s">
        <v>349</v>
      </c>
      <c r="AJ195" t="s">
        <v>84</v>
      </c>
      <c r="AK195" s="7">
        <f t="shared" ref="AK195:AK258" si="16">IF(AJ195="metered",1,2)</f>
        <v>2</v>
      </c>
    </row>
    <row r="196" spans="1:37" x14ac:dyDescent="0.25">
      <c r="A196" t="s">
        <v>133</v>
      </c>
      <c r="B196" s="6" t="str">
        <f t="shared" ref="B196:B259" si="17">_xlfn.IFS(A196="TWUP","1",A196="TWUA","2", A196="LAS","3",A196="ADL","4")</f>
        <v>2</v>
      </c>
      <c r="C196" t="s">
        <v>141</v>
      </c>
      <c r="D196" t="s">
        <v>116</v>
      </c>
      <c r="E196">
        <v>2017</v>
      </c>
      <c r="F196">
        <v>19060403</v>
      </c>
      <c r="Q196" t="s">
        <v>70</v>
      </c>
      <c r="R196" s="18">
        <f t="shared" si="15"/>
        <v>2</v>
      </c>
      <c r="Y196">
        <v>2017</v>
      </c>
      <c r="AD196" t="s">
        <v>101</v>
      </c>
      <c r="AE196" t="s">
        <v>119</v>
      </c>
      <c r="AF196" t="str">
        <f t="shared" si="14"/>
        <v>Oil &amp; Gas - Ice Roads and Pads</v>
      </c>
      <c r="AG196" t="s">
        <v>349</v>
      </c>
      <c r="AJ196" t="s">
        <v>84</v>
      </c>
      <c r="AK196" s="7">
        <f t="shared" si="16"/>
        <v>2</v>
      </c>
    </row>
    <row r="197" spans="1:37" x14ac:dyDescent="0.25">
      <c r="A197" t="s">
        <v>133</v>
      </c>
      <c r="B197" s="6" t="str">
        <f t="shared" si="17"/>
        <v>2</v>
      </c>
      <c r="C197" t="s">
        <v>141</v>
      </c>
      <c r="D197" t="s">
        <v>116</v>
      </c>
      <c r="E197">
        <v>2017</v>
      </c>
      <c r="F197">
        <v>19060403</v>
      </c>
      <c r="Q197" t="s">
        <v>70</v>
      </c>
      <c r="R197" s="18">
        <f t="shared" si="15"/>
        <v>2</v>
      </c>
      <c r="Y197">
        <v>2017</v>
      </c>
      <c r="AD197" t="s">
        <v>101</v>
      </c>
      <c r="AE197" t="s">
        <v>119</v>
      </c>
      <c r="AF197" t="str">
        <f t="shared" si="14"/>
        <v>Oil &amp; Gas - Ice Roads and Pads</v>
      </c>
      <c r="AG197" t="s">
        <v>349</v>
      </c>
      <c r="AJ197" t="s">
        <v>84</v>
      </c>
      <c r="AK197" s="7">
        <f t="shared" si="16"/>
        <v>2</v>
      </c>
    </row>
    <row r="198" spans="1:37" x14ac:dyDescent="0.25">
      <c r="A198" t="s">
        <v>133</v>
      </c>
      <c r="B198" s="6" t="str">
        <f t="shared" si="17"/>
        <v>2</v>
      </c>
      <c r="C198" t="s">
        <v>141</v>
      </c>
      <c r="D198" t="s">
        <v>116</v>
      </c>
      <c r="E198">
        <v>2017</v>
      </c>
      <c r="F198">
        <v>19060403</v>
      </c>
      <c r="Q198" t="s">
        <v>70</v>
      </c>
      <c r="R198" s="18">
        <f t="shared" si="15"/>
        <v>2</v>
      </c>
      <c r="Y198">
        <v>2017</v>
      </c>
      <c r="AD198" t="s">
        <v>101</v>
      </c>
      <c r="AE198" t="s">
        <v>119</v>
      </c>
      <c r="AF198" t="str">
        <f t="shared" si="14"/>
        <v>Oil &amp; Gas - Ice Roads and Pads</v>
      </c>
      <c r="AG198" t="s">
        <v>349</v>
      </c>
      <c r="AJ198" t="s">
        <v>84</v>
      </c>
      <c r="AK198" s="7">
        <f t="shared" si="16"/>
        <v>2</v>
      </c>
    </row>
    <row r="199" spans="1:37" x14ac:dyDescent="0.25">
      <c r="A199" t="s">
        <v>133</v>
      </c>
      <c r="B199" s="6" t="str">
        <f t="shared" si="17"/>
        <v>2</v>
      </c>
      <c r="C199" t="s">
        <v>141</v>
      </c>
      <c r="D199" t="s">
        <v>116</v>
      </c>
      <c r="E199">
        <v>2017</v>
      </c>
      <c r="F199">
        <v>19060501</v>
      </c>
      <c r="Q199" t="s">
        <v>70</v>
      </c>
      <c r="R199" s="18">
        <f t="shared" si="15"/>
        <v>2</v>
      </c>
      <c r="Y199">
        <v>2017</v>
      </c>
      <c r="AD199" t="s">
        <v>101</v>
      </c>
      <c r="AE199" t="s">
        <v>119</v>
      </c>
      <c r="AF199" t="str">
        <f t="shared" ref="AF199:AF262" si="18">IF(AD199&lt;&gt;"",_xlfn.CONCAT(AD199," - ", AE199),"")</f>
        <v>Oil &amp; Gas - Ice Roads and Pads</v>
      </c>
      <c r="AG199" t="s">
        <v>349</v>
      </c>
      <c r="AJ199" t="s">
        <v>84</v>
      </c>
      <c r="AK199" s="7">
        <f t="shared" si="16"/>
        <v>2</v>
      </c>
    </row>
    <row r="200" spans="1:37" x14ac:dyDescent="0.25">
      <c r="A200" t="s">
        <v>133</v>
      </c>
      <c r="B200" s="6" t="str">
        <f t="shared" si="17"/>
        <v>2</v>
      </c>
      <c r="C200" t="s">
        <v>141</v>
      </c>
      <c r="D200" t="s">
        <v>116</v>
      </c>
      <c r="E200">
        <v>2018</v>
      </c>
      <c r="F200">
        <v>19060501</v>
      </c>
      <c r="Q200" t="s">
        <v>70</v>
      </c>
      <c r="R200" s="18">
        <f t="shared" si="15"/>
        <v>2</v>
      </c>
      <c r="Y200">
        <v>2018</v>
      </c>
      <c r="AD200" t="s">
        <v>101</v>
      </c>
      <c r="AE200" t="s">
        <v>119</v>
      </c>
      <c r="AF200" t="str">
        <f t="shared" si="18"/>
        <v>Oil &amp; Gas - Ice Roads and Pads</v>
      </c>
      <c r="AG200" t="s">
        <v>349</v>
      </c>
      <c r="AJ200" t="s">
        <v>84</v>
      </c>
      <c r="AK200" s="7">
        <f t="shared" si="16"/>
        <v>2</v>
      </c>
    </row>
    <row r="201" spans="1:37" x14ac:dyDescent="0.25">
      <c r="A201" t="s">
        <v>133</v>
      </c>
      <c r="B201" s="6" t="str">
        <f t="shared" si="17"/>
        <v>2</v>
      </c>
      <c r="C201" t="s">
        <v>148</v>
      </c>
      <c r="D201" t="s">
        <v>81</v>
      </c>
      <c r="E201">
        <v>2017</v>
      </c>
      <c r="Q201" t="s">
        <v>70</v>
      </c>
      <c r="R201" s="18">
        <f t="shared" si="15"/>
        <v>2</v>
      </c>
      <c r="Y201">
        <v>2017</v>
      </c>
      <c r="AF201" t="str">
        <f t="shared" si="18"/>
        <v/>
      </c>
      <c r="AG201" t="s">
        <v>366</v>
      </c>
      <c r="AJ201" t="s">
        <v>84</v>
      </c>
      <c r="AK201" s="7">
        <f t="shared" si="16"/>
        <v>2</v>
      </c>
    </row>
    <row r="202" spans="1:37" x14ac:dyDescent="0.25">
      <c r="A202" t="s">
        <v>133</v>
      </c>
      <c r="B202" s="6" t="str">
        <f t="shared" si="17"/>
        <v>2</v>
      </c>
      <c r="C202" t="s">
        <v>148</v>
      </c>
      <c r="D202" t="s">
        <v>81</v>
      </c>
      <c r="E202">
        <v>2017</v>
      </c>
      <c r="Q202" t="s">
        <v>70</v>
      </c>
      <c r="R202" s="18">
        <f t="shared" si="15"/>
        <v>2</v>
      </c>
      <c r="Y202">
        <v>2017</v>
      </c>
      <c r="AF202" t="str">
        <f t="shared" si="18"/>
        <v/>
      </c>
      <c r="AG202" t="s">
        <v>366</v>
      </c>
      <c r="AJ202" t="s">
        <v>84</v>
      </c>
      <c r="AK202" s="7">
        <f t="shared" si="16"/>
        <v>2</v>
      </c>
    </row>
    <row r="203" spans="1:37" x14ac:dyDescent="0.25">
      <c r="A203" t="s">
        <v>133</v>
      </c>
      <c r="B203" s="6" t="str">
        <f t="shared" si="17"/>
        <v>2</v>
      </c>
      <c r="C203" t="s">
        <v>148</v>
      </c>
      <c r="D203" t="s">
        <v>81</v>
      </c>
      <c r="E203">
        <v>2017</v>
      </c>
      <c r="Q203" t="s">
        <v>70</v>
      </c>
      <c r="R203" s="18">
        <f t="shared" si="15"/>
        <v>2</v>
      </c>
      <c r="Y203">
        <v>2017</v>
      </c>
      <c r="AF203" t="str">
        <f t="shared" si="18"/>
        <v/>
      </c>
      <c r="AG203" t="s">
        <v>366</v>
      </c>
      <c r="AJ203" t="s">
        <v>84</v>
      </c>
      <c r="AK203" s="7">
        <f t="shared" si="16"/>
        <v>2</v>
      </c>
    </row>
    <row r="204" spans="1:37" x14ac:dyDescent="0.25">
      <c r="A204" t="s">
        <v>133</v>
      </c>
      <c r="B204" s="6" t="str">
        <f t="shared" si="17"/>
        <v>2</v>
      </c>
      <c r="C204" t="s">
        <v>148</v>
      </c>
      <c r="D204" t="s">
        <v>81</v>
      </c>
      <c r="E204">
        <v>2017</v>
      </c>
      <c r="Q204" t="s">
        <v>70</v>
      </c>
      <c r="R204" s="18">
        <f t="shared" si="15"/>
        <v>2</v>
      </c>
      <c r="Y204">
        <v>2017</v>
      </c>
      <c r="AF204" t="str">
        <f t="shared" si="18"/>
        <v/>
      </c>
      <c r="AG204" t="s">
        <v>366</v>
      </c>
      <c r="AJ204" t="s">
        <v>84</v>
      </c>
      <c r="AK204" s="7">
        <f t="shared" si="16"/>
        <v>2</v>
      </c>
    </row>
    <row r="205" spans="1:37" x14ac:dyDescent="0.25">
      <c r="A205" t="s">
        <v>133</v>
      </c>
      <c r="B205" s="6" t="str">
        <f t="shared" si="17"/>
        <v>2</v>
      </c>
      <c r="C205" t="s">
        <v>150</v>
      </c>
      <c r="D205" t="s">
        <v>81</v>
      </c>
      <c r="E205">
        <v>2017</v>
      </c>
      <c r="Q205" t="s">
        <v>70</v>
      </c>
      <c r="R205" s="18">
        <f t="shared" si="15"/>
        <v>2</v>
      </c>
      <c r="Y205">
        <v>2017</v>
      </c>
      <c r="AF205" t="str">
        <f t="shared" si="18"/>
        <v/>
      </c>
      <c r="AG205" t="s">
        <v>366</v>
      </c>
      <c r="AJ205" t="s">
        <v>84</v>
      </c>
      <c r="AK205" s="7">
        <f t="shared" si="16"/>
        <v>2</v>
      </c>
    </row>
    <row r="206" spans="1:37" x14ac:dyDescent="0.25">
      <c r="A206" t="s">
        <v>133</v>
      </c>
      <c r="B206" s="6" t="str">
        <f t="shared" si="17"/>
        <v>2</v>
      </c>
      <c r="C206" t="s">
        <v>152</v>
      </c>
      <c r="D206" t="s">
        <v>81</v>
      </c>
      <c r="E206">
        <v>2017</v>
      </c>
      <c r="Q206" t="s">
        <v>70</v>
      </c>
      <c r="R206" s="18">
        <f t="shared" si="15"/>
        <v>2</v>
      </c>
      <c r="Y206">
        <v>2017</v>
      </c>
      <c r="AF206" t="str">
        <f t="shared" si="18"/>
        <v/>
      </c>
      <c r="AG206" t="s">
        <v>366</v>
      </c>
      <c r="AJ206" t="s">
        <v>84</v>
      </c>
      <c r="AK206" s="7">
        <f t="shared" si="16"/>
        <v>2</v>
      </c>
    </row>
    <row r="207" spans="1:37" x14ac:dyDescent="0.25">
      <c r="A207" t="s">
        <v>133</v>
      </c>
      <c r="B207" s="6" t="str">
        <f t="shared" si="17"/>
        <v>2</v>
      </c>
      <c r="C207" t="s">
        <v>152</v>
      </c>
      <c r="D207" t="s">
        <v>81</v>
      </c>
      <c r="E207">
        <v>2017</v>
      </c>
      <c r="Q207" t="s">
        <v>70</v>
      </c>
      <c r="R207" s="18">
        <f t="shared" si="15"/>
        <v>2</v>
      </c>
      <c r="Y207">
        <v>2017</v>
      </c>
      <c r="AF207" t="str">
        <f t="shared" si="18"/>
        <v/>
      </c>
      <c r="AG207" t="s">
        <v>366</v>
      </c>
      <c r="AJ207" t="s">
        <v>84</v>
      </c>
      <c r="AK207" s="7">
        <f t="shared" si="16"/>
        <v>2</v>
      </c>
    </row>
    <row r="208" spans="1:37" x14ac:dyDescent="0.25">
      <c r="A208" t="s">
        <v>133</v>
      </c>
      <c r="B208" s="6" t="str">
        <f t="shared" si="17"/>
        <v>2</v>
      </c>
      <c r="C208" t="s">
        <v>152</v>
      </c>
      <c r="D208" t="s">
        <v>81</v>
      </c>
      <c r="E208">
        <v>2017</v>
      </c>
      <c r="Q208" t="s">
        <v>57</v>
      </c>
      <c r="R208" s="18">
        <f t="shared" si="15"/>
        <v>1</v>
      </c>
      <c r="Y208">
        <v>2017</v>
      </c>
      <c r="AF208" t="str">
        <f t="shared" si="18"/>
        <v/>
      </c>
      <c r="AG208" t="s">
        <v>366</v>
      </c>
      <c r="AJ208" t="s">
        <v>65</v>
      </c>
      <c r="AK208" s="7">
        <f t="shared" si="16"/>
        <v>1</v>
      </c>
    </row>
    <row r="209" spans="1:37" x14ac:dyDescent="0.25">
      <c r="A209" t="s">
        <v>133</v>
      </c>
      <c r="B209" s="6" t="str">
        <f t="shared" si="17"/>
        <v>2</v>
      </c>
      <c r="C209" t="s">
        <v>153</v>
      </c>
      <c r="D209" t="s">
        <v>51</v>
      </c>
      <c r="E209">
        <v>2017</v>
      </c>
      <c r="F209">
        <v>19020302</v>
      </c>
      <c r="Q209" t="s">
        <v>57</v>
      </c>
      <c r="R209" s="18">
        <f t="shared" si="15"/>
        <v>1</v>
      </c>
      <c r="Y209">
        <v>2017</v>
      </c>
      <c r="AE209" t="s">
        <v>138</v>
      </c>
      <c r="AF209" t="str">
        <f t="shared" si="18"/>
        <v/>
      </c>
      <c r="AG209" t="s">
        <v>352</v>
      </c>
      <c r="AJ209" t="s">
        <v>65</v>
      </c>
      <c r="AK209" s="7">
        <f t="shared" si="16"/>
        <v>1</v>
      </c>
    </row>
    <row r="210" spans="1:37" x14ac:dyDescent="0.25">
      <c r="A210" t="s">
        <v>133</v>
      </c>
      <c r="B210" s="6" t="str">
        <f t="shared" si="17"/>
        <v>2</v>
      </c>
      <c r="C210" t="s">
        <v>153</v>
      </c>
      <c r="D210" t="s">
        <v>51</v>
      </c>
      <c r="E210">
        <v>2017</v>
      </c>
      <c r="F210">
        <v>19020302</v>
      </c>
      <c r="Q210" t="s">
        <v>57</v>
      </c>
      <c r="R210" s="18">
        <f t="shared" si="15"/>
        <v>1</v>
      </c>
      <c r="Y210">
        <v>2017</v>
      </c>
      <c r="AE210" t="s">
        <v>138</v>
      </c>
      <c r="AF210" t="str">
        <f t="shared" si="18"/>
        <v/>
      </c>
      <c r="AG210" t="s">
        <v>352</v>
      </c>
      <c r="AJ210" t="s">
        <v>65</v>
      </c>
      <c r="AK210" s="7">
        <f t="shared" si="16"/>
        <v>1</v>
      </c>
    </row>
    <row r="211" spans="1:37" x14ac:dyDescent="0.25">
      <c r="A211" t="s">
        <v>133</v>
      </c>
      <c r="B211" s="6" t="str">
        <f t="shared" si="17"/>
        <v>2</v>
      </c>
      <c r="C211" t="s">
        <v>153</v>
      </c>
      <c r="D211" t="s">
        <v>51</v>
      </c>
      <c r="E211">
        <v>2017</v>
      </c>
      <c r="F211">
        <v>19020302</v>
      </c>
      <c r="Q211" t="s">
        <v>70</v>
      </c>
      <c r="R211" s="18">
        <f t="shared" si="15"/>
        <v>2</v>
      </c>
      <c r="Y211">
        <v>2017</v>
      </c>
      <c r="AE211" t="s">
        <v>138</v>
      </c>
      <c r="AF211" t="str">
        <f t="shared" si="18"/>
        <v/>
      </c>
      <c r="AG211" t="s">
        <v>352</v>
      </c>
      <c r="AJ211" t="s">
        <v>84</v>
      </c>
      <c r="AK211" s="7">
        <f t="shared" si="16"/>
        <v>2</v>
      </c>
    </row>
    <row r="212" spans="1:37" x14ac:dyDescent="0.25">
      <c r="A212" t="s">
        <v>133</v>
      </c>
      <c r="B212" s="6" t="str">
        <f t="shared" si="17"/>
        <v>2</v>
      </c>
      <c r="C212" t="s">
        <v>157</v>
      </c>
      <c r="D212" t="s">
        <v>81</v>
      </c>
      <c r="E212">
        <v>2017</v>
      </c>
      <c r="Q212" t="s">
        <v>70</v>
      </c>
      <c r="R212" s="18">
        <f t="shared" si="15"/>
        <v>2</v>
      </c>
      <c r="Y212">
        <v>2017</v>
      </c>
      <c r="AF212" t="str">
        <f t="shared" si="18"/>
        <v/>
      </c>
      <c r="AG212" t="s">
        <v>366</v>
      </c>
      <c r="AJ212" t="s">
        <v>84</v>
      </c>
      <c r="AK212" s="7">
        <f t="shared" si="16"/>
        <v>2</v>
      </c>
    </row>
    <row r="213" spans="1:37" x14ac:dyDescent="0.25">
      <c r="A213" t="s">
        <v>133</v>
      </c>
      <c r="B213" s="6" t="str">
        <f t="shared" si="17"/>
        <v>2</v>
      </c>
      <c r="C213" t="s">
        <v>157</v>
      </c>
      <c r="D213" t="s">
        <v>81</v>
      </c>
      <c r="E213">
        <v>2017</v>
      </c>
      <c r="Q213" t="s">
        <v>57</v>
      </c>
      <c r="R213" s="18">
        <f t="shared" si="15"/>
        <v>1</v>
      </c>
      <c r="Y213">
        <v>2017</v>
      </c>
      <c r="AF213" t="str">
        <f t="shared" si="18"/>
        <v/>
      </c>
      <c r="AG213" t="s">
        <v>366</v>
      </c>
      <c r="AJ213" t="s">
        <v>84</v>
      </c>
      <c r="AK213" s="7">
        <f t="shared" si="16"/>
        <v>2</v>
      </c>
    </row>
    <row r="214" spans="1:37" x14ac:dyDescent="0.25">
      <c r="A214" t="s">
        <v>133</v>
      </c>
      <c r="B214" s="6" t="str">
        <f t="shared" si="17"/>
        <v>2</v>
      </c>
      <c r="C214" t="s">
        <v>158</v>
      </c>
      <c r="D214" t="s">
        <v>159</v>
      </c>
      <c r="E214">
        <v>2016</v>
      </c>
      <c r="F214">
        <v>19020302</v>
      </c>
      <c r="Q214" t="s">
        <v>57</v>
      </c>
      <c r="R214" s="18">
        <f t="shared" si="15"/>
        <v>1</v>
      </c>
      <c r="Y214">
        <v>2016</v>
      </c>
      <c r="AD214" t="s">
        <v>101</v>
      </c>
      <c r="AE214" t="s">
        <v>162</v>
      </c>
      <c r="AF214" t="str">
        <f t="shared" si="18"/>
        <v>Oil &amp; Gas - Pipeline</v>
      </c>
      <c r="AG214" t="s">
        <v>353</v>
      </c>
      <c r="AJ214" t="s">
        <v>84</v>
      </c>
      <c r="AK214" s="7">
        <f t="shared" si="16"/>
        <v>2</v>
      </c>
    </row>
    <row r="215" spans="1:37" x14ac:dyDescent="0.25">
      <c r="A215" t="s">
        <v>133</v>
      </c>
      <c r="B215" s="6" t="str">
        <f t="shared" si="17"/>
        <v>2</v>
      </c>
      <c r="C215" t="s">
        <v>158</v>
      </c>
      <c r="D215" t="s">
        <v>159</v>
      </c>
      <c r="E215">
        <v>2016</v>
      </c>
      <c r="F215">
        <v>19020302</v>
      </c>
      <c r="Q215" t="s">
        <v>57</v>
      </c>
      <c r="R215" s="18">
        <f t="shared" si="15"/>
        <v>1</v>
      </c>
      <c r="Y215">
        <v>2016</v>
      </c>
      <c r="AD215" t="s">
        <v>101</v>
      </c>
      <c r="AE215" t="s">
        <v>162</v>
      </c>
      <c r="AF215" t="str">
        <f t="shared" si="18"/>
        <v>Oil &amp; Gas - Pipeline</v>
      </c>
      <c r="AG215" t="s">
        <v>353</v>
      </c>
      <c r="AJ215" t="s">
        <v>84</v>
      </c>
      <c r="AK215" s="7">
        <f t="shared" si="16"/>
        <v>2</v>
      </c>
    </row>
    <row r="216" spans="1:37" x14ac:dyDescent="0.25">
      <c r="A216" t="s">
        <v>133</v>
      </c>
      <c r="B216" s="6" t="str">
        <f t="shared" si="17"/>
        <v>2</v>
      </c>
      <c r="C216" t="s">
        <v>158</v>
      </c>
      <c r="D216" t="s">
        <v>159</v>
      </c>
      <c r="E216">
        <v>2016</v>
      </c>
      <c r="F216">
        <v>19020302</v>
      </c>
      <c r="Q216" t="s">
        <v>70</v>
      </c>
      <c r="R216" s="18">
        <f t="shared" si="15"/>
        <v>2</v>
      </c>
      <c r="Y216">
        <v>2016</v>
      </c>
      <c r="AD216" t="s">
        <v>101</v>
      </c>
      <c r="AE216" t="s">
        <v>162</v>
      </c>
      <c r="AF216" t="str">
        <f t="shared" si="18"/>
        <v>Oil &amp; Gas - Pipeline</v>
      </c>
      <c r="AG216" t="s">
        <v>353</v>
      </c>
      <c r="AJ216" t="s">
        <v>84</v>
      </c>
      <c r="AK216" s="7">
        <f t="shared" si="16"/>
        <v>2</v>
      </c>
    </row>
    <row r="217" spans="1:37" x14ac:dyDescent="0.25">
      <c r="A217" t="s">
        <v>133</v>
      </c>
      <c r="B217" s="6" t="str">
        <f t="shared" si="17"/>
        <v>2</v>
      </c>
      <c r="C217" t="s">
        <v>169</v>
      </c>
      <c r="D217" t="s">
        <v>170</v>
      </c>
      <c r="E217">
        <v>2016</v>
      </c>
      <c r="F217">
        <v>19060102</v>
      </c>
      <c r="Q217" t="s">
        <v>70</v>
      </c>
      <c r="R217" s="18">
        <f t="shared" si="15"/>
        <v>2</v>
      </c>
      <c r="Y217">
        <v>2016</v>
      </c>
      <c r="AD217" t="s">
        <v>75</v>
      </c>
      <c r="AE217" t="s">
        <v>76</v>
      </c>
      <c r="AF217" t="str">
        <f t="shared" si="18"/>
        <v>Water Supply - Public (Municipal) Community</v>
      </c>
      <c r="AG217" t="s">
        <v>318</v>
      </c>
      <c r="AJ217" t="s">
        <v>84</v>
      </c>
      <c r="AK217" s="7">
        <f t="shared" si="16"/>
        <v>2</v>
      </c>
    </row>
    <row r="218" spans="1:37" x14ac:dyDescent="0.25">
      <c r="A218" t="s">
        <v>133</v>
      </c>
      <c r="B218" s="6" t="str">
        <f t="shared" si="17"/>
        <v>2</v>
      </c>
      <c r="C218" t="s">
        <v>175</v>
      </c>
      <c r="D218" t="s">
        <v>81</v>
      </c>
      <c r="E218">
        <v>2017</v>
      </c>
      <c r="Q218" t="s">
        <v>70</v>
      </c>
      <c r="R218" s="18">
        <f t="shared" si="15"/>
        <v>2</v>
      </c>
      <c r="Y218">
        <v>2017</v>
      </c>
      <c r="AF218" t="str">
        <f t="shared" si="18"/>
        <v/>
      </c>
      <c r="AG218" t="s">
        <v>366</v>
      </c>
      <c r="AJ218" t="s">
        <v>84</v>
      </c>
      <c r="AK218" s="7">
        <f t="shared" si="16"/>
        <v>2</v>
      </c>
    </row>
    <row r="219" spans="1:37" x14ac:dyDescent="0.25">
      <c r="A219" t="s">
        <v>133</v>
      </c>
      <c r="B219" s="6" t="str">
        <f t="shared" si="17"/>
        <v>2</v>
      </c>
      <c r="C219" t="s">
        <v>175</v>
      </c>
      <c r="D219" t="s">
        <v>81</v>
      </c>
      <c r="E219">
        <v>2017</v>
      </c>
      <c r="Q219" t="s">
        <v>70</v>
      </c>
      <c r="R219" s="18">
        <f t="shared" si="15"/>
        <v>2</v>
      </c>
      <c r="Y219">
        <v>2017</v>
      </c>
      <c r="AF219" t="str">
        <f t="shared" si="18"/>
        <v/>
      </c>
      <c r="AG219" t="s">
        <v>366</v>
      </c>
      <c r="AJ219" t="s">
        <v>84</v>
      </c>
      <c r="AK219" s="7">
        <f t="shared" si="16"/>
        <v>2</v>
      </c>
    </row>
    <row r="220" spans="1:37" x14ac:dyDescent="0.25">
      <c r="A220" t="s">
        <v>133</v>
      </c>
      <c r="B220" s="6" t="str">
        <f t="shared" si="17"/>
        <v>2</v>
      </c>
      <c r="C220" t="s">
        <v>175</v>
      </c>
      <c r="D220" t="s">
        <v>81</v>
      </c>
      <c r="E220">
        <v>2017</v>
      </c>
      <c r="Q220" t="s">
        <v>70</v>
      </c>
      <c r="R220" s="18">
        <f t="shared" si="15"/>
        <v>2</v>
      </c>
      <c r="Y220">
        <v>2017</v>
      </c>
      <c r="AF220" t="str">
        <f t="shared" si="18"/>
        <v/>
      </c>
      <c r="AG220" t="s">
        <v>366</v>
      </c>
      <c r="AJ220" t="s">
        <v>84</v>
      </c>
      <c r="AK220" s="7">
        <f t="shared" si="16"/>
        <v>2</v>
      </c>
    </row>
    <row r="221" spans="1:37" x14ac:dyDescent="0.25">
      <c r="A221" t="s">
        <v>133</v>
      </c>
      <c r="B221" s="6" t="str">
        <f t="shared" si="17"/>
        <v>2</v>
      </c>
      <c r="C221" t="s">
        <v>175</v>
      </c>
      <c r="D221" t="s">
        <v>81</v>
      </c>
      <c r="E221">
        <v>2017</v>
      </c>
      <c r="Q221" t="s">
        <v>70</v>
      </c>
      <c r="R221" s="18">
        <f t="shared" si="15"/>
        <v>2</v>
      </c>
      <c r="Y221">
        <v>2017</v>
      </c>
      <c r="AF221" t="str">
        <f t="shared" si="18"/>
        <v/>
      </c>
      <c r="AG221" t="s">
        <v>366</v>
      </c>
      <c r="AJ221" t="s">
        <v>84</v>
      </c>
      <c r="AK221" s="7">
        <f t="shared" si="16"/>
        <v>2</v>
      </c>
    </row>
    <row r="222" spans="1:37" x14ac:dyDescent="0.25">
      <c r="A222" t="s">
        <v>133</v>
      </c>
      <c r="B222" s="6" t="str">
        <f t="shared" si="17"/>
        <v>2</v>
      </c>
      <c r="C222" t="s">
        <v>175</v>
      </c>
      <c r="D222" t="s">
        <v>81</v>
      </c>
      <c r="E222">
        <v>2017</v>
      </c>
      <c r="Q222" t="s">
        <v>70</v>
      </c>
      <c r="R222" s="18">
        <f t="shared" si="15"/>
        <v>2</v>
      </c>
      <c r="Y222">
        <v>2017</v>
      </c>
      <c r="AF222" t="str">
        <f t="shared" si="18"/>
        <v/>
      </c>
      <c r="AG222" t="s">
        <v>366</v>
      </c>
      <c r="AJ222" t="s">
        <v>84</v>
      </c>
      <c r="AK222" s="7">
        <f t="shared" si="16"/>
        <v>2</v>
      </c>
    </row>
    <row r="223" spans="1:37" x14ac:dyDescent="0.25">
      <c r="A223" t="s">
        <v>133</v>
      </c>
      <c r="B223" s="6" t="str">
        <f t="shared" si="17"/>
        <v>2</v>
      </c>
      <c r="C223" t="s">
        <v>175</v>
      </c>
      <c r="D223" t="s">
        <v>81</v>
      </c>
      <c r="E223">
        <v>2018</v>
      </c>
      <c r="Q223" t="s">
        <v>70</v>
      </c>
      <c r="R223" s="18">
        <f t="shared" si="15"/>
        <v>2</v>
      </c>
      <c r="Y223">
        <v>2018</v>
      </c>
      <c r="AF223" t="str">
        <f t="shared" si="18"/>
        <v/>
      </c>
      <c r="AG223" t="s">
        <v>366</v>
      </c>
      <c r="AJ223" t="s">
        <v>84</v>
      </c>
      <c r="AK223" s="7">
        <f t="shared" si="16"/>
        <v>2</v>
      </c>
    </row>
    <row r="224" spans="1:37" x14ac:dyDescent="0.25">
      <c r="A224" t="s">
        <v>133</v>
      </c>
      <c r="B224" s="6" t="str">
        <f t="shared" si="17"/>
        <v>2</v>
      </c>
      <c r="C224" t="s">
        <v>177</v>
      </c>
      <c r="D224" t="s">
        <v>81</v>
      </c>
      <c r="E224">
        <v>2017</v>
      </c>
      <c r="Q224" t="s">
        <v>70</v>
      </c>
      <c r="R224" s="18">
        <f t="shared" si="15"/>
        <v>2</v>
      </c>
      <c r="Y224">
        <v>2017</v>
      </c>
      <c r="AF224" t="str">
        <f t="shared" si="18"/>
        <v/>
      </c>
      <c r="AG224" t="s">
        <v>366</v>
      </c>
      <c r="AJ224" t="s">
        <v>84</v>
      </c>
      <c r="AK224" s="7">
        <f t="shared" si="16"/>
        <v>2</v>
      </c>
    </row>
    <row r="225" spans="1:37" x14ac:dyDescent="0.25">
      <c r="A225" t="s">
        <v>133</v>
      </c>
      <c r="B225" s="6" t="str">
        <f t="shared" si="17"/>
        <v>2</v>
      </c>
      <c r="C225" t="s">
        <v>177</v>
      </c>
      <c r="D225" t="s">
        <v>81</v>
      </c>
      <c r="E225">
        <v>2017</v>
      </c>
      <c r="Q225" t="s">
        <v>70</v>
      </c>
      <c r="R225" s="18">
        <f t="shared" si="15"/>
        <v>2</v>
      </c>
      <c r="Y225">
        <v>2017</v>
      </c>
      <c r="AF225" t="str">
        <f t="shared" si="18"/>
        <v/>
      </c>
      <c r="AG225" t="s">
        <v>366</v>
      </c>
      <c r="AJ225" t="s">
        <v>84</v>
      </c>
      <c r="AK225" s="7">
        <f t="shared" si="16"/>
        <v>2</v>
      </c>
    </row>
    <row r="226" spans="1:37" x14ac:dyDescent="0.25">
      <c r="A226" t="s">
        <v>133</v>
      </c>
      <c r="B226" s="6" t="str">
        <f t="shared" si="17"/>
        <v>2</v>
      </c>
      <c r="C226" t="s">
        <v>177</v>
      </c>
      <c r="D226" t="s">
        <v>81</v>
      </c>
      <c r="E226">
        <v>2017</v>
      </c>
      <c r="Q226" t="s">
        <v>70</v>
      </c>
      <c r="R226" s="18">
        <f t="shared" si="15"/>
        <v>2</v>
      </c>
      <c r="Y226">
        <v>2017</v>
      </c>
      <c r="AF226" t="str">
        <f t="shared" si="18"/>
        <v/>
      </c>
      <c r="AG226" t="s">
        <v>366</v>
      </c>
      <c r="AJ226" t="s">
        <v>84</v>
      </c>
      <c r="AK226" s="7">
        <f t="shared" si="16"/>
        <v>2</v>
      </c>
    </row>
    <row r="227" spans="1:37" x14ac:dyDescent="0.25">
      <c r="A227" t="s">
        <v>133</v>
      </c>
      <c r="B227" s="6" t="str">
        <f t="shared" si="17"/>
        <v>2</v>
      </c>
      <c r="C227" t="s">
        <v>177</v>
      </c>
      <c r="D227" t="s">
        <v>81</v>
      </c>
      <c r="E227">
        <v>2017</v>
      </c>
      <c r="Q227" t="s">
        <v>70</v>
      </c>
      <c r="R227" s="18">
        <f t="shared" si="15"/>
        <v>2</v>
      </c>
      <c r="Y227">
        <v>2017</v>
      </c>
      <c r="AF227" t="str">
        <f t="shared" si="18"/>
        <v/>
      </c>
      <c r="AG227" t="s">
        <v>366</v>
      </c>
      <c r="AJ227" t="s">
        <v>84</v>
      </c>
      <c r="AK227" s="7">
        <f t="shared" si="16"/>
        <v>2</v>
      </c>
    </row>
    <row r="228" spans="1:37" x14ac:dyDescent="0.25">
      <c r="A228" t="s">
        <v>133</v>
      </c>
      <c r="B228" s="6" t="str">
        <f t="shared" si="17"/>
        <v>2</v>
      </c>
      <c r="C228" t="s">
        <v>177</v>
      </c>
      <c r="D228" t="s">
        <v>81</v>
      </c>
      <c r="E228">
        <v>2017</v>
      </c>
      <c r="Q228" t="s">
        <v>70</v>
      </c>
      <c r="R228" s="18">
        <f t="shared" si="15"/>
        <v>2</v>
      </c>
      <c r="Y228">
        <v>2017</v>
      </c>
      <c r="AF228" t="str">
        <f t="shared" si="18"/>
        <v/>
      </c>
      <c r="AG228" t="s">
        <v>366</v>
      </c>
      <c r="AJ228" t="s">
        <v>84</v>
      </c>
      <c r="AK228" s="7">
        <f t="shared" si="16"/>
        <v>2</v>
      </c>
    </row>
    <row r="229" spans="1:37" x14ac:dyDescent="0.25">
      <c r="A229" t="s">
        <v>133</v>
      </c>
      <c r="B229" s="6" t="str">
        <f t="shared" si="17"/>
        <v>2</v>
      </c>
      <c r="C229" t="s">
        <v>178</v>
      </c>
      <c r="D229" t="s">
        <v>81</v>
      </c>
      <c r="E229">
        <v>2017</v>
      </c>
      <c r="Q229" t="s">
        <v>70</v>
      </c>
      <c r="R229" s="18">
        <f t="shared" si="15"/>
        <v>2</v>
      </c>
      <c r="Y229">
        <v>2017</v>
      </c>
      <c r="AF229" t="str">
        <f t="shared" si="18"/>
        <v/>
      </c>
      <c r="AG229" t="s">
        <v>366</v>
      </c>
      <c r="AJ229" t="s">
        <v>84</v>
      </c>
      <c r="AK229" s="7">
        <f t="shared" si="16"/>
        <v>2</v>
      </c>
    </row>
    <row r="230" spans="1:37" x14ac:dyDescent="0.25">
      <c r="A230" t="s">
        <v>133</v>
      </c>
      <c r="B230" s="6" t="str">
        <f t="shared" si="17"/>
        <v>2</v>
      </c>
      <c r="C230" t="s">
        <v>178</v>
      </c>
      <c r="D230" t="s">
        <v>81</v>
      </c>
      <c r="E230">
        <v>2017</v>
      </c>
      <c r="Q230" t="s">
        <v>70</v>
      </c>
      <c r="R230" s="18">
        <f t="shared" si="15"/>
        <v>2</v>
      </c>
      <c r="Y230">
        <v>2017</v>
      </c>
      <c r="AF230" t="str">
        <f t="shared" si="18"/>
        <v/>
      </c>
      <c r="AG230" t="s">
        <v>366</v>
      </c>
      <c r="AJ230" t="s">
        <v>84</v>
      </c>
      <c r="AK230" s="7">
        <f t="shared" si="16"/>
        <v>2</v>
      </c>
    </row>
    <row r="231" spans="1:37" x14ac:dyDescent="0.25">
      <c r="A231" t="s">
        <v>133</v>
      </c>
      <c r="B231" s="6" t="str">
        <f t="shared" si="17"/>
        <v>2</v>
      </c>
      <c r="C231" t="s">
        <v>178</v>
      </c>
      <c r="D231" t="s">
        <v>81</v>
      </c>
      <c r="E231">
        <v>2017</v>
      </c>
      <c r="Q231" t="s">
        <v>70</v>
      </c>
      <c r="R231" s="18">
        <f t="shared" si="15"/>
        <v>2</v>
      </c>
      <c r="Y231">
        <v>2017</v>
      </c>
      <c r="AF231" t="str">
        <f t="shared" si="18"/>
        <v/>
      </c>
      <c r="AG231" t="s">
        <v>366</v>
      </c>
      <c r="AJ231" t="s">
        <v>84</v>
      </c>
      <c r="AK231" s="7">
        <f t="shared" si="16"/>
        <v>2</v>
      </c>
    </row>
    <row r="232" spans="1:37" x14ac:dyDescent="0.25">
      <c r="A232" t="s">
        <v>133</v>
      </c>
      <c r="B232" s="6" t="str">
        <f t="shared" si="17"/>
        <v>2</v>
      </c>
      <c r="C232" t="s">
        <v>178</v>
      </c>
      <c r="D232" t="s">
        <v>81</v>
      </c>
      <c r="E232">
        <v>2017</v>
      </c>
      <c r="Q232" t="s">
        <v>70</v>
      </c>
      <c r="R232" s="18">
        <f t="shared" si="15"/>
        <v>2</v>
      </c>
      <c r="Y232">
        <v>2017</v>
      </c>
      <c r="AF232" t="str">
        <f t="shared" si="18"/>
        <v/>
      </c>
      <c r="AG232" t="s">
        <v>366</v>
      </c>
      <c r="AJ232" t="s">
        <v>84</v>
      </c>
      <c r="AK232" s="7">
        <f t="shared" si="16"/>
        <v>2</v>
      </c>
    </row>
    <row r="233" spans="1:37" x14ac:dyDescent="0.25">
      <c r="A233" t="s">
        <v>133</v>
      </c>
      <c r="B233" s="6" t="str">
        <f t="shared" si="17"/>
        <v>2</v>
      </c>
      <c r="C233" t="s">
        <v>178</v>
      </c>
      <c r="D233" t="s">
        <v>81</v>
      </c>
      <c r="E233">
        <v>2017</v>
      </c>
      <c r="Q233" t="s">
        <v>70</v>
      </c>
      <c r="R233" s="18">
        <f t="shared" si="15"/>
        <v>2</v>
      </c>
      <c r="Y233">
        <v>2017</v>
      </c>
      <c r="AF233" t="str">
        <f t="shared" si="18"/>
        <v/>
      </c>
      <c r="AG233" t="s">
        <v>366</v>
      </c>
      <c r="AJ233" t="s">
        <v>84</v>
      </c>
      <c r="AK233" s="7">
        <f t="shared" si="16"/>
        <v>2</v>
      </c>
    </row>
    <row r="234" spans="1:37" x14ac:dyDescent="0.25">
      <c r="A234" t="s">
        <v>133</v>
      </c>
      <c r="B234" s="6" t="str">
        <f t="shared" si="17"/>
        <v>2</v>
      </c>
      <c r="C234" t="s">
        <v>179</v>
      </c>
      <c r="D234" t="s">
        <v>81</v>
      </c>
      <c r="E234">
        <v>2017</v>
      </c>
      <c r="Q234" t="s">
        <v>70</v>
      </c>
      <c r="R234" s="18">
        <f t="shared" si="15"/>
        <v>2</v>
      </c>
      <c r="Y234">
        <v>2017</v>
      </c>
      <c r="AF234" t="str">
        <f t="shared" si="18"/>
        <v/>
      </c>
      <c r="AG234" t="s">
        <v>366</v>
      </c>
      <c r="AJ234" t="s">
        <v>84</v>
      </c>
      <c r="AK234" s="7">
        <f t="shared" si="16"/>
        <v>2</v>
      </c>
    </row>
    <row r="235" spans="1:37" x14ac:dyDescent="0.25">
      <c r="A235" t="s">
        <v>133</v>
      </c>
      <c r="B235" s="6" t="str">
        <f t="shared" si="17"/>
        <v>2</v>
      </c>
      <c r="C235" t="s">
        <v>179</v>
      </c>
      <c r="D235" t="s">
        <v>81</v>
      </c>
      <c r="E235">
        <v>2017</v>
      </c>
      <c r="Q235" t="s">
        <v>70</v>
      </c>
      <c r="R235" s="18">
        <f t="shared" si="15"/>
        <v>2</v>
      </c>
      <c r="Y235">
        <v>2017</v>
      </c>
      <c r="AF235" t="str">
        <f t="shared" si="18"/>
        <v/>
      </c>
      <c r="AG235" t="s">
        <v>366</v>
      </c>
      <c r="AJ235" t="s">
        <v>84</v>
      </c>
      <c r="AK235" s="7">
        <f t="shared" si="16"/>
        <v>2</v>
      </c>
    </row>
    <row r="236" spans="1:37" x14ac:dyDescent="0.25">
      <c r="A236" t="s">
        <v>133</v>
      </c>
      <c r="B236" s="6" t="str">
        <f t="shared" si="17"/>
        <v>2</v>
      </c>
      <c r="C236" t="s">
        <v>179</v>
      </c>
      <c r="D236" t="s">
        <v>81</v>
      </c>
      <c r="E236">
        <v>2017</v>
      </c>
      <c r="Q236" t="s">
        <v>70</v>
      </c>
      <c r="R236" s="18">
        <f t="shared" si="15"/>
        <v>2</v>
      </c>
      <c r="Y236">
        <v>2017</v>
      </c>
      <c r="AF236" t="str">
        <f t="shared" si="18"/>
        <v/>
      </c>
      <c r="AG236" t="s">
        <v>366</v>
      </c>
      <c r="AJ236" t="s">
        <v>84</v>
      </c>
      <c r="AK236" s="7">
        <f t="shared" si="16"/>
        <v>2</v>
      </c>
    </row>
    <row r="237" spans="1:37" x14ac:dyDescent="0.25">
      <c r="A237" t="s">
        <v>133</v>
      </c>
      <c r="B237" s="6" t="str">
        <f t="shared" si="17"/>
        <v>2</v>
      </c>
      <c r="C237" t="s">
        <v>179</v>
      </c>
      <c r="D237" t="s">
        <v>81</v>
      </c>
      <c r="E237">
        <v>2017</v>
      </c>
      <c r="Q237" t="s">
        <v>70</v>
      </c>
      <c r="R237" s="18">
        <f t="shared" si="15"/>
        <v>2</v>
      </c>
      <c r="Y237">
        <v>2017</v>
      </c>
      <c r="AF237" t="str">
        <f t="shared" si="18"/>
        <v/>
      </c>
      <c r="AG237" t="s">
        <v>366</v>
      </c>
      <c r="AJ237" t="s">
        <v>84</v>
      </c>
      <c r="AK237" s="7">
        <f t="shared" si="16"/>
        <v>2</v>
      </c>
    </row>
    <row r="238" spans="1:37" x14ac:dyDescent="0.25">
      <c r="A238" t="s">
        <v>133</v>
      </c>
      <c r="B238" s="6" t="str">
        <f t="shared" si="17"/>
        <v>2</v>
      </c>
      <c r="C238" t="s">
        <v>179</v>
      </c>
      <c r="D238" t="s">
        <v>81</v>
      </c>
      <c r="E238">
        <v>2017</v>
      </c>
      <c r="Q238" t="s">
        <v>70</v>
      </c>
      <c r="R238" s="18">
        <f t="shared" si="15"/>
        <v>2</v>
      </c>
      <c r="Y238">
        <v>2017</v>
      </c>
      <c r="AF238" t="str">
        <f t="shared" si="18"/>
        <v/>
      </c>
      <c r="AG238" t="s">
        <v>366</v>
      </c>
      <c r="AJ238" t="s">
        <v>84</v>
      </c>
      <c r="AK238" s="7">
        <f t="shared" si="16"/>
        <v>2</v>
      </c>
    </row>
    <row r="239" spans="1:37" x14ac:dyDescent="0.25">
      <c r="A239" t="s">
        <v>133</v>
      </c>
      <c r="B239" s="6" t="str">
        <f t="shared" si="17"/>
        <v>2</v>
      </c>
      <c r="C239" t="s">
        <v>180</v>
      </c>
      <c r="D239" t="s">
        <v>81</v>
      </c>
      <c r="E239">
        <v>2017</v>
      </c>
      <c r="Q239" t="s">
        <v>70</v>
      </c>
      <c r="R239" s="18">
        <f t="shared" si="15"/>
        <v>2</v>
      </c>
      <c r="Y239">
        <v>2017</v>
      </c>
      <c r="AF239" t="str">
        <f t="shared" si="18"/>
        <v/>
      </c>
      <c r="AG239" t="s">
        <v>366</v>
      </c>
      <c r="AJ239" t="s">
        <v>84</v>
      </c>
      <c r="AK239" s="7">
        <f t="shared" si="16"/>
        <v>2</v>
      </c>
    </row>
    <row r="240" spans="1:37" x14ac:dyDescent="0.25">
      <c r="A240" t="s">
        <v>133</v>
      </c>
      <c r="B240" s="6" t="str">
        <f t="shared" si="17"/>
        <v>2</v>
      </c>
      <c r="C240" t="s">
        <v>180</v>
      </c>
      <c r="D240" t="s">
        <v>81</v>
      </c>
      <c r="E240">
        <v>2017</v>
      </c>
      <c r="Q240" t="s">
        <v>70</v>
      </c>
      <c r="R240" s="18">
        <f t="shared" si="15"/>
        <v>2</v>
      </c>
      <c r="Y240">
        <v>2017</v>
      </c>
      <c r="AF240" t="str">
        <f t="shared" si="18"/>
        <v/>
      </c>
      <c r="AG240" t="s">
        <v>366</v>
      </c>
      <c r="AJ240" t="s">
        <v>84</v>
      </c>
      <c r="AK240" s="7">
        <f t="shared" si="16"/>
        <v>2</v>
      </c>
    </row>
    <row r="241" spans="1:37" x14ac:dyDescent="0.25">
      <c r="A241" t="s">
        <v>181</v>
      </c>
      <c r="B241" s="6" t="str">
        <f t="shared" si="17"/>
        <v>1</v>
      </c>
      <c r="C241" t="s">
        <v>182</v>
      </c>
      <c r="D241" t="s">
        <v>81</v>
      </c>
      <c r="E241">
        <v>2017</v>
      </c>
      <c r="Q241" t="s">
        <v>70</v>
      </c>
      <c r="R241" s="18">
        <f t="shared" si="15"/>
        <v>2</v>
      </c>
      <c r="Y241">
        <v>2017</v>
      </c>
      <c r="AF241" t="str">
        <f t="shared" si="18"/>
        <v/>
      </c>
      <c r="AG241" t="s">
        <v>366</v>
      </c>
      <c r="AJ241" t="s">
        <v>84</v>
      </c>
      <c r="AK241" s="7">
        <f t="shared" si="16"/>
        <v>2</v>
      </c>
    </row>
    <row r="242" spans="1:37" x14ac:dyDescent="0.25">
      <c r="A242" t="s">
        <v>181</v>
      </c>
      <c r="B242" s="6" t="str">
        <f t="shared" si="17"/>
        <v>1</v>
      </c>
      <c r="C242" t="s">
        <v>182</v>
      </c>
      <c r="D242" t="s">
        <v>81</v>
      </c>
      <c r="E242">
        <v>2017</v>
      </c>
      <c r="Q242" t="s">
        <v>70</v>
      </c>
      <c r="R242" s="18">
        <f t="shared" si="15"/>
        <v>2</v>
      </c>
      <c r="Y242">
        <v>2017</v>
      </c>
      <c r="AF242" t="str">
        <f t="shared" si="18"/>
        <v/>
      </c>
      <c r="AG242" t="s">
        <v>366</v>
      </c>
      <c r="AJ242" t="s">
        <v>84</v>
      </c>
      <c r="AK242" s="7">
        <f t="shared" si="16"/>
        <v>2</v>
      </c>
    </row>
    <row r="243" spans="1:37" x14ac:dyDescent="0.25">
      <c r="A243" t="s">
        <v>181</v>
      </c>
      <c r="B243" s="6" t="str">
        <f t="shared" si="17"/>
        <v>1</v>
      </c>
      <c r="C243" t="s">
        <v>182</v>
      </c>
      <c r="D243" t="s">
        <v>81</v>
      </c>
      <c r="E243">
        <v>2017</v>
      </c>
      <c r="Q243" t="s">
        <v>70</v>
      </c>
      <c r="R243" s="18">
        <f t="shared" si="15"/>
        <v>2</v>
      </c>
      <c r="Y243">
        <v>2017</v>
      </c>
      <c r="AF243" t="str">
        <f t="shared" si="18"/>
        <v/>
      </c>
      <c r="AG243" t="s">
        <v>366</v>
      </c>
      <c r="AJ243" t="s">
        <v>84</v>
      </c>
      <c r="AK243" s="7">
        <f t="shared" si="16"/>
        <v>2</v>
      </c>
    </row>
    <row r="244" spans="1:37" x14ac:dyDescent="0.25">
      <c r="A244" t="s">
        <v>181</v>
      </c>
      <c r="B244" s="6" t="str">
        <f t="shared" si="17"/>
        <v>1</v>
      </c>
      <c r="C244" t="s">
        <v>182</v>
      </c>
      <c r="D244" t="s">
        <v>81</v>
      </c>
      <c r="E244">
        <v>2017</v>
      </c>
      <c r="Q244" t="s">
        <v>70</v>
      </c>
      <c r="R244" s="18">
        <f t="shared" si="15"/>
        <v>2</v>
      </c>
      <c r="Y244">
        <v>2017</v>
      </c>
      <c r="AF244" t="str">
        <f t="shared" si="18"/>
        <v/>
      </c>
      <c r="AG244" t="s">
        <v>366</v>
      </c>
      <c r="AJ244" t="s">
        <v>84</v>
      </c>
      <c r="AK244" s="7">
        <f t="shared" si="16"/>
        <v>2</v>
      </c>
    </row>
    <row r="245" spans="1:37" x14ac:dyDescent="0.25">
      <c r="A245" t="s">
        <v>181</v>
      </c>
      <c r="B245" s="6" t="str">
        <f t="shared" si="17"/>
        <v>1</v>
      </c>
      <c r="C245" t="s">
        <v>182</v>
      </c>
      <c r="D245" t="s">
        <v>81</v>
      </c>
      <c r="E245">
        <v>2017</v>
      </c>
      <c r="Q245" t="s">
        <v>70</v>
      </c>
      <c r="R245" s="18">
        <f t="shared" si="15"/>
        <v>2</v>
      </c>
      <c r="Y245">
        <v>2017</v>
      </c>
      <c r="AF245" t="str">
        <f t="shared" si="18"/>
        <v/>
      </c>
      <c r="AG245" t="s">
        <v>366</v>
      </c>
      <c r="AJ245" t="s">
        <v>84</v>
      </c>
      <c r="AK245" s="7">
        <f t="shared" si="16"/>
        <v>2</v>
      </c>
    </row>
    <row r="246" spans="1:37" x14ac:dyDescent="0.25">
      <c r="A246" t="s">
        <v>181</v>
      </c>
      <c r="B246" s="6" t="str">
        <f t="shared" si="17"/>
        <v>1</v>
      </c>
      <c r="C246" t="s">
        <v>182</v>
      </c>
      <c r="D246" t="s">
        <v>81</v>
      </c>
      <c r="E246">
        <v>2017</v>
      </c>
      <c r="Q246" t="s">
        <v>70</v>
      </c>
      <c r="R246" s="18">
        <f t="shared" si="15"/>
        <v>2</v>
      </c>
      <c r="Y246">
        <v>2017</v>
      </c>
      <c r="AF246" t="str">
        <f t="shared" si="18"/>
        <v/>
      </c>
      <c r="AG246" t="s">
        <v>366</v>
      </c>
      <c r="AJ246" t="s">
        <v>84</v>
      </c>
      <c r="AK246" s="7">
        <f t="shared" si="16"/>
        <v>2</v>
      </c>
    </row>
    <row r="247" spans="1:37" x14ac:dyDescent="0.25">
      <c r="A247" t="s">
        <v>181</v>
      </c>
      <c r="B247" s="6" t="str">
        <f t="shared" si="17"/>
        <v>1</v>
      </c>
      <c r="C247" t="s">
        <v>182</v>
      </c>
      <c r="D247" t="s">
        <v>81</v>
      </c>
      <c r="E247">
        <v>2017</v>
      </c>
      <c r="Q247" t="s">
        <v>70</v>
      </c>
      <c r="R247" s="18">
        <f t="shared" si="15"/>
        <v>2</v>
      </c>
      <c r="Y247">
        <v>2017</v>
      </c>
      <c r="AF247" t="str">
        <f t="shared" si="18"/>
        <v/>
      </c>
      <c r="AG247" t="s">
        <v>366</v>
      </c>
      <c r="AJ247" t="s">
        <v>84</v>
      </c>
      <c r="AK247" s="7">
        <f t="shared" si="16"/>
        <v>2</v>
      </c>
    </row>
    <row r="248" spans="1:37" x14ac:dyDescent="0.25">
      <c r="A248" t="s">
        <v>181</v>
      </c>
      <c r="B248" s="6" t="str">
        <f t="shared" si="17"/>
        <v>1</v>
      </c>
      <c r="C248" t="s">
        <v>182</v>
      </c>
      <c r="D248" t="s">
        <v>81</v>
      </c>
      <c r="E248">
        <v>2017</v>
      </c>
      <c r="Q248" t="s">
        <v>70</v>
      </c>
      <c r="R248" s="18">
        <f t="shared" si="15"/>
        <v>2</v>
      </c>
      <c r="Y248">
        <v>2017</v>
      </c>
      <c r="AF248" t="str">
        <f t="shared" si="18"/>
        <v/>
      </c>
      <c r="AG248" t="s">
        <v>366</v>
      </c>
      <c r="AJ248" t="s">
        <v>84</v>
      </c>
      <c r="AK248" s="7">
        <f t="shared" si="16"/>
        <v>2</v>
      </c>
    </row>
    <row r="249" spans="1:37" x14ac:dyDescent="0.25">
      <c r="A249" t="s">
        <v>181</v>
      </c>
      <c r="B249" s="6" t="str">
        <f t="shared" si="17"/>
        <v>1</v>
      </c>
      <c r="C249" t="s">
        <v>182</v>
      </c>
      <c r="D249" t="s">
        <v>81</v>
      </c>
      <c r="E249">
        <v>2017</v>
      </c>
      <c r="Q249" t="s">
        <v>70</v>
      </c>
      <c r="R249" s="18">
        <f t="shared" si="15"/>
        <v>2</v>
      </c>
      <c r="Y249">
        <v>2017</v>
      </c>
      <c r="AF249" t="str">
        <f t="shared" si="18"/>
        <v/>
      </c>
      <c r="AG249" t="s">
        <v>366</v>
      </c>
      <c r="AJ249" t="s">
        <v>84</v>
      </c>
      <c r="AK249" s="7">
        <f t="shared" si="16"/>
        <v>2</v>
      </c>
    </row>
    <row r="250" spans="1:37" x14ac:dyDescent="0.25">
      <c r="A250" t="s">
        <v>181</v>
      </c>
      <c r="B250" s="6" t="str">
        <f t="shared" si="17"/>
        <v>1</v>
      </c>
      <c r="C250" t="s">
        <v>183</v>
      </c>
      <c r="D250" t="s">
        <v>116</v>
      </c>
      <c r="E250">
        <v>2016</v>
      </c>
      <c r="F250">
        <v>19060402</v>
      </c>
      <c r="Q250" t="s">
        <v>70</v>
      </c>
      <c r="R250" s="18">
        <f t="shared" si="15"/>
        <v>2</v>
      </c>
      <c r="Y250">
        <v>2016</v>
      </c>
      <c r="AD250" t="s">
        <v>101</v>
      </c>
      <c r="AE250" t="s">
        <v>119</v>
      </c>
      <c r="AF250" t="str">
        <f t="shared" si="18"/>
        <v>Oil &amp; Gas - Ice Roads and Pads</v>
      </c>
      <c r="AG250" t="s">
        <v>349</v>
      </c>
      <c r="AJ250" t="s">
        <v>84</v>
      </c>
      <c r="AK250" s="7">
        <f t="shared" si="16"/>
        <v>2</v>
      </c>
    </row>
    <row r="251" spans="1:37" x14ac:dyDescent="0.25">
      <c r="A251" t="s">
        <v>181</v>
      </c>
      <c r="B251" s="6" t="str">
        <f t="shared" si="17"/>
        <v>1</v>
      </c>
      <c r="C251" t="s">
        <v>183</v>
      </c>
      <c r="D251" t="s">
        <v>116</v>
      </c>
      <c r="E251">
        <v>2016</v>
      </c>
      <c r="F251">
        <v>19060403</v>
      </c>
      <c r="Q251" t="s">
        <v>70</v>
      </c>
      <c r="R251" s="18">
        <f t="shared" si="15"/>
        <v>2</v>
      </c>
      <c r="Y251">
        <v>2016</v>
      </c>
      <c r="AD251" t="s">
        <v>101</v>
      </c>
      <c r="AE251" t="s">
        <v>119</v>
      </c>
      <c r="AF251" t="str">
        <f t="shared" si="18"/>
        <v>Oil &amp; Gas - Ice Roads and Pads</v>
      </c>
      <c r="AG251" t="s">
        <v>349</v>
      </c>
      <c r="AJ251" t="s">
        <v>84</v>
      </c>
      <c r="AK251" s="7">
        <f t="shared" si="16"/>
        <v>2</v>
      </c>
    </row>
    <row r="252" spans="1:37" x14ac:dyDescent="0.25">
      <c r="A252" t="s">
        <v>181</v>
      </c>
      <c r="B252" s="6" t="str">
        <f t="shared" si="17"/>
        <v>1</v>
      </c>
      <c r="C252" t="s">
        <v>183</v>
      </c>
      <c r="D252" t="s">
        <v>116</v>
      </c>
      <c r="E252">
        <v>2016</v>
      </c>
      <c r="F252">
        <v>19060403</v>
      </c>
      <c r="Q252" t="s">
        <v>70</v>
      </c>
      <c r="R252" s="18">
        <f t="shared" si="15"/>
        <v>2</v>
      </c>
      <c r="Y252">
        <v>2016</v>
      </c>
      <c r="AD252" t="s">
        <v>101</v>
      </c>
      <c r="AE252" t="s">
        <v>119</v>
      </c>
      <c r="AF252" t="str">
        <f t="shared" si="18"/>
        <v>Oil &amp; Gas - Ice Roads and Pads</v>
      </c>
      <c r="AG252" t="s">
        <v>349</v>
      </c>
      <c r="AJ252" t="s">
        <v>84</v>
      </c>
      <c r="AK252" s="7">
        <f t="shared" si="16"/>
        <v>2</v>
      </c>
    </row>
    <row r="253" spans="1:37" x14ac:dyDescent="0.25">
      <c r="A253" t="s">
        <v>181</v>
      </c>
      <c r="B253" s="6" t="str">
        <f t="shared" si="17"/>
        <v>1</v>
      </c>
      <c r="C253" t="s">
        <v>183</v>
      </c>
      <c r="D253" t="s">
        <v>116</v>
      </c>
      <c r="E253">
        <v>2016</v>
      </c>
      <c r="F253">
        <v>19060403</v>
      </c>
      <c r="Q253" t="s">
        <v>70</v>
      </c>
      <c r="R253" s="18">
        <f t="shared" si="15"/>
        <v>2</v>
      </c>
      <c r="Y253">
        <v>2016</v>
      </c>
      <c r="AD253" t="s">
        <v>101</v>
      </c>
      <c r="AE253" t="s">
        <v>119</v>
      </c>
      <c r="AF253" t="str">
        <f t="shared" si="18"/>
        <v>Oil &amp; Gas - Ice Roads and Pads</v>
      </c>
      <c r="AG253" t="s">
        <v>349</v>
      </c>
      <c r="AJ253" t="s">
        <v>84</v>
      </c>
      <c r="AK253" s="7">
        <f t="shared" si="16"/>
        <v>2</v>
      </c>
    </row>
    <row r="254" spans="1:37" x14ac:dyDescent="0.25">
      <c r="A254" t="s">
        <v>181</v>
      </c>
      <c r="B254" s="6" t="str">
        <f t="shared" si="17"/>
        <v>1</v>
      </c>
      <c r="C254" t="s">
        <v>183</v>
      </c>
      <c r="D254" t="s">
        <v>116</v>
      </c>
      <c r="E254">
        <v>2016</v>
      </c>
      <c r="F254">
        <v>19060403</v>
      </c>
      <c r="Q254" t="s">
        <v>70</v>
      </c>
      <c r="R254" s="18">
        <f t="shared" si="15"/>
        <v>2</v>
      </c>
      <c r="Y254">
        <v>2016</v>
      </c>
      <c r="AD254" t="s">
        <v>101</v>
      </c>
      <c r="AE254" t="s">
        <v>119</v>
      </c>
      <c r="AF254" t="str">
        <f t="shared" si="18"/>
        <v>Oil &amp; Gas - Ice Roads and Pads</v>
      </c>
      <c r="AG254" t="s">
        <v>349</v>
      </c>
      <c r="AJ254" t="s">
        <v>84</v>
      </c>
      <c r="AK254" s="7">
        <f t="shared" si="16"/>
        <v>2</v>
      </c>
    </row>
    <row r="255" spans="1:37" x14ac:dyDescent="0.25">
      <c r="A255" t="s">
        <v>181</v>
      </c>
      <c r="B255" s="6" t="str">
        <f t="shared" si="17"/>
        <v>1</v>
      </c>
      <c r="C255" t="s">
        <v>183</v>
      </c>
      <c r="D255" t="s">
        <v>116</v>
      </c>
      <c r="E255">
        <v>2016</v>
      </c>
      <c r="F255">
        <v>19060402</v>
      </c>
      <c r="Q255" t="s">
        <v>70</v>
      </c>
      <c r="R255" s="18">
        <f t="shared" si="15"/>
        <v>2</v>
      </c>
      <c r="Y255">
        <v>2016</v>
      </c>
      <c r="AD255" t="s">
        <v>101</v>
      </c>
      <c r="AE255" t="s">
        <v>119</v>
      </c>
      <c r="AF255" t="str">
        <f t="shared" si="18"/>
        <v>Oil &amp; Gas - Ice Roads and Pads</v>
      </c>
      <c r="AG255" t="s">
        <v>349</v>
      </c>
      <c r="AJ255" t="s">
        <v>84</v>
      </c>
      <c r="AK255" s="7">
        <f t="shared" si="16"/>
        <v>2</v>
      </c>
    </row>
    <row r="256" spans="1:37" x14ac:dyDescent="0.25">
      <c r="A256" t="s">
        <v>181</v>
      </c>
      <c r="B256" s="6" t="str">
        <f t="shared" si="17"/>
        <v>1</v>
      </c>
      <c r="C256" t="s">
        <v>183</v>
      </c>
      <c r="D256" t="s">
        <v>116</v>
      </c>
      <c r="E256">
        <v>2016</v>
      </c>
      <c r="F256">
        <v>19060403</v>
      </c>
      <c r="Q256" t="s">
        <v>70</v>
      </c>
      <c r="R256" s="18">
        <f t="shared" si="15"/>
        <v>2</v>
      </c>
      <c r="Y256">
        <v>2016</v>
      </c>
      <c r="AD256" t="s">
        <v>101</v>
      </c>
      <c r="AE256" t="s">
        <v>119</v>
      </c>
      <c r="AF256" t="str">
        <f t="shared" si="18"/>
        <v>Oil &amp; Gas - Ice Roads and Pads</v>
      </c>
      <c r="AG256" t="s">
        <v>349</v>
      </c>
      <c r="AJ256" t="s">
        <v>84</v>
      </c>
      <c r="AK256" s="7">
        <f t="shared" si="16"/>
        <v>2</v>
      </c>
    </row>
    <row r="257" spans="1:37" x14ac:dyDescent="0.25">
      <c r="A257" t="s">
        <v>181</v>
      </c>
      <c r="B257" s="6" t="str">
        <f t="shared" si="17"/>
        <v>1</v>
      </c>
      <c r="C257" t="s">
        <v>183</v>
      </c>
      <c r="D257" t="s">
        <v>116</v>
      </c>
      <c r="E257">
        <v>2016</v>
      </c>
      <c r="F257">
        <v>19060403</v>
      </c>
      <c r="Q257" t="s">
        <v>70</v>
      </c>
      <c r="R257" s="18">
        <f t="shared" si="15"/>
        <v>2</v>
      </c>
      <c r="Y257">
        <v>2016</v>
      </c>
      <c r="AD257" t="s">
        <v>101</v>
      </c>
      <c r="AE257" t="s">
        <v>119</v>
      </c>
      <c r="AF257" t="str">
        <f t="shared" si="18"/>
        <v>Oil &amp; Gas - Ice Roads and Pads</v>
      </c>
      <c r="AG257" t="s">
        <v>349</v>
      </c>
      <c r="AJ257" t="s">
        <v>84</v>
      </c>
      <c r="AK257" s="7">
        <f t="shared" si="16"/>
        <v>2</v>
      </c>
    </row>
    <row r="258" spans="1:37" x14ac:dyDescent="0.25">
      <c r="A258" t="s">
        <v>181</v>
      </c>
      <c r="B258" s="6" t="str">
        <f t="shared" si="17"/>
        <v>1</v>
      </c>
      <c r="C258" t="s">
        <v>183</v>
      </c>
      <c r="D258" t="s">
        <v>116</v>
      </c>
      <c r="E258">
        <v>2016</v>
      </c>
      <c r="F258">
        <v>19060403</v>
      </c>
      <c r="Q258" t="s">
        <v>70</v>
      </c>
      <c r="R258" s="18">
        <f t="shared" si="15"/>
        <v>2</v>
      </c>
      <c r="Y258">
        <v>2016</v>
      </c>
      <c r="AD258" t="s">
        <v>101</v>
      </c>
      <c r="AE258" t="s">
        <v>119</v>
      </c>
      <c r="AF258" t="str">
        <f t="shared" si="18"/>
        <v>Oil &amp; Gas - Ice Roads and Pads</v>
      </c>
      <c r="AG258" t="s">
        <v>349</v>
      </c>
      <c r="AJ258" t="s">
        <v>84</v>
      </c>
      <c r="AK258" s="7">
        <f t="shared" si="16"/>
        <v>2</v>
      </c>
    </row>
    <row r="259" spans="1:37" x14ac:dyDescent="0.25">
      <c r="A259" t="s">
        <v>181</v>
      </c>
      <c r="B259" s="6" t="str">
        <f t="shared" si="17"/>
        <v>1</v>
      </c>
      <c r="C259" t="s">
        <v>183</v>
      </c>
      <c r="D259" t="s">
        <v>116</v>
      </c>
      <c r="E259">
        <v>2016</v>
      </c>
      <c r="F259">
        <v>19060403</v>
      </c>
      <c r="Q259" t="s">
        <v>70</v>
      </c>
      <c r="R259" s="18">
        <f t="shared" ref="R259:R322" si="19">IF(Q259="ground",1,2)</f>
        <v>2</v>
      </c>
      <c r="Y259">
        <v>2016</v>
      </c>
      <c r="AD259" t="s">
        <v>101</v>
      </c>
      <c r="AE259" t="s">
        <v>119</v>
      </c>
      <c r="AF259" t="str">
        <f t="shared" si="18"/>
        <v>Oil &amp; Gas - Ice Roads and Pads</v>
      </c>
      <c r="AG259" t="s">
        <v>349</v>
      </c>
      <c r="AJ259" t="s">
        <v>84</v>
      </c>
      <c r="AK259" s="7">
        <f t="shared" ref="AK259:AK322" si="20">IF(AJ259="metered",1,2)</f>
        <v>2</v>
      </c>
    </row>
    <row r="260" spans="1:37" x14ac:dyDescent="0.25">
      <c r="A260" t="s">
        <v>181</v>
      </c>
      <c r="B260" s="6" t="str">
        <f t="shared" ref="B260:B323" si="21">_xlfn.IFS(A260="TWUP","1",A260="TWUA","2", A260="LAS","3",A260="ADL","4")</f>
        <v>1</v>
      </c>
      <c r="C260" t="s">
        <v>183</v>
      </c>
      <c r="D260" t="s">
        <v>116</v>
      </c>
      <c r="E260">
        <v>2016</v>
      </c>
      <c r="F260">
        <v>19060402</v>
      </c>
      <c r="Q260" t="s">
        <v>70</v>
      </c>
      <c r="R260" s="18">
        <f t="shared" si="19"/>
        <v>2</v>
      </c>
      <c r="Y260">
        <v>2016</v>
      </c>
      <c r="AD260" t="s">
        <v>101</v>
      </c>
      <c r="AE260" t="s">
        <v>119</v>
      </c>
      <c r="AF260" t="str">
        <f t="shared" si="18"/>
        <v>Oil &amp; Gas - Ice Roads and Pads</v>
      </c>
      <c r="AG260" t="s">
        <v>349</v>
      </c>
      <c r="AJ260" t="s">
        <v>84</v>
      </c>
      <c r="AK260" s="7">
        <f t="shared" si="20"/>
        <v>2</v>
      </c>
    </row>
    <row r="261" spans="1:37" x14ac:dyDescent="0.25">
      <c r="A261" t="s">
        <v>181</v>
      </c>
      <c r="B261" s="6" t="str">
        <f t="shared" si="21"/>
        <v>1</v>
      </c>
      <c r="C261" t="s">
        <v>183</v>
      </c>
      <c r="D261" t="s">
        <v>116</v>
      </c>
      <c r="E261">
        <v>2016</v>
      </c>
      <c r="F261">
        <v>19060403</v>
      </c>
      <c r="Q261" t="s">
        <v>70</v>
      </c>
      <c r="R261" s="18">
        <f t="shared" si="19"/>
        <v>2</v>
      </c>
      <c r="Y261">
        <v>2016</v>
      </c>
      <c r="AD261" t="s">
        <v>101</v>
      </c>
      <c r="AE261" t="s">
        <v>119</v>
      </c>
      <c r="AF261" t="str">
        <f t="shared" si="18"/>
        <v>Oil &amp; Gas - Ice Roads and Pads</v>
      </c>
      <c r="AG261" t="s">
        <v>349</v>
      </c>
      <c r="AJ261" t="s">
        <v>84</v>
      </c>
      <c r="AK261" s="7">
        <f t="shared" si="20"/>
        <v>2</v>
      </c>
    </row>
    <row r="262" spans="1:37" x14ac:dyDescent="0.25">
      <c r="A262" t="s">
        <v>181</v>
      </c>
      <c r="B262" s="6" t="str">
        <f t="shared" si="21"/>
        <v>1</v>
      </c>
      <c r="C262" t="s">
        <v>183</v>
      </c>
      <c r="D262" t="s">
        <v>116</v>
      </c>
      <c r="E262">
        <v>2016</v>
      </c>
      <c r="F262">
        <v>19060403</v>
      </c>
      <c r="Q262" t="s">
        <v>70</v>
      </c>
      <c r="R262" s="18">
        <f t="shared" si="19"/>
        <v>2</v>
      </c>
      <c r="Y262">
        <v>2016</v>
      </c>
      <c r="AD262" t="s">
        <v>101</v>
      </c>
      <c r="AE262" t="s">
        <v>119</v>
      </c>
      <c r="AF262" t="str">
        <f t="shared" si="18"/>
        <v>Oil &amp; Gas - Ice Roads and Pads</v>
      </c>
      <c r="AG262" t="s">
        <v>349</v>
      </c>
      <c r="AJ262" t="s">
        <v>84</v>
      </c>
      <c r="AK262" s="7">
        <f t="shared" si="20"/>
        <v>2</v>
      </c>
    </row>
    <row r="263" spans="1:37" x14ac:dyDescent="0.25">
      <c r="A263" t="s">
        <v>181</v>
      </c>
      <c r="B263" s="6" t="str">
        <f t="shared" si="21"/>
        <v>1</v>
      </c>
      <c r="C263" t="s">
        <v>183</v>
      </c>
      <c r="D263" t="s">
        <v>116</v>
      </c>
      <c r="E263">
        <v>2016</v>
      </c>
      <c r="F263">
        <v>19060403</v>
      </c>
      <c r="Q263" t="s">
        <v>70</v>
      </c>
      <c r="R263" s="18">
        <f t="shared" si="19"/>
        <v>2</v>
      </c>
      <c r="Y263">
        <v>2016</v>
      </c>
      <c r="AD263" t="s">
        <v>101</v>
      </c>
      <c r="AE263" t="s">
        <v>119</v>
      </c>
      <c r="AF263" t="str">
        <f t="shared" ref="AF263:AF326" si="22">IF(AD263&lt;&gt;"",_xlfn.CONCAT(AD263," - ", AE263),"")</f>
        <v>Oil &amp; Gas - Ice Roads and Pads</v>
      </c>
      <c r="AG263" t="s">
        <v>349</v>
      </c>
      <c r="AJ263" t="s">
        <v>84</v>
      </c>
      <c r="AK263" s="7">
        <f t="shared" si="20"/>
        <v>2</v>
      </c>
    </row>
    <row r="264" spans="1:37" x14ac:dyDescent="0.25">
      <c r="A264" t="s">
        <v>181</v>
      </c>
      <c r="B264" s="6" t="str">
        <f t="shared" si="21"/>
        <v>1</v>
      </c>
      <c r="C264" t="s">
        <v>183</v>
      </c>
      <c r="D264" t="s">
        <v>116</v>
      </c>
      <c r="E264">
        <v>2016</v>
      </c>
      <c r="F264">
        <v>19060403</v>
      </c>
      <c r="Q264" t="s">
        <v>70</v>
      </c>
      <c r="R264" s="18">
        <f t="shared" si="19"/>
        <v>2</v>
      </c>
      <c r="Y264">
        <v>2016</v>
      </c>
      <c r="AD264" t="s">
        <v>101</v>
      </c>
      <c r="AE264" t="s">
        <v>119</v>
      </c>
      <c r="AF264" t="str">
        <f t="shared" si="22"/>
        <v>Oil &amp; Gas - Ice Roads and Pads</v>
      </c>
      <c r="AG264" t="s">
        <v>349</v>
      </c>
      <c r="AJ264" t="s">
        <v>84</v>
      </c>
      <c r="AK264" s="7">
        <f t="shared" si="20"/>
        <v>2</v>
      </c>
    </row>
    <row r="265" spans="1:37" x14ac:dyDescent="0.25">
      <c r="A265" t="s">
        <v>181</v>
      </c>
      <c r="B265" s="6" t="str">
        <f t="shared" si="21"/>
        <v>1</v>
      </c>
      <c r="C265" t="s">
        <v>183</v>
      </c>
      <c r="D265" t="s">
        <v>116</v>
      </c>
      <c r="E265">
        <v>2016</v>
      </c>
      <c r="F265">
        <v>19060402</v>
      </c>
      <c r="Q265" t="s">
        <v>70</v>
      </c>
      <c r="R265" s="18">
        <f t="shared" si="19"/>
        <v>2</v>
      </c>
      <c r="Y265">
        <v>2016</v>
      </c>
      <c r="AD265" t="s">
        <v>101</v>
      </c>
      <c r="AE265" t="s">
        <v>119</v>
      </c>
      <c r="AF265" t="str">
        <f t="shared" si="22"/>
        <v>Oil &amp; Gas - Ice Roads and Pads</v>
      </c>
      <c r="AG265" t="s">
        <v>349</v>
      </c>
      <c r="AJ265" t="s">
        <v>84</v>
      </c>
      <c r="AK265" s="7">
        <f t="shared" si="20"/>
        <v>2</v>
      </c>
    </row>
    <row r="266" spans="1:37" x14ac:dyDescent="0.25">
      <c r="A266" t="s">
        <v>181</v>
      </c>
      <c r="B266" s="6" t="str">
        <f t="shared" si="21"/>
        <v>1</v>
      </c>
      <c r="C266" t="s">
        <v>183</v>
      </c>
      <c r="D266" t="s">
        <v>116</v>
      </c>
      <c r="E266">
        <v>2016</v>
      </c>
      <c r="F266">
        <v>19060403</v>
      </c>
      <c r="Q266" t="s">
        <v>70</v>
      </c>
      <c r="R266" s="18">
        <f t="shared" si="19"/>
        <v>2</v>
      </c>
      <c r="Y266">
        <v>2016</v>
      </c>
      <c r="AD266" t="s">
        <v>101</v>
      </c>
      <c r="AE266" t="s">
        <v>119</v>
      </c>
      <c r="AF266" t="str">
        <f t="shared" si="22"/>
        <v>Oil &amp; Gas - Ice Roads and Pads</v>
      </c>
      <c r="AG266" t="s">
        <v>349</v>
      </c>
      <c r="AJ266" t="s">
        <v>84</v>
      </c>
      <c r="AK266" s="7">
        <f t="shared" si="20"/>
        <v>2</v>
      </c>
    </row>
    <row r="267" spans="1:37" x14ac:dyDescent="0.25">
      <c r="A267" t="s">
        <v>181</v>
      </c>
      <c r="B267" s="6" t="str">
        <f t="shared" si="21"/>
        <v>1</v>
      </c>
      <c r="C267" t="s">
        <v>183</v>
      </c>
      <c r="D267" t="s">
        <v>116</v>
      </c>
      <c r="E267">
        <v>2016</v>
      </c>
      <c r="F267">
        <v>19060403</v>
      </c>
      <c r="Q267" t="s">
        <v>70</v>
      </c>
      <c r="R267" s="18">
        <f t="shared" si="19"/>
        <v>2</v>
      </c>
      <c r="Y267">
        <v>2016</v>
      </c>
      <c r="AD267" t="s">
        <v>101</v>
      </c>
      <c r="AE267" t="s">
        <v>119</v>
      </c>
      <c r="AF267" t="str">
        <f t="shared" si="22"/>
        <v>Oil &amp; Gas - Ice Roads and Pads</v>
      </c>
      <c r="AG267" t="s">
        <v>349</v>
      </c>
      <c r="AJ267" t="s">
        <v>84</v>
      </c>
      <c r="AK267" s="7">
        <f t="shared" si="20"/>
        <v>2</v>
      </c>
    </row>
    <row r="268" spans="1:37" x14ac:dyDescent="0.25">
      <c r="A268" t="s">
        <v>181</v>
      </c>
      <c r="B268" s="6" t="str">
        <f t="shared" si="21"/>
        <v>1</v>
      </c>
      <c r="C268" t="s">
        <v>183</v>
      </c>
      <c r="D268" t="s">
        <v>116</v>
      </c>
      <c r="E268">
        <v>2016</v>
      </c>
      <c r="F268">
        <v>19060403</v>
      </c>
      <c r="Q268" t="s">
        <v>70</v>
      </c>
      <c r="R268" s="18">
        <f t="shared" si="19"/>
        <v>2</v>
      </c>
      <c r="Y268">
        <v>2016</v>
      </c>
      <c r="AD268" t="s">
        <v>101</v>
      </c>
      <c r="AE268" t="s">
        <v>119</v>
      </c>
      <c r="AF268" t="str">
        <f t="shared" si="22"/>
        <v>Oil &amp; Gas - Ice Roads and Pads</v>
      </c>
      <c r="AG268" t="s">
        <v>349</v>
      </c>
      <c r="AJ268" t="s">
        <v>84</v>
      </c>
      <c r="AK268" s="7">
        <f t="shared" si="20"/>
        <v>2</v>
      </c>
    </row>
    <row r="269" spans="1:37" x14ac:dyDescent="0.25">
      <c r="A269" t="s">
        <v>181</v>
      </c>
      <c r="B269" s="6" t="str">
        <f t="shared" si="21"/>
        <v>1</v>
      </c>
      <c r="C269" t="s">
        <v>183</v>
      </c>
      <c r="D269" t="s">
        <v>116</v>
      </c>
      <c r="E269">
        <v>2016</v>
      </c>
      <c r="F269">
        <v>19060403</v>
      </c>
      <c r="Q269" t="s">
        <v>70</v>
      </c>
      <c r="R269" s="18">
        <f t="shared" si="19"/>
        <v>2</v>
      </c>
      <c r="Y269">
        <v>2016</v>
      </c>
      <c r="AD269" t="s">
        <v>101</v>
      </c>
      <c r="AE269" t="s">
        <v>119</v>
      </c>
      <c r="AF269" t="str">
        <f t="shared" si="22"/>
        <v>Oil &amp; Gas - Ice Roads and Pads</v>
      </c>
      <c r="AG269" t="s">
        <v>349</v>
      </c>
      <c r="AJ269" t="s">
        <v>84</v>
      </c>
      <c r="AK269" s="7">
        <f t="shared" si="20"/>
        <v>2</v>
      </c>
    </row>
    <row r="270" spans="1:37" x14ac:dyDescent="0.25">
      <c r="A270" t="s">
        <v>181</v>
      </c>
      <c r="B270" s="6" t="str">
        <f t="shared" si="21"/>
        <v>1</v>
      </c>
      <c r="C270" t="s">
        <v>183</v>
      </c>
      <c r="D270" t="s">
        <v>116</v>
      </c>
      <c r="E270">
        <v>2016</v>
      </c>
      <c r="F270">
        <v>19060402</v>
      </c>
      <c r="Q270" t="s">
        <v>70</v>
      </c>
      <c r="R270" s="18">
        <f t="shared" si="19"/>
        <v>2</v>
      </c>
      <c r="Y270">
        <v>2016</v>
      </c>
      <c r="AD270" t="s">
        <v>101</v>
      </c>
      <c r="AE270" t="s">
        <v>119</v>
      </c>
      <c r="AF270" t="str">
        <f t="shared" si="22"/>
        <v>Oil &amp; Gas - Ice Roads and Pads</v>
      </c>
      <c r="AG270" t="s">
        <v>349</v>
      </c>
      <c r="AJ270" t="s">
        <v>84</v>
      </c>
      <c r="AK270" s="7">
        <f t="shared" si="20"/>
        <v>2</v>
      </c>
    </row>
    <row r="271" spans="1:37" x14ac:dyDescent="0.25">
      <c r="A271" t="s">
        <v>181</v>
      </c>
      <c r="B271" s="6" t="str">
        <f t="shared" si="21"/>
        <v>1</v>
      </c>
      <c r="C271" t="s">
        <v>183</v>
      </c>
      <c r="D271" t="s">
        <v>116</v>
      </c>
      <c r="E271">
        <v>2016</v>
      </c>
      <c r="F271">
        <v>19060403</v>
      </c>
      <c r="Q271" t="s">
        <v>70</v>
      </c>
      <c r="R271" s="18">
        <f t="shared" si="19"/>
        <v>2</v>
      </c>
      <c r="Y271">
        <v>2016</v>
      </c>
      <c r="AD271" t="s">
        <v>101</v>
      </c>
      <c r="AE271" t="s">
        <v>119</v>
      </c>
      <c r="AF271" t="str">
        <f t="shared" si="22"/>
        <v>Oil &amp; Gas - Ice Roads and Pads</v>
      </c>
      <c r="AG271" t="s">
        <v>349</v>
      </c>
      <c r="AJ271" t="s">
        <v>84</v>
      </c>
      <c r="AK271" s="7">
        <f t="shared" si="20"/>
        <v>2</v>
      </c>
    </row>
    <row r="272" spans="1:37" x14ac:dyDescent="0.25">
      <c r="A272" t="s">
        <v>181</v>
      </c>
      <c r="B272" s="6" t="str">
        <f t="shared" si="21"/>
        <v>1</v>
      </c>
      <c r="C272" t="s">
        <v>183</v>
      </c>
      <c r="D272" t="s">
        <v>116</v>
      </c>
      <c r="E272">
        <v>2016</v>
      </c>
      <c r="F272">
        <v>19060403</v>
      </c>
      <c r="Q272" t="s">
        <v>70</v>
      </c>
      <c r="R272" s="18">
        <f t="shared" si="19"/>
        <v>2</v>
      </c>
      <c r="Y272">
        <v>2016</v>
      </c>
      <c r="AD272" t="s">
        <v>101</v>
      </c>
      <c r="AE272" t="s">
        <v>119</v>
      </c>
      <c r="AF272" t="str">
        <f t="shared" si="22"/>
        <v>Oil &amp; Gas - Ice Roads and Pads</v>
      </c>
      <c r="AG272" t="s">
        <v>349</v>
      </c>
      <c r="AJ272" t="s">
        <v>84</v>
      </c>
      <c r="AK272" s="7">
        <f t="shared" si="20"/>
        <v>2</v>
      </c>
    </row>
    <row r="273" spans="1:37" x14ac:dyDescent="0.25">
      <c r="A273" t="s">
        <v>181</v>
      </c>
      <c r="B273" s="6" t="str">
        <f t="shared" si="21"/>
        <v>1</v>
      </c>
      <c r="C273" t="s">
        <v>183</v>
      </c>
      <c r="D273" t="s">
        <v>116</v>
      </c>
      <c r="E273">
        <v>2016</v>
      </c>
      <c r="F273">
        <v>19060403</v>
      </c>
      <c r="Q273" t="s">
        <v>70</v>
      </c>
      <c r="R273" s="18">
        <f t="shared" si="19"/>
        <v>2</v>
      </c>
      <c r="Y273">
        <v>2016</v>
      </c>
      <c r="AD273" t="s">
        <v>101</v>
      </c>
      <c r="AE273" t="s">
        <v>119</v>
      </c>
      <c r="AF273" t="str">
        <f t="shared" si="22"/>
        <v>Oil &amp; Gas - Ice Roads and Pads</v>
      </c>
      <c r="AG273" t="s">
        <v>349</v>
      </c>
      <c r="AJ273" t="s">
        <v>84</v>
      </c>
      <c r="AK273" s="7">
        <f t="shared" si="20"/>
        <v>2</v>
      </c>
    </row>
    <row r="274" spans="1:37" x14ac:dyDescent="0.25">
      <c r="A274" t="s">
        <v>181</v>
      </c>
      <c r="B274" s="6" t="str">
        <f t="shared" si="21"/>
        <v>1</v>
      </c>
      <c r="C274" t="s">
        <v>183</v>
      </c>
      <c r="D274" t="s">
        <v>116</v>
      </c>
      <c r="E274">
        <v>2016</v>
      </c>
      <c r="F274">
        <v>19060403</v>
      </c>
      <c r="Q274" t="s">
        <v>70</v>
      </c>
      <c r="R274" s="18">
        <f t="shared" si="19"/>
        <v>2</v>
      </c>
      <c r="Y274">
        <v>2016</v>
      </c>
      <c r="AD274" t="s">
        <v>101</v>
      </c>
      <c r="AE274" t="s">
        <v>119</v>
      </c>
      <c r="AF274" t="str">
        <f t="shared" si="22"/>
        <v>Oil &amp; Gas - Ice Roads and Pads</v>
      </c>
      <c r="AG274" t="s">
        <v>349</v>
      </c>
      <c r="AJ274" t="s">
        <v>84</v>
      </c>
      <c r="AK274" s="7">
        <f t="shared" si="20"/>
        <v>2</v>
      </c>
    </row>
    <row r="275" spans="1:37" x14ac:dyDescent="0.25">
      <c r="A275" t="s">
        <v>181</v>
      </c>
      <c r="B275" s="6" t="str">
        <f t="shared" si="21"/>
        <v>1</v>
      </c>
      <c r="C275" t="s">
        <v>183</v>
      </c>
      <c r="D275" t="s">
        <v>116</v>
      </c>
      <c r="E275">
        <v>2016</v>
      </c>
      <c r="F275">
        <v>19060402</v>
      </c>
      <c r="Q275" t="s">
        <v>70</v>
      </c>
      <c r="R275" s="18">
        <f t="shared" si="19"/>
        <v>2</v>
      </c>
      <c r="Y275">
        <v>2016</v>
      </c>
      <c r="AD275" t="s">
        <v>101</v>
      </c>
      <c r="AE275" t="s">
        <v>119</v>
      </c>
      <c r="AF275" t="str">
        <f t="shared" si="22"/>
        <v>Oil &amp; Gas - Ice Roads and Pads</v>
      </c>
      <c r="AG275" t="s">
        <v>349</v>
      </c>
      <c r="AJ275" t="s">
        <v>84</v>
      </c>
      <c r="AK275" s="7">
        <f t="shared" si="20"/>
        <v>2</v>
      </c>
    </row>
    <row r="276" spans="1:37" x14ac:dyDescent="0.25">
      <c r="A276" t="s">
        <v>181</v>
      </c>
      <c r="B276" s="6" t="str">
        <f t="shared" si="21"/>
        <v>1</v>
      </c>
      <c r="C276" t="s">
        <v>183</v>
      </c>
      <c r="D276" t="s">
        <v>116</v>
      </c>
      <c r="E276">
        <v>2016</v>
      </c>
      <c r="F276">
        <v>19060403</v>
      </c>
      <c r="Q276" t="s">
        <v>70</v>
      </c>
      <c r="R276" s="18">
        <f t="shared" si="19"/>
        <v>2</v>
      </c>
      <c r="Y276">
        <v>2016</v>
      </c>
      <c r="AD276" t="s">
        <v>101</v>
      </c>
      <c r="AE276" t="s">
        <v>119</v>
      </c>
      <c r="AF276" t="str">
        <f t="shared" si="22"/>
        <v>Oil &amp; Gas - Ice Roads and Pads</v>
      </c>
      <c r="AG276" t="s">
        <v>349</v>
      </c>
      <c r="AJ276" t="s">
        <v>84</v>
      </c>
      <c r="AK276" s="7">
        <f t="shared" si="20"/>
        <v>2</v>
      </c>
    </row>
    <row r="277" spans="1:37" x14ac:dyDescent="0.25">
      <c r="A277" t="s">
        <v>181</v>
      </c>
      <c r="B277" s="6" t="str">
        <f t="shared" si="21"/>
        <v>1</v>
      </c>
      <c r="C277" t="s">
        <v>183</v>
      </c>
      <c r="D277" t="s">
        <v>116</v>
      </c>
      <c r="E277">
        <v>2016</v>
      </c>
      <c r="F277">
        <v>19060403</v>
      </c>
      <c r="Q277" t="s">
        <v>70</v>
      </c>
      <c r="R277" s="18">
        <f t="shared" si="19"/>
        <v>2</v>
      </c>
      <c r="Y277">
        <v>2016</v>
      </c>
      <c r="AD277" t="s">
        <v>101</v>
      </c>
      <c r="AE277" t="s">
        <v>119</v>
      </c>
      <c r="AF277" t="str">
        <f t="shared" si="22"/>
        <v>Oil &amp; Gas - Ice Roads and Pads</v>
      </c>
      <c r="AG277" t="s">
        <v>349</v>
      </c>
      <c r="AJ277" t="s">
        <v>84</v>
      </c>
      <c r="AK277" s="7">
        <f t="shared" si="20"/>
        <v>2</v>
      </c>
    </row>
    <row r="278" spans="1:37" x14ac:dyDescent="0.25">
      <c r="A278" t="s">
        <v>181</v>
      </c>
      <c r="B278" s="6" t="str">
        <f t="shared" si="21"/>
        <v>1</v>
      </c>
      <c r="C278" t="s">
        <v>183</v>
      </c>
      <c r="D278" t="s">
        <v>116</v>
      </c>
      <c r="E278">
        <v>2016</v>
      </c>
      <c r="F278">
        <v>19060403</v>
      </c>
      <c r="Q278" t="s">
        <v>70</v>
      </c>
      <c r="R278" s="18">
        <f t="shared" si="19"/>
        <v>2</v>
      </c>
      <c r="Y278">
        <v>2016</v>
      </c>
      <c r="AD278" t="s">
        <v>101</v>
      </c>
      <c r="AE278" t="s">
        <v>119</v>
      </c>
      <c r="AF278" t="str">
        <f t="shared" si="22"/>
        <v>Oil &amp; Gas - Ice Roads and Pads</v>
      </c>
      <c r="AG278" t="s">
        <v>349</v>
      </c>
      <c r="AJ278" t="s">
        <v>84</v>
      </c>
      <c r="AK278" s="7">
        <f t="shared" si="20"/>
        <v>2</v>
      </c>
    </row>
    <row r="279" spans="1:37" x14ac:dyDescent="0.25">
      <c r="A279" t="s">
        <v>181</v>
      </c>
      <c r="B279" s="6" t="str">
        <f t="shared" si="21"/>
        <v>1</v>
      </c>
      <c r="C279" t="s">
        <v>183</v>
      </c>
      <c r="D279" t="s">
        <v>116</v>
      </c>
      <c r="E279">
        <v>2016</v>
      </c>
      <c r="F279">
        <v>19060403</v>
      </c>
      <c r="Q279" t="s">
        <v>70</v>
      </c>
      <c r="R279" s="18">
        <f t="shared" si="19"/>
        <v>2</v>
      </c>
      <c r="Y279">
        <v>2016</v>
      </c>
      <c r="AD279" t="s">
        <v>101</v>
      </c>
      <c r="AE279" t="s">
        <v>119</v>
      </c>
      <c r="AF279" t="str">
        <f t="shared" si="22"/>
        <v>Oil &amp; Gas - Ice Roads and Pads</v>
      </c>
      <c r="AG279" t="s">
        <v>349</v>
      </c>
      <c r="AJ279" t="s">
        <v>84</v>
      </c>
      <c r="AK279" s="7">
        <f t="shared" si="20"/>
        <v>2</v>
      </c>
    </row>
    <row r="280" spans="1:37" x14ac:dyDescent="0.25">
      <c r="A280" t="s">
        <v>181</v>
      </c>
      <c r="B280" s="6" t="str">
        <f t="shared" si="21"/>
        <v>1</v>
      </c>
      <c r="C280" t="s">
        <v>183</v>
      </c>
      <c r="D280" t="s">
        <v>116</v>
      </c>
      <c r="E280">
        <v>2016</v>
      </c>
      <c r="F280">
        <v>19060402</v>
      </c>
      <c r="Q280" t="s">
        <v>70</v>
      </c>
      <c r="R280" s="18">
        <f t="shared" si="19"/>
        <v>2</v>
      </c>
      <c r="Y280">
        <v>2016</v>
      </c>
      <c r="AD280" t="s">
        <v>101</v>
      </c>
      <c r="AE280" t="s">
        <v>119</v>
      </c>
      <c r="AF280" t="str">
        <f t="shared" si="22"/>
        <v>Oil &amp; Gas - Ice Roads and Pads</v>
      </c>
      <c r="AG280" t="s">
        <v>349</v>
      </c>
      <c r="AJ280" t="s">
        <v>84</v>
      </c>
      <c r="AK280" s="7">
        <f t="shared" si="20"/>
        <v>2</v>
      </c>
    </row>
    <row r="281" spans="1:37" x14ac:dyDescent="0.25">
      <c r="A281" t="s">
        <v>181</v>
      </c>
      <c r="B281" s="6" t="str">
        <f t="shared" si="21"/>
        <v>1</v>
      </c>
      <c r="C281" t="s">
        <v>183</v>
      </c>
      <c r="D281" t="s">
        <v>116</v>
      </c>
      <c r="E281">
        <v>2016</v>
      </c>
      <c r="F281">
        <v>19060403</v>
      </c>
      <c r="Q281" t="s">
        <v>70</v>
      </c>
      <c r="R281" s="18">
        <f t="shared" si="19"/>
        <v>2</v>
      </c>
      <c r="Y281">
        <v>2016</v>
      </c>
      <c r="AD281" t="s">
        <v>101</v>
      </c>
      <c r="AE281" t="s">
        <v>119</v>
      </c>
      <c r="AF281" t="str">
        <f t="shared" si="22"/>
        <v>Oil &amp; Gas - Ice Roads and Pads</v>
      </c>
      <c r="AG281" t="s">
        <v>349</v>
      </c>
      <c r="AJ281" t="s">
        <v>84</v>
      </c>
      <c r="AK281" s="7">
        <f t="shared" si="20"/>
        <v>2</v>
      </c>
    </row>
    <row r="282" spans="1:37" x14ac:dyDescent="0.25">
      <c r="A282" t="s">
        <v>181</v>
      </c>
      <c r="B282" s="6" t="str">
        <f t="shared" si="21"/>
        <v>1</v>
      </c>
      <c r="C282" t="s">
        <v>183</v>
      </c>
      <c r="D282" t="s">
        <v>116</v>
      </c>
      <c r="E282">
        <v>2016</v>
      </c>
      <c r="F282">
        <v>19060403</v>
      </c>
      <c r="Q282" t="s">
        <v>70</v>
      </c>
      <c r="R282" s="18">
        <f t="shared" si="19"/>
        <v>2</v>
      </c>
      <c r="Y282">
        <v>2016</v>
      </c>
      <c r="AD282" t="s">
        <v>101</v>
      </c>
      <c r="AE282" t="s">
        <v>119</v>
      </c>
      <c r="AF282" t="str">
        <f t="shared" si="22"/>
        <v>Oil &amp; Gas - Ice Roads and Pads</v>
      </c>
      <c r="AG282" t="s">
        <v>349</v>
      </c>
      <c r="AJ282" t="s">
        <v>84</v>
      </c>
      <c r="AK282" s="7">
        <f t="shared" si="20"/>
        <v>2</v>
      </c>
    </row>
    <row r="283" spans="1:37" x14ac:dyDescent="0.25">
      <c r="A283" t="s">
        <v>181</v>
      </c>
      <c r="B283" s="6" t="str">
        <f t="shared" si="21"/>
        <v>1</v>
      </c>
      <c r="C283" t="s">
        <v>183</v>
      </c>
      <c r="D283" t="s">
        <v>116</v>
      </c>
      <c r="E283">
        <v>2016</v>
      </c>
      <c r="F283">
        <v>19060403</v>
      </c>
      <c r="Q283" t="s">
        <v>70</v>
      </c>
      <c r="R283" s="18">
        <f t="shared" si="19"/>
        <v>2</v>
      </c>
      <c r="Y283">
        <v>2016</v>
      </c>
      <c r="AD283" t="s">
        <v>101</v>
      </c>
      <c r="AE283" t="s">
        <v>119</v>
      </c>
      <c r="AF283" t="str">
        <f t="shared" si="22"/>
        <v>Oil &amp; Gas - Ice Roads and Pads</v>
      </c>
      <c r="AG283" t="s">
        <v>349</v>
      </c>
      <c r="AJ283" t="s">
        <v>84</v>
      </c>
      <c r="AK283" s="7">
        <f t="shared" si="20"/>
        <v>2</v>
      </c>
    </row>
    <row r="284" spans="1:37" x14ac:dyDescent="0.25">
      <c r="A284" t="s">
        <v>181</v>
      </c>
      <c r="B284" s="6" t="str">
        <f t="shared" si="21"/>
        <v>1</v>
      </c>
      <c r="C284" t="s">
        <v>183</v>
      </c>
      <c r="D284" t="s">
        <v>116</v>
      </c>
      <c r="E284">
        <v>2016</v>
      </c>
      <c r="F284">
        <v>19060403</v>
      </c>
      <c r="Q284" t="s">
        <v>70</v>
      </c>
      <c r="R284" s="18">
        <f t="shared" si="19"/>
        <v>2</v>
      </c>
      <c r="Y284">
        <v>2016</v>
      </c>
      <c r="AD284" t="s">
        <v>101</v>
      </c>
      <c r="AE284" t="s">
        <v>119</v>
      </c>
      <c r="AF284" t="str">
        <f t="shared" si="22"/>
        <v>Oil &amp; Gas - Ice Roads and Pads</v>
      </c>
      <c r="AG284" t="s">
        <v>349</v>
      </c>
      <c r="AJ284" t="s">
        <v>84</v>
      </c>
      <c r="AK284" s="7">
        <f t="shared" si="20"/>
        <v>2</v>
      </c>
    </row>
    <row r="285" spans="1:37" x14ac:dyDescent="0.25">
      <c r="A285" t="s">
        <v>181</v>
      </c>
      <c r="B285" s="6" t="str">
        <f t="shared" si="21"/>
        <v>1</v>
      </c>
      <c r="C285" t="s">
        <v>183</v>
      </c>
      <c r="D285" t="s">
        <v>116</v>
      </c>
      <c r="E285">
        <v>2016</v>
      </c>
      <c r="F285">
        <v>19060402</v>
      </c>
      <c r="Q285" t="s">
        <v>70</v>
      </c>
      <c r="R285" s="18">
        <f t="shared" si="19"/>
        <v>2</v>
      </c>
      <c r="Y285">
        <v>2016</v>
      </c>
      <c r="AD285" t="s">
        <v>101</v>
      </c>
      <c r="AE285" t="s">
        <v>119</v>
      </c>
      <c r="AF285" t="str">
        <f t="shared" si="22"/>
        <v>Oil &amp; Gas - Ice Roads and Pads</v>
      </c>
      <c r="AG285" t="s">
        <v>349</v>
      </c>
      <c r="AJ285" t="s">
        <v>84</v>
      </c>
      <c r="AK285" s="7">
        <f t="shared" si="20"/>
        <v>2</v>
      </c>
    </row>
    <row r="286" spans="1:37" x14ac:dyDescent="0.25">
      <c r="A286" t="s">
        <v>181</v>
      </c>
      <c r="B286" s="6" t="str">
        <f t="shared" si="21"/>
        <v>1</v>
      </c>
      <c r="C286" t="s">
        <v>183</v>
      </c>
      <c r="D286" t="s">
        <v>116</v>
      </c>
      <c r="E286">
        <v>2016</v>
      </c>
      <c r="F286">
        <v>19060403</v>
      </c>
      <c r="Q286" t="s">
        <v>70</v>
      </c>
      <c r="R286" s="18">
        <f t="shared" si="19"/>
        <v>2</v>
      </c>
      <c r="Y286">
        <v>2016</v>
      </c>
      <c r="AD286" t="s">
        <v>101</v>
      </c>
      <c r="AE286" t="s">
        <v>119</v>
      </c>
      <c r="AF286" t="str">
        <f t="shared" si="22"/>
        <v>Oil &amp; Gas - Ice Roads and Pads</v>
      </c>
      <c r="AG286" t="s">
        <v>349</v>
      </c>
      <c r="AJ286" t="s">
        <v>84</v>
      </c>
      <c r="AK286" s="7">
        <f t="shared" si="20"/>
        <v>2</v>
      </c>
    </row>
    <row r="287" spans="1:37" x14ac:dyDescent="0.25">
      <c r="A287" t="s">
        <v>181</v>
      </c>
      <c r="B287" s="6" t="str">
        <f t="shared" si="21"/>
        <v>1</v>
      </c>
      <c r="C287" t="s">
        <v>183</v>
      </c>
      <c r="D287" t="s">
        <v>116</v>
      </c>
      <c r="E287">
        <v>2016</v>
      </c>
      <c r="F287">
        <v>19060403</v>
      </c>
      <c r="Q287" t="s">
        <v>70</v>
      </c>
      <c r="R287" s="18">
        <f t="shared" si="19"/>
        <v>2</v>
      </c>
      <c r="Y287">
        <v>2016</v>
      </c>
      <c r="AD287" t="s">
        <v>101</v>
      </c>
      <c r="AE287" t="s">
        <v>119</v>
      </c>
      <c r="AF287" t="str">
        <f t="shared" si="22"/>
        <v>Oil &amp; Gas - Ice Roads and Pads</v>
      </c>
      <c r="AG287" t="s">
        <v>349</v>
      </c>
      <c r="AJ287" t="s">
        <v>84</v>
      </c>
      <c r="AK287" s="7">
        <f t="shared" si="20"/>
        <v>2</v>
      </c>
    </row>
    <row r="288" spans="1:37" x14ac:dyDescent="0.25">
      <c r="A288" t="s">
        <v>181</v>
      </c>
      <c r="B288" s="6" t="str">
        <f t="shared" si="21"/>
        <v>1</v>
      </c>
      <c r="C288" t="s">
        <v>183</v>
      </c>
      <c r="D288" t="s">
        <v>116</v>
      </c>
      <c r="E288">
        <v>2016</v>
      </c>
      <c r="F288">
        <v>19060403</v>
      </c>
      <c r="Q288" t="s">
        <v>70</v>
      </c>
      <c r="R288" s="18">
        <f t="shared" si="19"/>
        <v>2</v>
      </c>
      <c r="Y288">
        <v>2016</v>
      </c>
      <c r="AD288" t="s">
        <v>101</v>
      </c>
      <c r="AE288" t="s">
        <v>119</v>
      </c>
      <c r="AF288" t="str">
        <f t="shared" si="22"/>
        <v>Oil &amp; Gas - Ice Roads and Pads</v>
      </c>
      <c r="AG288" t="s">
        <v>349</v>
      </c>
      <c r="AJ288" t="s">
        <v>84</v>
      </c>
      <c r="AK288" s="7">
        <f t="shared" si="20"/>
        <v>2</v>
      </c>
    </row>
    <row r="289" spans="1:37" x14ac:dyDescent="0.25">
      <c r="A289" t="s">
        <v>181</v>
      </c>
      <c r="B289" s="6" t="str">
        <f t="shared" si="21"/>
        <v>1</v>
      </c>
      <c r="C289" t="s">
        <v>183</v>
      </c>
      <c r="D289" t="s">
        <v>116</v>
      </c>
      <c r="E289">
        <v>2016</v>
      </c>
      <c r="F289">
        <v>19060403</v>
      </c>
      <c r="Q289" t="s">
        <v>70</v>
      </c>
      <c r="R289" s="18">
        <f t="shared" si="19"/>
        <v>2</v>
      </c>
      <c r="Y289">
        <v>2016</v>
      </c>
      <c r="AD289" t="s">
        <v>101</v>
      </c>
      <c r="AE289" t="s">
        <v>119</v>
      </c>
      <c r="AF289" t="str">
        <f t="shared" si="22"/>
        <v>Oil &amp; Gas - Ice Roads and Pads</v>
      </c>
      <c r="AG289" t="s">
        <v>349</v>
      </c>
      <c r="AJ289" t="s">
        <v>84</v>
      </c>
      <c r="AK289" s="7">
        <f t="shared" si="20"/>
        <v>2</v>
      </c>
    </row>
    <row r="290" spans="1:37" x14ac:dyDescent="0.25">
      <c r="A290" t="s">
        <v>181</v>
      </c>
      <c r="B290" s="6" t="str">
        <f t="shared" si="21"/>
        <v>1</v>
      </c>
      <c r="C290" t="s">
        <v>183</v>
      </c>
      <c r="D290" t="s">
        <v>116</v>
      </c>
      <c r="E290">
        <v>2016</v>
      </c>
      <c r="F290">
        <v>19060402</v>
      </c>
      <c r="Q290" t="s">
        <v>70</v>
      </c>
      <c r="R290" s="18">
        <f t="shared" si="19"/>
        <v>2</v>
      </c>
      <c r="Y290">
        <v>2016</v>
      </c>
      <c r="AD290" t="s">
        <v>101</v>
      </c>
      <c r="AE290" t="s">
        <v>119</v>
      </c>
      <c r="AF290" t="str">
        <f t="shared" si="22"/>
        <v>Oil &amp; Gas - Ice Roads and Pads</v>
      </c>
      <c r="AG290" t="s">
        <v>349</v>
      </c>
      <c r="AJ290" t="s">
        <v>84</v>
      </c>
      <c r="AK290" s="7">
        <f t="shared" si="20"/>
        <v>2</v>
      </c>
    </row>
    <row r="291" spans="1:37" x14ac:dyDescent="0.25">
      <c r="A291" t="s">
        <v>181</v>
      </c>
      <c r="B291" s="6" t="str">
        <f t="shared" si="21"/>
        <v>1</v>
      </c>
      <c r="C291" t="s">
        <v>183</v>
      </c>
      <c r="D291" t="s">
        <v>116</v>
      </c>
      <c r="E291">
        <v>2016</v>
      </c>
      <c r="F291">
        <v>19060403</v>
      </c>
      <c r="Q291" t="s">
        <v>70</v>
      </c>
      <c r="R291" s="18">
        <f t="shared" si="19"/>
        <v>2</v>
      </c>
      <c r="Y291">
        <v>2016</v>
      </c>
      <c r="AD291" t="s">
        <v>101</v>
      </c>
      <c r="AE291" t="s">
        <v>119</v>
      </c>
      <c r="AF291" t="str">
        <f t="shared" si="22"/>
        <v>Oil &amp; Gas - Ice Roads and Pads</v>
      </c>
      <c r="AG291" t="s">
        <v>349</v>
      </c>
      <c r="AJ291" t="s">
        <v>84</v>
      </c>
      <c r="AK291" s="7">
        <f t="shared" si="20"/>
        <v>2</v>
      </c>
    </row>
    <row r="292" spans="1:37" x14ac:dyDescent="0.25">
      <c r="A292" t="s">
        <v>181</v>
      </c>
      <c r="B292" s="6" t="str">
        <f t="shared" si="21"/>
        <v>1</v>
      </c>
      <c r="C292" t="s">
        <v>183</v>
      </c>
      <c r="D292" t="s">
        <v>116</v>
      </c>
      <c r="E292">
        <v>2016</v>
      </c>
      <c r="F292">
        <v>19060403</v>
      </c>
      <c r="Q292" t="s">
        <v>70</v>
      </c>
      <c r="R292" s="18">
        <f t="shared" si="19"/>
        <v>2</v>
      </c>
      <c r="Y292">
        <v>2016</v>
      </c>
      <c r="AD292" t="s">
        <v>101</v>
      </c>
      <c r="AE292" t="s">
        <v>119</v>
      </c>
      <c r="AF292" t="str">
        <f t="shared" si="22"/>
        <v>Oil &amp; Gas - Ice Roads and Pads</v>
      </c>
      <c r="AG292" t="s">
        <v>349</v>
      </c>
      <c r="AJ292" t="s">
        <v>84</v>
      </c>
      <c r="AK292" s="7">
        <f t="shared" si="20"/>
        <v>2</v>
      </c>
    </row>
    <row r="293" spans="1:37" x14ac:dyDescent="0.25">
      <c r="A293" t="s">
        <v>181</v>
      </c>
      <c r="B293" s="6" t="str">
        <f t="shared" si="21"/>
        <v>1</v>
      </c>
      <c r="C293" t="s">
        <v>183</v>
      </c>
      <c r="D293" t="s">
        <v>116</v>
      </c>
      <c r="E293">
        <v>2016</v>
      </c>
      <c r="F293">
        <v>19060403</v>
      </c>
      <c r="Q293" t="s">
        <v>70</v>
      </c>
      <c r="R293" s="18">
        <f t="shared" si="19"/>
        <v>2</v>
      </c>
      <c r="Y293">
        <v>2016</v>
      </c>
      <c r="AD293" t="s">
        <v>101</v>
      </c>
      <c r="AE293" t="s">
        <v>119</v>
      </c>
      <c r="AF293" t="str">
        <f t="shared" si="22"/>
        <v>Oil &amp; Gas - Ice Roads and Pads</v>
      </c>
      <c r="AG293" t="s">
        <v>349</v>
      </c>
      <c r="AJ293" t="s">
        <v>84</v>
      </c>
      <c r="AK293" s="7">
        <f t="shared" si="20"/>
        <v>2</v>
      </c>
    </row>
    <row r="294" spans="1:37" x14ac:dyDescent="0.25">
      <c r="A294" t="s">
        <v>181</v>
      </c>
      <c r="B294" s="6" t="str">
        <f t="shared" si="21"/>
        <v>1</v>
      </c>
      <c r="C294" t="s">
        <v>183</v>
      </c>
      <c r="D294" t="s">
        <v>116</v>
      </c>
      <c r="E294">
        <v>2016</v>
      </c>
      <c r="F294">
        <v>19060403</v>
      </c>
      <c r="Q294" t="s">
        <v>70</v>
      </c>
      <c r="R294" s="18">
        <f t="shared" si="19"/>
        <v>2</v>
      </c>
      <c r="Y294">
        <v>2016</v>
      </c>
      <c r="AD294" t="s">
        <v>101</v>
      </c>
      <c r="AE294" t="s">
        <v>119</v>
      </c>
      <c r="AF294" t="str">
        <f t="shared" si="22"/>
        <v>Oil &amp; Gas - Ice Roads and Pads</v>
      </c>
      <c r="AG294" t="s">
        <v>349</v>
      </c>
      <c r="AJ294" t="s">
        <v>84</v>
      </c>
      <c r="AK294" s="7">
        <f t="shared" si="20"/>
        <v>2</v>
      </c>
    </row>
    <row r="295" spans="1:37" x14ac:dyDescent="0.25">
      <c r="A295" t="s">
        <v>181</v>
      </c>
      <c r="B295" s="6" t="str">
        <f t="shared" si="21"/>
        <v>1</v>
      </c>
      <c r="C295" t="s">
        <v>183</v>
      </c>
      <c r="D295" t="s">
        <v>116</v>
      </c>
      <c r="E295">
        <v>2017</v>
      </c>
      <c r="F295">
        <v>19060402</v>
      </c>
      <c r="Q295" t="s">
        <v>70</v>
      </c>
      <c r="R295" s="18">
        <f t="shared" si="19"/>
        <v>2</v>
      </c>
      <c r="Y295">
        <v>2017</v>
      </c>
      <c r="AD295" t="s">
        <v>101</v>
      </c>
      <c r="AE295" t="s">
        <v>119</v>
      </c>
      <c r="AF295" t="str">
        <f t="shared" si="22"/>
        <v>Oil &amp; Gas - Ice Roads and Pads</v>
      </c>
      <c r="AG295" t="s">
        <v>349</v>
      </c>
      <c r="AJ295" t="s">
        <v>84</v>
      </c>
      <c r="AK295" s="7">
        <f t="shared" si="20"/>
        <v>2</v>
      </c>
    </row>
    <row r="296" spans="1:37" x14ac:dyDescent="0.25">
      <c r="A296" t="s">
        <v>181</v>
      </c>
      <c r="B296" s="6" t="str">
        <f t="shared" si="21"/>
        <v>1</v>
      </c>
      <c r="C296" t="s">
        <v>183</v>
      </c>
      <c r="D296" t="s">
        <v>116</v>
      </c>
      <c r="E296">
        <v>2017</v>
      </c>
      <c r="F296">
        <v>19060403</v>
      </c>
      <c r="Q296" t="s">
        <v>70</v>
      </c>
      <c r="R296" s="18">
        <f t="shared" si="19"/>
        <v>2</v>
      </c>
      <c r="Y296">
        <v>2017</v>
      </c>
      <c r="AD296" t="s">
        <v>101</v>
      </c>
      <c r="AE296" t="s">
        <v>119</v>
      </c>
      <c r="AF296" t="str">
        <f t="shared" si="22"/>
        <v>Oil &amp; Gas - Ice Roads and Pads</v>
      </c>
      <c r="AG296" t="s">
        <v>349</v>
      </c>
      <c r="AJ296" t="s">
        <v>84</v>
      </c>
      <c r="AK296" s="7">
        <f t="shared" si="20"/>
        <v>2</v>
      </c>
    </row>
    <row r="297" spans="1:37" x14ac:dyDescent="0.25">
      <c r="A297" t="s">
        <v>181</v>
      </c>
      <c r="B297" s="6" t="str">
        <f t="shared" si="21"/>
        <v>1</v>
      </c>
      <c r="C297" t="s">
        <v>183</v>
      </c>
      <c r="D297" t="s">
        <v>116</v>
      </c>
      <c r="E297">
        <v>2017</v>
      </c>
      <c r="F297">
        <v>19060403</v>
      </c>
      <c r="Q297" t="s">
        <v>70</v>
      </c>
      <c r="R297" s="18">
        <f t="shared" si="19"/>
        <v>2</v>
      </c>
      <c r="Y297">
        <v>2017</v>
      </c>
      <c r="AD297" t="s">
        <v>101</v>
      </c>
      <c r="AE297" t="s">
        <v>119</v>
      </c>
      <c r="AF297" t="str">
        <f t="shared" si="22"/>
        <v>Oil &amp; Gas - Ice Roads and Pads</v>
      </c>
      <c r="AG297" t="s">
        <v>349</v>
      </c>
      <c r="AJ297" t="s">
        <v>84</v>
      </c>
      <c r="AK297" s="7">
        <f t="shared" si="20"/>
        <v>2</v>
      </c>
    </row>
    <row r="298" spans="1:37" x14ac:dyDescent="0.25">
      <c r="A298" t="s">
        <v>181</v>
      </c>
      <c r="B298" s="6" t="str">
        <f t="shared" si="21"/>
        <v>1</v>
      </c>
      <c r="C298" t="s">
        <v>183</v>
      </c>
      <c r="D298" t="s">
        <v>116</v>
      </c>
      <c r="E298">
        <v>2017</v>
      </c>
      <c r="F298">
        <v>19060403</v>
      </c>
      <c r="Q298" t="s">
        <v>70</v>
      </c>
      <c r="R298" s="18">
        <f t="shared" si="19"/>
        <v>2</v>
      </c>
      <c r="Y298">
        <v>2017</v>
      </c>
      <c r="AD298" t="s">
        <v>101</v>
      </c>
      <c r="AE298" t="s">
        <v>119</v>
      </c>
      <c r="AF298" t="str">
        <f t="shared" si="22"/>
        <v>Oil &amp; Gas - Ice Roads and Pads</v>
      </c>
      <c r="AG298" t="s">
        <v>349</v>
      </c>
      <c r="AJ298" t="s">
        <v>84</v>
      </c>
      <c r="AK298" s="7">
        <f t="shared" si="20"/>
        <v>2</v>
      </c>
    </row>
    <row r="299" spans="1:37" x14ac:dyDescent="0.25">
      <c r="A299" t="s">
        <v>181</v>
      </c>
      <c r="B299" s="6" t="str">
        <f t="shared" si="21"/>
        <v>1</v>
      </c>
      <c r="C299" t="s">
        <v>183</v>
      </c>
      <c r="D299" t="s">
        <v>116</v>
      </c>
      <c r="E299">
        <v>2017</v>
      </c>
      <c r="F299">
        <v>19060403</v>
      </c>
      <c r="Q299" t="s">
        <v>70</v>
      </c>
      <c r="R299" s="18">
        <f t="shared" si="19"/>
        <v>2</v>
      </c>
      <c r="Y299">
        <v>2017</v>
      </c>
      <c r="AD299" t="s">
        <v>101</v>
      </c>
      <c r="AE299" t="s">
        <v>119</v>
      </c>
      <c r="AF299" t="str">
        <f t="shared" si="22"/>
        <v>Oil &amp; Gas - Ice Roads and Pads</v>
      </c>
      <c r="AG299" t="s">
        <v>349</v>
      </c>
      <c r="AJ299" t="s">
        <v>84</v>
      </c>
      <c r="AK299" s="7">
        <f t="shared" si="20"/>
        <v>2</v>
      </c>
    </row>
    <row r="300" spans="1:37" x14ac:dyDescent="0.25">
      <c r="A300" t="s">
        <v>181</v>
      </c>
      <c r="B300" s="6" t="str">
        <f t="shared" si="21"/>
        <v>1</v>
      </c>
      <c r="C300" t="s">
        <v>183</v>
      </c>
      <c r="D300" t="s">
        <v>116</v>
      </c>
      <c r="E300">
        <v>2017</v>
      </c>
      <c r="F300">
        <v>19060402</v>
      </c>
      <c r="Q300" t="s">
        <v>70</v>
      </c>
      <c r="R300" s="18">
        <f t="shared" si="19"/>
        <v>2</v>
      </c>
      <c r="Y300">
        <v>2017</v>
      </c>
      <c r="AD300" t="s">
        <v>101</v>
      </c>
      <c r="AE300" t="s">
        <v>119</v>
      </c>
      <c r="AF300" t="str">
        <f t="shared" si="22"/>
        <v>Oil &amp; Gas - Ice Roads and Pads</v>
      </c>
      <c r="AG300" t="s">
        <v>349</v>
      </c>
      <c r="AJ300" t="s">
        <v>84</v>
      </c>
      <c r="AK300" s="7">
        <f t="shared" si="20"/>
        <v>2</v>
      </c>
    </row>
    <row r="301" spans="1:37" x14ac:dyDescent="0.25">
      <c r="A301" t="s">
        <v>181</v>
      </c>
      <c r="B301" s="6" t="str">
        <f t="shared" si="21"/>
        <v>1</v>
      </c>
      <c r="C301" t="s">
        <v>183</v>
      </c>
      <c r="D301" t="s">
        <v>116</v>
      </c>
      <c r="E301">
        <v>2017</v>
      </c>
      <c r="F301">
        <v>19060403</v>
      </c>
      <c r="Q301" t="s">
        <v>70</v>
      </c>
      <c r="R301" s="18">
        <f t="shared" si="19"/>
        <v>2</v>
      </c>
      <c r="Y301">
        <v>2017</v>
      </c>
      <c r="AD301" t="s">
        <v>101</v>
      </c>
      <c r="AE301" t="s">
        <v>119</v>
      </c>
      <c r="AF301" t="str">
        <f t="shared" si="22"/>
        <v>Oil &amp; Gas - Ice Roads and Pads</v>
      </c>
      <c r="AG301" t="s">
        <v>349</v>
      </c>
      <c r="AJ301" t="s">
        <v>84</v>
      </c>
      <c r="AK301" s="7">
        <f t="shared" si="20"/>
        <v>2</v>
      </c>
    </row>
    <row r="302" spans="1:37" x14ac:dyDescent="0.25">
      <c r="A302" t="s">
        <v>181</v>
      </c>
      <c r="B302" s="6" t="str">
        <f t="shared" si="21"/>
        <v>1</v>
      </c>
      <c r="C302" t="s">
        <v>183</v>
      </c>
      <c r="D302" t="s">
        <v>116</v>
      </c>
      <c r="E302">
        <v>2017</v>
      </c>
      <c r="F302">
        <v>19060403</v>
      </c>
      <c r="Q302" t="s">
        <v>70</v>
      </c>
      <c r="R302" s="18">
        <f t="shared" si="19"/>
        <v>2</v>
      </c>
      <c r="Y302">
        <v>2017</v>
      </c>
      <c r="AD302" t="s">
        <v>101</v>
      </c>
      <c r="AE302" t="s">
        <v>119</v>
      </c>
      <c r="AF302" t="str">
        <f t="shared" si="22"/>
        <v>Oil &amp; Gas - Ice Roads and Pads</v>
      </c>
      <c r="AG302" t="s">
        <v>349</v>
      </c>
      <c r="AJ302" t="s">
        <v>84</v>
      </c>
      <c r="AK302" s="7">
        <f t="shared" si="20"/>
        <v>2</v>
      </c>
    </row>
    <row r="303" spans="1:37" x14ac:dyDescent="0.25">
      <c r="A303" t="s">
        <v>181</v>
      </c>
      <c r="B303" s="6" t="str">
        <f t="shared" si="21"/>
        <v>1</v>
      </c>
      <c r="C303" t="s">
        <v>183</v>
      </c>
      <c r="D303" t="s">
        <v>116</v>
      </c>
      <c r="E303">
        <v>2017</v>
      </c>
      <c r="F303">
        <v>19060403</v>
      </c>
      <c r="Q303" t="s">
        <v>70</v>
      </c>
      <c r="R303" s="18">
        <f t="shared" si="19"/>
        <v>2</v>
      </c>
      <c r="Y303">
        <v>2017</v>
      </c>
      <c r="AD303" t="s">
        <v>101</v>
      </c>
      <c r="AE303" t="s">
        <v>119</v>
      </c>
      <c r="AF303" t="str">
        <f t="shared" si="22"/>
        <v>Oil &amp; Gas - Ice Roads and Pads</v>
      </c>
      <c r="AG303" t="s">
        <v>349</v>
      </c>
      <c r="AJ303" t="s">
        <v>84</v>
      </c>
      <c r="AK303" s="7">
        <f t="shared" si="20"/>
        <v>2</v>
      </c>
    </row>
    <row r="304" spans="1:37" x14ac:dyDescent="0.25">
      <c r="A304" t="s">
        <v>181</v>
      </c>
      <c r="B304" s="6" t="str">
        <f t="shared" si="21"/>
        <v>1</v>
      </c>
      <c r="C304" t="s">
        <v>183</v>
      </c>
      <c r="D304" t="s">
        <v>116</v>
      </c>
      <c r="E304">
        <v>2017</v>
      </c>
      <c r="F304">
        <v>19060403</v>
      </c>
      <c r="Q304" t="s">
        <v>70</v>
      </c>
      <c r="R304" s="18">
        <f t="shared" si="19"/>
        <v>2</v>
      </c>
      <c r="Y304">
        <v>2017</v>
      </c>
      <c r="AD304" t="s">
        <v>101</v>
      </c>
      <c r="AE304" t="s">
        <v>119</v>
      </c>
      <c r="AF304" t="str">
        <f t="shared" si="22"/>
        <v>Oil &amp; Gas - Ice Roads and Pads</v>
      </c>
      <c r="AG304" t="s">
        <v>349</v>
      </c>
      <c r="AJ304" t="s">
        <v>84</v>
      </c>
      <c r="AK304" s="7">
        <f t="shared" si="20"/>
        <v>2</v>
      </c>
    </row>
    <row r="305" spans="1:37" x14ac:dyDescent="0.25">
      <c r="A305" t="s">
        <v>181</v>
      </c>
      <c r="B305" s="6" t="str">
        <f t="shared" si="21"/>
        <v>1</v>
      </c>
      <c r="C305" t="s">
        <v>183</v>
      </c>
      <c r="D305" t="s">
        <v>116</v>
      </c>
      <c r="E305">
        <v>2017</v>
      </c>
      <c r="F305">
        <v>19060402</v>
      </c>
      <c r="Q305" t="s">
        <v>70</v>
      </c>
      <c r="R305" s="18">
        <f t="shared" si="19"/>
        <v>2</v>
      </c>
      <c r="Y305">
        <v>2017</v>
      </c>
      <c r="AD305" t="s">
        <v>101</v>
      </c>
      <c r="AE305" t="s">
        <v>119</v>
      </c>
      <c r="AF305" t="str">
        <f t="shared" si="22"/>
        <v>Oil &amp; Gas - Ice Roads and Pads</v>
      </c>
      <c r="AG305" t="s">
        <v>349</v>
      </c>
      <c r="AJ305" t="s">
        <v>84</v>
      </c>
      <c r="AK305" s="7">
        <f t="shared" si="20"/>
        <v>2</v>
      </c>
    </row>
    <row r="306" spans="1:37" x14ac:dyDescent="0.25">
      <c r="A306" t="s">
        <v>181</v>
      </c>
      <c r="B306" s="6" t="str">
        <f t="shared" si="21"/>
        <v>1</v>
      </c>
      <c r="C306" t="s">
        <v>183</v>
      </c>
      <c r="D306" t="s">
        <v>116</v>
      </c>
      <c r="E306">
        <v>2017</v>
      </c>
      <c r="F306">
        <v>19060403</v>
      </c>
      <c r="Q306" t="s">
        <v>70</v>
      </c>
      <c r="R306" s="18">
        <f t="shared" si="19"/>
        <v>2</v>
      </c>
      <c r="Y306">
        <v>2017</v>
      </c>
      <c r="AD306" t="s">
        <v>101</v>
      </c>
      <c r="AE306" t="s">
        <v>119</v>
      </c>
      <c r="AF306" t="str">
        <f t="shared" si="22"/>
        <v>Oil &amp; Gas - Ice Roads and Pads</v>
      </c>
      <c r="AG306" t="s">
        <v>349</v>
      </c>
      <c r="AJ306" t="s">
        <v>84</v>
      </c>
      <c r="AK306" s="7">
        <f t="shared" si="20"/>
        <v>2</v>
      </c>
    </row>
    <row r="307" spans="1:37" x14ac:dyDescent="0.25">
      <c r="A307" t="s">
        <v>181</v>
      </c>
      <c r="B307" s="6" t="str">
        <f t="shared" si="21"/>
        <v>1</v>
      </c>
      <c r="C307" t="s">
        <v>183</v>
      </c>
      <c r="D307" t="s">
        <v>116</v>
      </c>
      <c r="E307">
        <v>2017</v>
      </c>
      <c r="F307">
        <v>19060403</v>
      </c>
      <c r="Q307" t="s">
        <v>70</v>
      </c>
      <c r="R307" s="18">
        <f t="shared" si="19"/>
        <v>2</v>
      </c>
      <c r="Y307">
        <v>2017</v>
      </c>
      <c r="AD307" t="s">
        <v>101</v>
      </c>
      <c r="AE307" t="s">
        <v>119</v>
      </c>
      <c r="AF307" t="str">
        <f t="shared" si="22"/>
        <v>Oil &amp; Gas - Ice Roads and Pads</v>
      </c>
      <c r="AG307" t="s">
        <v>349</v>
      </c>
      <c r="AJ307" t="s">
        <v>84</v>
      </c>
      <c r="AK307" s="7">
        <f t="shared" si="20"/>
        <v>2</v>
      </c>
    </row>
    <row r="308" spans="1:37" x14ac:dyDescent="0.25">
      <c r="A308" t="s">
        <v>181</v>
      </c>
      <c r="B308" s="6" t="str">
        <f t="shared" si="21"/>
        <v>1</v>
      </c>
      <c r="C308" t="s">
        <v>183</v>
      </c>
      <c r="D308" t="s">
        <v>116</v>
      </c>
      <c r="E308">
        <v>2017</v>
      </c>
      <c r="F308">
        <v>19060403</v>
      </c>
      <c r="Q308" t="s">
        <v>70</v>
      </c>
      <c r="R308" s="18">
        <f t="shared" si="19"/>
        <v>2</v>
      </c>
      <c r="Y308">
        <v>2017</v>
      </c>
      <c r="AD308" t="s">
        <v>101</v>
      </c>
      <c r="AE308" t="s">
        <v>119</v>
      </c>
      <c r="AF308" t="str">
        <f t="shared" si="22"/>
        <v>Oil &amp; Gas - Ice Roads and Pads</v>
      </c>
      <c r="AG308" t="s">
        <v>349</v>
      </c>
      <c r="AJ308" t="s">
        <v>84</v>
      </c>
      <c r="AK308" s="7">
        <f t="shared" si="20"/>
        <v>2</v>
      </c>
    </row>
    <row r="309" spans="1:37" x14ac:dyDescent="0.25">
      <c r="A309" t="s">
        <v>181</v>
      </c>
      <c r="B309" s="6" t="str">
        <f t="shared" si="21"/>
        <v>1</v>
      </c>
      <c r="C309" t="s">
        <v>183</v>
      </c>
      <c r="D309" t="s">
        <v>116</v>
      </c>
      <c r="E309">
        <v>2017</v>
      </c>
      <c r="F309">
        <v>19060403</v>
      </c>
      <c r="Q309" t="s">
        <v>70</v>
      </c>
      <c r="R309" s="18">
        <f t="shared" si="19"/>
        <v>2</v>
      </c>
      <c r="Y309">
        <v>2017</v>
      </c>
      <c r="AD309" t="s">
        <v>101</v>
      </c>
      <c r="AE309" t="s">
        <v>119</v>
      </c>
      <c r="AF309" t="str">
        <f t="shared" si="22"/>
        <v>Oil &amp; Gas - Ice Roads and Pads</v>
      </c>
      <c r="AG309" t="s">
        <v>349</v>
      </c>
      <c r="AJ309" t="s">
        <v>84</v>
      </c>
      <c r="AK309" s="7">
        <f t="shared" si="20"/>
        <v>2</v>
      </c>
    </row>
    <row r="310" spans="1:37" x14ac:dyDescent="0.25">
      <c r="A310" t="s">
        <v>181</v>
      </c>
      <c r="B310" s="6" t="str">
        <f t="shared" si="21"/>
        <v>1</v>
      </c>
      <c r="C310" t="s">
        <v>183</v>
      </c>
      <c r="D310" t="s">
        <v>116</v>
      </c>
      <c r="E310">
        <v>2017</v>
      </c>
      <c r="F310">
        <v>19060402</v>
      </c>
      <c r="Q310" t="s">
        <v>70</v>
      </c>
      <c r="R310" s="18">
        <f t="shared" si="19"/>
        <v>2</v>
      </c>
      <c r="Y310">
        <v>2017</v>
      </c>
      <c r="AD310" t="s">
        <v>101</v>
      </c>
      <c r="AE310" t="s">
        <v>119</v>
      </c>
      <c r="AF310" t="str">
        <f t="shared" si="22"/>
        <v>Oil &amp; Gas - Ice Roads and Pads</v>
      </c>
      <c r="AG310" t="s">
        <v>349</v>
      </c>
      <c r="AJ310" t="s">
        <v>84</v>
      </c>
      <c r="AK310" s="7">
        <f t="shared" si="20"/>
        <v>2</v>
      </c>
    </row>
    <row r="311" spans="1:37" x14ac:dyDescent="0.25">
      <c r="A311" t="s">
        <v>181</v>
      </c>
      <c r="B311" s="6" t="str">
        <f t="shared" si="21"/>
        <v>1</v>
      </c>
      <c r="C311" t="s">
        <v>183</v>
      </c>
      <c r="D311" t="s">
        <v>116</v>
      </c>
      <c r="E311">
        <v>2017</v>
      </c>
      <c r="F311">
        <v>19060403</v>
      </c>
      <c r="Q311" t="s">
        <v>70</v>
      </c>
      <c r="R311" s="18">
        <f t="shared" si="19"/>
        <v>2</v>
      </c>
      <c r="Y311">
        <v>2017</v>
      </c>
      <c r="AD311" t="s">
        <v>101</v>
      </c>
      <c r="AE311" t="s">
        <v>119</v>
      </c>
      <c r="AF311" t="str">
        <f t="shared" si="22"/>
        <v>Oil &amp; Gas - Ice Roads and Pads</v>
      </c>
      <c r="AG311" t="s">
        <v>349</v>
      </c>
      <c r="AJ311" t="s">
        <v>84</v>
      </c>
      <c r="AK311" s="7">
        <f t="shared" si="20"/>
        <v>2</v>
      </c>
    </row>
    <row r="312" spans="1:37" x14ac:dyDescent="0.25">
      <c r="A312" t="s">
        <v>181</v>
      </c>
      <c r="B312" s="6" t="str">
        <f t="shared" si="21"/>
        <v>1</v>
      </c>
      <c r="C312" t="s">
        <v>183</v>
      </c>
      <c r="D312" t="s">
        <v>116</v>
      </c>
      <c r="E312">
        <v>2017</v>
      </c>
      <c r="F312">
        <v>19060403</v>
      </c>
      <c r="Q312" t="s">
        <v>70</v>
      </c>
      <c r="R312" s="18">
        <f t="shared" si="19"/>
        <v>2</v>
      </c>
      <c r="Y312">
        <v>2017</v>
      </c>
      <c r="AD312" t="s">
        <v>101</v>
      </c>
      <c r="AE312" t="s">
        <v>119</v>
      </c>
      <c r="AF312" t="str">
        <f t="shared" si="22"/>
        <v>Oil &amp; Gas - Ice Roads and Pads</v>
      </c>
      <c r="AG312" t="s">
        <v>349</v>
      </c>
      <c r="AJ312" t="s">
        <v>84</v>
      </c>
      <c r="AK312" s="7">
        <f t="shared" si="20"/>
        <v>2</v>
      </c>
    </row>
    <row r="313" spans="1:37" x14ac:dyDescent="0.25">
      <c r="A313" t="s">
        <v>181</v>
      </c>
      <c r="B313" s="6" t="str">
        <f t="shared" si="21"/>
        <v>1</v>
      </c>
      <c r="C313" t="s">
        <v>183</v>
      </c>
      <c r="D313" t="s">
        <v>116</v>
      </c>
      <c r="E313">
        <v>2017</v>
      </c>
      <c r="F313">
        <v>19060403</v>
      </c>
      <c r="Q313" t="s">
        <v>70</v>
      </c>
      <c r="R313" s="18">
        <f t="shared" si="19"/>
        <v>2</v>
      </c>
      <c r="Y313">
        <v>2017</v>
      </c>
      <c r="AD313" t="s">
        <v>101</v>
      </c>
      <c r="AE313" t="s">
        <v>119</v>
      </c>
      <c r="AF313" t="str">
        <f t="shared" si="22"/>
        <v>Oil &amp; Gas - Ice Roads and Pads</v>
      </c>
      <c r="AG313" t="s">
        <v>349</v>
      </c>
      <c r="AJ313" t="s">
        <v>84</v>
      </c>
      <c r="AK313" s="7">
        <f t="shared" si="20"/>
        <v>2</v>
      </c>
    </row>
    <row r="314" spans="1:37" x14ac:dyDescent="0.25">
      <c r="A314" t="s">
        <v>181</v>
      </c>
      <c r="B314" s="6" t="str">
        <f t="shared" si="21"/>
        <v>1</v>
      </c>
      <c r="C314" t="s">
        <v>183</v>
      </c>
      <c r="D314" t="s">
        <v>116</v>
      </c>
      <c r="E314">
        <v>2017</v>
      </c>
      <c r="F314">
        <v>19060402</v>
      </c>
      <c r="Q314" t="s">
        <v>70</v>
      </c>
      <c r="R314" s="18">
        <f t="shared" si="19"/>
        <v>2</v>
      </c>
      <c r="Y314">
        <v>2017</v>
      </c>
      <c r="AD314" t="s">
        <v>101</v>
      </c>
      <c r="AE314" t="s">
        <v>119</v>
      </c>
      <c r="AF314" t="str">
        <f t="shared" si="22"/>
        <v>Oil &amp; Gas - Ice Roads and Pads</v>
      </c>
      <c r="AG314" t="s">
        <v>349</v>
      </c>
      <c r="AJ314" t="s">
        <v>84</v>
      </c>
      <c r="AK314" s="7">
        <f t="shared" si="20"/>
        <v>2</v>
      </c>
    </row>
    <row r="315" spans="1:37" x14ac:dyDescent="0.25">
      <c r="A315" t="s">
        <v>181</v>
      </c>
      <c r="B315" s="6" t="str">
        <f t="shared" si="21"/>
        <v>1</v>
      </c>
      <c r="C315" t="s">
        <v>183</v>
      </c>
      <c r="D315" t="s">
        <v>116</v>
      </c>
      <c r="E315">
        <v>2017</v>
      </c>
      <c r="F315">
        <v>19060402</v>
      </c>
      <c r="Q315" t="s">
        <v>70</v>
      </c>
      <c r="R315" s="18">
        <f t="shared" si="19"/>
        <v>2</v>
      </c>
      <c r="Y315">
        <v>2017</v>
      </c>
      <c r="AD315" t="s">
        <v>101</v>
      </c>
      <c r="AE315" t="s">
        <v>119</v>
      </c>
      <c r="AF315" t="str">
        <f t="shared" si="22"/>
        <v>Oil &amp; Gas - Ice Roads and Pads</v>
      </c>
      <c r="AG315" t="s">
        <v>349</v>
      </c>
      <c r="AJ315" t="s">
        <v>84</v>
      </c>
      <c r="AK315" s="7">
        <f t="shared" si="20"/>
        <v>2</v>
      </c>
    </row>
    <row r="316" spans="1:37" x14ac:dyDescent="0.25">
      <c r="A316" t="s">
        <v>181</v>
      </c>
      <c r="B316" s="6" t="str">
        <f t="shared" si="21"/>
        <v>1</v>
      </c>
      <c r="C316" t="s">
        <v>183</v>
      </c>
      <c r="D316" t="s">
        <v>116</v>
      </c>
      <c r="E316">
        <v>2017</v>
      </c>
      <c r="F316">
        <v>19060403</v>
      </c>
      <c r="Q316" t="s">
        <v>70</v>
      </c>
      <c r="R316" s="18">
        <f t="shared" si="19"/>
        <v>2</v>
      </c>
      <c r="Y316">
        <v>2017</v>
      </c>
      <c r="AD316" t="s">
        <v>101</v>
      </c>
      <c r="AE316" t="s">
        <v>119</v>
      </c>
      <c r="AF316" t="str">
        <f t="shared" si="22"/>
        <v>Oil &amp; Gas - Ice Roads and Pads</v>
      </c>
      <c r="AG316" t="s">
        <v>349</v>
      </c>
      <c r="AJ316" t="s">
        <v>84</v>
      </c>
      <c r="AK316" s="7">
        <f t="shared" si="20"/>
        <v>2</v>
      </c>
    </row>
    <row r="317" spans="1:37" x14ac:dyDescent="0.25">
      <c r="A317" t="s">
        <v>181</v>
      </c>
      <c r="B317" s="6" t="str">
        <f t="shared" si="21"/>
        <v>1</v>
      </c>
      <c r="C317" t="s">
        <v>183</v>
      </c>
      <c r="D317" t="s">
        <v>116</v>
      </c>
      <c r="E317">
        <v>2017</v>
      </c>
      <c r="F317">
        <v>19060403</v>
      </c>
      <c r="Q317" t="s">
        <v>70</v>
      </c>
      <c r="R317" s="18">
        <f t="shared" si="19"/>
        <v>2</v>
      </c>
      <c r="Y317">
        <v>2017</v>
      </c>
      <c r="AD317" t="s">
        <v>101</v>
      </c>
      <c r="AE317" t="s">
        <v>119</v>
      </c>
      <c r="AF317" t="str">
        <f t="shared" si="22"/>
        <v>Oil &amp; Gas - Ice Roads and Pads</v>
      </c>
      <c r="AG317" t="s">
        <v>349</v>
      </c>
      <c r="AJ317" t="s">
        <v>84</v>
      </c>
      <c r="AK317" s="7">
        <f t="shared" si="20"/>
        <v>2</v>
      </c>
    </row>
    <row r="318" spans="1:37" x14ac:dyDescent="0.25">
      <c r="A318" t="s">
        <v>181</v>
      </c>
      <c r="B318" s="6" t="str">
        <f t="shared" si="21"/>
        <v>1</v>
      </c>
      <c r="C318" t="s">
        <v>183</v>
      </c>
      <c r="D318" t="s">
        <v>116</v>
      </c>
      <c r="E318">
        <v>2017</v>
      </c>
      <c r="F318">
        <v>19060403</v>
      </c>
      <c r="Q318" t="s">
        <v>70</v>
      </c>
      <c r="R318" s="18">
        <f t="shared" si="19"/>
        <v>2</v>
      </c>
      <c r="Y318">
        <v>2017</v>
      </c>
      <c r="AD318" t="s">
        <v>101</v>
      </c>
      <c r="AE318" t="s">
        <v>119</v>
      </c>
      <c r="AF318" t="str">
        <f t="shared" si="22"/>
        <v>Oil &amp; Gas - Ice Roads and Pads</v>
      </c>
      <c r="AG318" t="s">
        <v>349</v>
      </c>
      <c r="AJ318" t="s">
        <v>84</v>
      </c>
      <c r="AK318" s="7">
        <f t="shared" si="20"/>
        <v>2</v>
      </c>
    </row>
    <row r="319" spans="1:37" x14ac:dyDescent="0.25">
      <c r="A319" t="s">
        <v>181</v>
      </c>
      <c r="B319" s="6" t="str">
        <f t="shared" si="21"/>
        <v>1</v>
      </c>
      <c r="C319" t="s">
        <v>183</v>
      </c>
      <c r="D319" t="s">
        <v>116</v>
      </c>
      <c r="E319">
        <v>2017</v>
      </c>
      <c r="F319">
        <v>19060403</v>
      </c>
      <c r="Q319" t="s">
        <v>70</v>
      </c>
      <c r="R319" s="18">
        <f t="shared" si="19"/>
        <v>2</v>
      </c>
      <c r="Y319">
        <v>2017</v>
      </c>
      <c r="AD319" t="s">
        <v>101</v>
      </c>
      <c r="AE319" t="s">
        <v>119</v>
      </c>
      <c r="AF319" t="str">
        <f t="shared" si="22"/>
        <v>Oil &amp; Gas - Ice Roads and Pads</v>
      </c>
      <c r="AG319" t="s">
        <v>349</v>
      </c>
      <c r="AJ319" t="s">
        <v>84</v>
      </c>
      <c r="AK319" s="7">
        <f t="shared" si="20"/>
        <v>2</v>
      </c>
    </row>
    <row r="320" spans="1:37" x14ac:dyDescent="0.25">
      <c r="A320" t="s">
        <v>181</v>
      </c>
      <c r="B320" s="6" t="str">
        <f t="shared" si="21"/>
        <v>1</v>
      </c>
      <c r="C320" t="s">
        <v>183</v>
      </c>
      <c r="D320" t="s">
        <v>116</v>
      </c>
      <c r="E320">
        <v>2017</v>
      </c>
      <c r="F320">
        <v>19060403</v>
      </c>
      <c r="Q320" t="s">
        <v>70</v>
      </c>
      <c r="R320" s="18">
        <f t="shared" si="19"/>
        <v>2</v>
      </c>
      <c r="Y320">
        <v>2017</v>
      </c>
      <c r="AD320" t="s">
        <v>101</v>
      </c>
      <c r="AE320" t="s">
        <v>119</v>
      </c>
      <c r="AF320" t="str">
        <f t="shared" si="22"/>
        <v>Oil &amp; Gas - Ice Roads and Pads</v>
      </c>
      <c r="AG320" t="s">
        <v>349</v>
      </c>
      <c r="AJ320" t="s">
        <v>84</v>
      </c>
      <c r="AK320" s="7">
        <f t="shared" si="20"/>
        <v>2</v>
      </c>
    </row>
    <row r="321" spans="1:37" x14ac:dyDescent="0.25">
      <c r="A321" t="s">
        <v>181</v>
      </c>
      <c r="B321" s="6" t="str">
        <f t="shared" si="21"/>
        <v>1</v>
      </c>
      <c r="C321" t="s">
        <v>183</v>
      </c>
      <c r="D321" t="s">
        <v>116</v>
      </c>
      <c r="E321">
        <v>2017</v>
      </c>
      <c r="F321">
        <v>19060402</v>
      </c>
      <c r="Q321" t="s">
        <v>70</v>
      </c>
      <c r="R321" s="18">
        <f t="shared" si="19"/>
        <v>2</v>
      </c>
      <c r="Y321">
        <v>2017</v>
      </c>
      <c r="AD321" t="s">
        <v>101</v>
      </c>
      <c r="AE321" t="s">
        <v>119</v>
      </c>
      <c r="AF321" t="str">
        <f t="shared" si="22"/>
        <v>Oil &amp; Gas - Ice Roads and Pads</v>
      </c>
      <c r="AG321" t="s">
        <v>349</v>
      </c>
      <c r="AJ321" t="s">
        <v>84</v>
      </c>
      <c r="AK321" s="7">
        <f t="shared" si="20"/>
        <v>2</v>
      </c>
    </row>
    <row r="322" spans="1:37" x14ac:dyDescent="0.25">
      <c r="A322" t="s">
        <v>181</v>
      </c>
      <c r="B322" s="6" t="str">
        <f t="shared" si="21"/>
        <v>1</v>
      </c>
      <c r="C322" t="s">
        <v>183</v>
      </c>
      <c r="D322" t="s">
        <v>116</v>
      </c>
      <c r="E322">
        <v>2017</v>
      </c>
      <c r="F322">
        <v>19060403</v>
      </c>
      <c r="Q322" t="s">
        <v>70</v>
      </c>
      <c r="R322" s="18">
        <f t="shared" si="19"/>
        <v>2</v>
      </c>
      <c r="Y322">
        <v>2017</v>
      </c>
      <c r="AD322" t="s">
        <v>101</v>
      </c>
      <c r="AE322" t="s">
        <v>119</v>
      </c>
      <c r="AF322" t="str">
        <f t="shared" si="22"/>
        <v>Oil &amp; Gas - Ice Roads and Pads</v>
      </c>
      <c r="AG322" t="s">
        <v>349</v>
      </c>
      <c r="AJ322" t="s">
        <v>84</v>
      </c>
      <c r="AK322" s="7">
        <f t="shared" si="20"/>
        <v>2</v>
      </c>
    </row>
    <row r="323" spans="1:37" x14ac:dyDescent="0.25">
      <c r="A323" t="s">
        <v>181</v>
      </c>
      <c r="B323" s="6" t="str">
        <f t="shared" si="21"/>
        <v>1</v>
      </c>
      <c r="C323" t="s">
        <v>183</v>
      </c>
      <c r="D323" t="s">
        <v>116</v>
      </c>
      <c r="E323">
        <v>2017</v>
      </c>
      <c r="F323">
        <v>19060403</v>
      </c>
      <c r="Q323" t="s">
        <v>70</v>
      </c>
      <c r="R323" s="18">
        <f t="shared" ref="R323:R386" si="23">IF(Q323="ground",1,2)</f>
        <v>2</v>
      </c>
      <c r="Y323">
        <v>2017</v>
      </c>
      <c r="AD323" t="s">
        <v>101</v>
      </c>
      <c r="AE323" t="s">
        <v>119</v>
      </c>
      <c r="AF323" t="str">
        <f t="shared" si="22"/>
        <v>Oil &amp; Gas - Ice Roads and Pads</v>
      </c>
      <c r="AG323" t="s">
        <v>349</v>
      </c>
      <c r="AJ323" t="s">
        <v>84</v>
      </c>
      <c r="AK323" s="7">
        <f t="shared" ref="AK323:AK386" si="24">IF(AJ323="metered",1,2)</f>
        <v>2</v>
      </c>
    </row>
    <row r="324" spans="1:37" x14ac:dyDescent="0.25">
      <c r="A324" t="s">
        <v>181</v>
      </c>
      <c r="B324" s="6" t="str">
        <f t="shared" ref="B324:B387" si="25">_xlfn.IFS(A324="TWUP","1",A324="TWUA","2", A324="LAS","3",A324="ADL","4")</f>
        <v>1</v>
      </c>
      <c r="C324" t="s">
        <v>183</v>
      </c>
      <c r="D324" t="s">
        <v>116</v>
      </c>
      <c r="E324">
        <v>2017</v>
      </c>
      <c r="F324">
        <v>19060403</v>
      </c>
      <c r="Q324" t="s">
        <v>70</v>
      </c>
      <c r="R324" s="18">
        <f t="shared" si="23"/>
        <v>2</v>
      </c>
      <c r="Y324">
        <v>2017</v>
      </c>
      <c r="AD324" t="s">
        <v>101</v>
      </c>
      <c r="AE324" t="s">
        <v>119</v>
      </c>
      <c r="AF324" t="str">
        <f t="shared" si="22"/>
        <v>Oil &amp; Gas - Ice Roads and Pads</v>
      </c>
      <c r="AG324" t="s">
        <v>349</v>
      </c>
      <c r="AJ324" t="s">
        <v>84</v>
      </c>
      <c r="AK324" s="7">
        <f t="shared" si="24"/>
        <v>2</v>
      </c>
    </row>
    <row r="325" spans="1:37" x14ac:dyDescent="0.25">
      <c r="A325" t="s">
        <v>181</v>
      </c>
      <c r="B325" s="6" t="str">
        <f t="shared" si="25"/>
        <v>1</v>
      </c>
      <c r="C325" t="s">
        <v>183</v>
      </c>
      <c r="D325" t="s">
        <v>116</v>
      </c>
      <c r="E325">
        <v>2017</v>
      </c>
      <c r="F325">
        <v>19060403</v>
      </c>
      <c r="Q325" t="s">
        <v>70</v>
      </c>
      <c r="R325" s="18">
        <f t="shared" si="23"/>
        <v>2</v>
      </c>
      <c r="Y325">
        <v>2017</v>
      </c>
      <c r="AD325" t="s">
        <v>101</v>
      </c>
      <c r="AE325" t="s">
        <v>119</v>
      </c>
      <c r="AF325" t="str">
        <f t="shared" si="22"/>
        <v>Oil &amp; Gas - Ice Roads and Pads</v>
      </c>
      <c r="AG325" t="s">
        <v>349</v>
      </c>
      <c r="AJ325" t="s">
        <v>84</v>
      </c>
      <c r="AK325" s="7">
        <f t="shared" si="24"/>
        <v>2</v>
      </c>
    </row>
    <row r="326" spans="1:37" x14ac:dyDescent="0.25">
      <c r="A326" t="s">
        <v>181</v>
      </c>
      <c r="B326" s="6" t="str">
        <f t="shared" si="25"/>
        <v>1</v>
      </c>
      <c r="C326" t="s">
        <v>183</v>
      </c>
      <c r="D326" t="s">
        <v>116</v>
      </c>
      <c r="E326">
        <v>2017</v>
      </c>
      <c r="F326">
        <v>19060402</v>
      </c>
      <c r="Q326" t="s">
        <v>70</v>
      </c>
      <c r="R326" s="18">
        <f t="shared" si="23"/>
        <v>2</v>
      </c>
      <c r="Y326">
        <v>2017</v>
      </c>
      <c r="AD326" t="s">
        <v>101</v>
      </c>
      <c r="AE326" t="s">
        <v>119</v>
      </c>
      <c r="AF326" t="str">
        <f t="shared" si="22"/>
        <v>Oil &amp; Gas - Ice Roads and Pads</v>
      </c>
      <c r="AG326" t="s">
        <v>349</v>
      </c>
      <c r="AJ326" t="s">
        <v>84</v>
      </c>
      <c r="AK326" s="7">
        <f t="shared" si="24"/>
        <v>2</v>
      </c>
    </row>
    <row r="327" spans="1:37" x14ac:dyDescent="0.25">
      <c r="A327" t="s">
        <v>181</v>
      </c>
      <c r="B327" s="6" t="str">
        <f t="shared" si="25"/>
        <v>1</v>
      </c>
      <c r="C327" t="s">
        <v>183</v>
      </c>
      <c r="D327" t="s">
        <v>116</v>
      </c>
      <c r="E327">
        <v>2017</v>
      </c>
      <c r="F327">
        <v>19060403</v>
      </c>
      <c r="Q327" t="s">
        <v>70</v>
      </c>
      <c r="R327" s="18">
        <f t="shared" si="23"/>
        <v>2</v>
      </c>
      <c r="Y327">
        <v>2017</v>
      </c>
      <c r="AD327" t="s">
        <v>101</v>
      </c>
      <c r="AE327" t="s">
        <v>119</v>
      </c>
      <c r="AF327" t="str">
        <f t="shared" ref="AF327:AF390" si="26">IF(AD327&lt;&gt;"",_xlfn.CONCAT(AD327," - ", AE327),"")</f>
        <v>Oil &amp; Gas - Ice Roads and Pads</v>
      </c>
      <c r="AG327" t="s">
        <v>349</v>
      </c>
      <c r="AJ327" t="s">
        <v>84</v>
      </c>
      <c r="AK327" s="7">
        <f t="shared" si="24"/>
        <v>2</v>
      </c>
    </row>
    <row r="328" spans="1:37" x14ac:dyDescent="0.25">
      <c r="A328" t="s">
        <v>181</v>
      </c>
      <c r="B328" s="6" t="str">
        <f t="shared" si="25"/>
        <v>1</v>
      </c>
      <c r="C328" t="s">
        <v>183</v>
      </c>
      <c r="D328" t="s">
        <v>116</v>
      </c>
      <c r="E328">
        <v>2017</v>
      </c>
      <c r="F328">
        <v>19060403</v>
      </c>
      <c r="Q328" t="s">
        <v>70</v>
      </c>
      <c r="R328" s="18">
        <f t="shared" si="23"/>
        <v>2</v>
      </c>
      <c r="Y328">
        <v>2017</v>
      </c>
      <c r="AD328" t="s">
        <v>101</v>
      </c>
      <c r="AE328" t="s">
        <v>119</v>
      </c>
      <c r="AF328" t="str">
        <f t="shared" si="26"/>
        <v>Oil &amp; Gas - Ice Roads and Pads</v>
      </c>
      <c r="AG328" t="s">
        <v>349</v>
      </c>
      <c r="AJ328" t="s">
        <v>84</v>
      </c>
      <c r="AK328" s="7">
        <f t="shared" si="24"/>
        <v>2</v>
      </c>
    </row>
    <row r="329" spans="1:37" x14ac:dyDescent="0.25">
      <c r="A329" t="s">
        <v>181</v>
      </c>
      <c r="B329" s="6" t="str">
        <f t="shared" si="25"/>
        <v>1</v>
      </c>
      <c r="C329" t="s">
        <v>183</v>
      </c>
      <c r="D329" t="s">
        <v>116</v>
      </c>
      <c r="E329">
        <v>2017</v>
      </c>
      <c r="F329">
        <v>19060403</v>
      </c>
      <c r="Q329" t="s">
        <v>70</v>
      </c>
      <c r="R329" s="18">
        <f t="shared" si="23"/>
        <v>2</v>
      </c>
      <c r="Y329">
        <v>2017</v>
      </c>
      <c r="AD329" t="s">
        <v>101</v>
      </c>
      <c r="AE329" t="s">
        <v>119</v>
      </c>
      <c r="AF329" t="str">
        <f t="shared" si="26"/>
        <v>Oil &amp; Gas - Ice Roads and Pads</v>
      </c>
      <c r="AG329" t="s">
        <v>349</v>
      </c>
      <c r="AJ329" t="s">
        <v>84</v>
      </c>
      <c r="AK329" s="7">
        <f t="shared" si="24"/>
        <v>2</v>
      </c>
    </row>
    <row r="330" spans="1:37" x14ac:dyDescent="0.25">
      <c r="A330" t="s">
        <v>181</v>
      </c>
      <c r="B330" s="6" t="str">
        <f t="shared" si="25"/>
        <v>1</v>
      </c>
      <c r="C330" t="s">
        <v>183</v>
      </c>
      <c r="D330" t="s">
        <v>116</v>
      </c>
      <c r="E330">
        <v>2017</v>
      </c>
      <c r="F330">
        <v>19060403</v>
      </c>
      <c r="Q330" t="s">
        <v>70</v>
      </c>
      <c r="R330" s="18">
        <f t="shared" si="23"/>
        <v>2</v>
      </c>
      <c r="Y330">
        <v>2017</v>
      </c>
      <c r="AD330" t="s">
        <v>101</v>
      </c>
      <c r="AE330" t="s">
        <v>119</v>
      </c>
      <c r="AF330" t="str">
        <f t="shared" si="26"/>
        <v>Oil &amp; Gas - Ice Roads and Pads</v>
      </c>
      <c r="AG330" t="s">
        <v>349</v>
      </c>
      <c r="AJ330" t="s">
        <v>84</v>
      </c>
      <c r="AK330" s="7">
        <f t="shared" si="24"/>
        <v>2</v>
      </c>
    </row>
    <row r="331" spans="1:37" x14ac:dyDescent="0.25">
      <c r="A331" t="s">
        <v>181</v>
      </c>
      <c r="B331" s="6" t="str">
        <f t="shared" si="25"/>
        <v>1</v>
      </c>
      <c r="C331" t="s">
        <v>183</v>
      </c>
      <c r="D331" t="s">
        <v>116</v>
      </c>
      <c r="E331">
        <v>2017</v>
      </c>
      <c r="F331">
        <v>19060402</v>
      </c>
      <c r="Q331" t="s">
        <v>70</v>
      </c>
      <c r="R331" s="18">
        <f t="shared" si="23"/>
        <v>2</v>
      </c>
      <c r="Y331">
        <v>2017</v>
      </c>
      <c r="AD331" t="s">
        <v>101</v>
      </c>
      <c r="AE331" t="s">
        <v>119</v>
      </c>
      <c r="AF331" t="str">
        <f t="shared" si="26"/>
        <v>Oil &amp; Gas - Ice Roads and Pads</v>
      </c>
      <c r="AG331" t="s">
        <v>349</v>
      </c>
      <c r="AJ331" t="s">
        <v>84</v>
      </c>
      <c r="AK331" s="7">
        <f t="shared" si="24"/>
        <v>2</v>
      </c>
    </row>
    <row r="332" spans="1:37" x14ac:dyDescent="0.25">
      <c r="A332" t="s">
        <v>181</v>
      </c>
      <c r="B332" s="6" t="str">
        <f t="shared" si="25"/>
        <v>1</v>
      </c>
      <c r="C332" t="s">
        <v>183</v>
      </c>
      <c r="D332" t="s">
        <v>116</v>
      </c>
      <c r="E332">
        <v>2017</v>
      </c>
      <c r="F332">
        <v>19060403</v>
      </c>
      <c r="Q332" t="s">
        <v>70</v>
      </c>
      <c r="R332" s="18">
        <f t="shared" si="23"/>
        <v>2</v>
      </c>
      <c r="Y332">
        <v>2017</v>
      </c>
      <c r="AD332" t="s">
        <v>101</v>
      </c>
      <c r="AE332" t="s">
        <v>119</v>
      </c>
      <c r="AF332" t="str">
        <f t="shared" si="26"/>
        <v>Oil &amp; Gas - Ice Roads and Pads</v>
      </c>
      <c r="AG332" t="s">
        <v>349</v>
      </c>
      <c r="AJ332" t="s">
        <v>84</v>
      </c>
      <c r="AK332" s="7">
        <f t="shared" si="24"/>
        <v>2</v>
      </c>
    </row>
    <row r="333" spans="1:37" x14ac:dyDescent="0.25">
      <c r="A333" t="s">
        <v>181</v>
      </c>
      <c r="B333" s="6" t="str">
        <f t="shared" si="25"/>
        <v>1</v>
      </c>
      <c r="C333" t="s">
        <v>183</v>
      </c>
      <c r="D333" t="s">
        <v>116</v>
      </c>
      <c r="E333">
        <v>2017</v>
      </c>
      <c r="F333">
        <v>19060403</v>
      </c>
      <c r="Q333" t="s">
        <v>70</v>
      </c>
      <c r="R333" s="18">
        <f t="shared" si="23"/>
        <v>2</v>
      </c>
      <c r="Y333">
        <v>2017</v>
      </c>
      <c r="AD333" t="s">
        <v>101</v>
      </c>
      <c r="AE333" t="s">
        <v>119</v>
      </c>
      <c r="AF333" t="str">
        <f t="shared" si="26"/>
        <v>Oil &amp; Gas - Ice Roads and Pads</v>
      </c>
      <c r="AG333" t="s">
        <v>349</v>
      </c>
      <c r="AJ333" t="s">
        <v>84</v>
      </c>
      <c r="AK333" s="7">
        <f t="shared" si="24"/>
        <v>2</v>
      </c>
    </row>
    <row r="334" spans="1:37" x14ac:dyDescent="0.25">
      <c r="A334" t="s">
        <v>181</v>
      </c>
      <c r="B334" s="6" t="str">
        <f t="shared" si="25"/>
        <v>1</v>
      </c>
      <c r="C334" t="s">
        <v>183</v>
      </c>
      <c r="D334" t="s">
        <v>116</v>
      </c>
      <c r="E334">
        <v>2017</v>
      </c>
      <c r="F334">
        <v>19060403</v>
      </c>
      <c r="Q334" t="s">
        <v>70</v>
      </c>
      <c r="R334" s="18">
        <f t="shared" si="23"/>
        <v>2</v>
      </c>
      <c r="Y334">
        <v>2017</v>
      </c>
      <c r="AD334" t="s">
        <v>101</v>
      </c>
      <c r="AE334" t="s">
        <v>119</v>
      </c>
      <c r="AF334" t="str">
        <f t="shared" si="26"/>
        <v>Oil &amp; Gas - Ice Roads and Pads</v>
      </c>
      <c r="AG334" t="s">
        <v>349</v>
      </c>
      <c r="AJ334" t="s">
        <v>84</v>
      </c>
      <c r="AK334" s="7">
        <f t="shared" si="24"/>
        <v>2</v>
      </c>
    </row>
    <row r="335" spans="1:37" x14ac:dyDescent="0.25">
      <c r="A335" t="s">
        <v>181</v>
      </c>
      <c r="B335" s="6" t="str">
        <f t="shared" si="25"/>
        <v>1</v>
      </c>
      <c r="C335" t="s">
        <v>183</v>
      </c>
      <c r="D335" t="s">
        <v>116</v>
      </c>
      <c r="E335">
        <v>2017</v>
      </c>
      <c r="F335">
        <v>19060403</v>
      </c>
      <c r="Q335" t="s">
        <v>70</v>
      </c>
      <c r="R335" s="18">
        <f t="shared" si="23"/>
        <v>2</v>
      </c>
      <c r="Y335">
        <v>2017</v>
      </c>
      <c r="AD335" t="s">
        <v>101</v>
      </c>
      <c r="AE335" t="s">
        <v>119</v>
      </c>
      <c r="AF335" t="str">
        <f t="shared" si="26"/>
        <v>Oil &amp; Gas - Ice Roads and Pads</v>
      </c>
      <c r="AG335" t="s">
        <v>349</v>
      </c>
      <c r="AJ335" t="s">
        <v>84</v>
      </c>
      <c r="AK335" s="7">
        <f t="shared" si="24"/>
        <v>2</v>
      </c>
    </row>
    <row r="336" spans="1:37" x14ac:dyDescent="0.25">
      <c r="A336" t="s">
        <v>181</v>
      </c>
      <c r="B336" s="6" t="str">
        <f t="shared" si="25"/>
        <v>1</v>
      </c>
      <c r="C336" t="s">
        <v>183</v>
      </c>
      <c r="D336" t="s">
        <v>116</v>
      </c>
      <c r="E336">
        <v>2017</v>
      </c>
      <c r="F336">
        <v>19060402</v>
      </c>
      <c r="Q336" t="s">
        <v>70</v>
      </c>
      <c r="R336" s="18">
        <f t="shared" si="23"/>
        <v>2</v>
      </c>
      <c r="Y336">
        <v>2017</v>
      </c>
      <c r="AD336" t="s">
        <v>101</v>
      </c>
      <c r="AE336" t="s">
        <v>119</v>
      </c>
      <c r="AF336" t="str">
        <f t="shared" si="26"/>
        <v>Oil &amp; Gas - Ice Roads and Pads</v>
      </c>
      <c r="AG336" t="s">
        <v>349</v>
      </c>
      <c r="AJ336" t="s">
        <v>84</v>
      </c>
      <c r="AK336" s="7">
        <f t="shared" si="24"/>
        <v>2</v>
      </c>
    </row>
    <row r="337" spans="1:37" x14ac:dyDescent="0.25">
      <c r="A337" t="s">
        <v>181</v>
      </c>
      <c r="B337" s="6" t="str">
        <f t="shared" si="25"/>
        <v>1</v>
      </c>
      <c r="C337" t="s">
        <v>183</v>
      </c>
      <c r="D337" t="s">
        <v>116</v>
      </c>
      <c r="E337">
        <v>2017</v>
      </c>
      <c r="F337">
        <v>19060403</v>
      </c>
      <c r="Q337" t="s">
        <v>70</v>
      </c>
      <c r="R337" s="18">
        <f t="shared" si="23"/>
        <v>2</v>
      </c>
      <c r="Y337">
        <v>2017</v>
      </c>
      <c r="AD337" t="s">
        <v>101</v>
      </c>
      <c r="AE337" t="s">
        <v>119</v>
      </c>
      <c r="AF337" t="str">
        <f t="shared" si="26"/>
        <v>Oil &amp; Gas - Ice Roads and Pads</v>
      </c>
      <c r="AG337" t="s">
        <v>349</v>
      </c>
      <c r="AJ337" t="s">
        <v>84</v>
      </c>
      <c r="AK337" s="7">
        <f t="shared" si="24"/>
        <v>2</v>
      </c>
    </row>
    <row r="338" spans="1:37" x14ac:dyDescent="0.25">
      <c r="A338" t="s">
        <v>181</v>
      </c>
      <c r="B338" s="6" t="str">
        <f t="shared" si="25"/>
        <v>1</v>
      </c>
      <c r="C338" t="s">
        <v>183</v>
      </c>
      <c r="D338" t="s">
        <v>116</v>
      </c>
      <c r="E338">
        <v>2017</v>
      </c>
      <c r="F338">
        <v>19060403</v>
      </c>
      <c r="Q338" t="s">
        <v>70</v>
      </c>
      <c r="R338" s="18">
        <f t="shared" si="23"/>
        <v>2</v>
      </c>
      <c r="Y338">
        <v>2017</v>
      </c>
      <c r="AD338" t="s">
        <v>101</v>
      </c>
      <c r="AE338" t="s">
        <v>119</v>
      </c>
      <c r="AF338" t="str">
        <f t="shared" si="26"/>
        <v>Oil &amp; Gas - Ice Roads and Pads</v>
      </c>
      <c r="AG338" t="s">
        <v>349</v>
      </c>
      <c r="AJ338" t="s">
        <v>84</v>
      </c>
      <c r="AK338" s="7">
        <f t="shared" si="24"/>
        <v>2</v>
      </c>
    </row>
    <row r="339" spans="1:37" x14ac:dyDescent="0.25">
      <c r="A339" t="s">
        <v>181</v>
      </c>
      <c r="B339" s="6" t="str">
        <f t="shared" si="25"/>
        <v>1</v>
      </c>
      <c r="C339" t="s">
        <v>183</v>
      </c>
      <c r="D339" t="s">
        <v>116</v>
      </c>
      <c r="E339">
        <v>2017</v>
      </c>
      <c r="F339">
        <v>19060403</v>
      </c>
      <c r="Q339" t="s">
        <v>70</v>
      </c>
      <c r="R339" s="18">
        <f t="shared" si="23"/>
        <v>2</v>
      </c>
      <c r="Y339">
        <v>2017</v>
      </c>
      <c r="AD339" t="s">
        <v>101</v>
      </c>
      <c r="AE339" t="s">
        <v>119</v>
      </c>
      <c r="AF339" t="str">
        <f t="shared" si="26"/>
        <v>Oil &amp; Gas - Ice Roads and Pads</v>
      </c>
      <c r="AG339" t="s">
        <v>349</v>
      </c>
      <c r="AJ339" t="s">
        <v>84</v>
      </c>
      <c r="AK339" s="7">
        <f t="shared" si="24"/>
        <v>2</v>
      </c>
    </row>
    <row r="340" spans="1:37" x14ac:dyDescent="0.25">
      <c r="A340" t="s">
        <v>181</v>
      </c>
      <c r="B340" s="6" t="str">
        <f t="shared" si="25"/>
        <v>1</v>
      </c>
      <c r="C340" t="s">
        <v>183</v>
      </c>
      <c r="D340" t="s">
        <v>116</v>
      </c>
      <c r="E340">
        <v>2017</v>
      </c>
      <c r="F340">
        <v>19060403</v>
      </c>
      <c r="Q340" t="s">
        <v>70</v>
      </c>
      <c r="R340" s="18">
        <f t="shared" si="23"/>
        <v>2</v>
      </c>
      <c r="Y340">
        <v>2017</v>
      </c>
      <c r="AD340" t="s">
        <v>101</v>
      </c>
      <c r="AE340" t="s">
        <v>119</v>
      </c>
      <c r="AF340" t="str">
        <f t="shared" si="26"/>
        <v>Oil &amp; Gas - Ice Roads and Pads</v>
      </c>
      <c r="AG340" t="s">
        <v>349</v>
      </c>
      <c r="AJ340" t="s">
        <v>84</v>
      </c>
      <c r="AK340" s="7">
        <f t="shared" si="24"/>
        <v>2</v>
      </c>
    </row>
    <row r="341" spans="1:37" x14ac:dyDescent="0.25">
      <c r="A341" t="s">
        <v>181</v>
      </c>
      <c r="B341" s="6" t="str">
        <f t="shared" si="25"/>
        <v>1</v>
      </c>
      <c r="C341" t="s">
        <v>191</v>
      </c>
      <c r="D341" t="s">
        <v>116</v>
      </c>
      <c r="E341">
        <v>2016</v>
      </c>
      <c r="F341">
        <v>19060403</v>
      </c>
      <c r="Q341" t="s">
        <v>70</v>
      </c>
      <c r="R341" s="18">
        <f t="shared" si="23"/>
        <v>2</v>
      </c>
      <c r="Y341">
        <v>2016</v>
      </c>
      <c r="AD341" t="s">
        <v>101</v>
      </c>
      <c r="AE341" t="s">
        <v>119</v>
      </c>
      <c r="AF341" t="str">
        <f t="shared" si="26"/>
        <v>Oil &amp; Gas - Ice Roads and Pads</v>
      </c>
      <c r="AG341" t="s">
        <v>349</v>
      </c>
      <c r="AJ341" t="s">
        <v>84</v>
      </c>
      <c r="AK341" s="7">
        <f t="shared" si="24"/>
        <v>2</v>
      </c>
    </row>
    <row r="342" spans="1:37" x14ac:dyDescent="0.25">
      <c r="A342" t="s">
        <v>181</v>
      </c>
      <c r="B342" s="6" t="str">
        <f t="shared" si="25"/>
        <v>1</v>
      </c>
      <c r="C342" t="s">
        <v>191</v>
      </c>
      <c r="D342" t="s">
        <v>116</v>
      </c>
      <c r="E342">
        <v>2016</v>
      </c>
      <c r="F342">
        <v>19060403</v>
      </c>
      <c r="Q342" t="s">
        <v>70</v>
      </c>
      <c r="R342" s="18">
        <f t="shared" si="23"/>
        <v>2</v>
      </c>
      <c r="Y342">
        <v>2016</v>
      </c>
      <c r="AD342" t="s">
        <v>101</v>
      </c>
      <c r="AE342" t="s">
        <v>119</v>
      </c>
      <c r="AF342" t="str">
        <f t="shared" si="26"/>
        <v>Oil &amp; Gas - Ice Roads and Pads</v>
      </c>
      <c r="AG342" t="s">
        <v>349</v>
      </c>
      <c r="AJ342" t="s">
        <v>84</v>
      </c>
      <c r="AK342" s="7">
        <f t="shared" si="24"/>
        <v>2</v>
      </c>
    </row>
    <row r="343" spans="1:37" x14ac:dyDescent="0.25">
      <c r="A343" t="s">
        <v>181</v>
      </c>
      <c r="B343" s="6" t="str">
        <f t="shared" si="25"/>
        <v>1</v>
      </c>
      <c r="C343" t="s">
        <v>191</v>
      </c>
      <c r="D343" t="s">
        <v>116</v>
      </c>
      <c r="E343">
        <v>2016</v>
      </c>
      <c r="F343">
        <v>19060403</v>
      </c>
      <c r="Q343" t="s">
        <v>70</v>
      </c>
      <c r="R343" s="18">
        <f t="shared" si="23"/>
        <v>2</v>
      </c>
      <c r="Y343">
        <v>2016</v>
      </c>
      <c r="AD343" t="s">
        <v>101</v>
      </c>
      <c r="AE343" t="s">
        <v>119</v>
      </c>
      <c r="AF343" t="str">
        <f t="shared" si="26"/>
        <v>Oil &amp; Gas - Ice Roads and Pads</v>
      </c>
      <c r="AG343" t="s">
        <v>349</v>
      </c>
      <c r="AJ343" t="s">
        <v>84</v>
      </c>
      <c r="AK343" s="7">
        <f t="shared" si="24"/>
        <v>2</v>
      </c>
    </row>
    <row r="344" spans="1:37" x14ac:dyDescent="0.25">
      <c r="A344" t="s">
        <v>181</v>
      </c>
      <c r="B344" s="6" t="str">
        <f t="shared" si="25"/>
        <v>1</v>
      </c>
      <c r="C344" t="s">
        <v>191</v>
      </c>
      <c r="D344" t="s">
        <v>116</v>
      </c>
      <c r="E344">
        <v>2016</v>
      </c>
      <c r="F344">
        <v>19060403</v>
      </c>
      <c r="Q344" t="s">
        <v>70</v>
      </c>
      <c r="R344" s="18">
        <f t="shared" si="23"/>
        <v>2</v>
      </c>
      <c r="Y344">
        <v>2016</v>
      </c>
      <c r="AD344" t="s">
        <v>101</v>
      </c>
      <c r="AE344" t="s">
        <v>119</v>
      </c>
      <c r="AF344" t="str">
        <f t="shared" si="26"/>
        <v>Oil &amp; Gas - Ice Roads and Pads</v>
      </c>
      <c r="AG344" t="s">
        <v>349</v>
      </c>
      <c r="AJ344" t="s">
        <v>84</v>
      </c>
      <c r="AK344" s="7">
        <f t="shared" si="24"/>
        <v>2</v>
      </c>
    </row>
    <row r="345" spans="1:37" x14ac:dyDescent="0.25">
      <c r="A345" t="s">
        <v>181</v>
      </c>
      <c r="B345" s="6" t="str">
        <f t="shared" si="25"/>
        <v>1</v>
      </c>
      <c r="C345" t="s">
        <v>191</v>
      </c>
      <c r="D345" t="s">
        <v>116</v>
      </c>
      <c r="E345">
        <v>2016</v>
      </c>
      <c r="F345">
        <v>19060403</v>
      </c>
      <c r="Q345" t="s">
        <v>70</v>
      </c>
      <c r="R345" s="18">
        <f t="shared" si="23"/>
        <v>2</v>
      </c>
      <c r="Y345">
        <v>2016</v>
      </c>
      <c r="AD345" t="s">
        <v>101</v>
      </c>
      <c r="AE345" t="s">
        <v>119</v>
      </c>
      <c r="AF345" t="str">
        <f t="shared" si="26"/>
        <v>Oil &amp; Gas - Ice Roads and Pads</v>
      </c>
      <c r="AG345" t="s">
        <v>349</v>
      </c>
      <c r="AJ345" t="s">
        <v>84</v>
      </c>
      <c r="AK345" s="7">
        <f t="shared" si="24"/>
        <v>2</v>
      </c>
    </row>
    <row r="346" spans="1:37" x14ac:dyDescent="0.25">
      <c r="A346" t="s">
        <v>181</v>
      </c>
      <c r="B346" s="6" t="str">
        <f t="shared" si="25"/>
        <v>1</v>
      </c>
      <c r="C346" t="s">
        <v>191</v>
      </c>
      <c r="D346" t="s">
        <v>116</v>
      </c>
      <c r="E346">
        <v>2016</v>
      </c>
      <c r="F346">
        <v>19060403</v>
      </c>
      <c r="Q346" t="s">
        <v>70</v>
      </c>
      <c r="R346" s="18">
        <f t="shared" si="23"/>
        <v>2</v>
      </c>
      <c r="Y346">
        <v>2016</v>
      </c>
      <c r="AD346" t="s">
        <v>101</v>
      </c>
      <c r="AE346" t="s">
        <v>119</v>
      </c>
      <c r="AF346" t="str">
        <f t="shared" si="26"/>
        <v>Oil &amp; Gas - Ice Roads and Pads</v>
      </c>
      <c r="AG346" t="s">
        <v>349</v>
      </c>
      <c r="AJ346" t="s">
        <v>84</v>
      </c>
      <c r="AK346" s="7">
        <f t="shared" si="24"/>
        <v>2</v>
      </c>
    </row>
    <row r="347" spans="1:37" x14ac:dyDescent="0.25">
      <c r="A347" t="s">
        <v>181</v>
      </c>
      <c r="B347" s="6" t="str">
        <f t="shared" si="25"/>
        <v>1</v>
      </c>
      <c r="C347" t="s">
        <v>191</v>
      </c>
      <c r="D347" t="s">
        <v>116</v>
      </c>
      <c r="E347">
        <v>2016</v>
      </c>
      <c r="F347">
        <v>19060403</v>
      </c>
      <c r="Q347" t="s">
        <v>70</v>
      </c>
      <c r="R347" s="18">
        <f t="shared" si="23"/>
        <v>2</v>
      </c>
      <c r="Y347">
        <v>2016</v>
      </c>
      <c r="AD347" t="s">
        <v>101</v>
      </c>
      <c r="AE347" t="s">
        <v>119</v>
      </c>
      <c r="AF347" t="str">
        <f t="shared" si="26"/>
        <v>Oil &amp; Gas - Ice Roads and Pads</v>
      </c>
      <c r="AG347" t="s">
        <v>349</v>
      </c>
      <c r="AJ347" t="s">
        <v>84</v>
      </c>
      <c r="AK347" s="7">
        <f t="shared" si="24"/>
        <v>2</v>
      </c>
    </row>
    <row r="348" spans="1:37" x14ac:dyDescent="0.25">
      <c r="A348" t="s">
        <v>181</v>
      </c>
      <c r="B348" s="6" t="str">
        <f t="shared" si="25"/>
        <v>1</v>
      </c>
      <c r="C348" t="s">
        <v>191</v>
      </c>
      <c r="D348" t="s">
        <v>116</v>
      </c>
      <c r="E348">
        <v>2016</v>
      </c>
      <c r="F348">
        <v>19060403</v>
      </c>
      <c r="Q348" t="s">
        <v>70</v>
      </c>
      <c r="R348" s="18">
        <f t="shared" si="23"/>
        <v>2</v>
      </c>
      <c r="Y348">
        <v>2016</v>
      </c>
      <c r="AD348" t="s">
        <v>101</v>
      </c>
      <c r="AE348" t="s">
        <v>119</v>
      </c>
      <c r="AF348" t="str">
        <f t="shared" si="26"/>
        <v>Oil &amp; Gas - Ice Roads and Pads</v>
      </c>
      <c r="AG348" t="s">
        <v>349</v>
      </c>
      <c r="AJ348" t="s">
        <v>84</v>
      </c>
      <c r="AK348" s="7">
        <f t="shared" si="24"/>
        <v>2</v>
      </c>
    </row>
    <row r="349" spans="1:37" x14ac:dyDescent="0.25">
      <c r="A349" t="s">
        <v>181</v>
      </c>
      <c r="B349" s="6" t="str">
        <f t="shared" si="25"/>
        <v>1</v>
      </c>
      <c r="C349" t="s">
        <v>191</v>
      </c>
      <c r="D349" t="s">
        <v>116</v>
      </c>
      <c r="E349">
        <v>2016</v>
      </c>
      <c r="F349">
        <v>19060403</v>
      </c>
      <c r="Q349" t="s">
        <v>70</v>
      </c>
      <c r="R349" s="18">
        <f t="shared" si="23"/>
        <v>2</v>
      </c>
      <c r="Y349">
        <v>2016</v>
      </c>
      <c r="AD349" t="s">
        <v>101</v>
      </c>
      <c r="AE349" t="s">
        <v>119</v>
      </c>
      <c r="AF349" t="str">
        <f t="shared" si="26"/>
        <v>Oil &amp; Gas - Ice Roads and Pads</v>
      </c>
      <c r="AG349" t="s">
        <v>349</v>
      </c>
      <c r="AJ349" t="s">
        <v>84</v>
      </c>
      <c r="AK349" s="7">
        <f t="shared" si="24"/>
        <v>2</v>
      </c>
    </row>
    <row r="350" spans="1:37" x14ac:dyDescent="0.25">
      <c r="A350" t="s">
        <v>181</v>
      </c>
      <c r="B350" s="6" t="str">
        <f t="shared" si="25"/>
        <v>1</v>
      </c>
      <c r="C350" t="s">
        <v>191</v>
      </c>
      <c r="D350" t="s">
        <v>116</v>
      </c>
      <c r="E350">
        <v>2017</v>
      </c>
      <c r="F350">
        <v>19060403</v>
      </c>
      <c r="Q350" t="s">
        <v>70</v>
      </c>
      <c r="R350" s="18">
        <f t="shared" si="23"/>
        <v>2</v>
      </c>
      <c r="Y350">
        <v>2017</v>
      </c>
      <c r="AD350" t="s">
        <v>101</v>
      </c>
      <c r="AE350" t="s">
        <v>119</v>
      </c>
      <c r="AF350" t="str">
        <f t="shared" si="26"/>
        <v>Oil &amp; Gas - Ice Roads and Pads</v>
      </c>
      <c r="AG350" t="s">
        <v>349</v>
      </c>
      <c r="AJ350" t="s">
        <v>84</v>
      </c>
      <c r="AK350" s="7">
        <f t="shared" si="24"/>
        <v>2</v>
      </c>
    </row>
    <row r="351" spans="1:37" x14ac:dyDescent="0.25">
      <c r="A351" t="s">
        <v>181</v>
      </c>
      <c r="B351" s="6" t="str">
        <f t="shared" si="25"/>
        <v>1</v>
      </c>
      <c r="C351" t="s">
        <v>191</v>
      </c>
      <c r="D351" t="s">
        <v>116</v>
      </c>
      <c r="E351">
        <v>2017</v>
      </c>
      <c r="F351">
        <v>19060403</v>
      </c>
      <c r="Q351" t="s">
        <v>70</v>
      </c>
      <c r="R351" s="18">
        <f t="shared" si="23"/>
        <v>2</v>
      </c>
      <c r="Y351">
        <v>2017</v>
      </c>
      <c r="AD351" t="s">
        <v>101</v>
      </c>
      <c r="AE351" t="s">
        <v>119</v>
      </c>
      <c r="AF351" t="str">
        <f t="shared" si="26"/>
        <v>Oil &amp; Gas - Ice Roads and Pads</v>
      </c>
      <c r="AG351" t="s">
        <v>349</v>
      </c>
      <c r="AJ351" t="s">
        <v>84</v>
      </c>
      <c r="AK351" s="7">
        <f t="shared" si="24"/>
        <v>2</v>
      </c>
    </row>
    <row r="352" spans="1:37" x14ac:dyDescent="0.25">
      <c r="A352" t="s">
        <v>181</v>
      </c>
      <c r="B352" s="6" t="str">
        <f t="shared" si="25"/>
        <v>1</v>
      </c>
      <c r="C352" t="s">
        <v>191</v>
      </c>
      <c r="D352" t="s">
        <v>116</v>
      </c>
      <c r="E352">
        <v>2017</v>
      </c>
      <c r="F352">
        <v>19060403</v>
      </c>
      <c r="Q352" t="s">
        <v>70</v>
      </c>
      <c r="R352" s="18">
        <f t="shared" si="23"/>
        <v>2</v>
      </c>
      <c r="Y352">
        <v>2017</v>
      </c>
      <c r="AD352" t="s">
        <v>101</v>
      </c>
      <c r="AE352" t="s">
        <v>119</v>
      </c>
      <c r="AF352" t="str">
        <f t="shared" si="26"/>
        <v>Oil &amp; Gas - Ice Roads and Pads</v>
      </c>
      <c r="AG352" t="s">
        <v>349</v>
      </c>
      <c r="AJ352" t="s">
        <v>84</v>
      </c>
      <c r="AK352" s="7">
        <f t="shared" si="24"/>
        <v>2</v>
      </c>
    </row>
    <row r="353" spans="1:37" x14ac:dyDescent="0.25">
      <c r="A353" t="s">
        <v>181</v>
      </c>
      <c r="B353" s="6" t="str">
        <f t="shared" si="25"/>
        <v>1</v>
      </c>
      <c r="C353" t="s">
        <v>191</v>
      </c>
      <c r="D353" t="s">
        <v>116</v>
      </c>
      <c r="E353">
        <v>2017</v>
      </c>
      <c r="F353">
        <v>19060403</v>
      </c>
      <c r="Q353" t="s">
        <v>70</v>
      </c>
      <c r="R353" s="18">
        <f t="shared" si="23"/>
        <v>2</v>
      </c>
      <c r="Y353">
        <v>2017</v>
      </c>
      <c r="AD353" t="s">
        <v>101</v>
      </c>
      <c r="AE353" t="s">
        <v>119</v>
      </c>
      <c r="AF353" t="str">
        <f t="shared" si="26"/>
        <v>Oil &amp; Gas - Ice Roads and Pads</v>
      </c>
      <c r="AG353" t="s">
        <v>349</v>
      </c>
      <c r="AJ353" t="s">
        <v>84</v>
      </c>
      <c r="AK353" s="7">
        <f t="shared" si="24"/>
        <v>2</v>
      </c>
    </row>
    <row r="354" spans="1:37" x14ac:dyDescent="0.25">
      <c r="A354" t="s">
        <v>181</v>
      </c>
      <c r="B354" s="6" t="str">
        <f t="shared" si="25"/>
        <v>1</v>
      </c>
      <c r="C354" t="s">
        <v>191</v>
      </c>
      <c r="D354" t="s">
        <v>116</v>
      </c>
      <c r="E354">
        <v>2017</v>
      </c>
      <c r="F354">
        <v>19060403</v>
      </c>
      <c r="Q354" t="s">
        <v>70</v>
      </c>
      <c r="R354" s="18">
        <f t="shared" si="23"/>
        <v>2</v>
      </c>
      <c r="Y354">
        <v>2017</v>
      </c>
      <c r="AD354" t="s">
        <v>101</v>
      </c>
      <c r="AE354" t="s">
        <v>119</v>
      </c>
      <c r="AF354" t="str">
        <f t="shared" si="26"/>
        <v>Oil &amp; Gas - Ice Roads and Pads</v>
      </c>
      <c r="AG354" t="s">
        <v>349</v>
      </c>
      <c r="AJ354" t="s">
        <v>84</v>
      </c>
      <c r="AK354" s="7">
        <f t="shared" si="24"/>
        <v>2</v>
      </c>
    </row>
    <row r="355" spans="1:37" x14ac:dyDescent="0.25">
      <c r="A355" t="s">
        <v>181</v>
      </c>
      <c r="B355" s="6" t="str">
        <f t="shared" si="25"/>
        <v>1</v>
      </c>
      <c r="C355" t="s">
        <v>191</v>
      </c>
      <c r="D355" t="s">
        <v>116</v>
      </c>
      <c r="E355">
        <v>2017</v>
      </c>
      <c r="F355">
        <v>19060403</v>
      </c>
      <c r="Q355" t="s">
        <v>70</v>
      </c>
      <c r="R355" s="18">
        <f t="shared" si="23"/>
        <v>2</v>
      </c>
      <c r="Y355">
        <v>2017</v>
      </c>
      <c r="AD355" t="s">
        <v>101</v>
      </c>
      <c r="AE355" t="s">
        <v>119</v>
      </c>
      <c r="AF355" t="str">
        <f t="shared" si="26"/>
        <v>Oil &amp; Gas - Ice Roads and Pads</v>
      </c>
      <c r="AG355" t="s">
        <v>349</v>
      </c>
      <c r="AJ355" t="s">
        <v>84</v>
      </c>
      <c r="AK355" s="7">
        <f t="shared" si="24"/>
        <v>2</v>
      </c>
    </row>
    <row r="356" spans="1:37" x14ac:dyDescent="0.25">
      <c r="A356" t="s">
        <v>181</v>
      </c>
      <c r="B356" s="6" t="str">
        <f t="shared" si="25"/>
        <v>1</v>
      </c>
      <c r="C356" t="s">
        <v>191</v>
      </c>
      <c r="D356" t="s">
        <v>116</v>
      </c>
      <c r="E356">
        <v>2017</v>
      </c>
      <c r="F356">
        <v>19060403</v>
      </c>
      <c r="Q356" t="s">
        <v>70</v>
      </c>
      <c r="R356" s="18">
        <f t="shared" si="23"/>
        <v>2</v>
      </c>
      <c r="Y356">
        <v>2017</v>
      </c>
      <c r="AD356" t="s">
        <v>101</v>
      </c>
      <c r="AE356" t="s">
        <v>119</v>
      </c>
      <c r="AF356" t="str">
        <f t="shared" si="26"/>
        <v>Oil &amp; Gas - Ice Roads and Pads</v>
      </c>
      <c r="AG356" t="s">
        <v>349</v>
      </c>
      <c r="AJ356" t="s">
        <v>84</v>
      </c>
      <c r="AK356" s="7">
        <f t="shared" si="24"/>
        <v>2</v>
      </c>
    </row>
    <row r="357" spans="1:37" x14ac:dyDescent="0.25">
      <c r="A357" t="s">
        <v>181</v>
      </c>
      <c r="B357" s="6" t="str">
        <f t="shared" si="25"/>
        <v>1</v>
      </c>
      <c r="C357" t="s">
        <v>191</v>
      </c>
      <c r="D357" t="s">
        <v>116</v>
      </c>
      <c r="E357">
        <v>2017</v>
      </c>
      <c r="F357">
        <v>19060403</v>
      </c>
      <c r="Q357" t="s">
        <v>70</v>
      </c>
      <c r="R357" s="18">
        <f t="shared" si="23"/>
        <v>2</v>
      </c>
      <c r="Y357">
        <v>2017</v>
      </c>
      <c r="AD357" t="s">
        <v>101</v>
      </c>
      <c r="AE357" t="s">
        <v>119</v>
      </c>
      <c r="AF357" t="str">
        <f t="shared" si="26"/>
        <v>Oil &amp; Gas - Ice Roads and Pads</v>
      </c>
      <c r="AG357" t="s">
        <v>349</v>
      </c>
      <c r="AJ357" t="s">
        <v>84</v>
      </c>
      <c r="AK357" s="7">
        <f t="shared" si="24"/>
        <v>2</v>
      </c>
    </row>
    <row r="358" spans="1:37" x14ac:dyDescent="0.25">
      <c r="A358" t="s">
        <v>181</v>
      </c>
      <c r="B358" s="6" t="str">
        <f t="shared" si="25"/>
        <v>1</v>
      </c>
      <c r="C358" t="s">
        <v>191</v>
      </c>
      <c r="D358" t="s">
        <v>116</v>
      </c>
      <c r="E358">
        <v>2017</v>
      </c>
      <c r="F358">
        <v>19060403</v>
      </c>
      <c r="Q358" t="s">
        <v>70</v>
      </c>
      <c r="R358" s="18">
        <f t="shared" si="23"/>
        <v>2</v>
      </c>
      <c r="Y358">
        <v>2017</v>
      </c>
      <c r="AD358" t="s">
        <v>101</v>
      </c>
      <c r="AE358" t="s">
        <v>119</v>
      </c>
      <c r="AF358" t="str">
        <f t="shared" si="26"/>
        <v>Oil &amp; Gas - Ice Roads and Pads</v>
      </c>
      <c r="AG358" t="s">
        <v>349</v>
      </c>
      <c r="AJ358" t="s">
        <v>84</v>
      </c>
      <c r="AK358" s="7">
        <f t="shared" si="24"/>
        <v>2</v>
      </c>
    </row>
    <row r="359" spans="1:37" x14ac:dyDescent="0.25">
      <c r="A359" t="s">
        <v>181</v>
      </c>
      <c r="B359" s="6" t="str">
        <f t="shared" si="25"/>
        <v>1</v>
      </c>
      <c r="C359" t="s">
        <v>197</v>
      </c>
      <c r="D359" t="s">
        <v>116</v>
      </c>
      <c r="E359">
        <v>2016</v>
      </c>
      <c r="F359">
        <v>19060403</v>
      </c>
      <c r="Q359" t="s">
        <v>70</v>
      </c>
      <c r="R359" s="18">
        <f t="shared" si="23"/>
        <v>2</v>
      </c>
      <c r="Y359">
        <v>2016</v>
      </c>
      <c r="AD359" t="s">
        <v>101</v>
      </c>
      <c r="AE359" t="s">
        <v>119</v>
      </c>
      <c r="AF359" t="str">
        <f t="shared" si="26"/>
        <v>Oil &amp; Gas - Ice Roads and Pads</v>
      </c>
      <c r="AG359" t="s">
        <v>349</v>
      </c>
      <c r="AJ359" t="s">
        <v>84</v>
      </c>
      <c r="AK359" s="7">
        <f t="shared" si="24"/>
        <v>2</v>
      </c>
    </row>
    <row r="360" spans="1:37" x14ac:dyDescent="0.25">
      <c r="A360" t="s">
        <v>181</v>
      </c>
      <c r="B360" s="6" t="str">
        <f t="shared" si="25"/>
        <v>1</v>
      </c>
      <c r="C360" t="s">
        <v>197</v>
      </c>
      <c r="D360" t="s">
        <v>116</v>
      </c>
      <c r="E360">
        <v>2016</v>
      </c>
      <c r="F360">
        <v>19060403</v>
      </c>
      <c r="Q360" t="s">
        <v>70</v>
      </c>
      <c r="R360" s="18">
        <f t="shared" si="23"/>
        <v>2</v>
      </c>
      <c r="Y360">
        <v>2016</v>
      </c>
      <c r="AD360" t="s">
        <v>101</v>
      </c>
      <c r="AE360" t="s">
        <v>119</v>
      </c>
      <c r="AF360" t="str">
        <f t="shared" si="26"/>
        <v>Oil &amp; Gas - Ice Roads and Pads</v>
      </c>
      <c r="AG360" t="s">
        <v>349</v>
      </c>
      <c r="AJ360" t="s">
        <v>84</v>
      </c>
      <c r="AK360" s="7">
        <f t="shared" si="24"/>
        <v>2</v>
      </c>
    </row>
    <row r="361" spans="1:37" x14ac:dyDescent="0.25">
      <c r="A361" t="s">
        <v>181</v>
      </c>
      <c r="B361" s="6" t="str">
        <f t="shared" si="25"/>
        <v>1</v>
      </c>
      <c r="C361" t="s">
        <v>197</v>
      </c>
      <c r="D361" t="s">
        <v>116</v>
      </c>
      <c r="E361">
        <v>2016</v>
      </c>
      <c r="F361">
        <v>19060403</v>
      </c>
      <c r="Q361" t="s">
        <v>70</v>
      </c>
      <c r="R361" s="18">
        <f t="shared" si="23"/>
        <v>2</v>
      </c>
      <c r="Y361">
        <v>2016</v>
      </c>
      <c r="AD361" t="s">
        <v>101</v>
      </c>
      <c r="AE361" t="s">
        <v>119</v>
      </c>
      <c r="AF361" t="str">
        <f t="shared" si="26"/>
        <v>Oil &amp; Gas - Ice Roads and Pads</v>
      </c>
      <c r="AG361" t="s">
        <v>349</v>
      </c>
      <c r="AJ361" t="s">
        <v>84</v>
      </c>
      <c r="AK361" s="7">
        <f t="shared" si="24"/>
        <v>2</v>
      </c>
    </row>
    <row r="362" spans="1:37" x14ac:dyDescent="0.25">
      <c r="A362" t="s">
        <v>181</v>
      </c>
      <c r="B362" s="6" t="str">
        <f t="shared" si="25"/>
        <v>1</v>
      </c>
      <c r="C362" t="s">
        <v>197</v>
      </c>
      <c r="D362" t="s">
        <v>116</v>
      </c>
      <c r="E362">
        <v>2016</v>
      </c>
      <c r="F362">
        <v>19060403</v>
      </c>
      <c r="Q362" t="s">
        <v>70</v>
      </c>
      <c r="R362" s="18">
        <f t="shared" si="23"/>
        <v>2</v>
      </c>
      <c r="Y362">
        <v>2016</v>
      </c>
      <c r="AD362" t="s">
        <v>101</v>
      </c>
      <c r="AE362" t="s">
        <v>119</v>
      </c>
      <c r="AF362" t="str">
        <f t="shared" si="26"/>
        <v>Oil &amp; Gas - Ice Roads and Pads</v>
      </c>
      <c r="AG362" t="s">
        <v>349</v>
      </c>
      <c r="AJ362" t="s">
        <v>84</v>
      </c>
      <c r="AK362" s="7">
        <f t="shared" si="24"/>
        <v>2</v>
      </c>
    </row>
    <row r="363" spans="1:37" x14ac:dyDescent="0.25">
      <c r="A363" t="s">
        <v>181</v>
      </c>
      <c r="B363" s="6" t="str">
        <f t="shared" si="25"/>
        <v>1</v>
      </c>
      <c r="C363" t="s">
        <v>197</v>
      </c>
      <c r="D363" t="s">
        <v>116</v>
      </c>
      <c r="E363">
        <v>2016</v>
      </c>
      <c r="F363">
        <v>19060403</v>
      </c>
      <c r="Q363" t="s">
        <v>70</v>
      </c>
      <c r="R363" s="18">
        <f t="shared" si="23"/>
        <v>2</v>
      </c>
      <c r="Y363">
        <v>2016</v>
      </c>
      <c r="AD363" t="s">
        <v>101</v>
      </c>
      <c r="AE363" t="s">
        <v>119</v>
      </c>
      <c r="AF363" t="str">
        <f t="shared" si="26"/>
        <v>Oil &amp; Gas - Ice Roads and Pads</v>
      </c>
      <c r="AG363" t="s">
        <v>349</v>
      </c>
      <c r="AJ363" t="s">
        <v>84</v>
      </c>
      <c r="AK363" s="7">
        <f t="shared" si="24"/>
        <v>2</v>
      </c>
    </row>
    <row r="364" spans="1:37" x14ac:dyDescent="0.25">
      <c r="A364" t="s">
        <v>181</v>
      </c>
      <c r="B364" s="6" t="str">
        <f t="shared" si="25"/>
        <v>1</v>
      </c>
      <c r="C364" t="s">
        <v>197</v>
      </c>
      <c r="D364" t="s">
        <v>116</v>
      </c>
      <c r="E364">
        <v>2016</v>
      </c>
      <c r="F364">
        <v>19060403</v>
      </c>
      <c r="Q364" t="s">
        <v>70</v>
      </c>
      <c r="R364" s="18">
        <f t="shared" si="23"/>
        <v>2</v>
      </c>
      <c r="Y364">
        <v>2016</v>
      </c>
      <c r="AD364" t="s">
        <v>101</v>
      </c>
      <c r="AE364" t="s">
        <v>119</v>
      </c>
      <c r="AF364" t="str">
        <f t="shared" si="26"/>
        <v>Oil &amp; Gas - Ice Roads and Pads</v>
      </c>
      <c r="AG364" t="s">
        <v>349</v>
      </c>
      <c r="AJ364" t="s">
        <v>84</v>
      </c>
      <c r="AK364" s="7">
        <f t="shared" si="24"/>
        <v>2</v>
      </c>
    </row>
    <row r="365" spans="1:37" x14ac:dyDescent="0.25">
      <c r="A365" t="s">
        <v>181</v>
      </c>
      <c r="B365" s="6" t="str">
        <f t="shared" si="25"/>
        <v>1</v>
      </c>
      <c r="C365" t="s">
        <v>197</v>
      </c>
      <c r="D365" t="s">
        <v>116</v>
      </c>
      <c r="E365">
        <v>2016</v>
      </c>
      <c r="F365">
        <v>19060403</v>
      </c>
      <c r="Q365" t="s">
        <v>70</v>
      </c>
      <c r="R365" s="18">
        <f t="shared" si="23"/>
        <v>2</v>
      </c>
      <c r="Y365">
        <v>2016</v>
      </c>
      <c r="AD365" t="s">
        <v>101</v>
      </c>
      <c r="AE365" t="s">
        <v>119</v>
      </c>
      <c r="AF365" t="str">
        <f t="shared" si="26"/>
        <v>Oil &amp; Gas - Ice Roads and Pads</v>
      </c>
      <c r="AG365" t="s">
        <v>349</v>
      </c>
      <c r="AJ365" t="s">
        <v>84</v>
      </c>
      <c r="AK365" s="7">
        <f t="shared" si="24"/>
        <v>2</v>
      </c>
    </row>
    <row r="366" spans="1:37" x14ac:dyDescent="0.25">
      <c r="A366" t="s">
        <v>181</v>
      </c>
      <c r="B366" s="6" t="str">
        <f t="shared" si="25"/>
        <v>1</v>
      </c>
      <c r="C366" t="s">
        <v>197</v>
      </c>
      <c r="D366" t="s">
        <v>116</v>
      </c>
      <c r="E366">
        <v>2016</v>
      </c>
      <c r="F366">
        <v>19060403</v>
      </c>
      <c r="Q366" t="s">
        <v>70</v>
      </c>
      <c r="R366" s="18">
        <f t="shared" si="23"/>
        <v>2</v>
      </c>
      <c r="Y366">
        <v>2016</v>
      </c>
      <c r="AD366" t="s">
        <v>101</v>
      </c>
      <c r="AE366" t="s">
        <v>119</v>
      </c>
      <c r="AF366" t="str">
        <f t="shared" si="26"/>
        <v>Oil &amp; Gas - Ice Roads and Pads</v>
      </c>
      <c r="AG366" t="s">
        <v>349</v>
      </c>
      <c r="AJ366" t="s">
        <v>84</v>
      </c>
      <c r="AK366" s="7">
        <f t="shared" si="24"/>
        <v>2</v>
      </c>
    </row>
    <row r="367" spans="1:37" x14ac:dyDescent="0.25">
      <c r="A367" t="s">
        <v>181</v>
      </c>
      <c r="B367" s="6" t="str">
        <f t="shared" si="25"/>
        <v>1</v>
      </c>
      <c r="C367" t="s">
        <v>197</v>
      </c>
      <c r="D367" t="s">
        <v>116</v>
      </c>
      <c r="E367">
        <v>2016</v>
      </c>
      <c r="F367">
        <v>19060403</v>
      </c>
      <c r="Q367" t="s">
        <v>70</v>
      </c>
      <c r="R367" s="18">
        <f t="shared" si="23"/>
        <v>2</v>
      </c>
      <c r="Y367">
        <v>2016</v>
      </c>
      <c r="AD367" t="s">
        <v>101</v>
      </c>
      <c r="AE367" t="s">
        <v>119</v>
      </c>
      <c r="AF367" t="str">
        <f t="shared" si="26"/>
        <v>Oil &amp; Gas - Ice Roads and Pads</v>
      </c>
      <c r="AG367" t="s">
        <v>349</v>
      </c>
      <c r="AJ367" t="s">
        <v>84</v>
      </c>
      <c r="AK367" s="7">
        <f t="shared" si="24"/>
        <v>2</v>
      </c>
    </row>
    <row r="368" spans="1:37" x14ac:dyDescent="0.25">
      <c r="A368" t="s">
        <v>181</v>
      </c>
      <c r="B368" s="6" t="str">
        <f t="shared" si="25"/>
        <v>1</v>
      </c>
      <c r="C368" t="s">
        <v>197</v>
      </c>
      <c r="D368" t="s">
        <v>116</v>
      </c>
      <c r="E368">
        <v>2016</v>
      </c>
      <c r="F368">
        <v>19060403</v>
      </c>
      <c r="Q368" t="s">
        <v>70</v>
      </c>
      <c r="R368" s="18">
        <f t="shared" si="23"/>
        <v>2</v>
      </c>
      <c r="Y368">
        <v>2016</v>
      </c>
      <c r="AD368" t="s">
        <v>101</v>
      </c>
      <c r="AE368" t="s">
        <v>119</v>
      </c>
      <c r="AF368" t="str">
        <f t="shared" si="26"/>
        <v>Oil &amp; Gas - Ice Roads and Pads</v>
      </c>
      <c r="AG368" t="s">
        <v>349</v>
      </c>
      <c r="AJ368" t="s">
        <v>84</v>
      </c>
      <c r="AK368" s="7">
        <f t="shared" si="24"/>
        <v>2</v>
      </c>
    </row>
    <row r="369" spans="1:37" x14ac:dyDescent="0.25">
      <c r="A369" t="s">
        <v>181</v>
      </c>
      <c r="B369" s="6" t="str">
        <f t="shared" si="25"/>
        <v>1</v>
      </c>
      <c r="C369" t="s">
        <v>197</v>
      </c>
      <c r="D369" t="s">
        <v>116</v>
      </c>
      <c r="E369">
        <v>2016</v>
      </c>
      <c r="F369">
        <v>19060403</v>
      </c>
      <c r="Q369" t="s">
        <v>70</v>
      </c>
      <c r="R369" s="18">
        <f t="shared" si="23"/>
        <v>2</v>
      </c>
      <c r="Y369">
        <v>2016</v>
      </c>
      <c r="AD369" t="s">
        <v>101</v>
      </c>
      <c r="AE369" t="s">
        <v>119</v>
      </c>
      <c r="AF369" t="str">
        <f t="shared" si="26"/>
        <v>Oil &amp; Gas - Ice Roads and Pads</v>
      </c>
      <c r="AG369" t="s">
        <v>349</v>
      </c>
      <c r="AJ369" t="s">
        <v>84</v>
      </c>
      <c r="AK369" s="7">
        <f t="shared" si="24"/>
        <v>2</v>
      </c>
    </row>
    <row r="370" spans="1:37" x14ac:dyDescent="0.25">
      <c r="A370" t="s">
        <v>181</v>
      </c>
      <c r="B370" s="6" t="str">
        <f t="shared" si="25"/>
        <v>1</v>
      </c>
      <c r="C370" t="s">
        <v>197</v>
      </c>
      <c r="D370" t="s">
        <v>116</v>
      </c>
      <c r="E370">
        <v>2016</v>
      </c>
      <c r="F370">
        <v>19060403</v>
      </c>
      <c r="Q370" t="s">
        <v>70</v>
      </c>
      <c r="R370" s="18">
        <f t="shared" si="23"/>
        <v>2</v>
      </c>
      <c r="Y370">
        <v>2016</v>
      </c>
      <c r="AD370" t="s">
        <v>101</v>
      </c>
      <c r="AE370" t="s">
        <v>119</v>
      </c>
      <c r="AF370" t="str">
        <f t="shared" si="26"/>
        <v>Oil &amp; Gas - Ice Roads and Pads</v>
      </c>
      <c r="AG370" t="s">
        <v>349</v>
      </c>
      <c r="AJ370" t="s">
        <v>84</v>
      </c>
      <c r="AK370" s="7">
        <f t="shared" si="24"/>
        <v>2</v>
      </c>
    </row>
    <row r="371" spans="1:37" x14ac:dyDescent="0.25">
      <c r="A371" t="s">
        <v>181</v>
      </c>
      <c r="B371" s="6" t="str">
        <f t="shared" si="25"/>
        <v>1</v>
      </c>
      <c r="C371" t="s">
        <v>197</v>
      </c>
      <c r="D371" t="s">
        <v>116</v>
      </c>
      <c r="E371">
        <v>2016</v>
      </c>
      <c r="F371">
        <v>19060403</v>
      </c>
      <c r="Q371" t="s">
        <v>70</v>
      </c>
      <c r="R371" s="18">
        <f t="shared" si="23"/>
        <v>2</v>
      </c>
      <c r="Y371">
        <v>2016</v>
      </c>
      <c r="AD371" t="s">
        <v>101</v>
      </c>
      <c r="AE371" t="s">
        <v>119</v>
      </c>
      <c r="AF371" t="str">
        <f t="shared" si="26"/>
        <v>Oil &amp; Gas - Ice Roads and Pads</v>
      </c>
      <c r="AG371" t="s">
        <v>349</v>
      </c>
      <c r="AJ371" t="s">
        <v>84</v>
      </c>
      <c r="AK371" s="7">
        <f t="shared" si="24"/>
        <v>2</v>
      </c>
    </row>
    <row r="372" spans="1:37" x14ac:dyDescent="0.25">
      <c r="A372" t="s">
        <v>181</v>
      </c>
      <c r="B372" s="6" t="str">
        <f t="shared" si="25"/>
        <v>1</v>
      </c>
      <c r="C372" t="s">
        <v>197</v>
      </c>
      <c r="D372" t="s">
        <v>116</v>
      </c>
      <c r="E372">
        <v>2016</v>
      </c>
      <c r="F372">
        <v>19060403</v>
      </c>
      <c r="Q372" t="s">
        <v>70</v>
      </c>
      <c r="R372" s="18">
        <f t="shared" si="23"/>
        <v>2</v>
      </c>
      <c r="Y372">
        <v>2016</v>
      </c>
      <c r="AD372" t="s">
        <v>101</v>
      </c>
      <c r="AE372" t="s">
        <v>119</v>
      </c>
      <c r="AF372" t="str">
        <f t="shared" si="26"/>
        <v>Oil &amp; Gas - Ice Roads and Pads</v>
      </c>
      <c r="AG372" t="s">
        <v>349</v>
      </c>
      <c r="AJ372" t="s">
        <v>84</v>
      </c>
      <c r="AK372" s="7">
        <f t="shared" si="24"/>
        <v>2</v>
      </c>
    </row>
    <row r="373" spans="1:37" x14ac:dyDescent="0.25">
      <c r="A373" t="s">
        <v>181</v>
      </c>
      <c r="B373" s="6" t="str">
        <f t="shared" si="25"/>
        <v>1</v>
      </c>
      <c r="C373" t="s">
        <v>197</v>
      </c>
      <c r="D373" t="s">
        <v>116</v>
      </c>
      <c r="E373">
        <v>2016</v>
      </c>
      <c r="F373">
        <v>19060403</v>
      </c>
      <c r="Q373" t="s">
        <v>70</v>
      </c>
      <c r="R373" s="18">
        <f t="shared" si="23"/>
        <v>2</v>
      </c>
      <c r="Y373">
        <v>2016</v>
      </c>
      <c r="AD373" t="s">
        <v>101</v>
      </c>
      <c r="AE373" t="s">
        <v>119</v>
      </c>
      <c r="AF373" t="str">
        <f t="shared" si="26"/>
        <v>Oil &amp; Gas - Ice Roads and Pads</v>
      </c>
      <c r="AG373" t="s">
        <v>349</v>
      </c>
      <c r="AJ373" t="s">
        <v>84</v>
      </c>
      <c r="AK373" s="7">
        <f t="shared" si="24"/>
        <v>2</v>
      </c>
    </row>
    <row r="374" spans="1:37" x14ac:dyDescent="0.25">
      <c r="A374" t="s">
        <v>181</v>
      </c>
      <c r="B374" s="6" t="str">
        <f t="shared" si="25"/>
        <v>1</v>
      </c>
      <c r="C374" t="s">
        <v>197</v>
      </c>
      <c r="D374" t="s">
        <v>116</v>
      </c>
      <c r="E374">
        <v>2016</v>
      </c>
      <c r="F374">
        <v>19060403</v>
      </c>
      <c r="Q374" t="s">
        <v>70</v>
      </c>
      <c r="R374" s="18">
        <f t="shared" si="23"/>
        <v>2</v>
      </c>
      <c r="Y374">
        <v>2016</v>
      </c>
      <c r="AD374" t="s">
        <v>101</v>
      </c>
      <c r="AE374" t="s">
        <v>119</v>
      </c>
      <c r="AF374" t="str">
        <f t="shared" si="26"/>
        <v>Oil &amp; Gas - Ice Roads and Pads</v>
      </c>
      <c r="AG374" t="s">
        <v>349</v>
      </c>
      <c r="AJ374" t="s">
        <v>84</v>
      </c>
      <c r="AK374" s="7">
        <f t="shared" si="24"/>
        <v>2</v>
      </c>
    </row>
    <row r="375" spans="1:37" x14ac:dyDescent="0.25">
      <c r="A375" t="s">
        <v>181</v>
      </c>
      <c r="B375" s="6" t="str">
        <f t="shared" si="25"/>
        <v>1</v>
      </c>
      <c r="C375" t="s">
        <v>197</v>
      </c>
      <c r="D375" t="s">
        <v>116</v>
      </c>
      <c r="E375">
        <v>2016</v>
      </c>
      <c r="F375">
        <v>19060403</v>
      </c>
      <c r="Q375" t="s">
        <v>70</v>
      </c>
      <c r="R375" s="18">
        <f t="shared" si="23"/>
        <v>2</v>
      </c>
      <c r="Y375">
        <v>2016</v>
      </c>
      <c r="AD375" t="s">
        <v>101</v>
      </c>
      <c r="AE375" t="s">
        <v>119</v>
      </c>
      <c r="AF375" t="str">
        <f t="shared" si="26"/>
        <v>Oil &amp; Gas - Ice Roads and Pads</v>
      </c>
      <c r="AG375" t="s">
        <v>349</v>
      </c>
      <c r="AJ375" t="s">
        <v>84</v>
      </c>
      <c r="AK375" s="7">
        <f t="shared" si="24"/>
        <v>2</v>
      </c>
    </row>
    <row r="376" spans="1:37" x14ac:dyDescent="0.25">
      <c r="A376" t="s">
        <v>181</v>
      </c>
      <c r="B376" s="6" t="str">
        <f t="shared" si="25"/>
        <v>1</v>
      </c>
      <c r="C376" t="s">
        <v>197</v>
      </c>
      <c r="D376" t="s">
        <v>116</v>
      </c>
      <c r="E376">
        <v>2016</v>
      </c>
      <c r="F376">
        <v>19060403</v>
      </c>
      <c r="Q376" t="s">
        <v>70</v>
      </c>
      <c r="R376" s="18">
        <f t="shared" si="23"/>
        <v>2</v>
      </c>
      <c r="Y376">
        <v>2016</v>
      </c>
      <c r="AD376" t="s">
        <v>101</v>
      </c>
      <c r="AE376" t="s">
        <v>119</v>
      </c>
      <c r="AF376" t="str">
        <f t="shared" si="26"/>
        <v>Oil &amp; Gas - Ice Roads and Pads</v>
      </c>
      <c r="AG376" t="s">
        <v>349</v>
      </c>
      <c r="AJ376" t="s">
        <v>84</v>
      </c>
      <c r="AK376" s="7">
        <f t="shared" si="24"/>
        <v>2</v>
      </c>
    </row>
    <row r="377" spans="1:37" x14ac:dyDescent="0.25">
      <c r="A377" t="s">
        <v>181</v>
      </c>
      <c r="B377" s="6" t="str">
        <f t="shared" si="25"/>
        <v>1</v>
      </c>
      <c r="C377" t="s">
        <v>197</v>
      </c>
      <c r="D377" t="s">
        <v>116</v>
      </c>
      <c r="E377">
        <v>2016</v>
      </c>
      <c r="F377">
        <v>19060403</v>
      </c>
      <c r="Q377" t="s">
        <v>70</v>
      </c>
      <c r="R377" s="18">
        <f t="shared" si="23"/>
        <v>2</v>
      </c>
      <c r="Y377">
        <v>2016</v>
      </c>
      <c r="AD377" t="s">
        <v>101</v>
      </c>
      <c r="AE377" t="s">
        <v>119</v>
      </c>
      <c r="AF377" t="str">
        <f t="shared" si="26"/>
        <v>Oil &amp; Gas - Ice Roads and Pads</v>
      </c>
      <c r="AG377" t="s">
        <v>349</v>
      </c>
      <c r="AJ377" t="s">
        <v>84</v>
      </c>
      <c r="AK377" s="7">
        <f t="shared" si="24"/>
        <v>2</v>
      </c>
    </row>
    <row r="378" spans="1:37" x14ac:dyDescent="0.25">
      <c r="A378" t="s">
        <v>181</v>
      </c>
      <c r="B378" s="6" t="str">
        <f t="shared" si="25"/>
        <v>1</v>
      </c>
      <c r="C378" t="s">
        <v>197</v>
      </c>
      <c r="D378" t="s">
        <v>116</v>
      </c>
      <c r="E378">
        <v>2016</v>
      </c>
      <c r="F378">
        <v>19060403</v>
      </c>
      <c r="Q378" t="s">
        <v>70</v>
      </c>
      <c r="R378" s="18">
        <f t="shared" si="23"/>
        <v>2</v>
      </c>
      <c r="Y378">
        <v>2016</v>
      </c>
      <c r="AD378" t="s">
        <v>101</v>
      </c>
      <c r="AE378" t="s">
        <v>119</v>
      </c>
      <c r="AF378" t="str">
        <f t="shared" si="26"/>
        <v>Oil &amp; Gas - Ice Roads and Pads</v>
      </c>
      <c r="AG378" t="s">
        <v>349</v>
      </c>
      <c r="AJ378" t="s">
        <v>84</v>
      </c>
      <c r="AK378" s="7">
        <f t="shared" si="24"/>
        <v>2</v>
      </c>
    </row>
    <row r="379" spans="1:37" x14ac:dyDescent="0.25">
      <c r="A379" t="s">
        <v>181</v>
      </c>
      <c r="B379" s="6" t="str">
        <f t="shared" si="25"/>
        <v>1</v>
      </c>
      <c r="C379" t="s">
        <v>197</v>
      </c>
      <c r="D379" t="s">
        <v>116</v>
      </c>
      <c r="E379">
        <v>2016</v>
      </c>
      <c r="F379">
        <v>19060403</v>
      </c>
      <c r="Q379" t="s">
        <v>70</v>
      </c>
      <c r="R379" s="18">
        <f t="shared" si="23"/>
        <v>2</v>
      </c>
      <c r="Y379">
        <v>2016</v>
      </c>
      <c r="AD379" t="s">
        <v>101</v>
      </c>
      <c r="AE379" t="s">
        <v>119</v>
      </c>
      <c r="AF379" t="str">
        <f t="shared" si="26"/>
        <v>Oil &amp; Gas - Ice Roads and Pads</v>
      </c>
      <c r="AG379" t="s">
        <v>349</v>
      </c>
      <c r="AJ379" t="s">
        <v>84</v>
      </c>
      <c r="AK379" s="7">
        <f t="shared" si="24"/>
        <v>2</v>
      </c>
    </row>
    <row r="380" spans="1:37" x14ac:dyDescent="0.25">
      <c r="A380" t="s">
        <v>181</v>
      </c>
      <c r="B380" s="6" t="str">
        <f t="shared" si="25"/>
        <v>1</v>
      </c>
      <c r="C380" t="s">
        <v>197</v>
      </c>
      <c r="D380" t="s">
        <v>116</v>
      </c>
      <c r="E380">
        <v>2016</v>
      </c>
      <c r="F380">
        <v>19060403</v>
      </c>
      <c r="Q380" t="s">
        <v>70</v>
      </c>
      <c r="R380" s="18">
        <f t="shared" si="23"/>
        <v>2</v>
      </c>
      <c r="Y380">
        <v>2016</v>
      </c>
      <c r="AD380" t="s">
        <v>101</v>
      </c>
      <c r="AE380" t="s">
        <v>119</v>
      </c>
      <c r="AF380" t="str">
        <f t="shared" si="26"/>
        <v>Oil &amp; Gas - Ice Roads and Pads</v>
      </c>
      <c r="AG380" t="s">
        <v>349</v>
      </c>
      <c r="AJ380" t="s">
        <v>84</v>
      </c>
      <c r="AK380" s="7">
        <f t="shared" si="24"/>
        <v>2</v>
      </c>
    </row>
    <row r="381" spans="1:37" x14ac:dyDescent="0.25">
      <c r="A381" t="s">
        <v>181</v>
      </c>
      <c r="B381" s="6" t="str">
        <f t="shared" si="25"/>
        <v>1</v>
      </c>
      <c r="C381" t="s">
        <v>197</v>
      </c>
      <c r="D381" t="s">
        <v>116</v>
      </c>
      <c r="E381">
        <v>2016</v>
      </c>
      <c r="F381">
        <v>19060403</v>
      </c>
      <c r="Q381" t="s">
        <v>70</v>
      </c>
      <c r="R381" s="18">
        <f t="shared" si="23"/>
        <v>2</v>
      </c>
      <c r="Y381">
        <v>2016</v>
      </c>
      <c r="AD381" t="s">
        <v>101</v>
      </c>
      <c r="AE381" t="s">
        <v>119</v>
      </c>
      <c r="AF381" t="str">
        <f t="shared" si="26"/>
        <v>Oil &amp; Gas - Ice Roads and Pads</v>
      </c>
      <c r="AG381" t="s">
        <v>349</v>
      </c>
      <c r="AJ381" t="s">
        <v>84</v>
      </c>
      <c r="AK381" s="7">
        <f t="shared" si="24"/>
        <v>2</v>
      </c>
    </row>
    <row r="382" spans="1:37" x14ac:dyDescent="0.25">
      <c r="A382" t="s">
        <v>181</v>
      </c>
      <c r="B382" s="6" t="str">
        <f t="shared" si="25"/>
        <v>1</v>
      </c>
      <c r="C382" t="s">
        <v>197</v>
      </c>
      <c r="D382" t="s">
        <v>116</v>
      </c>
      <c r="E382">
        <v>2016</v>
      </c>
      <c r="F382">
        <v>19060403</v>
      </c>
      <c r="Q382" t="s">
        <v>70</v>
      </c>
      <c r="R382" s="18">
        <f t="shared" si="23"/>
        <v>2</v>
      </c>
      <c r="Y382">
        <v>2016</v>
      </c>
      <c r="AD382" t="s">
        <v>101</v>
      </c>
      <c r="AE382" t="s">
        <v>119</v>
      </c>
      <c r="AF382" t="str">
        <f t="shared" si="26"/>
        <v>Oil &amp; Gas - Ice Roads and Pads</v>
      </c>
      <c r="AG382" t="s">
        <v>349</v>
      </c>
      <c r="AJ382" t="s">
        <v>84</v>
      </c>
      <c r="AK382" s="7">
        <f t="shared" si="24"/>
        <v>2</v>
      </c>
    </row>
    <row r="383" spans="1:37" x14ac:dyDescent="0.25">
      <c r="A383" t="s">
        <v>181</v>
      </c>
      <c r="B383" s="6" t="str">
        <f t="shared" si="25"/>
        <v>1</v>
      </c>
      <c r="C383" t="s">
        <v>197</v>
      </c>
      <c r="D383" t="s">
        <v>116</v>
      </c>
      <c r="E383">
        <v>2016</v>
      </c>
      <c r="F383">
        <v>19060403</v>
      </c>
      <c r="Q383" t="s">
        <v>70</v>
      </c>
      <c r="R383" s="18">
        <f t="shared" si="23"/>
        <v>2</v>
      </c>
      <c r="Y383">
        <v>2016</v>
      </c>
      <c r="AD383" t="s">
        <v>101</v>
      </c>
      <c r="AE383" t="s">
        <v>119</v>
      </c>
      <c r="AF383" t="str">
        <f t="shared" si="26"/>
        <v>Oil &amp; Gas - Ice Roads and Pads</v>
      </c>
      <c r="AG383" t="s">
        <v>349</v>
      </c>
      <c r="AJ383" t="s">
        <v>84</v>
      </c>
      <c r="AK383" s="7">
        <f t="shared" si="24"/>
        <v>2</v>
      </c>
    </row>
    <row r="384" spans="1:37" x14ac:dyDescent="0.25">
      <c r="A384" t="s">
        <v>181</v>
      </c>
      <c r="B384" s="6" t="str">
        <f t="shared" si="25"/>
        <v>1</v>
      </c>
      <c r="C384" t="s">
        <v>197</v>
      </c>
      <c r="D384" t="s">
        <v>116</v>
      </c>
      <c r="E384">
        <v>2016</v>
      </c>
      <c r="F384">
        <v>19060403</v>
      </c>
      <c r="Q384" t="s">
        <v>70</v>
      </c>
      <c r="R384" s="18">
        <f t="shared" si="23"/>
        <v>2</v>
      </c>
      <c r="Y384">
        <v>2016</v>
      </c>
      <c r="AD384" t="s">
        <v>101</v>
      </c>
      <c r="AE384" t="s">
        <v>119</v>
      </c>
      <c r="AF384" t="str">
        <f t="shared" si="26"/>
        <v>Oil &amp; Gas - Ice Roads and Pads</v>
      </c>
      <c r="AG384" t="s">
        <v>349</v>
      </c>
      <c r="AJ384" t="s">
        <v>84</v>
      </c>
      <c r="AK384" s="7">
        <f t="shared" si="24"/>
        <v>2</v>
      </c>
    </row>
    <row r="385" spans="1:37" x14ac:dyDescent="0.25">
      <c r="A385" t="s">
        <v>181</v>
      </c>
      <c r="B385" s="6" t="str">
        <f t="shared" si="25"/>
        <v>1</v>
      </c>
      <c r="C385" t="s">
        <v>197</v>
      </c>
      <c r="D385" t="s">
        <v>116</v>
      </c>
      <c r="E385">
        <v>2016</v>
      </c>
      <c r="F385">
        <v>19060403</v>
      </c>
      <c r="Q385" t="s">
        <v>70</v>
      </c>
      <c r="R385" s="18">
        <f t="shared" si="23"/>
        <v>2</v>
      </c>
      <c r="Y385">
        <v>2016</v>
      </c>
      <c r="AD385" t="s">
        <v>101</v>
      </c>
      <c r="AE385" t="s">
        <v>119</v>
      </c>
      <c r="AF385" t="str">
        <f t="shared" si="26"/>
        <v>Oil &amp; Gas - Ice Roads and Pads</v>
      </c>
      <c r="AG385" t="s">
        <v>349</v>
      </c>
      <c r="AJ385" t="s">
        <v>84</v>
      </c>
      <c r="AK385" s="7">
        <f t="shared" si="24"/>
        <v>2</v>
      </c>
    </row>
    <row r="386" spans="1:37" x14ac:dyDescent="0.25">
      <c r="A386" t="s">
        <v>181</v>
      </c>
      <c r="B386" s="6" t="str">
        <f t="shared" si="25"/>
        <v>1</v>
      </c>
      <c r="C386" t="s">
        <v>197</v>
      </c>
      <c r="D386" t="s">
        <v>116</v>
      </c>
      <c r="E386">
        <v>2016</v>
      </c>
      <c r="F386">
        <v>19060403</v>
      </c>
      <c r="Q386" t="s">
        <v>70</v>
      </c>
      <c r="R386" s="18">
        <f t="shared" si="23"/>
        <v>2</v>
      </c>
      <c r="Y386">
        <v>2016</v>
      </c>
      <c r="AD386" t="s">
        <v>101</v>
      </c>
      <c r="AE386" t="s">
        <v>119</v>
      </c>
      <c r="AF386" t="str">
        <f t="shared" si="26"/>
        <v>Oil &amp; Gas - Ice Roads and Pads</v>
      </c>
      <c r="AG386" t="s">
        <v>349</v>
      </c>
      <c r="AJ386" t="s">
        <v>84</v>
      </c>
      <c r="AK386" s="7">
        <f t="shared" si="24"/>
        <v>2</v>
      </c>
    </row>
    <row r="387" spans="1:37" x14ac:dyDescent="0.25">
      <c r="A387" t="s">
        <v>181</v>
      </c>
      <c r="B387" s="6" t="str">
        <f t="shared" si="25"/>
        <v>1</v>
      </c>
      <c r="C387" t="s">
        <v>197</v>
      </c>
      <c r="D387" t="s">
        <v>116</v>
      </c>
      <c r="E387">
        <v>2016</v>
      </c>
      <c r="F387">
        <v>19060403</v>
      </c>
      <c r="Q387" t="s">
        <v>70</v>
      </c>
      <c r="R387" s="18">
        <f t="shared" ref="R387:R450" si="27">IF(Q387="ground",1,2)</f>
        <v>2</v>
      </c>
      <c r="Y387">
        <v>2016</v>
      </c>
      <c r="AD387" t="s">
        <v>101</v>
      </c>
      <c r="AE387" t="s">
        <v>119</v>
      </c>
      <c r="AF387" t="str">
        <f t="shared" si="26"/>
        <v>Oil &amp; Gas - Ice Roads and Pads</v>
      </c>
      <c r="AG387" t="s">
        <v>349</v>
      </c>
      <c r="AJ387" t="s">
        <v>84</v>
      </c>
      <c r="AK387" s="7">
        <f t="shared" ref="AK387:AK450" si="28">IF(AJ387="metered",1,2)</f>
        <v>2</v>
      </c>
    </row>
    <row r="388" spans="1:37" x14ac:dyDescent="0.25">
      <c r="A388" t="s">
        <v>181</v>
      </c>
      <c r="B388" s="6" t="str">
        <f t="shared" ref="B388:B451" si="29">_xlfn.IFS(A388="TWUP","1",A388="TWUA","2", A388="LAS","3",A388="ADL","4")</f>
        <v>1</v>
      </c>
      <c r="C388" t="s">
        <v>197</v>
      </c>
      <c r="D388" t="s">
        <v>116</v>
      </c>
      <c r="E388">
        <v>2016</v>
      </c>
      <c r="F388">
        <v>19060403</v>
      </c>
      <c r="Q388" t="s">
        <v>70</v>
      </c>
      <c r="R388" s="18">
        <f t="shared" si="27"/>
        <v>2</v>
      </c>
      <c r="Y388">
        <v>2016</v>
      </c>
      <c r="AD388" t="s">
        <v>101</v>
      </c>
      <c r="AE388" t="s">
        <v>119</v>
      </c>
      <c r="AF388" t="str">
        <f t="shared" si="26"/>
        <v>Oil &amp; Gas - Ice Roads and Pads</v>
      </c>
      <c r="AG388" t="s">
        <v>349</v>
      </c>
      <c r="AJ388" t="s">
        <v>84</v>
      </c>
      <c r="AK388" s="7">
        <f t="shared" si="28"/>
        <v>2</v>
      </c>
    </row>
    <row r="389" spans="1:37" x14ac:dyDescent="0.25">
      <c r="A389" t="s">
        <v>181</v>
      </c>
      <c r="B389" s="6" t="str">
        <f t="shared" si="29"/>
        <v>1</v>
      </c>
      <c r="C389" t="s">
        <v>197</v>
      </c>
      <c r="D389" t="s">
        <v>116</v>
      </c>
      <c r="E389">
        <v>2016</v>
      </c>
      <c r="F389">
        <v>19060403</v>
      </c>
      <c r="Q389" t="s">
        <v>70</v>
      </c>
      <c r="R389" s="18">
        <f t="shared" si="27"/>
        <v>2</v>
      </c>
      <c r="Y389">
        <v>2016</v>
      </c>
      <c r="AD389" t="s">
        <v>101</v>
      </c>
      <c r="AE389" t="s">
        <v>119</v>
      </c>
      <c r="AF389" t="str">
        <f t="shared" si="26"/>
        <v>Oil &amp; Gas - Ice Roads and Pads</v>
      </c>
      <c r="AG389" t="s">
        <v>349</v>
      </c>
      <c r="AJ389" t="s">
        <v>84</v>
      </c>
      <c r="AK389" s="7">
        <f t="shared" si="28"/>
        <v>2</v>
      </c>
    </row>
    <row r="390" spans="1:37" x14ac:dyDescent="0.25">
      <c r="A390" t="s">
        <v>181</v>
      </c>
      <c r="B390" s="6" t="str">
        <f t="shared" si="29"/>
        <v>1</v>
      </c>
      <c r="C390" t="s">
        <v>197</v>
      </c>
      <c r="D390" t="s">
        <v>116</v>
      </c>
      <c r="E390">
        <v>2016</v>
      </c>
      <c r="F390">
        <v>19060403</v>
      </c>
      <c r="Q390" t="s">
        <v>70</v>
      </c>
      <c r="R390" s="18">
        <f t="shared" si="27"/>
        <v>2</v>
      </c>
      <c r="Y390">
        <v>2016</v>
      </c>
      <c r="AD390" t="s">
        <v>101</v>
      </c>
      <c r="AE390" t="s">
        <v>119</v>
      </c>
      <c r="AF390" t="str">
        <f t="shared" si="26"/>
        <v>Oil &amp; Gas - Ice Roads and Pads</v>
      </c>
      <c r="AG390" t="s">
        <v>349</v>
      </c>
      <c r="AJ390" t="s">
        <v>84</v>
      </c>
      <c r="AK390" s="7">
        <f t="shared" si="28"/>
        <v>2</v>
      </c>
    </row>
    <row r="391" spans="1:37" x14ac:dyDescent="0.25">
      <c r="A391" t="s">
        <v>181</v>
      </c>
      <c r="B391" s="6" t="str">
        <f t="shared" si="29"/>
        <v>1</v>
      </c>
      <c r="C391" t="s">
        <v>197</v>
      </c>
      <c r="D391" t="s">
        <v>116</v>
      </c>
      <c r="E391">
        <v>2016</v>
      </c>
      <c r="F391">
        <v>19060403</v>
      </c>
      <c r="Q391" t="s">
        <v>70</v>
      </c>
      <c r="R391" s="18">
        <f t="shared" si="27"/>
        <v>2</v>
      </c>
      <c r="Y391">
        <v>2016</v>
      </c>
      <c r="AD391" t="s">
        <v>101</v>
      </c>
      <c r="AE391" t="s">
        <v>119</v>
      </c>
      <c r="AF391" t="str">
        <f t="shared" ref="AF391:AF454" si="30">IF(AD391&lt;&gt;"",_xlfn.CONCAT(AD391," - ", AE391),"")</f>
        <v>Oil &amp; Gas - Ice Roads and Pads</v>
      </c>
      <c r="AG391" t="s">
        <v>349</v>
      </c>
      <c r="AJ391" t="s">
        <v>84</v>
      </c>
      <c r="AK391" s="7">
        <f t="shared" si="28"/>
        <v>2</v>
      </c>
    </row>
    <row r="392" spans="1:37" x14ac:dyDescent="0.25">
      <c r="A392" t="s">
        <v>181</v>
      </c>
      <c r="B392" s="6" t="str">
        <f t="shared" si="29"/>
        <v>1</v>
      </c>
      <c r="C392" t="s">
        <v>197</v>
      </c>
      <c r="D392" t="s">
        <v>116</v>
      </c>
      <c r="E392">
        <v>2016</v>
      </c>
      <c r="F392">
        <v>19060403</v>
      </c>
      <c r="Q392" t="s">
        <v>70</v>
      </c>
      <c r="R392" s="18">
        <f t="shared" si="27"/>
        <v>2</v>
      </c>
      <c r="Y392">
        <v>2016</v>
      </c>
      <c r="AD392" t="s">
        <v>101</v>
      </c>
      <c r="AE392" t="s">
        <v>119</v>
      </c>
      <c r="AF392" t="str">
        <f t="shared" si="30"/>
        <v>Oil &amp; Gas - Ice Roads and Pads</v>
      </c>
      <c r="AG392" t="s">
        <v>349</v>
      </c>
      <c r="AJ392" t="s">
        <v>84</v>
      </c>
      <c r="AK392" s="7">
        <f t="shared" si="28"/>
        <v>2</v>
      </c>
    </row>
    <row r="393" spans="1:37" x14ac:dyDescent="0.25">
      <c r="A393" t="s">
        <v>181</v>
      </c>
      <c r="B393" s="6" t="str">
        <f t="shared" si="29"/>
        <v>1</v>
      </c>
      <c r="C393" t="s">
        <v>197</v>
      </c>
      <c r="D393" t="s">
        <v>116</v>
      </c>
      <c r="E393">
        <v>2016</v>
      </c>
      <c r="F393">
        <v>19060403</v>
      </c>
      <c r="Q393" t="s">
        <v>70</v>
      </c>
      <c r="R393" s="18">
        <f t="shared" si="27"/>
        <v>2</v>
      </c>
      <c r="Y393">
        <v>2016</v>
      </c>
      <c r="AD393" t="s">
        <v>101</v>
      </c>
      <c r="AE393" t="s">
        <v>119</v>
      </c>
      <c r="AF393" t="str">
        <f t="shared" si="30"/>
        <v>Oil &amp; Gas - Ice Roads and Pads</v>
      </c>
      <c r="AG393" t="s">
        <v>349</v>
      </c>
      <c r="AJ393" t="s">
        <v>84</v>
      </c>
      <c r="AK393" s="7">
        <f t="shared" si="28"/>
        <v>2</v>
      </c>
    </row>
    <row r="394" spans="1:37" x14ac:dyDescent="0.25">
      <c r="A394" t="s">
        <v>181</v>
      </c>
      <c r="B394" s="6" t="str">
        <f t="shared" si="29"/>
        <v>1</v>
      </c>
      <c r="C394" t="s">
        <v>197</v>
      </c>
      <c r="D394" t="s">
        <v>116</v>
      </c>
      <c r="E394">
        <v>2016</v>
      </c>
      <c r="F394">
        <v>19060403</v>
      </c>
      <c r="Q394" t="s">
        <v>70</v>
      </c>
      <c r="R394" s="18">
        <f t="shared" si="27"/>
        <v>2</v>
      </c>
      <c r="Y394">
        <v>2016</v>
      </c>
      <c r="AD394" t="s">
        <v>101</v>
      </c>
      <c r="AE394" t="s">
        <v>119</v>
      </c>
      <c r="AF394" t="str">
        <f t="shared" si="30"/>
        <v>Oil &amp; Gas - Ice Roads and Pads</v>
      </c>
      <c r="AG394" t="s">
        <v>349</v>
      </c>
      <c r="AJ394" t="s">
        <v>84</v>
      </c>
      <c r="AK394" s="7">
        <f t="shared" si="28"/>
        <v>2</v>
      </c>
    </row>
    <row r="395" spans="1:37" x14ac:dyDescent="0.25">
      <c r="A395" t="s">
        <v>181</v>
      </c>
      <c r="B395" s="6" t="str">
        <f t="shared" si="29"/>
        <v>1</v>
      </c>
      <c r="C395" t="s">
        <v>197</v>
      </c>
      <c r="D395" t="s">
        <v>116</v>
      </c>
      <c r="E395">
        <v>2016</v>
      </c>
      <c r="F395">
        <v>19060403</v>
      </c>
      <c r="Q395" t="s">
        <v>70</v>
      </c>
      <c r="R395" s="18">
        <f t="shared" si="27"/>
        <v>2</v>
      </c>
      <c r="Y395">
        <v>2016</v>
      </c>
      <c r="AD395" t="s">
        <v>101</v>
      </c>
      <c r="AE395" t="s">
        <v>119</v>
      </c>
      <c r="AF395" t="str">
        <f t="shared" si="30"/>
        <v>Oil &amp; Gas - Ice Roads and Pads</v>
      </c>
      <c r="AG395" t="s">
        <v>349</v>
      </c>
      <c r="AJ395" t="s">
        <v>84</v>
      </c>
      <c r="AK395" s="7">
        <f t="shared" si="28"/>
        <v>2</v>
      </c>
    </row>
    <row r="396" spans="1:37" x14ac:dyDescent="0.25">
      <c r="A396" t="s">
        <v>181</v>
      </c>
      <c r="B396" s="6" t="str">
        <f t="shared" si="29"/>
        <v>1</v>
      </c>
      <c r="C396" t="s">
        <v>197</v>
      </c>
      <c r="D396" t="s">
        <v>116</v>
      </c>
      <c r="E396">
        <v>2016</v>
      </c>
      <c r="F396">
        <v>19060403</v>
      </c>
      <c r="Q396" t="s">
        <v>70</v>
      </c>
      <c r="R396" s="18">
        <f t="shared" si="27"/>
        <v>2</v>
      </c>
      <c r="Y396">
        <v>2016</v>
      </c>
      <c r="AD396" t="s">
        <v>101</v>
      </c>
      <c r="AE396" t="s">
        <v>119</v>
      </c>
      <c r="AF396" t="str">
        <f t="shared" si="30"/>
        <v>Oil &amp; Gas - Ice Roads and Pads</v>
      </c>
      <c r="AG396" t="s">
        <v>349</v>
      </c>
      <c r="AJ396" t="s">
        <v>84</v>
      </c>
      <c r="AK396" s="7">
        <f t="shared" si="28"/>
        <v>2</v>
      </c>
    </row>
    <row r="397" spans="1:37" x14ac:dyDescent="0.25">
      <c r="A397" t="s">
        <v>181</v>
      </c>
      <c r="B397" s="6" t="str">
        <f t="shared" si="29"/>
        <v>1</v>
      </c>
      <c r="C397" t="s">
        <v>197</v>
      </c>
      <c r="D397" t="s">
        <v>116</v>
      </c>
      <c r="E397">
        <v>2016</v>
      </c>
      <c r="F397">
        <v>19060403</v>
      </c>
      <c r="Q397" t="s">
        <v>70</v>
      </c>
      <c r="R397" s="18">
        <f t="shared" si="27"/>
        <v>2</v>
      </c>
      <c r="Y397">
        <v>2016</v>
      </c>
      <c r="AD397" t="s">
        <v>101</v>
      </c>
      <c r="AE397" t="s">
        <v>119</v>
      </c>
      <c r="AF397" t="str">
        <f t="shared" si="30"/>
        <v>Oil &amp; Gas - Ice Roads and Pads</v>
      </c>
      <c r="AG397" t="s">
        <v>349</v>
      </c>
      <c r="AJ397" t="s">
        <v>84</v>
      </c>
      <c r="AK397" s="7">
        <f t="shared" si="28"/>
        <v>2</v>
      </c>
    </row>
    <row r="398" spans="1:37" x14ac:dyDescent="0.25">
      <c r="A398" t="s">
        <v>181</v>
      </c>
      <c r="B398" s="6" t="str">
        <f t="shared" si="29"/>
        <v>1</v>
      </c>
      <c r="C398" t="s">
        <v>197</v>
      </c>
      <c r="D398" t="s">
        <v>116</v>
      </c>
      <c r="E398">
        <v>2016</v>
      </c>
      <c r="F398">
        <v>19060403</v>
      </c>
      <c r="Q398" t="s">
        <v>70</v>
      </c>
      <c r="R398" s="18">
        <f t="shared" si="27"/>
        <v>2</v>
      </c>
      <c r="Y398">
        <v>2016</v>
      </c>
      <c r="AD398" t="s">
        <v>101</v>
      </c>
      <c r="AE398" t="s">
        <v>119</v>
      </c>
      <c r="AF398" t="str">
        <f t="shared" si="30"/>
        <v>Oil &amp; Gas - Ice Roads and Pads</v>
      </c>
      <c r="AG398" t="s">
        <v>349</v>
      </c>
      <c r="AJ398" t="s">
        <v>84</v>
      </c>
      <c r="AK398" s="7">
        <f t="shared" si="28"/>
        <v>2</v>
      </c>
    </row>
    <row r="399" spans="1:37" x14ac:dyDescent="0.25">
      <c r="A399" t="s">
        <v>181</v>
      </c>
      <c r="B399" s="6" t="str">
        <f t="shared" si="29"/>
        <v>1</v>
      </c>
      <c r="C399" t="s">
        <v>197</v>
      </c>
      <c r="D399" t="s">
        <v>116</v>
      </c>
      <c r="E399">
        <v>2016</v>
      </c>
      <c r="F399">
        <v>19060403</v>
      </c>
      <c r="Q399" t="s">
        <v>70</v>
      </c>
      <c r="R399" s="18">
        <f t="shared" si="27"/>
        <v>2</v>
      </c>
      <c r="Y399">
        <v>2016</v>
      </c>
      <c r="AD399" t="s">
        <v>101</v>
      </c>
      <c r="AE399" t="s">
        <v>119</v>
      </c>
      <c r="AF399" t="str">
        <f t="shared" si="30"/>
        <v>Oil &amp; Gas - Ice Roads and Pads</v>
      </c>
      <c r="AG399" t="s">
        <v>349</v>
      </c>
      <c r="AJ399" t="s">
        <v>84</v>
      </c>
      <c r="AK399" s="7">
        <f t="shared" si="28"/>
        <v>2</v>
      </c>
    </row>
    <row r="400" spans="1:37" x14ac:dyDescent="0.25">
      <c r="A400" t="s">
        <v>181</v>
      </c>
      <c r="B400" s="6" t="str">
        <f t="shared" si="29"/>
        <v>1</v>
      </c>
      <c r="C400" t="s">
        <v>197</v>
      </c>
      <c r="D400" t="s">
        <v>116</v>
      </c>
      <c r="E400">
        <v>2016</v>
      </c>
      <c r="F400">
        <v>19060403</v>
      </c>
      <c r="Q400" t="s">
        <v>70</v>
      </c>
      <c r="R400" s="18">
        <f t="shared" si="27"/>
        <v>2</v>
      </c>
      <c r="Y400">
        <v>2016</v>
      </c>
      <c r="AD400" t="s">
        <v>101</v>
      </c>
      <c r="AE400" t="s">
        <v>119</v>
      </c>
      <c r="AF400" t="str">
        <f t="shared" si="30"/>
        <v>Oil &amp; Gas - Ice Roads and Pads</v>
      </c>
      <c r="AG400" t="s">
        <v>349</v>
      </c>
      <c r="AJ400" t="s">
        <v>84</v>
      </c>
      <c r="AK400" s="7">
        <f t="shared" si="28"/>
        <v>2</v>
      </c>
    </row>
    <row r="401" spans="1:37" x14ac:dyDescent="0.25">
      <c r="A401" t="s">
        <v>181</v>
      </c>
      <c r="B401" s="6" t="str">
        <f t="shared" si="29"/>
        <v>1</v>
      </c>
      <c r="C401" t="s">
        <v>197</v>
      </c>
      <c r="D401" t="s">
        <v>116</v>
      </c>
      <c r="E401">
        <v>2016</v>
      </c>
      <c r="F401">
        <v>19060403</v>
      </c>
      <c r="Q401" t="s">
        <v>70</v>
      </c>
      <c r="R401" s="18">
        <f t="shared" si="27"/>
        <v>2</v>
      </c>
      <c r="Y401">
        <v>2016</v>
      </c>
      <c r="AD401" t="s">
        <v>101</v>
      </c>
      <c r="AE401" t="s">
        <v>119</v>
      </c>
      <c r="AF401" t="str">
        <f t="shared" si="30"/>
        <v>Oil &amp; Gas - Ice Roads and Pads</v>
      </c>
      <c r="AG401" t="s">
        <v>349</v>
      </c>
      <c r="AJ401" t="s">
        <v>84</v>
      </c>
      <c r="AK401" s="7">
        <f t="shared" si="28"/>
        <v>2</v>
      </c>
    </row>
    <row r="402" spans="1:37" x14ac:dyDescent="0.25">
      <c r="A402" t="s">
        <v>181</v>
      </c>
      <c r="B402" s="6" t="str">
        <f t="shared" si="29"/>
        <v>1</v>
      </c>
      <c r="C402" t="s">
        <v>197</v>
      </c>
      <c r="D402" t="s">
        <v>116</v>
      </c>
      <c r="E402">
        <v>2016</v>
      </c>
      <c r="F402">
        <v>19060403</v>
      </c>
      <c r="Q402" t="s">
        <v>70</v>
      </c>
      <c r="R402" s="18">
        <f t="shared" si="27"/>
        <v>2</v>
      </c>
      <c r="Y402">
        <v>2016</v>
      </c>
      <c r="AD402" t="s">
        <v>101</v>
      </c>
      <c r="AE402" t="s">
        <v>119</v>
      </c>
      <c r="AF402" t="str">
        <f t="shared" si="30"/>
        <v>Oil &amp; Gas - Ice Roads and Pads</v>
      </c>
      <c r="AG402" t="s">
        <v>349</v>
      </c>
      <c r="AJ402" t="s">
        <v>84</v>
      </c>
      <c r="AK402" s="7">
        <f t="shared" si="28"/>
        <v>2</v>
      </c>
    </row>
    <row r="403" spans="1:37" x14ac:dyDescent="0.25">
      <c r="A403" t="s">
        <v>181</v>
      </c>
      <c r="B403" s="6" t="str">
        <f t="shared" si="29"/>
        <v>1</v>
      </c>
      <c r="C403" t="s">
        <v>197</v>
      </c>
      <c r="D403" t="s">
        <v>116</v>
      </c>
      <c r="E403">
        <v>2016</v>
      </c>
      <c r="F403">
        <v>19060403</v>
      </c>
      <c r="Q403" t="s">
        <v>70</v>
      </c>
      <c r="R403" s="18">
        <f t="shared" si="27"/>
        <v>2</v>
      </c>
      <c r="Y403">
        <v>2016</v>
      </c>
      <c r="AD403" t="s">
        <v>101</v>
      </c>
      <c r="AE403" t="s">
        <v>119</v>
      </c>
      <c r="AF403" t="str">
        <f t="shared" si="30"/>
        <v>Oil &amp; Gas - Ice Roads and Pads</v>
      </c>
      <c r="AG403" t="s">
        <v>349</v>
      </c>
      <c r="AJ403" t="s">
        <v>84</v>
      </c>
      <c r="AK403" s="7">
        <f t="shared" si="28"/>
        <v>2</v>
      </c>
    </row>
    <row r="404" spans="1:37" x14ac:dyDescent="0.25">
      <c r="A404" t="s">
        <v>181</v>
      </c>
      <c r="B404" s="6" t="str">
        <f t="shared" si="29"/>
        <v>1</v>
      </c>
      <c r="C404" t="s">
        <v>197</v>
      </c>
      <c r="D404" t="s">
        <v>116</v>
      </c>
      <c r="E404">
        <v>2017</v>
      </c>
      <c r="F404">
        <v>19060403</v>
      </c>
      <c r="Q404" t="s">
        <v>70</v>
      </c>
      <c r="R404" s="18">
        <f t="shared" si="27"/>
        <v>2</v>
      </c>
      <c r="Y404">
        <v>2017</v>
      </c>
      <c r="AD404" t="s">
        <v>101</v>
      </c>
      <c r="AE404" t="s">
        <v>119</v>
      </c>
      <c r="AF404" t="str">
        <f t="shared" si="30"/>
        <v>Oil &amp; Gas - Ice Roads and Pads</v>
      </c>
      <c r="AG404" t="s">
        <v>349</v>
      </c>
      <c r="AJ404" t="s">
        <v>84</v>
      </c>
      <c r="AK404" s="7">
        <f t="shared" si="28"/>
        <v>2</v>
      </c>
    </row>
    <row r="405" spans="1:37" x14ac:dyDescent="0.25">
      <c r="A405" t="s">
        <v>181</v>
      </c>
      <c r="B405" s="6" t="str">
        <f t="shared" si="29"/>
        <v>1</v>
      </c>
      <c r="C405" t="s">
        <v>197</v>
      </c>
      <c r="D405" t="s">
        <v>116</v>
      </c>
      <c r="E405">
        <v>2017</v>
      </c>
      <c r="F405">
        <v>19060403</v>
      </c>
      <c r="Q405" t="s">
        <v>70</v>
      </c>
      <c r="R405" s="18">
        <f t="shared" si="27"/>
        <v>2</v>
      </c>
      <c r="Y405">
        <v>2017</v>
      </c>
      <c r="AD405" t="s">
        <v>101</v>
      </c>
      <c r="AE405" t="s">
        <v>119</v>
      </c>
      <c r="AF405" t="str">
        <f t="shared" si="30"/>
        <v>Oil &amp; Gas - Ice Roads and Pads</v>
      </c>
      <c r="AG405" t="s">
        <v>349</v>
      </c>
      <c r="AJ405" t="s">
        <v>84</v>
      </c>
      <c r="AK405" s="7">
        <f t="shared" si="28"/>
        <v>2</v>
      </c>
    </row>
    <row r="406" spans="1:37" x14ac:dyDescent="0.25">
      <c r="A406" t="s">
        <v>181</v>
      </c>
      <c r="B406" s="6" t="str">
        <f t="shared" si="29"/>
        <v>1</v>
      </c>
      <c r="C406" t="s">
        <v>197</v>
      </c>
      <c r="D406" t="s">
        <v>116</v>
      </c>
      <c r="E406">
        <v>2017</v>
      </c>
      <c r="F406">
        <v>19060403</v>
      </c>
      <c r="Q406" t="s">
        <v>70</v>
      </c>
      <c r="R406" s="18">
        <f t="shared" si="27"/>
        <v>2</v>
      </c>
      <c r="Y406">
        <v>2017</v>
      </c>
      <c r="AD406" t="s">
        <v>101</v>
      </c>
      <c r="AE406" t="s">
        <v>119</v>
      </c>
      <c r="AF406" t="str">
        <f t="shared" si="30"/>
        <v>Oil &amp; Gas - Ice Roads and Pads</v>
      </c>
      <c r="AG406" t="s">
        <v>349</v>
      </c>
      <c r="AJ406" t="s">
        <v>84</v>
      </c>
      <c r="AK406" s="7">
        <f t="shared" si="28"/>
        <v>2</v>
      </c>
    </row>
    <row r="407" spans="1:37" x14ac:dyDescent="0.25">
      <c r="A407" t="s">
        <v>181</v>
      </c>
      <c r="B407" s="6" t="str">
        <f t="shared" si="29"/>
        <v>1</v>
      </c>
      <c r="C407" t="s">
        <v>197</v>
      </c>
      <c r="D407" t="s">
        <v>116</v>
      </c>
      <c r="E407">
        <v>2017</v>
      </c>
      <c r="F407">
        <v>19060403</v>
      </c>
      <c r="Q407" t="s">
        <v>70</v>
      </c>
      <c r="R407" s="18">
        <f t="shared" si="27"/>
        <v>2</v>
      </c>
      <c r="Y407">
        <v>2017</v>
      </c>
      <c r="AD407" t="s">
        <v>101</v>
      </c>
      <c r="AE407" t="s">
        <v>119</v>
      </c>
      <c r="AF407" t="str">
        <f t="shared" si="30"/>
        <v>Oil &amp; Gas - Ice Roads and Pads</v>
      </c>
      <c r="AG407" t="s">
        <v>349</v>
      </c>
      <c r="AJ407" t="s">
        <v>84</v>
      </c>
      <c r="AK407" s="7">
        <f t="shared" si="28"/>
        <v>2</v>
      </c>
    </row>
    <row r="408" spans="1:37" x14ac:dyDescent="0.25">
      <c r="A408" t="s">
        <v>181</v>
      </c>
      <c r="B408" s="6" t="str">
        <f t="shared" si="29"/>
        <v>1</v>
      </c>
      <c r="C408" t="s">
        <v>197</v>
      </c>
      <c r="D408" t="s">
        <v>116</v>
      </c>
      <c r="E408">
        <v>2017</v>
      </c>
      <c r="F408">
        <v>19060403</v>
      </c>
      <c r="Q408" t="s">
        <v>70</v>
      </c>
      <c r="R408" s="18">
        <f t="shared" si="27"/>
        <v>2</v>
      </c>
      <c r="Y408">
        <v>2017</v>
      </c>
      <c r="AD408" t="s">
        <v>101</v>
      </c>
      <c r="AE408" t="s">
        <v>119</v>
      </c>
      <c r="AF408" t="str">
        <f t="shared" si="30"/>
        <v>Oil &amp; Gas - Ice Roads and Pads</v>
      </c>
      <c r="AG408" t="s">
        <v>349</v>
      </c>
      <c r="AJ408" t="s">
        <v>84</v>
      </c>
      <c r="AK408" s="7">
        <f t="shared" si="28"/>
        <v>2</v>
      </c>
    </row>
    <row r="409" spans="1:37" x14ac:dyDescent="0.25">
      <c r="A409" t="s">
        <v>181</v>
      </c>
      <c r="B409" s="6" t="str">
        <f t="shared" si="29"/>
        <v>1</v>
      </c>
      <c r="C409" t="s">
        <v>197</v>
      </c>
      <c r="D409" t="s">
        <v>116</v>
      </c>
      <c r="E409">
        <v>2017</v>
      </c>
      <c r="F409">
        <v>19060403</v>
      </c>
      <c r="Q409" t="s">
        <v>70</v>
      </c>
      <c r="R409" s="18">
        <f t="shared" si="27"/>
        <v>2</v>
      </c>
      <c r="Y409">
        <v>2017</v>
      </c>
      <c r="AD409" t="s">
        <v>101</v>
      </c>
      <c r="AE409" t="s">
        <v>119</v>
      </c>
      <c r="AF409" t="str">
        <f t="shared" si="30"/>
        <v>Oil &amp; Gas - Ice Roads and Pads</v>
      </c>
      <c r="AG409" t="s">
        <v>349</v>
      </c>
      <c r="AJ409" t="s">
        <v>84</v>
      </c>
      <c r="AK409" s="7">
        <f t="shared" si="28"/>
        <v>2</v>
      </c>
    </row>
    <row r="410" spans="1:37" x14ac:dyDescent="0.25">
      <c r="A410" t="s">
        <v>181</v>
      </c>
      <c r="B410" s="6" t="str">
        <f t="shared" si="29"/>
        <v>1</v>
      </c>
      <c r="C410" t="s">
        <v>197</v>
      </c>
      <c r="D410" t="s">
        <v>116</v>
      </c>
      <c r="E410">
        <v>2017</v>
      </c>
      <c r="F410">
        <v>19060403</v>
      </c>
      <c r="Q410" t="s">
        <v>70</v>
      </c>
      <c r="R410" s="18">
        <f t="shared" si="27"/>
        <v>2</v>
      </c>
      <c r="Y410">
        <v>2017</v>
      </c>
      <c r="AD410" t="s">
        <v>101</v>
      </c>
      <c r="AE410" t="s">
        <v>119</v>
      </c>
      <c r="AF410" t="str">
        <f t="shared" si="30"/>
        <v>Oil &amp; Gas - Ice Roads and Pads</v>
      </c>
      <c r="AG410" t="s">
        <v>349</v>
      </c>
      <c r="AJ410" t="s">
        <v>84</v>
      </c>
      <c r="AK410" s="7">
        <f t="shared" si="28"/>
        <v>2</v>
      </c>
    </row>
    <row r="411" spans="1:37" x14ac:dyDescent="0.25">
      <c r="A411" t="s">
        <v>181</v>
      </c>
      <c r="B411" s="6" t="str">
        <f t="shared" si="29"/>
        <v>1</v>
      </c>
      <c r="C411" t="s">
        <v>197</v>
      </c>
      <c r="D411" t="s">
        <v>116</v>
      </c>
      <c r="E411">
        <v>2017</v>
      </c>
      <c r="F411">
        <v>19060403</v>
      </c>
      <c r="Q411" t="s">
        <v>70</v>
      </c>
      <c r="R411" s="18">
        <f t="shared" si="27"/>
        <v>2</v>
      </c>
      <c r="Y411">
        <v>2017</v>
      </c>
      <c r="AD411" t="s">
        <v>101</v>
      </c>
      <c r="AE411" t="s">
        <v>119</v>
      </c>
      <c r="AF411" t="str">
        <f t="shared" si="30"/>
        <v>Oil &amp; Gas - Ice Roads and Pads</v>
      </c>
      <c r="AG411" t="s">
        <v>349</v>
      </c>
      <c r="AJ411" t="s">
        <v>84</v>
      </c>
      <c r="AK411" s="7">
        <f t="shared" si="28"/>
        <v>2</v>
      </c>
    </row>
    <row r="412" spans="1:37" x14ac:dyDescent="0.25">
      <c r="A412" t="s">
        <v>181</v>
      </c>
      <c r="B412" s="6" t="str">
        <f t="shared" si="29"/>
        <v>1</v>
      </c>
      <c r="C412" t="s">
        <v>197</v>
      </c>
      <c r="D412" t="s">
        <v>116</v>
      </c>
      <c r="E412">
        <v>2017</v>
      </c>
      <c r="F412">
        <v>19060403</v>
      </c>
      <c r="Q412" t="s">
        <v>70</v>
      </c>
      <c r="R412" s="18">
        <f t="shared" si="27"/>
        <v>2</v>
      </c>
      <c r="Y412">
        <v>2017</v>
      </c>
      <c r="AD412" t="s">
        <v>101</v>
      </c>
      <c r="AE412" t="s">
        <v>119</v>
      </c>
      <c r="AF412" t="str">
        <f t="shared" si="30"/>
        <v>Oil &amp; Gas - Ice Roads and Pads</v>
      </c>
      <c r="AG412" t="s">
        <v>349</v>
      </c>
      <c r="AJ412" t="s">
        <v>84</v>
      </c>
      <c r="AK412" s="7">
        <f t="shared" si="28"/>
        <v>2</v>
      </c>
    </row>
    <row r="413" spans="1:37" x14ac:dyDescent="0.25">
      <c r="A413" t="s">
        <v>181</v>
      </c>
      <c r="B413" s="6" t="str">
        <f t="shared" si="29"/>
        <v>1</v>
      </c>
      <c r="C413" t="s">
        <v>197</v>
      </c>
      <c r="D413" t="s">
        <v>116</v>
      </c>
      <c r="E413">
        <v>2017</v>
      </c>
      <c r="F413">
        <v>19060403</v>
      </c>
      <c r="Q413" t="s">
        <v>70</v>
      </c>
      <c r="R413" s="18">
        <f t="shared" si="27"/>
        <v>2</v>
      </c>
      <c r="Y413">
        <v>2017</v>
      </c>
      <c r="AD413" t="s">
        <v>101</v>
      </c>
      <c r="AE413" t="s">
        <v>119</v>
      </c>
      <c r="AF413" t="str">
        <f t="shared" si="30"/>
        <v>Oil &amp; Gas - Ice Roads and Pads</v>
      </c>
      <c r="AG413" t="s">
        <v>349</v>
      </c>
      <c r="AJ413" t="s">
        <v>84</v>
      </c>
      <c r="AK413" s="7">
        <f t="shared" si="28"/>
        <v>2</v>
      </c>
    </row>
    <row r="414" spans="1:37" x14ac:dyDescent="0.25">
      <c r="A414" t="s">
        <v>181</v>
      </c>
      <c r="B414" s="6" t="str">
        <f t="shared" si="29"/>
        <v>1</v>
      </c>
      <c r="C414" t="s">
        <v>197</v>
      </c>
      <c r="D414" t="s">
        <v>116</v>
      </c>
      <c r="E414">
        <v>2017</v>
      </c>
      <c r="F414">
        <v>19060403</v>
      </c>
      <c r="Q414" t="s">
        <v>70</v>
      </c>
      <c r="R414" s="18">
        <f t="shared" si="27"/>
        <v>2</v>
      </c>
      <c r="Y414">
        <v>2017</v>
      </c>
      <c r="AD414" t="s">
        <v>101</v>
      </c>
      <c r="AE414" t="s">
        <v>119</v>
      </c>
      <c r="AF414" t="str">
        <f t="shared" si="30"/>
        <v>Oil &amp; Gas - Ice Roads and Pads</v>
      </c>
      <c r="AG414" t="s">
        <v>349</v>
      </c>
      <c r="AJ414" t="s">
        <v>84</v>
      </c>
      <c r="AK414" s="7">
        <f t="shared" si="28"/>
        <v>2</v>
      </c>
    </row>
    <row r="415" spans="1:37" x14ac:dyDescent="0.25">
      <c r="A415" t="s">
        <v>181</v>
      </c>
      <c r="B415" s="6" t="str">
        <f t="shared" si="29"/>
        <v>1</v>
      </c>
      <c r="C415" t="s">
        <v>197</v>
      </c>
      <c r="D415" t="s">
        <v>116</v>
      </c>
      <c r="E415">
        <v>2017</v>
      </c>
      <c r="F415">
        <v>19060403</v>
      </c>
      <c r="Q415" t="s">
        <v>70</v>
      </c>
      <c r="R415" s="18">
        <f t="shared" si="27"/>
        <v>2</v>
      </c>
      <c r="Y415">
        <v>2017</v>
      </c>
      <c r="AD415" t="s">
        <v>101</v>
      </c>
      <c r="AE415" t="s">
        <v>119</v>
      </c>
      <c r="AF415" t="str">
        <f t="shared" si="30"/>
        <v>Oil &amp; Gas - Ice Roads and Pads</v>
      </c>
      <c r="AG415" t="s">
        <v>349</v>
      </c>
      <c r="AJ415" t="s">
        <v>84</v>
      </c>
      <c r="AK415" s="7">
        <f t="shared" si="28"/>
        <v>2</v>
      </c>
    </row>
    <row r="416" spans="1:37" x14ac:dyDescent="0.25">
      <c r="A416" t="s">
        <v>181</v>
      </c>
      <c r="B416" s="6" t="str">
        <f t="shared" si="29"/>
        <v>1</v>
      </c>
      <c r="C416" t="s">
        <v>197</v>
      </c>
      <c r="D416" t="s">
        <v>116</v>
      </c>
      <c r="E416">
        <v>2017</v>
      </c>
      <c r="F416">
        <v>19060403</v>
      </c>
      <c r="Q416" t="s">
        <v>70</v>
      </c>
      <c r="R416" s="18">
        <f t="shared" si="27"/>
        <v>2</v>
      </c>
      <c r="Y416">
        <v>2017</v>
      </c>
      <c r="AD416" t="s">
        <v>101</v>
      </c>
      <c r="AE416" t="s">
        <v>119</v>
      </c>
      <c r="AF416" t="str">
        <f t="shared" si="30"/>
        <v>Oil &amp; Gas - Ice Roads and Pads</v>
      </c>
      <c r="AG416" t="s">
        <v>349</v>
      </c>
      <c r="AJ416" t="s">
        <v>84</v>
      </c>
      <c r="AK416" s="7">
        <f t="shared" si="28"/>
        <v>2</v>
      </c>
    </row>
    <row r="417" spans="1:37" x14ac:dyDescent="0.25">
      <c r="A417" t="s">
        <v>181</v>
      </c>
      <c r="B417" s="6" t="str">
        <f t="shared" si="29"/>
        <v>1</v>
      </c>
      <c r="C417" t="s">
        <v>197</v>
      </c>
      <c r="D417" t="s">
        <v>116</v>
      </c>
      <c r="E417">
        <v>2017</v>
      </c>
      <c r="F417">
        <v>19060403</v>
      </c>
      <c r="Q417" t="s">
        <v>70</v>
      </c>
      <c r="R417" s="18">
        <f t="shared" si="27"/>
        <v>2</v>
      </c>
      <c r="Y417">
        <v>2017</v>
      </c>
      <c r="AD417" t="s">
        <v>101</v>
      </c>
      <c r="AE417" t="s">
        <v>119</v>
      </c>
      <c r="AF417" t="str">
        <f t="shared" si="30"/>
        <v>Oil &amp; Gas - Ice Roads and Pads</v>
      </c>
      <c r="AG417" t="s">
        <v>349</v>
      </c>
      <c r="AJ417" t="s">
        <v>84</v>
      </c>
      <c r="AK417" s="7">
        <f t="shared" si="28"/>
        <v>2</v>
      </c>
    </row>
    <row r="418" spans="1:37" x14ac:dyDescent="0.25">
      <c r="A418" t="s">
        <v>181</v>
      </c>
      <c r="B418" s="6" t="str">
        <f t="shared" si="29"/>
        <v>1</v>
      </c>
      <c r="C418" t="s">
        <v>197</v>
      </c>
      <c r="D418" t="s">
        <v>116</v>
      </c>
      <c r="E418">
        <v>2017</v>
      </c>
      <c r="F418">
        <v>19060403</v>
      </c>
      <c r="Q418" t="s">
        <v>70</v>
      </c>
      <c r="R418" s="18">
        <f t="shared" si="27"/>
        <v>2</v>
      </c>
      <c r="Y418">
        <v>2017</v>
      </c>
      <c r="AD418" t="s">
        <v>101</v>
      </c>
      <c r="AE418" t="s">
        <v>119</v>
      </c>
      <c r="AF418" t="str">
        <f t="shared" si="30"/>
        <v>Oil &amp; Gas - Ice Roads and Pads</v>
      </c>
      <c r="AG418" t="s">
        <v>349</v>
      </c>
      <c r="AJ418" t="s">
        <v>84</v>
      </c>
      <c r="AK418" s="7">
        <f t="shared" si="28"/>
        <v>2</v>
      </c>
    </row>
    <row r="419" spans="1:37" x14ac:dyDescent="0.25">
      <c r="A419" t="s">
        <v>181</v>
      </c>
      <c r="B419" s="6" t="str">
        <f t="shared" si="29"/>
        <v>1</v>
      </c>
      <c r="C419" t="s">
        <v>197</v>
      </c>
      <c r="D419" t="s">
        <v>116</v>
      </c>
      <c r="E419">
        <v>2017</v>
      </c>
      <c r="F419">
        <v>19060403</v>
      </c>
      <c r="Q419" t="s">
        <v>70</v>
      </c>
      <c r="R419" s="18">
        <f t="shared" si="27"/>
        <v>2</v>
      </c>
      <c r="Y419">
        <v>2017</v>
      </c>
      <c r="AD419" t="s">
        <v>101</v>
      </c>
      <c r="AE419" t="s">
        <v>119</v>
      </c>
      <c r="AF419" t="str">
        <f t="shared" si="30"/>
        <v>Oil &amp; Gas - Ice Roads and Pads</v>
      </c>
      <c r="AG419" t="s">
        <v>349</v>
      </c>
      <c r="AJ419" t="s">
        <v>84</v>
      </c>
      <c r="AK419" s="7">
        <f t="shared" si="28"/>
        <v>2</v>
      </c>
    </row>
    <row r="420" spans="1:37" x14ac:dyDescent="0.25">
      <c r="A420" t="s">
        <v>181</v>
      </c>
      <c r="B420" s="6" t="str">
        <f t="shared" si="29"/>
        <v>1</v>
      </c>
      <c r="C420" t="s">
        <v>197</v>
      </c>
      <c r="D420" t="s">
        <v>116</v>
      </c>
      <c r="E420">
        <v>2017</v>
      </c>
      <c r="F420">
        <v>19060403</v>
      </c>
      <c r="Q420" t="s">
        <v>70</v>
      </c>
      <c r="R420" s="18">
        <f t="shared" si="27"/>
        <v>2</v>
      </c>
      <c r="Y420">
        <v>2017</v>
      </c>
      <c r="AD420" t="s">
        <v>101</v>
      </c>
      <c r="AE420" t="s">
        <v>119</v>
      </c>
      <c r="AF420" t="str">
        <f t="shared" si="30"/>
        <v>Oil &amp; Gas - Ice Roads and Pads</v>
      </c>
      <c r="AG420" t="s">
        <v>349</v>
      </c>
      <c r="AJ420" t="s">
        <v>84</v>
      </c>
      <c r="AK420" s="7">
        <f t="shared" si="28"/>
        <v>2</v>
      </c>
    </row>
    <row r="421" spans="1:37" x14ac:dyDescent="0.25">
      <c r="A421" t="s">
        <v>181</v>
      </c>
      <c r="B421" s="6" t="str">
        <f t="shared" si="29"/>
        <v>1</v>
      </c>
      <c r="C421" t="s">
        <v>197</v>
      </c>
      <c r="D421" t="s">
        <v>116</v>
      </c>
      <c r="E421">
        <v>2017</v>
      </c>
      <c r="F421">
        <v>19060403</v>
      </c>
      <c r="Q421" t="s">
        <v>70</v>
      </c>
      <c r="R421" s="18">
        <f t="shared" si="27"/>
        <v>2</v>
      </c>
      <c r="Y421">
        <v>2017</v>
      </c>
      <c r="AD421" t="s">
        <v>101</v>
      </c>
      <c r="AE421" t="s">
        <v>119</v>
      </c>
      <c r="AF421" t="str">
        <f t="shared" si="30"/>
        <v>Oil &amp; Gas - Ice Roads and Pads</v>
      </c>
      <c r="AG421" t="s">
        <v>349</v>
      </c>
      <c r="AJ421" t="s">
        <v>84</v>
      </c>
      <c r="AK421" s="7">
        <f t="shared" si="28"/>
        <v>2</v>
      </c>
    </row>
    <row r="422" spans="1:37" x14ac:dyDescent="0.25">
      <c r="A422" t="s">
        <v>181</v>
      </c>
      <c r="B422" s="6" t="str">
        <f t="shared" si="29"/>
        <v>1</v>
      </c>
      <c r="C422" t="s">
        <v>197</v>
      </c>
      <c r="D422" t="s">
        <v>116</v>
      </c>
      <c r="E422">
        <v>2017</v>
      </c>
      <c r="F422">
        <v>19060403</v>
      </c>
      <c r="Q422" t="s">
        <v>70</v>
      </c>
      <c r="R422" s="18">
        <f t="shared" si="27"/>
        <v>2</v>
      </c>
      <c r="Y422">
        <v>2017</v>
      </c>
      <c r="AD422" t="s">
        <v>101</v>
      </c>
      <c r="AE422" t="s">
        <v>119</v>
      </c>
      <c r="AF422" t="str">
        <f t="shared" si="30"/>
        <v>Oil &amp; Gas - Ice Roads and Pads</v>
      </c>
      <c r="AG422" t="s">
        <v>349</v>
      </c>
      <c r="AJ422" t="s">
        <v>84</v>
      </c>
      <c r="AK422" s="7">
        <f t="shared" si="28"/>
        <v>2</v>
      </c>
    </row>
    <row r="423" spans="1:37" x14ac:dyDescent="0.25">
      <c r="A423" t="s">
        <v>181</v>
      </c>
      <c r="B423" s="6" t="str">
        <f t="shared" si="29"/>
        <v>1</v>
      </c>
      <c r="C423" t="s">
        <v>197</v>
      </c>
      <c r="D423" t="s">
        <v>116</v>
      </c>
      <c r="E423">
        <v>2017</v>
      </c>
      <c r="F423">
        <v>19060403</v>
      </c>
      <c r="Q423" t="s">
        <v>70</v>
      </c>
      <c r="R423" s="18">
        <f t="shared" si="27"/>
        <v>2</v>
      </c>
      <c r="Y423">
        <v>2017</v>
      </c>
      <c r="AD423" t="s">
        <v>101</v>
      </c>
      <c r="AE423" t="s">
        <v>119</v>
      </c>
      <c r="AF423" t="str">
        <f t="shared" si="30"/>
        <v>Oil &amp; Gas - Ice Roads and Pads</v>
      </c>
      <c r="AG423" t="s">
        <v>349</v>
      </c>
      <c r="AJ423" t="s">
        <v>84</v>
      </c>
      <c r="AK423" s="7">
        <f t="shared" si="28"/>
        <v>2</v>
      </c>
    </row>
    <row r="424" spans="1:37" x14ac:dyDescent="0.25">
      <c r="A424" t="s">
        <v>181</v>
      </c>
      <c r="B424" s="6" t="str">
        <f t="shared" si="29"/>
        <v>1</v>
      </c>
      <c r="C424" t="s">
        <v>197</v>
      </c>
      <c r="D424" t="s">
        <v>116</v>
      </c>
      <c r="E424">
        <v>2017</v>
      </c>
      <c r="F424">
        <v>19060403</v>
      </c>
      <c r="Q424" t="s">
        <v>70</v>
      </c>
      <c r="R424" s="18">
        <f t="shared" si="27"/>
        <v>2</v>
      </c>
      <c r="Y424">
        <v>2017</v>
      </c>
      <c r="AD424" t="s">
        <v>101</v>
      </c>
      <c r="AE424" t="s">
        <v>119</v>
      </c>
      <c r="AF424" t="str">
        <f t="shared" si="30"/>
        <v>Oil &amp; Gas - Ice Roads and Pads</v>
      </c>
      <c r="AG424" t="s">
        <v>349</v>
      </c>
      <c r="AJ424" t="s">
        <v>84</v>
      </c>
      <c r="AK424" s="7">
        <f t="shared" si="28"/>
        <v>2</v>
      </c>
    </row>
    <row r="425" spans="1:37" x14ac:dyDescent="0.25">
      <c r="A425" t="s">
        <v>181</v>
      </c>
      <c r="B425" s="6" t="str">
        <f t="shared" si="29"/>
        <v>1</v>
      </c>
      <c r="C425" t="s">
        <v>197</v>
      </c>
      <c r="D425" t="s">
        <v>116</v>
      </c>
      <c r="E425">
        <v>2017</v>
      </c>
      <c r="F425">
        <v>19060403</v>
      </c>
      <c r="Q425" t="s">
        <v>70</v>
      </c>
      <c r="R425" s="18">
        <f t="shared" si="27"/>
        <v>2</v>
      </c>
      <c r="Y425">
        <v>2017</v>
      </c>
      <c r="AD425" t="s">
        <v>101</v>
      </c>
      <c r="AE425" t="s">
        <v>119</v>
      </c>
      <c r="AF425" t="str">
        <f t="shared" si="30"/>
        <v>Oil &amp; Gas - Ice Roads and Pads</v>
      </c>
      <c r="AG425" t="s">
        <v>349</v>
      </c>
      <c r="AJ425" t="s">
        <v>84</v>
      </c>
      <c r="AK425" s="7">
        <f t="shared" si="28"/>
        <v>2</v>
      </c>
    </row>
    <row r="426" spans="1:37" x14ac:dyDescent="0.25">
      <c r="A426" t="s">
        <v>181</v>
      </c>
      <c r="B426" s="6" t="str">
        <f t="shared" si="29"/>
        <v>1</v>
      </c>
      <c r="C426" t="s">
        <v>197</v>
      </c>
      <c r="D426" t="s">
        <v>116</v>
      </c>
      <c r="E426">
        <v>2017</v>
      </c>
      <c r="F426">
        <v>19060403</v>
      </c>
      <c r="Q426" t="s">
        <v>70</v>
      </c>
      <c r="R426" s="18">
        <f t="shared" si="27"/>
        <v>2</v>
      </c>
      <c r="Y426">
        <v>2017</v>
      </c>
      <c r="AD426" t="s">
        <v>101</v>
      </c>
      <c r="AE426" t="s">
        <v>119</v>
      </c>
      <c r="AF426" t="str">
        <f t="shared" si="30"/>
        <v>Oil &amp; Gas - Ice Roads and Pads</v>
      </c>
      <c r="AG426" t="s">
        <v>349</v>
      </c>
      <c r="AJ426" t="s">
        <v>84</v>
      </c>
      <c r="AK426" s="7">
        <f t="shared" si="28"/>
        <v>2</v>
      </c>
    </row>
    <row r="427" spans="1:37" x14ac:dyDescent="0.25">
      <c r="A427" t="s">
        <v>181</v>
      </c>
      <c r="B427" s="6" t="str">
        <f t="shared" si="29"/>
        <v>1</v>
      </c>
      <c r="C427" t="s">
        <v>197</v>
      </c>
      <c r="D427" t="s">
        <v>116</v>
      </c>
      <c r="E427">
        <v>2017</v>
      </c>
      <c r="F427">
        <v>19060403</v>
      </c>
      <c r="Q427" t="s">
        <v>70</v>
      </c>
      <c r="R427" s="18">
        <f t="shared" si="27"/>
        <v>2</v>
      </c>
      <c r="Y427">
        <v>2017</v>
      </c>
      <c r="AD427" t="s">
        <v>101</v>
      </c>
      <c r="AE427" t="s">
        <v>119</v>
      </c>
      <c r="AF427" t="str">
        <f t="shared" si="30"/>
        <v>Oil &amp; Gas - Ice Roads and Pads</v>
      </c>
      <c r="AG427" t="s">
        <v>349</v>
      </c>
      <c r="AJ427" t="s">
        <v>84</v>
      </c>
      <c r="AK427" s="7">
        <f t="shared" si="28"/>
        <v>2</v>
      </c>
    </row>
    <row r="428" spans="1:37" x14ac:dyDescent="0.25">
      <c r="A428" t="s">
        <v>181</v>
      </c>
      <c r="B428" s="6" t="str">
        <f t="shared" si="29"/>
        <v>1</v>
      </c>
      <c r="C428" t="s">
        <v>197</v>
      </c>
      <c r="D428" t="s">
        <v>116</v>
      </c>
      <c r="E428">
        <v>2017</v>
      </c>
      <c r="F428">
        <v>19060403</v>
      </c>
      <c r="Q428" t="s">
        <v>70</v>
      </c>
      <c r="R428" s="18">
        <f t="shared" si="27"/>
        <v>2</v>
      </c>
      <c r="Y428">
        <v>2017</v>
      </c>
      <c r="AD428" t="s">
        <v>101</v>
      </c>
      <c r="AE428" t="s">
        <v>119</v>
      </c>
      <c r="AF428" t="str">
        <f t="shared" si="30"/>
        <v>Oil &amp; Gas - Ice Roads and Pads</v>
      </c>
      <c r="AG428" t="s">
        <v>349</v>
      </c>
      <c r="AJ428" t="s">
        <v>84</v>
      </c>
      <c r="AK428" s="7">
        <f t="shared" si="28"/>
        <v>2</v>
      </c>
    </row>
    <row r="429" spans="1:37" x14ac:dyDescent="0.25">
      <c r="A429" t="s">
        <v>181</v>
      </c>
      <c r="B429" s="6" t="str">
        <f t="shared" si="29"/>
        <v>1</v>
      </c>
      <c r="C429" t="s">
        <v>197</v>
      </c>
      <c r="D429" t="s">
        <v>116</v>
      </c>
      <c r="E429">
        <v>2017</v>
      </c>
      <c r="F429">
        <v>19060403</v>
      </c>
      <c r="Q429" t="s">
        <v>70</v>
      </c>
      <c r="R429" s="18">
        <f t="shared" si="27"/>
        <v>2</v>
      </c>
      <c r="Y429">
        <v>2017</v>
      </c>
      <c r="AD429" t="s">
        <v>101</v>
      </c>
      <c r="AE429" t="s">
        <v>119</v>
      </c>
      <c r="AF429" t="str">
        <f t="shared" si="30"/>
        <v>Oil &amp; Gas - Ice Roads and Pads</v>
      </c>
      <c r="AG429" t="s">
        <v>349</v>
      </c>
      <c r="AJ429" t="s">
        <v>84</v>
      </c>
      <c r="AK429" s="7">
        <f t="shared" si="28"/>
        <v>2</v>
      </c>
    </row>
    <row r="430" spans="1:37" x14ac:dyDescent="0.25">
      <c r="A430" t="s">
        <v>181</v>
      </c>
      <c r="B430" s="6" t="str">
        <f t="shared" si="29"/>
        <v>1</v>
      </c>
      <c r="C430" t="s">
        <v>197</v>
      </c>
      <c r="D430" t="s">
        <v>116</v>
      </c>
      <c r="E430">
        <v>2017</v>
      </c>
      <c r="F430">
        <v>19060403</v>
      </c>
      <c r="Q430" t="s">
        <v>70</v>
      </c>
      <c r="R430" s="18">
        <f t="shared" si="27"/>
        <v>2</v>
      </c>
      <c r="Y430">
        <v>2017</v>
      </c>
      <c r="AD430" t="s">
        <v>101</v>
      </c>
      <c r="AE430" t="s">
        <v>119</v>
      </c>
      <c r="AF430" t="str">
        <f t="shared" si="30"/>
        <v>Oil &amp; Gas - Ice Roads and Pads</v>
      </c>
      <c r="AG430" t="s">
        <v>349</v>
      </c>
      <c r="AJ430" t="s">
        <v>84</v>
      </c>
      <c r="AK430" s="7">
        <f t="shared" si="28"/>
        <v>2</v>
      </c>
    </row>
    <row r="431" spans="1:37" x14ac:dyDescent="0.25">
      <c r="A431" t="s">
        <v>181</v>
      </c>
      <c r="B431" s="6" t="str">
        <f t="shared" si="29"/>
        <v>1</v>
      </c>
      <c r="C431" t="s">
        <v>197</v>
      </c>
      <c r="D431" t="s">
        <v>116</v>
      </c>
      <c r="E431">
        <v>2017</v>
      </c>
      <c r="F431">
        <v>19060403</v>
      </c>
      <c r="Q431" t="s">
        <v>70</v>
      </c>
      <c r="R431" s="18">
        <f t="shared" si="27"/>
        <v>2</v>
      </c>
      <c r="Y431">
        <v>2017</v>
      </c>
      <c r="AD431" t="s">
        <v>101</v>
      </c>
      <c r="AE431" t="s">
        <v>119</v>
      </c>
      <c r="AF431" t="str">
        <f t="shared" si="30"/>
        <v>Oil &amp; Gas - Ice Roads and Pads</v>
      </c>
      <c r="AG431" t="s">
        <v>349</v>
      </c>
      <c r="AJ431" t="s">
        <v>84</v>
      </c>
      <c r="AK431" s="7">
        <f t="shared" si="28"/>
        <v>2</v>
      </c>
    </row>
    <row r="432" spans="1:37" x14ac:dyDescent="0.25">
      <c r="A432" t="s">
        <v>181</v>
      </c>
      <c r="B432" s="6" t="str">
        <f t="shared" si="29"/>
        <v>1</v>
      </c>
      <c r="C432" t="s">
        <v>197</v>
      </c>
      <c r="D432" t="s">
        <v>116</v>
      </c>
      <c r="E432">
        <v>2017</v>
      </c>
      <c r="F432">
        <v>19060403</v>
      </c>
      <c r="Q432" t="s">
        <v>70</v>
      </c>
      <c r="R432" s="18">
        <f t="shared" si="27"/>
        <v>2</v>
      </c>
      <c r="Y432">
        <v>2017</v>
      </c>
      <c r="AD432" t="s">
        <v>101</v>
      </c>
      <c r="AE432" t="s">
        <v>119</v>
      </c>
      <c r="AF432" t="str">
        <f t="shared" si="30"/>
        <v>Oil &amp; Gas - Ice Roads and Pads</v>
      </c>
      <c r="AG432" t="s">
        <v>349</v>
      </c>
      <c r="AJ432" t="s">
        <v>84</v>
      </c>
      <c r="AK432" s="7">
        <f t="shared" si="28"/>
        <v>2</v>
      </c>
    </row>
    <row r="433" spans="1:37" x14ac:dyDescent="0.25">
      <c r="A433" t="s">
        <v>181</v>
      </c>
      <c r="B433" s="6" t="str">
        <f t="shared" si="29"/>
        <v>1</v>
      </c>
      <c r="C433" t="s">
        <v>197</v>
      </c>
      <c r="D433" t="s">
        <v>116</v>
      </c>
      <c r="E433">
        <v>2017</v>
      </c>
      <c r="F433">
        <v>19060403</v>
      </c>
      <c r="Q433" t="s">
        <v>70</v>
      </c>
      <c r="R433" s="18">
        <f t="shared" si="27"/>
        <v>2</v>
      </c>
      <c r="Y433">
        <v>2017</v>
      </c>
      <c r="AD433" t="s">
        <v>101</v>
      </c>
      <c r="AE433" t="s">
        <v>119</v>
      </c>
      <c r="AF433" t="str">
        <f t="shared" si="30"/>
        <v>Oil &amp; Gas - Ice Roads and Pads</v>
      </c>
      <c r="AG433" t="s">
        <v>349</v>
      </c>
      <c r="AJ433" t="s">
        <v>84</v>
      </c>
      <c r="AK433" s="7">
        <f t="shared" si="28"/>
        <v>2</v>
      </c>
    </row>
    <row r="434" spans="1:37" x14ac:dyDescent="0.25">
      <c r="A434" t="s">
        <v>181</v>
      </c>
      <c r="B434" s="6" t="str">
        <f t="shared" si="29"/>
        <v>1</v>
      </c>
      <c r="C434" t="s">
        <v>197</v>
      </c>
      <c r="D434" t="s">
        <v>116</v>
      </c>
      <c r="E434">
        <v>2017</v>
      </c>
      <c r="F434">
        <v>19060403</v>
      </c>
      <c r="Q434" t="s">
        <v>70</v>
      </c>
      <c r="R434" s="18">
        <f t="shared" si="27"/>
        <v>2</v>
      </c>
      <c r="Y434">
        <v>2017</v>
      </c>
      <c r="AD434" t="s">
        <v>101</v>
      </c>
      <c r="AE434" t="s">
        <v>119</v>
      </c>
      <c r="AF434" t="str">
        <f t="shared" si="30"/>
        <v>Oil &amp; Gas - Ice Roads and Pads</v>
      </c>
      <c r="AG434" t="s">
        <v>349</v>
      </c>
      <c r="AJ434" t="s">
        <v>84</v>
      </c>
      <c r="AK434" s="7">
        <f t="shared" si="28"/>
        <v>2</v>
      </c>
    </row>
    <row r="435" spans="1:37" x14ac:dyDescent="0.25">
      <c r="A435" t="s">
        <v>181</v>
      </c>
      <c r="B435" s="6" t="str">
        <f t="shared" si="29"/>
        <v>1</v>
      </c>
      <c r="C435" t="s">
        <v>197</v>
      </c>
      <c r="D435" t="s">
        <v>116</v>
      </c>
      <c r="E435">
        <v>2017</v>
      </c>
      <c r="F435">
        <v>19060403</v>
      </c>
      <c r="Q435" t="s">
        <v>70</v>
      </c>
      <c r="R435" s="18">
        <f t="shared" si="27"/>
        <v>2</v>
      </c>
      <c r="Y435">
        <v>2017</v>
      </c>
      <c r="AD435" t="s">
        <v>101</v>
      </c>
      <c r="AE435" t="s">
        <v>119</v>
      </c>
      <c r="AF435" t="str">
        <f t="shared" si="30"/>
        <v>Oil &amp; Gas - Ice Roads and Pads</v>
      </c>
      <c r="AG435" t="s">
        <v>349</v>
      </c>
      <c r="AJ435" t="s">
        <v>84</v>
      </c>
      <c r="AK435" s="7">
        <f t="shared" si="28"/>
        <v>2</v>
      </c>
    </row>
    <row r="436" spans="1:37" x14ac:dyDescent="0.25">
      <c r="A436" t="s">
        <v>181</v>
      </c>
      <c r="B436" s="6" t="str">
        <f t="shared" si="29"/>
        <v>1</v>
      </c>
      <c r="C436" t="s">
        <v>197</v>
      </c>
      <c r="D436" t="s">
        <v>116</v>
      </c>
      <c r="E436">
        <v>2017</v>
      </c>
      <c r="F436">
        <v>19060403</v>
      </c>
      <c r="Q436" t="s">
        <v>70</v>
      </c>
      <c r="R436" s="18">
        <f t="shared" si="27"/>
        <v>2</v>
      </c>
      <c r="Y436">
        <v>2017</v>
      </c>
      <c r="AD436" t="s">
        <v>101</v>
      </c>
      <c r="AE436" t="s">
        <v>119</v>
      </c>
      <c r="AF436" t="str">
        <f t="shared" si="30"/>
        <v>Oil &amp; Gas - Ice Roads and Pads</v>
      </c>
      <c r="AG436" t="s">
        <v>349</v>
      </c>
      <c r="AJ436" t="s">
        <v>84</v>
      </c>
      <c r="AK436" s="7">
        <f t="shared" si="28"/>
        <v>2</v>
      </c>
    </row>
    <row r="437" spans="1:37" x14ac:dyDescent="0.25">
      <c r="A437" t="s">
        <v>181</v>
      </c>
      <c r="B437" s="6" t="str">
        <f t="shared" si="29"/>
        <v>1</v>
      </c>
      <c r="C437" t="s">
        <v>197</v>
      </c>
      <c r="D437" t="s">
        <v>116</v>
      </c>
      <c r="E437">
        <v>2017</v>
      </c>
      <c r="F437">
        <v>19060403</v>
      </c>
      <c r="Q437" t="s">
        <v>70</v>
      </c>
      <c r="R437" s="18">
        <f t="shared" si="27"/>
        <v>2</v>
      </c>
      <c r="Y437">
        <v>2017</v>
      </c>
      <c r="AD437" t="s">
        <v>101</v>
      </c>
      <c r="AE437" t="s">
        <v>119</v>
      </c>
      <c r="AF437" t="str">
        <f t="shared" si="30"/>
        <v>Oil &amp; Gas - Ice Roads and Pads</v>
      </c>
      <c r="AG437" t="s">
        <v>349</v>
      </c>
      <c r="AJ437" t="s">
        <v>65</v>
      </c>
      <c r="AK437" s="7">
        <f t="shared" si="28"/>
        <v>1</v>
      </c>
    </row>
    <row r="438" spans="1:37" x14ac:dyDescent="0.25">
      <c r="A438" t="s">
        <v>181</v>
      </c>
      <c r="B438" s="6" t="str">
        <f t="shared" si="29"/>
        <v>1</v>
      </c>
      <c r="C438" t="s">
        <v>197</v>
      </c>
      <c r="D438" t="s">
        <v>116</v>
      </c>
      <c r="E438">
        <v>2017</v>
      </c>
      <c r="F438">
        <v>19060403</v>
      </c>
      <c r="Q438" t="s">
        <v>70</v>
      </c>
      <c r="R438" s="18">
        <f t="shared" si="27"/>
        <v>2</v>
      </c>
      <c r="Y438">
        <v>2017</v>
      </c>
      <c r="AD438" t="s">
        <v>101</v>
      </c>
      <c r="AE438" t="s">
        <v>119</v>
      </c>
      <c r="AF438" t="str">
        <f t="shared" si="30"/>
        <v>Oil &amp; Gas - Ice Roads and Pads</v>
      </c>
      <c r="AG438" t="s">
        <v>349</v>
      </c>
      <c r="AJ438" t="s">
        <v>84</v>
      </c>
      <c r="AK438" s="7">
        <f t="shared" si="28"/>
        <v>2</v>
      </c>
    </row>
    <row r="439" spans="1:37" x14ac:dyDescent="0.25">
      <c r="A439" t="s">
        <v>181</v>
      </c>
      <c r="B439" s="6" t="str">
        <f t="shared" si="29"/>
        <v>1</v>
      </c>
      <c r="C439" t="s">
        <v>197</v>
      </c>
      <c r="D439" t="s">
        <v>116</v>
      </c>
      <c r="E439">
        <v>2017</v>
      </c>
      <c r="F439">
        <v>19060403</v>
      </c>
      <c r="Q439" t="s">
        <v>70</v>
      </c>
      <c r="R439" s="18">
        <f t="shared" si="27"/>
        <v>2</v>
      </c>
      <c r="Y439">
        <v>2017</v>
      </c>
      <c r="AD439" t="s">
        <v>101</v>
      </c>
      <c r="AE439" t="s">
        <v>119</v>
      </c>
      <c r="AF439" t="str">
        <f t="shared" si="30"/>
        <v>Oil &amp; Gas - Ice Roads and Pads</v>
      </c>
      <c r="AG439" t="s">
        <v>349</v>
      </c>
      <c r="AJ439" t="s">
        <v>84</v>
      </c>
      <c r="AK439" s="7">
        <f t="shared" si="28"/>
        <v>2</v>
      </c>
    </row>
    <row r="440" spans="1:37" x14ac:dyDescent="0.25">
      <c r="A440" t="s">
        <v>181</v>
      </c>
      <c r="B440" s="6" t="str">
        <f t="shared" si="29"/>
        <v>1</v>
      </c>
      <c r="C440" t="s">
        <v>197</v>
      </c>
      <c r="D440" t="s">
        <v>116</v>
      </c>
      <c r="E440">
        <v>2017</v>
      </c>
      <c r="F440">
        <v>19060403</v>
      </c>
      <c r="Q440" t="s">
        <v>70</v>
      </c>
      <c r="R440" s="18">
        <f t="shared" si="27"/>
        <v>2</v>
      </c>
      <c r="Y440">
        <v>2017</v>
      </c>
      <c r="AD440" t="s">
        <v>101</v>
      </c>
      <c r="AE440" t="s">
        <v>119</v>
      </c>
      <c r="AF440" t="str">
        <f t="shared" si="30"/>
        <v>Oil &amp; Gas - Ice Roads and Pads</v>
      </c>
      <c r="AG440" t="s">
        <v>349</v>
      </c>
      <c r="AJ440" t="s">
        <v>84</v>
      </c>
      <c r="AK440" s="7">
        <f t="shared" si="28"/>
        <v>2</v>
      </c>
    </row>
    <row r="441" spans="1:37" x14ac:dyDescent="0.25">
      <c r="A441" t="s">
        <v>181</v>
      </c>
      <c r="B441" s="6" t="str">
        <f t="shared" si="29"/>
        <v>1</v>
      </c>
      <c r="C441" t="s">
        <v>197</v>
      </c>
      <c r="D441" t="s">
        <v>116</v>
      </c>
      <c r="E441">
        <v>2017</v>
      </c>
      <c r="F441">
        <v>19060403</v>
      </c>
      <c r="Q441" t="s">
        <v>70</v>
      </c>
      <c r="R441" s="18">
        <f t="shared" si="27"/>
        <v>2</v>
      </c>
      <c r="Y441">
        <v>2017</v>
      </c>
      <c r="AD441" t="s">
        <v>101</v>
      </c>
      <c r="AE441" t="s">
        <v>119</v>
      </c>
      <c r="AF441" t="str">
        <f t="shared" si="30"/>
        <v>Oil &amp; Gas - Ice Roads and Pads</v>
      </c>
      <c r="AG441" t="s">
        <v>349</v>
      </c>
      <c r="AJ441" t="s">
        <v>84</v>
      </c>
      <c r="AK441" s="7">
        <f t="shared" si="28"/>
        <v>2</v>
      </c>
    </row>
    <row r="442" spans="1:37" x14ac:dyDescent="0.25">
      <c r="A442" t="s">
        <v>181</v>
      </c>
      <c r="B442" s="6" t="str">
        <f t="shared" si="29"/>
        <v>1</v>
      </c>
      <c r="C442" t="s">
        <v>197</v>
      </c>
      <c r="D442" t="s">
        <v>116</v>
      </c>
      <c r="E442">
        <v>2017</v>
      </c>
      <c r="F442">
        <v>19060403</v>
      </c>
      <c r="Q442" t="s">
        <v>70</v>
      </c>
      <c r="R442" s="18">
        <f t="shared" si="27"/>
        <v>2</v>
      </c>
      <c r="Y442">
        <v>2017</v>
      </c>
      <c r="AD442" t="s">
        <v>101</v>
      </c>
      <c r="AE442" t="s">
        <v>119</v>
      </c>
      <c r="AF442" t="str">
        <f t="shared" si="30"/>
        <v>Oil &amp; Gas - Ice Roads and Pads</v>
      </c>
      <c r="AG442" t="s">
        <v>349</v>
      </c>
      <c r="AJ442" t="s">
        <v>84</v>
      </c>
      <c r="AK442" s="7">
        <f t="shared" si="28"/>
        <v>2</v>
      </c>
    </row>
    <row r="443" spans="1:37" x14ac:dyDescent="0.25">
      <c r="A443" t="s">
        <v>181</v>
      </c>
      <c r="B443" s="6" t="str">
        <f t="shared" si="29"/>
        <v>1</v>
      </c>
      <c r="C443" t="s">
        <v>197</v>
      </c>
      <c r="D443" t="s">
        <v>116</v>
      </c>
      <c r="E443">
        <v>2017</v>
      </c>
      <c r="F443">
        <v>19060403</v>
      </c>
      <c r="Q443" t="s">
        <v>70</v>
      </c>
      <c r="R443" s="18">
        <f t="shared" si="27"/>
        <v>2</v>
      </c>
      <c r="Y443">
        <v>2017</v>
      </c>
      <c r="AD443" t="s">
        <v>101</v>
      </c>
      <c r="AE443" t="s">
        <v>119</v>
      </c>
      <c r="AF443" t="str">
        <f t="shared" si="30"/>
        <v>Oil &amp; Gas - Ice Roads and Pads</v>
      </c>
      <c r="AG443" t="s">
        <v>349</v>
      </c>
      <c r="AJ443" t="s">
        <v>84</v>
      </c>
      <c r="AK443" s="7">
        <f t="shared" si="28"/>
        <v>2</v>
      </c>
    </row>
    <row r="444" spans="1:37" x14ac:dyDescent="0.25">
      <c r="A444" t="s">
        <v>181</v>
      </c>
      <c r="B444" s="6" t="str">
        <f t="shared" si="29"/>
        <v>1</v>
      </c>
      <c r="C444" t="s">
        <v>197</v>
      </c>
      <c r="D444" t="s">
        <v>116</v>
      </c>
      <c r="E444">
        <v>2017</v>
      </c>
      <c r="F444">
        <v>19060403</v>
      </c>
      <c r="Q444" t="s">
        <v>70</v>
      </c>
      <c r="R444" s="18">
        <f t="shared" si="27"/>
        <v>2</v>
      </c>
      <c r="Y444">
        <v>2017</v>
      </c>
      <c r="AD444" t="s">
        <v>101</v>
      </c>
      <c r="AE444" t="s">
        <v>119</v>
      </c>
      <c r="AF444" t="str">
        <f t="shared" si="30"/>
        <v>Oil &amp; Gas - Ice Roads and Pads</v>
      </c>
      <c r="AG444" t="s">
        <v>349</v>
      </c>
      <c r="AJ444" t="s">
        <v>84</v>
      </c>
      <c r="AK444" s="7">
        <f t="shared" si="28"/>
        <v>2</v>
      </c>
    </row>
    <row r="445" spans="1:37" x14ac:dyDescent="0.25">
      <c r="A445" t="s">
        <v>181</v>
      </c>
      <c r="B445" s="6" t="str">
        <f t="shared" si="29"/>
        <v>1</v>
      </c>
      <c r="C445" t="s">
        <v>197</v>
      </c>
      <c r="D445" t="s">
        <v>116</v>
      </c>
      <c r="E445">
        <v>2017</v>
      </c>
      <c r="F445">
        <v>19060403</v>
      </c>
      <c r="Q445" t="s">
        <v>70</v>
      </c>
      <c r="R445" s="18">
        <f t="shared" si="27"/>
        <v>2</v>
      </c>
      <c r="Y445">
        <v>2017</v>
      </c>
      <c r="AD445" t="s">
        <v>101</v>
      </c>
      <c r="AE445" t="s">
        <v>119</v>
      </c>
      <c r="AF445" t="str">
        <f t="shared" si="30"/>
        <v>Oil &amp; Gas - Ice Roads and Pads</v>
      </c>
      <c r="AG445" t="s">
        <v>349</v>
      </c>
      <c r="AJ445" t="s">
        <v>84</v>
      </c>
      <c r="AK445" s="7">
        <f t="shared" si="28"/>
        <v>2</v>
      </c>
    </row>
    <row r="446" spans="1:37" x14ac:dyDescent="0.25">
      <c r="A446" t="s">
        <v>181</v>
      </c>
      <c r="B446" s="6" t="str">
        <f t="shared" si="29"/>
        <v>1</v>
      </c>
      <c r="C446" t="s">
        <v>197</v>
      </c>
      <c r="D446" t="s">
        <v>116</v>
      </c>
      <c r="E446">
        <v>2017</v>
      </c>
      <c r="F446">
        <v>19060403</v>
      </c>
      <c r="Q446" t="s">
        <v>70</v>
      </c>
      <c r="R446" s="18">
        <f t="shared" si="27"/>
        <v>2</v>
      </c>
      <c r="Y446">
        <v>2017</v>
      </c>
      <c r="AD446" t="s">
        <v>101</v>
      </c>
      <c r="AE446" t="s">
        <v>119</v>
      </c>
      <c r="AF446" t="str">
        <f t="shared" si="30"/>
        <v>Oil &amp; Gas - Ice Roads and Pads</v>
      </c>
      <c r="AG446" t="s">
        <v>349</v>
      </c>
      <c r="AJ446" t="s">
        <v>84</v>
      </c>
      <c r="AK446" s="7">
        <f t="shared" si="28"/>
        <v>2</v>
      </c>
    </row>
    <row r="447" spans="1:37" x14ac:dyDescent="0.25">
      <c r="A447" t="s">
        <v>181</v>
      </c>
      <c r="B447" s="6" t="str">
        <f t="shared" si="29"/>
        <v>1</v>
      </c>
      <c r="C447" t="s">
        <v>197</v>
      </c>
      <c r="D447" t="s">
        <v>116</v>
      </c>
      <c r="E447">
        <v>2017</v>
      </c>
      <c r="F447">
        <v>19060403</v>
      </c>
      <c r="Q447" t="s">
        <v>70</v>
      </c>
      <c r="R447" s="18">
        <f t="shared" si="27"/>
        <v>2</v>
      </c>
      <c r="Y447">
        <v>2017</v>
      </c>
      <c r="AD447" t="s">
        <v>101</v>
      </c>
      <c r="AE447" t="s">
        <v>119</v>
      </c>
      <c r="AF447" t="str">
        <f t="shared" si="30"/>
        <v>Oil &amp; Gas - Ice Roads and Pads</v>
      </c>
      <c r="AG447" t="s">
        <v>349</v>
      </c>
      <c r="AJ447" t="s">
        <v>84</v>
      </c>
      <c r="AK447" s="7">
        <f t="shared" si="28"/>
        <v>2</v>
      </c>
    </row>
    <row r="448" spans="1:37" x14ac:dyDescent="0.25">
      <c r="A448" t="s">
        <v>181</v>
      </c>
      <c r="B448" s="6" t="str">
        <f t="shared" si="29"/>
        <v>1</v>
      </c>
      <c r="C448" t="s">
        <v>197</v>
      </c>
      <c r="D448" t="s">
        <v>116</v>
      </c>
      <c r="E448">
        <v>2017</v>
      </c>
      <c r="F448">
        <v>19060403</v>
      </c>
      <c r="Q448" t="s">
        <v>70</v>
      </c>
      <c r="R448" s="18">
        <f t="shared" si="27"/>
        <v>2</v>
      </c>
      <c r="Y448">
        <v>2017</v>
      </c>
      <c r="AD448" t="s">
        <v>101</v>
      </c>
      <c r="AE448" t="s">
        <v>119</v>
      </c>
      <c r="AF448" t="str">
        <f t="shared" si="30"/>
        <v>Oil &amp; Gas - Ice Roads and Pads</v>
      </c>
      <c r="AG448" t="s">
        <v>349</v>
      </c>
      <c r="AJ448" t="s">
        <v>84</v>
      </c>
      <c r="AK448" s="7">
        <f t="shared" si="28"/>
        <v>2</v>
      </c>
    </row>
    <row r="449" spans="1:37" x14ac:dyDescent="0.25">
      <c r="A449" t="s">
        <v>181</v>
      </c>
      <c r="B449" s="6" t="str">
        <f t="shared" si="29"/>
        <v>1</v>
      </c>
      <c r="C449" t="s">
        <v>203</v>
      </c>
      <c r="D449" t="s">
        <v>116</v>
      </c>
      <c r="E449">
        <v>2016</v>
      </c>
      <c r="F449">
        <v>19060501</v>
      </c>
      <c r="Q449" t="s">
        <v>70</v>
      </c>
      <c r="R449" s="18">
        <f t="shared" si="27"/>
        <v>2</v>
      </c>
      <c r="Y449">
        <v>2016</v>
      </c>
      <c r="AD449" t="s">
        <v>101</v>
      </c>
      <c r="AE449" t="s">
        <v>119</v>
      </c>
      <c r="AF449" t="str">
        <f t="shared" si="30"/>
        <v>Oil &amp; Gas - Ice Roads and Pads</v>
      </c>
      <c r="AG449" t="s">
        <v>349</v>
      </c>
      <c r="AJ449" t="s">
        <v>84</v>
      </c>
      <c r="AK449" s="7">
        <f t="shared" si="28"/>
        <v>2</v>
      </c>
    </row>
    <row r="450" spans="1:37" x14ac:dyDescent="0.25">
      <c r="A450" t="s">
        <v>181</v>
      </c>
      <c r="B450" s="6" t="str">
        <f t="shared" si="29"/>
        <v>1</v>
      </c>
      <c r="C450" t="s">
        <v>203</v>
      </c>
      <c r="D450" t="s">
        <v>116</v>
      </c>
      <c r="E450">
        <v>2016</v>
      </c>
      <c r="F450">
        <v>19060403</v>
      </c>
      <c r="Q450" t="s">
        <v>70</v>
      </c>
      <c r="R450" s="18">
        <f t="shared" si="27"/>
        <v>2</v>
      </c>
      <c r="Y450">
        <v>2016</v>
      </c>
      <c r="AD450" t="s">
        <v>101</v>
      </c>
      <c r="AE450" t="s">
        <v>119</v>
      </c>
      <c r="AF450" t="str">
        <f t="shared" si="30"/>
        <v>Oil &amp; Gas - Ice Roads and Pads</v>
      </c>
      <c r="AG450" t="s">
        <v>349</v>
      </c>
      <c r="AJ450" t="s">
        <v>84</v>
      </c>
      <c r="AK450" s="7">
        <f t="shared" si="28"/>
        <v>2</v>
      </c>
    </row>
    <row r="451" spans="1:37" x14ac:dyDescent="0.25">
      <c r="A451" t="s">
        <v>181</v>
      </c>
      <c r="B451" s="6" t="str">
        <f t="shared" si="29"/>
        <v>1</v>
      </c>
      <c r="C451" t="s">
        <v>203</v>
      </c>
      <c r="D451" t="s">
        <v>116</v>
      </c>
      <c r="E451">
        <v>2016</v>
      </c>
      <c r="F451">
        <v>19060403</v>
      </c>
      <c r="Q451" t="s">
        <v>70</v>
      </c>
      <c r="R451" s="18">
        <f t="shared" ref="R451:R514" si="31">IF(Q451="ground",1,2)</f>
        <v>2</v>
      </c>
      <c r="Y451">
        <v>2016</v>
      </c>
      <c r="AD451" t="s">
        <v>101</v>
      </c>
      <c r="AE451" t="s">
        <v>119</v>
      </c>
      <c r="AF451" t="str">
        <f t="shared" si="30"/>
        <v>Oil &amp; Gas - Ice Roads and Pads</v>
      </c>
      <c r="AG451" t="s">
        <v>349</v>
      </c>
      <c r="AJ451" t="s">
        <v>84</v>
      </c>
      <c r="AK451" s="7">
        <f t="shared" ref="AK451:AK514" si="32">IF(AJ451="metered",1,2)</f>
        <v>2</v>
      </c>
    </row>
    <row r="452" spans="1:37" x14ac:dyDescent="0.25">
      <c r="A452" t="s">
        <v>181</v>
      </c>
      <c r="B452" s="6" t="str">
        <f t="shared" ref="B452:B515" si="33">_xlfn.IFS(A452="TWUP","1",A452="TWUA","2", A452="LAS","3",A452="ADL","4")</f>
        <v>1</v>
      </c>
      <c r="C452" t="s">
        <v>203</v>
      </c>
      <c r="D452" t="s">
        <v>116</v>
      </c>
      <c r="E452">
        <v>2016</v>
      </c>
      <c r="F452">
        <v>19060403</v>
      </c>
      <c r="Q452" t="s">
        <v>70</v>
      </c>
      <c r="R452" s="18">
        <f t="shared" si="31"/>
        <v>2</v>
      </c>
      <c r="Y452">
        <v>2016</v>
      </c>
      <c r="AD452" t="s">
        <v>101</v>
      </c>
      <c r="AE452" t="s">
        <v>119</v>
      </c>
      <c r="AF452" t="str">
        <f t="shared" si="30"/>
        <v>Oil &amp; Gas - Ice Roads and Pads</v>
      </c>
      <c r="AG452" t="s">
        <v>349</v>
      </c>
      <c r="AJ452" t="s">
        <v>84</v>
      </c>
      <c r="AK452" s="7">
        <f t="shared" si="32"/>
        <v>2</v>
      </c>
    </row>
    <row r="453" spans="1:37" x14ac:dyDescent="0.25">
      <c r="A453" t="s">
        <v>181</v>
      </c>
      <c r="B453" s="6" t="str">
        <f t="shared" si="33"/>
        <v>1</v>
      </c>
      <c r="C453" t="s">
        <v>203</v>
      </c>
      <c r="D453" t="s">
        <v>116</v>
      </c>
      <c r="E453">
        <v>2016</v>
      </c>
      <c r="F453">
        <v>19060403</v>
      </c>
      <c r="Q453" t="s">
        <v>70</v>
      </c>
      <c r="R453" s="18">
        <f t="shared" si="31"/>
        <v>2</v>
      </c>
      <c r="Y453">
        <v>2016</v>
      </c>
      <c r="AD453" t="s">
        <v>101</v>
      </c>
      <c r="AE453" t="s">
        <v>119</v>
      </c>
      <c r="AF453" t="str">
        <f t="shared" si="30"/>
        <v>Oil &amp; Gas - Ice Roads and Pads</v>
      </c>
      <c r="AG453" t="s">
        <v>349</v>
      </c>
      <c r="AJ453" t="s">
        <v>84</v>
      </c>
      <c r="AK453" s="7">
        <f t="shared" si="32"/>
        <v>2</v>
      </c>
    </row>
    <row r="454" spans="1:37" x14ac:dyDescent="0.25">
      <c r="A454" t="s">
        <v>181</v>
      </c>
      <c r="B454" s="6" t="str">
        <f t="shared" si="33"/>
        <v>1</v>
      </c>
      <c r="C454" t="s">
        <v>203</v>
      </c>
      <c r="D454" t="s">
        <v>116</v>
      </c>
      <c r="E454">
        <v>2016</v>
      </c>
      <c r="F454">
        <v>19060501</v>
      </c>
      <c r="Q454" t="s">
        <v>70</v>
      </c>
      <c r="R454" s="18">
        <f t="shared" si="31"/>
        <v>2</v>
      </c>
      <c r="Y454">
        <v>2016</v>
      </c>
      <c r="AD454" t="s">
        <v>101</v>
      </c>
      <c r="AE454" t="s">
        <v>119</v>
      </c>
      <c r="AF454" t="str">
        <f t="shared" si="30"/>
        <v>Oil &amp; Gas - Ice Roads and Pads</v>
      </c>
      <c r="AG454" t="s">
        <v>349</v>
      </c>
      <c r="AJ454" t="s">
        <v>84</v>
      </c>
      <c r="AK454" s="7">
        <f t="shared" si="32"/>
        <v>2</v>
      </c>
    </row>
    <row r="455" spans="1:37" x14ac:dyDescent="0.25">
      <c r="A455" t="s">
        <v>181</v>
      </c>
      <c r="B455" s="6" t="str">
        <f t="shared" si="33"/>
        <v>1</v>
      </c>
      <c r="C455" t="s">
        <v>203</v>
      </c>
      <c r="D455" t="s">
        <v>116</v>
      </c>
      <c r="E455">
        <v>2016</v>
      </c>
      <c r="F455">
        <v>19060403</v>
      </c>
      <c r="Q455" t="s">
        <v>70</v>
      </c>
      <c r="R455" s="18">
        <f t="shared" si="31"/>
        <v>2</v>
      </c>
      <c r="Y455">
        <v>2016</v>
      </c>
      <c r="AD455" t="s">
        <v>101</v>
      </c>
      <c r="AE455" t="s">
        <v>119</v>
      </c>
      <c r="AF455" t="str">
        <f t="shared" ref="AF455:AF518" si="34">IF(AD455&lt;&gt;"",_xlfn.CONCAT(AD455," - ", AE455),"")</f>
        <v>Oil &amp; Gas - Ice Roads and Pads</v>
      </c>
      <c r="AG455" t="s">
        <v>349</v>
      </c>
      <c r="AJ455" t="s">
        <v>84</v>
      </c>
      <c r="AK455" s="7">
        <f t="shared" si="32"/>
        <v>2</v>
      </c>
    </row>
    <row r="456" spans="1:37" x14ac:dyDescent="0.25">
      <c r="A456" t="s">
        <v>181</v>
      </c>
      <c r="B456" s="6" t="str">
        <f t="shared" si="33"/>
        <v>1</v>
      </c>
      <c r="C456" t="s">
        <v>203</v>
      </c>
      <c r="D456" t="s">
        <v>116</v>
      </c>
      <c r="E456">
        <v>2016</v>
      </c>
      <c r="F456">
        <v>19060403</v>
      </c>
      <c r="Q456" t="s">
        <v>70</v>
      </c>
      <c r="R456" s="18">
        <f t="shared" si="31"/>
        <v>2</v>
      </c>
      <c r="Y456">
        <v>2016</v>
      </c>
      <c r="AD456" t="s">
        <v>101</v>
      </c>
      <c r="AE456" t="s">
        <v>119</v>
      </c>
      <c r="AF456" t="str">
        <f t="shared" si="34"/>
        <v>Oil &amp; Gas - Ice Roads and Pads</v>
      </c>
      <c r="AG456" t="s">
        <v>349</v>
      </c>
      <c r="AJ456" t="s">
        <v>84</v>
      </c>
      <c r="AK456" s="7">
        <f t="shared" si="32"/>
        <v>2</v>
      </c>
    </row>
    <row r="457" spans="1:37" x14ac:dyDescent="0.25">
      <c r="A457" t="s">
        <v>181</v>
      </c>
      <c r="B457" s="6" t="str">
        <f t="shared" si="33"/>
        <v>1</v>
      </c>
      <c r="C457" t="s">
        <v>203</v>
      </c>
      <c r="D457" t="s">
        <v>116</v>
      </c>
      <c r="E457">
        <v>2016</v>
      </c>
      <c r="F457">
        <v>19060403</v>
      </c>
      <c r="Q457" t="s">
        <v>70</v>
      </c>
      <c r="R457" s="18">
        <f t="shared" si="31"/>
        <v>2</v>
      </c>
      <c r="Y457">
        <v>2016</v>
      </c>
      <c r="AD457" t="s">
        <v>101</v>
      </c>
      <c r="AE457" t="s">
        <v>119</v>
      </c>
      <c r="AF457" t="str">
        <f t="shared" si="34"/>
        <v>Oil &amp; Gas - Ice Roads and Pads</v>
      </c>
      <c r="AG457" t="s">
        <v>349</v>
      </c>
      <c r="AJ457" t="s">
        <v>84</v>
      </c>
      <c r="AK457" s="7">
        <f t="shared" si="32"/>
        <v>2</v>
      </c>
    </row>
    <row r="458" spans="1:37" x14ac:dyDescent="0.25">
      <c r="A458" t="s">
        <v>181</v>
      </c>
      <c r="B458" s="6" t="str">
        <f t="shared" si="33"/>
        <v>1</v>
      </c>
      <c r="C458" t="s">
        <v>203</v>
      </c>
      <c r="D458" t="s">
        <v>116</v>
      </c>
      <c r="E458">
        <v>2016</v>
      </c>
      <c r="F458">
        <v>19060403</v>
      </c>
      <c r="Q458" t="s">
        <v>70</v>
      </c>
      <c r="R458" s="18">
        <f t="shared" si="31"/>
        <v>2</v>
      </c>
      <c r="Y458">
        <v>2016</v>
      </c>
      <c r="AD458" t="s">
        <v>101</v>
      </c>
      <c r="AE458" t="s">
        <v>119</v>
      </c>
      <c r="AF458" t="str">
        <f t="shared" si="34"/>
        <v>Oil &amp; Gas - Ice Roads and Pads</v>
      </c>
      <c r="AG458" t="s">
        <v>349</v>
      </c>
      <c r="AJ458" t="s">
        <v>84</v>
      </c>
      <c r="AK458" s="7">
        <f t="shared" si="32"/>
        <v>2</v>
      </c>
    </row>
    <row r="459" spans="1:37" x14ac:dyDescent="0.25">
      <c r="A459" t="s">
        <v>181</v>
      </c>
      <c r="B459" s="6" t="str">
        <f t="shared" si="33"/>
        <v>1</v>
      </c>
      <c r="C459" t="s">
        <v>203</v>
      </c>
      <c r="D459" t="s">
        <v>116</v>
      </c>
      <c r="E459">
        <v>2016</v>
      </c>
      <c r="F459">
        <v>19060501</v>
      </c>
      <c r="Q459" t="s">
        <v>70</v>
      </c>
      <c r="R459" s="18">
        <f t="shared" si="31"/>
        <v>2</v>
      </c>
      <c r="Y459">
        <v>2016</v>
      </c>
      <c r="AD459" t="s">
        <v>101</v>
      </c>
      <c r="AE459" t="s">
        <v>119</v>
      </c>
      <c r="AF459" t="str">
        <f t="shared" si="34"/>
        <v>Oil &amp; Gas - Ice Roads and Pads</v>
      </c>
      <c r="AG459" t="s">
        <v>349</v>
      </c>
      <c r="AJ459" t="s">
        <v>84</v>
      </c>
      <c r="AK459" s="7">
        <f t="shared" si="32"/>
        <v>2</v>
      </c>
    </row>
    <row r="460" spans="1:37" x14ac:dyDescent="0.25">
      <c r="A460" t="s">
        <v>181</v>
      </c>
      <c r="B460" s="6" t="str">
        <f t="shared" si="33"/>
        <v>1</v>
      </c>
      <c r="C460" t="s">
        <v>203</v>
      </c>
      <c r="D460" t="s">
        <v>116</v>
      </c>
      <c r="E460">
        <v>2016</v>
      </c>
      <c r="F460">
        <v>19060403</v>
      </c>
      <c r="Q460" t="s">
        <v>70</v>
      </c>
      <c r="R460" s="18">
        <f t="shared" si="31"/>
        <v>2</v>
      </c>
      <c r="Y460">
        <v>2016</v>
      </c>
      <c r="AD460" t="s">
        <v>101</v>
      </c>
      <c r="AE460" t="s">
        <v>119</v>
      </c>
      <c r="AF460" t="str">
        <f t="shared" si="34"/>
        <v>Oil &amp; Gas - Ice Roads and Pads</v>
      </c>
      <c r="AG460" t="s">
        <v>349</v>
      </c>
      <c r="AJ460" t="s">
        <v>84</v>
      </c>
      <c r="AK460" s="7">
        <f t="shared" si="32"/>
        <v>2</v>
      </c>
    </row>
    <row r="461" spans="1:37" x14ac:dyDescent="0.25">
      <c r="A461" t="s">
        <v>181</v>
      </c>
      <c r="B461" s="6" t="str">
        <f t="shared" si="33"/>
        <v>1</v>
      </c>
      <c r="C461" t="s">
        <v>203</v>
      </c>
      <c r="D461" t="s">
        <v>116</v>
      </c>
      <c r="E461">
        <v>2016</v>
      </c>
      <c r="F461">
        <v>19060403</v>
      </c>
      <c r="Q461" t="s">
        <v>70</v>
      </c>
      <c r="R461" s="18">
        <f t="shared" si="31"/>
        <v>2</v>
      </c>
      <c r="Y461">
        <v>2016</v>
      </c>
      <c r="AD461" t="s">
        <v>101</v>
      </c>
      <c r="AE461" t="s">
        <v>119</v>
      </c>
      <c r="AF461" t="str">
        <f t="shared" si="34"/>
        <v>Oil &amp; Gas - Ice Roads and Pads</v>
      </c>
      <c r="AG461" t="s">
        <v>349</v>
      </c>
      <c r="AJ461" t="s">
        <v>84</v>
      </c>
      <c r="AK461" s="7">
        <f t="shared" si="32"/>
        <v>2</v>
      </c>
    </row>
    <row r="462" spans="1:37" x14ac:dyDescent="0.25">
      <c r="A462" t="s">
        <v>181</v>
      </c>
      <c r="B462" s="6" t="str">
        <f t="shared" si="33"/>
        <v>1</v>
      </c>
      <c r="C462" t="s">
        <v>203</v>
      </c>
      <c r="D462" t="s">
        <v>116</v>
      </c>
      <c r="E462">
        <v>2016</v>
      </c>
      <c r="F462">
        <v>19060403</v>
      </c>
      <c r="Q462" t="s">
        <v>70</v>
      </c>
      <c r="R462" s="18">
        <f t="shared" si="31"/>
        <v>2</v>
      </c>
      <c r="Y462">
        <v>2016</v>
      </c>
      <c r="AD462" t="s">
        <v>101</v>
      </c>
      <c r="AE462" t="s">
        <v>119</v>
      </c>
      <c r="AF462" t="str">
        <f t="shared" si="34"/>
        <v>Oil &amp; Gas - Ice Roads and Pads</v>
      </c>
      <c r="AG462" t="s">
        <v>349</v>
      </c>
      <c r="AJ462" t="s">
        <v>84</v>
      </c>
      <c r="AK462" s="7">
        <f t="shared" si="32"/>
        <v>2</v>
      </c>
    </row>
    <row r="463" spans="1:37" x14ac:dyDescent="0.25">
      <c r="A463" t="s">
        <v>181</v>
      </c>
      <c r="B463" s="6" t="str">
        <f t="shared" si="33"/>
        <v>1</v>
      </c>
      <c r="C463" t="s">
        <v>203</v>
      </c>
      <c r="D463" t="s">
        <v>116</v>
      </c>
      <c r="E463">
        <v>2016</v>
      </c>
      <c r="F463">
        <v>19060403</v>
      </c>
      <c r="Q463" t="s">
        <v>70</v>
      </c>
      <c r="R463" s="18">
        <f t="shared" si="31"/>
        <v>2</v>
      </c>
      <c r="Y463">
        <v>2016</v>
      </c>
      <c r="AD463" t="s">
        <v>101</v>
      </c>
      <c r="AE463" t="s">
        <v>119</v>
      </c>
      <c r="AF463" t="str">
        <f t="shared" si="34"/>
        <v>Oil &amp; Gas - Ice Roads and Pads</v>
      </c>
      <c r="AG463" t="s">
        <v>349</v>
      </c>
      <c r="AJ463" t="s">
        <v>84</v>
      </c>
      <c r="AK463" s="7">
        <f t="shared" si="32"/>
        <v>2</v>
      </c>
    </row>
    <row r="464" spans="1:37" x14ac:dyDescent="0.25">
      <c r="A464" t="s">
        <v>181</v>
      </c>
      <c r="B464" s="6" t="str">
        <f t="shared" si="33"/>
        <v>1</v>
      </c>
      <c r="C464" t="s">
        <v>203</v>
      </c>
      <c r="D464" t="s">
        <v>116</v>
      </c>
      <c r="E464">
        <v>2016</v>
      </c>
      <c r="F464">
        <v>19060501</v>
      </c>
      <c r="Q464" t="s">
        <v>70</v>
      </c>
      <c r="R464" s="18">
        <f t="shared" si="31"/>
        <v>2</v>
      </c>
      <c r="Y464">
        <v>2016</v>
      </c>
      <c r="AD464" t="s">
        <v>101</v>
      </c>
      <c r="AE464" t="s">
        <v>119</v>
      </c>
      <c r="AF464" t="str">
        <f t="shared" si="34"/>
        <v>Oil &amp; Gas - Ice Roads and Pads</v>
      </c>
      <c r="AG464" t="s">
        <v>349</v>
      </c>
      <c r="AJ464" t="s">
        <v>84</v>
      </c>
      <c r="AK464" s="7">
        <f t="shared" si="32"/>
        <v>2</v>
      </c>
    </row>
    <row r="465" spans="1:37" x14ac:dyDescent="0.25">
      <c r="A465" t="s">
        <v>181</v>
      </c>
      <c r="B465" s="6" t="str">
        <f t="shared" si="33"/>
        <v>1</v>
      </c>
      <c r="C465" t="s">
        <v>203</v>
      </c>
      <c r="D465" t="s">
        <v>116</v>
      </c>
      <c r="E465">
        <v>2016</v>
      </c>
      <c r="F465">
        <v>19060403</v>
      </c>
      <c r="Q465" t="s">
        <v>70</v>
      </c>
      <c r="R465" s="18">
        <f t="shared" si="31"/>
        <v>2</v>
      </c>
      <c r="Y465">
        <v>2016</v>
      </c>
      <c r="AD465" t="s">
        <v>101</v>
      </c>
      <c r="AE465" t="s">
        <v>119</v>
      </c>
      <c r="AF465" t="str">
        <f t="shared" si="34"/>
        <v>Oil &amp; Gas - Ice Roads and Pads</v>
      </c>
      <c r="AG465" t="s">
        <v>349</v>
      </c>
      <c r="AJ465" t="s">
        <v>84</v>
      </c>
      <c r="AK465" s="7">
        <f t="shared" si="32"/>
        <v>2</v>
      </c>
    </row>
    <row r="466" spans="1:37" x14ac:dyDescent="0.25">
      <c r="A466" t="s">
        <v>181</v>
      </c>
      <c r="B466" s="6" t="str">
        <f t="shared" si="33"/>
        <v>1</v>
      </c>
      <c r="C466" t="s">
        <v>203</v>
      </c>
      <c r="D466" t="s">
        <v>116</v>
      </c>
      <c r="E466">
        <v>2016</v>
      </c>
      <c r="F466">
        <v>19060403</v>
      </c>
      <c r="Q466" t="s">
        <v>70</v>
      </c>
      <c r="R466" s="18">
        <f t="shared" si="31"/>
        <v>2</v>
      </c>
      <c r="Y466">
        <v>2016</v>
      </c>
      <c r="AD466" t="s">
        <v>101</v>
      </c>
      <c r="AE466" t="s">
        <v>119</v>
      </c>
      <c r="AF466" t="str">
        <f t="shared" si="34"/>
        <v>Oil &amp; Gas - Ice Roads and Pads</v>
      </c>
      <c r="AG466" t="s">
        <v>349</v>
      </c>
      <c r="AJ466" t="s">
        <v>84</v>
      </c>
      <c r="AK466" s="7">
        <f t="shared" si="32"/>
        <v>2</v>
      </c>
    </row>
    <row r="467" spans="1:37" x14ac:dyDescent="0.25">
      <c r="A467" t="s">
        <v>181</v>
      </c>
      <c r="B467" s="6" t="str">
        <f t="shared" si="33"/>
        <v>1</v>
      </c>
      <c r="C467" t="s">
        <v>203</v>
      </c>
      <c r="D467" t="s">
        <v>116</v>
      </c>
      <c r="E467">
        <v>2016</v>
      </c>
      <c r="F467">
        <v>19060403</v>
      </c>
      <c r="Q467" t="s">
        <v>70</v>
      </c>
      <c r="R467" s="18">
        <f t="shared" si="31"/>
        <v>2</v>
      </c>
      <c r="Y467">
        <v>2016</v>
      </c>
      <c r="AD467" t="s">
        <v>101</v>
      </c>
      <c r="AE467" t="s">
        <v>119</v>
      </c>
      <c r="AF467" t="str">
        <f t="shared" si="34"/>
        <v>Oil &amp; Gas - Ice Roads and Pads</v>
      </c>
      <c r="AG467" t="s">
        <v>349</v>
      </c>
      <c r="AJ467" t="s">
        <v>84</v>
      </c>
      <c r="AK467" s="7">
        <f t="shared" si="32"/>
        <v>2</v>
      </c>
    </row>
    <row r="468" spans="1:37" x14ac:dyDescent="0.25">
      <c r="A468" t="s">
        <v>181</v>
      </c>
      <c r="B468" s="6" t="str">
        <f t="shared" si="33"/>
        <v>1</v>
      </c>
      <c r="C468" t="s">
        <v>203</v>
      </c>
      <c r="D468" t="s">
        <v>116</v>
      </c>
      <c r="E468">
        <v>2016</v>
      </c>
      <c r="F468">
        <v>19060403</v>
      </c>
      <c r="Q468" t="s">
        <v>70</v>
      </c>
      <c r="R468" s="18">
        <f t="shared" si="31"/>
        <v>2</v>
      </c>
      <c r="Y468">
        <v>2016</v>
      </c>
      <c r="AD468" t="s">
        <v>101</v>
      </c>
      <c r="AE468" t="s">
        <v>119</v>
      </c>
      <c r="AF468" t="str">
        <f t="shared" si="34"/>
        <v>Oil &amp; Gas - Ice Roads and Pads</v>
      </c>
      <c r="AG468" t="s">
        <v>349</v>
      </c>
      <c r="AJ468" t="s">
        <v>84</v>
      </c>
      <c r="AK468" s="7">
        <f t="shared" si="32"/>
        <v>2</v>
      </c>
    </row>
    <row r="469" spans="1:37" x14ac:dyDescent="0.25">
      <c r="A469" t="s">
        <v>181</v>
      </c>
      <c r="B469" s="6" t="str">
        <f t="shared" si="33"/>
        <v>1</v>
      </c>
      <c r="C469" t="s">
        <v>203</v>
      </c>
      <c r="D469" t="s">
        <v>116</v>
      </c>
      <c r="E469">
        <v>2016</v>
      </c>
      <c r="F469">
        <v>19060501</v>
      </c>
      <c r="Q469" t="s">
        <v>70</v>
      </c>
      <c r="R469" s="18">
        <f t="shared" si="31"/>
        <v>2</v>
      </c>
      <c r="Y469">
        <v>2016</v>
      </c>
      <c r="AD469" t="s">
        <v>101</v>
      </c>
      <c r="AE469" t="s">
        <v>119</v>
      </c>
      <c r="AF469" t="str">
        <f t="shared" si="34"/>
        <v>Oil &amp; Gas - Ice Roads and Pads</v>
      </c>
      <c r="AG469" t="s">
        <v>349</v>
      </c>
      <c r="AJ469" t="s">
        <v>84</v>
      </c>
      <c r="AK469" s="7">
        <f t="shared" si="32"/>
        <v>2</v>
      </c>
    </row>
    <row r="470" spans="1:37" x14ac:dyDescent="0.25">
      <c r="A470" t="s">
        <v>181</v>
      </c>
      <c r="B470" s="6" t="str">
        <f t="shared" si="33"/>
        <v>1</v>
      </c>
      <c r="C470" t="s">
        <v>203</v>
      </c>
      <c r="D470" t="s">
        <v>116</v>
      </c>
      <c r="E470">
        <v>2016</v>
      </c>
      <c r="F470">
        <v>19060403</v>
      </c>
      <c r="Q470" t="s">
        <v>70</v>
      </c>
      <c r="R470" s="18">
        <f t="shared" si="31"/>
        <v>2</v>
      </c>
      <c r="Y470">
        <v>2016</v>
      </c>
      <c r="AD470" t="s">
        <v>101</v>
      </c>
      <c r="AE470" t="s">
        <v>119</v>
      </c>
      <c r="AF470" t="str">
        <f t="shared" si="34"/>
        <v>Oil &amp; Gas - Ice Roads and Pads</v>
      </c>
      <c r="AG470" t="s">
        <v>349</v>
      </c>
      <c r="AJ470" t="s">
        <v>84</v>
      </c>
      <c r="AK470" s="7">
        <f t="shared" si="32"/>
        <v>2</v>
      </c>
    </row>
    <row r="471" spans="1:37" x14ac:dyDescent="0.25">
      <c r="A471" t="s">
        <v>181</v>
      </c>
      <c r="B471" s="6" t="str">
        <f t="shared" si="33"/>
        <v>1</v>
      </c>
      <c r="C471" t="s">
        <v>203</v>
      </c>
      <c r="D471" t="s">
        <v>116</v>
      </c>
      <c r="E471">
        <v>2016</v>
      </c>
      <c r="F471">
        <v>19060403</v>
      </c>
      <c r="Q471" t="s">
        <v>70</v>
      </c>
      <c r="R471" s="18">
        <f t="shared" si="31"/>
        <v>2</v>
      </c>
      <c r="Y471">
        <v>2016</v>
      </c>
      <c r="AD471" t="s">
        <v>101</v>
      </c>
      <c r="AE471" t="s">
        <v>119</v>
      </c>
      <c r="AF471" t="str">
        <f t="shared" si="34"/>
        <v>Oil &amp; Gas - Ice Roads and Pads</v>
      </c>
      <c r="AG471" t="s">
        <v>349</v>
      </c>
      <c r="AJ471" t="s">
        <v>84</v>
      </c>
      <c r="AK471" s="7">
        <f t="shared" si="32"/>
        <v>2</v>
      </c>
    </row>
    <row r="472" spans="1:37" x14ac:dyDescent="0.25">
      <c r="A472" t="s">
        <v>181</v>
      </c>
      <c r="B472" s="6" t="str">
        <f t="shared" si="33"/>
        <v>1</v>
      </c>
      <c r="C472" t="s">
        <v>203</v>
      </c>
      <c r="D472" t="s">
        <v>116</v>
      </c>
      <c r="E472">
        <v>2016</v>
      </c>
      <c r="F472">
        <v>19060403</v>
      </c>
      <c r="Q472" t="s">
        <v>70</v>
      </c>
      <c r="R472" s="18">
        <f t="shared" si="31"/>
        <v>2</v>
      </c>
      <c r="Y472">
        <v>2016</v>
      </c>
      <c r="AD472" t="s">
        <v>101</v>
      </c>
      <c r="AE472" t="s">
        <v>119</v>
      </c>
      <c r="AF472" t="str">
        <f t="shared" si="34"/>
        <v>Oil &amp; Gas - Ice Roads and Pads</v>
      </c>
      <c r="AG472" t="s">
        <v>349</v>
      </c>
      <c r="AJ472" t="s">
        <v>84</v>
      </c>
      <c r="AK472" s="7">
        <f t="shared" si="32"/>
        <v>2</v>
      </c>
    </row>
    <row r="473" spans="1:37" x14ac:dyDescent="0.25">
      <c r="A473" t="s">
        <v>181</v>
      </c>
      <c r="B473" s="6" t="str">
        <f t="shared" si="33"/>
        <v>1</v>
      </c>
      <c r="C473" t="s">
        <v>203</v>
      </c>
      <c r="D473" t="s">
        <v>116</v>
      </c>
      <c r="E473">
        <v>2016</v>
      </c>
      <c r="F473">
        <v>19060403</v>
      </c>
      <c r="Q473" t="s">
        <v>70</v>
      </c>
      <c r="R473" s="18">
        <f t="shared" si="31"/>
        <v>2</v>
      </c>
      <c r="Y473">
        <v>2016</v>
      </c>
      <c r="AD473" t="s">
        <v>101</v>
      </c>
      <c r="AE473" t="s">
        <v>119</v>
      </c>
      <c r="AF473" t="str">
        <f t="shared" si="34"/>
        <v>Oil &amp; Gas - Ice Roads and Pads</v>
      </c>
      <c r="AG473" t="s">
        <v>349</v>
      </c>
      <c r="AJ473" t="s">
        <v>84</v>
      </c>
      <c r="AK473" s="7">
        <f t="shared" si="32"/>
        <v>2</v>
      </c>
    </row>
    <row r="474" spans="1:37" x14ac:dyDescent="0.25">
      <c r="A474" t="s">
        <v>181</v>
      </c>
      <c r="B474" s="6" t="str">
        <f t="shared" si="33"/>
        <v>1</v>
      </c>
      <c r="C474" t="s">
        <v>203</v>
      </c>
      <c r="D474" t="s">
        <v>116</v>
      </c>
      <c r="E474">
        <v>2016</v>
      </c>
      <c r="F474">
        <v>19060501</v>
      </c>
      <c r="Q474" t="s">
        <v>70</v>
      </c>
      <c r="R474" s="18">
        <f t="shared" si="31"/>
        <v>2</v>
      </c>
      <c r="Y474">
        <v>2016</v>
      </c>
      <c r="AD474" t="s">
        <v>101</v>
      </c>
      <c r="AE474" t="s">
        <v>119</v>
      </c>
      <c r="AF474" t="str">
        <f t="shared" si="34"/>
        <v>Oil &amp; Gas - Ice Roads and Pads</v>
      </c>
      <c r="AG474" t="s">
        <v>349</v>
      </c>
      <c r="AJ474" t="s">
        <v>84</v>
      </c>
      <c r="AK474" s="7">
        <f t="shared" si="32"/>
        <v>2</v>
      </c>
    </row>
    <row r="475" spans="1:37" x14ac:dyDescent="0.25">
      <c r="A475" t="s">
        <v>181</v>
      </c>
      <c r="B475" s="6" t="str">
        <f t="shared" si="33"/>
        <v>1</v>
      </c>
      <c r="C475" t="s">
        <v>203</v>
      </c>
      <c r="D475" t="s">
        <v>116</v>
      </c>
      <c r="E475">
        <v>2016</v>
      </c>
      <c r="F475">
        <v>19060403</v>
      </c>
      <c r="Q475" t="s">
        <v>70</v>
      </c>
      <c r="R475" s="18">
        <f t="shared" si="31"/>
        <v>2</v>
      </c>
      <c r="Y475">
        <v>2016</v>
      </c>
      <c r="AD475" t="s">
        <v>101</v>
      </c>
      <c r="AE475" t="s">
        <v>119</v>
      </c>
      <c r="AF475" t="str">
        <f t="shared" si="34"/>
        <v>Oil &amp; Gas - Ice Roads and Pads</v>
      </c>
      <c r="AG475" t="s">
        <v>349</v>
      </c>
      <c r="AJ475" t="s">
        <v>84</v>
      </c>
      <c r="AK475" s="7">
        <f t="shared" si="32"/>
        <v>2</v>
      </c>
    </row>
    <row r="476" spans="1:37" x14ac:dyDescent="0.25">
      <c r="A476" t="s">
        <v>181</v>
      </c>
      <c r="B476" s="6" t="str">
        <f t="shared" si="33"/>
        <v>1</v>
      </c>
      <c r="C476" t="s">
        <v>203</v>
      </c>
      <c r="D476" t="s">
        <v>116</v>
      </c>
      <c r="E476">
        <v>2016</v>
      </c>
      <c r="F476">
        <v>19060403</v>
      </c>
      <c r="Q476" t="s">
        <v>70</v>
      </c>
      <c r="R476" s="18">
        <f t="shared" si="31"/>
        <v>2</v>
      </c>
      <c r="Y476">
        <v>2016</v>
      </c>
      <c r="AD476" t="s">
        <v>101</v>
      </c>
      <c r="AE476" t="s">
        <v>119</v>
      </c>
      <c r="AF476" t="str">
        <f t="shared" si="34"/>
        <v>Oil &amp; Gas - Ice Roads and Pads</v>
      </c>
      <c r="AG476" t="s">
        <v>349</v>
      </c>
      <c r="AJ476" t="s">
        <v>84</v>
      </c>
      <c r="AK476" s="7">
        <f t="shared" si="32"/>
        <v>2</v>
      </c>
    </row>
    <row r="477" spans="1:37" x14ac:dyDescent="0.25">
      <c r="A477" t="s">
        <v>181</v>
      </c>
      <c r="B477" s="6" t="str">
        <f t="shared" si="33"/>
        <v>1</v>
      </c>
      <c r="C477" t="s">
        <v>203</v>
      </c>
      <c r="D477" t="s">
        <v>116</v>
      </c>
      <c r="E477">
        <v>2016</v>
      </c>
      <c r="F477">
        <v>19060403</v>
      </c>
      <c r="Q477" t="s">
        <v>70</v>
      </c>
      <c r="R477" s="18">
        <f t="shared" si="31"/>
        <v>2</v>
      </c>
      <c r="Y477">
        <v>2016</v>
      </c>
      <c r="AD477" t="s">
        <v>101</v>
      </c>
      <c r="AE477" t="s">
        <v>119</v>
      </c>
      <c r="AF477" t="str">
        <f t="shared" si="34"/>
        <v>Oil &amp; Gas - Ice Roads and Pads</v>
      </c>
      <c r="AG477" t="s">
        <v>349</v>
      </c>
      <c r="AJ477" t="s">
        <v>84</v>
      </c>
      <c r="AK477" s="7">
        <f t="shared" si="32"/>
        <v>2</v>
      </c>
    </row>
    <row r="478" spans="1:37" x14ac:dyDescent="0.25">
      <c r="A478" t="s">
        <v>181</v>
      </c>
      <c r="B478" s="6" t="str">
        <f t="shared" si="33"/>
        <v>1</v>
      </c>
      <c r="C478" t="s">
        <v>203</v>
      </c>
      <c r="D478" t="s">
        <v>116</v>
      </c>
      <c r="E478">
        <v>2016</v>
      </c>
      <c r="F478">
        <v>19060403</v>
      </c>
      <c r="Q478" t="s">
        <v>70</v>
      </c>
      <c r="R478" s="18">
        <f t="shared" si="31"/>
        <v>2</v>
      </c>
      <c r="Y478">
        <v>2016</v>
      </c>
      <c r="AD478" t="s">
        <v>101</v>
      </c>
      <c r="AE478" t="s">
        <v>119</v>
      </c>
      <c r="AF478" t="str">
        <f t="shared" si="34"/>
        <v>Oil &amp; Gas - Ice Roads and Pads</v>
      </c>
      <c r="AG478" t="s">
        <v>349</v>
      </c>
      <c r="AJ478" t="s">
        <v>84</v>
      </c>
      <c r="AK478" s="7">
        <f t="shared" si="32"/>
        <v>2</v>
      </c>
    </row>
    <row r="479" spans="1:37" x14ac:dyDescent="0.25">
      <c r="A479" t="s">
        <v>181</v>
      </c>
      <c r="B479" s="6" t="str">
        <f t="shared" si="33"/>
        <v>1</v>
      </c>
      <c r="C479" t="s">
        <v>203</v>
      </c>
      <c r="D479" t="s">
        <v>116</v>
      </c>
      <c r="E479">
        <v>2016</v>
      </c>
      <c r="F479">
        <v>19060501</v>
      </c>
      <c r="Q479" t="s">
        <v>70</v>
      </c>
      <c r="R479" s="18">
        <f t="shared" si="31"/>
        <v>2</v>
      </c>
      <c r="Y479">
        <v>2016</v>
      </c>
      <c r="AD479" t="s">
        <v>101</v>
      </c>
      <c r="AE479" t="s">
        <v>119</v>
      </c>
      <c r="AF479" t="str">
        <f t="shared" si="34"/>
        <v>Oil &amp; Gas - Ice Roads and Pads</v>
      </c>
      <c r="AG479" t="s">
        <v>349</v>
      </c>
      <c r="AJ479" t="s">
        <v>84</v>
      </c>
      <c r="AK479" s="7">
        <f t="shared" si="32"/>
        <v>2</v>
      </c>
    </row>
    <row r="480" spans="1:37" x14ac:dyDescent="0.25">
      <c r="A480" t="s">
        <v>181</v>
      </c>
      <c r="B480" s="6" t="str">
        <f t="shared" si="33"/>
        <v>1</v>
      </c>
      <c r="C480" t="s">
        <v>203</v>
      </c>
      <c r="D480" t="s">
        <v>116</v>
      </c>
      <c r="E480">
        <v>2016</v>
      </c>
      <c r="F480">
        <v>19060403</v>
      </c>
      <c r="Q480" t="s">
        <v>70</v>
      </c>
      <c r="R480" s="18">
        <f t="shared" si="31"/>
        <v>2</v>
      </c>
      <c r="Y480">
        <v>2016</v>
      </c>
      <c r="AD480" t="s">
        <v>101</v>
      </c>
      <c r="AE480" t="s">
        <v>119</v>
      </c>
      <c r="AF480" t="str">
        <f t="shared" si="34"/>
        <v>Oil &amp; Gas - Ice Roads and Pads</v>
      </c>
      <c r="AG480" t="s">
        <v>349</v>
      </c>
      <c r="AJ480" t="s">
        <v>84</v>
      </c>
      <c r="AK480" s="7">
        <f t="shared" si="32"/>
        <v>2</v>
      </c>
    </row>
    <row r="481" spans="1:37" x14ac:dyDescent="0.25">
      <c r="A481" t="s">
        <v>181</v>
      </c>
      <c r="B481" s="6" t="str">
        <f t="shared" si="33"/>
        <v>1</v>
      </c>
      <c r="C481" t="s">
        <v>203</v>
      </c>
      <c r="D481" t="s">
        <v>116</v>
      </c>
      <c r="E481">
        <v>2016</v>
      </c>
      <c r="F481">
        <v>19060403</v>
      </c>
      <c r="Q481" t="s">
        <v>70</v>
      </c>
      <c r="R481" s="18">
        <f t="shared" si="31"/>
        <v>2</v>
      </c>
      <c r="Y481">
        <v>2016</v>
      </c>
      <c r="AD481" t="s">
        <v>101</v>
      </c>
      <c r="AE481" t="s">
        <v>119</v>
      </c>
      <c r="AF481" t="str">
        <f t="shared" si="34"/>
        <v>Oil &amp; Gas - Ice Roads and Pads</v>
      </c>
      <c r="AG481" t="s">
        <v>349</v>
      </c>
      <c r="AJ481" t="s">
        <v>84</v>
      </c>
      <c r="AK481" s="7">
        <f t="shared" si="32"/>
        <v>2</v>
      </c>
    </row>
    <row r="482" spans="1:37" x14ac:dyDescent="0.25">
      <c r="A482" t="s">
        <v>181</v>
      </c>
      <c r="B482" s="6" t="str">
        <f t="shared" si="33"/>
        <v>1</v>
      </c>
      <c r="C482" t="s">
        <v>203</v>
      </c>
      <c r="D482" t="s">
        <v>116</v>
      </c>
      <c r="E482">
        <v>2016</v>
      </c>
      <c r="F482">
        <v>19060403</v>
      </c>
      <c r="Q482" t="s">
        <v>70</v>
      </c>
      <c r="R482" s="18">
        <f t="shared" si="31"/>
        <v>2</v>
      </c>
      <c r="Y482">
        <v>2016</v>
      </c>
      <c r="AD482" t="s">
        <v>101</v>
      </c>
      <c r="AE482" t="s">
        <v>119</v>
      </c>
      <c r="AF482" t="str">
        <f t="shared" si="34"/>
        <v>Oil &amp; Gas - Ice Roads and Pads</v>
      </c>
      <c r="AG482" t="s">
        <v>349</v>
      </c>
      <c r="AJ482" t="s">
        <v>84</v>
      </c>
      <c r="AK482" s="7">
        <f t="shared" si="32"/>
        <v>2</v>
      </c>
    </row>
    <row r="483" spans="1:37" x14ac:dyDescent="0.25">
      <c r="A483" t="s">
        <v>181</v>
      </c>
      <c r="B483" s="6" t="str">
        <f t="shared" si="33"/>
        <v>1</v>
      </c>
      <c r="C483" t="s">
        <v>203</v>
      </c>
      <c r="D483" t="s">
        <v>116</v>
      </c>
      <c r="E483">
        <v>2016</v>
      </c>
      <c r="F483">
        <v>19060403</v>
      </c>
      <c r="Q483" t="s">
        <v>70</v>
      </c>
      <c r="R483" s="18">
        <f t="shared" si="31"/>
        <v>2</v>
      </c>
      <c r="Y483">
        <v>2016</v>
      </c>
      <c r="AD483" t="s">
        <v>101</v>
      </c>
      <c r="AE483" t="s">
        <v>119</v>
      </c>
      <c r="AF483" t="str">
        <f t="shared" si="34"/>
        <v>Oil &amp; Gas - Ice Roads and Pads</v>
      </c>
      <c r="AG483" t="s">
        <v>349</v>
      </c>
      <c r="AJ483" t="s">
        <v>84</v>
      </c>
      <c r="AK483" s="7">
        <f t="shared" si="32"/>
        <v>2</v>
      </c>
    </row>
    <row r="484" spans="1:37" x14ac:dyDescent="0.25">
      <c r="A484" t="s">
        <v>181</v>
      </c>
      <c r="B484" s="6" t="str">
        <f t="shared" si="33"/>
        <v>1</v>
      </c>
      <c r="C484" t="s">
        <v>203</v>
      </c>
      <c r="D484" t="s">
        <v>116</v>
      </c>
      <c r="E484">
        <v>2016</v>
      </c>
      <c r="F484">
        <v>19060501</v>
      </c>
      <c r="Q484" t="s">
        <v>70</v>
      </c>
      <c r="R484" s="18">
        <f t="shared" si="31"/>
        <v>2</v>
      </c>
      <c r="Y484">
        <v>2016</v>
      </c>
      <c r="AD484" t="s">
        <v>101</v>
      </c>
      <c r="AE484" t="s">
        <v>119</v>
      </c>
      <c r="AF484" t="str">
        <f t="shared" si="34"/>
        <v>Oil &amp; Gas - Ice Roads and Pads</v>
      </c>
      <c r="AG484" t="s">
        <v>349</v>
      </c>
      <c r="AJ484" t="s">
        <v>84</v>
      </c>
      <c r="AK484" s="7">
        <f t="shared" si="32"/>
        <v>2</v>
      </c>
    </row>
    <row r="485" spans="1:37" x14ac:dyDescent="0.25">
      <c r="A485" t="s">
        <v>181</v>
      </c>
      <c r="B485" s="6" t="str">
        <f t="shared" si="33"/>
        <v>1</v>
      </c>
      <c r="C485" t="s">
        <v>203</v>
      </c>
      <c r="D485" t="s">
        <v>116</v>
      </c>
      <c r="E485">
        <v>2016</v>
      </c>
      <c r="F485">
        <v>19060403</v>
      </c>
      <c r="Q485" t="s">
        <v>70</v>
      </c>
      <c r="R485" s="18">
        <f t="shared" si="31"/>
        <v>2</v>
      </c>
      <c r="Y485">
        <v>2016</v>
      </c>
      <c r="AD485" t="s">
        <v>101</v>
      </c>
      <c r="AE485" t="s">
        <v>119</v>
      </c>
      <c r="AF485" t="str">
        <f t="shared" si="34"/>
        <v>Oil &amp; Gas - Ice Roads and Pads</v>
      </c>
      <c r="AG485" t="s">
        <v>349</v>
      </c>
      <c r="AJ485" t="s">
        <v>84</v>
      </c>
      <c r="AK485" s="7">
        <f t="shared" si="32"/>
        <v>2</v>
      </c>
    </row>
    <row r="486" spans="1:37" x14ac:dyDescent="0.25">
      <c r="A486" t="s">
        <v>181</v>
      </c>
      <c r="B486" s="6" t="str">
        <f t="shared" si="33"/>
        <v>1</v>
      </c>
      <c r="C486" t="s">
        <v>203</v>
      </c>
      <c r="D486" t="s">
        <v>116</v>
      </c>
      <c r="E486">
        <v>2016</v>
      </c>
      <c r="F486">
        <v>19060403</v>
      </c>
      <c r="Q486" t="s">
        <v>70</v>
      </c>
      <c r="R486" s="18">
        <f t="shared" si="31"/>
        <v>2</v>
      </c>
      <c r="Y486">
        <v>2016</v>
      </c>
      <c r="AD486" t="s">
        <v>101</v>
      </c>
      <c r="AE486" t="s">
        <v>119</v>
      </c>
      <c r="AF486" t="str">
        <f t="shared" si="34"/>
        <v>Oil &amp; Gas - Ice Roads and Pads</v>
      </c>
      <c r="AG486" t="s">
        <v>349</v>
      </c>
      <c r="AJ486" t="s">
        <v>84</v>
      </c>
      <c r="AK486" s="7">
        <f t="shared" si="32"/>
        <v>2</v>
      </c>
    </row>
    <row r="487" spans="1:37" x14ac:dyDescent="0.25">
      <c r="A487" t="s">
        <v>181</v>
      </c>
      <c r="B487" s="6" t="str">
        <f t="shared" si="33"/>
        <v>1</v>
      </c>
      <c r="C487" t="s">
        <v>203</v>
      </c>
      <c r="D487" t="s">
        <v>116</v>
      </c>
      <c r="E487">
        <v>2016</v>
      </c>
      <c r="F487">
        <v>19060403</v>
      </c>
      <c r="Q487" t="s">
        <v>70</v>
      </c>
      <c r="R487" s="18">
        <f t="shared" si="31"/>
        <v>2</v>
      </c>
      <c r="Y487">
        <v>2016</v>
      </c>
      <c r="AD487" t="s">
        <v>101</v>
      </c>
      <c r="AE487" t="s">
        <v>119</v>
      </c>
      <c r="AF487" t="str">
        <f t="shared" si="34"/>
        <v>Oil &amp; Gas - Ice Roads and Pads</v>
      </c>
      <c r="AG487" t="s">
        <v>349</v>
      </c>
      <c r="AJ487" t="s">
        <v>84</v>
      </c>
      <c r="AK487" s="7">
        <f t="shared" si="32"/>
        <v>2</v>
      </c>
    </row>
    <row r="488" spans="1:37" x14ac:dyDescent="0.25">
      <c r="A488" t="s">
        <v>181</v>
      </c>
      <c r="B488" s="6" t="str">
        <f t="shared" si="33"/>
        <v>1</v>
      </c>
      <c r="C488" t="s">
        <v>203</v>
      </c>
      <c r="D488" t="s">
        <v>116</v>
      </c>
      <c r="E488">
        <v>2016</v>
      </c>
      <c r="F488">
        <v>19060403</v>
      </c>
      <c r="Q488" t="s">
        <v>70</v>
      </c>
      <c r="R488" s="18">
        <f t="shared" si="31"/>
        <v>2</v>
      </c>
      <c r="Y488">
        <v>2016</v>
      </c>
      <c r="AD488" t="s">
        <v>101</v>
      </c>
      <c r="AE488" t="s">
        <v>119</v>
      </c>
      <c r="AF488" t="str">
        <f t="shared" si="34"/>
        <v>Oil &amp; Gas - Ice Roads and Pads</v>
      </c>
      <c r="AG488" t="s">
        <v>349</v>
      </c>
      <c r="AJ488" t="s">
        <v>84</v>
      </c>
      <c r="AK488" s="7">
        <f t="shared" si="32"/>
        <v>2</v>
      </c>
    </row>
    <row r="489" spans="1:37" x14ac:dyDescent="0.25">
      <c r="A489" t="s">
        <v>181</v>
      </c>
      <c r="B489" s="6" t="str">
        <f t="shared" si="33"/>
        <v>1</v>
      </c>
      <c r="C489" t="s">
        <v>203</v>
      </c>
      <c r="D489" t="s">
        <v>116</v>
      </c>
      <c r="E489">
        <v>2016</v>
      </c>
      <c r="F489">
        <v>19060501</v>
      </c>
      <c r="Q489" t="s">
        <v>70</v>
      </c>
      <c r="R489" s="18">
        <f t="shared" si="31"/>
        <v>2</v>
      </c>
      <c r="Y489">
        <v>2016</v>
      </c>
      <c r="AD489" t="s">
        <v>101</v>
      </c>
      <c r="AE489" t="s">
        <v>119</v>
      </c>
      <c r="AF489" t="str">
        <f t="shared" si="34"/>
        <v>Oil &amp; Gas - Ice Roads and Pads</v>
      </c>
      <c r="AG489" t="s">
        <v>349</v>
      </c>
      <c r="AJ489" t="s">
        <v>84</v>
      </c>
      <c r="AK489" s="7">
        <f t="shared" si="32"/>
        <v>2</v>
      </c>
    </row>
    <row r="490" spans="1:37" x14ac:dyDescent="0.25">
      <c r="A490" t="s">
        <v>181</v>
      </c>
      <c r="B490" s="6" t="str">
        <f t="shared" si="33"/>
        <v>1</v>
      </c>
      <c r="C490" t="s">
        <v>203</v>
      </c>
      <c r="D490" t="s">
        <v>116</v>
      </c>
      <c r="E490">
        <v>2016</v>
      </c>
      <c r="F490">
        <v>19060403</v>
      </c>
      <c r="Q490" t="s">
        <v>70</v>
      </c>
      <c r="R490" s="18">
        <f t="shared" si="31"/>
        <v>2</v>
      </c>
      <c r="Y490">
        <v>2016</v>
      </c>
      <c r="AD490" t="s">
        <v>101</v>
      </c>
      <c r="AE490" t="s">
        <v>119</v>
      </c>
      <c r="AF490" t="str">
        <f t="shared" si="34"/>
        <v>Oil &amp; Gas - Ice Roads and Pads</v>
      </c>
      <c r="AG490" t="s">
        <v>349</v>
      </c>
      <c r="AJ490" t="s">
        <v>84</v>
      </c>
      <c r="AK490" s="7">
        <f t="shared" si="32"/>
        <v>2</v>
      </c>
    </row>
    <row r="491" spans="1:37" x14ac:dyDescent="0.25">
      <c r="A491" t="s">
        <v>181</v>
      </c>
      <c r="B491" s="6" t="str">
        <f t="shared" si="33"/>
        <v>1</v>
      </c>
      <c r="C491" t="s">
        <v>203</v>
      </c>
      <c r="D491" t="s">
        <v>116</v>
      </c>
      <c r="E491">
        <v>2016</v>
      </c>
      <c r="F491">
        <v>19060403</v>
      </c>
      <c r="Q491" t="s">
        <v>70</v>
      </c>
      <c r="R491" s="18">
        <f t="shared" si="31"/>
        <v>2</v>
      </c>
      <c r="Y491">
        <v>2016</v>
      </c>
      <c r="AD491" t="s">
        <v>101</v>
      </c>
      <c r="AE491" t="s">
        <v>119</v>
      </c>
      <c r="AF491" t="str">
        <f t="shared" si="34"/>
        <v>Oil &amp; Gas - Ice Roads and Pads</v>
      </c>
      <c r="AG491" t="s">
        <v>349</v>
      </c>
      <c r="AJ491" t="s">
        <v>84</v>
      </c>
      <c r="AK491" s="7">
        <f t="shared" si="32"/>
        <v>2</v>
      </c>
    </row>
    <row r="492" spans="1:37" x14ac:dyDescent="0.25">
      <c r="A492" t="s">
        <v>181</v>
      </c>
      <c r="B492" s="6" t="str">
        <f t="shared" si="33"/>
        <v>1</v>
      </c>
      <c r="C492" t="s">
        <v>203</v>
      </c>
      <c r="D492" t="s">
        <v>116</v>
      </c>
      <c r="E492">
        <v>2016</v>
      </c>
      <c r="F492">
        <v>19060403</v>
      </c>
      <c r="Q492" t="s">
        <v>70</v>
      </c>
      <c r="R492" s="18">
        <f t="shared" si="31"/>
        <v>2</v>
      </c>
      <c r="Y492">
        <v>2016</v>
      </c>
      <c r="AD492" t="s">
        <v>101</v>
      </c>
      <c r="AE492" t="s">
        <v>119</v>
      </c>
      <c r="AF492" t="str">
        <f t="shared" si="34"/>
        <v>Oil &amp; Gas - Ice Roads and Pads</v>
      </c>
      <c r="AG492" t="s">
        <v>349</v>
      </c>
      <c r="AJ492" t="s">
        <v>84</v>
      </c>
      <c r="AK492" s="7">
        <f t="shared" si="32"/>
        <v>2</v>
      </c>
    </row>
    <row r="493" spans="1:37" x14ac:dyDescent="0.25">
      <c r="A493" t="s">
        <v>181</v>
      </c>
      <c r="B493" s="6" t="str">
        <f t="shared" si="33"/>
        <v>1</v>
      </c>
      <c r="C493" t="s">
        <v>203</v>
      </c>
      <c r="D493" t="s">
        <v>116</v>
      </c>
      <c r="E493">
        <v>2016</v>
      </c>
      <c r="F493">
        <v>19060403</v>
      </c>
      <c r="Q493" t="s">
        <v>70</v>
      </c>
      <c r="R493" s="18">
        <f t="shared" si="31"/>
        <v>2</v>
      </c>
      <c r="Y493">
        <v>2016</v>
      </c>
      <c r="AD493" t="s">
        <v>101</v>
      </c>
      <c r="AE493" t="s">
        <v>119</v>
      </c>
      <c r="AF493" t="str">
        <f t="shared" si="34"/>
        <v>Oil &amp; Gas - Ice Roads and Pads</v>
      </c>
      <c r="AG493" t="s">
        <v>349</v>
      </c>
      <c r="AJ493" t="s">
        <v>84</v>
      </c>
      <c r="AK493" s="7">
        <f t="shared" si="32"/>
        <v>2</v>
      </c>
    </row>
    <row r="494" spans="1:37" x14ac:dyDescent="0.25">
      <c r="A494" t="s">
        <v>181</v>
      </c>
      <c r="B494" s="6" t="str">
        <f t="shared" si="33"/>
        <v>1</v>
      </c>
      <c r="C494" t="s">
        <v>203</v>
      </c>
      <c r="D494" t="s">
        <v>116</v>
      </c>
      <c r="E494">
        <v>2017</v>
      </c>
      <c r="F494">
        <v>19060501</v>
      </c>
      <c r="Q494" t="s">
        <v>70</v>
      </c>
      <c r="R494" s="18">
        <f t="shared" si="31"/>
        <v>2</v>
      </c>
      <c r="Y494">
        <v>2017</v>
      </c>
      <c r="AD494" t="s">
        <v>101</v>
      </c>
      <c r="AE494" t="s">
        <v>119</v>
      </c>
      <c r="AF494" t="str">
        <f t="shared" si="34"/>
        <v>Oil &amp; Gas - Ice Roads and Pads</v>
      </c>
      <c r="AG494" t="s">
        <v>349</v>
      </c>
      <c r="AJ494" t="s">
        <v>84</v>
      </c>
      <c r="AK494" s="7">
        <f t="shared" si="32"/>
        <v>2</v>
      </c>
    </row>
    <row r="495" spans="1:37" x14ac:dyDescent="0.25">
      <c r="A495" t="s">
        <v>181</v>
      </c>
      <c r="B495" s="6" t="str">
        <f t="shared" si="33"/>
        <v>1</v>
      </c>
      <c r="C495" t="s">
        <v>203</v>
      </c>
      <c r="D495" t="s">
        <v>116</v>
      </c>
      <c r="E495">
        <v>2017</v>
      </c>
      <c r="F495">
        <v>19060403</v>
      </c>
      <c r="Q495" t="s">
        <v>70</v>
      </c>
      <c r="R495" s="18">
        <f t="shared" si="31"/>
        <v>2</v>
      </c>
      <c r="Y495">
        <v>2017</v>
      </c>
      <c r="AD495" t="s">
        <v>101</v>
      </c>
      <c r="AE495" t="s">
        <v>119</v>
      </c>
      <c r="AF495" t="str">
        <f t="shared" si="34"/>
        <v>Oil &amp; Gas - Ice Roads and Pads</v>
      </c>
      <c r="AG495" t="s">
        <v>349</v>
      </c>
      <c r="AJ495" t="s">
        <v>84</v>
      </c>
      <c r="AK495" s="7">
        <f t="shared" si="32"/>
        <v>2</v>
      </c>
    </row>
    <row r="496" spans="1:37" x14ac:dyDescent="0.25">
      <c r="A496" t="s">
        <v>181</v>
      </c>
      <c r="B496" s="6" t="str">
        <f t="shared" si="33"/>
        <v>1</v>
      </c>
      <c r="C496" t="s">
        <v>203</v>
      </c>
      <c r="D496" t="s">
        <v>116</v>
      </c>
      <c r="E496">
        <v>2017</v>
      </c>
      <c r="F496">
        <v>19060403</v>
      </c>
      <c r="Q496" t="s">
        <v>70</v>
      </c>
      <c r="R496" s="18">
        <f t="shared" si="31"/>
        <v>2</v>
      </c>
      <c r="Y496">
        <v>2017</v>
      </c>
      <c r="AD496" t="s">
        <v>101</v>
      </c>
      <c r="AE496" t="s">
        <v>119</v>
      </c>
      <c r="AF496" t="str">
        <f t="shared" si="34"/>
        <v>Oil &amp; Gas - Ice Roads and Pads</v>
      </c>
      <c r="AG496" t="s">
        <v>349</v>
      </c>
      <c r="AJ496" t="s">
        <v>84</v>
      </c>
      <c r="AK496" s="7">
        <f t="shared" si="32"/>
        <v>2</v>
      </c>
    </row>
    <row r="497" spans="1:37" x14ac:dyDescent="0.25">
      <c r="A497" t="s">
        <v>181</v>
      </c>
      <c r="B497" s="6" t="str">
        <f t="shared" si="33"/>
        <v>1</v>
      </c>
      <c r="C497" t="s">
        <v>203</v>
      </c>
      <c r="D497" t="s">
        <v>116</v>
      </c>
      <c r="E497">
        <v>2017</v>
      </c>
      <c r="F497">
        <v>19060403</v>
      </c>
      <c r="Q497" t="s">
        <v>70</v>
      </c>
      <c r="R497" s="18">
        <f t="shared" si="31"/>
        <v>2</v>
      </c>
      <c r="Y497">
        <v>2017</v>
      </c>
      <c r="AD497" t="s">
        <v>101</v>
      </c>
      <c r="AE497" t="s">
        <v>119</v>
      </c>
      <c r="AF497" t="str">
        <f t="shared" si="34"/>
        <v>Oil &amp; Gas - Ice Roads and Pads</v>
      </c>
      <c r="AG497" t="s">
        <v>349</v>
      </c>
      <c r="AJ497" t="s">
        <v>84</v>
      </c>
      <c r="AK497" s="7">
        <f t="shared" si="32"/>
        <v>2</v>
      </c>
    </row>
    <row r="498" spans="1:37" x14ac:dyDescent="0.25">
      <c r="A498" t="s">
        <v>181</v>
      </c>
      <c r="B498" s="6" t="str">
        <f t="shared" si="33"/>
        <v>1</v>
      </c>
      <c r="C498" t="s">
        <v>203</v>
      </c>
      <c r="D498" t="s">
        <v>116</v>
      </c>
      <c r="E498">
        <v>2017</v>
      </c>
      <c r="F498">
        <v>19060403</v>
      </c>
      <c r="Q498" t="s">
        <v>70</v>
      </c>
      <c r="R498" s="18">
        <f t="shared" si="31"/>
        <v>2</v>
      </c>
      <c r="Y498">
        <v>2017</v>
      </c>
      <c r="AD498" t="s">
        <v>101</v>
      </c>
      <c r="AE498" t="s">
        <v>119</v>
      </c>
      <c r="AF498" t="str">
        <f t="shared" si="34"/>
        <v>Oil &amp; Gas - Ice Roads and Pads</v>
      </c>
      <c r="AG498" t="s">
        <v>349</v>
      </c>
      <c r="AJ498" t="s">
        <v>84</v>
      </c>
      <c r="AK498" s="7">
        <f t="shared" si="32"/>
        <v>2</v>
      </c>
    </row>
    <row r="499" spans="1:37" x14ac:dyDescent="0.25">
      <c r="A499" t="s">
        <v>181</v>
      </c>
      <c r="B499" s="6" t="str">
        <f t="shared" si="33"/>
        <v>1</v>
      </c>
      <c r="C499" t="s">
        <v>203</v>
      </c>
      <c r="D499" t="s">
        <v>116</v>
      </c>
      <c r="E499">
        <v>2017</v>
      </c>
      <c r="F499">
        <v>19060501</v>
      </c>
      <c r="Q499" t="s">
        <v>70</v>
      </c>
      <c r="R499" s="18">
        <f t="shared" si="31"/>
        <v>2</v>
      </c>
      <c r="Y499">
        <v>2017</v>
      </c>
      <c r="AD499" t="s">
        <v>101</v>
      </c>
      <c r="AE499" t="s">
        <v>119</v>
      </c>
      <c r="AF499" t="str">
        <f t="shared" si="34"/>
        <v>Oil &amp; Gas - Ice Roads and Pads</v>
      </c>
      <c r="AG499" t="s">
        <v>349</v>
      </c>
      <c r="AJ499" t="s">
        <v>84</v>
      </c>
      <c r="AK499" s="7">
        <f t="shared" si="32"/>
        <v>2</v>
      </c>
    </row>
    <row r="500" spans="1:37" x14ac:dyDescent="0.25">
      <c r="A500" t="s">
        <v>181</v>
      </c>
      <c r="B500" s="6" t="str">
        <f t="shared" si="33"/>
        <v>1</v>
      </c>
      <c r="C500" t="s">
        <v>203</v>
      </c>
      <c r="D500" t="s">
        <v>116</v>
      </c>
      <c r="E500">
        <v>2017</v>
      </c>
      <c r="F500">
        <v>19060403</v>
      </c>
      <c r="Q500" t="s">
        <v>70</v>
      </c>
      <c r="R500" s="18">
        <f t="shared" si="31"/>
        <v>2</v>
      </c>
      <c r="Y500">
        <v>2017</v>
      </c>
      <c r="AD500" t="s">
        <v>101</v>
      </c>
      <c r="AE500" t="s">
        <v>119</v>
      </c>
      <c r="AF500" t="str">
        <f t="shared" si="34"/>
        <v>Oil &amp; Gas - Ice Roads and Pads</v>
      </c>
      <c r="AG500" t="s">
        <v>349</v>
      </c>
      <c r="AJ500" t="s">
        <v>84</v>
      </c>
      <c r="AK500" s="7">
        <f t="shared" si="32"/>
        <v>2</v>
      </c>
    </row>
    <row r="501" spans="1:37" x14ac:dyDescent="0.25">
      <c r="A501" t="s">
        <v>181</v>
      </c>
      <c r="B501" s="6" t="str">
        <f t="shared" si="33"/>
        <v>1</v>
      </c>
      <c r="C501" t="s">
        <v>203</v>
      </c>
      <c r="D501" t="s">
        <v>116</v>
      </c>
      <c r="E501">
        <v>2017</v>
      </c>
      <c r="F501">
        <v>19060403</v>
      </c>
      <c r="Q501" t="s">
        <v>70</v>
      </c>
      <c r="R501" s="18">
        <f t="shared" si="31"/>
        <v>2</v>
      </c>
      <c r="Y501">
        <v>2017</v>
      </c>
      <c r="AD501" t="s">
        <v>101</v>
      </c>
      <c r="AE501" t="s">
        <v>119</v>
      </c>
      <c r="AF501" t="str">
        <f t="shared" si="34"/>
        <v>Oil &amp; Gas - Ice Roads and Pads</v>
      </c>
      <c r="AG501" t="s">
        <v>349</v>
      </c>
      <c r="AJ501" t="s">
        <v>84</v>
      </c>
      <c r="AK501" s="7">
        <f t="shared" si="32"/>
        <v>2</v>
      </c>
    </row>
    <row r="502" spans="1:37" x14ac:dyDescent="0.25">
      <c r="A502" t="s">
        <v>181</v>
      </c>
      <c r="B502" s="6" t="str">
        <f t="shared" si="33"/>
        <v>1</v>
      </c>
      <c r="C502" t="s">
        <v>203</v>
      </c>
      <c r="D502" t="s">
        <v>116</v>
      </c>
      <c r="E502">
        <v>2017</v>
      </c>
      <c r="F502">
        <v>19060403</v>
      </c>
      <c r="Q502" t="s">
        <v>70</v>
      </c>
      <c r="R502" s="18">
        <f t="shared" si="31"/>
        <v>2</v>
      </c>
      <c r="Y502">
        <v>2017</v>
      </c>
      <c r="AD502" t="s">
        <v>101</v>
      </c>
      <c r="AE502" t="s">
        <v>119</v>
      </c>
      <c r="AF502" t="str">
        <f t="shared" si="34"/>
        <v>Oil &amp; Gas - Ice Roads and Pads</v>
      </c>
      <c r="AG502" t="s">
        <v>349</v>
      </c>
      <c r="AJ502" t="s">
        <v>84</v>
      </c>
      <c r="AK502" s="7">
        <f t="shared" si="32"/>
        <v>2</v>
      </c>
    </row>
    <row r="503" spans="1:37" x14ac:dyDescent="0.25">
      <c r="A503" t="s">
        <v>181</v>
      </c>
      <c r="B503" s="6" t="str">
        <f t="shared" si="33"/>
        <v>1</v>
      </c>
      <c r="C503" t="s">
        <v>203</v>
      </c>
      <c r="D503" t="s">
        <v>116</v>
      </c>
      <c r="E503">
        <v>2017</v>
      </c>
      <c r="F503">
        <v>19060403</v>
      </c>
      <c r="Q503" t="s">
        <v>70</v>
      </c>
      <c r="R503" s="18">
        <f t="shared" si="31"/>
        <v>2</v>
      </c>
      <c r="Y503">
        <v>2017</v>
      </c>
      <c r="AD503" t="s">
        <v>101</v>
      </c>
      <c r="AE503" t="s">
        <v>119</v>
      </c>
      <c r="AF503" t="str">
        <f t="shared" si="34"/>
        <v>Oil &amp; Gas - Ice Roads and Pads</v>
      </c>
      <c r="AG503" t="s">
        <v>349</v>
      </c>
      <c r="AJ503" t="s">
        <v>84</v>
      </c>
      <c r="AK503" s="7">
        <f t="shared" si="32"/>
        <v>2</v>
      </c>
    </row>
    <row r="504" spans="1:37" x14ac:dyDescent="0.25">
      <c r="A504" t="s">
        <v>181</v>
      </c>
      <c r="B504" s="6" t="str">
        <f t="shared" si="33"/>
        <v>1</v>
      </c>
      <c r="C504" t="s">
        <v>203</v>
      </c>
      <c r="D504" t="s">
        <v>116</v>
      </c>
      <c r="E504">
        <v>2017</v>
      </c>
      <c r="F504">
        <v>19060501</v>
      </c>
      <c r="Q504" t="s">
        <v>70</v>
      </c>
      <c r="R504" s="18">
        <f t="shared" si="31"/>
        <v>2</v>
      </c>
      <c r="Y504">
        <v>2017</v>
      </c>
      <c r="AD504" t="s">
        <v>101</v>
      </c>
      <c r="AE504" t="s">
        <v>119</v>
      </c>
      <c r="AF504" t="str">
        <f t="shared" si="34"/>
        <v>Oil &amp; Gas - Ice Roads and Pads</v>
      </c>
      <c r="AG504" t="s">
        <v>349</v>
      </c>
      <c r="AJ504" t="s">
        <v>84</v>
      </c>
      <c r="AK504" s="7">
        <f t="shared" si="32"/>
        <v>2</v>
      </c>
    </row>
    <row r="505" spans="1:37" x14ac:dyDescent="0.25">
      <c r="A505" t="s">
        <v>181</v>
      </c>
      <c r="B505" s="6" t="str">
        <f t="shared" si="33"/>
        <v>1</v>
      </c>
      <c r="C505" t="s">
        <v>203</v>
      </c>
      <c r="D505" t="s">
        <v>116</v>
      </c>
      <c r="E505">
        <v>2017</v>
      </c>
      <c r="F505">
        <v>19060403</v>
      </c>
      <c r="Q505" t="s">
        <v>70</v>
      </c>
      <c r="R505" s="18">
        <f t="shared" si="31"/>
        <v>2</v>
      </c>
      <c r="Y505">
        <v>2017</v>
      </c>
      <c r="AD505" t="s">
        <v>101</v>
      </c>
      <c r="AE505" t="s">
        <v>119</v>
      </c>
      <c r="AF505" t="str">
        <f t="shared" si="34"/>
        <v>Oil &amp; Gas - Ice Roads and Pads</v>
      </c>
      <c r="AG505" t="s">
        <v>349</v>
      </c>
      <c r="AJ505" t="s">
        <v>84</v>
      </c>
      <c r="AK505" s="7">
        <f t="shared" si="32"/>
        <v>2</v>
      </c>
    </row>
    <row r="506" spans="1:37" x14ac:dyDescent="0.25">
      <c r="A506" t="s">
        <v>181</v>
      </c>
      <c r="B506" s="6" t="str">
        <f t="shared" si="33"/>
        <v>1</v>
      </c>
      <c r="C506" t="s">
        <v>203</v>
      </c>
      <c r="D506" t="s">
        <v>116</v>
      </c>
      <c r="E506">
        <v>2017</v>
      </c>
      <c r="F506">
        <v>19060403</v>
      </c>
      <c r="Q506" t="s">
        <v>70</v>
      </c>
      <c r="R506" s="18">
        <f t="shared" si="31"/>
        <v>2</v>
      </c>
      <c r="Y506">
        <v>2017</v>
      </c>
      <c r="AD506" t="s">
        <v>101</v>
      </c>
      <c r="AE506" t="s">
        <v>119</v>
      </c>
      <c r="AF506" t="str">
        <f t="shared" si="34"/>
        <v>Oil &amp; Gas - Ice Roads and Pads</v>
      </c>
      <c r="AG506" t="s">
        <v>349</v>
      </c>
      <c r="AJ506" t="s">
        <v>84</v>
      </c>
      <c r="AK506" s="7">
        <f t="shared" si="32"/>
        <v>2</v>
      </c>
    </row>
    <row r="507" spans="1:37" x14ac:dyDescent="0.25">
      <c r="A507" t="s">
        <v>181</v>
      </c>
      <c r="B507" s="6" t="str">
        <f t="shared" si="33"/>
        <v>1</v>
      </c>
      <c r="C507" t="s">
        <v>203</v>
      </c>
      <c r="D507" t="s">
        <v>116</v>
      </c>
      <c r="E507">
        <v>2017</v>
      </c>
      <c r="F507">
        <v>19060403</v>
      </c>
      <c r="Q507" t="s">
        <v>70</v>
      </c>
      <c r="R507" s="18">
        <f t="shared" si="31"/>
        <v>2</v>
      </c>
      <c r="Y507">
        <v>2017</v>
      </c>
      <c r="AD507" t="s">
        <v>101</v>
      </c>
      <c r="AE507" t="s">
        <v>119</v>
      </c>
      <c r="AF507" t="str">
        <f t="shared" si="34"/>
        <v>Oil &amp; Gas - Ice Roads and Pads</v>
      </c>
      <c r="AG507" t="s">
        <v>349</v>
      </c>
      <c r="AJ507" t="s">
        <v>84</v>
      </c>
      <c r="AK507" s="7">
        <f t="shared" si="32"/>
        <v>2</v>
      </c>
    </row>
    <row r="508" spans="1:37" x14ac:dyDescent="0.25">
      <c r="A508" t="s">
        <v>181</v>
      </c>
      <c r="B508" s="6" t="str">
        <f t="shared" si="33"/>
        <v>1</v>
      </c>
      <c r="C508" t="s">
        <v>203</v>
      </c>
      <c r="D508" t="s">
        <v>116</v>
      </c>
      <c r="E508">
        <v>2017</v>
      </c>
      <c r="F508">
        <v>19060403</v>
      </c>
      <c r="Q508" t="s">
        <v>70</v>
      </c>
      <c r="R508" s="18">
        <f t="shared" si="31"/>
        <v>2</v>
      </c>
      <c r="Y508">
        <v>2017</v>
      </c>
      <c r="AD508" t="s">
        <v>101</v>
      </c>
      <c r="AE508" t="s">
        <v>119</v>
      </c>
      <c r="AF508" t="str">
        <f t="shared" si="34"/>
        <v>Oil &amp; Gas - Ice Roads and Pads</v>
      </c>
      <c r="AG508" t="s">
        <v>349</v>
      </c>
      <c r="AJ508" t="s">
        <v>84</v>
      </c>
      <c r="AK508" s="7">
        <f t="shared" si="32"/>
        <v>2</v>
      </c>
    </row>
    <row r="509" spans="1:37" x14ac:dyDescent="0.25">
      <c r="A509" t="s">
        <v>181</v>
      </c>
      <c r="B509" s="6" t="str">
        <f t="shared" si="33"/>
        <v>1</v>
      </c>
      <c r="C509" t="s">
        <v>203</v>
      </c>
      <c r="D509" t="s">
        <v>116</v>
      </c>
      <c r="E509">
        <v>2017</v>
      </c>
      <c r="F509">
        <v>19060501</v>
      </c>
      <c r="Q509" t="s">
        <v>70</v>
      </c>
      <c r="R509" s="18">
        <f t="shared" si="31"/>
        <v>2</v>
      </c>
      <c r="Y509">
        <v>2017</v>
      </c>
      <c r="AD509" t="s">
        <v>101</v>
      </c>
      <c r="AE509" t="s">
        <v>119</v>
      </c>
      <c r="AF509" t="str">
        <f t="shared" si="34"/>
        <v>Oil &amp; Gas - Ice Roads and Pads</v>
      </c>
      <c r="AG509" t="s">
        <v>349</v>
      </c>
      <c r="AJ509" t="s">
        <v>84</v>
      </c>
      <c r="AK509" s="7">
        <f t="shared" si="32"/>
        <v>2</v>
      </c>
    </row>
    <row r="510" spans="1:37" x14ac:dyDescent="0.25">
      <c r="A510" t="s">
        <v>181</v>
      </c>
      <c r="B510" s="6" t="str">
        <f t="shared" si="33"/>
        <v>1</v>
      </c>
      <c r="C510" t="s">
        <v>203</v>
      </c>
      <c r="D510" t="s">
        <v>116</v>
      </c>
      <c r="E510">
        <v>2017</v>
      </c>
      <c r="F510">
        <v>19060403</v>
      </c>
      <c r="Q510" t="s">
        <v>70</v>
      </c>
      <c r="R510" s="18">
        <f t="shared" si="31"/>
        <v>2</v>
      </c>
      <c r="Y510">
        <v>2017</v>
      </c>
      <c r="AD510" t="s">
        <v>101</v>
      </c>
      <c r="AE510" t="s">
        <v>119</v>
      </c>
      <c r="AF510" t="str">
        <f t="shared" si="34"/>
        <v>Oil &amp; Gas - Ice Roads and Pads</v>
      </c>
      <c r="AG510" t="s">
        <v>349</v>
      </c>
      <c r="AJ510" t="s">
        <v>84</v>
      </c>
      <c r="AK510" s="7">
        <f t="shared" si="32"/>
        <v>2</v>
      </c>
    </row>
    <row r="511" spans="1:37" x14ac:dyDescent="0.25">
      <c r="A511" t="s">
        <v>181</v>
      </c>
      <c r="B511" s="6" t="str">
        <f t="shared" si="33"/>
        <v>1</v>
      </c>
      <c r="C511" t="s">
        <v>203</v>
      </c>
      <c r="D511" t="s">
        <v>116</v>
      </c>
      <c r="E511">
        <v>2017</v>
      </c>
      <c r="F511">
        <v>19060403</v>
      </c>
      <c r="Q511" t="s">
        <v>70</v>
      </c>
      <c r="R511" s="18">
        <f t="shared" si="31"/>
        <v>2</v>
      </c>
      <c r="Y511">
        <v>2017</v>
      </c>
      <c r="AD511" t="s">
        <v>101</v>
      </c>
      <c r="AE511" t="s">
        <v>119</v>
      </c>
      <c r="AF511" t="str">
        <f t="shared" si="34"/>
        <v>Oil &amp; Gas - Ice Roads and Pads</v>
      </c>
      <c r="AG511" t="s">
        <v>349</v>
      </c>
      <c r="AJ511" t="s">
        <v>84</v>
      </c>
      <c r="AK511" s="7">
        <f t="shared" si="32"/>
        <v>2</v>
      </c>
    </row>
    <row r="512" spans="1:37" x14ac:dyDescent="0.25">
      <c r="A512" t="s">
        <v>181</v>
      </c>
      <c r="B512" s="6" t="str">
        <f t="shared" si="33"/>
        <v>1</v>
      </c>
      <c r="C512" t="s">
        <v>203</v>
      </c>
      <c r="D512" t="s">
        <v>116</v>
      </c>
      <c r="E512">
        <v>2017</v>
      </c>
      <c r="F512">
        <v>19060403</v>
      </c>
      <c r="Q512" t="s">
        <v>70</v>
      </c>
      <c r="R512" s="18">
        <f t="shared" si="31"/>
        <v>2</v>
      </c>
      <c r="Y512">
        <v>2017</v>
      </c>
      <c r="AD512" t="s">
        <v>101</v>
      </c>
      <c r="AE512" t="s">
        <v>119</v>
      </c>
      <c r="AF512" t="str">
        <f t="shared" si="34"/>
        <v>Oil &amp; Gas - Ice Roads and Pads</v>
      </c>
      <c r="AG512" t="s">
        <v>349</v>
      </c>
      <c r="AJ512" t="s">
        <v>84</v>
      </c>
      <c r="AK512" s="7">
        <f t="shared" si="32"/>
        <v>2</v>
      </c>
    </row>
    <row r="513" spans="1:37" x14ac:dyDescent="0.25">
      <c r="A513" t="s">
        <v>181</v>
      </c>
      <c r="B513" s="6" t="str">
        <f t="shared" si="33"/>
        <v>1</v>
      </c>
      <c r="C513" t="s">
        <v>203</v>
      </c>
      <c r="D513" t="s">
        <v>116</v>
      </c>
      <c r="E513">
        <v>2017</v>
      </c>
      <c r="F513">
        <v>19060403</v>
      </c>
      <c r="Q513" t="s">
        <v>70</v>
      </c>
      <c r="R513" s="18">
        <f t="shared" si="31"/>
        <v>2</v>
      </c>
      <c r="Y513">
        <v>2017</v>
      </c>
      <c r="AD513" t="s">
        <v>101</v>
      </c>
      <c r="AE513" t="s">
        <v>119</v>
      </c>
      <c r="AF513" t="str">
        <f t="shared" si="34"/>
        <v>Oil &amp; Gas - Ice Roads and Pads</v>
      </c>
      <c r="AG513" t="s">
        <v>349</v>
      </c>
      <c r="AJ513" t="s">
        <v>84</v>
      </c>
      <c r="AK513" s="7">
        <f t="shared" si="32"/>
        <v>2</v>
      </c>
    </row>
    <row r="514" spans="1:37" x14ac:dyDescent="0.25">
      <c r="A514" t="s">
        <v>181</v>
      </c>
      <c r="B514" s="6" t="str">
        <f t="shared" si="33"/>
        <v>1</v>
      </c>
      <c r="C514" t="s">
        <v>203</v>
      </c>
      <c r="D514" t="s">
        <v>116</v>
      </c>
      <c r="E514">
        <v>2017</v>
      </c>
      <c r="F514">
        <v>19060501</v>
      </c>
      <c r="Q514" t="s">
        <v>70</v>
      </c>
      <c r="R514" s="18">
        <f t="shared" si="31"/>
        <v>2</v>
      </c>
      <c r="Y514">
        <v>2017</v>
      </c>
      <c r="AD514" t="s">
        <v>101</v>
      </c>
      <c r="AE514" t="s">
        <v>119</v>
      </c>
      <c r="AF514" t="str">
        <f t="shared" si="34"/>
        <v>Oil &amp; Gas - Ice Roads and Pads</v>
      </c>
      <c r="AG514" t="s">
        <v>349</v>
      </c>
      <c r="AJ514" t="s">
        <v>84</v>
      </c>
      <c r="AK514" s="7">
        <f t="shared" si="32"/>
        <v>2</v>
      </c>
    </row>
    <row r="515" spans="1:37" x14ac:dyDescent="0.25">
      <c r="A515" t="s">
        <v>181</v>
      </c>
      <c r="B515" s="6" t="str">
        <f t="shared" si="33"/>
        <v>1</v>
      </c>
      <c r="C515" t="s">
        <v>203</v>
      </c>
      <c r="D515" t="s">
        <v>116</v>
      </c>
      <c r="E515">
        <v>2017</v>
      </c>
      <c r="F515">
        <v>19060403</v>
      </c>
      <c r="Q515" t="s">
        <v>70</v>
      </c>
      <c r="R515" s="18">
        <f t="shared" ref="R515:R578" si="35">IF(Q515="ground",1,2)</f>
        <v>2</v>
      </c>
      <c r="Y515">
        <v>2017</v>
      </c>
      <c r="AD515" t="s">
        <v>101</v>
      </c>
      <c r="AE515" t="s">
        <v>119</v>
      </c>
      <c r="AF515" t="str">
        <f t="shared" si="34"/>
        <v>Oil &amp; Gas - Ice Roads and Pads</v>
      </c>
      <c r="AG515" t="s">
        <v>349</v>
      </c>
      <c r="AJ515" t="s">
        <v>84</v>
      </c>
      <c r="AK515" s="7">
        <f t="shared" ref="AK515:AK578" si="36">IF(AJ515="metered",1,2)</f>
        <v>2</v>
      </c>
    </row>
    <row r="516" spans="1:37" x14ac:dyDescent="0.25">
      <c r="A516" t="s">
        <v>181</v>
      </c>
      <c r="B516" s="6" t="str">
        <f t="shared" ref="B516:B579" si="37">_xlfn.IFS(A516="TWUP","1",A516="TWUA","2", A516="LAS","3",A516="ADL","4")</f>
        <v>1</v>
      </c>
      <c r="C516" t="s">
        <v>203</v>
      </c>
      <c r="D516" t="s">
        <v>116</v>
      </c>
      <c r="E516">
        <v>2017</v>
      </c>
      <c r="F516">
        <v>19060403</v>
      </c>
      <c r="Q516" t="s">
        <v>70</v>
      </c>
      <c r="R516" s="18">
        <f t="shared" si="35"/>
        <v>2</v>
      </c>
      <c r="Y516">
        <v>2017</v>
      </c>
      <c r="AD516" t="s">
        <v>101</v>
      </c>
      <c r="AE516" t="s">
        <v>119</v>
      </c>
      <c r="AF516" t="str">
        <f t="shared" si="34"/>
        <v>Oil &amp; Gas - Ice Roads and Pads</v>
      </c>
      <c r="AG516" t="s">
        <v>349</v>
      </c>
      <c r="AJ516" t="s">
        <v>84</v>
      </c>
      <c r="AK516" s="7">
        <f t="shared" si="36"/>
        <v>2</v>
      </c>
    </row>
    <row r="517" spans="1:37" x14ac:dyDescent="0.25">
      <c r="A517" t="s">
        <v>181</v>
      </c>
      <c r="B517" s="6" t="str">
        <f t="shared" si="37"/>
        <v>1</v>
      </c>
      <c r="C517" t="s">
        <v>203</v>
      </c>
      <c r="D517" t="s">
        <v>116</v>
      </c>
      <c r="E517">
        <v>2017</v>
      </c>
      <c r="F517">
        <v>19060403</v>
      </c>
      <c r="Q517" t="s">
        <v>70</v>
      </c>
      <c r="R517" s="18">
        <f t="shared" si="35"/>
        <v>2</v>
      </c>
      <c r="Y517">
        <v>2017</v>
      </c>
      <c r="AD517" t="s">
        <v>101</v>
      </c>
      <c r="AE517" t="s">
        <v>119</v>
      </c>
      <c r="AF517" t="str">
        <f t="shared" si="34"/>
        <v>Oil &amp; Gas - Ice Roads and Pads</v>
      </c>
      <c r="AG517" t="s">
        <v>349</v>
      </c>
      <c r="AJ517" t="s">
        <v>84</v>
      </c>
      <c r="AK517" s="7">
        <f t="shared" si="36"/>
        <v>2</v>
      </c>
    </row>
    <row r="518" spans="1:37" x14ac:dyDescent="0.25">
      <c r="A518" t="s">
        <v>181</v>
      </c>
      <c r="B518" s="6" t="str">
        <f t="shared" si="37"/>
        <v>1</v>
      </c>
      <c r="C518" t="s">
        <v>203</v>
      </c>
      <c r="D518" t="s">
        <v>116</v>
      </c>
      <c r="E518">
        <v>2017</v>
      </c>
      <c r="F518">
        <v>19060403</v>
      </c>
      <c r="Q518" t="s">
        <v>70</v>
      </c>
      <c r="R518" s="18">
        <f t="shared" si="35"/>
        <v>2</v>
      </c>
      <c r="Y518">
        <v>2017</v>
      </c>
      <c r="AD518" t="s">
        <v>101</v>
      </c>
      <c r="AE518" t="s">
        <v>119</v>
      </c>
      <c r="AF518" t="str">
        <f t="shared" si="34"/>
        <v>Oil &amp; Gas - Ice Roads and Pads</v>
      </c>
      <c r="AG518" t="s">
        <v>349</v>
      </c>
      <c r="AJ518" t="s">
        <v>84</v>
      </c>
      <c r="AK518" s="7">
        <f t="shared" si="36"/>
        <v>2</v>
      </c>
    </row>
    <row r="519" spans="1:37" x14ac:dyDescent="0.25">
      <c r="A519" t="s">
        <v>181</v>
      </c>
      <c r="B519" s="6" t="str">
        <f t="shared" si="37"/>
        <v>1</v>
      </c>
      <c r="C519" t="s">
        <v>203</v>
      </c>
      <c r="D519" t="s">
        <v>116</v>
      </c>
      <c r="E519">
        <v>2017</v>
      </c>
      <c r="F519">
        <v>19060403</v>
      </c>
      <c r="Q519" t="s">
        <v>70</v>
      </c>
      <c r="R519" s="18">
        <f t="shared" si="35"/>
        <v>2</v>
      </c>
      <c r="Y519">
        <v>2017</v>
      </c>
      <c r="AD519" t="s">
        <v>101</v>
      </c>
      <c r="AE519" t="s">
        <v>119</v>
      </c>
      <c r="AF519" t="str">
        <f t="shared" ref="AF519:AF582" si="38">IF(AD519&lt;&gt;"",_xlfn.CONCAT(AD519," - ", AE519),"")</f>
        <v>Oil &amp; Gas - Ice Roads and Pads</v>
      </c>
      <c r="AG519" t="s">
        <v>349</v>
      </c>
      <c r="AJ519" t="s">
        <v>84</v>
      </c>
      <c r="AK519" s="7">
        <f t="shared" si="36"/>
        <v>2</v>
      </c>
    </row>
    <row r="520" spans="1:37" x14ac:dyDescent="0.25">
      <c r="A520" t="s">
        <v>181</v>
      </c>
      <c r="B520" s="6" t="str">
        <f t="shared" si="37"/>
        <v>1</v>
      </c>
      <c r="C520" t="s">
        <v>203</v>
      </c>
      <c r="D520" t="s">
        <v>116</v>
      </c>
      <c r="E520">
        <v>2017</v>
      </c>
      <c r="F520">
        <v>19060501</v>
      </c>
      <c r="Q520" t="s">
        <v>70</v>
      </c>
      <c r="R520" s="18">
        <f t="shared" si="35"/>
        <v>2</v>
      </c>
      <c r="Y520">
        <v>2017</v>
      </c>
      <c r="AD520" t="s">
        <v>101</v>
      </c>
      <c r="AE520" t="s">
        <v>119</v>
      </c>
      <c r="AF520" t="str">
        <f t="shared" si="38"/>
        <v>Oil &amp; Gas - Ice Roads and Pads</v>
      </c>
      <c r="AG520" t="s">
        <v>349</v>
      </c>
      <c r="AJ520" t="s">
        <v>84</v>
      </c>
      <c r="AK520" s="7">
        <f t="shared" si="36"/>
        <v>2</v>
      </c>
    </row>
    <row r="521" spans="1:37" x14ac:dyDescent="0.25">
      <c r="A521" t="s">
        <v>181</v>
      </c>
      <c r="B521" s="6" t="str">
        <f t="shared" si="37"/>
        <v>1</v>
      </c>
      <c r="C521" t="s">
        <v>203</v>
      </c>
      <c r="D521" t="s">
        <v>116</v>
      </c>
      <c r="E521">
        <v>2017</v>
      </c>
      <c r="F521">
        <v>19060501</v>
      </c>
      <c r="Q521" t="s">
        <v>70</v>
      </c>
      <c r="R521" s="18">
        <f t="shared" si="35"/>
        <v>2</v>
      </c>
      <c r="Y521">
        <v>2017</v>
      </c>
      <c r="AD521" t="s">
        <v>101</v>
      </c>
      <c r="AE521" t="s">
        <v>119</v>
      </c>
      <c r="AF521" t="str">
        <f t="shared" si="38"/>
        <v>Oil &amp; Gas - Ice Roads and Pads</v>
      </c>
      <c r="AG521" t="s">
        <v>349</v>
      </c>
      <c r="AJ521" t="s">
        <v>84</v>
      </c>
      <c r="AK521" s="7">
        <f t="shared" si="36"/>
        <v>2</v>
      </c>
    </row>
    <row r="522" spans="1:37" x14ac:dyDescent="0.25">
      <c r="A522" t="s">
        <v>181</v>
      </c>
      <c r="B522" s="6" t="str">
        <f t="shared" si="37"/>
        <v>1</v>
      </c>
      <c r="C522" t="s">
        <v>203</v>
      </c>
      <c r="D522" t="s">
        <v>116</v>
      </c>
      <c r="E522">
        <v>2017</v>
      </c>
      <c r="F522">
        <v>19060403</v>
      </c>
      <c r="Q522" t="s">
        <v>70</v>
      </c>
      <c r="R522" s="18">
        <f t="shared" si="35"/>
        <v>2</v>
      </c>
      <c r="Y522">
        <v>2017</v>
      </c>
      <c r="AD522" t="s">
        <v>101</v>
      </c>
      <c r="AE522" t="s">
        <v>119</v>
      </c>
      <c r="AF522" t="str">
        <f t="shared" si="38"/>
        <v>Oil &amp; Gas - Ice Roads and Pads</v>
      </c>
      <c r="AG522" t="s">
        <v>349</v>
      </c>
      <c r="AJ522" t="s">
        <v>84</v>
      </c>
      <c r="AK522" s="7">
        <f t="shared" si="36"/>
        <v>2</v>
      </c>
    </row>
    <row r="523" spans="1:37" x14ac:dyDescent="0.25">
      <c r="A523" t="s">
        <v>181</v>
      </c>
      <c r="B523" s="6" t="str">
        <f t="shared" si="37"/>
        <v>1</v>
      </c>
      <c r="C523" t="s">
        <v>203</v>
      </c>
      <c r="D523" t="s">
        <v>116</v>
      </c>
      <c r="E523">
        <v>2017</v>
      </c>
      <c r="F523">
        <v>19060403</v>
      </c>
      <c r="Q523" t="s">
        <v>70</v>
      </c>
      <c r="R523" s="18">
        <f t="shared" si="35"/>
        <v>2</v>
      </c>
      <c r="Y523">
        <v>2017</v>
      </c>
      <c r="AD523" t="s">
        <v>101</v>
      </c>
      <c r="AE523" t="s">
        <v>119</v>
      </c>
      <c r="AF523" t="str">
        <f t="shared" si="38"/>
        <v>Oil &amp; Gas - Ice Roads and Pads</v>
      </c>
      <c r="AG523" t="s">
        <v>349</v>
      </c>
      <c r="AJ523" t="s">
        <v>84</v>
      </c>
      <c r="AK523" s="7">
        <f t="shared" si="36"/>
        <v>2</v>
      </c>
    </row>
    <row r="524" spans="1:37" x14ac:dyDescent="0.25">
      <c r="A524" t="s">
        <v>181</v>
      </c>
      <c r="B524" s="6" t="str">
        <f t="shared" si="37"/>
        <v>1</v>
      </c>
      <c r="C524" t="s">
        <v>203</v>
      </c>
      <c r="D524" t="s">
        <v>116</v>
      </c>
      <c r="E524">
        <v>2017</v>
      </c>
      <c r="F524">
        <v>19060403</v>
      </c>
      <c r="Q524" t="s">
        <v>70</v>
      </c>
      <c r="R524" s="18">
        <f t="shared" si="35"/>
        <v>2</v>
      </c>
      <c r="Y524">
        <v>2017</v>
      </c>
      <c r="AD524" t="s">
        <v>101</v>
      </c>
      <c r="AE524" t="s">
        <v>119</v>
      </c>
      <c r="AF524" t="str">
        <f t="shared" si="38"/>
        <v>Oil &amp; Gas - Ice Roads and Pads</v>
      </c>
      <c r="AG524" t="s">
        <v>349</v>
      </c>
      <c r="AJ524" t="s">
        <v>84</v>
      </c>
      <c r="AK524" s="7">
        <f t="shared" si="36"/>
        <v>2</v>
      </c>
    </row>
    <row r="525" spans="1:37" x14ac:dyDescent="0.25">
      <c r="A525" t="s">
        <v>181</v>
      </c>
      <c r="B525" s="6" t="str">
        <f t="shared" si="37"/>
        <v>1</v>
      </c>
      <c r="C525" t="s">
        <v>203</v>
      </c>
      <c r="D525" t="s">
        <v>116</v>
      </c>
      <c r="E525">
        <v>2017</v>
      </c>
      <c r="F525">
        <v>19060403</v>
      </c>
      <c r="Q525" t="s">
        <v>70</v>
      </c>
      <c r="R525" s="18">
        <f t="shared" si="35"/>
        <v>2</v>
      </c>
      <c r="Y525">
        <v>2017</v>
      </c>
      <c r="AD525" t="s">
        <v>101</v>
      </c>
      <c r="AE525" t="s">
        <v>119</v>
      </c>
      <c r="AF525" t="str">
        <f t="shared" si="38"/>
        <v>Oil &amp; Gas - Ice Roads and Pads</v>
      </c>
      <c r="AG525" t="s">
        <v>349</v>
      </c>
      <c r="AJ525" t="s">
        <v>84</v>
      </c>
      <c r="AK525" s="7">
        <f t="shared" si="36"/>
        <v>2</v>
      </c>
    </row>
    <row r="526" spans="1:37" x14ac:dyDescent="0.25">
      <c r="A526" t="s">
        <v>181</v>
      </c>
      <c r="B526" s="6" t="str">
        <f t="shared" si="37"/>
        <v>1</v>
      </c>
      <c r="C526" t="s">
        <v>203</v>
      </c>
      <c r="D526" t="s">
        <v>116</v>
      </c>
      <c r="E526">
        <v>2017</v>
      </c>
      <c r="F526">
        <v>19060501</v>
      </c>
      <c r="Q526" t="s">
        <v>70</v>
      </c>
      <c r="R526" s="18">
        <f t="shared" si="35"/>
        <v>2</v>
      </c>
      <c r="Y526">
        <v>2017</v>
      </c>
      <c r="AD526" t="s">
        <v>101</v>
      </c>
      <c r="AE526" t="s">
        <v>119</v>
      </c>
      <c r="AF526" t="str">
        <f t="shared" si="38"/>
        <v>Oil &amp; Gas - Ice Roads and Pads</v>
      </c>
      <c r="AG526" t="s">
        <v>349</v>
      </c>
      <c r="AJ526" t="s">
        <v>84</v>
      </c>
      <c r="AK526" s="7">
        <f t="shared" si="36"/>
        <v>2</v>
      </c>
    </row>
    <row r="527" spans="1:37" x14ac:dyDescent="0.25">
      <c r="A527" t="s">
        <v>181</v>
      </c>
      <c r="B527" s="6" t="str">
        <f t="shared" si="37"/>
        <v>1</v>
      </c>
      <c r="C527" t="s">
        <v>203</v>
      </c>
      <c r="D527" t="s">
        <v>116</v>
      </c>
      <c r="E527">
        <v>2017</v>
      </c>
      <c r="F527">
        <v>19060403</v>
      </c>
      <c r="Q527" t="s">
        <v>70</v>
      </c>
      <c r="R527" s="18">
        <f t="shared" si="35"/>
        <v>2</v>
      </c>
      <c r="Y527">
        <v>2017</v>
      </c>
      <c r="AD527" t="s">
        <v>101</v>
      </c>
      <c r="AE527" t="s">
        <v>119</v>
      </c>
      <c r="AF527" t="str">
        <f t="shared" si="38"/>
        <v>Oil &amp; Gas - Ice Roads and Pads</v>
      </c>
      <c r="AG527" t="s">
        <v>349</v>
      </c>
      <c r="AJ527" t="s">
        <v>84</v>
      </c>
      <c r="AK527" s="7">
        <f t="shared" si="36"/>
        <v>2</v>
      </c>
    </row>
    <row r="528" spans="1:37" x14ac:dyDescent="0.25">
      <c r="A528" t="s">
        <v>181</v>
      </c>
      <c r="B528" s="6" t="str">
        <f t="shared" si="37"/>
        <v>1</v>
      </c>
      <c r="C528" t="s">
        <v>203</v>
      </c>
      <c r="D528" t="s">
        <v>116</v>
      </c>
      <c r="E528">
        <v>2017</v>
      </c>
      <c r="F528">
        <v>19060403</v>
      </c>
      <c r="Q528" t="s">
        <v>70</v>
      </c>
      <c r="R528" s="18">
        <f t="shared" si="35"/>
        <v>2</v>
      </c>
      <c r="Y528">
        <v>2017</v>
      </c>
      <c r="AD528" t="s">
        <v>101</v>
      </c>
      <c r="AE528" t="s">
        <v>119</v>
      </c>
      <c r="AF528" t="str">
        <f t="shared" si="38"/>
        <v>Oil &amp; Gas - Ice Roads and Pads</v>
      </c>
      <c r="AG528" t="s">
        <v>349</v>
      </c>
      <c r="AJ528" t="s">
        <v>84</v>
      </c>
      <c r="AK528" s="7">
        <f t="shared" si="36"/>
        <v>2</v>
      </c>
    </row>
    <row r="529" spans="1:37" x14ac:dyDescent="0.25">
      <c r="A529" t="s">
        <v>181</v>
      </c>
      <c r="B529" s="6" t="str">
        <f t="shared" si="37"/>
        <v>1</v>
      </c>
      <c r="C529" t="s">
        <v>203</v>
      </c>
      <c r="D529" t="s">
        <v>116</v>
      </c>
      <c r="E529">
        <v>2017</v>
      </c>
      <c r="F529">
        <v>19060403</v>
      </c>
      <c r="Q529" t="s">
        <v>70</v>
      </c>
      <c r="R529" s="18">
        <f t="shared" si="35"/>
        <v>2</v>
      </c>
      <c r="Y529">
        <v>2017</v>
      </c>
      <c r="AD529" t="s">
        <v>101</v>
      </c>
      <c r="AE529" t="s">
        <v>119</v>
      </c>
      <c r="AF529" t="str">
        <f t="shared" si="38"/>
        <v>Oil &amp; Gas - Ice Roads and Pads</v>
      </c>
      <c r="AG529" t="s">
        <v>349</v>
      </c>
      <c r="AJ529" t="s">
        <v>84</v>
      </c>
      <c r="AK529" s="7">
        <f t="shared" si="36"/>
        <v>2</v>
      </c>
    </row>
    <row r="530" spans="1:37" x14ac:dyDescent="0.25">
      <c r="A530" t="s">
        <v>181</v>
      </c>
      <c r="B530" s="6" t="str">
        <f t="shared" si="37"/>
        <v>1</v>
      </c>
      <c r="C530" t="s">
        <v>203</v>
      </c>
      <c r="D530" t="s">
        <v>116</v>
      </c>
      <c r="E530">
        <v>2017</v>
      </c>
      <c r="F530">
        <v>19060403</v>
      </c>
      <c r="Q530" t="s">
        <v>70</v>
      </c>
      <c r="R530" s="18">
        <f t="shared" si="35"/>
        <v>2</v>
      </c>
      <c r="Y530">
        <v>2017</v>
      </c>
      <c r="AD530" t="s">
        <v>101</v>
      </c>
      <c r="AE530" t="s">
        <v>119</v>
      </c>
      <c r="AF530" t="str">
        <f t="shared" si="38"/>
        <v>Oil &amp; Gas - Ice Roads and Pads</v>
      </c>
      <c r="AG530" t="s">
        <v>349</v>
      </c>
      <c r="AJ530" t="s">
        <v>84</v>
      </c>
      <c r="AK530" s="7">
        <f t="shared" si="36"/>
        <v>2</v>
      </c>
    </row>
    <row r="531" spans="1:37" x14ac:dyDescent="0.25">
      <c r="A531" t="s">
        <v>181</v>
      </c>
      <c r="B531" s="6" t="str">
        <f t="shared" si="37"/>
        <v>1</v>
      </c>
      <c r="C531" t="s">
        <v>203</v>
      </c>
      <c r="D531" t="s">
        <v>116</v>
      </c>
      <c r="E531">
        <v>2017</v>
      </c>
      <c r="F531">
        <v>19060501</v>
      </c>
      <c r="Q531" t="s">
        <v>70</v>
      </c>
      <c r="R531" s="18">
        <f t="shared" si="35"/>
        <v>2</v>
      </c>
      <c r="Y531">
        <v>2017</v>
      </c>
      <c r="AD531" t="s">
        <v>101</v>
      </c>
      <c r="AE531" t="s">
        <v>119</v>
      </c>
      <c r="AF531" t="str">
        <f t="shared" si="38"/>
        <v>Oil &amp; Gas - Ice Roads and Pads</v>
      </c>
      <c r="AG531" t="s">
        <v>349</v>
      </c>
      <c r="AJ531" t="s">
        <v>84</v>
      </c>
      <c r="AK531" s="7">
        <f t="shared" si="36"/>
        <v>2</v>
      </c>
    </row>
    <row r="532" spans="1:37" x14ac:dyDescent="0.25">
      <c r="A532" t="s">
        <v>181</v>
      </c>
      <c r="B532" s="6" t="str">
        <f t="shared" si="37"/>
        <v>1</v>
      </c>
      <c r="C532" t="s">
        <v>203</v>
      </c>
      <c r="D532" t="s">
        <v>116</v>
      </c>
      <c r="E532">
        <v>2017</v>
      </c>
      <c r="F532">
        <v>19060403</v>
      </c>
      <c r="Q532" t="s">
        <v>70</v>
      </c>
      <c r="R532" s="18">
        <f t="shared" si="35"/>
        <v>2</v>
      </c>
      <c r="Y532">
        <v>2017</v>
      </c>
      <c r="AD532" t="s">
        <v>101</v>
      </c>
      <c r="AE532" t="s">
        <v>119</v>
      </c>
      <c r="AF532" t="str">
        <f t="shared" si="38"/>
        <v>Oil &amp; Gas - Ice Roads and Pads</v>
      </c>
      <c r="AG532" t="s">
        <v>349</v>
      </c>
      <c r="AJ532" t="s">
        <v>84</v>
      </c>
      <c r="AK532" s="7">
        <f t="shared" si="36"/>
        <v>2</v>
      </c>
    </row>
    <row r="533" spans="1:37" x14ac:dyDescent="0.25">
      <c r="A533" t="s">
        <v>181</v>
      </c>
      <c r="B533" s="6" t="str">
        <f t="shared" si="37"/>
        <v>1</v>
      </c>
      <c r="C533" t="s">
        <v>203</v>
      </c>
      <c r="D533" t="s">
        <v>116</v>
      </c>
      <c r="E533">
        <v>2017</v>
      </c>
      <c r="F533">
        <v>19060403</v>
      </c>
      <c r="Q533" t="s">
        <v>70</v>
      </c>
      <c r="R533" s="18">
        <f t="shared" si="35"/>
        <v>2</v>
      </c>
      <c r="Y533">
        <v>2017</v>
      </c>
      <c r="AD533" t="s">
        <v>101</v>
      </c>
      <c r="AE533" t="s">
        <v>119</v>
      </c>
      <c r="AF533" t="str">
        <f t="shared" si="38"/>
        <v>Oil &amp; Gas - Ice Roads and Pads</v>
      </c>
      <c r="AG533" t="s">
        <v>349</v>
      </c>
      <c r="AJ533" t="s">
        <v>84</v>
      </c>
      <c r="AK533" s="7">
        <f t="shared" si="36"/>
        <v>2</v>
      </c>
    </row>
    <row r="534" spans="1:37" x14ac:dyDescent="0.25">
      <c r="A534" t="s">
        <v>181</v>
      </c>
      <c r="B534" s="6" t="str">
        <f t="shared" si="37"/>
        <v>1</v>
      </c>
      <c r="C534" t="s">
        <v>203</v>
      </c>
      <c r="D534" t="s">
        <v>116</v>
      </c>
      <c r="E534">
        <v>2017</v>
      </c>
      <c r="F534">
        <v>19060403</v>
      </c>
      <c r="Q534" t="s">
        <v>70</v>
      </c>
      <c r="R534" s="18">
        <f t="shared" si="35"/>
        <v>2</v>
      </c>
      <c r="Y534">
        <v>2017</v>
      </c>
      <c r="AD534" t="s">
        <v>101</v>
      </c>
      <c r="AE534" t="s">
        <v>119</v>
      </c>
      <c r="AF534" t="str">
        <f t="shared" si="38"/>
        <v>Oil &amp; Gas - Ice Roads and Pads</v>
      </c>
      <c r="AG534" t="s">
        <v>349</v>
      </c>
      <c r="AJ534" t="s">
        <v>84</v>
      </c>
      <c r="AK534" s="7">
        <f t="shared" si="36"/>
        <v>2</v>
      </c>
    </row>
    <row r="535" spans="1:37" x14ac:dyDescent="0.25">
      <c r="A535" t="s">
        <v>181</v>
      </c>
      <c r="B535" s="6" t="str">
        <f t="shared" si="37"/>
        <v>1</v>
      </c>
      <c r="C535" t="s">
        <v>203</v>
      </c>
      <c r="D535" t="s">
        <v>116</v>
      </c>
      <c r="E535">
        <v>2017</v>
      </c>
      <c r="F535">
        <v>19060403</v>
      </c>
      <c r="Q535" t="s">
        <v>70</v>
      </c>
      <c r="R535" s="18">
        <f t="shared" si="35"/>
        <v>2</v>
      </c>
      <c r="Y535">
        <v>2017</v>
      </c>
      <c r="AD535" t="s">
        <v>101</v>
      </c>
      <c r="AE535" t="s">
        <v>119</v>
      </c>
      <c r="AF535" t="str">
        <f t="shared" si="38"/>
        <v>Oil &amp; Gas - Ice Roads and Pads</v>
      </c>
      <c r="AG535" t="s">
        <v>349</v>
      </c>
      <c r="AJ535" t="s">
        <v>84</v>
      </c>
      <c r="AK535" s="7">
        <f t="shared" si="36"/>
        <v>2</v>
      </c>
    </row>
    <row r="536" spans="1:37" x14ac:dyDescent="0.25">
      <c r="A536" t="s">
        <v>181</v>
      </c>
      <c r="B536" s="6" t="str">
        <f t="shared" si="37"/>
        <v>1</v>
      </c>
      <c r="C536" t="s">
        <v>203</v>
      </c>
      <c r="D536" t="s">
        <v>116</v>
      </c>
      <c r="E536">
        <v>2017</v>
      </c>
      <c r="F536">
        <v>19060501</v>
      </c>
      <c r="Q536" t="s">
        <v>70</v>
      </c>
      <c r="R536" s="18">
        <f t="shared" si="35"/>
        <v>2</v>
      </c>
      <c r="Y536">
        <v>2017</v>
      </c>
      <c r="AD536" t="s">
        <v>101</v>
      </c>
      <c r="AE536" t="s">
        <v>119</v>
      </c>
      <c r="AF536" t="str">
        <f t="shared" si="38"/>
        <v>Oil &amp; Gas - Ice Roads and Pads</v>
      </c>
      <c r="AG536" t="s">
        <v>349</v>
      </c>
      <c r="AJ536" t="s">
        <v>84</v>
      </c>
      <c r="AK536" s="7">
        <f t="shared" si="36"/>
        <v>2</v>
      </c>
    </row>
    <row r="537" spans="1:37" x14ac:dyDescent="0.25">
      <c r="A537" t="s">
        <v>181</v>
      </c>
      <c r="B537" s="6" t="str">
        <f t="shared" si="37"/>
        <v>1</v>
      </c>
      <c r="C537" t="s">
        <v>203</v>
      </c>
      <c r="D537" t="s">
        <v>116</v>
      </c>
      <c r="E537">
        <v>2017</v>
      </c>
      <c r="F537">
        <v>19060403</v>
      </c>
      <c r="Q537" t="s">
        <v>70</v>
      </c>
      <c r="R537" s="18">
        <f t="shared" si="35"/>
        <v>2</v>
      </c>
      <c r="Y537">
        <v>2017</v>
      </c>
      <c r="AD537" t="s">
        <v>101</v>
      </c>
      <c r="AE537" t="s">
        <v>119</v>
      </c>
      <c r="AF537" t="str">
        <f t="shared" si="38"/>
        <v>Oil &amp; Gas - Ice Roads and Pads</v>
      </c>
      <c r="AG537" t="s">
        <v>349</v>
      </c>
      <c r="AJ537" t="s">
        <v>84</v>
      </c>
      <c r="AK537" s="7">
        <f t="shared" si="36"/>
        <v>2</v>
      </c>
    </row>
    <row r="538" spans="1:37" x14ac:dyDescent="0.25">
      <c r="A538" t="s">
        <v>181</v>
      </c>
      <c r="B538" s="6" t="str">
        <f t="shared" si="37"/>
        <v>1</v>
      </c>
      <c r="C538" t="s">
        <v>203</v>
      </c>
      <c r="D538" t="s">
        <v>116</v>
      </c>
      <c r="E538">
        <v>2017</v>
      </c>
      <c r="F538">
        <v>19060403</v>
      </c>
      <c r="Q538" t="s">
        <v>70</v>
      </c>
      <c r="R538" s="18">
        <f t="shared" si="35"/>
        <v>2</v>
      </c>
      <c r="Y538">
        <v>2017</v>
      </c>
      <c r="AD538" t="s">
        <v>101</v>
      </c>
      <c r="AE538" t="s">
        <v>119</v>
      </c>
      <c r="AF538" t="str">
        <f t="shared" si="38"/>
        <v>Oil &amp; Gas - Ice Roads and Pads</v>
      </c>
      <c r="AG538" t="s">
        <v>349</v>
      </c>
      <c r="AJ538" t="s">
        <v>84</v>
      </c>
      <c r="AK538" s="7">
        <f t="shared" si="36"/>
        <v>2</v>
      </c>
    </row>
    <row r="539" spans="1:37" x14ac:dyDescent="0.25">
      <c r="A539" t="s">
        <v>181</v>
      </c>
      <c r="B539" s="6" t="str">
        <f t="shared" si="37"/>
        <v>1</v>
      </c>
      <c r="C539" t="s">
        <v>203</v>
      </c>
      <c r="D539" t="s">
        <v>116</v>
      </c>
      <c r="E539">
        <v>2017</v>
      </c>
      <c r="F539">
        <v>19060403</v>
      </c>
      <c r="Q539" t="s">
        <v>70</v>
      </c>
      <c r="R539" s="18">
        <f t="shared" si="35"/>
        <v>2</v>
      </c>
      <c r="Y539">
        <v>2017</v>
      </c>
      <c r="AD539" t="s">
        <v>101</v>
      </c>
      <c r="AE539" t="s">
        <v>119</v>
      </c>
      <c r="AF539" t="str">
        <f t="shared" si="38"/>
        <v>Oil &amp; Gas - Ice Roads and Pads</v>
      </c>
      <c r="AG539" t="s">
        <v>349</v>
      </c>
      <c r="AJ539" t="s">
        <v>84</v>
      </c>
      <c r="AK539" s="7">
        <f t="shared" si="36"/>
        <v>2</v>
      </c>
    </row>
    <row r="540" spans="1:37" x14ac:dyDescent="0.25">
      <c r="A540" t="s">
        <v>181</v>
      </c>
      <c r="B540" s="6" t="str">
        <f t="shared" si="37"/>
        <v>1</v>
      </c>
      <c r="C540" t="s">
        <v>203</v>
      </c>
      <c r="D540" t="s">
        <v>116</v>
      </c>
      <c r="E540">
        <v>2017</v>
      </c>
      <c r="F540">
        <v>19060403</v>
      </c>
      <c r="Q540" t="s">
        <v>70</v>
      </c>
      <c r="R540" s="18">
        <f t="shared" si="35"/>
        <v>2</v>
      </c>
      <c r="Y540">
        <v>2017</v>
      </c>
      <c r="AD540" t="s">
        <v>101</v>
      </c>
      <c r="AE540" t="s">
        <v>119</v>
      </c>
      <c r="AF540" t="str">
        <f t="shared" si="38"/>
        <v>Oil &amp; Gas - Ice Roads and Pads</v>
      </c>
      <c r="AG540" t="s">
        <v>349</v>
      </c>
      <c r="AJ540" t="s">
        <v>84</v>
      </c>
      <c r="AK540" s="7">
        <f t="shared" si="36"/>
        <v>2</v>
      </c>
    </row>
    <row r="541" spans="1:37" x14ac:dyDescent="0.25">
      <c r="A541" t="s">
        <v>181</v>
      </c>
      <c r="B541" s="6" t="str">
        <f t="shared" si="37"/>
        <v>1</v>
      </c>
      <c r="C541" t="s">
        <v>209</v>
      </c>
      <c r="D541" t="s">
        <v>116</v>
      </c>
      <c r="E541">
        <v>2016</v>
      </c>
      <c r="F541">
        <v>19060501</v>
      </c>
      <c r="Q541" t="s">
        <v>70</v>
      </c>
      <c r="R541" s="18">
        <f t="shared" si="35"/>
        <v>2</v>
      </c>
      <c r="Y541">
        <v>2016</v>
      </c>
      <c r="AD541" t="s">
        <v>101</v>
      </c>
      <c r="AE541" t="s">
        <v>119</v>
      </c>
      <c r="AF541" t="str">
        <f t="shared" si="38"/>
        <v>Oil &amp; Gas - Ice Roads and Pads</v>
      </c>
      <c r="AG541" t="s">
        <v>349</v>
      </c>
      <c r="AJ541" t="s">
        <v>84</v>
      </c>
      <c r="AK541" s="7">
        <f t="shared" si="36"/>
        <v>2</v>
      </c>
    </row>
    <row r="542" spans="1:37" x14ac:dyDescent="0.25">
      <c r="A542" t="s">
        <v>181</v>
      </c>
      <c r="B542" s="6" t="str">
        <f t="shared" si="37"/>
        <v>1</v>
      </c>
      <c r="C542" t="s">
        <v>209</v>
      </c>
      <c r="D542" t="s">
        <v>116</v>
      </c>
      <c r="E542">
        <v>2016</v>
      </c>
      <c r="F542">
        <v>19060403</v>
      </c>
      <c r="Q542" t="s">
        <v>70</v>
      </c>
      <c r="R542" s="18">
        <f t="shared" si="35"/>
        <v>2</v>
      </c>
      <c r="Y542">
        <v>2016</v>
      </c>
      <c r="AD542" t="s">
        <v>101</v>
      </c>
      <c r="AE542" t="s">
        <v>119</v>
      </c>
      <c r="AF542" t="str">
        <f t="shared" si="38"/>
        <v>Oil &amp; Gas - Ice Roads and Pads</v>
      </c>
      <c r="AG542" t="s">
        <v>349</v>
      </c>
      <c r="AJ542" t="s">
        <v>84</v>
      </c>
      <c r="AK542" s="7">
        <f t="shared" si="36"/>
        <v>2</v>
      </c>
    </row>
    <row r="543" spans="1:37" x14ac:dyDescent="0.25">
      <c r="A543" t="s">
        <v>181</v>
      </c>
      <c r="B543" s="6" t="str">
        <f t="shared" si="37"/>
        <v>1</v>
      </c>
      <c r="C543" t="s">
        <v>209</v>
      </c>
      <c r="D543" t="s">
        <v>116</v>
      </c>
      <c r="E543">
        <v>2016</v>
      </c>
      <c r="F543">
        <v>19060403</v>
      </c>
      <c r="Q543" t="s">
        <v>70</v>
      </c>
      <c r="R543" s="18">
        <f t="shared" si="35"/>
        <v>2</v>
      </c>
      <c r="Y543">
        <v>2016</v>
      </c>
      <c r="AD543" t="s">
        <v>101</v>
      </c>
      <c r="AE543" t="s">
        <v>119</v>
      </c>
      <c r="AF543" t="str">
        <f t="shared" si="38"/>
        <v>Oil &amp; Gas - Ice Roads and Pads</v>
      </c>
      <c r="AG543" t="s">
        <v>349</v>
      </c>
      <c r="AJ543" t="s">
        <v>84</v>
      </c>
      <c r="AK543" s="7">
        <f t="shared" si="36"/>
        <v>2</v>
      </c>
    </row>
    <row r="544" spans="1:37" x14ac:dyDescent="0.25">
      <c r="A544" t="s">
        <v>181</v>
      </c>
      <c r="B544" s="6" t="str">
        <f t="shared" si="37"/>
        <v>1</v>
      </c>
      <c r="C544" t="s">
        <v>209</v>
      </c>
      <c r="D544" t="s">
        <v>116</v>
      </c>
      <c r="E544">
        <v>2016</v>
      </c>
      <c r="F544">
        <v>19060403</v>
      </c>
      <c r="Q544" t="s">
        <v>70</v>
      </c>
      <c r="R544" s="18">
        <f t="shared" si="35"/>
        <v>2</v>
      </c>
      <c r="Y544">
        <v>2016</v>
      </c>
      <c r="AD544" t="s">
        <v>101</v>
      </c>
      <c r="AE544" t="s">
        <v>119</v>
      </c>
      <c r="AF544" t="str">
        <f t="shared" si="38"/>
        <v>Oil &amp; Gas - Ice Roads and Pads</v>
      </c>
      <c r="AG544" t="s">
        <v>349</v>
      </c>
      <c r="AJ544" t="s">
        <v>84</v>
      </c>
      <c r="AK544" s="7">
        <f t="shared" si="36"/>
        <v>2</v>
      </c>
    </row>
    <row r="545" spans="1:37" x14ac:dyDescent="0.25">
      <c r="A545" t="s">
        <v>181</v>
      </c>
      <c r="B545" s="6" t="str">
        <f t="shared" si="37"/>
        <v>1</v>
      </c>
      <c r="C545" t="s">
        <v>209</v>
      </c>
      <c r="D545" t="s">
        <v>116</v>
      </c>
      <c r="E545">
        <v>2016</v>
      </c>
      <c r="F545">
        <v>19060403</v>
      </c>
      <c r="Q545" t="s">
        <v>70</v>
      </c>
      <c r="R545" s="18">
        <f t="shared" si="35"/>
        <v>2</v>
      </c>
      <c r="Y545">
        <v>2016</v>
      </c>
      <c r="AD545" t="s">
        <v>101</v>
      </c>
      <c r="AE545" t="s">
        <v>119</v>
      </c>
      <c r="AF545" t="str">
        <f t="shared" si="38"/>
        <v>Oil &amp; Gas - Ice Roads and Pads</v>
      </c>
      <c r="AG545" t="s">
        <v>349</v>
      </c>
      <c r="AJ545" t="s">
        <v>84</v>
      </c>
      <c r="AK545" s="7">
        <f t="shared" si="36"/>
        <v>2</v>
      </c>
    </row>
    <row r="546" spans="1:37" x14ac:dyDescent="0.25">
      <c r="A546" t="s">
        <v>181</v>
      </c>
      <c r="B546" s="6" t="str">
        <f t="shared" si="37"/>
        <v>1</v>
      </c>
      <c r="C546" t="s">
        <v>209</v>
      </c>
      <c r="D546" t="s">
        <v>116</v>
      </c>
      <c r="E546">
        <v>2016</v>
      </c>
      <c r="F546">
        <v>19060501</v>
      </c>
      <c r="Q546" t="s">
        <v>70</v>
      </c>
      <c r="R546" s="18">
        <f t="shared" si="35"/>
        <v>2</v>
      </c>
      <c r="Y546">
        <v>2016</v>
      </c>
      <c r="AD546" t="s">
        <v>101</v>
      </c>
      <c r="AE546" t="s">
        <v>119</v>
      </c>
      <c r="AF546" t="str">
        <f t="shared" si="38"/>
        <v>Oil &amp; Gas - Ice Roads and Pads</v>
      </c>
      <c r="AG546" t="s">
        <v>349</v>
      </c>
      <c r="AJ546" t="s">
        <v>84</v>
      </c>
      <c r="AK546" s="7">
        <f t="shared" si="36"/>
        <v>2</v>
      </c>
    </row>
    <row r="547" spans="1:37" x14ac:dyDescent="0.25">
      <c r="A547" t="s">
        <v>181</v>
      </c>
      <c r="B547" s="6" t="str">
        <f t="shared" si="37"/>
        <v>1</v>
      </c>
      <c r="C547" t="s">
        <v>209</v>
      </c>
      <c r="D547" t="s">
        <v>116</v>
      </c>
      <c r="E547">
        <v>2016</v>
      </c>
      <c r="F547">
        <v>19060403</v>
      </c>
      <c r="Q547" t="s">
        <v>70</v>
      </c>
      <c r="R547" s="18">
        <f t="shared" si="35"/>
        <v>2</v>
      </c>
      <c r="Y547">
        <v>2016</v>
      </c>
      <c r="AD547" t="s">
        <v>101</v>
      </c>
      <c r="AE547" t="s">
        <v>119</v>
      </c>
      <c r="AF547" t="str">
        <f t="shared" si="38"/>
        <v>Oil &amp; Gas - Ice Roads and Pads</v>
      </c>
      <c r="AG547" t="s">
        <v>349</v>
      </c>
      <c r="AJ547" t="s">
        <v>84</v>
      </c>
      <c r="AK547" s="7">
        <f t="shared" si="36"/>
        <v>2</v>
      </c>
    </row>
    <row r="548" spans="1:37" x14ac:dyDescent="0.25">
      <c r="A548" t="s">
        <v>181</v>
      </c>
      <c r="B548" s="6" t="str">
        <f t="shared" si="37"/>
        <v>1</v>
      </c>
      <c r="C548" t="s">
        <v>209</v>
      </c>
      <c r="D548" t="s">
        <v>116</v>
      </c>
      <c r="E548">
        <v>2016</v>
      </c>
      <c r="F548">
        <v>19060403</v>
      </c>
      <c r="Q548" t="s">
        <v>70</v>
      </c>
      <c r="R548" s="18">
        <f t="shared" si="35"/>
        <v>2</v>
      </c>
      <c r="Y548">
        <v>2016</v>
      </c>
      <c r="AD548" t="s">
        <v>101</v>
      </c>
      <c r="AE548" t="s">
        <v>119</v>
      </c>
      <c r="AF548" t="str">
        <f t="shared" si="38"/>
        <v>Oil &amp; Gas - Ice Roads and Pads</v>
      </c>
      <c r="AG548" t="s">
        <v>349</v>
      </c>
      <c r="AJ548" t="s">
        <v>84</v>
      </c>
      <c r="AK548" s="7">
        <f t="shared" si="36"/>
        <v>2</v>
      </c>
    </row>
    <row r="549" spans="1:37" x14ac:dyDescent="0.25">
      <c r="A549" t="s">
        <v>181</v>
      </c>
      <c r="B549" s="6" t="str">
        <f t="shared" si="37"/>
        <v>1</v>
      </c>
      <c r="C549" t="s">
        <v>209</v>
      </c>
      <c r="D549" t="s">
        <v>116</v>
      </c>
      <c r="E549">
        <v>2016</v>
      </c>
      <c r="F549">
        <v>19060403</v>
      </c>
      <c r="Q549" t="s">
        <v>70</v>
      </c>
      <c r="R549" s="18">
        <f t="shared" si="35"/>
        <v>2</v>
      </c>
      <c r="Y549">
        <v>2016</v>
      </c>
      <c r="AD549" t="s">
        <v>101</v>
      </c>
      <c r="AE549" t="s">
        <v>119</v>
      </c>
      <c r="AF549" t="str">
        <f t="shared" si="38"/>
        <v>Oil &amp; Gas - Ice Roads and Pads</v>
      </c>
      <c r="AG549" t="s">
        <v>349</v>
      </c>
      <c r="AJ549" t="s">
        <v>84</v>
      </c>
      <c r="AK549" s="7">
        <f t="shared" si="36"/>
        <v>2</v>
      </c>
    </row>
    <row r="550" spans="1:37" x14ac:dyDescent="0.25">
      <c r="A550" t="s">
        <v>181</v>
      </c>
      <c r="B550" s="6" t="str">
        <f t="shared" si="37"/>
        <v>1</v>
      </c>
      <c r="C550" t="s">
        <v>209</v>
      </c>
      <c r="D550" t="s">
        <v>116</v>
      </c>
      <c r="E550">
        <v>2016</v>
      </c>
      <c r="F550">
        <v>19060403</v>
      </c>
      <c r="Q550" t="s">
        <v>70</v>
      </c>
      <c r="R550" s="18">
        <f t="shared" si="35"/>
        <v>2</v>
      </c>
      <c r="Y550">
        <v>2016</v>
      </c>
      <c r="AD550" t="s">
        <v>101</v>
      </c>
      <c r="AE550" t="s">
        <v>119</v>
      </c>
      <c r="AF550" t="str">
        <f t="shared" si="38"/>
        <v>Oil &amp; Gas - Ice Roads and Pads</v>
      </c>
      <c r="AG550" t="s">
        <v>349</v>
      </c>
      <c r="AJ550" t="s">
        <v>84</v>
      </c>
      <c r="AK550" s="7">
        <f t="shared" si="36"/>
        <v>2</v>
      </c>
    </row>
    <row r="551" spans="1:37" x14ac:dyDescent="0.25">
      <c r="A551" t="s">
        <v>181</v>
      </c>
      <c r="B551" s="6" t="str">
        <f t="shared" si="37"/>
        <v>1</v>
      </c>
      <c r="C551" t="s">
        <v>209</v>
      </c>
      <c r="D551" t="s">
        <v>116</v>
      </c>
      <c r="E551">
        <v>2016</v>
      </c>
      <c r="F551">
        <v>19060501</v>
      </c>
      <c r="Q551" t="s">
        <v>70</v>
      </c>
      <c r="R551" s="18">
        <f t="shared" si="35"/>
        <v>2</v>
      </c>
      <c r="Y551">
        <v>2016</v>
      </c>
      <c r="AD551" t="s">
        <v>101</v>
      </c>
      <c r="AE551" t="s">
        <v>119</v>
      </c>
      <c r="AF551" t="str">
        <f t="shared" si="38"/>
        <v>Oil &amp; Gas - Ice Roads and Pads</v>
      </c>
      <c r="AG551" t="s">
        <v>349</v>
      </c>
      <c r="AJ551" t="s">
        <v>84</v>
      </c>
      <c r="AK551" s="7">
        <f t="shared" si="36"/>
        <v>2</v>
      </c>
    </row>
    <row r="552" spans="1:37" x14ac:dyDescent="0.25">
      <c r="A552" t="s">
        <v>181</v>
      </c>
      <c r="B552" s="6" t="str">
        <f t="shared" si="37"/>
        <v>1</v>
      </c>
      <c r="C552" t="s">
        <v>209</v>
      </c>
      <c r="D552" t="s">
        <v>116</v>
      </c>
      <c r="E552">
        <v>2016</v>
      </c>
      <c r="F552">
        <v>19060403</v>
      </c>
      <c r="Q552" t="s">
        <v>70</v>
      </c>
      <c r="R552" s="18">
        <f t="shared" si="35"/>
        <v>2</v>
      </c>
      <c r="Y552">
        <v>2016</v>
      </c>
      <c r="AD552" t="s">
        <v>101</v>
      </c>
      <c r="AE552" t="s">
        <v>119</v>
      </c>
      <c r="AF552" t="str">
        <f t="shared" si="38"/>
        <v>Oil &amp; Gas - Ice Roads and Pads</v>
      </c>
      <c r="AG552" t="s">
        <v>349</v>
      </c>
      <c r="AJ552" t="s">
        <v>84</v>
      </c>
      <c r="AK552" s="7">
        <f t="shared" si="36"/>
        <v>2</v>
      </c>
    </row>
    <row r="553" spans="1:37" x14ac:dyDescent="0.25">
      <c r="A553" t="s">
        <v>181</v>
      </c>
      <c r="B553" s="6" t="str">
        <f t="shared" si="37"/>
        <v>1</v>
      </c>
      <c r="C553" t="s">
        <v>209</v>
      </c>
      <c r="D553" t="s">
        <v>116</v>
      </c>
      <c r="E553">
        <v>2016</v>
      </c>
      <c r="F553">
        <v>19060403</v>
      </c>
      <c r="Q553" t="s">
        <v>70</v>
      </c>
      <c r="R553" s="18">
        <f t="shared" si="35"/>
        <v>2</v>
      </c>
      <c r="Y553">
        <v>2016</v>
      </c>
      <c r="AD553" t="s">
        <v>101</v>
      </c>
      <c r="AE553" t="s">
        <v>119</v>
      </c>
      <c r="AF553" t="str">
        <f t="shared" si="38"/>
        <v>Oil &amp; Gas - Ice Roads and Pads</v>
      </c>
      <c r="AG553" t="s">
        <v>349</v>
      </c>
      <c r="AJ553" t="s">
        <v>84</v>
      </c>
      <c r="AK553" s="7">
        <f t="shared" si="36"/>
        <v>2</v>
      </c>
    </row>
    <row r="554" spans="1:37" x14ac:dyDescent="0.25">
      <c r="A554" t="s">
        <v>181</v>
      </c>
      <c r="B554" s="6" t="str">
        <f t="shared" si="37"/>
        <v>1</v>
      </c>
      <c r="C554" t="s">
        <v>209</v>
      </c>
      <c r="D554" t="s">
        <v>116</v>
      </c>
      <c r="E554">
        <v>2016</v>
      </c>
      <c r="F554">
        <v>19060403</v>
      </c>
      <c r="Q554" t="s">
        <v>70</v>
      </c>
      <c r="R554" s="18">
        <f t="shared" si="35"/>
        <v>2</v>
      </c>
      <c r="Y554">
        <v>2016</v>
      </c>
      <c r="AD554" t="s">
        <v>101</v>
      </c>
      <c r="AE554" t="s">
        <v>119</v>
      </c>
      <c r="AF554" t="str">
        <f t="shared" si="38"/>
        <v>Oil &amp; Gas - Ice Roads and Pads</v>
      </c>
      <c r="AG554" t="s">
        <v>349</v>
      </c>
      <c r="AJ554" t="s">
        <v>84</v>
      </c>
      <c r="AK554" s="7">
        <f t="shared" si="36"/>
        <v>2</v>
      </c>
    </row>
    <row r="555" spans="1:37" x14ac:dyDescent="0.25">
      <c r="A555" t="s">
        <v>181</v>
      </c>
      <c r="B555" s="6" t="str">
        <f t="shared" si="37"/>
        <v>1</v>
      </c>
      <c r="C555" t="s">
        <v>209</v>
      </c>
      <c r="D555" t="s">
        <v>116</v>
      </c>
      <c r="E555">
        <v>2016</v>
      </c>
      <c r="F555">
        <v>19060403</v>
      </c>
      <c r="Q555" t="s">
        <v>70</v>
      </c>
      <c r="R555" s="18">
        <f t="shared" si="35"/>
        <v>2</v>
      </c>
      <c r="Y555">
        <v>2016</v>
      </c>
      <c r="AD555" t="s">
        <v>101</v>
      </c>
      <c r="AE555" t="s">
        <v>119</v>
      </c>
      <c r="AF555" t="str">
        <f t="shared" si="38"/>
        <v>Oil &amp; Gas - Ice Roads and Pads</v>
      </c>
      <c r="AG555" t="s">
        <v>349</v>
      </c>
      <c r="AJ555" t="s">
        <v>84</v>
      </c>
      <c r="AK555" s="7">
        <f t="shared" si="36"/>
        <v>2</v>
      </c>
    </row>
    <row r="556" spans="1:37" x14ac:dyDescent="0.25">
      <c r="A556" t="s">
        <v>181</v>
      </c>
      <c r="B556" s="6" t="str">
        <f t="shared" si="37"/>
        <v>1</v>
      </c>
      <c r="C556" t="s">
        <v>209</v>
      </c>
      <c r="D556" t="s">
        <v>116</v>
      </c>
      <c r="E556">
        <v>2016</v>
      </c>
      <c r="F556">
        <v>19060501</v>
      </c>
      <c r="Q556" t="s">
        <v>70</v>
      </c>
      <c r="R556" s="18">
        <f t="shared" si="35"/>
        <v>2</v>
      </c>
      <c r="Y556">
        <v>2016</v>
      </c>
      <c r="AD556" t="s">
        <v>101</v>
      </c>
      <c r="AE556" t="s">
        <v>119</v>
      </c>
      <c r="AF556" t="str">
        <f t="shared" si="38"/>
        <v>Oil &amp; Gas - Ice Roads and Pads</v>
      </c>
      <c r="AG556" t="s">
        <v>349</v>
      </c>
      <c r="AJ556" t="s">
        <v>84</v>
      </c>
      <c r="AK556" s="7">
        <f t="shared" si="36"/>
        <v>2</v>
      </c>
    </row>
    <row r="557" spans="1:37" x14ac:dyDescent="0.25">
      <c r="A557" t="s">
        <v>181</v>
      </c>
      <c r="B557" s="6" t="str">
        <f t="shared" si="37"/>
        <v>1</v>
      </c>
      <c r="C557" t="s">
        <v>209</v>
      </c>
      <c r="D557" t="s">
        <v>116</v>
      </c>
      <c r="E557">
        <v>2016</v>
      </c>
      <c r="F557">
        <v>19060403</v>
      </c>
      <c r="Q557" t="s">
        <v>70</v>
      </c>
      <c r="R557" s="18">
        <f t="shared" si="35"/>
        <v>2</v>
      </c>
      <c r="Y557">
        <v>2016</v>
      </c>
      <c r="AD557" t="s">
        <v>101</v>
      </c>
      <c r="AE557" t="s">
        <v>119</v>
      </c>
      <c r="AF557" t="str">
        <f t="shared" si="38"/>
        <v>Oil &amp; Gas - Ice Roads and Pads</v>
      </c>
      <c r="AG557" t="s">
        <v>349</v>
      </c>
      <c r="AJ557" t="s">
        <v>84</v>
      </c>
      <c r="AK557" s="7">
        <f t="shared" si="36"/>
        <v>2</v>
      </c>
    </row>
    <row r="558" spans="1:37" x14ac:dyDescent="0.25">
      <c r="A558" t="s">
        <v>181</v>
      </c>
      <c r="B558" s="6" t="str">
        <f t="shared" si="37"/>
        <v>1</v>
      </c>
      <c r="C558" t="s">
        <v>209</v>
      </c>
      <c r="D558" t="s">
        <v>116</v>
      </c>
      <c r="E558">
        <v>2016</v>
      </c>
      <c r="F558">
        <v>19060403</v>
      </c>
      <c r="Q558" t="s">
        <v>70</v>
      </c>
      <c r="R558" s="18">
        <f t="shared" si="35"/>
        <v>2</v>
      </c>
      <c r="Y558">
        <v>2016</v>
      </c>
      <c r="AD558" t="s">
        <v>101</v>
      </c>
      <c r="AE558" t="s">
        <v>119</v>
      </c>
      <c r="AF558" t="str">
        <f t="shared" si="38"/>
        <v>Oil &amp; Gas - Ice Roads and Pads</v>
      </c>
      <c r="AG558" t="s">
        <v>349</v>
      </c>
      <c r="AJ558" t="s">
        <v>84</v>
      </c>
      <c r="AK558" s="7">
        <f t="shared" si="36"/>
        <v>2</v>
      </c>
    </row>
    <row r="559" spans="1:37" x14ac:dyDescent="0.25">
      <c r="A559" t="s">
        <v>181</v>
      </c>
      <c r="B559" s="6" t="str">
        <f t="shared" si="37"/>
        <v>1</v>
      </c>
      <c r="C559" t="s">
        <v>209</v>
      </c>
      <c r="D559" t="s">
        <v>116</v>
      </c>
      <c r="E559">
        <v>2016</v>
      </c>
      <c r="F559">
        <v>19060403</v>
      </c>
      <c r="Q559" t="s">
        <v>70</v>
      </c>
      <c r="R559" s="18">
        <f t="shared" si="35"/>
        <v>2</v>
      </c>
      <c r="Y559">
        <v>2016</v>
      </c>
      <c r="AD559" t="s">
        <v>101</v>
      </c>
      <c r="AE559" t="s">
        <v>119</v>
      </c>
      <c r="AF559" t="str">
        <f t="shared" si="38"/>
        <v>Oil &amp; Gas - Ice Roads and Pads</v>
      </c>
      <c r="AG559" t="s">
        <v>349</v>
      </c>
      <c r="AJ559" t="s">
        <v>84</v>
      </c>
      <c r="AK559" s="7">
        <f t="shared" si="36"/>
        <v>2</v>
      </c>
    </row>
    <row r="560" spans="1:37" x14ac:dyDescent="0.25">
      <c r="A560" t="s">
        <v>181</v>
      </c>
      <c r="B560" s="6" t="str">
        <f t="shared" si="37"/>
        <v>1</v>
      </c>
      <c r="C560" t="s">
        <v>209</v>
      </c>
      <c r="D560" t="s">
        <v>116</v>
      </c>
      <c r="E560">
        <v>2016</v>
      </c>
      <c r="F560">
        <v>19060403</v>
      </c>
      <c r="Q560" t="s">
        <v>70</v>
      </c>
      <c r="R560" s="18">
        <f t="shared" si="35"/>
        <v>2</v>
      </c>
      <c r="Y560">
        <v>2016</v>
      </c>
      <c r="AD560" t="s">
        <v>101</v>
      </c>
      <c r="AE560" t="s">
        <v>119</v>
      </c>
      <c r="AF560" t="str">
        <f t="shared" si="38"/>
        <v>Oil &amp; Gas - Ice Roads and Pads</v>
      </c>
      <c r="AG560" t="s">
        <v>349</v>
      </c>
      <c r="AJ560" t="s">
        <v>84</v>
      </c>
      <c r="AK560" s="7">
        <f t="shared" si="36"/>
        <v>2</v>
      </c>
    </row>
    <row r="561" spans="1:37" x14ac:dyDescent="0.25">
      <c r="A561" t="s">
        <v>181</v>
      </c>
      <c r="B561" s="6" t="str">
        <f t="shared" si="37"/>
        <v>1</v>
      </c>
      <c r="C561" t="s">
        <v>209</v>
      </c>
      <c r="D561" t="s">
        <v>116</v>
      </c>
      <c r="E561">
        <v>2016</v>
      </c>
      <c r="F561">
        <v>19060501</v>
      </c>
      <c r="Q561" t="s">
        <v>70</v>
      </c>
      <c r="R561" s="18">
        <f t="shared" si="35"/>
        <v>2</v>
      </c>
      <c r="Y561">
        <v>2016</v>
      </c>
      <c r="AD561" t="s">
        <v>101</v>
      </c>
      <c r="AE561" t="s">
        <v>119</v>
      </c>
      <c r="AF561" t="str">
        <f t="shared" si="38"/>
        <v>Oil &amp; Gas - Ice Roads and Pads</v>
      </c>
      <c r="AG561" t="s">
        <v>349</v>
      </c>
      <c r="AJ561" t="s">
        <v>84</v>
      </c>
      <c r="AK561" s="7">
        <f t="shared" si="36"/>
        <v>2</v>
      </c>
    </row>
    <row r="562" spans="1:37" x14ac:dyDescent="0.25">
      <c r="A562" t="s">
        <v>181</v>
      </c>
      <c r="B562" s="6" t="str">
        <f t="shared" si="37"/>
        <v>1</v>
      </c>
      <c r="C562" t="s">
        <v>209</v>
      </c>
      <c r="D562" t="s">
        <v>116</v>
      </c>
      <c r="E562">
        <v>2016</v>
      </c>
      <c r="F562">
        <v>19060403</v>
      </c>
      <c r="Q562" t="s">
        <v>70</v>
      </c>
      <c r="R562" s="18">
        <f t="shared" si="35"/>
        <v>2</v>
      </c>
      <c r="Y562">
        <v>2016</v>
      </c>
      <c r="AD562" t="s">
        <v>101</v>
      </c>
      <c r="AE562" t="s">
        <v>119</v>
      </c>
      <c r="AF562" t="str">
        <f t="shared" si="38"/>
        <v>Oil &amp; Gas - Ice Roads and Pads</v>
      </c>
      <c r="AG562" t="s">
        <v>349</v>
      </c>
      <c r="AJ562" t="s">
        <v>84</v>
      </c>
      <c r="AK562" s="7">
        <f t="shared" si="36"/>
        <v>2</v>
      </c>
    </row>
    <row r="563" spans="1:37" x14ac:dyDescent="0.25">
      <c r="A563" t="s">
        <v>181</v>
      </c>
      <c r="B563" s="6" t="str">
        <f t="shared" si="37"/>
        <v>1</v>
      </c>
      <c r="C563" t="s">
        <v>209</v>
      </c>
      <c r="D563" t="s">
        <v>116</v>
      </c>
      <c r="E563">
        <v>2016</v>
      </c>
      <c r="F563">
        <v>19060403</v>
      </c>
      <c r="Q563" t="s">
        <v>70</v>
      </c>
      <c r="R563" s="18">
        <f t="shared" si="35"/>
        <v>2</v>
      </c>
      <c r="Y563">
        <v>2016</v>
      </c>
      <c r="AD563" t="s">
        <v>101</v>
      </c>
      <c r="AE563" t="s">
        <v>119</v>
      </c>
      <c r="AF563" t="str">
        <f t="shared" si="38"/>
        <v>Oil &amp; Gas - Ice Roads and Pads</v>
      </c>
      <c r="AG563" t="s">
        <v>349</v>
      </c>
      <c r="AJ563" t="s">
        <v>84</v>
      </c>
      <c r="AK563" s="7">
        <f t="shared" si="36"/>
        <v>2</v>
      </c>
    </row>
    <row r="564" spans="1:37" x14ac:dyDescent="0.25">
      <c r="A564" t="s">
        <v>181</v>
      </c>
      <c r="B564" s="6" t="str">
        <f t="shared" si="37"/>
        <v>1</v>
      </c>
      <c r="C564" t="s">
        <v>209</v>
      </c>
      <c r="D564" t="s">
        <v>116</v>
      </c>
      <c r="E564">
        <v>2016</v>
      </c>
      <c r="F564">
        <v>19060403</v>
      </c>
      <c r="Q564" t="s">
        <v>70</v>
      </c>
      <c r="R564" s="18">
        <f t="shared" si="35"/>
        <v>2</v>
      </c>
      <c r="Y564">
        <v>2016</v>
      </c>
      <c r="AD564" t="s">
        <v>101</v>
      </c>
      <c r="AE564" t="s">
        <v>119</v>
      </c>
      <c r="AF564" t="str">
        <f t="shared" si="38"/>
        <v>Oil &amp; Gas - Ice Roads and Pads</v>
      </c>
      <c r="AG564" t="s">
        <v>349</v>
      </c>
      <c r="AJ564" t="s">
        <v>84</v>
      </c>
      <c r="AK564" s="7">
        <f t="shared" si="36"/>
        <v>2</v>
      </c>
    </row>
    <row r="565" spans="1:37" x14ac:dyDescent="0.25">
      <c r="A565" t="s">
        <v>181</v>
      </c>
      <c r="B565" s="6" t="str">
        <f t="shared" si="37"/>
        <v>1</v>
      </c>
      <c r="C565" t="s">
        <v>209</v>
      </c>
      <c r="D565" t="s">
        <v>116</v>
      </c>
      <c r="E565">
        <v>2016</v>
      </c>
      <c r="F565">
        <v>19060403</v>
      </c>
      <c r="Q565" t="s">
        <v>70</v>
      </c>
      <c r="R565" s="18">
        <f t="shared" si="35"/>
        <v>2</v>
      </c>
      <c r="Y565">
        <v>2016</v>
      </c>
      <c r="AD565" t="s">
        <v>101</v>
      </c>
      <c r="AE565" t="s">
        <v>119</v>
      </c>
      <c r="AF565" t="str">
        <f t="shared" si="38"/>
        <v>Oil &amp; Gas - Ice Roads and Pads</v>
      </c>
      <c r="AG565" t="s">
        <v>349</v>
      </c>
      <c r="AJ565" t="s">
        <v>84</v>
      </c>
      <c r="AK565" s="7">
        <f t="shared" si="36"/>
        <v>2</v>
      </c>
    </row>
    <row r="566" spans="1:37" x14ac:dyDescent="0.25">
      <c r="A566" t="s">
        <v>181</v>
      </c>
      <c r="B566" s="6" t="str">
        <f t="shared" si="37"/>
        <v>1</v>
      </c>
      <c r="C566" t="s">
        <v>209</v>
      </c>
      <c r="D566" t="s">
        <v>116</v>
      </c>
      <c r="E566">
        <v>2016</v>
      </c>
      <c r="F566">
        <v>19060501</v>
      </c>
      <c r="Q566" t="s">
        <v>70</v>
      </c>
      <c r="R566" s="18">
        <f t="shared" si="35"/>
        <v>2</v>
      </c>
      <c r="Y566">
        <v>2016</v>
      </c>
      <c r="AD566" t="s">
        <v>101</v>
      </c>
      <c r="AE566" t="s">
        <v>119</v>
      </c>
      <c r="AF566" t="str">
        <f t="shared" si="38"/>
        <v>Oil &amp; Gas - Ice Roads and Pads</v>
      </c>
      <c r="AG566" t="s">
        <v>349</v>
      </c>
      <c r="AJ566" t="s">
        <v>84</v>
      </c>
      <c r="AK566" s="7">
        <f t="shared" si="36"/>
        <v>2</v>
      </c>
    </row>
    <row r="567" spans="1:37" x14ac:dyDescent="0.25">
      <c r="A567" t="s">
        <v>181</v>
      </c>
      <c r="B567" s="6" t="str">
        <f t="shared" si="37"/>
        <v>1</v>
      </c>
      <c r="C567" t="s">
        <v>209</v>
      </c>
      <c r="D567" t="s">
        <v>116</v>
      </c>
      <c r="E567">
        <v>2016</v>
      </c>
      <c r="F567">
        <v>19060403</v>
      </c>
      <c r="Q567" t="s">
        <v>70</v>
      </c>
      <c r="R567" s="18">
        <f t="shared" si="35"/>
        <v>2</v>
      </c>
      <c r="Y567">
        <v>2016</v>
      </c>
      <c r="AD567" t="s">
        <v>101</v>
      </c>
      <c r="AE567" t="s">
        <v>119</v>
      </c>
      <c r="AF567" t="str">
        <f t="shared" si="38"/>
        <v>Oil &amp; Gas - Ice Roads and Pads</v>
      </c>
      <c r="AG567" t="s">
        <v>349</v>
      </c>
      <c r="AJ567" t="s">
        <v>84</v>
      </c>
      <c r="AK567" s="7">
        <f t="shared" si="36"/>
        <v>2</v>
      </c>
    </row>
    <row r="568" spans="1:37" x14ac:dyDescent="0.25">
      <c r="A568" t="s">
        <v>181</v>
      </c>
      <c r="B568" s="6" t="str">
        <f t="shared" si="37"/>
        <v>1</v>
      </c>
      <c r="C568" t="s">
        <v>209</v>
      </c>
      <c r="D568" t="s">
        <v>116</v>
      </c>
      <c r="E568">
        <v>2016</v>
      </c>
      <c r="F568">
        <v>19060403</v>
      </c>
      <c r="Q568" t="s">
        <v>70</v>
      </c>
      <c r="R568" s="18">
        <f t="shared" si="35"/>
        <v>2</v>
      </c>
      <c r="Y568">
        <v>2016</v>
      </c>
      <c r="AD568" t="s">
        <v>101</v>
      </c>
      <c r="AE568" t="s">
        <v>119</v>
      </c>
      <c r="AF568" t="str">
        <f t="shared" si="38"/>
        <v>Oil &amp; Gas - Ice Roads and Pads</v>
      </c>
      <c r="AG568" t="s">
        <v>349</v>
      </c>
      <c r="AJ568" t="s">
        <v>65</v>
      </c>
      <c r="AK568" s="7">
        <f t="shared" si="36"/>
        <v>1</v>
      </c>
    </row>
    <row r="569" spans="1:37" x14ac:dyDescent="0.25">
      <c r="A569" t="s">
        <v>181</v>
      </c>
      <c r="B569" s="6" t="str">
        <f t="shared" si="37"/>
        <v>1</v>
      </c>
      <c r="C569" t="s">
        <v>209</v>
      </c>
      <c r="D569" t="s">
        <v>116</v>
      </c>
      <c r="E569">
        <v>2016</v>
      </c>
      <c r="F569">
        <v>19060403</v>
      </c>
      <c r="Q569" t="s">
        <v>70</v>
      </c>
      <c r="R569" s="18">
        <f t="shared" si="35"/>
        <v>2</v>
      </c>
      <c r="Y569">
        <v>2016</v>
      </c>
      <c r="AD569" t="s">
        <v>101</v>
      </c>
      <c r="AE569" t="s">
        <v>119</v>
      </c>
      <c r="AF569" t="str">
        <f t="shared" si="38"/>
        <v>Oil &amp; Gas - Ice Roads and Pads</v>
      </c>
      <c r="AG569" t="s">
        <v>349</v>
      </c>
      <c r="AJ569" t="s">
        <v>84</v>
      </c>
      <c r="AK569" s="7">
        <f t="shared" si="36"/>
        <v>2</v>
      </c>
    </row>
    <row r="570" spans="1:37" x14ac:dyDescent="0.25">
      <c r="A570" t="s">
        <v>181</v>
      </c>
      <c r="B570" s="6" t="str">
        <f t="shared" si="37"/>
        <v>1</v>
      </c>
      <c r="C570" t="s">
        <v>209</v>
      </c>
      <c r="D570" t="s">
        <v>116</v>
      </c>
      <c r="E570">
        <v>2016</v>
      </c>
      <c r="F570">
        <v>19060403</v>
      </c>
      <c r="Q570" t="s">
        <v>70</v>
      </c>
      <c r="R570" s="18">
        <f t="shared" si="35"/>
        <v>2</v>
      </c>
      <c r="Y570">
        <v>2016</v>
      </c>
      <c r="AD570" t="s">
        <v>101</v>
      </c>
      <c r="AE570" t="s">
        <v>119</v>
      </c>
      <c r="AF570" t="str">
        <f t="shared" si="38"/>
        <v>Oil &amp; Gas - Ice Roads and Pads</v>
      </c>
      <c r="AG570" t="s">
        <v>349</v>
      </c>
      <c r="AJ570" t="s">
        <v>84</v>
      </c>
      <c r="AK570" s="7">
        <f t="shared" si="36"/>
        <v>2</v>
      </c>
    </row>
    <row r="571" spans="1:37" x14ac:dyDescent="0.25">
      <c r="A571" t="s">
        <v>181</v>
      </c>
      <c r="B571" s="6" t="str">
        <f t="shared" si="37"/>
        <v>1</v>
      </c>
      <c r="C571" t="s">
        <v>209</v>
      </c>
      <c r="D571" t="s">
        <v>116</v>
      </c>
      <c r="E571">
        <v>2016</v>
      </c>
      <c r="F571">
        <v>19060501</v>
      </c>
      <c r="Q571" t="s">
        <v>70</v>
      </c>
      <c r="R571" s="18">
        <f t="shared" si="35"/>
        <v>2</v>
      </c>
      <c r="Y571">
        <v>2016</v>
      </c>
      <c r="AD571" t="s">
        <v>101</v>
      </c>
      <c r="AE571" t="s">
        <v>119</v>
      </c>
      <c r="AF571" t="str">
        <f t="shared" si="38"/>
        <v>Oil &amp; Gas - Ice Roads and Pads</v>
      </c>
      <c r="AG571" t="s">
        <v>349</v>
      </c>
      <c r="AJ571" t="s">
        <v>84</v>
      </c>
      <c r="AK571" s="7">
        <f t="shared" si="36"/>
        <v>2</v>
      </c>
    </row>
    <row r="572" spans="1:37" x14ac:dyDescent="0.25">
      <c r="A572" t="s">
        <v>181</v>
      </c>
      <c r="B572" s="6" t="str">
        <f t="shared" si="37"/>
        <v>1</v>
      </c>
      <c r="C572" t="s">
        <v>209</v>
      </c>
      <c r="D572" t="s">
        <v>116</v>
      </c>
      <c r="E572">
        <v>2016</v>
      </c>
      <c r="F572">
        <v>19060403</v>
      </c>
      <c r="Q572" t="s">
        <v>70</v>
      </c>
      <c r="R572" s="18">
        <f t="shared" si="35"/>
        <v>2</v>
      </c>
      <c r="Y572">
        <v>2016</v>
      </c>
      <c r="AD572" t="s">
        <v>101</v>
      </c>
      <c r="AE572" t="s">
        <v>119</v>
      </c>
      <c r="AF572" t="str">
        <f t="shared" si="38"/>
        <v>Oil &amp; Gas - Ice Roads and Pads</v>
      </c>
      <c r="AG572" t="s">
        <v>349</v>
      </c>
      <c r="AJ572" t="s">
        <v>84</v>
      </c>
      <c r="AK572" s="7">
        <f t="shared" si="36"/>
        <v>2</v>
      </c>
    </row>
    <row r="573" spans="1:37" x14ac:dyDescent="0.25">
      <c r="A573" t="s">
        <v>181</v>
      </c>
      <c r="B573" s="6" t="str">
        <f t="shared" si="37"/>
        <v>1</v>
      </c>
      <c r="C573" t="s">
        <v>209</v>
      </c>
      <c r="D573" t="s">
        <v>116</v>
      </c>
      <c r="E573">
        <v>2016</v>
      </c>
      <c r="F573">
        <v>19060403</v>
      </c>
      <c r="Q573" t="s">
        <v>70</v>
      </c>
      <c r="R573" s="18">
        <f t="shared" si="35"/>
        <v>2</v>
      </c>
      <c r="Y573">
        <v>2016</v>
      </c>
      <c r="AD573" t="s">
        <v>101</v>
      </c>
      <c r="AE573" t="s">
        <v>119</v>
      </c>
      <c r="AF573" t="str">
        <f t="shared" si="38"/>
        <v>Oil &amp; Gas - Ice Roads and Pads</v>
      </c>
      <c r="AG573" t="s">
        <v>349</v>
      </c>
      <c r="AJ573" t="s">
        <v>84</v>
      </c>
      <c r="AK573" s="7">
        <f t="shared" si="36"/>
        <v>2</v>
      </c>
    </row>
    <row r="574" spans="1:37" x14ac:dyDescent="0.25">
      <c r="A574" t="s">
        <v>181</v>
      </c>
      <c r="B574" s="6" t="str">
        <f t="shared" si="37"/>
        <v>1</v>
      </c>
      <c r="C574" t="s">
        <v>209</v>
      </c>
      <c r="D574" t="s">
        <v>116</v>
      </c>
      <c r="E574">
        <v>2016</v>
      </c>
      <c r="F574">
        <v>19060403</v>
      </c>
      <c r="Q574" t="s">
        <v>70</v>
      </c>
      <c r="R574" s="18">
        <f t="shared" si="35"/>
        <v>2</v>
      </c>
      <c r="Y574">
        <v>2016</v>
      </c>
      <c r="AD574" t="s">
        <v>101</v>
      </c>
      <c r="AE574" t="s">
        <v>119</v>
      </c>
      <c r="AF574" t="str">
        <f t="shared" si="38"/>
        <v>Oil &amp; Gas - Ice Roads and Pads</v>
      </c>
      <c r="AG574" t="s">
        <v>349</v>
      </c>
      <c r="AJ574" t="s">
        <v>84</v>
      </c>
      <c r="AK574" s="7">
        <f t="shared" si="36"/>
        <v>2</v>
      </c>
    </row>
    <row r="575" spans="1:37" x14ac:dyDescent="0.25">
      <c r="A575" t="s">
        <v>181</v>
      </c>
      <c r="B575" s="6" t="str">
        <f t="shared" si="37"/>
        <v>1</v>
      </c>
      <c r="C575" t="s">
        <v>209</v>
      </c>
      <c r="D575" t="s">
        <v>116</v>
      </c>
      <c r="E575">
        <v>2016</v>
      </c>
      <c r="F575">
        <v>19060403</v>
      </c>
      <c r="Q575" t="s">
        <v>70</v>
      </c>
      <c r="R575" s="18">
        <f t="shared" si="35"/>
        <v>2</v>
      </c>
      <c r="Y575">
        <v>2016</v>
      </c>
      <c r="AD575" t="s">
        <v>101</v>
      </c>
      <c r="AE575" t="s">
        <v>119</v>
      </c>
      <c r="AF575" t="str">
        <f t="shared" si="38"/>
        <v>Oil &amp; Gas - Ice Roads and Pads</v>
      </c>
      <c r="AG575" t="s">
        <v>349</v>
      </c>
      <c r="AJ575" t="s">
        <v>84</v>
      </c>
      <c r="AK575" s="7">
        <f t="shared" si="36"/>
        <v>2</v>
      </c>
    </row>
    <row r="576" spans="1:37" x14ac:dyDescent="0.25">
      <c r="A576" t="s">
        <v>181</v>
      </c>
      <c r="B576" s="6" t="str">
        <f t="shared" si="37"/>
        <v>1</v>
      </c>
      <c r="C576" t="s">
        <v>209</v>
      </c>
      <c r="D576" t="s">
        <v>116</v>
      </c>
      <c r="E576">
        <v>2016</v>
      </c>
      <c r="F576">
        <v>19060501</v>
      </c>
      <c r="Q576" t="s">
        <v>70</v>
      </c>
      <c r="R576" s="18">
        <f t="shared" si="35"/>
        <v>2</v>
      </c>
      <c r="Y576">
        <v>2016</v>
      </c>
      <c r="AD576" t="s">
        <v>101</v>
      </c>
      <c r="AE576" t="s">
        <v>119</v>
      </c>
      <c r="AF576" t="str">
        <f t="shared" si="38"/>
        <v>Oil &amp; Gas - Ice Roads and Pads</v>
      </c>
      <c r="AG576" t="s">
        <v>349</v>
      </c>
      <c r="AJ576" t="s">
        <v>84</v>
      </c>
      <c r="AK576" s="7">
        <f t="shared" si="36"/>
        <v>2</v>
      </c>
    </row>
    <row r="577" spans="1:37" x14ac:dyDescent="0.25">
      <c r="A577" t="s">
        <v>181</v>
      </c>
      <c r="B577" s="6" t="str">
        <f t="shared" si="37"/>
        <v>1</v>
      </c>
      <c r="C577" t="s">
        <v>209</v>
      </c>
      <c r="D577" t="s">
        <v>116</v>
      </c>
      <c r="E577">
        <v>2016</v>
      </c>
      <c r="F577">
        <v>19060403</v>
      </c>
      <c r="Q577" t="s">
        <v>70</v>
      </c>
      <c r="R577" s="18">
        <f t="shared" si="35"/>
        <v>2</v>
      </c>
      <c r="Y577">
        <v>2016</v>
      </c>
      <c r="AD577" t="s">
        <v>101</v>
      </c>
      <c r="AE577" t="s">
        <v>119</v>
      </c>
      <c r="AF577" t="str">
        <f t="shared" si="38"/>
        <v>Oil &amp; Gas - Ice Roads and Pads</v>
      </c>
      <c r="AG577" t="s">
        <v>349</v>
      </c>
      <c r="AJ577" t="s">
        <v>84</v>
      </c>
      <c r="AK577" s="7">
        <f t="shared" si="36"/>
        <v>2</v>
      </c>
    </row>
    <row r="578" spans="1:37" x14ac:dyDescent="0.25">
      <c r="A578" t="s">
        <v>181</v>
      </c>
      <c r="B578" s="6" t="str">
        <f t="shared" si="37"/>
        <v>1</v>
      </c>
      <c r="C578" t="s">
        <v>209</v>
      </c>
      <c r="D578" t="s">
        <v>116</v>
      </c>
      <c r="E578">
        <v>2016</v>
      </c>
      <c r="F578">
        <v>19060403</v>
      </c>
      <c r="Q578" t="s">
        <v>70</v>
      </c>
      <c r="R578" s="18">
        <f t="shared" si="35"/>
        <v>2</v>
      </c>
      <c r="Y578">
        <v>2016</v>
      </c>
      <c r="AD578" t="s">
        <v>101</v>
      </c>
      <c r="AE578" t="s">
        <v>119</v>
      </c>
      <c r="AF578" t="str">
        <f t="shared" si="38"/>
        <v>Oil &amp; Gas - Ice Roads and Pads</v>
      </c>
      <c r="AG578" t="s">
        <v>349</v>
      </c>
      <c r="AJ578" t="s">
        <v>84</v>
      </c>
      <c r="AK578" s="7">
        <f t="shared" si="36"/>
        <v>2</v>
      </c>
    </row>
    <row r="579" spans="1:37" x14ac:dyDescent="0.25">
      <c r="A579" t="s">
        <v>181</v>
      </c>
      <c r="B579" s="6" t="str">
        <f t="shared" si="37"/>
        <v>1</v>
      </c>
      <c r="C579" t="s">
        <v>209</v>
      </c>
      <c r="D579" t="s">
        <v>116</v>
      </c>
      <c r="E579">
        <v>2016</v>
      </c>
      <c r="F579">
        <v>19060403</v>
      </c>
      <c r="Q579" t="s">
        <v>70</v>
      </c>
      <c r="R579" s="18">
        <f t="shared" ref="R579:R642" si="39">IF(Q579="ground",1,2)</f>
        <v>2</v>
      </c>
      <c r="Y579">
        <v>2016</v>
      </c>
      <c r="AD579" t="s">
        <v>101</v>
      </c>
      <c r="AE579" t="s">
        <v>119</v>
      </c>
      <c r="AF579" t="str">
        <f t="shared" si="38"/>
        <v>Oil &amp; Gas - Ice Roads and Pads</v>
      </c>
      <c r="AG579" t="s">
        <v>349</v>
      </c>
      <c r="AJ579" t="s">
        <v>84</v>
      </c>
      <c r="AK579" s="7">
        <f t="shared" ref="AK579:AK642" si="40">IF(AJ579="metered",1,2)</f>
        <v>2</v>
      </c>
    </row>
    <row r="580" spans="1:37" x14ac:dyDescent="0.25">
      <c r="A580" t="s">
        <v>181</v>
      </c>
      <c r="B580" s="6" t="str">
        <f t="shared" ref="B580:B643" si="41">_xlfn.IFS(A580="TWUP","1",A580="TWUA","2", A580="LAS","3",A580="ADL","4")</f>
        <v>1</v>
      </c>
      <c r="C580" t="s">
        <v>209</v>
      </c>
      <c r="D580" t="s">
        <v>116</v>
      </c>
      <c r="E580">
        <v>2016</v>
      </c>
      <c r="F580">
        <v>19060403</v>
      </c>
      <c r="Q580" t="s">
        <v>70</v>
      </c>
      <c r="R580" s="18">
        <f t="shared" si="39"/>
        <v>2</v>
      </c>
      <c r="Y580">
        <v>2016</v>
      </c>
      <c r="AD580" t="s">
        <v>101</v>
      </c>
      <c r="AE580" t="s">
        <v>119</v>
      </c>
      <c r="AF580" t="str">
        <f t="shared" si="38"/>
        <v>Oil &amp; Gas - Ice Roads and Pads</v>
      </c>
      <c r="AG580" t="s">
        <v>349</v>
      </c>
      <c r="AJ580" t="s">
        <v>84</v>
      </c>
      <c r="AK580" s="7">
        <f t="shared" si="40"/>
        <v>2</v>
      </c>
    </row>
    <row r="581" spans="1:37" x14ac:dyDescent="0.25">
      <c r="A581" t="s">
        <v>181</v>
      </c>
      <c r="B581" s="6" t="str">
        <f t="shared" si="41"/>
        <v>1</v>
      </c>
      <c r="C581" t="s">
        <v>209</v>
      </c>
      <c r="D581" t="s">
        <v>116</v>
      </c>
      <c r="E581">
        <v>2016</v>
      </c>
      <c r="F581">
        <v>19060501</v>
      </c>
      <c r="Q581" t="s">
        <v>70</v>
      </c>
      <c r="R581" s="18">
        <f t="shared" si="39"/>
        <v>2</v>
      </c>
      <c r="Y581">
        <v>2016</v>
      </c>
      <c r="AD581" t="s">
        <v>101</v>
      </c>
      <c r="AE581" t="s">
        <v>119</v>
      </c>
      <c r="AF581" t="str">
        <f t="shared" si="38"/>
        <v>Oil &amp; Gas - Ice Roads and Pads</v>
      </c>
      <c r="AG581" t="s">
        <v>349</v>
      </c>
      <c r="AJ581" t="s">
        <v>84</v>
      </c>
      <c r="AK581" s="7">
        <f t="shared" si="40"/>
        <v>2</v>
      </c>
    </row>
    <row r="582" spans="1:37" x14ac:dyDescent="0.25">
      <c r="A582" t="s">
        <v>181</v>
      </c>
      <c r="B582" s="6" t="str">
        <f t="shared" si="41"/>
        <v>1</v>
      </c>
      <c r="C582" t="s">
        <v>209</v>
      </c>
      <c r="D582" t="s">
        <v>116</v>
      </c>
      <c r="E582">
        <v>2016</v>
      </c>
      <c r="F582">
        <v>19060403</v>
      </c>
      <c r="Q582" t="s">
        <v>70</v>
      </c>
      <c r="R582" s="18">
        <f t="shared" si="39"/>
        <v>2</v>
      </c>
      <c r="Y582">
        <v>2016</v>
      </c>
      <c r="AD582" t="s">
        <v>101</v>
      </c>
      <c r="AE582" t="s">
        <v>119</v>
      </c>
      <c r="AF582" t="str">
        <f t="shared" si="38"/>
        <v>Oil &amp; Gas - Ice Roads and Pads</v>
      </c>
      <c r="AG582" t="s">
        <v>349</v>
      </c>
      <c r="AJ582" t="s">
        <v>84</v>
      </c>
      <c r="AK582" s="7">
        <f t="shared" si="40"/>
        <v>2</v>
      </c>
    </row>
    <row r="583" spans="1:37" x14ac:dyDescent="0.25">
      <c r="A583" t="s">
        <v>181</v>
      </c>
      <c r="B583" s="6" t="str">
        <f t="shared" si="41"/>
        <v>1</v>
      </c>
      <c r="C583" t="s">
        <v>209</v>
      </c>
      <c r="D583" t="s">
        <v>116</v>
      </c>
      <c r="E583">
        <v>2016</v>
      </c>
      <c r="F583">
        <v>19060403</v>
      </c>
      <c r="Q583" t="s">
        <v>70</v>
      </c>
      <c r="R583" s="18">
        <f t="shared" si="39"/>
        <v>2</v>
      </c>
      <c r="Y583">
        <v>2016</v>
      </c>
      <c r="AD583" t="s">
        <v>101</v>
      </c>
      <c r="AE583" t="s">
        <v>119</v>
      </c>
      <c r="AF583" t="str">
        <f t="shared" ref="AF583:AF646" si="42">IF(AD583&lt;&gt;"",_xlfn.CONCAT(AD583," - ", AE583),"")</f>
        <v>Oil &amp; Gas - Ice Roads and Pads</v>
      </c>
      <c r="AG583" t="s">
        <v>349</v>
      </c>
      <c r="AJ583" t="s">
        <v>84</v>
      </c>
      <c r="AK583" s="7">
        <f t="shared" si="40"/>
        <v>2</v>
      </c>
    </row>
    <row r="584" spans="1:37" x14ac:dyDescent="0.25">
      <c r="A584" t="s">
        <v>181</v>
      </c>
      <c r="B584" s="6" t="str">
        <f t="shared" si="41"/>
        <v>1</v>
      </c>
      <c r="C584" t="s">
        <v>209</v>
      </c>
      <c r="D584" t="s">
        <v>116</v>
      </c>
      <c r="E584">
        <v>2016</v>
      </c>
      <c r="F584">
        <v>19060403</v>
      </c>
      <c r="Q584" t="s">
        <v>70</v>
      </c>
      <c r="R584" s="18">
        <f t="shared" si="39"/>
        <v>2</v>
      </c>
      <c r="Y584">
        <v>2016</v>
      </c>
      <c r="AD584" t="s">
        <v>101</v>
      </c>
      <c r="AE584" t="s">
        <v>119</v>
      </c>
      <c r="AF584" t="str">
        <f t="shared" si="42"/>
        <v>Oil &amp; Gas - Ice Roads and Pads</v>
      </c>
      <c r="AG584" t="s">
        <v>349</v>
      </c>
      <c r="AJ584" t="s">
        <v>84</v>
      </c>
      <c r="AK584" s="7">
        <f t="shared" si="40"/>
        <v>2</v>
      </c>
    </row>
    <row r="585" spans="1:37" x14ac:dyDescent="0.25">
      <c r="A585" t="s">
        <v>181</v>
      </c>
      <c r="B585" s="6" t="str">
        <f t="shared" si="41"/>
        <v>1</v>
      </c>
      <c r="C585" t="s">
        <v>209</v>
      </c>
      <c r="D585" t="s">
        <v>116</v>
      </c>
      <c r="E585">
        <v>2016</v>
      </c>
      <c r="F585">
        <v>19060403</v>
      </c>
      <c r="Q585" t="s">
        <v>70</v>
      </c>
      <c r="R585" s="18">
        <f t="shared" si="39"/>
        <v>2</v>
      </c>
      <c r="Y585">
        <v>2016</v>
      </c>
      <c r="AD585" t="s">
        <v>101</v>
      </c>
      <c r="AE585" t="s">
        <v>119</v>
      </c>
      <c r="AF585" t="str">
        <f t="shared" si="42"/>
        <v>Oil &amp; Gas - Ice Roads and Pads</v>
      </c>
      <c r="AG585" t="s">
        <v>349</v>
      </c>
      <c r="AJ585" t="s">
        <v>84</v>
      </c>
      <c r="AK585" s="7">
        <f t="shared" si="40"/>
        <v>2</v>
      </c>
    </row>
    <row r="586" spans="1:37" x14ac:dyDescent="0.25">
      <c r="A586" t="s">
        <v>181</v>
      </c>
      <c r="B586" s="6" t="str">
        <f t="shared" si="41"/>
        <v>1</v>
      </c>
      <c r="C586" t="s">
        <v>209</v>
      </c>
      <c r="D586" t="s">
        <v>116</v>
      </c>
      <c r="E586">
        <v>2017</v>
      </c>
      <c r="F586">
        <v>19060501</v>
      </c>
      <c r="Q586" t="s">
        <v>70</v>
      </c>
      <c r="R586" s="18">
        <f t="shared" si="39"/>
        <v>2</v>
      </c>
      <c r="Y586">
        <v>2017</v>
      </c>
      <c r="AD586" t="s">
        <v>101</v>
      </c>
      <c r="AE586" t="s">
        <v>119</v>
      </c>
      <c r="AF586" t="str">
        <f t="shared" si="42"/>
        <v>Oil &amp; Gas - Ice Roads and Pads</v>
      </c>
      <c r="AG586" t="s">
        <v>349</v>
      </c>
      <c r="AJ586" t="s">
        <v>84</v>
      </c>
      <c r="AK586" s="7">
        <f t="shared" si="40"/>
        <v>2</v>
      </c>
    </row>
    <row r="587" spans="1:37" x14ac:dyDescent="0.25">
      <c r="A587" t="s">
        <v>181</v>
      </c>
      <c r="B587" s="6" t="str">
        <f t="shared" si="41"/>
        <v>1</v>
      </c>
      <c r="C587" t="s">
        <v>209</v>
      </c>
      <c r="D587" t="s">
        <v>116</v>
      </c>
      <c r="E587">
        <v>2017</v>
      </c>
      <c r="F587">
        <v>19060403</v>
      </c>
      <c r="Q587" t="s">
        <v>70</v>
      </c>
      <c r="R587" s="18">
        <f t="shared" si="39"/>
        <v>2</v>
      </c>
      <c r="Y587">
        <v>2017</v>
      </c>
      <c r="AD587" t="s">
        <v>101</v>
      </c>
      <c r="AE587" t="s">
        <v>119</v>
      </c>
      <c r="AF587" t="str">
        <f t="shared" si="42"/>
        <v>Oil &amp; Gas - Ice Roads and Pads</v>
      </c>
      <c r="AG587" t="s">
        <v>349</v>
      </c>
      <c r="AJ587" t="s">
        <v>84</v>
      </c>
      <c r="AK587" s="7">
        <f t="shared" si="40"/>
        <v>2</v>
      </c>
    </row>
    <row r="588" spans="1:37" x14ac:dyDescent="0.25">
      <c r="A588" t="s">
        <v>181</v>
      </c>
      <c r="B588" s="6" t="str">
        <f t="shared" si="41"/>
        <v>1</v>
      </c>
      <c r="C588" t="s">
        <v>209</v>
      </c>
      <c r="D588" t="s">
        <v>116</v>
      </c>
      <c r="E588">
        <v>2017</v>
      </c>
      <c r="F588">
        <v>19060403</v>
      </c>
      <c r="Q588" t="s">
        <v>70</v>
      </c>
      <c r="R588" s="18">
        <f t="shared" si="39"/>
        <v>2</v>
      </c>
      <c r="Y588">
        <v>2017</v>
      </c>
      <c r="AD588" t="s">
        <v>101</v>
      </c>
      <c r="AE588" t="s">
        <v>119</v>
      </c>
      <c r="AF588" t="str">
        <f t="shared" si="42"/>
        <v>Oil &amp; Gas - Ice Roads and Pads</v>
      </c>
      <c r="AG588" t="s">
        <v>349</v>
      </c>
      <c r="AJ588" t="s">
        <v>84</v>
      </c>
      <c r="AK588" s="7">
        <f t="shared" si="40"/>
        <v>2</v>
      </c>
    </row>
    <row r="589" spans="1:37" x14ac:dyDescent="0.25">
      <c r="A589" t="s">
        <v>181</v>
      </c>
      <c r="B589" s="6" t="str">
        <f t="shared" si="41"/>
        <v>1</v>
      </c>
      <c r="C589" t="s">
        <v>209</v>
      </c>
      <c r="D589" t="s">
        <v>116</v>
      </c>
      <c r="E589">
        <v>2017</v>
      </c>
      <c r="F589">
        <v>19060403</v>
      </c>
      <c r="Q589" t="s">
        <v>70</v>
      </c>
      <c r="R589" s="18">
        <f t="shared" si="39"/>
        <v>2</v>
      </c>
      <c r="Y589">
        <v>2017</v>
      </c>
      <c r="AD589" t="s">
        <v>101</v>
      </c>
      <c r="AE589" t="s">
        <v>119</v>
      </c>
      <c r="AF589" t="str">
        <f t="shared" si="42"/>
        <v>Oil &amp; Gas - Ice Roads and Pads</v>
      </c>
      <c r="AG589" t="s">
        <v>349</v>
      </c>
      <c r="AJ589" t="s">
        <v>84</v>
      </c>
      <c r="AK589" s="7">
        <f t="shared" si="40"/>
        <v>2</v>
      </c>
    </row>
    <row r="590" spans="1:37" x14ac:dyDescent="0.25">
      <c r="A590" t="s">
        <v>181</v>
      </c>
      <c r="B590" s="6" t="str">
        <f t="shared" si="41"/>
        <v>1</v>
      </c>
      <c r="C590" t="s">
        <v>209</v>
      </c>
      <c r="D590" t="s">
        <v>116</v>
      </c>
      <c r="E590">
        <v>2017</v>
      </c>
      <c r="F590">
        <v>19060403</v>
      </c>
      <c r="Q590" t="s">
        <v>70</v>
      </c>
      <c r="R590" s="18">
        <f t="shared" si="39"/>
        <v>2</v>
      </c>
      <c r="Y590">
        <v>2017</v>
      </c>
      <c r="AD590" t="s">
        <v>101</v>
      </c>
      <c r="AE590" t="s">
        <v>119</v>
      </c>
      <c r="AF590" t="str">
        <f t="shared" si="42"/>
        <v>Oil &amp; Gas - Ice Roads and Pads</v>
      </c>
      <c r="AG590" t="s">
        <v>349</v>
      </c>
      <c r="AJ590" t="s">
        <v>84</v>
      </c>
      <c r="AK590" s="7">
        <f t="shared" si="40"/>
        <v>2</v>
      </c>
    </row>
    <row r="591" spans="1:37" x14ac:dyDescent="0.25">
      <c r="A591" t="s">
        <v>181</v>
      </c>
      <c r="B591" s="6" t="str">
        <f t="shared" si="41"/>
        <v>1</v>
      </c>
      <c r="C591" t="s">
        <v>209</v>
      </c>
      <c r="D591" t="s">
        <v>116</v>
      </c>
      <c r="E591">
        <v>2017</v>
      </c>
      <c r="F591">
        <v>19060501</v>
      </c>
      <c r="Q591" t="s">
        <v>70</v>
      </c>
      <c r="R591" s="18">
        <f t="shared" si="39"/>
        <v>2</v>
      </c>
      <c r="Y591">
        <v>2017</v>
      </c>
      <c r="AD591" t="s">
        <v>101</v>
      </c>
      <c r="AE591" t="s">
        <v>119</v>
      </c>
      <c r="AF591" t="str">
        <f t="shared" si="42"/>
        <v>Oil &amp; Gas - Ice Roads and Pads</v>
      </c>
      <c r="AG591" t="s">
        <v>349</v>
      </c>
      <c r="AJ591" t="s">
        <v>84</v>
      </c>
      <c r="AK591" s="7">
        <f t="shared" si="40"/>
        <v>2</v>
      </c>
    </row>
    <row r="592" spans="1:37" x14ac:dyDescent="0.25">
      <c r="A592" t="s">
        <v>181</v>
      </c>
      <c r="B592" s="6" t="str">
        <f t="shared" si="41"/>
        <v>1</v>
      </c>
      <c r="C592" t="s">
        <v>209</v>
      </c>
      <c r="D592" t="s">
        <v>116</v>
      </c>
      <c r="E592">
        <v>2017</v>
      </c>
      <c r="F592">
        <v>19060403</v>
      </c>
      <c r="Q592" t="s">
        <v>70</v>
      </c>
      <c r="R592" s="18">
        <f t="shared" si="39"/>
        <v>2</v>
      </c>
      <c r="Y592">
        <v>2017</v>
      </c>
      <c r="AD592" t="s">
        <v>101</v>
      </c>
      <c r="AE592" t="s">
        <v>119</v>
      </c>
      <c r="AF592" t="str">
        <f t="shared" si="42"/>
        <v>Oil &amp; Gas - Ice Roads and Pads</v>
      </c>
      <c r="AG592" t="s">
        <v>349</v>
      </c>
      <c r="AJ592" t="s">
        <v>84</v>
      </c>
      <c r="AK592" s="7">
        <f t="shared" si="40"/>
        <v>2</v>
      </c>
    </row>
    <row r="593" spans="1:37" x14ac:dyDescent="0.25">
      <c r="A593" t="s">
        <v>181</v>
      </c>
      <c r="B593" s="6" t="str">
        <f t="shared" si="41"/>
        <v>1</v>
      </c>
      <c r="C593" t="s">
        <v>209</v>
      </c>
      <c r="D593" t="s">
        <v>116</v>
      </c>
      <c r="E593">
        <v>2017</v>
      </c>
      <c r="F593">
        <v>19060403</v>
      </c>
      <c r="Q593" t="s">
        <v>70</v>
      </c>
      <c r="R593" s="18">
        <f t="shared" si="39"/>
        <v>2</v>
      </c>
      <c r="Y593">
        <v>2017</v>
      </c>
      <c r="AD593" t="s">
        <v>101</v>
      </c>
      <c r="AE593" t="s">
        <v>119</v>
      </c>
      <c r="AF593" t="str">
        <f t="shared" si="42"/>
        <v>Oil &amp; Gas - Ice Roads and Pads</v>
      </c>
      <c r="AG593" t="s">
        <v>349</v>
      </c>
      <c r="AJ593" t="s">
        <v>84</v>
      </c>
      <c r="AK593" s="7">
        <f t="shared" si="40"/>
        <v>2</v>
      </c>
    </row>
    <row r="594" spans="1:37" x14ac:dyDescent="0.25">
      <c r="A594" t="s">
        <v>181</v>
      </c>
      <c r="B594" s="6" t="str">
        <f t="shared" si="41"/>
        <v>1</v>
      </c>
      <c r="C594" t="s">
        <v>209</v>
      </c>
      <c r="D594" t="s">
        <v>116</v>
      </c>
      <c r="E594">
        <v>2017</v>
      </c>
      <c r="F594">
        <v>19060403</v>
      </c>
      <c r="Q594" t="s">
        <v>70</v>
      </c>
      <c r="R594" s="18">
        <f t="shared" si="39"/>
        <v>2</v>
      </c>
      <c r="Y594">
        <v>2017</v>
      </c>
      <c r="AD594" t="s">
        <v>101</v>
      </c>
      <c r="AE594" t="s">
        <v>119</v>
      </c>
      <c r="AF594" t="str">
        <f t="shared" si="42"/>
        <v>Oil &amp; Gas - Ice Roads and Pads</v>
      </c>
      <c r="AG594" t="s">
        <v>349</v>
      </c>
      <c r="AJ594" t="s">
        <v>84</v>
      </c>
      <c r="AK594" s="7">
        <f t="shared" si="40"/>
        <v>2</v>
      </c>
    </row>
    <row r="595" spans="1:37" x14ac:dyDescent="0.25">
      <c r="A595" t="s">
        <v>181</v>
      </c>
      <c r="B595" s="6" t="str">
        <f t="shared" si="41"/>
        <v>1</v>
      </c>
      <c r="C595" t="s">
        <v>209</v>
      </c>
      <c r="D595" t="s">
        <v>116</v>
      </c>
      <c r="E595">
        <v>2017</v>
      </c>
      <c r="F595">
        <v>19060403</v>
      </c>
      <c r="Q595" t="s">
        <v>70</v>
      </c>
      <c r="R595" s="18">
        <f t="shared" si="39"/>
        <v>2</v>
      </c>
      <c r="Y595">
        <v>2017</v>
      </c>
      <c r="AD595" t="s">
        <v>101</v>
      </c>
      <c r="AE595" t="s">
        <v>119</v>
      </c>
      <c r="AF595" t="str">
        <f t="shared" si="42"/>
        <v>Oil &amp; Gas - Ice Roads and Pads</v>
      </c>
      <c r="AG595" t="s">
        <v>349</v>
      </c>
      <c r="AJ595" t="s">
        <v>84</v>
      </c>
      <c r="AK595" s="7">
        <f t="shared" si="40"/>
        <v>2</v>
      </c>
    </row>
    <row r="596" spans="1:37" x14ac:dyDescent="0.25">
      <c r="A596" t="s">
        <v>181</v>
      </c>
      <c r="B596" s="6" t="str">
        <f t="shared" si="41"/>
        <v>1</v>
      </c>
      <c r="C596" t="s">
        <v>209</v>
      </c>
      <c r="D596" t="s">
        <v>116</v>
      </c>
      <c r="E596">
        <v>2017</v>
      </c>
      <c r="F596">
        <v>19060501</v>
      </c>
      <c r="Q596" t="s">
        <v>70</v>
      </c>
      <c r="R596" s="18">
        <f t="shared" si="39"/>
        <v>2</v>
      </c>
      <c r="Y596">
        <v>2017</v>
      </c>
      <c r="AD596" t="s">
        <v>101</v>
      </c>
      <c r="AE596" t="s">
        <v>119</v>
      </c>
      <c r="AF596" t="str">
        <f t="shared" si="42"/>
        <v>Oil &amp; Gas - Ice Roads and Pads</v>
      </c>
      <c r="AG596" t="s">
        <v>349</v>
      </c>
      <c r="AJ596" t="s">
        <v>84</v>
      </c>
      <c r="AK596" s="7">
        <f t="shared" si="40"/>
        <v>2</v>
      </c>
    </row>
    <row r="597" spans="1:37" x14ac:dyDescent="0.25">
      <c r="A597" t="s">
        <v>181</v>
      </c>
      <c r="B597" s="6" t="str">
        <f t="shared" si="41"/>
        <v>1</v>
      </c>
      <c r="C597" t="s">
        <v>209</v>
      </c>
      <c r="D597" t="s">
        <v>116</v>
      </c>
      <c r="E597">
        <v>2017</v>
      </c>
      <c r="F597">
        <v>19060403</v>
      </c>
      <c r="Q597" t="s">
        <v>70</v>
      </c>
      <c r="R597" s="18">
        <f t="shared" si="39"/>
        <v>2</v>
      </c>
      <c r="Y597">
        <v>2017</v>
      </c>
      <c r="AD597" t="s">
        <v>101</v>
      </c>
      <c r="AE597" t="s">
        <v>119</v>
      </c>
      <c r="AF597" t="str">
        <f t="shared" si="42"/>
        <v>Oil &amp; Gas - Ice Roads and Pads</v>
      </c>
      <c r="AG597" t="s">
        <v>349</v>
      </c>
      <c r="AJ597" t="s">
        <v>84</v>
      </c>
      <c r="AK597" s="7">
        <f t="shared" si="40"/>
        <v>2</v>
      </c>
    </row>
    <row r="598" spans="1:37" x14ac:dyDescent="0.25">
      <c r="A598" t="s">
        <v>181</v>
      </c>
      <c r="B598" s="6" t="str">
        <f t="shared" si="41"/>
        <v>1</v>
      </c>
      <c r="C598" t="s">
        <v>209</v>
      </c>
      <c r="D598" t="s">
        <v>116</v>
      </c>
      <c r="E598">
        <v>2017</v>
      </c>
      <c r="F598">
        <v>19060403</v>
      </c>
      <c r="Q598" t="s">
        <v>70</v>
      </c>
      <c r="R598" s="18">
        <f t="shared" si="39"/>
        <v>2</v>
      </c>
      <c r="Y598">
        <v>2017</v>
      </c>
      <c r="AD598" t="s">
        <v>101</v>
      </c>
      <c r="AE598" t="s">
        <v>119</v>
      </c>
      <c r="AF598" t="str">
        <f t="shared" si="42"/>
        <v>Oil &amp; Gas - Ice Roads and Pads</v>
      </c>
      <c r="AG598" t="s">
        <v>349</v>
      </c>
      <c r="AJ598" t="s">
        <v>84</v>
      </c>
      <c r="AK598" s="7">
        <f t="shared" si="40"/>
        <v>2</v>
      </c>
    </row>
    <row r="599" spans="1:37" x14ac:dyDescent="0.25">
      <c r="A599" t="s">
        <v>181</v>
      </c>
      <c r="B599" s="6" t="str">
        <f t="shared" si="41"/>
        <v>1</v>
      </c>
      <c r="C599" t="s">
        <v>209</v>
      </c>
      <c r="D599" t="s">
        <v>116</v>
      </c>
      <c r="E599">
        <v>2017</v>
      </c>
      <c r="F599">
        <v>19060403</v>
      </c>
      <c r="Q599" t="s">
        <v>70</v>
      </c>
      <c r="R599" s="18">
        <f t="shared" si="39"/>
        <v>2</v>
      </c>
      <c r="Y599">
        <v>2017</v>
      </c>
      <c r="AD599" t="s">
        <v>101</v>
      </c>
      <c r="AE599" t="s">
        <v>119</v>
      </c>
      <c r="AF599" t="str">
        <f t="shared" si="42"/>
        <v>Oil &amp; Gas - Ice Roads and Pads</v>
      </c>
      <c r="AG599" t="s">
        <v>349</v>
      </c>
      <c r="AJ599" t="s">
        <v>84</v>
      </c>
      <c r="AK599" s="7">
        <f t="shared" si="40"/>
        <v>2</v>
      </c>
    </row>
    <row r="600" spans="1:37" x14ac:dyDescent="0.25">
      <c r="A600" t="s">
        <v>181</v>
      </c>
      <c r="B600" s="6" t="str">
        <f t="shared" si="41"/>
        <v>1</v>
      </c>
      <c r="C600" t="s">
        <v>209</v>
      </c>
      <c r="D600" t="s">
        <v>116</v>
      </c>
      <c r="E600">
        <v>2017</v>
      </c>
      <c r="F600">
        <v>19060403</v>
      </c>
      <c r="Q600" t="s">
        <v>70</v>
      </c>
      <c r="R600" s="18">
        <f t="shared" si="39"/>
        <v>2</v>
      </c>
      <c r="Y600">
        <v>2017</v>
      </c>
      <c r="AD600" t="s">
        <v>101</v>
      </c>
      <c r="AE600" t="s">
        <v>119</v>
      </c>
      <c r="AF600" t="str">
        <f t="shared" si="42"/>
        <v>Oil &amp; Gas - Ice Roads and Pads</v>
      </c>
      <c r="AG600" t="s">
        <v>349</v>
      </c>
      <c r="AJ600" t="s">
        <v>84</v>
      </c>
      <c r="AK600" s="7">
        <f t="shared" si="40"/>
        <v>2</v>
      </c>
    </row>
    <row r="601" spans="1:37" x14ac:dyDescent="0.25">
      <c r="A601" t="s">
        <v>181</v>
      </c>
      <c r="B601" s="6" t="str">
        <f t="shared" si="41"/>
        <v>1</v>
      </c>
      <c r="C601" t="s">
        <v>209</v>
      </c>
      <c r="D601" t="s">
        <v>116</v>
      </c>
      <c r="E601">
        <v>2017</v>
      </c>
      <c r="F601">
        <v>19060501</v>
      </c>
      <c r="Q601" t="s">
        <v>70</v>
      </c>
      <c r="R601" s="18">
        <f t="shared" si="39"/>
        <v>2</v>
      </c>
      <c r="Y601">
        <v>2017</v>
      </c>
      <c r="AD601" t="s">
        <v>101</v>
      </c>
      <c r="AE601" t="s">
        <v>119</v>
      </c>
      <c r="AF601" t="str">
        <f t="shared" si="42"/>
        <v>Oil &amp; Gas - Ice Roads and Pads</v>
      </c>
      <c r="AG601" t="s">
        <v>349</v>
      </c>
      <c r="AJ601" t="s">
        <v>84</v>
      </c>
      <c r="AK601" s="7">
        <f t="shared" si="40"/>
        <v>2</v>
      </c>
    </row>
    <row r="602" spans="1:37" x14ac:dyDescent="0.25">
      <c r="A602" t="s">
        <v>181</v>
      </c>
      <c r="B602" s="6" t="str">
        <f t="shared" si="41"/>
        <v>1</v>
      </c>
      <c r="C602" t="s">
        <v>209</v>
      </c>
      <c r="D602" t="s">
        <v>116</v>
      </c>
      <c r="E602">
        <v>2017</v>
      </c>
      <c r="F602">
        <v>19060403</v>
      </c>
      <c r="Q602" t="s">
        <v>70</v>
      </c>
      <c r="R602" s="18">
        <f t="shared" si="39"/>
        <v>2</v>
      </c>
      <c r="Y602">
        <v>2017</v>
      </c>
      <c r="AD602" t="s">
        <v>101</v>
      </c>
      <c r="AE602" t="s">
        <v>119</v>
      </c>
      <c r="AF602" t="str">
        <f t="shared" si="42"/>
        <v>Oil &amp; Gas - Ice Roads and Pads</v>
      </c>
      <c r="AG602" t="s">
        <v>349</v>
      </c>
      <c r="AJ602" t="s">
        <v>84</v>
      </c>
      <c r="AK602" s="7">
        <f t="shared" si="40"/>
        <v>2</v>
      </c>
    </row>
    <row r="603" spans="1:37" x14ac:dyDescent="0.25">
      <c r="A603" t="s">
        <v>181</v>
      </c>
      <c r="B603" s="6" t="str">
        <f t="shared" si="41"/>
        <v>1</v>
      </c>
      <c r="C603" t="s">
        <v>209</v>
      </c>
      <c r="D603" t="s">
        <v>116</v>
      </c>
      <c r="E603">
        <v>2017</v>
      </c>
      <c r="F603">
        <v>19060403</v>
      </c>
      <c r="Q603" t="s">
        <v>70</v>
      </c>
      <c r="R603" s="18">
        <f t="shared" si="39"/>
        <v>2</v>
      </c>
      <c r="Y603">
        <v>2017</v>
      </c>
      <c r="AD603" t="s">
        <v>101</v>
      </c>
      <c r="AE603" t="s">
        <v>119</v>
      </c>
      <c r="AF603" t="str">
        <f t="shared" si="42"/>
        <v>Oil &amp; Gas - Ice Roads and Pads</v>
      </c>
      <c r="AG603" t="s">
        <v>349</v>
      </c>
      <c r="AJ603" t="s">
        <v>84</v>
      </c>
      <c r="AK603" s="7">
        <f t="shared" si="40"/>
        <v>2</v>
      </c>
    </row>
    <row r="604" spans="1:37" x14ac:dyDescent="0.25">
      <c r="A604" t="s">
        <v>181</v>
      </c>
      <c r="B604" s="6" t="str">
        <f t="shared" si="41"/>
        <v>1</v>
      </c>
      <c r="C604" t="s">
        <v>209</v>
      </c>
      <c r="D604" t="s">
        <v>116</v>
      </c>
      <c r="E604">
        <v>2017</v>
      </c>
      <c r="F604">
        <v>19060403</v>
      </c>
      <c r="Q604" t="s">
        <v>70</v>
      </c>
      <c r="R604" s="18">
        <f t="shared" si="39"/>
        <v>2</v>
      </c>
      <c r="Y604">
        <v>2017</v>
      </c>
      <c r="AD604" t="s">
        <v>101</v>
      </c>
      <c r="AE604" t="s">
        <v>119</v>
      </c>
      <c r="AF604" t="str">
        <f t="shared" si="42"/>
        <v>Oil &amp; Gas - Ice Roads and Pads</v>
      </c>
      <c r="AG604" t="s">
        <v>349</v>
      </c>
      <c r="AJ604" t="s">
        <v>84</v>
      </c>
      <c r="AK604" s="7">
        <f t="shared" si="40"/>
        <v>2</v>
      </c>
    </row>
    <row r="605" spans="1:37" x14ac:dyDescent="0.25">
      <c r="A605" t="s">
        <v>181</v>
      </c>
      <c r="B605" s="6" t="str">
        <f t="shared" si="41"/>
        <v>1</v>
      </c>
      <c r="C605" t="s">
        <v>209</v>
      </c>
      <c r="D605" t="s">
        <v>116</v>
      </c>
      <c r="E605">
        <v>2017</v>
      </c>
      <c r="F605">
        <v>19060403</v>
      </c>
      <c r="Q605" t="s">
        <v>70</v>
      </c>
      <c r="R605" s="18">
        <f t="shared" si="39"/>
        <v>2</v>
      </c>
      <c r="Y605">
        <v>2017</v>
      </c>
      <c r="AD605" t="s">
        <v>101</v>
      </c>
      <c r="AE605" t="s">
        <v>119</v>
      </c>
      <c r="AF605" t="str">
        <f t="shared" si="42"/>
        <v>Oil &amp; Gas - Ice Roads and Pads</v>
      </c>
      <c r="AG605" t="s">
        <v>349</v>
      </c>
      <c r="AJ605" t="s">
        <v>84</v>
      </c>
      <c r="AK605" s="7">
        <f t="shared" si="40"/>
        <v>2</v>
      </c>
    </row>
    <row r="606" spans="1:37" x14ac:dyDescent="0.25">
      <c r="A606" t="s">
        <v>181</v>
      </c>
      <c r="B606" s="6" t="str">
        <f t="shared" si="41"/>
        <v>1</v>
      </c>
      <c r="C606" t="s">
        <v>209</v>
      </c>
      <c r="D606" t="s">
        <v>116</v>
      </c>
      <c r="E606">
        <v>2017</v>
      </c>
      <c r="F606">
        <v>19060501</v>
      </c>
      <c r="Q606" t="s">
        <v>70</v>
      </c>
      <c r="R606" s="18">
        <f t="shared" si="39"/>
        <v>2</v>
      </c>
      <c r="Y606">
        <v>2017</v>
      </c>
      <c r="AD606" t="s">
        <v>101</v>
      </c>
      <c r="AE606" t="s">
        <v>119</v>
      </c>
      <c r="AF606" t="str">
        <f t="shared" si="42"/>
        <v>Oil &amp; Gas - Ice Roads and Pads</v>
      </c>
      <c r="AG606" t="s">
        <v>349</v>
      </c>
      <c r="AJ606" t="s">
        <v>84</v>
      </c>
      <c r="AK606" s="7">
        <f t="shared" si="40"/>
        <v>2</v>
      </c>
    </row>
    <row r="607" spans="1:37" x14ac:dyDescent="0.25">
      <c r="A607" t="s">
        <v>181</v>
      </c>
      <c r="B607" s="6" t="str">
        <f t="shared" si="41"/>
        <v>1</v>
      </c>
      <c r="C607" t="s">
        <v>209</v>
      </c>
      <c r="D607" t="s">
        <v>116</v>
      </c>
      <c r="E607">
        <v>2017</v>
      </c>
      <c r="F607">
        <v>19060403</v>
      </c>
      <c r="Q607" t="s">
        <v>70</v>
      </c>
      <c r="R607" s="18">
        <f t="shared" si="39"/>
        <v>2</v>
      </c>
      <c r="Y607">
        <v>2017</v>
      </c>
      <c r="AD607" t="s">
        <v>101</v>
      </c>
      <c r="AE607" t="s">
        <v>119</v>
      </c>
      <c r="AF607" t="str">
        <f t="shared" si="42"/>
        <v>Oil &amp; Gas - Ice Roads and Pads</v>
      </c>
      <c r="AG607" t="s">
        <v>349</v>
      </c>
      <c r="AJ607" t="s">
        <v>84</v>
      </c>
      <c r="AK607" s="7">
        <f t="shared" si="40"/>
        <v>2</v>
      </c>
    </row>
    <row r="608" spans="1:37" x14ac:dyDescent="0.25">
      <c r="A608" t="s">
        <v>181</v>
      </c>
      <c r="B608" s="6" t="str">
        <f t="shared" si="41"/>
        <v>1</v>
      </c>
      <c r="C608" t="s">
        <v>209</v>
      </c>
      <c r="D608" t="s">
        <v>116</v>
      </c>
      <c r="E608">
        <v>2017</v>
      </c>
      <c r="F608">
        <v>19060403</v>
      </c>
      <c r="Q608" t="s">
        <v>70</v>
      </c>
      <c r="R608" s="18">
        <f t="shared" si="39"/>
        <v>2</v>
      </c>
      <c r="Y608">
        <v>2017</v>
      </c>
      <c r="AD608" t="s">
        <v>101</v>
      </c>
      <c r="AE608" t="s">
        <v>119</v>
      </c>
      <c r="AF608" t="str">
        <f t="shared" si="42"/>
        <v>Oil &amp; Gas - Ice Roads and Pads</v>
      </c>
      <c r="AG608" t="s">
        <v>349</v>
      </c>
      <c r="AJ608" t="s">
        <v>84</v>
      </c>
      <c r="AK608" s="7">
        <f t="shared" si="40"/>
        <v>2</v>
      </c>
    </row>
    <row r="609" spans="1:37" x14ac:dyDescent="0.25">
      <c r="A609" t="s">
        <v>181</v>
      </c>
      <c r="B609" s="6" t="str">
        <f t="shared" si="41"/>
        <v>1</v>
      </c>
      <c r="C609" t="s">
        <v>209</v>
      </c>
      <c r="D609" t="s">
        <v>116</v>
      </c>
      <c r="E609">
        <v>2017</v>
      </c>
      <c r="F609">
        <v>19060403</v>
      </c>
      <c r="Q609" t="s">
        <v>70</v>
      </c>
      <c r="R609" s="18">
        <f t="shared" si="39"/>
        <v>2</v>
      </c>
      <c r="Y609">
        <v>2017</v>
      </c>
      <c r="AD609" t="s">
        <v>101</v>
      </c>
      <c r="AE609" t="s">
        <v>119</v>
      </c>
      <c r="AF609" t="str">
        <f t="shared" si="42"/>
        <v>Oil &amp; Gas - Ice Roads and Pads</v>
      </c>
      <c r="AG609" t="s">
        <v>349</v>
      </c>
      <c r="AJ609" t="s">
        <v>84</v>
      </c>
      <c r="AK609" s="7">
        <f t="shared" si="40"/>
        <v>2</v>
      </c>
    </row>
    <row r="610" spans="1:37" x14ac:dyDescent="0.25">
      <c r="A610" t="s">
        <v>181</v>
      </c>
      <c r="B610" s="6" t="str">
        <f t="shared" si="41"/>
        <v>1</v>
      </c>
      <c r="C610" t="s">
        <v>209</v>
      </c>
      <c r="D610" t="s">
        <v>116</v>
      </c>
      <c r="E610">
        <v>2017</v>
      </c>
      <c r="F610">
        <v>19060403</v>
      </c>
      <c r="Q610" t="s">
        <v>70</v>
      </c>
      <c r="R610" s="18">
        <f t="shared" si="39"/>
        <v>2</v>
      </c>
      <c r="Y610">
        <v>2017</v>
      </c>
      <c r="AD610" t="s">
        <v>101</v>
      </c>
      <c r="AE610" t="s">
        <v>119</v>
      </c>
      <c r="AF610" t="str">
        <f t="shared" si="42"/>
        <v>Oil &amp; Gas - Ice Roads and Pads</v>
      </c>
      <c r="AG610" t="s">
        <v>349</v>
      </c>
      <c r="AJ610" t="s">
        <v>84</v>
      </c>
      <c r="AK610" s="7">
        <f t="shared" si="40"/>
        <v>2</v>
      </c>
    </row>
    <row r="611" spans="1:37" x14ac:dyDescent="0.25">
      <c r="A611" t="s">
        <v>181</v>
      </c>
      <c r="B611" s="6" t="str">
        <f t="shared" si="41"/>
        <v>1</v>
      </c>
      <c r="C611" t="s">
        <v>209</v>
      </c>
      <c r="D611" t="s">
        <v>116</v>
      </c>
      <c r="E611">
        <v>2017</v>
      </c>
      <c r="F611">
        <v>19060501</v>
      </c>
      <c r="Q611" t="s">
        <v>70</v>
      </c>
      <c r="R611" s="18">
        <f t="shared" si="39"/>
        <v>2</v>
      </c>
      <c r="Y611">
        <v>2017</v>
      </c>
      <c r="AD611" t="s">
        <v>101</v>
      </c>
      <c r="AE611" t="s">
        <v>119</v>
      </c>
      <c r="AF611" t="str">
        <f t="shared" si="42"/>
        <v>Oil &amp; Gas - Ice Roads and Pads</v>
      </c>
      <c r="AG611" t="s">
        <v>349</v>
      </c>
      <c r="AJ611" t="s">
        <v>84</v>
      </c>
      <c r="AK611" s="7">
        <f t="shared" si="40"/>
        <v>2</v>
      </c>
    </row>
    <row r="612" spans="1:37" x14ac:dyDescent="0.25">
      <c r="A612" t="s">
        <v>181</v>
      </c>
      <c r="B612" s="6" t="str">
        <f t="shared" si="41"/>
        <v>1</v>
      </c>
      <c r="C612" t="s">
        <v>209</v>
      </c>
      <c r="D612" t="s">
        <v>116</v>
      </c>
      <c r="E612">
        <v>2017</v>
      </c>
      <c r="F612">
        <v>19060403</v>
      </c>
      <c r="Q612" t="s">
        <v>70</v>
      </c>
      <c r="R612" s="18">
        <f t="shared" si="39"/>
        <v>2</v>
      </c>
      <c r="Y612">
        <v>2017</v>
      </c>
      <c r="AD612" t="s">
        <v>101</v>
      </c>
      <c r="AE612" t="s">
        <v>119</v>
      </c>
      <c r="AF612" t="str">
        <f t="shared" si="42"/>
        <v>Oil &amp; Gas - Ice Roads and Pads</v>
      </c>
      <c r="AG612" t="s">
        <v>349</v>
      </c>
      <c r="AJ612" t="s">
        <v>84</v>
      </c>
      <c r="AK612" s="7">
        <f t="shared" si="40"/>
        <v>2</v>
      </c>
    </row>
    <row r="613" spans="1:37" x14ac:dyDescent="0.25">
      <c r="A613" t="s">
        <v>181</v>
      </c>
      <c r="B613" s="6" t="str">
        <f t="shared" si="41"/>
        <v>1</v>
      </c>
      <c r="C613" t="s">
        <v>209</v>
      </c>
      <c r="D613" t="s">
        <v>116</v>
      </c>
      <c r="E613">
        <v>2017</v>
      </c>
      <c r="F613">
        <v>19060403</v>
      </c>
      <c r="Q613" t="s">
        <v>70</v>
      </c>
      <c r="R613" s="18">
        <f t="shared" si="39"/>
        <v>2</v>
      </c>
      <c r="Y613">
        <v>2017</v>
      </c>
      <c r="AD613" t="s">
        <v>101</v>
      </c>
      <c r="AE613" t="s">
        <v>119</v>
      </c>
      <c r="AF613" t="str">
        <f t="shared" si="42"/>
        <v>Oil &amp; Gas - Ice Roads and Pads</v>
      </c>
      <c r="AG613" t="s">
        <v>349</v>
      </c>
      <c r="AJ613" t="s">
        <v>84</v>
      </c>
      <c r="AK613" s="7">
        <f t="shared" si="40"/>
        <v>2</v>
      </c>
    </row>
    <row r="614" spans="1:37" x14ac:dyDescent="0.25">
      <c r="A614" t="s">
        <v>181</v>
      </c>
      <c r="B614" s="6" t="str">
        <f t="shared" si="41"/>
        <v>1</v>
      </c>
      <c r="C614" t="s">
        <v>209</v>
      </c>
      <c r="D614" t="s">
        <v>116</v>
      </c>
      <c r="E614">
        <v>2017</v>
      </c>
      <c r="F614">
        <v>19060403</v>
      </c>
      <c r="Q614" t="s">
        <v>70</v>
      </c>
      <c r="R614" s="18">
        <f t="shared" si="39"/>
        <v>2</v>
      </c>
      <c r="Y614">
        <v>2017</v>
      </c>
      <c r="AD614" t="s">
        <v>101</v>
      </c>
      <c r="AE614" t="s">
        <v>119</v>
      </c>
      <c r="AF614" t="str">
        <f t="shared" si="42"/>
        <v>Oil &amp; Gas - Ice Roads and Pads</v>
      </c>
      <c r="AG614" t="s">
        <v>349</v>
      </c>
      <c r="AJ614" t="s">
        <v>84</v>
      </c>
      <c r="AK614" s="7">
        <f t="shared" si="40"/>
        <v>2</v>
      </c>
    </row>
    <row r="615" spans="1:37" x14ac:dyDescent="0.25">
      <c r="A615" t="s">
        <v>181</v>
      </c>
      <c r="B615" s="6" t="str">
        <f t="shared" si="41"/>
        <v>1</v>
      </c>
      <c r="C615" t="s">
        <v>209</v>
      </c>
      <c r="D615" t="s">
        <v>116</v>
      </c>
      <c r="E615">
        <v>2017</v>
      </c>
      <c r="F615">
        <v>19060403</v>
      </c>
      <c r="Q615" t="s">
        <v>70</v>
      </c>
      <c r="R615" s="18">
        <f t="shared" si="39"/>
        <v>2</v>
      </c>
      <c r="Y615">
        <v>2017</v>
      </c>
      <c r="AD615" t="s">
        <v>101</v>
      </c>
      <c r="AE615" t="s">
        <v>119</v>
      </c>
      <c r="AF615" t="str">
        <f t="shared" si="42"/>
        <v>Oil &amp; Gas - Ice Roads and Pads</v>
      </c>
      <c r="AG615" t="s">
        <v>349</v>
      </c>
      <c r="AJ615" t="s">
        <v>84</v>
      </c>
      <c r="AK615" s="7">
        <f t="shared" si="40"/>
        <v>2</v>
      </c>
    </row>
    <row r="616" spans="1:37" x14ac:dyDescent="0.25">
      <c r="A616" t="s">
        <v>181</v>
      </c>
      <c r="B616" s="6" t="str">
        <f t="shared" si="41"/>
        <v>1</v>
      </c>
      <c r="C616" t="s">
        <v>209</v>
      </c>
      <c r="D616" t="s">
        <v>116</v>
      </c>
      <c r="E616">
        <v>2017</v>
      </c>
      <c r="F616">
        <v>19060501</v>
      </c>
      <c r="Q616" t="s">
        <v>70</v>
      </c>
      <c r="R616" s="18">
        <f t="shared" si="39"/>
        <v>2</v>
      </c>
      <c r="Y616">
        <v>2017</v>
      </c>
      <c r="AD616" t="s">
        <v>101</v>
      </c>
      <c r="AE616" t="s">
        <v>119</v>
      </c>
      <c r="AF616" t="str">
        <f t="shared" si="42"/>
        <v>Oil &amp; Gas - Ice Roads and Pads</v>
      </c>
      <c r="AG616" t="s">
        <v>349</v>
      </c>
      <c r="AJ616" t="s">
        <v>84</v>
      </c>
      <c r="AK616" s="7">
        <f t="shared" si="40"/>
        <v>2</v>
      </c>
    </row>
    <row r="617" spans="1:37" x14ac:dyDescent="0.25">
      <c r="A617" t="s">
        <v>181</v>
      </c>
      <c r="B617" s="6" t="str">
        <f t="shared" si="41"/>
        <v>1</v>
      </c>
      <c r="C617" t="s">
        <v>209</v>
      </c>
      <c r="D617" t="s">
        <v>116</v>
      </c>
      <c r="E617">
        <v>2017</v>
      </c>
      <c r="F617">
        <v>19060403</v>
      </c>
      <c r="Q617" t="s">
        <v>70</v>
      </c>
      <c r="R617" s="18">
        <f t="shared" si="39"/>
        <v>2</v>
      </c>
      <c r="Y617">
        <v>2017</v>
      </c>
      <c r="AD617" t="s">
        <v>101</v>
      </c>
      <c r="AE617" t="s">
        <v>119</v>
      </c>
      <c r="AF617" t="str">
        <f t="shared" si="42"/>
        <v>Oil &amp; Gas - Ice Roads and Pads</v>
      </c>
      <c r="AG617" t="s">
        <v>349</v>
      </c>
      <c r="AJ617" t="s">
        <v>84</v>
      </c>
      <c r="AK617" s="7">
        <f t="shared" si="40"/>
        <v>2</v>
      </c>
    </row>
    <row r="618" spans="1:37" x14ac:dyDescent="0.25">
      <c r="A618" t="s">
        <v>181</v>
      </c>
      <c r="B618" s="6" t="str">
        <f t="shared" si="41"/>
        <v>1</v>
      </c>
      <c r="C618" t="s">
        <v>209</v>
      </c>
      <c r="D618" t="s">
        <v>116</v>
      </c>
      <c r="E618">
        <v>2017</v>
      </c>
      <c r="F618">
        <v>19060403</v>
      </c>
      <c r="Q618" t="s">
        <v>70</v>
      </c>
      <c r="R618" s="18">
        <f t="shared" si="39"/>
        <v>2</v>
      </c>
      <c r="Y618">
        <v>2017</v>
      </c>
      <c r="AD618" t="s">
        <v>101</v>
      </c>
      <c r="AE618" t="s">
        <v>119</v>
      </c>
      <c r="AF618" t="str">
        <f t="shared" si="42"/>
        <v>Oil &amp; Gas - Ice Roads and Pads</v>
      </c>
      <c r="AG618" t="s">
        <v>349</v>
      </c>
      <c r="AJ618" t="s">
        <v>84</v>
      </c>
      <c r="AK618" s="7">
        <f t="shared" si="40"/>
        <v>2</v>
      </c>
    </row>
    <row r="619" spans="1:37" x14ac:dyDescent="0.25">
      <c r="A619" t="s">
        <v>181</v>
      </c>
      <c r="B619" s="6" t="str">
        <f t="shared" si="41"/>
        <v>1</v>
      </c>
      <c r="C619" t="s">
        <v>209</v>
      </c>
      <c r="D619" t="s">
        <v>116</v>
      </c>
      <c r="E619">
        <v>2017</v>
      </c>
      <c r="F619">
        <v>19060403</v>
      </c>
      <c r="Q619" t="s">
        <v>70</v>
      </c>
      <c r="R619" s="18">
        <f t="shared" si="39"/>
        <v>2</v>
      </c>
      <c r="Y619">
        <v>2017</v>
      </c>
      <c r="AD619" t="s">
        <v>101</v>
      </c>
      <c r="AE619" t="s">
        <v>119</v>
      </c>
      <c r="AF619" t="str">
        <f t="shared" si="42"/>
        <v>Oil &amp; Gas - Ice Roads and Pads</v>
      </c>
      <c r="AG619" t="s">
        <v>349</v>
      </c>
      <c r="AJ619" t="s">
        <v>84</v>
      </c>
      <c r="AK619" s="7">
        <f t="shared" si="40"/>
        <v>2</v>
      </c>
    </row>
    <row r="620" spans="1:37" x14ac:dyDescent="0.25">
      <c r="A620" t="s">
        <v>181</v>
      </c>
      <c r="B620" s="6" t="str">
        <f t="shared" si="41"/>
        <v>1</v>
      </c>
      <c r="C620" t="s">
        <v>209</v>
      </c>
      <c r="D620" t="s">
        <v>116</v>
      </c>
      <c r="E620">
        <v>2017</v>
      </c>
      <c r="F620">
        <v>19060403</v>
      </c>
      <c r="Q620" t="s">
        <v>70</v>
      </c>
      <c r="R620" s="18">
        <f t="shared" si="39"/>
        <v>2</v>
      </c>
      <c r="Y620">
        <v>2017</v>
      </c>
      <c r="AD620" t="s">
        <v>101</v>
      </c>
      <c r="AE620" t="s">
        <v>119</v>
      </c>
      <c r="AF620" t="str">
        <f t="shared" si="42"/>
        <v>Oil &amp; Gas - Ice Roads and Pads</v>
      </c>
      <c r="AG620" t="s">
        <v>349</v>
      </c>
      <c r="AJ620" t="s">
        <v>84</v>
      </c>
      <c r="AK620" s="7">
        <f t="shared" si="40"/>
        <v>2</v>
      </c>
    </row>
    <row r="621" spans="1:37" x14ac:dyDescent="0.25">
      <c r="A621" t="s">
        <v>181</v>
      </c>
      <c r="B621" s="6" t="str">
        <f t="shared" si="41"/>
        <v>1</v>
      </c>
      <c r="C621" t="s">
        <v>209</v>
      </c>
      <c r="D621" t="s">
        <v>116</v>
      </c>
      <c r="E621">
        <v>2017</v>
      </c>
      <c r="F621">
        <v>19060501</v>
      </c>
      <c r="Q621" t="s">
        <v>70</v>
      </c>
      <c r="R621" s="18">
        <f t="shared" si="39"/>
        <v>2</v>
      </c>
      <c r="Y621">
        <v>2017</v>
      </c>
      <c r="AD621" t="s">
        <v>101</v>
      </c>
      <c r="AE621" t="s">
        <v>119</v>
      </c>
      <c r="AF621" t="str">
        <f t="shared" si="42"/>
        <v>Oil &amp; Gas - Ice Roads and Pads</v>
      </c>
      <c r="AG621" t="s">
        <v>349</v>
      </c>
      <c r="AJ621" t="s">
        <v>84</v>
      </c>
      <c r="AK621" s="7">
        <f t="shared" si="40"/>
        <v>2</v>
      </c>
    </row>
    <row r="622" spans="1:37" x14ac:dyDescent="0.25">
      <c r="A622" t="s">
        <v>181</v>
      </c>
      <c r="B622" s="6" t="str">
        <f t="shared" si="41"/>
        <v>1</v>
      </c>
      <c r="C622" t="s">
        <v>209</v>
      </c>
      <c r="D622" t="s">
        <v>116</v>
      </c>
      <c r="E622">
        <v>2017</v>
      </c>
      <c r="F622">
        <v>19060403</v>
      </c>
      <c r="Q622" t="s">
        <v>70</v>
      </c>
      <c r="R622" s="18">
        <f t="shared" si="39"/>
        <v>2</v>
      </c>
      <c r="Y622">
        <v>2017</v>
      </c>
      <c r="AD622" t="s">
        <v>101</v>
      </c>
      <c r="AE622" t="s">
        <v>119</v>
      </c>
      <c r="AF622" t="str">
        <f t="shared" si="42"/>
        <v>Oil &amp; Gas - Ice Roads and Pads</v>
      </c>
      <c r="AG622" t="s">
        <v>349</v>
      </c>
      <c r="AJ622" t="s">
        <v>84</v>
      </c>
      <c r="AK622" s="7">
        <f t="shared" si="40"/>
        <v>2</v>
      </c>
    </row>
    <row r="623" spans="1:37" x14ac:dyDescent="0.25">
      <c r="A623" t="s">
        <v>181</v>
      </c>
      <c r="B623" s="6" t="str">
        <f t="shared" si="41"/>
        <v>1</v>
      </c>
      <c r="C623" t="s">
        <v>209</v>
      </c>
      <c r="D623" t="s">
        <v>116</v>
      </c>
      <c r="E623">
        <v>2017</v>
      </c>
      <c r="F623">
        <v>19060403</v>
      </c>
      <c r="Q623" t="s">
        <v>70</v>
      </c>
      <c r="R623" s="18">
        <f t="shared" si="39"/>
        <v>2</v>
      </c>
      <c r="Y623">
        <v>2017</v>
      </c>
      <c r="AD623" t="s">
        <v>101</v>
      </c>
      <c r="AE623" t="s">
        <v>119</v>
      </c>
      <c r="AF623" t="str">
        <f t="shared" si="42"/>
        <v>Oil &amp; Gas - Ice Roads and Pads</v>
      </c>
      <c r="AG623" t="s">
        <v>349</v>
      </c>
      <c r="AJ623" t="s">
        <v>84</v>
      </c>
      <c r="AK623" s="7">
        <f t="shared" si="40"/>
        <v>2</v>
      </c>
    </row>
    <row r="624" spans="1:37" x14ac:dyDescent="0.25">
      <c r="A624" t="s">
        <v>181</v>
      </c>
      <c r="B624" s="6" t="str">
        <f t="shared" si="41"/>
        <v>1</v>
      </c>
      <c r="C624" t="s">
        <v>209</v>
      </c>
      <c r="D624" t="s">
        <v>116</v>
      </c>
      <c r="E624">
        <v>2017</v>
      </c>
      <c r="F624">
        <v>19060403</v>
      </c>
      <c r="Q624" t="s">
        <v>70</v>
      </c>
      <c r="R624" s="18">
        <f t="shared" si="39"/>
        <v>2</v>
      </c>
      <c r="Y624">
        <v>2017</v>
      </c>
      <c r="AD624" t="s">
        <v>101</v>
      </c>
      <c r="AE624" t="s">
        <v>119</v>
      </c>
      <c r="AF624" t="str">
        <f t="shared" si="42"/>
        <v>Oil &amp; Gas - Ice Roads and Pads</v>
      </c>
      <c r="AG624" t="s">
        <v>349</v>
      </c>
      <c r="AJ624" t="s">
        <v>84</v>
      </c>
      <c r="AK624" s="7">
        <f t="shared" si="40"/>
        <v>2</v>
      </c>
    </row>
    <row r="625" spans="1:37" x14ac:dyDescent="0.25">
      <c r="A625" t="s">
        <v>181</v>
      </c>
      <c r="B625" s="6" t="str">
        <f t="shared" si="41"/>
        <v>1</v>
      </c>
      <c r="C625" t="s">
        <v>209</v>
      </c>
      <c r="D625" t="s">
        <v>116</v>
      </c>
      <c r="E625">
        <v>2017</v>
      </c>
      <c r="F625">
        <v>19060403</v>
      </c>
      <c r="Q625" t="s">
        <v>70</v>
      </c>
      <c r="R625" s="18">
        <f t="shared" si="39"/>
        <v>2</v>
      </c>
      <c r="Y625">
        <v>2017</v>
      </c>
      <c r="AD625" t="s">
        <v>101</v>
      </c>
      <c r="AE625" t="s">
        <v>119</v>
      </c>
      <c r="AF625" t="str">
        <f t="shared" si="42"/>
        <v>Oil &amp; Gas - Ice Roads and Pads</v>
      </c>
      <c r="AG625" t="s">
        <v>349</v>
      </c>
      <c r="AJ625" t="s">
        <v>84</v>
      </c>
      <c r="AK625" s="7">
        <f t="shared" si="40"/>
        <v>2</v>
      </c>
    </row>
    <row r="626" spans="1:37" x14ac:dyDescent="0.25">
      <c r="A626" t="s">
        <v>181</v>
      </c>
      <c r="B626" s="6" t="str">
        <f t="shared" si="41"/>
        <v>1</v>
      </c>
      <c r="C626" t="s">
        <v>209</v>
      </c>
      <c r="D626" t="s">
        <v>116</v>
      </c>
      <c r="E626">
        <v>2017</v>
      </c>
      <c r="F626">
        <v>19060501</v>
      </c>
      <c r="Q626" t="s">
        <v>70</v>
      </c>
      <c r="R626" s="18">
        <f t="shared" si="39"/>
        <v>2</v>
      </c>
      <c r="Y626">
        <v>2017</v>
      </c>
      <c r="AD626" t="s">
        <v>101</v>
      </c>
      <c r="AE626" t="s">
        <v>119</v>
      </c>
      <c r="AF626" t="str">
        <f t="shared" si="42"/>
        <v>Oil &amp; Gas - Ice Roads and Pads</v>
      </c>
      <c r="AG626" t="s">
        <v>349</v>
      </c>
      <c r="AJ626" t="s">
        <v>84</v>
      </c>
      <c r="AK626" s="7">
        <f t="shared" si="40"/>
        <v>2</v>
      </c>
    </row>
    <row r="627" spans="1:37" x14ac:dyDescent="0.25">
      <c r="A627" t="s">
        <v>181</v>
      </c>
      <c r="B627" s="6" t="str">
        <f t="shared" si="41"/>
        <v>1</v>
      </c>
      <c r="C627" t="s">
        <v>209</v>
      </c>
      <c r="D627" t="s">
        <v>116</v>
      </c>
      <c r="E627">
        <v>2017</v>
      </c>
      <c r="F627">
        <v>19060403</v>
      </c>
      <c r="Q627" t="s">
        <v>70</v>
      </c>
      <c r="R627" s="18">
        <f t="shared" si="39"/>
        <v>2</v>
      </c>
      <c r="Y627">
        <v>2017</v>
      </c>
      <c r="AD627" t="s">
        <v>101</v>
      </c>
      <c r="AE627" t="s">
        <v>119</v>
      </c>
      <c r="AF627" t="str">
        <f t="shared" si="42"/>
        <v>Oil &amp; Gas - Ice Roads and Pads</v>
      </c>
      <c r="AG627" t="s">
        <v>349</v>
      </c>
      <c r="AJ627" t="s">
        <v>84</v>
      </c>
      <c r="AK627" s="7">
        <f t="shared" si="40"/>
        <v>2</v>
      </c>
    </row>
    <row r="628" spans="1:37" x14ac:dyDescent="0.25">
      <c r="A628" t="s">
        <v>181</v>
      </c>
      <c r="B628" s="6" t="str">
        <f t="shared" si="41"/>
        <v>1</v>
      </c>
      <c r="C628" t="s">
        <v>209</v>
      </c>
      <c r="D628" t="s">
        <v>116</v>
      </c>
      <c r="E628">
        <v>2017</v>
      </c>
      <c r="F628">
        <v>19060403</v>
      </c>
      <c r="Q628" t="s">
        <v>70</v>
      </c>
      <c r="R628" s="18">
        <f t="shared" si="39"/>
        <v>2</v>
      </c>
      <c r="Y628">
        <v>2017</v>
      </c>
      <c r="AD628" t="s">
        <v>101</v>
      </c>
      <c r="AE628" t="s">
        <v>119</v>
      </c>
      <c r="AF628" t="str">
        <f t="shared" si="42"/>
        <v>Oil &amp; Gas - Ice Roads and Pads</v>
      </c>
      <c r="AG628" t="s">
        <v>349</v>
      </c>
      <c r="AJ628" t="s">
        <v>84</v>
      </c>
      <c r="AK628" s="7">
        <f t="shared" si="40"/>
        <v>2</v>
      </c>
    </row>
    <row r="629" spans="1:37" x14ac:dyDescent="0.25">
      <c r="A629" t="s">
        <v>181</v>
      </c>
      <c r="B629" s="6" t="str">
        <f t="shared" si="41"/>
        <v>1</v>
      </c>
      <c r="C629" t="s">
        <v>209</v>
      </c>
      <c r="D629" t="s">
        <v>116</v>
      </c>
      <c r="E629">
        <v>2017</v>
      </c>
      <c r="F629">
        <v>19060403</v>
      </c>
      <c r="Q629" t="s">
        <v>70</v>
      </c>
      <c r="R629" s="18">
        <f t="shared" si="39"/>
        <v>2</v>
      </c>
      <c r="Y629">
        <v>2017</v>
      </c>
      <c r="AD629" t="s">
        <v>101</v>
      </c>
      <c r="AE629" t="s">
        <v>119</v>
      </c>
      <c r="AF629" t="str">
        <f t="shared" si="42"/>
        <v>Oil &amp; Gas - Ice Roads and Pads</v>
      </c>
      <c r="AG629" t="s">
        <v>349</v>
      </c>
      <c r="AJ629" t="s">
        <v>84</v>
      </c>
      <c r="AK629" s="7">
        <f t="shared" si="40"/>
        <v>2</v>
      </c>
    </row>
    <row r="630" spans="1:37" x14ac:dyDescent="0.25">
      <c r="A630" t="s">
        <v>181</v>
      </c>
      <c r="B630" s="6" t="str">
        <f t="shared" si="41"/>
        <v>1</v>
      </c>
      <c r="C630" t="s">
        <v>209</v>
      </c>
      <c r="D630" t="s">
        <v>116</v>
      </c>
      <c r="E630">
        <v>2017</v>
      </c>
      <c r="F630">
        <v>19060403</v>
      </c>
      <c r="Q630" t="s">
        <v>70</v>
      </c>
      <c r="R630" s="18">
        <f t="shared" si="39"/>
        <v>2</v>
      </c>
      <c r="Y630">
        <v>2017</v>
      </c>
      <c r="AD630" t="s">
        <v>101</v>
      </c>
      <c r="AE630" t="s">
        <v>119</v>
      </c>
      <c r="AF630" t="str">
        <f t="shared" si="42"/>
        <v>Oil &amp; Gas - Ice Roads and Pads</v>
      </c>
      <c r="AG630" t="s">
        <v>349</v>
      </c>
      <c r="AJ630" t="s">
        <v>84</v>
      </c>
      <c r="AK630" s="7">
        <f t="shared" si="40"/>
        <v>2</v>
      </c>
    </row>
    <row r="631" spans="1:37" x14ac:dyDescent="0.25">
      <c r="A631" t="s">
        <v>181</v>
      </c>
      <c r="B631" s="6" t="str">
        <f t="shared" si="41"/>
        <v>1</v>
      </c>
      <c r="C631" t="s">
        <v>216</v>
      </c>
      <c r="D631" t="s">
        <v>116</v>
      </c>
      <c r="E631">
        <v>2016</v>
      </c>
      <c r="F631">
        <v>19060402</v>
      </c>
      <c r="Q631" t="s">
        <v>70</v>
      </c>
      <c r="R631" s="18">
        <f t="shared" si="39"/>
        <v>2</v>
      </c>
      <c r="Y631">
        <v>2016</v>
      </c>
      <c r="AD631" t="s">
        <v>101</v>
      </c>
      <c r="AE631" t="s">
        <v>119</v>
      </c>
      <c r="AF631" t="str">
        <f t="shared" si="42"/>
        <v>Oil &amp; Gas - Ice Roads and Pads</v>
      </c>
      <c r="AG631" t="s">
        <v>349</v>
      </c>
      <c r="AJ631" t="s">
        <v>84</v>
      </c>
      <c r="AK631" s="7">
        <f t="shared" si="40"/>
        <v>2</v>
      </c>
    </row>
    <row r="632" spans="1:37" x14ac:dyDescent="0.25">
      <c r="A632" t="s">
        <v>181</v>
      </c>
      <c r="B632" s="6" t="str">
        <f t="shared" si="41"/>
        <v>1</v>
      </c>
      <c r="C632" t="s">
        <v>216</v>
      </c>
      <c r="D632" t="s">
        <v>116</v>
      </c>
      <c r="E632">
        <v>2016</v>
      </c>
      <c r="F632">
        <v>19060402</v>
      </c>
      <c r="Q632" t="s">
        <v>70</v>
      </c>
      <c r="R632" s="18">
        <f t="shared" si="39"/>
        <v>2</v>
      </c>
      <c r="Y632">
        <v>2016</v>
      </c>
      <c r="AD632" t="s">
        <v>101</v>
      </c>
      <c r="AE632" t="s">
        <v>119</v>
      </c>
      <c r="AF632" t="str">
        <f t="shared" si="42"/>
        <v>Oil &amp; Gas - Ice Roads and Pads</v>
      </c>
      <c r="AG632" t="s">
        <v>349</v>
      </c>
      <c r="AJ632" t="s">
        <v>84</v>
      </c>
      <c r="AK632" s="7">
        <f t="shared" si="40"/>
        <v>2</v>
      </c>
    </row>
    <row r="633" spans="1:37" x14ac:dyDescent="0.25">
      <c r="A633" t="s">
        <v>181</v>
      </c>
      <c r="B633" s="6" t="str">
        <f t="shared" si="41"/>
        <v>1</v>
      </c>
      <c r="C633" t="s">
        <v>216</v>
      </c>
      <c r="D633" t="s">
        <v>116</v>
      </c>
      <c r="E633">
        <v>2016</v>
      </c>
      <c r="F633">
        <v>19060402</v>
      </c>
      <c r="Q633" t="s">
        <v>70</v>
      </c>
      <c r="R633" s="18">
        <f t="shared" si="39"/>
        <v>2</v>
      </c>
      <c r="Y633">
        <v>2016</v>
      </c>
      <c r="AD633" t="s">
        <v>101</v>
      </c>
      <c r="AE633" t="s">
        <v>119</v>
      </c>
      <c r="AF633" t="str">
        <f t="shared" si="42"/>
        <v>Oil &amp; Gas - Ice Roads and Pads</v>
      </c>
      <c r="AG633" t="s">
        <v>349</v>
      </c>
      <c r="AJ633" t="s">
        <v>84</v>
      </c>
      <c r="AK633" s="7">
        <f t="shared" si="40"/>
        <v>2</v>
      </c>
    </row>
    <row r="634" spans="1:37" x14ac:dyDescent="0.25">
      <c r="A634" t="s">
        <v>181</v>
      </c>
      <c r="B634" s="6" t="str">
        <f t="shared" si="41"/>
        <v>1</v>
      </c>
      <c r="C634" t="s">
        <v>216</v>
      </c>
      <c r="D634" t="s">
        <v>116</v>
      </c>
      <c r="E634">
        <v>2016</v>
      </c>
      <c r="F634">
        <v>19060402</v>
      </c>
      <c r="Q634" t="s">
        <v>70</v>
      </c>
      <c r="R634" s="18">
        <f t="shared" si="39"/>
        <v>2</v>
      </c>
      <c r="Y634">
        <v>2016</v>
      </c>
      <c r="AD634" t="s">
        <v>101</v>
      </c>
      <c r="AE634" t="s">
        <v>119</v>
      </c>
      <c r="AF634" t="str">
        <f t="shared" si="42"/>
        <v>Oil &amp; Gas - Ice Roads and Pads</v>
      </c>
      <c r="AG634" t="s">
        <v>349</v>
      </c>
      <c r="AJ634" t="s">
        <v>84</v>
      </c>
      <c r="AK634" s="7">
        <f t="shared" si="40"/>
        <v>2</v>
      </c>
    </row>
    <row r="635" spans="1:37" x14ac:dyDescent="0.25">
      <c r="A635" t="s">
        <v>181</v>
      </c>
      <c r="B635" s="6" t="str">
        <f t="shared" si="41"/>
        <v>1</v>
      </c>
      <c r="C635" t="s">
        <v>216</v>
      </c>
      <c r="D635" t="s">
        <v>116</v>
      </c>
      <c r="E635">
        <v>2016</v>
      </c>
      <c r="F635">
        <v>19060402</v>
      </c>
      <c r="Q635" t="s">
        <v>70</v>
      </c>
      <c r="R635" s="18">
        <f t="shared" si="39"/>
        <v>2</v>
      </c>
      <c r="Y635">
        <v>2016</v>
      </c>
      <c r="AD635" t="s">
        <v>101</v>
      </c>
      <c r="AE635" t="s">
        <v>119</v>
      </c>
      <c r="AF635" t="str">
        <f t="shared" si="42"/>
        <v>Oil &amp; Gas - Ice Roads and Pads</v>
      </c>
      <c r="AG635" t="s">
        <v>349</v>
      </c>
      <c r="AJ635" t="s">
        <v>84</v>
      </c>
      <c r="AK635" s="7">
        <f t="shared" si="40"/>
        <v>2</v>
      </c>
    </row>
    <row r="636" spans="1:37" x14ac:dyDescent="0.25">
      <c r="A636" t="s">
        <v>181</v>
      </c>
      <c r="B636" s="6" t="str">
        <f t="shared" si="41"/>
        <v>1</v>
      </c>
      <c r="C636" t="s">
        <v>216</v>
      </c>
      <c r="D636" t="s">
        <v>116</v>
      </c>
      <c r="E636">
        <v>2016</v>
      </c>
      <c r="F636">
        <v>19060402</v>
      </c>
      <c r="Q636" t="s">
        <v>70</v>
      </c>
      <c r="R636" s="18">
        <f t="shared" si="39"/>
        <v>2</v>
      </c>
      <c r="Y636">
        <v>2016</v>
      </c>
      <c r="AD636" t="s">
        <v>101</v>
      </c>
      <c r="AE636" t="s">
        <v>119</v>
      </c>
      <c r="AF636" t="str">
        <f t="shared" si="42"/>
        <v>Oil &amp; Gas - Ice Roads and Pads</v>
      </c>
      <c r="AG636" t="s">
        <v>349</v>
      </c>
      <c r="AJ636" t="s">
        <v>84</v>
      </c>
      <c r="AK636" s="7">
        <f t="shared" si="40"/>
        <v>2</v>
      </c>
    </row>
    <row r="637" spans="1:37" x14ac:dyDescent="0.25">
      <c r="A637" t="s">
        <v>181</v>
      </c>
      <c r="B637" s="6" t="str">
        <f t="shared" si="41"/>
        <v>1</v>
      </c>
      <c r="C637" t="s">
        <v>216</v>
      </c>
      <c r="D637" t="s">
        <v>116</v>
      </c>
      <c r="E637">
        <v>2016</v>
      </c>
      <c r="F637">
        <v>19060402</v>
      </c>
      <c r="Q637" t="s">
        <v>70</v>
      </c>
      <c r="R637" s="18">
        <f t="shared" si="39"/>
        <v>2</v>
      </c>
      <c r="Y637">
        <v>2016</v>
      </c>
      <c r="AD637" t="s">
        <v>101</v>
      </c>
      <c r="AE637" t="s">
        <v>119</v>
      </c>
      <c r="AF637" t="str">
        <f t="shared" si="42"/>
        <v>Oil &amp; Gas - Ice Roads and Pads</v>
      </c>
      <c r="AG637" t="s">
        <v>349</v>
      </c>
      <c r="AJ637" t="s">
        <v>84</v>
      </c>
      <c r="AK637" s="7">
        <f t="shared" si="40"/>
        <v>2</v>
      </c>
    </row>
    <row r="638" spans="1:37" x14ac:dyDescent="0.25">
      <c r="A638" t="s">
        <v>181</v>
      </c>
      <c r="B638" s="6" t="str">
        <f t="shared" si="41"/>
        <v>1</v>
      </c>
      <c r="C638" t="s">
        <v>216</v>
      </c>
      <c r="D638" t="s">
        <v>116</v>
      </c>
      <c r="E638">
        <v>2016</v>
      </c>
      <c r="F638">
        <v>19060402</v>
      </c>
      <c r="Q638" t="s">
        <v>70</v>
      </c>
      <c r="R638" s="18">
        <f t="shared" si="39"/>
        <v>2</v>
      </c>
      <c r="Y638">
        <v>2016</v>
      </c>
      <c r="AD638" t="s">
        <v>101</v>
      </c>
      <c r="AE638" t="s">
        <v>119</v>
      </c>
      <c r="AF638" t="str">
        <f t="shared" si="42"/>
        <v>Oil &amp; Gas - Ice Roads and Pads</v>
      </c>
      <c r="AG638" t="s">
        <v>349</v>
      </c>
      <c r="AJ638" t="s">
        <v>84</v>
      </c>
      <c r="AK638" s="7">
        <f t="shared" si="40"/>
        <v>2</v>
      </c>
    </row>
    <row r="639" spans="1:37" x14ac:dyDescent="0.25">
      <c r="A639" t="s">
        <v>181</v>
      </c>
      <c r="B639" s="6" t="str">
        <f t="shared" si="41"/>
        <v>1</v>
      </c>
      <c r="C639" t="s">
        <v>216</v>
      </c>
      <c r="D639" t="s">
        <v>116</v>
      </c>
      <c r="E639">
        <v>2016</v>
      </c>
      <c r="F639">
        <v>19060402</v>
      </c>
      <c r="Q639" t="s">
        <v>70</v>
      </c>
      <c r="R639" s="18">
        <f t="shared" si="39"/>
        <v>2</v>
      </c>
      <c r="Y639">
        <v>2016</v>
      </c>
      <c r="AD639" t="s">
        <v>101</v>
      </c>
      <c r="AE639" t="s">
        <v>119</v>
      </c>
      <c r="AF639" t="str">
        <f t="shared" si="42"/>
        <v>Oil &amp; Gas - Ice Roads and Pads</v>
      </c>
      <c r="AG639" t="s">
        <v>349</v>
      </c>
      <c r="AJ639" t="s">
        <v>84</v>
      </c>
      <c r="AK639" s="7">
        <f t="shared" si="40"/>
        <v>2</v>
      </c>
    </row>
    <row r="640" spans="1:37" x14ac:dyDescent="0.25">
      <c r="A640" t="s">
        <v>181</v>
      </c>
      <c r="B640" s="6" t="str">
        <f t="shared" si="41"/>
        <v>1</v>
      </c>
      <c r="C640" t="s">
        <v>216</v>
      </c>
      <c r="D640" t="s">
        <v>116</v>
      </c>
      <c r="E640">
        <v>2016</v>
      </c>
      <c r="F640">
        <v>19060402</v>
      </c>
      <c r="Q640" t="s">
        <v>70</v>
      </c>
      <c r="R640" s="18">
        <f t="shared" si="39"/>
        <v>2</v>
      </c>
      <c r="Y640">
        <v>2016</v>
      </c>
      <c r="AD640" t="s">
        <v>101</v>
      </c>
      <c r="AE640" t="s">
        <v>119</v>
      </c>
      <c r="AF640" t="str">
        <f t="shared" si="42"/>
        <v>Oil &amp; Gas - Ice Roads and Pads</v>
      </c>
      <c r="AG640" t="s">
        <v>349</v>
      </c>
      <c r="AJ640" t="s">
        <v>84</v>
      </c>
      <c r="AK640" s="7">
        <f t="shared" si="40"/>
        <v>2</v>
      </c>
    </row>
    <row r="641" spans="1:37" x14ac:dyDescent="0.25">
      <c r="A641" t="s">
        <v>181</v>
      </c>
      <c r="B641" s="6" t="str">
        <f t="shared" si="41"/>
        <v>1</v>
      </c>
      <c r="C641" t="s">
        <v>216</v>
      </c>
      <c r="D641" t="s">
        <v>116</v>
      </c>
      <c r="E641">
        <v>2016</v>
      </c>
      <c r="F641">
        <v>19060402</v>
      </c>
      <c r="Q641" t="s">
        <v>70</v>
      </c>
      <c r="R641" s="18">
        <f t="shared" si="39"/>
        <v>2</v>
      </c>
      <c r="Y641">
        <v>2016</v>
      </c>
      <c r="AD641" t="s">
        <v>101</v>
      </c>
      <c r="AE641" t="s">
        <v>119</v>
      </c>
      <c r="AF641" t="str">
        <f t="shared" si="42"/>
        <v>Oil &amp; Gas - Ice Roads and Pads</v>
      </c>
      <c r="AG641" t="s">
        <v>349</v>
      </c>
      <c r="AJ641" t="s">
        <v>84</v>
      </c>
      <c r="AK641" s="7">
        <f t="shared" si="40"/>
        <v>2</v>
      </c>
    </row>
    <row r="642" spans="1:37" x14ac:dyDescent="0.25">
      <c r="A642" t="s">
        <v>181</v>
      </c>
      <c r="B642" s="6" t="str">
        <f t="shared" si="41"/>
        <v>1</v>
      </c>
      <c r="C642" t="s">
        <v>216</v>
      </c>
      <c r="D642" t="s">
        <v>116</v>
      </c>
      <c r="E642">
        <v>2016</v>
      </c>
      <c r="F642">
        <v>19060402</v>
      </c>
      <c r="Q642" t="s">
        <v>70</v>
      </c>
      <c r="R642" s="18">
        <f t="shared" si="39"/>
        <v>2</v>
      </c>
      <c r="Y642">
        <v>2016</v>
      </c>
      <c r="AD642" t="s">
        <v>101</v>
      </c>
      <c r="AE642" t="s">
        <v>119</v>
      </c>
      <c r="AF642" t="str">
        <f t="shared" si="42"/>
        <v>Oil &amp; Gas - Ice Roads and Pads</v>
      </c>
      <c r="AG642" t="s">
        <v>349</v>
      </c>
      <c r="AJ642" t="s">
        <v>84</v>
      </c>
      <c r="AK642" s="7">
        <f t="shared" si="40"/>
        <v>2</v>
      </c>
    </row>
    <row r="643" spans="1:37" x14ac:dyDescent="0.25">
      <c r="A643" t="s">
        <v>181</v>
      </c>
      <c r="B643" s="6" t="str">
        <f t="shared" si="41"/>
        <v>1</v>
      </c>
      <c r="C643" t="s">
        <v>216</v>
      </c>
      <c r="D643" t="s">
        <v>116</v>
      </c>
      <c r="E643">
        <v>2016</v>
      </c>
      <c r="F643">
        <v>19060402</v>
      </c>
      <c r="Q643" t="s">
        <v>70</v>
      </c>
      <c r="R643" s="18">
        <f t="shared" ref="R643:R706" si="43">IF(Q643="ground",1,2)</f>
        <v>2</v>
      </c>
      <c r="Y643">
        <v>2016</v>
      </c>
      <c r="AD643" t="s">
        <v>101</v>
      </c>
      <c r="AE643" t="s">
        <v>119</v>
      </c>
      <c r="AF643" t="str">
        <f t="shared" si="42"/>
        <v>Oil &amp; Gas - Ice Roads and Pads</v>
      </c>
      <c r="AG643" t="s">
        <v>349</v>
      </c>
      <c r="AJ643" t="s">
        <v>84</v>
      </c>
      <c r="AK643" s="7">
        <f t="shared" ref="AK643:AK706" si="44">IF(AJ643="metered",1,2)</f>
        <v>2</v>
      </c>
    </row>
    <row r="644" spans="1:37" x14ac:dyDescent="0.25">
      <c r="A644" t="s">
        <v>181</v>
      </c>
      <c r="B644" s="6" t="str">
        <f t="shared" ref="B644:B707" si="45">_xlfn.IFS(A644="TWUP","1",A644="TWUA","2", A644="LAS","3",A644="ADL","4")</f>
        <v>1</v>
      </c>
      <c r="C644" t="s">
        <v>216</v>
      </c>
      <c r="D644" t="s">
        <v>116</v>
      </c>
      <c r="E644">
        <v>2016</v>
      </c>
      <c r="F644">
        <v>19060402</v>
      </c>
      <c r="Q644" t="s">
        <v>70</v>
      </c>
      <c r="R644" s="18">
        <f t="shared" si="43"/>
        <v>2</v>
      </c>
      <c r="Y644">
        <v>2016</v>
      </c>
      <c r="AD644" t="s">
        <v>101</v>
      </c>
      <c r="AE644" t="s">
        <v>119</v>
      </c>
      <c r="AF644" t="str">
        <f t="shared" si="42"/>
        <v>Oil &amp; Gas - Ice Roads and Pads</v>
      </c>
      <c r="AG644" t="s">
        <v>349</v>
      </c>
      <c r="AJ644" t="s">
        <v>84</v>
      </c>
      <c r="AK644" s="7">
        <f t="shared" si="44"/>
        <v>2</v>
      </c>
    </row>
    <row r="645" spans="1:37" x14ac:dyDescent="0.25">
      <c r="A645" t="s">
        <v>181</v>
      </c>
      <c r="B645" s="6" t="str">
        <f t="shared" si="45"/>
        <v>1</v>
      </c>
      <c r="C645" t="s">
        <v>216</v>
      </c>
      <c r="D645" t="s">
        <v>116</v>
      </c>
      <c r="E645">
        <v>2016</v>
      </c>
      <c r="F645">
        <v>19060402</v>
      </c>
      <c r="Q645" t="s">
        <v>70</v>
      </c>
      <c r="R645" s="18">
        <f t="shared" si="43"/>
        <v>2</v>
      </c>
      <c r="Y645">
        <v>2016</v>
      </c>
      <c r="AD645" t="s">
        <v>101</v>
      </c>
      <c r="AE645" t="s">
        <v>119</v>
      </c>
      <c r="AF645" t="str">
        <f t="shared" si="42"/>
        <v>Oil &amp; Gas - Ice Roads and Pads</v>
      </c>
      <c r="AG645" t="s">
        <v>349</v>
      </c>
      <c r="AJ645" t="s">
        <v>84</v>
      </c>
      <c r="AK645" s="7">
        <f t="shared" si="44"/>
        <v>2</v>
      </c>
    </row>
    <row r="646" spans="1:37" x14ac:dyDescent="0.25">
      <c r="A646" t="s">
        <v>181</v>
      </c>
      <c r="B646" s="6" t="str">
        <f t="shared" si="45"/>
        <v>1</v>
      </c>
      <c r="C646" t="s">
        <v>216</v>
      </c>
      <c r="D646" t="s">
        <v>116</v>
      </c>
      <c r="E646">
        <v>2016</v>
      </c>
      <c r="F646">
        <v>19060402</v>
      </c>
      <c r="Q646" t="s">
        <v>70</v>
      </c>
      <c r="R646" s="18">
        <f t="shared" si="43"/>
        <v>2</v>
      </c>
      <c r="Y646">
        <v>2016</v>
      </c>
      <c r="AD646" t="s">
        <v>101</v>
      </c>
      <c r="AE646" t="s">
        <v>119</v>
      </c>
      <c r="AF646" t="str">
        <f t="shared" si="42"/>
        <v>Oil &amp; Gas - Ice Roads and Pads</v>
      </c>
      <c r="AG646" t="s">
        <v>349</v>
      </c>
      <c r="AJ646" t="s">
        <v>84</v>
      </c>
      <c r="AK646" s="7">
        <f t="shared" si="44"/>
        <v>2</v>
      </c>
    </row>
    <row r="647" spans="1:37" x14ac:dyDescent="0.25">
      <c r="A647" t="s">
        <v>181</v>
      </c>
      <c r="B647" s="6" t="str">
        <f t="shared" si="45"/>
        <v>1</v>
      </c>
      <c r="C647" t="s">
        <v>216</v>
      </c>
      <c r="D647" t="s">
        <v>116</v>
      </c>
      <c r="E647">
        <v>2016</v>
      </c>
      <c r="F647">
        <v>19060402</v>
      </c>
      <c r="Q647" t="s">
        <v>70</v>
      </c>
      <c r="R647" s="18">
        <f t="shared" si="43"/>
        <v>2</v>
      </c>
      <c r="Y647">
        <v>2016</v>
      </c>
      <c r="AD647" t="s">
        <v>101</v>
      </c>
      <c r="AE647" t="s">
        <v>119</v>
      </c>
      <c r="AF647" t="str">
        <f t="shared" ref="AF647:AF710" si="46">IF(AD647&lt;&gt;"",_xlfn.CONCAT(AD647," - ", AE647),"")</f>
        <v>Oil &amp; Gas - Ice Roads and Pads</v>
      </c>
      <c r="AG647" t="s">
        <v>349</v>
      </c>
      <c r="AJ647" t="s">
        <v>84</v>
      </c>
      <c r="AK647" s="7">
        <f t="shared" si="44"/>
        <v>2</v>
      </c>
    </row>
    <row r="648" spans="1:37" x14ac:dyDescent="0.25">
      <c r="A648" t="s">
        <v>181</v>
      </c>
      <c r="B648" s="6" t="str">
        <f t="shared" si="45"/>
        <v>1</v>
      </c>
      <c r="C648" t="s">
        <v>216</v>
      </c>
      <c r="D648" t="s">
        <v>116</v>
      </c>
      <c r="E648">
        <v>2016</v>
      </c>
      <c r="F648">
        <v>19060402</v>
      </c>
      <c r="Q648" t="s">
        <v>70</v>
      </c>
      <c r="R648" s="18">
        <f t="shared" si="43"/>
        <v>2</v>
      </c>
      <c r="Y648">
        <v>2016</v>
      </c>
      <c r="AD648" t="s">
        <v>101</v>
      </c>
      <c r="AE648" t="s">
        <v>119</v>
      </c>
      <c r="AF648" t="str">
        <f t="shared" si="46"/>
        <v>Oil &amp; Gas - Ice Roads and Pads</v>
      </c>
      <c r="AG648" t="s">
        <v>349</v>
      </c>
      <c r="AJ648" t="s">
        <v>84</v>
      </c>
      <c r="AK648" s="7">
        <f t="shared" si="44"/>
        <v>2</v>
      </c>
    </row>
    <row r="649" spans="1:37" x14ac:dyDescent="0.25">
      <c r="A649" t="s">
        <v>181</v>
      </c>
      <c r="B649" s="6" t="str">
        <f t="shared" si="45"/>
        <v>1</v>
      </c>
      <c r="C649" t="s">
        <v>216</v>
      </c>
      <c r="D649" t="s">
        <v>116</v>
      </c>
      <c r="E649">
        <v>2016</v>
      </c>
      <c r="F649">
        <v>19060402</v>
      </c>
      <c r="Q649" t="s">
        <v>70</v>
      </c>
      <c r="R649" s="18">
        <f t="shared" si="43"/>
        <v>2</v>
      </c>
      <c r="Y649">
        <v>2016</v>
      </c>
      <c r="AD649" t="s">
        <v>101</v>
      </c>
      <c r="AE649" t="s">
        <v>119</v>
      </c>
      <c r="AF649" t="str">
        <f t="shared" si="46"/>
        <v>Oil &amp; Gas - Ice Roads and Pads</v>
      </c>
      <c r="AG649" t="s">
        <v>349</v>
      </c>
      <c r="AJ649" t="s">
        <v>84</v>
      </c>
      <c r="AK649" s="7">
        <f t="shared" si="44"/>
        <v>2</v>
      </c>
    </row>
    <row r="650" spans="1:37" x14ac:dyDescent="0.25">
      <c r="A650" t="s">
        <v>181</v>
      </c>
      <c r="B650" s="6" t="str">
        <f t="shared" si="45"/>
        <v>1</v>
      </c>
      <c r="C650" t="s">
        <v>216</v>
      </c>
      <c r="D650" t="s">
        <v>116</v>
      </c>
      <c r="E650">
        <v>2016</v>
      </c>
      <c r="F650">
        <v>19060402</v>
      </c>
      <c r="Q650" t="s">
        <v>70</v>
      </c>
      <c r="R650" s="18">
        <f t="shared" si="43"/>
        <v>2</v>
      </c>
      <c r="Y650">
        <v>2016</v>
      </c>
      <c r="AD650" t="s">
        <v>101</v>
      </c>
      <c r="AE650" t="s">
        <v>119</v>
      </c>
      <c r="AF650" t="str">
        <f t="shared" si="46"/>
        <v>Oil &amp; Gas - Ice Roads and Pads</v>
      </c>
      <c r="AG650" t="s">
        <v>349</v>
      </c>
      <c r="AJ650" t="s">
        <v>84</v>
      </c>
      <c r="AK650" s="7">
        <f t="shared" si="44"/>
        <v>2</v>
      </c>
    </row>
    <row r="651" spans="1:37" x14ac:dyDescent="0.25">
      <c r="A651" t="s">
        <v>181</v>
      </c>
      <c r="B651" s="6" t="str">
        <f t="shared" si="45"/>
        <v>1</v>
      </c>
      <c r="C651" t="s">
        <v>216</v>
      </c>
      <c r="D651" t="s">
        <v>116</v>
      </c>
      <c r="E651">
        <v>2016</v>
      </c>
      <c r="F651">
        <v>19060402</v>
      </c>
      <c r="Q651" t="s">
        <v>70</v>
      </c>
      <c r="R651" s="18">
        <f t="shared" si="43"/>
        <v>2</v>
      </c>
      <c r="Y651">
        <v>2016</v>
      </c>
      <c r="AD651" t="s">
        <v>101</v>
      </c>
      <c r="AE651" t="s">
        <v>119</v>
      </c>
      <c r="AF651" t="str">
        <f t="shared" si="46"/>
        <v>Oil &amp; Gas - Ice Roads and Pads</v>
      </c>
      <c r="AG651" t="s">
        <v>349</v>
      </c>
      <c r="AJ651" t="s">
        <v>84</v>
      </c>
      <c r="AK651" s="7">
        <f t="shared" si="44"/>
        <v>2</v>
      </c>
    </row>
    <row r="652" spans="1:37" x14ac:dyDescent="0.25">
      <c r="A652" t="s">
        <v>181</v>
      </c>
      <c r="B652" s="6" t="str">
        <f t="shared" si="45"/>
        <v>1</v>
      </c>
      <c r="C652" t="s">
        <v>216</v>
      </c>
      <c r="D652" t="s">
        <v>116</v>
      </c>
      <c r="E652">
        <v>2016</v>
      </c>
      <c r="F652">
        <v>19060402</v>
      </c>
      <c r="Q652" t="s">
        <v>70</v>
      </c>
      <c r="R652" s="18">
        <f t="shared" si="43"/>
        <v>2</v>
      </c>
      <c r="Y652">
        <v>2016</v>
      </c>
      <c r="AD652" t="s">
        <v>101</v>
      </c>
      <c r="AE652" t="s">
        <v>119</v>
      </c>
      <c r="AF652" t="str">
        <f t="shared" si="46"/>
        <v>Oil &amp; Gas - Ice Roads and Pads</v>
      </c>
      <c r="AG652" t="s">
        <v>349</v>
      </c>
      <c r="AJ652" t="s">
        <v>84</v>
      </c>
      <c r="AK652" s="7">
        <f t="shared" si="44"/>
        <v>2</v>
      </c>
    </row>
    <row r="653" spans="1:37" x14ac:dyDescent="0.25">
      <c r="A653" t="s">
        <v>181</v>
      </c>
      <c r="B653" s="6" t="str">
        <f t="shared" si="45"/>
        <v>1</v>
      </c>
      <c r="C653" t="s">
        <v>216</v>
      </c>
      <c r="D653" t="s">
        <v>116</v>
      </c>
      <c r="E653">
        <v>2016</v>
      </c>
      <c r="F653">
        <v>19060402</v>
      </c>
      <c r="Q653" t="s">
        <v>70</v>
      </c>
      <c r="R653" s="18">
        <f t="shared" si="43"/>
        <v>2</v>
      </c>
      <c r="Y653">
        <v>2016</v>
      </c>
      <c r="AD653" t="s">
        <v>101</v>
      </c>
      <c r="AE653" t="s">
        <v>119</v>
      </c>
      <c r="AF653" t="str">
        <f t="shared" si="46"/>
        <v>Oil &amp; Gas - Ice Roads and Pads</v>
      </c>
      <c r="AG653" t="s">
        <v>349</v>
      </c>
      <c r="AJ653" t="s">
        <v>84</v>
      </c>
      <c r="AK653" s="7">
        <f t="shared" si="44"/>
        <v>2</v>
      </c>
    </row>
    <row r="654" spans="1:37" x14ac:dyDescent="0.25">
      <c r="A654" t="s">
        <v>181</v>
      </c>
      <c r="B654" s="6" t="str">
        <f t="shared" si="45"/>
        <v>1</v>
      </c>
      <c r="C654" t="s">
        <v>216</v>
      </c>
      <c r="D654" t="s">
        <v>116</v>
      </c>
      <c r="E654">
        <v>2016</v>
      </c>
      <c r="F654">
        <v>19060402</v>
      </c>
      <c r="Q654" t="s">
        <v>70</v>
      </c>
      <c r="R654" s="18">
        <f t="shared" si="43"/>
        <v>2</v>
      </c>
      <c r="Y654">
        <v>2016</v>
      </c>
      <c r="AD654" t="s">
        <v>101</v>
      </c>
      <c r="AE654" t="s">
        <v>119</v>
      </c>
      <c r="AF654" t="str">
        <f t="shared" si="46"/>
        <v>Oil &amp; Gas - Ice Roads and Pads</v>
      </c>
      <c r="AG654" t="s">
        <v>349</v>
      </c>
      <c r="AJ654" t="s">
        <v>84</v>
      </c>
      <c r="AK654" s="7">
        <f t="shared" si="44"/>
        <v>2</v>
      </c>
    </row>
    <row r="655" spans="1:37" x14ac:dyDescent="0.25">
      <c r="A655" t="s">
        <v>181</v>
      </c>
      <c r="B655" s="6" t="str">
        <f t="shared" si="45"/>
        <v>1</v>
      </c>
      <c r="C655" t="s">
        <v>216</v>
      </c>
      <c r="D655" t="s">
        <v>116</v>
      </c>
      <c r="E655">
        <v>2016</v>
      </c>
      <c r="F655">
        <v>19060402</v>
      </c>
      <c r="Q655" t="s">
        <v>70</v>
      </c>
      <c r="R655" s="18">
        <f t="shared" si="43"/>
        <v>2</v>
      </c>
      <c r="Y655">
        <v>2016</v>
      </c>
      <c r="AD655" t="s">
        <v>101</v>
      </c>
      <c r="AE655" t="s">
        <v>119</v>
      </c>
      <c r="AF655" t="str">
        <f t="shared" si="46"/>
        <v>Oil &amp; Gas - Ice Roads and Pads</v>
      </c>
      <c r="AG655" t="s">
        <v>349</v>
      </c>
      <c r="AJ655" t="s">
        <v>84</v>
      </c>
      <c r="AK655" s="7">
        <f t="shared" si="44"/>
        <v>2</v>
      </c>
    </row>
    <row r="656" spans="1:37" x14ac:dyDescent="0.25">
      <c r="A656" t="s">
        <v>181</v>
      </c>
      <c r="B656" s="6" t="str">
        <f t="shared" si="45"/>
        <v>1</v>
      </c>
      <c r="C656" t="s">
        <v>216</v>
      </c>
      <c r="D656" t="s">
        <v>116</v>
      </c>
      <c r="E656">
        <v>2016</v>
      </c>
      <c r="F656">
        <v>19060402</v>
      </c>
      <c r="Q656" t="s">
        <v>70</v>
      </c>
      <c r="R656" s="18">
        <f t="shared" si="43"/>
        <v>2</v>
      </c>
      <c r="Y656">
        <v>2016</v>
      </c>
      <c r="AD656" t="s">
        <v>101</v>
      </c>
      <c r="AE656" t="s">
        <v>119</v>
      </c>
      <c r="AF656" t="str">
        <f t="shared" si="46"/>
        <v>Oil &amp; Gas - Ice Roads and Pads</v>
      </c>
      <c r="AG656" t="s">
        <v>349</v>
      </c>
      <c r="AJ656" t="s">
        <v>84</v>
      </c>
      <c r="AK656" s="7">
        <f t="shared" si="44"/>
        <v>2</v>
      </c>
    </row>
    <row r="657" spans="1:37" x14ac:dyDescent="0.25">
      <c r="A657" t="s">
        <v>181</v>
      </c>
      <c r="B657" s="6" t="str">
        <f t="shared" si="45"/>
        <v>1</v>
      </c>
      <c r="C657" t="s">
        <v>216</v>
      </c>
      <c r="D657" t="s">
        <v>116</v>
      </c>
      <c r="E657">
        <v>2016</v>
      </c>
      <c r="F657">
        <v>19060402</v>
      </c>
      <c r="Q657" t="s">
        <v>70</v>
      </c>
      <c r="R657" s="18">
        <f t="shared" si="43"/>
        <v>2</v>
      </c>
      <c r="Y657">
        <v>2016</v>
      </c>
      <c r="AD657" t="s">
        <v>101</v>
      </c>
      <c r="AE657" t="s">
        <v>119</v>
      </c>
      <c r="AF657" t="str">
        <f t="shared" si="46"/>
        <v>Oil &amp; Gas - Ice Roads and Pads</v>
      </c>
      <c r="AG657" t="s">
        <v>349</v>
      </c>
      <c r="AJ657" t="s">
        <v>84</v>
      </c>
      <c r="AK657" s="7">
        <f t="shared" si="44"/>
        <v>2</v>
      </c>
    </row>
    <row r="658" spans="1:37" x14ac:dyDescent="0.25">
      <c r="A658" t="s">
        <v>181</v>
      </c>
      <c r="B658" s="6" t="str">
        <f t="shared" si="45"/>
        <v>1</v>
      </c>
      <c r="C658" t="s">
        <v>216</v>
      </c>
      <c r="D658" t="s">
        <v>116</v>
      </c>
      <c r="E658">
        <v>2016</v>
      </c>
      <c r="F658">
        <v>19060402</v>
      </c>
      <c r="Q658" t="s">
        <v>70</v>
      </c>
      <c r="R658" s="18">
        <f t="shared" si="43"/>
        <v>2</v>
      </c>
      <c r="Y658">
        <v>2016</v>
      </c>
      <c r="AD658" t="s">
        <v>101</v>
      </c>
      <c r="AE658" t="s">
        <v>119</v>
      </c>
      <c r="AF658" t="str">
        <f t="shared" si="46"/>
        <v>Oil &amp; Gas - Ice Roads and Pads</v>
      </c>
      <c r="AG658" t="s">
        <v>349</v>
      </c>
      <c r="AJ658" t="s">
        <v>84</v>
      </c>
      <c r="AK658" s="7">
        <f t="shared" si="44"/>
        <v>2</v>
      </c>
    </row>
    <row r="659" spans="1:37" x14ac:dyDescent="0.25">
      <c r="A659" t="s">
        <v>181</v>
      </c>
      <c r="B659" s="6" t="str">
        <f t="shared" si="45"/>
        <v>1</v>
      </c>
      <c r="C659" t="s">
        <v>216</v>
      </c>
      <c r="D659" t="s">
        <v>116</v>
      </c>
      <c r="E659">
        <v>2016</v>
      </c>
      <c r="F659">
        <v>19060402</v>
      </c>
      <c r="Q659" t="s">
        <v>70</v>
      </c>
      <c r="R659" s="18">
        <f t="shared" si="43"/>
        <v>2</v>
      </c>
      <c r="Y659">
        <v>2016</v>
      </c>
      <c r="AD659" t="s">
        <v>101</v>
      </c>
      <c r="AE659" t="s">
        <v>119</v>
      </c>
      <c r="AF659" t="str">
        <f t="shared" si="46"/>
        <v>Oil &amp; Gas - Ice Roads and Pads</v>
      </c>
      <c r="AG659" t="s">
        <v>349</v>
      </c>
      <c r="AJ659" t="s">
        <v>84</v>
      </c>
      <c r="AK659" s="7">
        <f t="shared" si="44"/>
        <v>2</v>
      </c>
    </row>
    <row r="660" spans="1:37" x14ac:dyDescent="0.25">
      <c r="A660" t="s">
        <v>181</v>
      </c>
      <c r="B660" s="6" t="str">
        <f t="shared" si="45"/>
        <v>1</v>
      </c>
      <c r="C660" t="s">
        <v>216</v>
      </c>
      <c r="D660" t="s">
        <v>116</v>
      </c>
      <c r="E660">
        <v>2016</v>
      </c>
      <c r="F660">
        <v>19060402</v>
      </c>
      <c r="Q660" t="s">
        <v>70</v>
      </c>
      <c r="R660" s="18">
        <f t="shared" si="43"/>
        <v>2</v>
      </c>
      <c r="Y660">
        <v>2016</v>
      </c>
      <c r="AD660" t="s">
        <v>101</v>
      </c>
      <c r="AE660" t="s">
        <v>119</v>
      </c>
      <c r="AF660" t="str">
        <f t="shared" si="46"/>
        <v>Oil &amp; Gas - Ice Roads and Pads</v>
      </c>
      <c r="AG660" t="s">
        <v>349</v>
      </c>
      <c r="AJ660" t="s">
        <v>84</v>
      </c>
      <c r="AK660" s="7">
        <f t="shared" si="44"/>
        <v>2</v>
      </c>
    </row>
    <row r="661" spans="1:37" x14ac:dyDescent="0.25">
      <c r="A661" t="s">
        <v>181</v>
      </c>
      <c r="B661" s="6" t="str">
        <f t="shared" si="45"/>
        <v>1</v>
      </c>
      <c r="C661" t="s">
        <v>216</v>
      </c>
      <c r="D661" t="s">
        <v>116</v>
      </c>
      <c r="E661">
        <v>2016</v>
      </c>
      <c r="F661">
        <v>19060402</v>
      </c>
      <c r="Q661" t="s">
        <v>70</v>
      </c>
      <c r="R661" s="18">
        <f t="shared" si="43"/>
        <v>2</v>
      </c>
      <c r="Y661">
        <v>2016</v>
      </c>
      <c r="AD661" t="s">
        <v>101</v>
      </c>
      <c r="AE661" t="s">
        <v>119</v>
      </c>
      <c r="AF661" t="str">
        <f t="shared" si="46"/>
        <v>Oil &amp; Gas - Ice Roads and Pads</v>
      </c>
      <c r="AG661" t="s">
        <v>349</v>
      </c>
      <c r="AJ661" t="s">
        <v>84</v>
      </c>
      <c r="AK661" s="7">
        <f t="shared" si="44"/>
        <v>2</v>
      </c>
    </row>
    <row r="662" spans="1:37" x14ac:dyDescent="0.25">
      <c r="A662" t="s">
        <v>181</v>
      </c>
      <c r="B662" s="6" t="str">
        <f t="shared" si="45"/>
        <v>1</v>
      </c>
      <c r="C662" t="s">
        <v>216</v>
      </c>
      <c r="D662" t="s">
        <v>116</v>
      </c>
      <c r="E662">
        <v>2016</v>
      </c>
      <c r="F662">
        <v>19060402</v>
      </c>
      <c r="Q662" t="s">
        <v>70</v>
      </c>
      <c r="R662" s="18">
        <f t="shared" si="43"/>
        <v>2</v>
      </c>
      <c r="Y662">
        <v>2016</v>
      </c>
      <c r="AD662" t="s">
        <v>101</v>
      </c>
      <c r="AE662" t="s">
        <v>119</v>
      </c>
      <c r="AF662" t="str">
        <f t="shared" si="46"/>
        <v>Oil &amp; Gas - Ice Roads and Pads</v>
      </c>
      <c r="AG662" t="s">
        <v>349</v>
      </c>
      <c r="AJ662" t="s">
        <v>84</v>
      </c>
      <c r="AK662" s="7">
        <f t="shared" si="44"/>
        <v>2</v>
      </c>
    </row>
    <row r="663" spans="1:37" x14ac:dyDescent="0.25">
      <c r="A663" t="s">
        <v>181</v>
      </c>
      <c r="B663" s="6" t="str">
        <f t="shared" si="45"/>
        <v>1</v>
      </c>
      <c r="C663" t="s">
        <v>216</v>
      </c>
      <c r="D663" t="s">
        <v>116</v>
      </c>
      <c r="E663">
        <v>2016</v>
      </c>
      <c r="F663">
        <v>19060402</v>
      </c>
      <c r="Q663" t="s">
        <v>70</v>
      </c>
      <c r="R663" s="18">
        <f t="shared" si="43"/>
        <v>2</v>
      </c>
      <c r="Y663">
        <v>2016</v>
      </c>
      <c r="AD663" t="s">
        <v>101</v>
      </c>
      <c r="AE663" t="s">
        <v>119</v>
      </c>
      <c r="AF663" t="str">
        <f t="shared" si="46"/>
        <v>Oil &amp; Gas - Ice Roads and Pads</v>
      </c>
      <c r="AG663" t="s">
        <v>349</v>
      </c>
      <c r="AJ663" t="s">
        <v>84</v>
      </c>
      <c r="AK663" s="7">
        <f t="shared" si="44"/>
        <v>2</v>
      </c>
    </row>
    <row r="664" spans="1:37" x14ac:dyDescent="0.25">
      <c r="A664" t="s">
        <v>181</v>
      </c>
      <c r="B664" s="6" t="str">
        <f t="shared" si="45"/>
        <v>1</v>
      </c>
      <c r="C664" t="s">
        <v>216</v>
      </c>
      <c r="D664" t="s">
        <v>116</v>
      </c>
      <c r="E664">
        <v>2016</v>
      </c>
      <c r="F664">
        <v>19060402</v>
      </c>
      <c r="Q664" t="s">
        <v>70</v>
      </c>
      <c r="R664" s="18">
        <f t="shared" si="43"/>
        <v>2</v>
      </c>
      <c r="Y664">
        <v>2016</v>
      </c>
      <c r="AD664" t="s">
        <v>101</v>
      </c>
      <c r="AE664" t="s">
        <v>119</v>
      </c>
      <c r="AF664" t="str">
        <f t="shared" si="46"/>
        <v>Oil &amp; Gas - Ice Roads and Pads</v>
      </c>
      <c r="AG664" t="s">
        <v>349</v>
      </c>
      <c r="AJ664" t="s">
        <v>84</v>
      </c>
      <c r="AK664" s="7">
        <f t="shared" si="44"/>
        <v>2</v>
      </c>
    </row>
    <row r="665" spans="1:37" x14ac:dyDescent="0.25">
      <c r="A665" t="s">
        <v>181</v>
      </c>
      <c r="B665" s="6" t="str">
        <f t="shared" si="45"/>
        <v>1</v>
      </c>
      <c r="C665" t="s">
        <v>216</v>
      </c>
      <c r="D665" t="s">
        <v>116</v>
      </c>
      <c r="E665">
        <v>2016</v>
      </c>
      <c r="F665">
        <v>19060402</v>
      </c>
      <c r="Q665" t="s">
        <v>70</v>
      </c>
      <c r="R665" s="18">
        <f t="shared" si="43"/>
        <v>2</v>
      </c>
      <c r="Y665">
        <v>2016</v>
      </c>
      <c r="AD665" t="s">
        <v>101</v>
      </c>
      <c r="AE665" t="s">
        <v>119</v>
      </c>
      <c r="AF665" t="str">
        <f t="shared" si="46"/>
        <v>Oil &amp; Gas - Ice Roads and Pads</v>
      </c>
      <c r="AG665" t="s">
        <v>349</v>
      </c>
      <c r="AJ665" t="s">
        <v>84</v>
      </c>
      <c r="AK665" s="7">
        <f t="shared" si="44"/>
        <v>2</v>
      </c>
    </row>
    <row r="666" spans="1:37" x14ac:dyDescent="0.25">
      <c r="A666" t="s">
        <v>181</v>
      </c>
      <c r="B666" s="6" t="str">
        <f t="shared" si="45"/>
        <v>1</v>
      </c>
      <c r="C666" t="s">
        <v>216</v>
      </c>
      <c r="D666" t="s">
        <v>116</v>
      </c>
      <c r="E666">
        <v>2016</v>
      </c>
      <c r="F666">
        <v>19060402</v>
      </c>
      <c r="Q666" t="s">
        <v>70</v>
      </c>
      <c r="R666" s="18">
        <f t="shared" si="43"/>
        <v>2</v>
      </c>
      <c r="Y666">
        <v>2016</v>
      </c>
      <c r="AD666" t="s">
        <v>101</v>
      </c>
      <c r="AE666" t="s">
        <v>119</v>
      </c>
      <c r="AF666" t="str">
        <f t="shared" si="46"/>
        <v>Oil &amp; Gas - Ice Roads and Pads</v>
      </c>
      <c r="AG666" t="s">
        <v>349</v>
      </c>
      <c r="AJ666" t="s">
        <v>84</v>
      </c>
      <c r="AK666" s="7">
        <f t="shared" si="44"/>
        <v>2</v>
      </c>
    </row>
    <row r="667" spans="1:37" x14ac:dyDescent="0.25">
      <c r="A667" t="s">
        <v>181</v>
      </c>
      <c r="B667" s="6" t="str">
        <f t="shared" si="45"/>
        <v>1</v>
      </c>
      <c r="C667" t="s">
        <v>216</v>
      </c>
      <c r="D667" t="s">
        <v>116</v>
      </c>
      <c r="E667">
        <v>2016</v>
      </c>
      <c r="F667">
        <v>19060402</v>
      </c>
      <c r="Q667" t="s">
        <v>70</v>
      </c>
      <c r="R667" s="18">
        <f t="shared" si="43"/>
        <v>2</v>
      </c>
      <c r="Y667">
        <v>2016</v>
      </c>
      <c r="AD667" t="s">
        <v>101</v>
      </c>
      <c r="AE667" t="s">
        <v>119</v>
      </c>
      <c r="AF667" t="str">
        <f t="shared" si="46"/>
        <v>Oil &amp; Gas - Ice Roads and Pads</v>
      </c>
      <c r="AG667" t="s">
        <v>349</v>
      </c>
      <c r="AJ667" t="s">
        <v>84</v>
      </c>
      <c r="AK667" s="7">
        <f t="shared" si="44"/>
        <v>2</v>
      </c>
    </row>
    <row r="668" spans="1:37" x14ac:dyDescent="0.25">
      <c r="A668" t="s">
        <v>181</v>
      </c>
      <c r="B668" s="6" t="str">
        <f t="shared" si="45"/>
        <v>1</v>
      </c>
      <c r="C668" t="s">
        <v>216</v>
      </c>
      <c r="D668" t="s">
        <v>116</v>
      </c>
      <c r="E668">
        <v>2016</v>
      </c>
      <c r="F668">
        <v>19060402</v>
      </c>
      <c r="Q668" t="s">
        <v>70</v>
      </c>
      <c r="R668" s="18">
        <f t="shared" si="43"/>
        <v>2</v>
      </c>
      <c r="Y668">
        <v>2016</v>
      </c>
      <c r="AD668" t="s">
        <v>101</v>
      </c>
      <c r="AE668" t="s">
        <v>119</v>
      </c>
      <c r="AF668" t="str">
        <f t="shared" si="46"/>
        <v>Oil &amp; Gas - Ice Roads and Pads</v>
      </c>
      <c r="AG668" t="s">
        <v>349</v>
      </c>
      <c r="AJ668" t="s">
        <v>84</v>
      </c>
      <c r="AK668" s="7">
        <f t="shared" si="44"/>
        <v>2</v>
      </c>
    </row>
    <row r="669" spans="1:37" x14ac:dyDescent="0.25">
      <c r="A669" t="s">
        <v>181</v>
      </c>
      <c r="B669" s="6" t="str">
        <f t="shared" si="45"/>
        <v>1</v>
      </c>
      <c r="C669" t="s">
        <v>216</v>
      </c>
      <c r="D669" t="s">
        <v>116</v>
      </c>
      <c r="E669">
        <v>2016</v>
      </c>
      <c r="F669">
        <v>19060402</v>
      </c>
      <c r="Q669" t="s">
        <v>70</v>
      </c>
      <c r="R669" s="18">
        <f t="shared" si="43"/>
        <v>2</v>
      </c>
      <c r="Y669">
        <v>2016</v>
      </c>
      <c r="AD669" t="s">
        <v>101</v>
      </c>
      <c r="AE669" t="s">
        <v>119</v>
      </c>
      <c r="AF669" t="str">
        <f t="shared" si="46"/>
        <v>Oil &amp; Gas - Ice Roads and Pads</v>
      </c>
      <c r="AG669" t="s">
        <v>349</v>
      </c>
      <c r="AJ669" t="s">
        <v>84</v>
      </c>
      <c r="AK669" s="7">
        <f t="shared" si="44"/>
        <v>2</v>
      </c>
    </row>
    <row r="670" spans="1:37" x14ac:dyDescent="0.25">
      <c r="A670" t="s">
        <v>181</v>
      </c>
      <c r="B670" s="6" t="str">
        <f t="shared" si="45"/>
        <v>1</v>
      </c>
      <c r="C670" t="s">
        <v>216</v>
      </c>
      <c r="D670" t="s">
        <v>116</v>
      </c>
      <c r="E670">
        <v>2016</v>
      </c>
      <c r="F670">
        <v>19060402</v>
      </c>
      <c r="Q670" t="s">
        <v>70</v>
      </c>
      <c r="R670" s="18">
        <f t="shared" si="43"/>
        <v>2</v>
      </c>
      <c r="Y670">
        <v>2016</v>
      </c>
      <c r="AD670" t="s">
        <v>101</v>
      </c>
      <c r="AE670" t="s">
        <v>119</v>
      </c>
      <c r="AF670" t="str">
        <f t="shared" si="46"/>
        <v>Oil &amp; Gas - Ice Roads and Pads</v>
      </c>
      <c r="AG670" t="s">
        <v>349</v>
      </c>
      <c r="AJ670" t="s">
        <v>84</v>
      </c>
      <c r="AK670" s="7">
        <f t="shared" si="44"/>
        <v>2</v>
      </c>
    </row>
    <row r="671" spans="1:37" x14ac:dyDescent="0.25">
      <c r="A671" t="s">
        <v>181</v>
      </c>
      <c r="B671" s="6" t="str">
        <f t="shared" si="45"/>
        <v>1</v>
      </c>
      <c r="C671" t="s">
        <v>216</v>
      </c>
      <c r="D671" t="s">
        <v>116</v>
      </c>
      <c r="E671">
        <v>2016</v>
      </c>
      <c r="F671">
        <v>19060402</v>
      </c>
      <c r="Q671" t="s">
        <v>70</v>
      </c>
      <c r="R671" s="18">
        <f t="shared" si="43"/>
        <v>2</v>
      </c>
      <c r="Y671">
        <v>2016</v>
      </c>
      <c r="AD671" t="s">
        <v>101</v>
      </c>
      <c r="AE671" t="s">
        <v>119</v>
      </c>
      <c r="AF671" t="str">
        <f t="shared" si="46"/>
        <v>Oil &amp; Gas - Ice Roads and Pads</v>
      </c>
      <c r="AG671" t="s">
        <v>349</v>
      </c>
      <c r="AJ671" t="s">
        <v>84</v>
      </c>
      <c r="AK671" s="7">
        <f t="shared" si="44"/>
        <v>2</v>
      </c>
    </row>
    <row r="672" spans="1:37" x14ac:dyDescent="0.25">
      <c r="A672" t="s">
        <v>181</v>
      </c>
      <c r="B672" s="6" t="str">
        <f t="shared" si="45"/>
        <v>1</v>
      </c>
      <c r="C672" t="s">
        <v>216</v>
      </c>
      <c r="D672" t="s">
        <v>116</v>
      </c>
      <c r="E672">
        <v>2016</v>
      </c>
      <c r="F672">
        <v>19060402</v>
      </c>
      <c r="Q672" t="s">
        <v>70</v>
      </c>
      <c r="R672" s="18">
        <f t="shared" si="43"/>
        <v>2</v>
      </c>
      <c r="Y672">
        <v>2016</v>
      </c>
      <c r="AD672" t="s">
        <v>101</v>
      </c>
      <c r="AE672" t="s">
        <v>119</v>
      </c>
      <c r="AF672" t="str">
        <f t="shared" si="46"/>
        <v>Oil &amp; Gas - Ice Roads and Pads</v>
      </c>
      <c r="AG672" t="s">
        <v>349</v>
      </c>
      <c r="AJ672" t="s">
        <v>84</v>
      </c>
      <c r="AK672" s="7">
        <f t="shared" si="44"/>
        <v>2</v>
      </c>
    </row>
    <row r="673" spans="1:37" x14ac:dyDescent="0.25">
      <c r="A673" t="s">
        <v>181</v>
      </c>
      <c r="B673" s="6" t="str">
        <f t="shared" si="45"/>
        <v>1</v>
      </c>
      <c r="C673" t="s">
        <v>216</v>
      </c>
      <c r="D673" t="s">
        <v>116</v>
      </c>
      <c r="E673">
        <v>2016</v>
      </c>
      <c r="F673">
        <v>19060402</v>
      </c>
      <c r="Q673" t="s">
        <v>70</v>
      </c>
      <c r="R673" s="18">
        <f t="shared" si="43"/>
        <v>2</v>
      </c>
      <c r="Y673">
        <v>2016</v>
      </c>
      <c r="AD673" t="s">
        <v>101</v>
      </c>
      <c r="AE673" t="s">
        <v>119</v>
      </c>
      <c r="AF673" t="str">
        <f t="shared" si="46"/>
        <v>Oil &amp; Gas - Ice Roads and Pads</v>
      </c>
      <c r="AG673" t="s">
        <v>349</v>
      </c>
      <c r="AJ673" t="s">
        <v>84</v>
      </c>
      <c r="AK673" s="7">
        <f t="shared" si="44"/>
        <v>2</v>
      </c>
    </row>
    <row r="674" spans="1:37" x14ac:dyDescent="0.25">
      <c r="A674" t="s">
        <v>181</v>
      </c>
      <c r="B674" s="6" t="str">
        <f t="shared" si="45"/>
        <v>1</v>
      </c>
      <c r="C674" t="s">
        <v>216</v>
      </c>
      <c r="D674" t="s">
        <v>116</v>
      </c>
      <c r="E674">
        <v>2016</v>
      </c>
      <c r="F674">
        <v>19060402</v>
      </c>
      <c r="Q674" t="s">
        <v>70</v>
      </c>
      <c r="R674" s="18">
        <f t="shared" si="43"/>
        <v>2</v>
      </c>
      <c r="Y674">
        <v>2016</v>
      </c>
      <c r="AD674" t="s">
        <v>101</v>
      </c>
      <c r="AE674" t="s">
        <v>119</v>
      </c>
      <c r="AF674" t="str">
        <f t="shared" si="46"/>
        <v>Oil &amp; Gas - Ice Roads and Pads</v>
      </c>
      <c r="AG674" t="s">
        <v>349</v>
      </c>
      <c r="AJ674" t="s">
        <v>84</v>
      </c>
      <c r="AK674" s="7">
        <f t="shared" si="44"/>
        <v>2</v>
      </c>
    </row>
    <row r="675" spans="1:37" x14ac:dyDescent="0.25">
      <c r="A675" t="s">
        <v>181</v>
      </c>
      <c r="B675" s="6" t="str">
        <f t="shared" si="45"/>
        <v>1</v>
      </c>
      <c r="C675" t="s">
        <v>216</v>
      </c>
      <c r="D675" t="s">
        <v>116</v>
      </c>
      <c r="E675">
        <v>2016</v>
      </c>
      <c r="F675">
        <v>19060402</v>
      </c>
      <c r="Q675" t="s">
        <v>70</v>
      </c>
      <c r="R675" s="18">
        <f t="shared" si="43"/>
        <v>2</v>
      </c>
      <c r="Y675">
        <v>2016</v>
      </c>
      <c r="AD675" t="s">
        <v>101</v>
      </c>
      <c r="AE675" t="s">
        <v>119</v>
      </c>
      <c r="AF675" t="str">
        <f t="shared" si="46"/>
        <v>Oil &amp; Gas - Ice Roads and Pads</v>
      </c>
      <c r="AG675" t="s">
        <v>349</v>
      </c>
      <c r="AJ675" t="s">
        <v>84</v>
      </c>
      <c r="AK675" s="7">
        <f t="shared" si="44"/>
        <v>2</v>
      </c>
    </row>
    <row r="676" spans="1:37" x14ac:dyDescent="0.25">
      <c r="A676" t="s">
        <v>181</v>
      </c>
      <c r="B676" s="6" t="str">
        <f t="shared" si="45"/>
        <v>1</v>
      </c>
      <c r="C676" t="s">
        <v>216</v>
      </c>
      <c r="D676" t="s">
        <v>116</v>
      </c>
      <c r="E676">
        <v>2017</v>
      </c>
      <c r="F676">
        <v>19060402</v>
      </c>
      <c r="Q676" t="s">
        <v>70</v>
      </c>
      <c r="R676" s="18">
        <f t="shared" si="43"/>
        <v>2</v>
      </c>
      <c r="Y676">
        <v>2017</v>
      </c>
      <c r="AD676" t="s">
        <v>101</v>
      </c>
      <c r="AE676" t="s">
        <v>119</v>
      </c>
      <c r="AF676" t="str">
        <f t="shared" si="46"/>
        <v>Oil &amp; Gas - Ice Roads and Pads</v>
      </c>
      <c r="AG676" t="s">
        <v>349</v>
      </c>
      <c r="AJ676" t="s">
        <v>84</v>
      </c>
      <c r="AK676" s="7">
        <f t="shared" si="44"/>
        <v>2</v>
      </c>
    </row>
    <row r="677" spans="1:37" x14ac:dyDescent="0.25">
      <c r="A677" t="s">
        <v>181</v>
      </c>
      <c r="B677" s="6" t="str">
        <f t="shared" si="45"/>
        <v>1</v>
      </c>
      <c r="C677" t="s">
        <v>216</v>
      </c>
      <c r="D677" t="s">
        <v>116</v>
      </c>
      <c r="E677">
        <v>2017</v>
      </c>
      <c r="F677">
        <v>19060402</v>
      </c>
      <c r="Q677" t="s">
        <v>70</v>
      </c>
      <c r="R677" s="18">
        <f t="shared" si="43"/>
        <v>2</v>
      </c>
      <c r="Y677">
        <v>2017</v>
      </c>
      <c r="AD677" t="s">
        <v>101</v>
      </c>
      <c r="AE677" t="s">
        <v>119</v>
      </c>
      <c r="AF677" t="str">
        <f t="shared" si="46"/>
        <v>Oil &amp; Gas - Ice Roads and Pads</v>
      </c>
      <c r="AG677" t="s">
        <v>349</v>
      </c>
      <c r="AJ677" t="s">
        <v>84</v>
      </c>
      <c r="AK677" s="7">
        <f t="shared" si="44"/>
        <v>2</v>
      </c>
    </row>
    <row r="678" spans="1:37" x14ac:dyDescent="0.25">
      <c r="A678" t="s">
        <v>181</v>
      </c>
      <c r="B678" s="6" t="str">
        <f t="shared" si="45"/>
        <v>1</v>
      </c>
      <c r="C678" t="s">
        <v>216</v>
      </c>
      <c r="D678" t="s">
        <v>116</v>
      </c>
      <c r="E678">
        <v>2017</v>
      </c>
      <c r="F678">
        <v>19060402</v>
      </c>
      <c r="Q678" t="s">
        <v>70</v>
      </c>
      <c r="R678" s="18">
        <f t="shared" si="43"/>
        <v>2</v>
      </c>
      <c r="Y678">
        <v>2017</v>
      </c>
      <c r="AD678" t="s">
        <v>101</v>
      </c>
      <c r="AE678" t="s">
        <v>119</v>
      </c>
      <c r="AF678" t="str">
        <f t="shared" si="46"/>
        <v>Oil &amp; Gas - Ice Roads and Pads</v>
      </c>
      <c r="AG678" t="s">
        <v>349</v>
      </c>
      <c r="AJ678" t="s">
        <v>84</v>
      </c>
      <c r="AK678" s="7">
        <f t="shared" si="44"/>
        <v>2</v>
      </c>
    </row>
    <row r="679" spans="1:37" x14ac:dyDescent="0.25">
      <c r="A679" t="s">
        <v>181</v>
      </c>
      <c r="B679" s="6" t="str">
        <f t="shared" si="45"/>
        <v>1</v>
      </c>
      <c r="C679" t="s">
        <v>216</v>
      </c>
      <c r="D679" t="s">
        <v>116</v>
      </c>
      <c r="E679">
        <v>2017</v>
      </c>
      <c r="F679">
        <v>19060402</v>
      </c>
      <c r="Q679" t="s">
        <v>70</v>
      </c>
      <c r="R679" s="18">
        <f t="shared" si="43"/>
        <v>2</v>
      </c>
      <c r="Y679">
        <v>2017</v>
      </c>
      <c r="AD679" t="s">
        <v>101</v>
      </c>
      <c r="AE679" t="s">
        <v>119</v>
      </c>
      <c r="AF679" t="str">
        <f t="shared" si="46"/>
        <v>Oil &amp; Gas - Ice Roads and Pads</v>
      </c>
      <c r="AG679" t="s">
        <v>349</v>
      </c>
      <c r="AJ679" t="s">
        <v>84</v>
      </c>
      <c r="AK679" s="7">
        <f t="shared" si="44"/>
        <v>2</v>
      </c>
    </row>
    <row r="680" spans="1:37" x14ac:dyDescent="0.25">
      <c r="A680" t="s">
        <v>181</v>
      </c>
      <c r="B680" s="6" t="str">
        <f t="shared" si="45"/>
        <v>1</v>
      </c>
      <c r="C680" t="s">
        <v>216</v>
      </c>
      <c r="D680" t="s">
        <v>116</v>
      </c>
      <c r="E680">
        <v>2017</v>
      </c>
      <c r="F680">
        <v>19060402</v>
      </c>
      <c r="Q680" t="s">
        <v>70</v>
      </c>
      <c r="R680" s="18">
        <f t="shared" si="43"/>
        <v>2</v>
      </c>
      <c r="Y680">
        <v>2017</v>
      </c>
      <c r="AD680" t="s">
        <v>101</v>
      </c>
      <c r="AE680" t="s">
        <v>119</v>
      </c>
      <c r="AF680" t="str">
        <f t="shared" si="46"/>
        <v>Oil &amp; Gas - Ice Roads and Pads</v>
      </c>
      <c r="AG680" t="s">
        <v>349</v>
      </c>
      <c r="AJ680" t="s">
        <v>84</v>
      </c>
      <c r="AK680" s="7">
        <f t="shared" si="44"/>
        <v>2</v>
      </c>
    </row>
    <row r="681" spans="1:37" x14ac:dyDescent="0.25">
      <c r="A681" t="s">
        <v>181</v>
      </c>
      <c r="B681" s="6" t="str">
        <f t="shared" si="45"/>
        <v>1</v>
      </c>
      <c r="C681" t="s">
        <v>216</v>
      </c>
      <c r="D681" t="s">
        <v>116</v>
      </c>
      <c r="E681">
        <v>2017</v>
      </c>
      <c r="F681">
        <v>19060402</v>
      </c>
      <c r="Q681" t="s">
        <v>70</v>
      </c>
      <c r="R681" s="18">
        <f t="shared" si="43"/>
        <v>2</v>
      </c>
      <c r="Y681">
        <v>2017</v>
      </c>
      <c r="AD681" t="s">
        <v>101</v>
      </c>
      <c r="AE681" t="s">
        <v>119</v>
      </c>
      <c r="AF681" t="str">
        <f t="shared" si="46"/>
        <v>Oil &amp; Gas - Ice Roads and Pads</v>
      </c>
      <c r="AG681" t="s">
        <v>349</v>
      </c>
      <c r="AJ681" t="s">
        <v>84</v>
      </c>
      <c r="AK681" s="7">
        <f t="shared" si="44"/>
        <v>2</v>
      </c>
    </row>
    <row r="682" spans="1:37" x14ac:dyDescent="0.25">
      <c r="A682" t="s">
        <v>181</v>
      </c>
      <c r="B682" s="6" t="str">
        <f t="shared" si="45"/>
        <v>1</v>
      </c>
      <c r="C682" t="s">
        <v>216</v>
      </c>
      <c r="D682" t="s">
        <v>116</v>
      </c>
      <c r="E682">
        <v>2017</v>
      </c>
      <c r="F682">
        <v>19060402</v>
      </c>
      <c r="Q682" t="s">
        <v>70</v>
      </c>
      <c r="R682" s="18">
        <f t="shared" si="43"/>
        <v>2</v>
      </c>
      <c r="Y682">
        <v>2017</v>
      </c>
      <c r="AD682" t="s">
        <v>101</v>
      </c>
      <c r="AE682" t="s">
        <v>119</v>
      </c>
      <c r="AF682" t="str">
        <f t="shared" si="46"/>
        <v>Oil &amp; Gas - Ice Roads and Pads</v>
      </c>
      <c r="AG682" t="s">
        <v>349</v>
      </c>
      <c r="AJ682" t="s">
        <v>84</v>
      </c>
      <c r="AK682" s="7">
        <f t="shared" si="44"/>
        <v>2</v>
      </c>
    </row>
    <row r="683" spans="1:37" x14ac:dyDescent="0.25">
      <c r="A683" t="s">
        <v>181</v>
      </c>
      <c r="B683" s="6" t="str">
        <f t="shared" si="45"/>
        <v>1</v>
      </c>
      <c r="C683" t="s">
        <v>216</v>
      </c>
      <c r="D683" t="s">
        <v>116</v>
      </c>
      <c r="E683">
        <v>2017</v>
      </c>
      <c r="F683">
        <v>19060402</v>
      </c>
      <c r="Q683" t="s">
        <v>70</v>
      </c>
      <c r="R683" s="18">
        <f t="shared" si="43"/>
        <v>2</v>
      </c>
      <c r="Y683">
        <v>2017</v>
      </c>
      <c r="AD683" t="s">
        <v>101</v>
      </c>
      <c r="AE683" t="s">
        <v>119</v>
      </c>
      <c r="AF683" t="str">
        <f t="shared" si="46"/>
        <v>Oil &amp; Gas - Ice Roads and Pads</v>
      </c>
      <c r="AG683" t="s">
        <v>349</v>
      </c>
      <c r="AJ683" t="s">
        <v>84</v>
      </c>
      <c r="AK683" s="7">
        <f t="shared" si="44"/>
        <v>2</v>
      </c>
    </row>
    <row r="684" spans="1:37" x14ac:dyDescent="0.25">
      <c r="A684" t="s">
        <v>181</v>
      </c>
      <c r="B684" s="6" t="str">
        <f t="shared" si="45"/>
        <v>1</v>
      </c>
      <c r="C684" t="s">
        <v>216</v>
      </c>
      <c r="D684" t="s">
        <v>116</v>
      </c>
      <c r="E684">
        <v>2017</v>
      </c>
      <c r="F684">
        <v>19060402</v>
      </c>
      <c r="Q684" t="s">
        <v>70</v>
      </c>
      <c r="R684" s="18">
        <f t="shared" si="43"/>
        <v>2</v>
      </c>
      <c r="Y684">
        <v>2017</v>
      </c>
      <c r="AD684" t="s">
        <v>101</v>
      </c>
      <c r="AE684" t="s">
        <v>119</v>
      </c>
      <c r="AF684" t="str">
        <f t="shared" si="46"/>
        <v>Oil &amp; Gas - Ice Roads and Pads</v>
      </c>
      <c r="AG684" t="s">
        <v>349</v>
      </c>
      <c r="AJ684" t="s">
        <v>84</v>
      </c>
      <c r="AK684" s="7">
        <f t="shared" si="44"/>
        <v>2</v>
      </c>
    </row>
    <row r="685" spans="1:37" x14ac:dyDescent="0.25">
      <c r="A685" t="s">
        <v>181</v>
      </c>
      <c r="B685" s="6" t="str">
        <f t="shared" si="45"/>
        <v>1</v>
      </c>
      <c r="C685" t="s">
        <v>216</v>
      </c>
      <c r="D685" t="s">
        <v>116</v>
      </c>
      <c r="E685">
        <v>2017</v>
      </c>
      <c r="F685">
        <v>19060402</v>
      </c>
      <c r="Q685" t="s">
        <v>70</v>
      </c>
      <c r="R685" s="18">
        <f t="shared" si="43"/>
        <v>2</v>
      </c>
      <c r="Y685">
        <v>2017</v>
      </c>
      <c r="AD685" t="s">
        <v>101</v>
      </c>
      <c r="AE685" t="s">
        <v>119</v>
      </c>
      <c r="AF685" t="str">
        <f t="shared" si="46"/>
        <v>Oil &amp; Gas - Ice Roads and Pads</v>
      </c>
      <c r="AG685" t="s">
        <v>349</v>
      </c>
      <c r="AJ685" t="s">
        <v>84</v>
      </c>
      <c r="AK685" s="7">
        <f t="shared" si="44"/>
        <v>2</v>
      </c>
    </row>
    <row r="686" spans="1:37" x14ac:dyDescent="0.25">
      <c r="A686" t="s">
        <v>181</v>
      </c>
      <c r="B686" s="6" t="str">
        <f t="shared" si="45"/>
        <v>1</v>
      </c>
      <c r="C686" t="s">
        <v>216</v>
      </c>
      <c r="D686" t="s">
        <v>116</v>
      </c>
      <c r="E686">
        <v>2017</v>
      </c>
      <c r="F686">
        <v>19060402</v>
      </c>
      <c r="Q686" t="s">
        <v>70</v>
      </c>
      <c r="R686" s="18">
        <f t="shared" si="43"/>
        <v>2</v>
      </c>
      <c r="Y686">
        <v>2017</v>
      </c>
      <c r="AD686" t="s">
        <v>101</v>
      </c>
      <c r="AE686" t="s">
        <v>119</v>
      </c>
      <c r="AF686" t="str">
        <f t="shared" si="46"/>
        <v>Oil &amp; Gas - Ice Roads and Pads</v>
      </c>
      <c r="AG686" t="s">
        <v>349</v>
      </c>
      <c r="AJ686" t="s">
        <v>84</v>
      </c>
      <c r="AK686" s="7">
        <f t="shared" si="44"/>
        <v>2</v>
      </c>
    </row>
    <row r="687" spans="1:37" x14ac:dyDescent="0.25">
      <c r="A687" t="s">
        <v>181</v>
      </c>
      <c r="B687" s="6" t="str">
        <f t="shared" si="45"/>
        <v>1</v>
      </c>
      <c r="C687" t="s">
        <v>216</v>
      </c>
      <c r="D687" t="s">
        <v>116</v>
      </c>
      <c r="E687">
        <v>2017</v>
      </c>
      <c r="F687">
        <v>19060402</v>
      </c>
      <c r="Q687" t="s">
        <v>70</v>
      </c>
      <c r="R687" s="18">
        <f t="shared" si="43"/>
        <v>2</v>
      </c>
      <c r="Y687">
        <v>2017</v>
      </c>
      <c r="AD687" t="s">
        <v>101</v>
      </c>
      <c r="AE687" t="s">
        <v>119</v>
      </c>
      <c r="AF687" t="str">
        <f t="shared" si="46"/>
        <v>Oil &amp; Gas - Ice Roads and Pads</v>
      </c>
      <c r="AG687" t="s">
        <v>349</v>
      </c>
      <c r="AJ687" t="s">
        <v>84</v>
      </c>
      <c r="AK687" s="7">
        <f t="shared" si="44"/>
        <v>2</v>
      </c>
    </row>
    <row r="688" spans="1:37" x14ac:dyDescent="0.25">
      <c r="A688" t="s">
        <v>181</v>
      </c>
      <c r="B688" s="6" t="str">
        <f t="shared" si="45"/>
        <v>1</v>
      </c>
      <c r="C688" t="s">
        <v>216</v>
      </c>
      <c r="D688" t="s">
        <v>116</v>
      </c>
      <c r="E688">
        <v>2017</v>
      </c>
      <c r="F688">
        <v>19060402</v>
      </c>
      <c r="Q688" t="s">
        <v>70</v>
      </c>
      <c r="R688" s="18">
        <f t="shared" si="43"/>
        <v>2</v>
      </c>
      <c r="Y688">
        <v>2017</v>
      </c>
      <c r="AD688" t="s">
        <v>101</v>
      </c>
      <c r="AE688" t="s">
        <v>119</v>
      </c>
      <c r="AF688" t="str">
        <f t="shared" si="46"/>
        <v>Oil &amp; Gas - Ice Roads and Pads</v>
      </c>
      <c r="AG688" t="s">
        <v>349</v>
      </c>
      <c r="AJ688" t="s">
        <v>84</v>
      </c>
      <c r="AK688" s="7">
        <f t="shared" si="44"/>
        <v>2</v>
      </c>
    </row>
    <row r="689" spans="1:37" x14ac:dyDescent="0.25">
      <c r="A689" t="s">
        <v>181</v>
      </c>
      <c r="B689" s="6" t="str">
        <f t="shared" si="45"/>
        <v>1</v>
      </c>
      <c r="C689" t="s">
        <v>216</v>
      </c>
      <c r="D689" t="s">
        <v>116</v>
      </c>
      <c r="E689">
        <v>2017</v>
      </c>
      <c r="F689">
        <v>19060402</v>
      </c>
      <c r="Q689" t="s">
        <v>70</v>
      </c>
      <c r="R689" s="18">
        <f t="shared" si="43"/>
        <v>2</v>
      </c>
      <c r="Y689">
        <v>2017</v>
      </c>
      <c r="AD689" t="s">
        <v>101</v>
      </c>
      <c r="AE689" t="s">
        <v>119</v>
      </c>
      <c r="AF689" t="str">
        <f t="shared" si="46"/>
        <v>Oil &amp; Gas - Ice Roads and Pads</v>
      </c>
      <c r="AG689" t="s">
        <v>349</v>
      </c>
      <c r="AJ689" t="s">
        <v>84</v>
      </c>
      <c r="AK689" s="7">
        <f t="shared" si="44"/>
        <v>2</v>
      </c>
    </row>
    <row r="690" spans="1:37" x14ac:dyDescent="0.25">
      <c r="A690" t="s">
        <v>181</v>
      </c>
      <c r="B690" s="6" t="str">
        <f t="shared" si="45"/>
        <v>1</v>
      </c>
      <c r="C690" t="s">
        <v>216</v>
      </c>
      <c r="D690" t="s">
        <v>116</v>
      </c>
      <c r="E690">
        <v>2017</v>
      </c>
      <c r="F690">
        <v>19060402</v>
      </c>
      <c r="Q690" t="s">
        <v>70</v>
      </c>
      <c r="R690" s="18">
        <f t="shared" si="43"/>
        <v>2</v>
      </c>
      <c r="Y690">
        <v>2017</v>
      </c>
      <c r="AD690" t="s">
        <v>101</v>
      </c>
      <c r="AE690" t="s">
        <v>119</v>
      </c>
      <c r="AF690" t="str">
        <f t="shared" si="46"/>
        <v>Oil &amp; Gas - Ice Roads and Pads</v>
      </c>
      <c r="AG690" t="s">
        <v>349</v>
      </c>
      <c r="AJ690" t="s">
        <v>84</v>
      </c>
      <c r="AK690" s="7">
        <f t="shared" si="44"/>
        <v>2</v>
      </c>
    </row>
    <row r="691" spans="1:37" x14ac:dyDescent="0.25">
      <c r="A691" t="s">
        <v>181</v>
      </c>
      <c r="B691" s="6" t="str">
        <f t="shared" si="45"/>
        <v>1</v>
      </c>
      <c r="C691" t="s">
        <v>216</v>
      </c>
      <c r="D691" t="s">
        <v>116</v>
      </c>
      <c r="E691">
        <v>2017</v>
      </c>
      <c r="F691">
        <v>19060402</v>
      </c>
      <c r="Q691" t="s">
        <v>70</v>
      </c>
      <c r="R691" s="18">
        <f t="shared" si="43"/>
        <v>2</v>
      </c>
      <c r="Y691">
        <v>2017</v>
      </c>
      <c r="AD691" t="s">
        <v>101</v>
      </c>
      <c r="AE691" t="s">
        <v>119</v>
      </c>
      <c r="AF691" t="str">
        <f t="shared" si="46"/>
        <v>Oil &amp; Gas - Ice Roads and Pads</v>
      </c>
      <c r="AG691" t="s">
        <v>349</v>
      </c>
      <c r="AJ691" t="s">
        <v>84</v>
      </c>
      <c r="AK691" s="7">
        <f t="shared" si="44"/>
        <v>2</v>
      </c>
    </row>
    <row r="692" spans="1:37" x14ac:dyDescent="0.25">
      <c r="A692" t="s">
        <v>181</v>
      </c>
      <c r="B692" s="6" t="str">
        <f t="shared" si="45"/>
        <v>1</v>
      </c>
      <c r="C692" t="s">
        <v>216</v>
      </c>
      <c r="D692" t="s">
        <v>116</v>
      </c>
      <c r="E692">
        <v>2017</v>
      </c>
      <c r="F692">
        <v>19060402</v>
      </c>
      <c r="Q692" t="s">
        <v>70</v>
      </c>
      <c r="R692" s="18">
        <f t="shared" si="43"/>
        <v>2</v>
      </c>
      <c r="Y692">
        <v>2017</v>
      </c>
      <c r="AD692" t="s">
        <v>101</v>
      </c>
      <c r="AE692" t="s">
        <v>119</v>
      </c>
      <c r="AF692" t="str">
        <f t="shared" si="46"/>
        <v>Oil &amp; Gas - Ice Roads and Pads</v>
      </c>
      <c r="AG692" t="s">
        <v>349</v>
      </c>
      <c r="AJ692" t="s">
        <v>84</v>
      </c>
      <c r="AK692" s="7">
        <f t="shared" si="44"/>
        <v>2</v>
      </c>
    </row>
    <row r="693" spans="1:37" x14ac:dyDescent="0.25">
      <c r="A693" t="s">
        <v>181</v>
      </c>
      <c r="B693" s="6" t="str">
        <f t="shared" si="45"/>
        <v>1</v>
      </c>
      <c r="C693" t="s">
        <v>216</v>
      </c>
      <c r="D693" t="s">
        <v>116</v>
      </c>
      <c r="E693">
        <v>2017</v>
      </c>
      <c r="F693">
        <v>19060402</v>
      </c>
      <c r="Q693" t="s">
        <v>70</v>
      </c>
      <c r="R693" s="18">
        <f t="shared" si="43"/>
        <v>2</v>
      </c>
      <c r="Y693">
        <v>2017</v>
      </c>
      <c r="AD693" t="s">
        <v>101</v>
      </c>
      <c r="AE693" t="s">
        <v>119</v>
      </c>
      <c r="AF693" t="str">
        <f t="shared" si="46"/>
        <v>Oil &amp; Gas - Ice Roads and Pads</v>
      </c>
      <c r="AG693" t="s">
        <v>349</v>
      </c>
      <c r="AJ693" t="s">
        <v>84</v>
      </c>
      <c r="AK693" s="7">
        <f t="shared" si="44"/>
        <v>2</v>
      </c>
    </row>
    <row r="694" spans="1:37" x14ac:dyDescent="0.25">
      <c r="A694" t="s">
        <v>181</v>
      </c>
      <c r="B694" s="6" t="str">
        <f t="shared" si="45"/>
        <v>1</v>
      </c>
      <c r="C694" t="s">
        <v>216</v>
      </c>
      <c r="D694" t="s">
        <v>116</v>
      </c>
      <c r="E694">
        <v>2017</v>
      </c>
      <c r="F694">
        <v>19060402</v>
      </c>
      <c r="Q694" t="s">
        <v>70</v>
      </c>
      <c r="R694" s="18">
        <f t="shared" si="43"/>
        <v>2</v>
      </c>
      <c r="Y694">
        <v>2017</v>
      </c>
      <c r="AD694" t="s">
        <v>101</v>
      </c>
      <c r="AE694" t="s">
        <v>119</v>
      </c>
      <c r="AF694" t="str">
        <f t="shared" si="46"/>
        <v>Oil &amp; Gas - Ice Roads and Pads</v>
      </c>
      <c r="AG694" t="s">
        <v>349</v>
      </c>
      <c r="AJ694" t="s">
        <v>84</v>
      </c>
      <c r="AK694" s="7">
        <f t="shared" si="44"/>
        <v>2</v>
      </c>
    </row>
    <row r="695" spans="1:37" x14ac:dyDescent="0.25">
      <c r="A695" t="s">
        <v>181</v>
      </c>
      <c r="B695" s="6" t="str">
        <f t="shared" si="45"/>
        <v>1</v>
      </c>
      <c r="C695" t="s">
        <v>216</v>
      </c>
      <c r="D695" t="s">
        <v>116</v>
      </c>
      <c r="E695">
        <v>2017</v>
      </c>
      <c r="F695">
        <v>19060402</v>
      </c>
      <c r="Q695" t="s">
        <v>70</v>
      </c>
      <c r="R695" s="18">
        <f t="shared" si="43"/>
        <v>2</v>
      </c>
      <c r="Y695">
        <v>2017</v>
      </c>
      <c r="AD695" t="s">
        <v>101</v>
      </c>
      <c r="AE695" t="s">
        <v>119</v>
      </c>
      <c r="AF695" t="str">
        <f t="shared" si="46"/>
        <v>Oil &amp; Gas - Ice Roads and Pads</v>
      </c>
      <c r="AG695" t="s">
        <v>349</v>
      </c>
      <c r="AJ695" t="s">
        <v>84</v>
      </c>
      <c r="AK695" s="7">
        <f t="shared" si="44"/>
        <v>2</v>
      </c>
    </row>
    <row r="696" spans="1:37" x14ac:dyDescent="0.25">
      <c r="A696" t="s">
        <v>181</v>
      </c>
      <c r="B696" s="6" t="str">
        <f t="shared" si="45"/>
        <v>1</v>
      </c>
      <c r="C696" t="s">
        <v>216</v>
      </c>
      <c r="D696" t="s">
        <v>116</v>
      </c>
      <c r="E696">
        <v>2017</v>
      </c>
      <c r="F696">
        <v>19060402</v>
      </c>
      <c r="Q696" t="s">
        <v>70</v>
      </c>
      <c r="R696" s="18">
        <f t="shared" si="43"/>
        <v>2</v>
      </c>
      <c r="Y696">
        <v>2017</v>
      </c>
      <c r="AD696" t="s">
        <v>101</v>
      </c>
      <c r="AE696" t="s">
        <v>119</v>
      </c>
      <c r="AF696" t="str">
        <f t="shared" si="46"/>
        <v>Oil &amp; Gas - Ice Roads and Pads</v>
      </c>
      <c r="AG696" t="s">
        <v>349</v>
      </c>
      <c r="AJ696" t="s">
        <v>84</v>
      </c>
      <c r="AK696" s="7">
        <f t="shared" si="44"/>
        <v>2</v>
      </c>
    </row>
    <row r="697" spans="1:37" x14ac:dyDescent="0.25">
      <c r="A697" t="s">
        <v>181</v>
      </c>
      <c r="B697" s="6" t="str">
        <f t="shared" si="45"/>
        <v>1</v>
      </c>
      <c r="C697" t="s">
        <v>216</v>
      </c>
      <c r="D697" t="s">
        <v>116</v>
      </c>
      <c r="E697">
        <v>2017</v>
      </c>
      <c r="F697">
        <v>19060402</v>
      </c>
      <c r="Q697" t="s">
        <v>70</v>
      </c>
      <c r="R697" s="18">
        <f t="shared" si="43"/>
        <v>2</v>
      </c>
      <c r="Y697">
        <v>2017</v>
      </c>
      <c r="AD697" t="s">
        <v>101</v>
      </c>
      <c r="AE697" t="s">
        <v>119</v>
      </c>
      <c r="AF697" t="str">
        <f t="shared" si="46"/>
        <v>Oil &amp; Gas - Ice Roads and Pads</v>
      </c>
      <c r="AG697" t="s">
        <v>349</v>
      </c>
      <c r="AJ697" t="s">
        <v>84</v>
      </c>
      <c r="AK697" s="7">
        <f t="shared" si="44"/>
        <v>2</v>
      </c>
    </row>
    <row r="698" spans="1:37" x14ac:dyDescent="0.25">
      <c r="A698" t="s">
        <v>181</v>
      </c>
      <c r="B698" s="6" t="str">
        <f t="shared" si="45"/>
        <v>1</v>
      </c>
      <c r="C698" t="s">
        <v>216</v>
      </c>
      <c r="D698" t="s">
        <v>116</v>
      </c>
      <c r="E698">
        <v>2017</v>
      </c>
      <c r="F698">
        <v>19060402</v>
      </c>
      <c r="Q698" t="s">
        <v>70</v>
      </c>
      <c r="R698" s="18">
        <f t="shared" si="43"/>
        <v>2</v>
      </c>
      <c r="Y698">
        <v>2017</v>
      </c>
      <c r="AD698" t="s">
        <v>101</v>
      </c>
      <c r="AE698" t="s">
        <v>119</v>
      </c>
      <c r="AF698" t="str">
        <f t="shared" si="46"/>
        <v>Oil &amp; Gas - Ice Roads and Pads</v>
      </c>
      <c r="AG698" t="s">
        <v>349</v>
      </c>
      <c r="AJ698" t="s">
        <v>84</v>
      </c>
      <c r="AK698" s="7">
        <f t="shared" si="44"/>
        <v>2</v>
      </c>
    </row>
    <row r="699" spans="1:37" x14ac:dyDescent="0.25">
      <c r="A699" t="s">
        <v>181</v>
      </c>
      <c r="B699" s="6" t="str">
        <f t="shared" si="45"/>
        <v>1</v>
      </c>
      <c r="C699" t="s">
        <v>216</v>
      </c>
      <c r="D699" t="s">
        <v>116</v>
      </c>
      <c r="E699">
        <v>2017</v>
      </c>
      <c r="F699">
        <v>19060402</v>
      </c>
      <c r="Q699" t="s">
        <v>70</v>
      </c>
      <c r="R699" s="18">
        <f t="shared" si="43"/>
        <v>2</v>
      </c>
      <c r="Y699">
        <v>2017</v>
      </c>
      <c r="AD699" t="s">
        <v>101</v>
      </c>
      <c r="AE699" t="s">
        <v>119</v>
      </c>
      <c r="AF699" t="str">
        <f t="shared" si="46"/>
        <v>Oil &amp; Gas - Ice Roads and Pads</v>
      </c>
      <c r="AG699" t="s">
        <v>349</v>
      </c>
      <c r="AJ699" t="s">
        <v>84</v>
      </c>
      <c r="AK699" s="7">
        <f t="shared" si="44"/>
        <v>2</v>
      </c>
    </row>
    <row r="700" spans="1:37" x14ac:dyDescent="0.25">
      <c r="A700" t="s">
        <v>181</v>
      </c>
      <c r="B700" s="6" t="str">
        <f t="shared" si="45"/>
        <v>1</v>
      </c>
      <c r="C700" t="s">
        <v>216</v>
      </c>
      <c r="D700" t="s">
        <v>116</v>
      </c>
      <c r="E700">
        <v>2017</v>
      </c>
      <c r="F700">
        <v>19060402</v>
      </c>
      <c r="Q700" t="s">
        <v>70</v>
      </c>
      <c r="R700" s="18">
        <f t="shared" si="43"/>
        <v>2</v>
      </c>
      <c r="Y700">
        <v>2017</v>
      </c>
      <c r="AD700" t="s">
        <v>101</v>
      </c>
      <c r="AE700" t="s">
        <v>119</v>
      </c>
      <c r="AF700" t="str">
        <f t="shared" si="46"/>
        <v>Oil &amp; Gas - Ice Roads and Pads</v>
      </c>
      <c r="AG700" t="s">
        <v>349</v>
      </c>
      <c r="AJ700" t="s">
        <v>84</v>
      </c>
      <c r="AK700" s="7">
        <f t="shared" si="44"/>
        <v>2</v>
      </c>
    </row>
    <row r="701" spans="1:37" x14ac:dyDescent="0.25">
      <c r="A701" t="s">
        <v>181</v>
      </c>
      <c r="B701" s="6" t="str">
        <f t="shared" si="45"/>
        <v>1</v>
      </c>
      <c r="C701" t="s">
        <v>216</v>
      </c>
      <c r="D701" t="s">
        <v>116</v>
      </c>
      <c r="E701">
        <v>2017</v>
      </c>
      <c r="F701">
        <v>19060402</v>
      </c>
      <c r="Q701" t="s">
        <v>70</v>
      </c>
      <c r="R701" s="18">
        <f t="shared" si="43"/>
        <v>2</v>
      </c>
      <c r="Y701">
        <v>2017</v>
      </c>
      <c r="AD701" t="s">
        <v>101</v>
      </c>
      <c r="AE701" t="s">
        <v>119</v>
      </c>
      <c r="AF701" t="str">
        <f t="shared" si="46"/>
        <v>Oil &amp; Gas - Ice Roads and Pads</v>
      </c>
      <c r="AG701" t="s">
        <v>349</v>
      </c>
      <c r="AJ701" t="s">
        <v>84</v>
      </c>
      <c r="AK701" s="7">
        <f t="shared" si="44"/>
        <v>2</v>
      </c>
    </row>
    <row r="702" spans="1:37" x14ac:dyDescent="0.25">
      <c r="A702" t="s">
        <v>181</v>
      </c>
      <c r="B702" s="6" t="str">
        <f t="shared" si="45"/>
        <v>1</v>
      </c>
      <c r="C702" t="s">
        <v>216</v>
      </c>
      <c r="D702" t="s">
        <v>116</v>
      </c>
      <c r="E702">
        <v>2017</v>
      </c>
      <c r="F702">
        <v>19060402</v>
      </c>
      <c r="Q702" t="s">
        <v>70</v>
      </c>
      <c r="R702" s="18">
        <f t="shared" si="43"/>
        <v>2</v>
      </c>
      <c r="Y702">
        <v>2017</v>
      </c>
      <c r="AD702" t="s">
        <v>101</v>
      </c>
      <c r="AE702" t="s">
        <v>119</v>
      </c>
      <c r="AF702" t="str">
        <f t="shared" si="46"/>
        <v>Oil &amp; Gas - Ice Roads and Pads</v>
      </c>
      <c r="AG702" t="s">
        <v>349</v>
      </c>
      <c r="AJ702" t="s">
        <v>84</v>
      </c>
      <c r="AK702" s="7">
        <f t="shared" si="44"/>
        <v>2</v>
      </c>
    </row>
    <row r="703" spans="1:37" x14ac:dyDescent="0.25">
      <c r="A703" t="s">
        <v>181</v>
      </c>
      <c r="B703" s="6" t="str">
        <f t="shared" si="45"/>
        <v>1</v>
      </c>
      <c r="C703" t="s">
        <v>216</v>
      </c>
      <c r="D703" t="s">
        <v>116</v>
      </c>
      <c r="E703">
        <v>2017</v>
      </c>
      <c r="F703">
        <v>19060402</v>
      </c>
      <c r="Q703" t="s">
        <v>70</v>
      </c>
      <c r="R703" s="18">
        <f t="shared" si="43"/>
        <v>2</v>
      </c>
      <c r="Y703">
        <v>2017</v>
      </c>
      <c r="AD703" t="s">
        <v>101</v>
      </c>
      <c r="AE703" t="s">
        <v>119</v>
      </c>
      <c r="AF703" t="str">
        <f t="shared" si="46"/>
        <v>Oil &amp; Gas - Ice Roads and Pads</v>
      </c>
      <c r="AG703" t="s">
        <v>349</v>
      </c>
      <c r="AJ703" t="s">
        <v>84</v>
      </c>
      <c r="AK703" s="7">
        <f t="shared" si="44"/>
        <v>2</v>
      </c>
    </row>
    <row r="704" spans="1:37" x14ac:dyDescent="0.25">
      <c r="A704" t="s">
        <v>181</v>
      </c>
      <c r="B704" s="6" t="str">
        <f t="shared" si="45"/>
        <v>1</v>
      </c>
      <c r="C704" t="s">
        <v>216</v>
      </c>
      <c r="D704" t="s">
        <v>116</v>
      </c>
      <c r="E704">
        <v>2017</v>
      </c>
      <c r="F704">
        <v>19060402</v>
      </c>
      <c r="Q704" t="s">
        <v>70</v>
      </c>
      <c r="R704" s="18">
        <f t="shared" si="43"/>
        <v>2</v>
      </c>
      <c r="Y704">
        <v>2017</v>
      </c>
      <c r="AD704" t="s">
        <v>101</v>
      </c>
      <c r="AE704" t="s">
        <v>119</v>
      </c>
      <c r="AF704" t="str">
        <f t="shared" si="46"/>
        <v>Oil &amp; Gas - Ice Roads and Pads</v>
      </c>
      <c r="AG704" t="s">
        <v>349</v>
      </c>
      <c r="AJ704" t="s">
        <v>84</v>
      </c>
      <c r="AK704" s="7">
        <f t="shared" si="44"/>
        <v>2</v>
      </c>
    </row>
    <row r="705" spans="1:37" x14ac:dyDescent="0.25">
      <c r="A705" t="s">
        <v>181</v>
      </c>
      <c r="B705" s="6" t="str">
        <f t="shared" si="45"/>
        <v>1</v>
      </c>
      <c r="C705" t="s">
        <v>216</v>
      </c>
      <c r="D705" t="s">
        <v>116</v>
      </c>
      <c r="E705">
        <v>2017</v>
      </c>
      <c r="F705">
        <v>19060402</v>
      </c>
      <c r="Q705" t="s">
        <v>70</v>
      </c>
      <c r="R705" s="18">
        <f t="shared" si="43"/>
        <v>2</v>
      </c>
      <c r="Y705">
        <v>2017</v>
      </c>
      <c r="AD705" t="s">
        <v>101</v>
      </c>
      <c r="AE705" t="s">
        <v>119</v>
      </c>
      <c r="AF705" t="str">
        <f t="shared" si="46"/>
        <v>Oil &amp; Gas - Ice Roads and Pads</v>
      </c>
      <c r="AG705" t="s">
        <v>349</v>
      </c>
      <c r="AJ705" t="s">
        <v>84</v>
      </c>
      <c r="AK705" s="7">
        <f t="shared" si="44"/>
        <v>2</v>
      </c>
    </row>
    <row r="706" spans="1:37" x14ac:dyDescent="0.25">
      <c r="A706" t="s">
        <v>181</v>
      </c>
      <c r="B706" s="6" t="str">
        <f t="shared" si="45"/>
        <v>1</v>
      </c>
      <c r="C706" t="s">
        <v>216</v>
      </c>
      <c r="D706" t="s">
        <v>116</v>
      </c>
      <c r="E706">
        <v>2017</v>
      </c>
      <c r="F706">
        <v>19060402</v>
      </c>
      <c r="Q706" t="s">
        <v>70</v>
      </c>
      <c r="R706" s="18">
        <f t="shared" si="43"/>
        <v>2</v>
      </c>
      <c r="Y706">
        <v>2017</v>
      </c>
      <c r="AD706" t="s">
        <v>101</v>
      </c>
      <c r="AE706" t="s">
        <v>119</v>
      </c>
      <c r="AF706" t="str">
        <f t="shared" si="46"/>
        <v>Oil &amp; Gas - Ice Roads and Pads</v>
      </c>
      <c r="AG706" t="s">
        <v>349</v>
      </c>
      <c r="AJ706" t="s">
        <v>84</v>
      </c>
      <c r="AK706" s="7">
        <f t="shared" si="44"/>
        <v>2</v>
      </c>
    </row>
    <row r="707" spans="1:37" x14ac:dyDescent="0.25">
      <c r="A707" t="s">
        <v>181</v>
      </c>
      <c r="B707" s="6" t="str">
        <f t="shared" si="45"/>
        <v>1</v>
      </c>
      <c r="C707" t="s">
        <v>216</v>
      </c>
      <c r="D707" t="s">
        <v>116</v>
      </c>
      <c r="E707">
        <v>2017</v>
      </c>
      <c r="F707">
        <v>19060402</v>
      </c>
      <c r="Q707" t="s">
        <v>70</v>
      </c>
      <c r="R707" s="18">
        <f t="shared" ref="R707:R770" si="47">IF(Q707="ground",1,2)</f>
        <v>2</v>
      </c>
      <c r="Y707">
        <v>2017</v>
      </c>
      <c r="AD707" t="s">
        <v>101</v>
      </c>
      <c r="AE707" t="s">
        <v>119</v>
      </c>
      <c r="AF707" t="str">
        <f t="shared" si="46"/>
        <v>Oil &amp; Gas - Ice Roads and Pads</v>
      </c>
      <c r="AG707" t="s">
        <v>349</v>
      </c>
      <c r="AJ707" t="s">
        <v>84</v>
      </c>
      <c r="AK707" s="7">
        <f t="shared" ref="AK707:AK770" si="48">IF(AJ707="metered",1,2)</f>
        <v>2</v>
      </c>
    </row>
    <row r="708" spans="1:37" x14ac:dyDescent="0.25">
      <c r="A708" t="s">
        <v>181</v>
      </c>
      <c r="B708" s="6" t="str">
        <f t="shared" ref="B708:B771" si="49">_xlfn.IFS(A708="TWUP","1",A708="TWUA","2", A708="LAS","3",A708="ADL","4")</f>
        <v>1</v>
      </c>
      <c r="C708" t="s">
        <v>216</v>
      </c>
      <c r="D708" t="s">
        <v>116</v>
      </c>
      <c r="E708">
        <v>2017</v>
      </c>
      <c r="F708">
        <v>19060402</v>
      </c>
      <c r="Q708" t="s">
        <v>70</v>
      </c>
      <c r="R708" s="18">
        <f t="shared" si="47"/>
        <v>2</v>
      </c>
      <c r="Y708">
        <v>2017</v>
      </c>
      <c r="AD708" t="s">
        <v>101</v>
      </c>
      <c r="AE708" t="s">
        <v>119</v>
      </c>
      <c r="AF708" t="str">
        <f t="shared" si="46"/>
        <v>Oil &amp; Gas - Ice Roads and Pads</v>
      </c>
      <c r="AG708" t="s">
        <v>349</v>
      </c>
      <c r="AJ708" t="s">
        <v>84</v>
      </c>
      <c r="AK708" s="7">
        <f t="shared" si="48"/>
        <v>2</v>
      </c>
    </row>
    <row r="709" spans="1:37" x14ac:dyDescent="0.25">
      <c r="A709" t="s">
        <v>181</v>
      </c>
      <c r="B709" s="6" t="str">
        <f t="shared" si="49"/>
        <v>1</v>
      </c>
      <c r="C709" t="s">
        <v>216</v>
      </c>
      <c r="D709" t="s">
        <v>116</v>
      </c>
      <c r="E709">
        <v>2017</v>
      </c>
      <c r="F709">
        <v>19060402</v>
      </c>
      <c r="Q709" t="s">
        <v>70</v>
      </c>
      <c r="R709" s="18">
        <f t="shared" si="47"/>
        <v>2</v>
      </c>
      <c r="Y709">
        <v>2017</v>
      </c>
      <c r="AD709" t="s">
        <v>101</v>
      </c>
      <c r="AE709" t="s">
        <v>119</v>
      </c>
      <c r="AF709" t="str">
        <f t="shared" si="46"/>
        <v>Oil &amp; Gas - Ice Roads and Pads</v>
      </c>
      <c r="AG709" t="s">
        <v>349</v>
      </c>
      <c r="AJ709" t="s">
        <v>84</v>
      </c>
      <c r="AK709" s="7">
        <f t="shared" si="48"/>
        <v>2</v>
      </c>
    </row>
    <row r="710" spans="1:37" x14ac:dyDescent="0.25">
      <c r="A710" t="s">
        <v>181</v>
      </c>
      <c r="B710" s="6" t="str">
        <f t="shared" si="49"/>
        <v>1</v>
      </c>
      <c r="C710" t="s">
        <v>216</v>
      </c>
      <c r="D710" t="s">
        <v>116</v>
      </c>
      <c r="E710">
        <v>2017</v>
      </c>
      <c r="F710">
        <v>19060402</v>
      </c>
      <c r="Q710" t="s">
        <v>70</v>
      </c>
      <c r="R710" s="18">
        <f t="shared" si="47"/>
        <v>2</v>
      </c>
      <c r="Y710">
        <v>2017</v>
      </c>
      <c r="AD710" t="s">
        <v>101</v>
      </c>
      <c r="AE710" t="s">
        <v>119</v>
      </c>
      <c r="AF710" t="str">
        <f t="shared" si="46"/>
        <v>Oil &amp; Gas - Ice Roads and Pads</v>
      </c>
      <c r="AG710" t="s">
        <v>349</v>
      </c>
      <c r="AJ710" t="s">
        <v>84</v>
      </c>
      <c r="AK710" s="7">
        <f t="shared" si="48"/>
        <v>2</v>
      </c>
    </row>
    <row r="711" spans="1:37" x14ac:dyDescent="0.25">
      <c r="A711" t="s">
        <v>181</v>
      </c>
      <c r="B711" s="6" t="str">
        <f t="shared" si="49"/>
        <v>1</v>
      </c>
      <c r="C711" t="s">
        <v>216</v>
      </c>
      <c r="D711" t="s">
        <v>116</v>
      </c>
      <c r="E711">
        <v>2017</v>
      </c>
      <c r="F711">
        <v>19060402</v>
      </c>
      <c r="Q711" t="s">
        <v>70</v>
      </c>
      <c r="R711" s="18">
        <f t="shared" si="47"/>
        <v>2</v>
      </c>
      <c r="Y711">
        <v>2017</v>
      </c>
      <c r="AD711" t="s">
        <v>101</v>
      </c>
      <c r="AE711" t="s">
        <v>119</v>
      </c>
      <c r="AF711" t="str">
        <f t="shared" ref="AF711:AF774" si="50">IF(AD711&lt;&gt;"",_xlfn.CONCAT(AD711," - ", AE711),"")</f>
        <v>Oil &amp; Gas - Ice Roads and Pads</v>
      </c>
      <c r="AG711" t="s">
        <v>349</v>
      </c>
      <c r="AJ711" t="s">
        <v>84</v>
      </c>
      <c r="AK711" s="7">
        <f t="shared" si="48"/>
        <v>2</v>
      </c>
    </row>
    <row r="712" spans="1:37" x14ac:dyDescent="0.25">
      <c r="A712" t="s">
        <v>181</v>
      </c>
      <c r="B712" s="6" t="str">
        <f t="shared" si="49"/>
        <v>1</v>
      </c>
      <c r="C712" t="s">
        <v>216</v>
      </c>
      <c r="D712" t="s">
        <v>116</v>
      </c>
      <c r="E712">
        <v>2017</v>
      </c>
      <c r="F712">
        <v>19060402</v>
      </c>
      <c r="Q712" t="s">
        <v>70</v>
      </c>
      <c r="R712" s="18">
        <f t="shared" si="47"/>
        <v>2</v>
      </c>
      <c r="Y712">
        <v>2017</v>
      </c>
      <c r="AD712" t="s">
        <v>101</v>
      </c>
      <c r="AE712" t="s">
        <v>119</v>
      </c>
      <c r="AF712" t="str">
        <f t="shared" si="50"/>
        <v>Oil &amp; Gas - Ice Roads and Pads</v>
      </c>
      <c r="AG712" t="s">
        <v>349</v>
      </c>
      <c r="AJ712" t="s">
        <v>84</v>
      </c>
      <c r="AK712" s="7">
        <f t="shared" si="48"/>
        <v>2</v>
      </c>
    </row>
    <row r="713" spans="1:37" x14ac:dyDescent="0.25">
      <c r="A713" t="s">
        <v>181</v>
      </c>
      <c r="B713" s="6" t="str">
        <f t="shared" si="49"/>
        <v>1</v>
      </c>
      <c r="C713" t="s">
        <v>216</v>
      </c>
      <c r="D713" t="s">
        <v>116</v>
      </c>
      <c r="E713">
        <v>2017</v>
      </c>
      <c r="F713">
        <v>19060402</v>
      </c>
      <c r="Q713" t="s">
        <v>70</v>
      </c>
      <c r="R713" s="18">
        <f t="shared" si="47"/>
        <v>2</v>
      </c>
      <c r="Y713">
        <v>2017</v>
      </c>
      <c r="AD713" t="s">
        <v>101</v>
      </c>
      <c r="AE713" t="s">
        <v>119</v>
      </c>
      <c r="AF713" t="str">
        <f t="shared" si="50"/>
        <v>Oil &amp; Gas - Ice Roads and Pads</v>
      </c>
      <c r="AG713" t="s">
        <v>349</v>
      </c>
      <c r="AJ713" t="s">
        <v>84</v>
      </c>
      <c r="AK713" s="7">
        <f t="shared" si="48"/>
        <v>2</v>
      </c>
    </row>
    <row r="714" spans="1:37" x14ac:dyDescent="0.25">
      <c r="A714" t="s">
        <v>181</v>
      </c>
      <c r="B714" s="6" t="str">
        <f t="shared" si="49"/>
        <v>1</v>
      </c>
      <c r="C714" t="s">
        <v>216</v>
      </c>
      <c r="D714" t="s">
        <v>116</v>
      </c>
      <c r="E714">
        <v>2017</v>
      </c>
      <c r="F714">
        <v>19060402</v>
      </c>
      <c r="Q714" t="s">
        <v>70</v>
      </c>
      <c r="R714" s="18">
        <f t="shared" si="47"/>
        <v>2</v>
      </c>
      <c r="Y714">
        <v>2017</v>
      </c>
      <c r="AD714" t="s">
        <v>101</v>
      </c>
      <c r="AE714" t="s">
        <v>119</v>
      </c>
      <c r="AF714" t="str">
        <f t="shared" si="50"/>
        <v>Oil &amp; Gas - Ice Roads and Pads</v>
      </c>
      <c r="AG714" t="s">
        <v>349</v>
      </c>
      <c r="AJ714" t="s">
        <v>84</v>
      </c>
      <c r="AK714" s="7">
        <f t="shared" si="48"/>
        <v>2</v>
      </c>
    </row>
    <row r="715" spans="1:37" x14ac:dyDescent="0.25">
      <c r="A715" t="s">
        <v>181</v>
      </c>
      <c r="B715" s="6" t="str">
        <f t="shared" si="49"/>
        <v>1</v>
      </c>
      <c r="C715" t="s">
        <v>216</v>
      </c>
      <c r="D715" t="s">
        <v>116</v>
      </c>
      <c r="E715">
        <v>2017</v>
      </c>
      <c r="F715">
        <v>19060402</v>
      </c>
      <c r="Q715" t="s">
        <v>70</v>
      </c>
      <c r="R715" s="18">
        <f t="shared" si="47"/>
        <v>2</v>
      </c>
      <c r="Y715">
        <v>2017</v>
      </c>
      <c r="AD715" t="s">
        <v>101</v>
      </c>
      <c r="AE715" t="s">
        <v>119</v>
      </c>
      <c r="AF715" t="str">
        <f t="shared" si="50"/>
        <v>Oil &amp; Gas - Ice Roads and Pads</v>
      </c>
      <c r="AG715" t="s">
        <v>349</v>
      </c>
      <c r="AJ715" t="s">
        <v>84</v>
      </c>
      <c r="AK715" s="7">
        <f t="shared" si="48"/>
        <v>2</v>
      </c>
    </row>
    <row r="716" spans="1:37" x14ac:dyDescent="0.25">
      <c r="A716" t="s">
        <v>181</v>
      </c>
      <c r="B716" s="6" t="str">
        <f t="shared" si="49"/>
        <v>1</v>
      </c>
      <c r="C716" t="s">
        <v>216</v>
      </c>
      <c r="D716" t="s">
        <v>116</v>
      </c>
      <c r="E716">
        <v>2017</v>
      </c>
      <c r="F716">
        <v>19060402</v>
      </c>
      <c r="Q716" t="s">
        <v>70</v>
      </c>
      <c r="R716" s="18">
        <f t="shared" si="47"/>
        <v>2</v>
      </c>
      <c r="Y716">
        <v>2017</v>
      </c>
      <c r="AD716" t="s">
        <v>101</v>
      </c>
      <c r="AE716" t="s">
        <v>119</v>
      </c>
      <c r="AF716" t="str">
        <f t="shared" si="50"/>
        <v>Oil &amp; Gas - Ice Roads and Pads</v>
      </c>
      <c r="AG716" t="s">
        <v>349</v>
      </c>
      <c r="AJ716" t="s">
        <v>84</v>
      </c>
      <c r="AK716" s="7">
        <f t="shared" si="48"/>
        <v>2</v>
      </c>
    </row>
    <row r="717" spans="1:37" x14ac:dyDescent="0.25">
      <c r="A717" t="s">
        <v>181</v>
      </c>
      <c r="B717" s="6" t="str">
        <f t="shared" si="49"/>
        <v>1</v>
      </c>
      <c r="C717" t="s">
        <v>216</v>
      </c>
      <c r="D717" t="s">
        <v>116</v>
      </c>
      <c r="E717">
        <v>2017</v>
      </c>
      <c r="F717">
        <v>19060402</v>
      </c>
      <c r="Q717" t="s">
        <v>70</v>
      </c>
      <c r="R717" s="18">
        <f t="shared" si="47"/>
        <v>2</v>
      </c>
      <c r="Y717">
        <v>2017</v>
      </c>
      <c r="AD717" t="s">
        <v>101</v>
      </c>
      <c r="AE717" t="s">
        <v>119</v>
      </c>
      <c r="AF717" t="str">
        <f t="shared" si="50"/>
        <v>Oil &amp; Gas - Ice Roads and Pads</v>
      </c>
      <c r="AG717" t="s">
        <v>349</v>
      </c>
      <c r="AJ717" t="s">
        <v>84</v>
      </c>
      <c r="AK717" s="7">
        <f t="shared" si="48"/>
        <v>2</v>
      </c>
    </row>
    <row r="718" spans="1:37" x14ac:dyDescent="0.25">
      <c r="A718" t="s">
        <v>181</v>
      </c>
      <c r="B718" s="6" t="str">
        <f t="shared" si="49"/>
        <v>1</v>
      </c>
      <c r="C718" t="s">
        <v>216</v>
      </c>
      <c r="D718" t="s">
        <v>116</v>
      </c>
      <c r="E718">
        <v>2017</v>
      </c>
      <c r="F718">
        <v>19060402</v>
      </c>
      <c r="Q718" t="s">
        <v>70</v>
      </c>
      <c r="R718" s="18">
        <f t="shared" si="47"/>
        <v>2</v>
      </c>
      <c r="Y718">
        <v>2017</v>
      </c>
      <c r="AD718" t="s">
        <v>101</v>
      </c>
      <c r="AE718" t="s">
        <v>119</v>
      </c>
      <c r="AF718" t="str">
        <f t="shared" si="50"/>
        <v>Oil &amp; Gas - Ice Roads and Pads</v>
      </c>
      <c r="AG718" t="s">
        <v>349</v>
      </c>
      <c r="AJ718" t="s">
        <v>84</v>
      </c>
      <c r="AK718" s="7">
        <f t="shared" si="48"/>
        <v>2</v>
      </c>
    </row>
    <row r="719" spans="1:37" x14ac:dyDescent="0.25">
      <c r="A719" t="s">
        <v>181</v>
      </c>
      <c r="B719" s="6" t="str">
        <f t="shared" si="49"/>
        <v>1</v>
      </c>
      <c r="C719" t="s">
        <v>216</v>
      </c>
      <c r="D719" t="s">
        <v>116</v>
      </c>
      <c r="E719">
        <v>2017</v>
      </c>
      <c r="F719">
        <v>19060402</v>
      </c>
      <c r="Q719" t="s">
        <v>70</v>
      </c>
      <c r="R719" s="18">
        <f t="shared" si="47"/>
        <v>2</v>
      </c>
      <c r="Y719">
        <v>2017</v>
      </c>
      <c r="AD719" t="s">
        <v>101</v>
      </c>
      <c r="AE719" t="s">
        <v>119</v>
      </c>
      <c r="AF719" t="str">
        <f t="shared" si="50"/>
        <v>Oil &amp; Gas - Ice Roads and Pads</v>
      </c>
      <c r="AG719" t="s">
        <v>349</v>
      </c>
      <c r="AJ719" t="s">
        <v>84</v>
      </c>
      <c r="AK719" s="7">
        <f t="shared" si="48"/>
        <v>2</v>
      </c>
    </row>
    <row r="720" spans="1:37" x14ac:dyDescent="0.25">
      <c r="A720" t="s">
        <v>181</v>
      </c>
      <c r="B720" s="6" t="str">
        <f t="shared" si="49"/>
        <v>1</v>
      </c>
      <c r="C720" t="s">
        <v>216</v>
      </c>
      <c r="D720" t="s">
        <v>116</v>
      </c>
      <c r="E720">
        <v>2017</v>
      </c>
      <c r="F720">
        <v>19060402</v>
      </c>
      <c r="Q720" t="s">
        <v>70</v>
      </c>
      <c r="R720" s="18">
        <f t="shared" si="47"/>
        <v>2</v>
      </c>
      <c r="Y720">
        <v>2017</v>
      </c>
      <c r="AD720" t="s">
        <v>101</v>
      </c>
      <c r="AE720" t="s">
        <v>119</v>
      </c>
      <c r="AF720" t="str">
        <f t="shared" si="50"/>
        <v>Oil &amp; Gas - Ice Roads and Pads</v>
      </c>
      <c r="AG720" t="s">
        <v>349</v>
      </c>
      <c r="AJ720" t="s">
        <v>84</v>
      </c>
      <c r="AK720" s="7">
        <f t="shared" si="48"/>
        <v>2</v>
      </c>
    </row>
    <row r="721" spans="1:37" x14ac:dyDescent="0.25">
      <c r="A721" t="s">
        <v>181</v>
      </c>
      <c r="B721" s="6" t="str">
        <f t="shared" si="49"/>
        <v>1</v>
      </c>
      <c r="C721" t="s">
        <v>222</v>
      </c>
      <c r="D721" t="s">
        <v>116</v>
      </c>
      <c r="E721">
        <v>2016</v>
      </c>
      <c r="F721">
        <v>19060403</v>
      </c>
      <c r="Q721" t="s">
        <v>70</v>
      </c>
      <c r="R721" s="18">
        <f t="shared" si="47"/>
        <v>2</v>
      </c>
      <c r="Y721">
        <v>2016</v>
      </c>
      <c r="AD721" t="s">
        <v>101</v>
      </c>
      <c r="AE721" t="s">
        <v>119</v>
      </c>
      <c r="AF721" t="str">
        <f t="shared" si="50"/>
        <v>Oil &amp; Gas - Ice Roads and Pads</v>
      </c>
      <c r="AG721" t="s">
        <v>349</v>
      </c>
      <c r="AJ721" t="s">
        <v>84</v>
      </c>
      <c r="AK721" s="7">
        <f t="shared" si="48"/>
        <v>2</v>
      </c>
    </row>
    <row r="722" spans="1:37" x14ac:dyDescent="0.25">
      <c r="A722" t="s">
        <v>181</v>
      </c>
      <c r="B722" s="6" t="str">
        <f t="shared" si="49"/>
        <v>1</v>
      </c>
      <c r="C722" t="s">
        <v>222</v>
      </c>
      <c r="D722" t="s">
        <v>116</v>
      </c>
      <c r="E722">
        <v>2016</v>
      </c>
      <c r="F722">
        <v>19060403</v>
      </c>
      <c r="Q722" t="s">
        <v>70</v>
      </c>
      <c r="R722" s="18">
        <f t="shared" si="47"/>
        <v>2</v>
      </c>
      <c r="Y722">
        <v>2016</v>
      </c>
      <c r="AD722" t="s">
        <v>101</v>
      </c>
      <c r="AE722" t="s">
        <v>119</v>
      </c>
      <c r="AF722" t="str">
        <f t="shared" si="50"/>
        <v>Oil &amp; Gas - Ice Roads and Pads</v>
      </c>
      <c r="AG722" t="s">
        <v>349</v>
      </c>
      <c r="AJ722" t="s">
        <v>84</v>
      </c>
      <c r="AK722" s="7">
        <f t="shared" si="48"/>
        <v>2</v>
      </c>
    </row>
    <row r="723" spans="1:37" x14ac:dyDescent="0.25">
      <c r="A723" t="s">
        <v>181</v>
      </c>
      <c r="B723" s="6" t="str">
        <f t="shared" si="49"/>
        <v>1</v>
      </c>
      <c r="C723" t="s">
        <v>222</v>
      </c>
      <c r="D723" t="s">
        <v>116</v>
      </c>
      <c r="E723">
        <v>2016</v>
      </c>
      <c r="F723">
        <v>19060501</v>
      </c>
      <c r="Q723" t="s">
        <v>70</v>
      </c>
      <c r="R723" s="18">
        <f t="shared" si="47"/>
        <v>2</v>
      </c>
      <c r="Y723">
        <v>2016</v>
      </c>
      <c r="AD723" t="s">
        <v>101</v>
      </c>
      <c r="AE723" t="s">
        <v>119</v>
      </c>
      <c r="AF723" t="str">
        <f t="shared" si="50"/>
        <v>Oil &amp; Gas - Ice Roads and Pads</v>
      </c>
      <c r="AG723" t="s">
        <v>349</v>
      </c>
      <c r="AJ723" t="s">
        <v>84</v>
      </c>
      <c r="AK723" s="7">
        <f t="shared" si="48"/>
        <v>2</v>
      </c>
    </row>
    <row r="724" spans="1:37" x14ac:dyDescent="0.25">
      <c r="A724" t="s">
        <v>181</v>
      </c>
      <c r="B724" s="6" t="str">
        <f t="shared" si="49"/>
        <v>1</v>
      </c>
      <c r="C724" t="s">
        <v>222</v>
      </c>
      <c r="D724" t="s">
        <v>116</v>
      </c>
      <c r="E724">
        <v>2016</v>
      </c>
      <c r="F724">
        <v>19060403</v>
      </c>
      <c r="Q724" t="s">
        <v>70</v>
      </c>
      <c r="R724" s="18">
        <f t="shared" si="47"/>
        <v>2</v>
      </c>
      <c r="Y724">
        <v>2016</v>
      </c>
      <c r="AD724" t="s">
        <v>101</v>
      </c>
      <c r="AE724" t="s">
        <v>119</v>
      </c>
      <c r="AF724" t="str">
        <f t="shared" si="50"/>
        <v>Oil &amp; Gas - Ice Roads and Pads</v>
      </c>
      <c r="AG724" t="s">
        <v>349</v>
      </c>
      <c r="AJ724" t="s">
        <v>84</v>
      </c>
      <c r="AK724" s="7">
        <f t="shared" si="48"/>
        <v>2</v>
      </c>
    </row>
    <row r="725" spans="1:37" x14ac:dyDescent="0.25">
      <c r="A725" t="s">
        <v>181</v>
      </c>
      <c r="B725" s="6" t="str">
        <f t="shared" si="49"/>
        <v>1</v>
      </c>
      <c r="C725" t="s">
        <v>222</v>
      </c>
      <c r="D725" t="s">
        <v>116</v>
      </c>
      <c r="E725">
        <v>2016</v>
      </c>
      <c r="F725">
        <v>19060403</v>
      </c>
      <c r="Q725" t="s">
        <v>70</v>
      </c>
      <c r="R725" s="18">
        <f t="shared" si="47"/>
        <v>2</v>
      </c>
      <c r="Y725">
        <v>2016</v>
      </c>
      <c r="AD725" t="s">
        <v>101</v>
      </c>
      <c r="AE725" t="s">
        <v>119</v>
      </c>
      <c r="AF725" t="str">
        <f t="shared" si="50"/>
        <v>Oil &amp; Gas - Ice Roads and Pads</v>
      </c>
      <c r="AG725" t="s">
        <v>349</v>
      </c>
      <c r="AJ725" t="s">
        <v>84</v>
      </c>
      <c r="AK725" s="7">
        <f t="shared" si="48"/>
        <v>2</v>
      </c>
    </row>
    <row r="726" spans="1:37" x14ac:dyDescent="0.25">
      <c r="A726" t="s">
        <v>181</v>
      </c>
      <c r="B726" s="6" t="str">
        <f t="shared" si="49"/>
        <v>1</v>
      </c>
      <c r="C726" t="s">
        <v>222</v>
      </c>
      <c r="D726" t="s">
        <v>116</v>
      </c>
      <c r="E726">
        <v>2016</v>
      </c>
      <c r="F726">
        <v>19060403</v>
      </c>
      <c r="Q726" t="s">
        <v>70</v>
      </c>
      <c r="R726" s="18">
        <f t="shared" si="47"/>
        <v>2</v>
      </c>
      <c r="Y726">
        <v>2016</v>
      </c>
      <c r="AD726" t="s">
        <v>101</v>
      </c>
      <c r="AE726" t="s">
        <v>119</v>
      </c>
      <c r="AF726" t="str">
        <f t="shared" si="50"/>
        <v>Oil &amp; Gas - Ice Roads and Pads</v>
      </c>
      <c r="AG726" t="s">
        <v>349</v>
      </c>
      <c r="AJ726" t="s">
        <v>84</v>
      </c>
      <c r="AK726" s="7">
        <f t="shared" si="48"/>
        <v>2</v>
      </c>
    </row>
    <row r="727" spans="1:37" x14ac:dyDescent="0.25">
      <c r="A727" t="s">
        <v>181</v>
      </c>
      <c r="B727" s="6" t="str">
        <f t="shared" si="49"/>
        <v>1</v>
      </c>
      <c r="C727" t="s">
        <v>222</v>
      </c>
      <c r="D727" t="s">
        <v>116</v>
      </c>
      <c r="E727">
        <v>2016</v>
      </c>
      <c r="F727">
        <v>19060403</v>
      </c>
      <c r="Q727" t="s">
        <v>70</v>
      </c>
      <c r="R727" s="18">
        <f t="shared" si="47"/>
        <v>2</v>
      </c>
      <c r="Y727">
        <v>2016</v>
      </c>
      <c r="AD727" t="s">
        <v>101</v>
      </c>
      <c r="AE727" t="s">
        <v>119</v>
      </c>
      <c r="AF727" t="str">
        <f t="shared" si="50"/>
        <v>Oil &amp; Gas - Ice Roads and Pads</v>
      </c>
      <c r="AG727" t="s">
        <v>349</v>
      </c>
      <c r="AJ727" t="s">
        <v>84</v>
      </c>
      <c r="AK727" s="7">
        <f t="shared" si="48"/>
        <v>2</v>
      </c>
    </row>
    <row r="728" spans="1:37" x14ac:dyDescent="0.25">
      <c r="A728" t="s">
        <v>181</v>
      </c>
      <c r="B728" s="6" t="str">
        <f t="shared" si="49"/>
        <v>1</v>
      </c>
      <c r="C728" t="s">
        <v>222</v>
      </c>
      <c r="D728" t="s">
        <v>116</v>
      </c>
      <c r="E728">
        <v>2016</v>
      </c>
      <c r="F728">
        <v>19060501</v>
      </c>
      <c r="Q728" t="s">
        <v>70</v>
      </c>
      <c r="R728" s="18">
        <f t="shared" si="47"/>
        <v>2</v>
      </c>
      <c r="Y728">
        <v>2016</v>
      </c>
      <c r="AD728" t="s">
        <v>101</v>
      </c>
      <c r="AE728" t="s">
        <v>119</v>
      </c>
      <c r="AF728" t="str">
        <f t="shared" si="50"/>
        <v>Oil &amp; Gas - Ice Roads and Pads</v>
      </c>
      <c r="AG728" t="s">
        <v>349</v>
      </c>
      <c r="AJ728" t="s">
        <v>84</v>
      </c>
      <c r="AK728" s="7">
        <f t="shared" si="48"/>
        <v>2</v>
      </c>
    </row>
    <row r="729" spans="1:37" x14ac:dyDescent="0.25">
      <c r="A729" t="s">
        <v>181</v>
      </c>
      <c r="B729" s="6" t="str">
        <f t="shared" si="49"/>
        <v>1</v>
      </c>
      <c r="C729" t="s">
        <v>222</v>
      </c>
      <c r="D729" t="s">
        <v>116</v>
      </c>
      <c r="E729">
        <v>2016</v>
      </c>
      <c r="F729">
        <v>19060403</v>
      </c>
      <c r="Q729" t="s">
        <v>70</v>
      </c>
      <c r="R729" s="18">
        <f t="shared" si="47"/>
        <v>2</v>
      </c>
      <c r="Y729">
        <v>2016</v>
      </c>
      <c r="AD729" t="s">
        <v>101</v>
      </c>
      <c r="AE729" t="s">
        <v>119</v>
      </c>
      <c r="AF729" t="str">
        <f t="shared" si="50"/>
        <v>Oil &amp; Gas - Ice Roads and Pads</v>
      </c>
      <c r="AG729" t="s">
        <v>349</v>
      </c>
      <c r="AJ729" t="s">
        <v>84</v>
      </c>
      <c r="AK729" s="7">
        <f t="shared" si="48"/>
        <v>2</v>
      </c>
    </row>
    <row r="730" spans="1:37" x14ac:dyDescent="0.25">
      <c r="A730" t="s">
        <v>181</v>
      </c>
      <c r="B730" s="6" t="str">
        <f t="shared" si="49"/>
        <v>1</v>
      </c>
      <c r="C730" t="s">
        <v>222</v>
      </c>
      <c r="D730" t="s">
        <v>116</v>
      </c>
      <c r="E730">
        <v>2016</v>
      </c>
      <c r="F730">
        <v>19060403</v>
      </c>
      <c r="Q730" t="s">
        <v>70</v>
      </c>
      <c r="R730" s="18">
        <f t="shared" si="47"/>
        <v>2</v>
      </c>
      <c r="Y730">
        <v>2016</v>
      </c>
      <c r="AD730" t="s">
        <v>101</v>
      </c>
      <c r="AE730" t="s">
        <v>119</v>
      </c>
      <c r="AF730" t="str">
        <f t="shared" si="50"/>
        <v>Oil &amp; Gas - Ice Roads and Pads</v>
      </c>
      <c r="AG730" t="s">
        <v>349</v>
      </c>
      <c r="AJ730" t="s">
        <v>84</v>
      </c>
      <c r="AK730" s="7">
        <f t="shared" si="48"/>
        <v>2</v>
      </c>
    </row>
    <row r="731" spans="1:37" x14ac:dyDescent="0.25">
      <c r="A731" t="s">
        <v>181</v>
      </c>
      <c r="B731" s="6" t="str">
        <f t="shared" si="49"/>
        <v>1</v>
      </c>
      <c r="C731" t="s">
        <v>222</v>
      </c>
      <c r="D731" t="s">
        <v>116</v>
      </c>
      <c r="E731">
        <v>2016</v>
      </c>
      <c r="F731">
        <v>19060403</v>
      </c>
      <c r="Q731" t="s">
        <v>70</v>
      </c>
      <c r="R731" s="18">
        <f t="shared" si="47"/>
        <v>2</v>
      </c>
      <c r="Y731">
        <v>2016</v>
      </c>
      <c r="AD731" t="s">
        <v>101</v>
      </c>
      <c r="AE731" t="s">
        <v>119</v>
      </c>
      <c r="AF731" t="str">
        <f t="shared" si="50"/>
        <v>Oil &amp; Gas - Ice Roads and Pads</v>
      </c>
      <c r="AG731" t="s">
        <v>349</v>
      </c>
      <c r="AJ731" t="s">
        <v>84</v>
      </c>
      <c r="AK731" s="7">
        <f t="shared" si="48"/>
        <v>2</v>
      </c>
    </row>
    <row r="732" spans="1:37" x14ac:dyDescent="0.25">
      <c r="A732" t="s">
        <v>181</v>
      </c>
      <c r="B732" s="6" t="str">
        <f t="shared" si="49"/>
        <v>1</v>
      </c>
      <c r="C732" t="s">
        <v>222</v>
      </c>
      <c r="D732" t="s">
        <v>116</v>
      </c>
      <c r="E732">
        <v>2016</v>
      </c>
      <c r="F732">
        <v>19060403</v>
      </c>
      <c r="Q732" t="s">
        <v>70</v>
      </c>
      <c r="R732" s="18">
        <f t="shared" si="47"/>
        <v>2</v>
      </c>
      <c r="Y732">
        <v>2016</v>
      </c>
      <c r="AD732" t="s">
        <v>101</v>
      </c>
      <c r="AE732" t="s">
        <v>119</v>
      </c>
      <c r="AF732" t="str">
        <f t="shared" si="50"/>
        <v>Oil &amp; Gas - Ice Roads and Pads</v>
      </c>
      <c r="AG732" t="s">
        <v>349</v>
      </c>
      <c r="AJ732" t="s">
        <v>84</v>
      </c>
      <c r="AK732" s="7">
        <f t="shared" si="48"/>
        <v>2</v>
      </c>
    </row>
    <row r="733" spans="1:37" x14ac:dyDescent="0.25">
      <c r="A733" t="s">
        <v>181</v>
      </c>
      <c r="B733" s="6" t="str">
        <f t="shared" si="49"/>
        <v>1</v>
      </c>
      <c r="C733" t="s">
        <v>222</v>
      </c>
      <c r="D733" t="s">
        <v>116</v>
      </c>
      <c r="E733">
        <v>2016</v>
      </c>
      <c r="F733">
        <v>19060501</v>
      </c>
      <c r="Q733" t="s">
        <v>70</v>
      </c>
      <c r="R733" s="18">
        <f t="shared" si="47"/>
        <v>2</v>
      </c>
      <c r="Y733">
        <v>2016</v>
      </c>
      <c r="AD733" t="s">
        <v>101</v>
      </c>
      <c r="AE733" t="s">
        <v>119</v>
      </c>
      <c r="AF733" t="str">
        <f t="shared" si="50"/>
        <v>Oil &amp; Gas - Ice Roads and Pads</v>
      </c>
      <c r="AG733" t="s">
        <v>349</v>
      </c>
      <c r="AJ733" t="s">
        <v>84</v>
      </c>
      <c r="AK733" s="7">
        <f t="shared" si="48"/>
        <v>2</v>
      </c>
    </row>
    <row r="734" spans="1:37" x14ac:dyDescent="0.25">
      <c r="A734" t="s">
        <v>181</v>
      </c>
      <c r="B734" s="6" t="str">
        <f t="shared" si="49"/>
        <v>1</v>
      </c>
      <c r="C734" t="s">
        <v>222</v>
      </c>
      <c r="D734" t="s">
        <v>116</v>
      </c>
      <c r="E734">
        <v>2016</v>
      </c>
      <c r="F734">
        <v>19060403</v>
      </c>
      <c r="Q734" t="s">
        <v>70</v>
      </c>
      <c r="R734" s="18">
        <f t="shared" si="47"/>
        <v>2</v>
      </c>
      <c r="Y734">
        <v>2016</v>
      </c>
      <c r="AD734" t="s">
        <v>101</v>
      </c>
      <c r="AE734" t="s">
        <v>119</v>
      </c>
      <c r="AF734" t="str">
        <f t="shared" si="50"/>
        <v>Oil &amp; Gas - Ice Roads and Pads</v>
      </c>
      <c r="AG734" t="s">
        <v>349</v>
      </c>
      <c r="AJ734" t="s">
        <v>84</v>
      </c>
      <c r="AK734" s="7">
        <f t="shared" si="48"/>
        <v>2</v>
      </c>
    </row>
    <row r="735" spans="1:37" x14ac:dyDescent="0.25">
      <c r="A735" t="s">
        <v>181</v>
      </c>
      <c r="B735" s="6" t="str">
        <f t="shared" si="49"/>
        <v>1</v>
      </c>
      <c r="C735" t="s">
        <v>222</v>
      </c>
      <c r="D735" t="s">
        <v>116</v>
      </c>
      <c r="E735">
        <v>2016</v>
      </c>
      <c r="F735">
        <v>19060403</v>
      </c>
      <c r="Q735" t="s">
        <v>70</v>
      </c>
      <c r="R735" s="18">
        <f t="shared" si="47"/>
        <v>2</v>
      </c>
      <c r="Y735">
        <v>2016</v>
      </c>
      <c r="AD735" t="s">
        <v>101</v>
      </c>
      <c r="AE735" t="s">
        <v>119</v>
      </c>
      <c r="AF735" t="str">
        <f t="shared" si="50"/>
        <v>Oil &amp; Gas - Ice Roads and Pads</v>
      </c>
      <c r="AG735" t="s">
        <v>349</v>
      </c>
      <c r="AJ735" t="s">
        <v>84</v>
      </c>
      <c r="AK735" s="7">
        <f t="shared" si="48"/>
        <v>2</v>
      </c>
    </row>
    <row r="736" spans="1:37" x14ac:dyDescent="0.25">
      <c r="A736" t="s">
        <v>181</v>
      </c>
      <c r="B736" s="6" t="str">
        <f t="shared" si="49"/>
        <v>1</v>
      </c>
      <c r="C736" t="s">
        <v>222</v>
      </c>
      <c r="D736" t="s">
        <v>116</v>
      </c>
      <c r="E736">
        <v>2016</v>
      </c>
      <c r="F736">
        <v>19060403</v>
      </c>
      <c r="Q736" t="s">
        <v>70</v>
      </c>
      <c r="R736" s="18">
        <f t="shared" si="47"/>
        <v>2</v>
      </c>
      <c r="Y736">
        <v>2016</v>
      </c>
      <c r="AD736" t="s">
        <v>101</v>
      </c>
      <c r="AE736" t="s">
        <v>119</v>
      </c>
      <c r="AF736" t="str">
        <f t="shared" si="50"/>
        <v>Oil &amp; Gas - Ice Roads and Pads</v>
      </c>
      <c r="AG736" t="s">
        <v>349</v>
      </c>
      <c r="AJ736" t="s">
        <v>84</v>
      </c>
      <c r="AK736" s="7">
        <f t="shared" si="48"/>
        <v>2</v>
      </c>
    </row>
    <row r="737" spans="1:37" x14ac:dyDescent="0.25">
      <c r="A737" t="s">
        <v>181</v>
      </c>
      <c r="B737" s="6" t="str">
        <f t="shared" si="49"/>
        <v>1</v>
      </c>
      <c r="C737" t="s">
        <v>222</v>
      </c>
      <c r="D737" t="s">
        <v>116</v>
      </c>
      <c r="E737">
        <v>2016</v>
      </c>
      <c r="F737">
        <v>19060403</v>
      </c>
      <c r="Q737" t="s">
        <v>70</v>
      </c>
      <c r="R737" s="18">
        <f t="shared" si="47"/>
        <v>2</v>
      </c>
      <c r="Y737">
        <v>2016</v>
      </c>
      <c r="AD737" t="s">
        <v>101</v>
      </c>
      <c r="AE737" t="s">
        <v>119</v>
      </c>
      <c r="AF737" t="str">
        <f t="shared" si="50"/>
        <v>Oil &amp; Gas - Ice Roads and Pads</v>
      </c>
      <c r="AG737" t="s">
        <v>349</v>
      </c>
      <c r="AJ737" t="s">
        <v>84</v>
      </c>
      <c r="AK737" s="7">
        <f t="shared" si="48"/>
        <v>2</v>
      </c>
    </row>
    <row r="738" spans="1:37" x14ac:dyDescent="0.25">
      <c r="A738" t="s">
        <v>181</v>
      </c>
      <c r="B738" s="6" t="str">
        <f t="shared" si="49"/>
        <v>1</v>
      </c>
      <c r="C738" t="s">
        <v>222</v>
      </c>
      <c r="D738" t="s">
        <v>116</v>
      </c>
      <c r="E738">
        <v>2016</v>
      </c>
      <c r="F738">
        <v>19060501</v>
      </c>
      <c r="Q738" t="s">
        <v>70</v>
      </c>
      <c r="R738" s="18">
        <f t="shared" si="47"/>
        <v>2</v>
      </c>
      <c r="Y738">
        <v>2016</v>
      </c>
      <c r="AD738" t="s">
        <v>101</v>
      </c>
      <c r="AE738" t="s">
        <v>119</v>
      </c>
      <c r="AF738" t="str">
        <f t="shared" si="50"/>
        <v>Oil &amp; Gas - Ice Roads and Pads</v>
      </c>
      <c r="AG738" t="s">
        <v>349</v>
      </c>
      <c r="AJ738" t="s">
        <v>84</v>
      </c>
      <c r="AK738" s="7">
        <f t="shared" si="48"/>
        <v>2</v>
      </c>
    </row>
    <row r="739" spans="1:37" x14ac:dyDescent="0.25">
      <c r="A739" t="s">
        <v>181</v>
      </c>
      <c r="B739" s="6" t="str">
        <f t="shared" si="49"/>
        <v>1</v>
      </c>
      <c r="C739" t="s">
        <v>222</v>
      </c>
      <c r="D739" t="s">
        <v>116</v>
      </c>
      <c r="E739">
        <v>2016</v>
      </c>
      <c r="F739">
        <v>19060403</v>
      </c>
      <c r="Q739" t="s">
        <v>70</v>
      </c>
      <c r="R739" s="18">
        <f t="shared" si="47"/>
        <v>2</v>
      </c>
      <c r="Y739">
        <v>2016</v>
      </c>
      <c r="AD739" t="s">
        <v>101</v>
      </c>
      <c r="AE739" t="s">
        <v>119</v>
      </c>
      <c r="AF739" t="str">
        <f t="shared" si="50"/>
        <v>Oil &amp; Gas - Ice Roads and Pads</v>
      </c>
      <c r="AG739" t="s">
        <v>349</v>
      </c>
      <c r="AJ739" t="s">
        <v>84</v>
      </c>
      <c r="AK739" s="7">
        <f t="shared" si="48"/>
        <v>2</v>
      </c>
    </row>
    <row r="740" spans="1:37" x14ac:dyDescent="0.25">
      <c r="A740" t="s">
        <v>181</v>
      </c>
      <c r="B740" s="6" t="str">
        <f t="shared" si="49"/>
        <v>1</v>
      </c>
      <c r="C740" t="s">
        <v>222</v>
      </c>
      <c r="D740" t="s">
        <v>116</v>
      </c>
      <c r="E740">
        <v>2016</v>
      </c>
      <c r="F740">
        <v>19060403</v>
      </c>
      <c r="Q740" t="s">
        <v>70</v>
      </c>
      <c r="R740" s="18">
        <f t="shared" si="47"/>
        <v>2</v>
      </c>
      <c r="Y740">
        <v>2016</v>
      </c>
      <c r="AD740" t="s">
        <v>101</v>
      </c>
      <c r="AE740" t="s">
        <v>119</v>
      </c>
      <c r="AF740" t="str">
        <f t="shared" si="50"/>
        <v>Oil &amp; Gas - Ice Roads and Pads</v>
      </c>
      <c r="AG740" t="s">
        <v>349</v>
      </c>
      <c r="AJ740" t="s">
        <v>84</v>
      </c>
      <c r="AK740" s="7">
        <f t="shared" si="48"/>
        <v>2</v>
      </c>
    </row>
    <row r="741" spans="1:37" x14ac:dyDescent="0.25">
      <c r="A741" t="s">
        <v>181</v>
      </c>
      <c r="B741" s="6" t="str">
        <f t="shared" si="49"/>
        <v>1</v>
      </c>
      <c r="C741" t="s">
        <v>222</v>
      </c>
      <c r="D741" t="s">
        <v>116</v>
      </c>
      <c r="E741">
        <v>2016</v>
      </c>
      <c r="F741">
        <v>19060403</v>
      </c>
      <c r="Q741" t="s">
        <v>70</v>
      </c>
      <c r="R741" s="18">
        <f t="shared" si="47"/>
        <v>2</v>
      </c>
      <c r="Y741">
        <v>2016</v>
      </c>
      <c r="AD741" t="s">
        <v>101</v>
      </c>
      <c r="AE741" t="s">
        <v>119</v>
      </c>
      <c r="AF741" t="str">
        <f t="shared" si="50"/>
        <v>Oil &amp; Gas - Ice Roads and Pads</v>
      </c>
      <c r="AG741" t="s">
        <v>349</v>
      </c>
      <c r="AJ741" t="s">
        <v>84</v>
      </c>
      <c r="AK741" s="7">
        <f t="shared" si="48"/>
        <v>2</v>
      </c>
    </row>
    <row r="742" spans="1:37" x14ac:dyDescent="0.25">
      <c r="A742" t="s">
        <v>181</v>
      </c>
      <c r="B742" s="6" t="str">
        <f t="shared" si="49"/>
        <v>1</v>
      </c>
      <c r="C742" t="s">
        <v>222</v>
      </c>
      <c r="D742" t="s">
        <v>116</v>
      </c>
      <c r="E742">
        <v>2016</v>
      </c>
      <c r="F742">
        <v>19060403</v>
      </c>
      <c r="Q742" t="s">
        <v>70</v>
      </c>
      <c r="R742" s="18">
        <f t="shared" si="47"/>
        <v>2</v>
      </c>
      <c r="Y742">
        <v>2016</v>
      </c>
      <c r="AD742" t="s">
        <v>101</v>
      </c>
      <c r="AE742" t="s">
        <v>119</v>
      </c>
      <c r="AF742" t="str">
        <f t="shared" si="50"/>
        <v>Oil &amp; Gas - Ice Roads and Pads</v>
      </c>
      <c r="AG742" t="s">
        <v>349</v>
      </c>
      <c r="AJ742" t="s">
        <v>84</v>
      </c>
      <c r="AK742" s="7">
        <f t="shared" si="48"/>
        <v>2</v>
      </c>
    </row>
    <row r="743" spans="1:37" x14ac:dyDescent="0.25">
      <c r="A743" t="s">
        <v>181</v>
      </c>
      <c r="B743" s="6" t="str">
        <f t="shared" si="49"/>
        <v>1</v>
      </c>
      <c r="C743" t="s">
        <v>222</v>
      </c>
      <c r="D743" t="s">
        <v>116</v>
      </c>
      <c r="E743">
        <v>2016</v>
      </c>
      <c r="F743">
        <v>19060501</v>
      </c>
      <c r="Q743" t="s">
        <v>70</v>
      </c>
      <c r="R743" s="18">
        <f t="shared" si="47"/>
        <v>2</v>
      </c>
      <c r="Y743">
        <v>2016</v>
      </c>
      <c r="AD743" t="s">
        <v>101</v>
      </c>
      <c r="AE743" t="s">
        <v>119</v>
      </c>
      <c r="AF743" t="str">
        <f t="shared" si="50"/>
        <v>Oil &amp; Gas - Ice Roads and Pads</v>
      </c>
      <c r="AG743" t="s">
        <v>349</v>
      </c>
      <c r="AJ743" t="s">
        <v>84</v>
      </c>
      <c r="AK743" s="7">
        <f t="shared" si="48"/>
        <v>2</v>
      </c>
    </row>
    <row r="744" spans="1:37" x14ac:dyDescent="0.25">
      <c r="A744" t="s">
        <v>181</v>
      </c>
      <c r="B744" s="6" t="str">
        <f t="shared" si="49"/>
        <v>1</v>
      </c>
      <c r="C744" t="s">
        <v>222</v>
      </c>
      <c r="D744" t="s">
        <v>116</v>
      </c>
      <c r="E744">
        <v>2016</v>
      </c>
      <c r="F744">
        <v>19060403</v>
      </c>
      <c r="Q744" t="s">
        <v>70</v>
      </c>
      <c r="R744" s="18">
        <f t="shared" si="47"/>
        <v>2</v>
      </c>
      <c r="Y744">
        <v>2016</v>
      </c>
      <c r="AD744" t="s">
        <v>101</v>
      </c>
      <c r="AE744" t="s">
        <v>119</v>
      </c>
      <c r="AF744" t="str">
        <f t="shared" si="50"/>
        <v>Oil &amp; Gas - Ice Roads and Pads</v>
      </c>
      <c r="AG744" t="s">
        <v>349</v>
      </c>
      <c r="AJ744" t="s">
        <v>84</v>
      </c>
      <c r="AK744" s="7">
        <f t="shared" si="48"/>
        <v>2</v>
      </c>
    </row>
    <row r="745" spans="1:37" x14ac:dyDescent="0.25">
      <c r="A745" t="s">
        <v>181</v>
      </c>
      <c r="B745" s="6" t="str">
        <f t="shared" si="49"/>
        <v>1</v>
      </c>
      <c r="C745" t="s">
        <v>222</v>
      </c>
      <c r="D745" t="s">
        <v>116</v>
      </c>
      <c r="E745">
        <v>2016</v>
      </c>
      <c r="F745">
        <v>19060403</v>
      </c>
      <c r="Q745" t="s">
        <v>70</v>
      </c>
      <c r="R745" s="18">
        <f t="shared" si="47"/>
        <v>2</v>
      </c>
      <c r="Y745">
        <v>2016</v>
      </c>
      <c r="AD745" t="s">
        <v>101</v>
      </c>
      <c r="AE745" t="s">
        <v>119</v>
      </c>
      <c r="AF745" t="str">
        <f t="shared" si="50"/>
        <v>Oil &amp; Gas - Ice Roads and Pads</v>
      </c>
      <c r="AG745" t="s">
        <v>349</v>
      </c>
      <c r="AJ745" t="s">
        <v>84</v>
      </c>
      <c r="AK745" s="7">
        <f t="shared" si="48"/>
        <v>2</v>
      </c>
    </row>
    <row r="746" spans="1:37" x14ac:dyDescent="0.25">
      <c r="A746" t="s">
        <v>181</v>
      </c>
      <c r="B746" s="6" t="str">
        <f t="shared" si="49"/>
        <v>1</v>
      </c>
      <c r="C746" t="s">
        <v>222</v>
      </c>
      <c r="D746" t="s">
        <v>116</v>
      </c>
      <c r="E746">
        <v>2016</v>
      </c>
      <c r="F746">
        <v>19060403</v>
      </c>
      <c r="Q746" t="s">
        <v>70</v>
      </c>
      <c r="R746" s="18">
        <f t="shared" si="47"/>
        <v>2</v>
      </c>
      <c r="Y746">
        <v>2016</v>
      </c>
      <c r="AD746" t="s">
        <v>101</v>
      </c>
      <c r="AE746" t="s">
        <v>119</v>
      </c>
      <c r="AF746" t="str">
        <f t="shared" si="50"/>
        <v>Oil &amp; Gas - Ice Roads and Pads</v>
      </c>
      <c r="AG746" t="s">
        <v>349</v>
      </c>
      <c r="AJ746" t="s">
        <v>84</v>
      </c>
      <c r="AK746" s="7">
        <f t="shared" si="48"/>
        <v>2</v>
      </c>
    </row>
    <row r="747" spans="1:37" x14ac:dyDescent="0.25">
      <c r="A747" t="s">
        <v>181</v>
      </c>
      <c r="B747" s="6" t="str">
        <f t="shared" si="49"/>
        <v>1</v>
      </c>
      <c r="C747" t="s">
        <v>222</v>
      </c>
      <c r="D747" t="s">
        <v>116</v>
      </c>
      <c r="E747">
        <v>2016</v>
      </c>
      <c r="F747">
        <v>19060403</v>
      </c>
      <c r="Q747" t="s">
        <v>70</v>
      </c>
      <c r="R747" s="18">
        <f t="shared" si="47"/>
        <v>2</v>
      </c>
      <c r="Y747">
        <v>2016</v>
      </c>
      <c r="AD747" t="s">
        <v>101</v>
      </c>
      <c r="AE747" t="s">
        <v>119</v>
      </c>
      <c r="AF747" t="str">
        <f t="shared" si="50"/>
        <v>Oil &amp; Gas - Ice Roads and Pads</v>
      </c>
      <c r="AG747" t="s">
        <v>349</v>
      </c>
      <c r="AJ747" t="s">
        <v>84</v>
      </c>
      <c r="AK747" s="7">
        <f t="shared" si="48"/>
        <v>2</v>
      </c>
    </row>
    <row r="748" spans="1:37" x14ac:dyDescent="0.25">
      <c r="A748" t="s">
        <v>181</v>
      </c>
      <c r="B748" s="6" t="str">
        <f t="shared" si="49"/>
        <v>1</v>
      </c>
      <c r="C748" t="s">
        <v>222</v>
      </c>
      <c r="D748" t="s">
        <v>116</v>
      </c>
      <c r="E748">
        <v>2016</v>
      </c>
      <c r="F748">
        <v>19060501</v>
      </c>
      <c r="Q748" t="s">
        <v>70</v>
      </c>
      <c r="R748" s="18">
        <f t="shared" si="47"/>
        <v>2</v>
      </c>
      <c r="Y748">
        <v>2016</v>
      </c>
      <c r="AD748" t="s">
        <v>101</v>
      </c>
      <c r="AE748" t="s">
        <v>119</v>
      </c>
      <c r="AF748" t="str">
        <f t="shared" si="50"/>
        <v>Oil &amp; Gas - Ice Roads and Pads</v>
      </c>
      <c r="AG748" t="s">
        <v>349</v>
      </c>
      <c r="AJ748" t="s">
        <v>84</v>
      </c>
      <c r="AK748" s="7">
        <f t="shared" si="48"/>
        <v>2</v>
      </c>
    </row>
    <row r="749" spans="1:37" x14ac:dyDescent="0.25">
      <c r="A749" t="s">
        <v>181</v>
      </c>
      <c r="B749" s="6" t="str">
        <f t="shared" si="49"/>
        <v>1</v>
      </c>
      <c r="C749" t="s">
        <v>222</v>
      </c>
      <c r="D749" t="s">
        <v>116</v>
      </c>
      <c r="E749">
        <v>2016</v>
      </c>
      <c r="F749">
        <v>19060403</v>
      </c>
      <c r="Q749" t="s">
        <v>70</v>
      </c>
      <c r="R749" s="18">
        <f t="shared" si="47"/>
        <v>2</v>
      </c>
      <c r="Y749">
        <v>2016</v>
      </c>
      <c r="AD749" t="s">
        <v>101</v>
      </c>
      <c r="AE749" t="s">
        <v>119</v>
      </c>
      <c r="AF749" t="str">
        <f t="shared" si="50"/>
        <v>Oil &amp; Gas - Ice Roads and Pads</v>
      </c>
      <c r="AG749" t="s">
        <v>349</v>
      </c>
      <c r="AJ749" t="s">
        <v>84</v>
      </c>
      <c r="AK749" s="7">
        <f t="shared" si="48"/>
        <v>2</v>
      </c>
    </row>
    <row r="750" spans="1:37" x14ac:dyDescent="0.25">
      <c r="A750" t="s">
        <v>181</v>
      </c>
      <c r="B750" s="6" t="str">
        <f t="shared" si="49"/>
        <v>1</v>
      </c>
      <c r="C750" t="s">
        <v>222</v>
      </c>
      <c r="D750" t="s">
        <v>116</v>
      </c>
      <c r="E750">
        <v>2016</v>
      </c>
      <c r="F750">
        <v>19060403</v>
      </c>
      <c r="Q750" t="s">
        <v>70</v>
      </c>
      <c r="R750" s="18">
        <f t="shared" si="47"/>
        <v>2</v>
      </c>
      <c r="Y750">
        <v>2016</v>
      </c>
      <c r="AD750" t="s">
        <v>101</v>
      </c>
      <c r="AE750" t="s">
        <v>119</v>
      </c>
      <c r="AF750" t="str">
        <f t="shared" si="50"/>
        <v>Oil &amp; Gas - Ice Roads and Pads</v>
      </c>
      <c r="AG750" t="s">
        <v>349</v>
      </c>
      <c r="AJ750" t="s">
        <v>84</v>
      </c>
      <c r="AK750" s="7">
        <f t="shared" si="48"/>
        <v>2</v>
      </c>
    </row>
    <row r="751" spans="1:37" x14ac:dyDescent="0.25">
      <c r="A751" t="s">
        <v>181</v>
      </c>
      <c r="B751" s="6" t="str">
        <f t="shared" si="49"/>
        <v>1</v>
      </c>
      <c r="C751" t="s">
        <v>222</v>
      </c>
      <c r="D751" t="s">
        <v>116</v>
      </c>
      <c r="E751">
        <v>2016</v>
      </c>
      <c r="F751">
        <v>19060403</v>
      </c>
      <c r="Q751" t="s">
        <v>70</v>
      </c>
      <c r="R751" s="18">
        <f t="shared" si="47"/>
        <v>2</v>
      </c>
      <c r="Y751">
        <v>2016</v>
      </c>
      <c r="AD751" t="s">
        <v>101</v>
      </c>
      <c r="AE751" t="s">
        <v>119</v>
      </c>
      <c r="AF751" t="str">
        <f t="shared" si="50"/>
        <v>Oil &amp; Gas - Ice Roads and Pads</v>
      </c>
      <c r="AG751" t="s">
        <v>349</v>
      </c>
      <c r="AJ751" t="s">
        <v>84</v>
      </c>
      <c r="AK751" s="7">
        <f t="shared" si="48"/>
        <v>2</v>
      </c>
    </row>
    <row r="752" spans="1:37" x14ac:dyDescent="0.25">
      <c r="A752" t="s">
        <v>181</v>
      </c>
      <c r="B752" s="6" t="str">
        <f t="shared" si="49"/>
        <v>1</v>
      </c>
      <c r="C752" t="s">
        <v>222</v>
      </c>
      <c r="D752" t="s">
        <v>116</v>
      </c>
      <c r="E752">
        <v>2016</v>
      </c>
      <c r="F752">
        <v>19060403</v>
      </c>
      <c r="Q752" t="s">
        <v>70</v>
      </c>
      <c r="R752" s="18">
        <f t="shared" si="47"/>
        <v>2</v>
      </c>
      <c r="Y752">
        <v>2016</v>
      </c>
      <c r="AD752" t="s">
        <v>101</v>
      </c>
      <c r="AE752" t="s">
        <v>119</v>
      </c>
      <c r="AF752" t="str">
        <f t="shared" si="50"/>
        <v>Oil &amp; Gas - Ice Roads and Pads</v>
      </c>
      <c r="AG752" t="s">
        <v>349</v>
      </c>
      <c r="AJ752" t="s">
        <v>84</v>
      </c>
      <c r="AK752" s="7">
        <f t="shared" si="48"/>
        <v>2</v>
      </c>
    </row>
    <row r="753" spans="1:37" x14ac:dyDescent="0.25">
      <c r="A753" t="s">
        <v>181</v>
      </c>
      <c r="B753" s="6" t="str">
        <f t="shared" si="49"/>
        <v>1</v>
      </c>
      <c r="C753" t="s">
        <v>222</v>
      </c>
      <c r="D753" t="s">
        <v>116</v>
      </c>
      <c r="E753">
        <v>2016</v>
      </c>
      <c r="F753">
        <v>19060501</v>
      </c>
      <c r="Q753" t="s">
        <v>70</v>
      </c>
      <c r="R753" s="18">
        <f t="shared" si="47"/>
        <v>2</v>
      </c>
      <c r="Y753">
        <v>2016</v>
      </c>
      <c r="AD753" t="s">
        <v>101</v>
      </c>
      <c r="AE753" t="s">
        <v>119</v>
      </c>
      <c r="AF753" t="str">
        <f t="shared" si="50"/>
        <v>Oil &amp; Gas - Ice Roads and Pads</v>
      </c>
      <c r="AG753" t="s">
        <v>349</v>
      </c>
      <c r="AJ753" t="s">
        <v>84</v>
      </c>
      <c r="AK753" s="7">
        <f t="shared" si="48"/>
        <v>2</v>
      </c>
    </row>
    <row r="754" spans="1:37" x14ac:dyDescent="0.25">
      <c r="A754" t="s">
        <v>181</v>
      </c>
      <c r="B754" s="6" t="str">
        <f t="shared" si="49"/>
        <v>1</v>
      </c>
      <c r="C754" t="s">
        <v>222</v>
      </c>
      <c r="D754" t="s">
        <v>116</v>
      </c>
      <c r="E754">
        <v>2016</v>
      </c>
      <c r="F754">
        <v>19060403</v>
      </c>
      <c r="Q754" t="s">
        <v>70</v>
      </c>
      <c r="R754" s="18">
        <f t="shared" si="47"/>
        <v>2</v>
      </c>
      <c r="Y754">
        <v>2016</v>
      </c>
      <c r="AD754" t="s">
        <v>101</v>
      </c>
      <c r="AE754" t="s">
        <v>119</v>
      </c>
      <c r="AF754" t="str">
        <f t="shared" si="50"/>
        <v>Oil &amp; Gas - Ice Roads and Pads</v>
      </c>
      <c r="AG754" t="s">
        <v>349</v>
      </c>
      <c r="AJ754" t="s">
        <v>84</v>
      </c>
      <c r="AK754" s="7">
        <f t="shared" si="48"/>
        <v>2</v>
      </c>
    </row>
    <row r="755" spans="1:37" x14ac:dyDescent="0.25">
      <c r="A755" t="s">
        <v>181</v>
      </c>
      <c r="B755" s="6" t="str">
        <f t="shared" si="49"/>
        <v>1</v>
      </c>
      <c r="C755" t="s">
        <v>222</v>
      </c>
      <c r="D755" t="s">
        <v>116</v>
      </c>
      <c r="E755">
        <v>2016</v>
      </c>
      <c r="F755">
        <v>19060403</v>
      </c>
      <c r="Q755" t="s">
        <v>70</v>
      </c>
      <c r="R755" s="18">
        <f t="shared" si="47"/>
        <v>2</v>
      </c>
      <c r="Y755">
        <v>2016</v>
      </c>
      <c r="AD755" t="s">
        <v>101</v>
      </c>
      <c r="AE755" t="s">
        <v>119</v>
      </c>
      <c r="AF755" t="str">
        <f t="shared" si="50"/>
        <v>Oil &amp; Gas - Ice Roads and Pads</v>
      </c>
      <c r="AG755" t="s">
        <v>349</v>
      </c>
      <c r="AJ755" t="s">
        <v>84</v>
      </c>
      <c r="AK755" s="7">
        <f t="shared" si="48"/>
        <v>2</v>
      </c>
    </row>
    <row r="756" spans="1:37" x14ac:dyDescent="0.25">
      <c r="A756" t="s">
        <v>181</v>
      </c>
      <c r="B756" s="6" t="str">
        <f t="shared" si="49"/>
        <v>1</v>
      </c>
      <c r="C756" t="s">
        <v>222</v>
      </c>
      <c r="D756" t="s">
        <v>116</v>
      </c>
      <c r="E756">
        <v>2016</v>
      </c>
      <c r="F756">
        <v>19060403</v>
      </c>
      <c r="Q756" t="s">
        <v>70</v>
      </c>
      <c r="R756" s="18">
        <f t="shared" si="47"/>
        <v>2</v>
      </c>
      <c r="Y756">
        <v>2016</v>
      </c>
      <c r="AD756" t="s">
        <v>101</v>
      </c>
      <c r="AE756" t="s">
        <v>119</v>
      </c>
      <c r="AF756" t="str">
        <f t="shared" si="50"/>
        <v>Oil &amp; Gas - Ice Roads and Pads</v>
      </c>
      <c r="AG756" t="s">
        <v>349</v>
      </c>
      <c r="AJ756" t="s">
        <v>84</v>
      </c>
      <c r="AK756" s="7">
        <f t="shared" si="48"/>
        <v>2</v>
      </c>
    </row>
    <row r="757" spans="1:37" x14ac:dyDescent="0.25">
      <c r="A757" t="s">
        <v>181</v>
      </c>
      <c r="B757" s="6" t="str">
        <f t="shared" si="49"/>
        <v>1</v>
      </c>
      <c r="C757" t="s">
        <v>222</v>
      </c>
      <c r="D757" t="s">
        <v>116</v>
      </c>
      <c r="E757">
        <v>2016</v>
      </c>
      <c r="F757">
        <v>19060403</v>
      </c>
      <c r="Q757" t="s">
        <v>70</v>
      </c>
      <c r="R757" s="18">
        <f t="shared" si="47"/>
        <v>2</v>
      </c>
      <c r="Y757">
        <v>2016</v>
      </c>
      <c r="AD757" t="s">
        <v>101</v>
      </c>
      <c r="AE757" t="s">
        <v>119</v>
      </c>
      <c r="AF757" t="str">
        <f t="shared" si="50"/>
        <v>Oil &amp; Gas - Ice Roads and Pads</v>
      </c>
      <c r="AG757" t="s">
        <v>349</v>
      </c>
      <c r="AJ757" t="s">
        <v>84</v>
      </c>
      <c r="AK757" s="7">
        <f t="shared" si="48"/>
        <v>2</v>
      </c>
    </row>
    <row r="758" spans="1:37" x14ac:dyDescent="0.25">
      <c r="A758" t="s">
        <v>181</v>
      </c>
      <c r="B758" s="6" t="str">
        <f t="shared" si="49"/>
        <v>1</v>
      </c>
      <c r="C758" t="s">
        <v>222</v>
      </c>
      <c r="D758" t="s">
        <v>116</v>
      </c>
      <c r="E758">
        <v>2016</v>
      </c>
      <c r="F758">
        <v>19060501</v>
      </c>
      <c r="Q758" t="s">
        <v>70</v>
      </c>
      <c r="R758" s="18">
        <f t="shared" si="47"/>
        <v>2</v>
      </c>
      <c r="Y758">
        <v>2016</v>
      </c>
      <c r="AD758" t="s">
        <v>101</v>
      </c>
      <c r="AE758" t="s">
        <v>119</v>
      </c>
      <c r="AF758" t="str">
        <f t="shared" si="50"/>
        <v>Oil &amp; Gas - Ice Roads and Pads</v>
      </c>
      <c r="AG758" t="s">
        <v>349</v>
      </c>
      <c r="AJ758" t="s">
        <v>84</v>
      </c>
      <c r="AK758" s="7">
        <f t="shared" si="48"/>
        <v>2</v>
      </c>
    </row>
    <row r="759" spans="1:37" x14ac:dyDescent="0.25">
      <c r="A759" t="s">
        <v>181</v>
      </c>
      <c r="B759" s="6" t="str">
        <f t="shared" si="49"/>
        <v>1</v>
      </c>
      <c r="C759" t="s">
        <v>222</v>
      </c>
      <c r="D759" t="s">
        <v>116</v>
      </c>
      <c r="E759">
        <v>2016</v>
      </c>
      <c r="F759">
        <v>19060403</v>
      </c>
      <c r="Q759" t="s">
        <v>70</v>
      </c>
      <c r="R759" s="18">
        <f t="shared" si="47"/>
        <v>2</v>
      </c>
      <c r="Y759">
        <v>2016</v>
      </c>
      <c r="AD759" t="s">
        <v>101</v>
      </c>
      <c r="AE759" t="s">
        <v>119</v>
      </c>
      <c r="AF759" t="str">
        <f t="shared" si="50"/>
        <v>Oil &amp; Gas - Ice Roads and Pads</v>
      </c>
      <c r="AG759" t="s">
        <v>349</v>
      </c>
      <c r="AJ759" t="s">
        <v>84</v>
      </c>
      <c r="AK759" s="7">
        <f t="shared" si="48"/>
        <v>2</v>
      </c>
    </row>
    <row r="760" spans="1:37" x14ac:dyDescent="0.25">
      <c r="A760" t="s">
        <v>181</v>
      </c>
      <c r="B760" s="6" t="str">
        <f t="shared" si="49"/>
        <v>1</v>
      </c>
      <c r="C760" t="s">
        <v>222</v>
      </c>
      <c r="D760" t="s">
        <v>116</v>
      </c>
      <c r="E760">
        <v>2016</v>
      </c>
      <c r="F760">
        <v>19060403</v>
      </c>
      <c r="Q760" t="s">
        <v>70</v>
      </c>
      <c r="R760" s="18">
        <f t="shared" si="47"/>
        <v>2</v>
      </c>
      <c r="Y760">
        <v>2016</v>
      </c>
      <c r="AD760" t="s">
        <v>101</v>
      </c>
      <c r="AE760" t="s">
        <v>119</v>
      </c>
      <c r="AF760" t="str">
        <f t="shared" si="50"/>
        <v>Oil &amp; Gas - Ice Roads and Pads</v>
      </c>
      <c r="AG760" t="s">
        <v>349</v>
      </c>
      <c r="AJ760" t="s">
        <v>84</v>
      </c>
      <c r="AK760" s="7">
        <f t="shared" si="48"/>
        <v>2</v>
      </c>
    </row>
    <row r="761" spans="1:37" x14ac:dyDescent="0.25">
      <c r="A761" t="s">
        <v>181</v>
      </c>
      <c r="B761" s="6" t="str">
        <f t="shared" si="49"/>
        <v>1</v>
      </c>
      <c r="C761" t="s">
        <v>222</v>
      </c>
      <c r="D761" t="s">
        <v>116</v>
      </c>
      <c r="E761">
        <v>2016</v>
      </c>
      <c r="F761">
        <v>19060403</v>
      </c>
      <c r="Q761" t="s">
        <v>70</v>
      </c>
      <c r="R761" s="18">
        <f t="shared" si="47"/>
        <v>2</v>
      </c>
      <c r="Y761">
        <v>2016</v>
      </c>
      <c r="AD761" t="s">
        <v>101</v>
      </c>
      <c r="AE761" t="s">
        <v>119</v>
      </c>
      <c r="AF761" t="str">
        <f t="shared" si="50"/>
        <v>Oil &amp; Gas - Ice Roads and Pads</v>
      </c>
      <c r="AG761" t="s">
        <v>349</v>
      </c>
      <c r="AJ761" t="s">
        <v>84</v>
      </c>
      <c r="AK761" s="7">
        <f t="shared" si="48"/>
        <v>2</v>
      </c>
    </row>
    <row r="762" spans="1:37" x14ac:dyDescent="0.25">
      <c r="A762" t="s">
        <v>181</v>
      </c>
      <c r="B762" s="6" t="str">
        <f t="shared" si="49"/>
        <v>1</v>
      </c>
      <c r="C762" t="s">
        <v>222</v>
      </c>
      <c r="D762" t="s">
        <v>116</v>
      </c>
      <c r="E762">
        <v>2016</v>
      </c>
      <c r="F762">
        <v>19060403</v>
      </c>
      <c r="Q762" t="s">
        <v>70</v>
      </c>
      <c r="R762" s="18">
        <f t="shared" si="47"/>
        <v>2</v>
      </c>
      <c r="Y762">
        <v>2016</v>
      </c>
      <c r="AD762" t="s">
        <v>101</v>
      </c>
      <c r="AE762" t="s">
        <v>119</v>
      </c>
      <c r="AF762" t="str">
        <f t="shared" si="50"/>
        <v>Oil &amp; Gas - Ice Roads and Pads</v>
      </c>
      <c r="AG762" t="s">
        <v>349</v>
      </c>
      <c r="AJ762" t="s">
        <v>84</v>
      </c>
      <c r="AK762" s="7">
        <f t="shared" si="48"/>
        <v>2</v>
      </c>
    </row>
    <row r="763" spans="1:37" x14ac:dyDescent="0.25">
      <c r="A763" t="s">
        <v>181</v>
      </c>
      <c r="B763" s="6" t="str">
        <f t="shared" si="49"/>
        <v>1</v>
      </c>
      <c r="C763" t="s">
        <v>222</v>
      </c>
      <c r="D763" t="s">
        <v>116</v>
      </c>
      <c r="E763">
        <v>2016</v>
      </c>
      <c r="F763">
        <v>19060501</v>
      </c>
      <c r="Q763" t="s">
        <v>70</v>
      </c>
      <c r="R763" s="18">
        <f t="shared" si="47"/>
        <v>2</v>
      </c>
      <c r="Y763">
        <v>2016</v>
      </c>
      <c r="AD763" t="s">
        <v>101</v>
      </c>
      <c r="AE763" t="s">
        <v>119</v>
      </c>
      <c r="AF763" t="str">
        <f t="shared" si="50"/>
        <v>Oil &amp; Gas - Ice Roads and Pads</v>
      </c>
      <c r="AG763" t="s">
        <v>349</v>
      </c>
      <c r="AJ763" t="s">
        <v>84</v>
      </c>
      <c r="AK763" s="7">
        <f t="shared" si="48"/>
        <v>2</v>
      </c>
    </row>
    <row r="764" spans="1:37" x14ac:dyDescent="0.25">
      <c r="A764" t="s">
        <v>181</v>
      </c>
      <c r="B764" s="6" t="str">
        <f t="shared" si="49"/>
        <v>1</v>
      </c>
      <c r="C764" t="s">
        <v>222</v>
      </c>
      <c r="D764" t="s">
        <v>116</v>
      </c>
      <c r="E764">
        <v>2016</v>
      </c>
      <c r="F764">
        <v>19060403</v>
      </c>
      <c r="Q764" t="s">
        <v>70</v>
      </c>
      <c r="R764" s="18">
        <f t="shared" si="47"/>
        <v>2</v>
      </c>
      <c r="Y764">
        <v>2016</v>
      </c>
      <c r="AD764" t="s">
        <v>101</v>
      </c>
      <c r="AE764" t="s">
        <v>119</v>
      </c>
      <c r="AF764" t="str">
        <f t="shared" si="50"/>
        <v>Oil &amp; Gas - Ice Roads and Pads</v>
      </c>
      <c r="AG764" t="s">
        <v>349</v>
      </c>
      <c r="AJ764" t="s">
        <v>84</v>
      </c>
      <c r="AK764" s="7">
        <f t="shared" si="48"/>
        <v>2</v>
      </c>
    </row>
    <row r="765" spans="1:37" x14ac:dyDescent="0.25">
      <c r="A765" t="s">
        <v>181</v>
      </c>
      <c r="B765" s="6" t="str">
        <f t="shared" si="49"/>
        <v>1</v>
      </c>
      <c r="C765" t="s">
        <v>222</v>
      </c>
      <c r="D765" t="s">
        <v>116</v>
      </c>
      <c r="E765">
        <v>2016</v>
      </c>
      <c r="F765">
        <v>19060403</v>
      </c>
      <c r="Q765" t="s">
        <v>70</v>
      </c>
      <c r="R765" s="18">
        <f t="shared" si="47"/>
        <v>2</v>
      </c>
      <c r="Y765">
        <v>2016</v>
      </c>
      <c r="AD765" t="s">
        <v>101</v>
      </c>
      <c r="AE765" t="s">
        <v>119</v>
      </c>
      <c r="AF765" t="str">
        <f t="shared" si="50"/>
        <v>Oil &amp; Gas - Ice Roads and Pads</v>
      </c>
      <c r="AG765" t="s">
        <v>349</v>
      </c>
      <c r="AJ765" t="s">
        <v>84</v>
      </c>
      <c r="AK765" s="7">
        <f t="shared" si="48"/>
        <v>2</v>
      </c>
    </row>
    <row r="766" spans="1:37" x14ac:dyDescent="0.25">
      <c r="A766" t="s">
        <v>181</v>
      </c>
      <c r="B766" s="6" t="str">
        <f t="shared" si="49"/>
        <v>1</v>
      </c>
      <c r="C766" t="s">
        <v>222</v>
      </c>
      <c r="D766" t="s">
        <v>116</v>
      </c>
      <c r="E766">
        <v>2017</v>
      </c>
      <c r="F766">
        <v>19060403</v>
      </c>
      <c r="Q766" t="s">
        <v>70</v>
      </c>
      <c r="R766" s="18">
        <f t="shared" si="47"/>
        <v>2</v>
      </c>
      <c r="Y766">
        <v>2017</v>
      </c>
      <c r="AD766" t="s">
        <v>101</v>
      </c>
      <c r="AE766" t="s">
        <v>119</v>
      </c>
      <c r="AF766" t="str">
        <f t="shared" si="50"/>
        <v>Oil &amp; Gas - Ice Roads and Pads</v>
      </c>
      <c r="AG766" t="s">
        <v>349</v>
      </c>
      <c r="AJ766" t="s">
        <v>84</v>
      </c>
      <c r="AK766" s="7">
        <f t="shared" si="48"/>
        <v>2</v>
      </c>
    </row>
    <row r="767" spans="1:37" x14ac:dyDescent="0.25">
      <c r="A767" t="s">
        <v>181</v>
      </c>
      <c r="B767" s="6" t="str">
        <f t="shared" si="49"/>
        <v>1</v>
      </c>
      <c r="C767" t="s">
        <v>222</v>
      </c>
      <c r="D767" t="s">
        <v>116</v>
      </c>
      <c r="E767">
        <v>2017</v>
      </c>
      <c r="F767">
        <v>19060403</v>
      </c>
      <c r="Q767" t="s">
        <v>70</v>
      </c>
      <c r="R767" s="18">
        <f t="shared" si="47"/>
        <v>2</v>
      </c>
      <c r="Y767">
        <v>2017</v>
      </c>
      <c r="AD767" t="s">
        <v>101</v>
      </c>
      <c r="AE767" t="s">
        <v>119</v>
      </c>
      <c r="AF767" t="str">
        <f t="shared" si="50"/>
        <v>Oil &amp; Gas - Ice Roads and Pads</v>
      </c>
      <c r="AG767" t="s">
        <v>349</v>
      </c>
      <c r="AJ767" t="s">
        <v>84</v>
      </c>
      <c r="AK767" s="7">
        <f t="shared" si="48"/>
        <v>2</v>
      </c>
    </row>
    <row r="768" spans="1:37" x14ac:dyDescent="0.25">
      <c r="A768" t="s">
        <v>181</v>
      </c>
      <c r="B768" s="6" t="str">
        <f t="shared" si="49"/>
        <v>1</v>
      </c>
      <c r="C768" t="s">
        <v>222</v>
      </c>
      <c r="D768" t="s">
        <v>116</v>
      </c>
      <c r="E768">
        <v>2017</v>
      </c>
      <c r="F768">
        <v>19060501</v>
      </c>
      <c r="Q768" t="s">
        <v>70</v>
      </c>
      <c r="R768" s="18">
        <f t="shared" si="47"/>
        <v>2</v>
      </c>
      <c r="Y768">
        <v>2017</v>
      </c>
      <c r="AD768" t="s">
        <v>101</v>
      </c>
      <c r="AE768" t="s">
        <v>119</v>
      </c>
      <c r="AF768" t="str">
        <f t="shared" si="50"/>
        <v>Oil &amp; Gas - Ice Roads and Pads</v>
      </c>
      <c r="AG768" t="s">
        <v>349</v>
      </c>
      <c r="AJ768" t="s">
        <v>84</v>
      </c>
      <c r="AK768" s="7">
        <f t="shared" si="48"/>
        <v>2</v>
      </c>
    </row>
    <row r="769" spans="1:37" x14ac:dyDescent="0.25">
      <c r="A769" t="s">
        <v>181</v>
      </c>
      <c r="B769" s="6" t="str">
        <f t="shared" si="49"/>
        <v>1</v>
      </c>
      <c r="C769" t="s">
        <v>222</v>
      </c>
      <c r="D769" t="s">
        <v>116</v>
      </c>
      <c r="E769">
        <v>2017</v>
      </c>
      <c r="F769">
        <v>19060403</v>
      </c>
      <c r="Q769" t="s">
        <v>70</v>
      </c>
      <c r="R769" s="18">
        <f t="shared" si="47"/>
        <v>2</v>
      </c>
      <c r="Y769">
        <v>2017</v>
      </c>
      <c r="AD769" t="s">
        <v>101</v>
      </c>
      <c r="AE769" t="s">
        <v>119</v>
      </c>
      <c r="AF769" t="str">
        <f t="shared" si="50"/>
        <v>Oil &amp; Gas - Ice Roads and Pads</v>
      </c>
      <c r="AG769" t="s">
        <v>349</v>
      </c>
      <c r="AJ769" t="s">
        <v>84</v>
      </c>
      <c r="AK769" s="7">
        <f t="shared" si="48"/>
        <v>2</v>
      </c>
    </row>
    <row r="770" spans="1:37" x14ac:dyDescent="0.25">
      <c r="A770" t="s">
        <v>181</v>
      </c>
      <c r="B770" s="6" t="str">
        <f t="shared" si="49"/>
        <v>1</v>
      </c>
      <c r="C770" t="s">
        <v>222</v>
      </c>
      <c r="D770" t="s">
        <v>116</v>
      </c>
      <c r="E770">
        <v>2017</v>
      </c>
      <c r="F770">
        <v>19060403</v>
      </c>
      <c r="Q770" t="s">
        <v>70</v>
      </c>
      <c r="R770" s="18">
        <f t="shared" si="47"/>
        <v>2</v>
      </c>
      <c r="Y770">
        <v>2017</v>
      </c>
      <c r="AD770" t="s">
        <v>101</v>
      </c>
      <c r="AE770" t="s">
        <v>119</v>
      </c>
      <c r="AF770" t="str">
        <f t="shared" si="50"/>
        <v>Oil &amp; Gas - Ice Roads and Pads</v>
      </c>
      <c r="AG770" t="s">
        <v>349</v>
      </c>
      <c r="AJ770" t="s">
        <v>84</v>
      </c>
      <c r="AK770" s="7">
        <f t="shared" si="48"/>
        <v>2</v>
      </c>
    </row>
    <row r="771" spans="1:37" x14ac:dyDescent="0.25">
      <c r="A771" t="s">
        <v>181</v>
      </c>
      <c r="B771" s="6" t="str">
        <f t="shared" si="49"/>
        <v>1</v>
      </c>
      <c r="C771" t="s">
        <v>222</v>
      </c>
      <c r="D771" t="s">
        <v>116</v>
      </c>
      <c r="E771">
        <v>2017</v>
      </c>
      <c r="F771">
        <v>19060403</v>
      </c>
      <c r="Q771" t="s">
        <v>70</v>
      </c>
      <c r="R771" s="18">
        <f t="shared" ref="R771:R834" si="51">IF(Q771="ground",1,2)</f>
        <v>2</v>
      </c>
      <c r="Y771">
        <v>2017</v>
      </c>
      <c r="AD771" t="s">
        <v>101</v>
      </c>
      <c r="AE771" t="s">
        <v>119</v>
      </c>
      <c r="AF771" t="str">
        <f t="shared" si="50"/>
        <v>Oil &amp; Gas - Ice Roads and Pads</v>
      </c>
      <c r="AG771" t="s">
        <v>349</v>
      </c>
      <c r="AJ771" t="s">
        <v>84</v>
      </c>
      <c r="AK771" s="7">
        <f t="shared" ref="AK771:AK834" si="52">IF(AJ771="metered",1,2)</f>
        <v>2</v>
      </c>
    </row>
    <row r="772" spans="1:37" x14ac:dyDescent="0.25">
      <c r="A772" t="s">
        <v>181</v>
      </c>
      <c r="B772" s="6" t="str">
        <f t="shared" ref="B772:B835" si="53">_xlfn.IFS(A772="TWUP","1",A772="TWUA","2", A772="LAS","3",A772="ADL","4")</f>
        <v>1</v>
      </c>
      <c r="C772" t="s">
        <v>222</v>
      </c>
      <c r="D772" t="s">
        <v>116</v>
      </c>
      <c r="E772">
        <v>2017</v>
      </c>
      <c r="F772">
        <v>19060403</v>
      </c>
      <c r="Q772" t="s">
        <v>70</v>
      </c>
      <c r="R772" s="18">
        <f t="shared" si="51"/>
        <v>2</v>
      </c>
      <c r="Y772">
        <v>2017</v>
      </c>
      <c r="AD772" t="s">
        <v>101</v>
      </c>
      <c r="AE772" t="s">
        <v>119</v>
      </c>
      <c r="AF772" t="str">
        <f t="shared" si="50"/>
        <v>Oil &amp; Gas - Ice Roads and Pads</v>
      </c>
      <c r="AG772" t="s">
        <v>349</v>
      </c>
      <c r="AJ772" t="s">
        <v>84</v>
      </c>
      <c r="AK772" s="7">
        <f t="shared" si="52"/>
        <v>2</v>
      </c>
    </row>
    <row r="773" spans="1:37" x14ac:dyDescent="0.25">
      <c r="A773" t="s">
        <v>181</v>
      </c>
      <c r="B773" s="6" t="str">
        <f t="shared" si="53"/>
        <v>1</v>
      </c>
      <c r="C773" t="s">
        <v>222</v>
      </c>
      <c r="D773" t="s">
        <v>116</v>
      </c>
      <c r="E773">
        <v>2017</v>
      </c>
      <c r="F773">
        <v>19060501</v>
      </c>
      <c r="Q773" t="s">
        <v>70</v>
      </c>
      <c r="R773" s="18">
        <f t="shared" si="51"/>
        <v>2</v>
      </c>
      <c r="Y773">
        <v>2017</v>
      </c>
      <c r="AD773" t="s">
        <v>101</v>
      </c>
      <c r="AE773" t="s">
        <v>119</v>
      </c>
      <c r="AF773" t="str">
        <f t="shared" si="50"/>
        <v>Oil &amp; Gas - Ice Roads and Pads</v>
      </c>
      <c r="AG773" t="s">
        <v>349</v>
      </c>
      <c r="AJ773" t="s">
        <v>84</v>
      </c>
      <c r="AK773" s="7">
        <f t="shared" si="52"/>
        <v>2</v>
      </c>
    </row>
    <row r="774" spans="1:37" x14ac:dyDescent="0.25">
      <c r="A774" t="s">
        <v>181</v>
      </c>
      <c r="B774" s="6" t="str">
        <f t="shared" si="53"/>
        <v>1</v>
      </c>
      <c r="C774" t="s">
        <v>222</v>
      </c>
      <c r="D774" t="s">
        <v>116</v>
      </c>
      <c r="E774">
        <v>2017</v>
      </c>
      <c r="F774">
        <v>19060403</v>
      </c>
      <c r="Q774" t="s">
        <v>70</v>
      </c>
      <c r="R774" s="18">
        <f t="shared" si="51"/>
        <v>2</v>
      </c>
      <c r="Y774">
        <v>2017</v>
      </c>
      <c r="AD774" t="s">
        <v>101</v>
      </c>
      <c r="AE774" t="s">
        <v>119</v>
      </c>
      <c r="AF774" t="str">
        <f t="shared" si="50"/>
        <v>Oil &amp; Gas - Ice Roads and Pads</v>
      </c>
      <c r="AG774" t="s">
        <v>349</v>
      </c>
      <c r="AJ774" t="s">
        <v>84</v>
      </c>
      <c r="AK774" s="7">
        <f t="shared" si="52"/>
        <v>2</v>
      </c>
    </row>
    <row r="775" spans="1:37" x14ac:dyDescent="0.25">
      <c r="A775" t="s">
        <v>181</v>
      </c>
      <c r="B775" s="6" t="str">
        <f t="shared" si="53"/>
        <v>1</v>
      </c>
      <c r="C775" t="s">
        <v>222</v>
      </c>
      <c r="D775" t="s">
        <v>116</v>
      </c>
      <c r="E775">
        <v>2017</v>
      </c>
      <c r="F775">
        <v>19060403</v>
      </c>
      <c r="Q775" t="s">
        <v>70</v>
      </c>
      <c r="R775" s="18">
        <f t="shared" si="51"/>
        <v>2</v>
      </c>
      <c r="Y775">
        <v>2017</v>
      </c>
      <c r="AD775" t="s">
        <v>101</v>
      </c>
      <c r="AE775" t="s">
        <v>119</v>
      </c>
      <c r="AF775" t="str">
        <f t="shared" ref="AF775:AF838" si="54">IF(AD775&lt;&gt;"",_xlfn.CONCAT(AD775," - ", AE775),"")</f>
        <v>Oil &amp; Gas - Ice Roads and Pads</v>
      </c>
      <c r="AG775" t="s">
        <v>349</v>
      </c>
      <c r="AJ775" t="s">
        <v>84</v>
      </c>
      <c r="AK775" s="7">
        <f t="shared" si="52"/>
        <v>2</v>
      </c>
    </row>
    <row r="776" spans="1:37" x14ac:dyDescent="0.25">
      <c r="A776" t="s">
        <v>181</v>
      </c>
      <c r="B776" s="6" t="str">
        <f t="shared" si="53"/>
        <v>1</v>
      </c>
      <c r="C776" t="s">
        <v>222</v>
      </c>
      <c r="D776" t="s">
        <v>116</v>
      </c>
      <c r="E776">
        <v>2017</v>
      </c>
      <c r="F776">
        <v>19060403</v>
      </c>
      <c r="Q776" t="s">
        <v>70</v>
      </c>
      <c r="R776" s="18">
        <f t="shared" si="51"/>
        <v>2</v>
      </c>
      <c r="Y776">
        <v>2017</v>
      </c>
      <c r="AD776" t="s">
        <v>101</v>
      </c>
      <c r="AE776" t="s">
        <v>119</v>
      </c>
      <c r="AF776" t="str">
        <f t="shared" si="54"/>
        <v>Oil &amp; Gas - Ice Roads and Pads</v>
      </c>
      <c r="AG776" t="s">
        <v>349</v>
      </c>
      <c r="AJ776" t="s">
        <v>84</v>
      </c>
      <c r="AK776" s="7">
        <f t="shared" si="52"/>
        <v>2</v>
      </c>
    </row>
    <row r="777" spans="1:37" x14ac:dyDescent="0.25">
      <c r="A777" t="s">
        <v>181</v>
      </c>
      <c r="B777" s="6" t="str">
        <f t="shared" si="53"/>
        <v>1</v>
      </c>
      <c r="C777" t="s">
        <v>222</v>
      </c>
      <c r="D777" t="s">
        <v>116</v>
      </c>
      <c r="E777">
        <v>2017</v>
      </c>
      <c r="F777">
        <v>19060403</v>
      </c>
      <c r="Q777" t="s">
        <v>70</v>
      </c>
      <c r="R777" s="18">
        <f t="shared" si="51"/>
        <v>2</v>
      </c>
      <c r="Y777">
        <v>2017</v>
      </c>
      <c r="AD777" t="s">
        <v>101</v>
      </c>
      <c r="AE777" t="s">
        <v>119</v>
      </c>
      <c r="AF777" t="str">
        <f t="shared" si="54"/>
        <v>Oil &amp; Gas - Ice Roads and Pads</v>
      </c>
      <c r="AG777" t="s">
        <v>349</v>
      </c>
      <c r="AJ777" t="s">
        <v>84</v>
      </c>
      <c r="AK777" s="7">
        <f t="shared" si="52"/>
        <v>2</v>
      </c>
    </row>
    <row r="778" spans="1:37" x14ac:dyDescent="0.25">
      <c r="A778" t="s">
        <v>181</v>
      </c>
      <c r="B778" s="6" t="str">
        <f t="shared" si="53"/>
        <v>1</v>
      </c>
      <c r="C778" t="s">
        <v>222</v>
      </c>
      <c r="D778" t="s">
        <v>116</v>
      </c>
      <c r="E778">
        <v>2017</v>
      </c>
      <c r="F778">
        <v>19060501</v>
      </c>
      <c r="Q778" t="s">
        <v>70</v>
      </c>
      <c r="R778" s="18">
        <f t="shared" si="51"/>
        <v>2</v>
      </c>
      <c r="Y778">
        <v>2017</v>
      </c>
      <c r="AD778" t="s">
        <v>101</v>
      </c>
      <c r="AE778" t="s">
        <v>119</v>
      </c>
      <c r="AF778" t="str">
        <f t="shared" si="54"/>
        <v>Oil &amp; Gas - Ice Roads and Pads</v>
      </c>
      <c r="AG778" t="s">
        <v>349</v>
      </c>
      <c r="AJ778" t="s">
        <v>84</v>
      </c>
      <c r="AK778" s="7">
        <f t="shared" si="52"/>
        <v>2</v>
      </c>
    </row>
    <row r="779" spans="1:37" x14ac:dyDescent="0.25">
      <c r="A779" t="s">
        <v>181</v>
      </c>
      <c r="B779" s="6" t="str">
        <f t="shared" si="53"/>
        <v>1</v>
      </c>
      <c r="C779" t="s">
        <v>222</v>
      </c>
      <c r="D779" t="s">
        <v>116</v>
      </c>
      <c r="E779">
        <v>2017</v>
      </c>
      <c r="F779">
        <v>19060403</v>
      </c>
      <c r="Q779" t="s">
        <v>70</v>
      </c>
      <c r="R779" s="18">
        <f t="shared" si="51"/>
        <v>2</v>
      </c>
      <c r="Y779">
        <v>2017</v>
      </c>
      <c r="AD779" t="s">
        <v>101</v>
      </c>
      <c r="AE779" t="s">
        <v>119</v>
      </c>
      <c r="AF779" t="str">
        <f t="shared" si="54"/>
        <v>Oil &amp; Gas - Ice Roads and Pads</v>
      </c>
      <c r="AG779" t="s">
        <v>349</v>
      </c>
      <c r="AJ779" t="s">
        <v>84</v>
      </c>
      <c r="AK779" s="7">
        <f t="shared" si="52"/>
        <v>2</v>
      </c>
    </row>
    <row r="780" spans="1:37" x14ac:dyDescent="0.25">
      <c r="A780" t="s">
        <v>181</v>
      </c>
      <c r="B780" s="6" t="str">
        <f t="shared" si="53"/>
        <v>1</v>
      </c>
      <c r="C780" t="s">
        <v>222</v>
      </c>
      <c r="D780" t="s">
        <v>116</v>
      </c>
      <c r="E780">
        <v>2017</v>
      </c>
      <c r="F780">
        <v>19060403</v>
      </c>
      <c r="Q780" t="s">
        <v>70</v>
      </c>
      <c r="R780" s="18">
        <f t="shared" si="51"/>
        <v>2</v>
      </c>
      <c r="Y780">
        <v>2017</v>
      </c>
      <c r="AD780" t="s">
        <v>101</v>
      </c>
      <c r="AE780" t="s">
        <v>119</v>
      </c>
      <c r="AF780" t="str">
        <f t="shared" si="54"/>
        <v>Oil &amp; Gas - Ice Roads and Pads</v>
      </c>
      <c r="AG780" t="s">
        <v>349</v>
      </c>
      <c r="AJ780" t="s">
        <v>84</v>
      </c>
      <c r="AK780" s="7">
        <f t="shared" si="52"/>
        <v>2</v>
      </c>
    </row>
    <row r="781" spans="1:37" x14ac:dyDescent="0.25">
      <c r="A781" t="s">
        <v>181</v>
      </c>
      <c r="B781" s="6" t="str">
        <f t="shared" si="53"/>
        <v>1</v>
      </c>
      <c r="C781" t="s">
        <v>222</v>
      </c>
      <c r="D781" t="s">
        <v>116</v>
      </c>
      <c r="E781">
        <v>2017</v>
      </c>
      <c r="F781">
        <v>19060403</v>
      </c>
      <c r="Q781" t="s">
        <v>70</v>
      </c>
      <c r="R781" s="18">
        <f t="shared" si="51"/>
        <v>2</v>
      </c>
      <c r="Y781">
        <v>2017</v>
      </c>
      <c r="AD781" t="s">
        <v>101</v>
      </c>
      <c r="AE781" t="s">
        <v>119</v>
      </c>
      <c r="AF781" t="str">
        <f t="shared" si="54"/>
        <v>Oil &amp; Gas - Ice Roads and Pads</v>
      </c>
      <c r="AG781" t="s">
        <v>349</v>
      </c>
      <c r="AJ781" t="s">
        <v>84</v>
      </c>
      <c r="AK781" s="7">
        <f t="shared" si="52"/>
        <v>2</v>
      </c>
    </row>
    <row r="782" spans="1:37" x14ac:dyDescent="0.25">
      <c r="A782" t="s">
        <v>181</v>
      </c>
      <c r="B782" s="6" t="str">
        <f t="shared" si="53"/>
        <v>1</v>
      </c>
      <c r="C782" t="s">
        <v>222</v>
      </c>
      <c r="D782" t="s">
        <v>116</v>
      </c>
      <c r="E782">
        <v>2017</v>
      </c>
      <c r="F782">
        <v>19060403</v>
      </c>
      <c r="Q782" t="s">
        <v>70</v>
      </c>
      <c r="R782" s="18">
        <f t="shared" si="51"/>
        <v>2</v>
      </c>
      <c r="Y782">
        <v>2017</v>
      </c>
      <c r="AD782" t="s">
        <v>101</v>
      </c>
      <c r="AE782" t="s">
        <v>119</v>
      </c>
      <c r="AF782" t="str">
        <f t="shared" si="54"/>
        <v>Oil &amp; Gas - Ice Roads and Pads</v>
      </c>
      <c r="AG782" t="s">
        <v>349</v>
      </c>
      <c r="AJ782" t="s">
        <v>84</v>
      </c>
      <c r="AK782" s="7">
        <f t="shared" si="52"/>
        <v>2</v>
      </c>
    </row>
    <row r="783" spans="1:37" x14ac:dyDescent="0.25">
      <c r="A783" t="s">
        <v>181</v>
      </c>
      <c r="B783" s="6" t="str">
        <f t="shared" si="53"/>
        <v>1</v>
      </c>
      <c r="C783" t="s">
        <v>222</v>
      </c>
      <c r="D783" t="s">
        <v>116</v>
      </c>
      <c r="E783">
        <v>2017</v>
      </c>
      <c r="F783">
        <v>19060501</v>
      </c>
      <c r="Q783" t="s">
        <v>70</v>
      </c>
      <c r="R783" s="18">
        <f t="shared" si="51"/>
        <v>2</v>
      </c>
      <c r="Y783">
        <v>2017</v>
      </c>
      <c r="AD783" t="s">
        <v>101</v>
      </c>
      <c r="AE783" t="s">
        <v>119</v>
      </c>
      <c r="AF783" t="str">
        <f t="shared" si="54"/>
        <v>Oil &amp; Gas - Ice Roads and Pads</v>
      </c>
      <c r="AG783" t="s">
        <v>349</v>
      </c>
      <c r="AJ783" t="s">
        <v>84</v>
      </c>
      <c r="AK783" s="7">
        <f t="shared" si="52"/>
        <v>2</v>
      </c>
    </row>
    <row r="784" spans="1:37" x14ac:dyDescent="0.25">
      <c r="A784" t="s">
        <v>181</v>
      </c>
      <c r="B784" s="6" t="str">
        <f t="shared" si="53"/>
        <v>1</v>
      </c>
      <c r="C784" t="s">
        <v>222</v>
      </c>
      <c r="D784" t="s">
        <v>116</v>
      </c>
      <c r="E784">
        <v>2017</v>
      </c>
      <c r="F784">
        <v>19060403</v>
      </c>
      <c r="Q784" t="s">
        <v>70</v>
      </c>
      <c r="R784" s="18">
        <f t="shared" si="51"/>
        <v>2</v>
      </c>
      <c r="Y784">
        <v>2017</v>
      </c>
      <c r="AD784" t="s">
        <v>101</v>
      </c>
      <c r="AE784" t="s">
        <v>119</v>
      </c>
      <c r="AF784" t="str">
        <f t="shared" si="54"/>
        <v>Oil &amp; Gas - Ice Roads and Pads</v>
      </c>
      <c r="AG784" t="s">
        <v>349</v>
      </c>
      <c r="AJ784" t="s">
        <v>84</v>
      </c>
      <c r="AK784" s="7">
        <f t="shared" si="52"/>
        <v>2</v>
      </c>
    </row>
    <row r="785" spans="1:37" x14ac:dyDescent="0.25">
      <c r="A785" t="s">
        <v>181</v>
      </c>
      <c r="B785" s="6" t="str">
        <f t="shared" si="53"/>
        <v>1</v>
      </c>
      <c r="C785" t="s">
        <v>222</v>
      </c>
      <c r="D785" t="s">
        <v>116</v>
      </c>
      <c r="E785">
        <v>2017</v>
      </c>
      <c r="F785">
        <v>19060403</v>
      </c>
      <c r="Q785" t="s">
        <v>70</v>
      </c>
      <c r="R785" s="18">
        <f t="shared" si="51"/>
        <v>2</v>
      </c>
      <c r="Y785">
        <v>2017</v>
      </c>
      <c r="AD785" t="s">
        <v>101</v>
      </c>
      <c r="AE785" t="s">
        <v>119</v>
      </c>
      <c r="AF785" t="str">
        <f t="shared" si="54"/>
        <v>Oil &amp; Gas - Ice Roads and Pads</v>
      </c>
      <c r="AG785" t="s">
        <v>349</v>
      </c>
      <c r="AJ785" t="s">
        <v>84</v>
      </c>
      <c r="AK785" s="7">
        <f t="shared" si="52"/>
        <v>2</v>
      </c>
    </row>
    <row r="786" spans="1:37" x14ac:dyDescent="0.25">
      <c r="A786" t="s">
        <v>181</v>
      </c>
      <c r="B786" s="6" t="str">
        <f t="shared" si="53"/>
        <v>1</v>
      </c>
      <c r="C786" t="s">
        <v>222</v>
      </c>
      <c r="D786" t="s">
        <v>116</v>
      </c>
      <c r="E786">
        <v>2017</v>
      </c>
      <c r="F786">
        <v>19060403</v>
      </c>
      <c r="Q786" t="s">
        <v>70</v>
      </c>
      <c r="R786" s="18">
        <f t="shared" si="51"/>
        <v>2</v>
      </c>
      <c r="Y786">
        <v>2017</v>
      </c>
      <c r="AD786" t="s">
        <v>101</v>
      </c>
      <c r="AE786" t="s">
        <v>119</v>
      </c>
      <c r="AF786" t="str">
        <f t="shared" si="54"/>
        <v>Oil &amp; Gas - Ice Roads and Pads</v>
      </c>
      <c r="AG786" t="s">
        <v>349</v>
      </c>
      <c r="AJ786" t="s">
        <v>84</v>
      </c>
      <c r="AK786" s="7">
        <f t="shared" si="52"/>
        <v>2</v>
      </c>
    </row>
    <row r="787" spans="1:37" x14ac:dyDescent="0.25">
      <c r="A787" t="s">
        <v>181</v>
      </c>
      <c r="B787" s="6" t="str">
        <f t="shared" si="53"/>
        <v>1</v>
      </c>
      <c r="C787" t="s">
        <v>222</v>
      </c>
      <c r="D787" t="s">
        <v>116</v>
      </c>
      <c r="E787">
        <v>2017</v>
      </c>
      <c r="F787">
        <v>19060403</v>
      </c>
      <c r="Q787" t="s">
        <v>70</v>
      </c>
      <c r="R787" s="18">
        <f t="shared" si="51"/>
        <v>2</v>
      </c>
      <c r="Y787">
        <v>2017</v>
      </c>
      <c r="AD787" t="s">
        <v>101</v>
      </c>
      <c r="AE787" t="s">
        <v>119</v>
      </c>
      <c r="AF787" t="str">
        <f t="shared" si="54"/>
        <v>Oil &amp; Gas - Ice Roads and Pads</v>
      </c>
      <c r="AG787" t="s">
        <v>349</v>
      </c>
      <c r="AJ787" t="s">
        <v>84</v>
      </c>
      <c r="AK787" s="7">
        <f t="shared" si="52"/>
        <v>2</v>
      </c>
    </row>
    <row r="788" spans="1:37" x14ac:dyDescent="0.25">
      <c r="A788" t="s">
        <v>181</v>
      </c>
      <c r="B788" s="6" t="str">
        <f t="shared" si="53"/>
        <v>1</v>
      </c>
      <c r="C788" t="s">
        <v>222</v>
      </c>
      <c r="D788" t="s">
        <v>116</v>
      </c>
      <c r="E788">
        <v>2017</v>
      </c>
      <c r="F788">
        <v>19060501</v>
      </c>
      <c r="Q788" t="s">
        <v>70</v>
      </c>
      <c r="R788" s="18">
        <f t="shared" si="51"/>
        <v>2</v>
      </c>
      <c r="Y788">
        <v>2017</v>
      </c>
      <c r="AD788" t="s">
        <v>101</v>
      </c>
      <c r="AE788" t="s">
        <v>119</v>
      </c>
      <c r="AF788" t="str">
        <f t="shared" si="54"/>
        <v>Oil &amp; Gas - Ice Roads and Pads</v>
      </c>
      <c r="AG788" t="s">
        <v>349</v>
      </c>
      <c r="AJ788" t="s">
        <v>84</v>
      </c>
      <c r="AK788" s="7">
        <f t="shared" si="52"/>
        <v>2</v>
      </c>
    </row>
    <row r="789" spans="1:37" x14ac:dyDescent="0.25">
      <c r="A789" t="s">
        <v>181</v>
      </c>
      <c r="B789" s="6" t="str">
        <f t="shared" si="53"/>
        <v>1</v>
      </c>
      <c r="C789" t="s">
        <v>222</v>
      </c>
      <c r="D789" t="s">
        <v>116</v>
      </c>
      <c r="E789">
        <v>2017</v>
      </c>
      <c r="F789">
        <v>19060403</v>
      </c>
      <c r="Q789" t="s">
        <v>70</v>
      </c>
      <c r="R789" s="18">
        <f t="shared" si="51"/>
        <v>2</v>
      </c>
      <c r="Y789">
        <v>2017</v>
      </c>
      <c r="AD789" t="s">
        <v>101</v>
      </c>
      <c r="AE789" t="s">
        <v>119</v>
      </c>
      <c r="AF789" t="str">
        <f t="shared" si="54"/>
        <v>Oil &amp; Gas - Ice Roads and Pads</v>
      </c>
      <c r="AG789" t="s">
        <v>349</v>
      </c>
      <c r="AJ789" t="s">
        <v>84</v>
      </c>
      <c r="AK789" s="7">
        <f t="shared" si="52"/>
        <v>2</v>
      </c>
    </row>
    <row r="790" spans="1:37" x14ac:dyDescent="0.25">
      <c r="A790" t="s">
        <v>181</v>
      </c>
      <c r="B790" s="6" t="str">
        <f t="shared" si="53"/>
        <v>1</v>
      </c>
      <c r="C790" t="s">
        <v>222</v>
      </c>
      <c r="D790" t="s">
        <v>116</v>
      </c>
      <c r="E790">
        <v>2017</v>
      </c>
      <c r="F790">
        <v>19060403</v>
      </c>
      <c r="Q790" t="s">
        <v>70</v>
      </c>
      <c r="R790" s="18">
        <f t="shared" si="51"/>
        <v>2</v>
      </c>
      <c r="Y790">
        <v>2017</v>
      </c>
      <c r="AD790" t="s">
        <v>101</v>
      </c>
      <c r="AE790" t="s">
        <v>119</v>
      </c>
      <c r="AF790" t="str">
        <f t="shared" si="54"/>
        <v>Oil &amp; Gas - Ice Roads and Pads</v>
      </c>
      <c r="AG790" t="s">
        <v>349</v>
      </c>
      <c r="AJ790" t="s">
        <v>84</v>
      </c>
      <c r="AK790" s="7">
        <f t="shared" si="52"/>
        <v>2</v>
      </c>
    </row>
    <row r="791" spans="1:37" x14ac:dyDescent="0.25">
      <c r="A791" t="s">
        <v>181</v>
      </c>
      <c r="B791" s="6" t="str">
        <f t="shared" si="53"/>
        <v>1</v>
      </c>
      <c r="C791" t="s">
        <v>222</v>
      </c>
      <c r="D791" t="s">
        <v>116</v>
      </c>
      <c r="E791">
        <v>2017</v>
      </c>
      <c r="F791">
        <v>19060403</v>
      </c>
      <c r="Q791" t="s">
        <v>70</v>
      </c>
      <c r="R791" s="18">
        <f t="shared" si="51"/>
        <v>2</v>
      </c>
      <c r="Y791">
        <v>2017</v>
      </c>
      <c r="AD791" t="s">
        <v>101</v>
      </c>
      <c r="AE791" t="s">
        <v>119</v>
      </c>
      <c r="AF791" t="str">
        <f t="shared" si="54"/>
        <v>Oil &amp; Gas - Ice Roads and Pads</v>
      </c>
      <c r="AG791" t="s">
        <v>349</v>
      </c>
      <c r="AJ791" t="s">
        <v>84</v>
      </c>
      <c r="AK791" s="7">
        <f t="shared" si="52"/>
        <v>2</v>
      </c>
    </row>
    <row r="792" spans="1:37" x14ac:dyDescent="0.25">
      <c r="A792" t="s">
        <v>181</v>
      </c>
      <c r="B792" s="6" t="str">
        <f t="shared" si="53"/>
        <v>1</v>
      </c>
      <c r="C792" t="s">
        <v>222</v>
      </c>
      <c r="D792" t="s">
        <v>116</v>
      </c>
      <c r="E792">
        <v>2017</v>
      </c>
      <c r="F792">
        <v>19060403</v>
      </c>
      <c r="Q792" t="s">
        <v>70</v>
      </c>
      <c r="R792" s="18">
        <f t="shared" si="51"/>
        <v>2</v>
      </c>
      <c r="Y792">
        <v>2017</v>
      </c>
      <c r="AD792" t="s">
        <v>101</v>
      </c>
      <c r="AE792" t="s">
        <v>119</v>
      </c>
      <c r="AF792" t="str">
        <f t="shared" si="54"/>
        <v>Oil &amp; Gas - Ice Roads and Pads</v>
      </c>
      <c r="AG792" t="s">
        <v>349</v>
      </c>
      <c r="AJ792" t="s">
        <v>84</v>
      </c>
      <c r="AK792" s="7">
        <f t="shared" si="52"/>
        <v>2</v>
      </c>
    </row>
    <row r="793" spans="1:37" x14ac:dyDescent="0.25">
      <c r="A793" t="s">
        <v>181</v>
      </c>
      <c r="B793" s="6" t="str">
        <f t="shared" si="53"/>
        <v>1</v>
      </c>
      <c r="C793" t="s">
        <v>222</v>
      </c>
      <c r="D793" t="s">
        <v>116</v>
      </c>
      <c r="E793">
        <v>2017</v>
      </c>
      <c r="F793">
        <v>19060501</v>
      </c>
      <c r="Q793" t="s">
        <v>70</v>
      </c>
      <c r="R793" s="18">
        <f t="shared" si="51"/>
        <v>2</v>
      </c>
      <c r="Y793">
        <v>2017</v>
      </c>
      <c r="AD793" t="s">
        <v>101</v>
      </c>
      <c r="AE793" t="s">
        <v>119</v>
      </c>
      <c r="AF793" t="str">
        <f t="shared" si="54"/>
        <v>Oil &amp; Gas - Ice Roads and Pads</v>
      </c>
      <c r="AG793" t="s">
        <v>349</v>
      </c>
      <c r="AJ793" t="s">
        <v>84</v>
      </c>
      <c r="AK793" s="7">
        <f t="shared" si="52"/>
        <v>2</v>
      </c>
    </row>
    <row r="794" spans="1:37" x14ac:dyDescent="0.25">
      <c r="A794" t="s">
        <v>181</v>
      </c>
      <c r="B794" s="6" t="str">
        <f t="shared" si="53"/>
        <v>1</v>
      </c>
      <c r="C794" t="s">
        <v>222</v>
      </c>
      <c r="D794" t="s">
        <v>116</v>
      </c>
      <c r="E794">
        <v>2017</v>
      </c>
      <c r="F794">
        <v>19060403</v>
      </c>
      <c r="Q794" t="s">
        <v>70</v>
      </c>
      <c r="R794" s="18">
        <f t="shared" si="51"/>
        <v>2</v>
      </c>
      <c r="Y794">
        <v>2017</v>
      </c>
      <c r="AD794" t="s">
        <v>101</v>
      </c>
      <c r="AE794" t="s">
        <v>119</v>
      </c>
      <c r="AF794" t="str">
        <f t="shared" si="54"/>
        <v>Oil &amp; Gas - Ice Roads and Pads</v>
      </c>
      <c r="AG794" t="s">
        <v>349</v>
      </c>
      <c r="AJ794" t="s">
        <v>84</v>
      </c>
      <c r="AK794" s="7">
        <f t="shared" si="52"/>
        <v>2</v>
      </c>
    </row>
    <row r="795" spans="1:37" x14ac:dyDescent="0.25">
      <c r="A795" t="s">
        <v>181</v>
      </c>
      <c r="B795" s="6" t="str">
        <f t="shared" si="53"/>
        <v>1</v>
      </c>
      <c r="C795" t="s">
        <v>222</v>
      </c>
      <c r="D795" t="s">
        <v>116</v>
      </c>
      <c r="E795">
        <v>2017</v>
      </c>
      <c r="F795">
        <v>19060403</v>
      </c>
      <c r="Q795" t="s">
        <v>70</v>
      </c>
      <c r="R795" s="18">
        <f t="shared" si="51"/>
        <v>2</v>
      </c>
      <c r="Y795">
        <v>2017</v>
      </c>
      <c r="AD795" t="s">
        <v>101</v>
      </c>
      <c r="AE795" t="s">
        <v>119</v>
      </c>
      <c r="AF795" t="str">
        <f t="shared" si="54"/>
        <v>Oil &amp; Gas - Ice Roads and Pads</v>
      </c>
      <c r="AG795" t="s">
        <v>349</v>
      </c>
      <c r="AJ795" t="s">
        <v>84</v>
      </c>
      <c r="AK795" s="7">
        <f t="shared" si="52"/>
        <v>2</v>
      </c>
    </row>
    <row r="796" spans="1:37" x14ac:dyDescent="0.25">
      <c r="A796" t="s">
        <v>181</v>
      </c>
      <c r="B796" s="6" t="str">
        <f t="shared" si="53"/>
        <v>1</v>
      </c>
      <c r="C796" t="s">
        <v>222</v>
      </c>
      <c r="D796" t="s">
        <v>116</v>
      </c>
      <c r="E796">
        <v>2017</v>
      </c>
      <c r="F796">
        <v>19060403</v>
      </c>
      <c r="Q796" t="s">
        <v>70</v>
      </c>
      <c r="R796" s="18">
        <f t="shared" si="51"/>
        <v>2</v>
      </c>
      <c r="Y796">
        <v>2017</v>
      </c>
      <c r="AD796" t="s">
        <v>101</v>
      </c>
      <c r="AE796" t="s">
        <v>119</v>
      </c>
      <c r="AF796" t="str">
        <f t="shared" si="54"/>
        <v>Oil &amp; Gas - Ice Roads and Pads</v>
      </c>
      <c r="AG796" t="s">
        <v>349</v>
      </c>
      <c r="AJ796" t="s">
        <v>84</v>
      </c>
      <c r="AK796" s="7">
        <f t="shared" si="52"/>
        <v>2</v>
      </c>
    </row>
    <row r="797" spans="1:37" x14ac:dyDescent="0.25">
      <c r="A797" t="s">
        <v>181</v>
      </c>
      <c r="B797" s="6" t="str">
        <f t="shared" si="53"/>
        <v>1</v>
      </c>
      <c r="C797" t="s">
        <v>222</v>
      </c>
      <c r="D797" t="s">
        <v>116</v>
      </c>
      <c r="E797">
        <v>2017</v>
      </c>
      <c r="F797">
        <v>19060403</v>
      </c>
      <c r="Q797" t="s">
        <v>70</v>
      </c>
      <c r="R797" s="18">
        <f t="shared" si="51"/>
        <v>2</v>
      </c>
      <c r="Y797">
        <v>2017</v>
      </c>
      <c r="AD797" t="s">
        <v>101</v>
      </c>
      <c r="AE797" t="s">
        <v>119</v>
      </c>
      <c r="AF797" t="str">
        <f t="shared" si="54"/>
        <v>Oil &amp; Gas - Ice Roads and Pads</v>
      </c>
      <c r="AG797" t="s">
        <v>349</v>
      </c>
      <c r="AJ797" t="s">
        <v>84</v>
      </c>
      <c r="AK797" s="7">
        <f t="shared" si="52"/>
        <v>2</v>
      </c>
    </row>
    <row r="798" spans="1:37" x14ac:dyDescent="0.25">
      <c r="A798" t="s">
        <v>181</v>
      </c>
      <c r="B798" s="6" t="str">
        <f t="shared" si="53"/>
        <v>1</v>
      </c>
      <c r="C798" t="s">
        <v>222</v>
      </c>
      <c r="D798" t="s">
        <v>116</v>
      </c>
      <c r="E798">
        <v>2017</v>
      </c>
      <c r="F798">
        <v>19060501</v>
      </c>
      <c r="Q798" t="s">
        <v>70</v>
      </c>
      <c r="R798" s="18">
        <f t="shared" si="51"/>
        <v>2</v>
      </c>
      <c r="Y798">
        <v>2017</v>
      </c>
      <c r="AD798" t="s">
        <v>101</v>
      </c>
      <c r="AE798" t="s">
        <v>119</v>
      </c>
      <c r="AF798" t="str">
        <f t="shared" si="54"/>
        <v>Oil &amp; Gas - Ice Roads and Pads</v>
      </c>
      <c r="AG798" t="s">
        <v>349</v>
      </c>
      <c r="AJ798" t="s">
        <v>84</v>
      </c>
      <c r="AK798" s="7">
        <f t="shared" si="52"/>
        <v>2</v>
      </c>
    </row>
    <row r="799" spans="1:37" x14ac:dyDescent="0.25">
      <c r="A799" t="s">
        <v>181</v>
      </c>
      <c r="B799" s="6" t="str">
        <f t="shared" si="53"/>
        <v>1</v>
      </c>
      <c r="C799" t="s">
        <v>222</v>
      </c>
      <c r="D799" t="s">
        <v>116</v>
      </c>
      <c r="E799">
        <v>2017</v>
      </c>
      <c r="F799">
        <v>19060403</v>
      </c>
      <c r="Q799" t="s">
        <v>70</v>
      </c>
      <c r="R799" s="18">
        <f t="shared" si="51"/>
        <v>2</v>
      </c>
      <c r="Y799">
        <v>2017</v>
      </c>
      <c r="AD799" t="s">
        <v>101</v>
      </c>
      <c r="AE799" t="s">
        <v>119</v>
      </c>
      <c r="AF799" t="str">
        <f t="shared" si="54"/>
        <v>Oil &amp; Gas - Ice Roads and Pads</v>
      </c>
      <c r="AG799" t="s">
        <v>349</v>
      </c>
      <c r="AJ799" t="s">
        <v>84</v>
      </c>
      <c r="AK799" s="7">
        <f t="shared" si="52"/>
        <v>2</v>
      </c>
    </row>
    <row r="800" spans="1:37" x14ac:dyDescent="0.25">
      <c r="A800" t="s">
        <v>181</v>
      </c>
      <c r="B800" s="6" t="str">
        <f t="shared" si="53"/>
        <v>1</v>
      </c>
      <c r="C800" t="s">
        <v>222</v>
      </c>
      <c r="D800" t="s">
        <v>116</v>
      </c>
      <c r="E800">
        <v>2017</v>
      </c>
      <c r="F800">
        <v>19060403</v>
      </c>
      <c r="Q800" t="s">
        <v>70</v>
      </c>
      <c r="R800" s="18">
        <f t="shared" si="51"/>
        <v>2</v>
      </c>
      <c r="Y800">
        <v>2017</v>
      </c>
      <c r="AD800" t="s">
        <v>101</v>
      </c>
      <c r="AE800" t="s">
        <v>119</v>
      </c>
      <c r="AF800" t="str">
        <f t="shared" si="54"/>
        <v>Oil &amp; Gas - Ice Roads and Pads</v>
      </c>
      <c r="AG800" t="s">
        <v>349</v>
      </c>
      <c r="AJ800" t="s">
        <v>84</v>
      </c>
      <c r="AK800" s="7">
        <f t="shared" si="52"/>
        <v>2</v>
      </c>
    </row>
    <row r="801" spans="1:37" x14ac:dyDescent="0.25">
      <c r="A801" t="s">
        <v>181</v>
      </c>
      <c r="B801" s="6" t="str">
        <f t="shared" si="53"/>
        <v>1</v>
      </c>
      <c r="C801" t="s">
        <v>222</v>
      </c>
      <c r="D801" t="s">
        <v>116</v>
      </c>
      <c r="E801">
        <v>2017</v>
      </c>
      <c r="F801">
        <v>19060403</v>
      </c>
      <c r="Q801" t="s">
        <v>70</v>
      </c>
      <c r="R801" s="18">
        <f t="shared" si="51"/>
        <v>2</v>
      </c>
      <c r="Y801">
        <v>2017</v>
      </c>
      <c r="AD801" t="s">
        <v>101</v>
      </c>
      <c r="AE801" t="s">
        <v>119</v>
      </c>
      <c r="AF801" t="str">
        <f t="shared" si="54"/>
        <v>Oil &amp; Gas - Ice Roads and Pads</v>
      </c>
      <c r="AG801" t="s">
        <v>349</v>
      </c>
      <c r="AJ801" t="s">
        <v>84</v>
      </c>
      <c r="AK801" s="7">
        <f t="shared" si="52"/>
        <v>2</v>
      </c>
    </row>
    <row r="802" spans="1:37" x14ac:dyDescent="0.25">
      <c r="A802" t="s">
        <v>181</v>
      </c>
      <c r="B802" s="6" t="str">
        <f t="shared" si="53"/>
        <v>1</v>
      </c>
      <c r="C802" t="s">
        <v>222</v>
      </c>
      <c r="D802" t="s">
        <v>116</v>
      </c>
      <c r="E802">
        <v>2017</v>
      </c>
      <c r="F802">
        <v>19060403</v>
      </c>
      <c r="Q802" t="s">
        <v>70</v>
      </c>
      <c r="R802" s="18">
        <f t="shared" si="51"/>
        <v>2</v>
      </c>
      <c r="Y802">
        <v>2017</v>
      </c>
      <c r="AD802" t="s">
        <v>101</v>
      </c>
      <c r="AE802" t="s">
        <v>119</v>
      </c>
      <c r="AF802" t="str">
        <f t="shared" si="54"/>
        <v>Oil &amp; Gas - Ice Roads and Pads</v>
      </c>
      <c r="AG802" t="s">
        <v>349</v>
      </c>
      <c r="AJ802" t="s">
        <v>84</v>
      </c>
      <c r="AK802" s="7">
        <f t="shared" si="52"/>
        <v>2</v>
      </c>
    </row>
    <row r="803" spans="1:37" x14ac:dyDescent="0.25">
      <c r="A803" t="s">
        <v>181</v>
      </c>
      <c r="B803" s="6" t="str">
        <f t="shared" si="53"/>
        <v>1</v>
      </c>
      <c r="C803" t="s">
        <v>222</v>
      </c>
      <c r="D803" t="s">
        <v>116</v>
      </c>
      <c r="E803">
        <v>2017</v>
      </c>
      <c r="F803">
        <v>19060501</v>
      </c>
      <c r="Q803" t="s">
        <v>70</v>
      </c>
      <c r="R803" s="18">
        <f t="shared" si="51"/>
        <v>2</v>
      </c>
      <c r="Y803">
        <v>2017</v>
      </c>
      <c r="AD803" t="s">
        <v>101</v>
      </c>
      <c r="AE803" t="s">
        <v>119</v>
      </c>
      <c r="AF803" t="str">
        <f t="shared" si="54"/>
        <v>Oil &amp; Gas - Ice Roads and Pads</v>
      </c>
      <c r="AG803" t="s">
        <v>349</v>
      </c>
      <c r="AJ803" t="s">
        <v>84</v>
      </c>
      <c r="AK803" s="7">
        <f t="shared" si="52"/>
        <v>2</v>
      </c>
    </row>
    <row r="804" spans="1:37" x14ac:dyDescent="0.25">
      <c r="A804" t="s">
        <v>181</v>
      </c>
      <c r="B804" s="6" t="str">
        <f t="shared" si="53"/>
        <v>1</v>
      </c>
      <c r="C804" t="s">
        <v>222</v>
      </c>
      <c r="D804" t="s">
        <v>116</v>
      </c>
      <c r="E804">
        <v>2017</v>
      </c>
      <c r="F804">
        <v>19060403</v>
      </c>
      <c r="Q804" t="s">
        <v>70</v>
      </c>
      <c r="R804" s="18">
        <f t="shared" si="51"/>
        <v>2</v>
      </c>
      <c r="Y804">
        <v>2017</v>
      </c>
      <c r="AD804" t="s">
        <v>101</v>
      </c>
      <c r="AE804" t="s">
        <v>119</v>
      </c>
      <c r="AF804" t="str">
        <f t="shared" si="54"/>
        <v>Oil &amp; Gas - Ice Roads and Pads</v>
      </c>
      <c r="AG804" t="s">
        <v>349</v>
      </c>
      <c r="AJ804" t="s">
        <v>84</v>
      </c>
      <c r="AK804" s="7">
        <f t="shared" si="52"/>
        <v>2</v>
      </c>
    </row>
    <row r="805" spans="1:37" x14ac:dyDescent="0.25">
      <c r="A805" t="s">
        <v>181</v>
      </c>
      <c r="B805" s="6" t="str">
        <f t="shared" si="53"/>
        <v>1</v>
      </c>
      <c r="C805" t="s">
        <v>222</v>
      </c>
      <c r="D805" t="s">
        <v>116</v>
      </c>
      <c r="E805">
        <v>2017</v>
      </c>
      <c r="F805">
        <v>19060403</v>
      </c>
      <c r="Q805" t="s">
        <v>70</v>
      </c>
      <c r="R805" s="18">
        <f t="shared" si="51"/>
        <v>2</v>
      </c>
      <c r="Y805">
        <v>2017</v>
      </c>
      <c r="AD805" t="s">
        <v>101</v>
      </c>
      <c r="AE805" t="s">
        <v>119</v>
      </c>
      <c r="AF805" t="str">
        <f t="shared" si="54"/>
        <v>Oil &amp; Gas - Ice Roads and Pads</v>
      </c>
      <c r="AG805" t="s">
        <v>349</v>
      </c>
      <c r="AJ805" t="s">
        <v>84</v>
      </c>
      <c r="AK805" s="7">
        <f t="shared" si="52"/>
        <v>2</v>
      </c>
    </row>
    <row r="806" spans="1:37" x14ac:dyDescent="0.25">
      <c r="A806" t="s">
        <v>181</v>
      </c>
      <c r="B806" s="6" t="str">
        <f t="shared" si="53"/>
        <v>1</v>
      </c>
      <c r="C806" t="s">
        <v>222</v>
      </c>
      <c r="D806" t="s">
        <v>116</v>
      </c>
      <c r="E806">
        <v>2017</v>
      </c>
      <c r="F806">
        <v>19060403</v>
      </c>
      <c r="Q806" t="s">
        <v>70</v>
      </c>
      <c r="R806" s="18">
        <f t="shared" si="51"/>
        <v>2</v>
      </c>
      <c r="Y806">
        <v>2017</v>
      </c>
      <c r="AD806" t="s">
        <v>101</v>
      </c>
      <c r="AE806" t="s">
        <v>119</v>
      </c>
      <c r="AF806" t="str">
        <f t="shared" si="54"/>
        <v>Oil &amp; Gas - Ice Roads and Pads</v>
      </c>
      <c r="AG806" t="s">
        <v>349</v>
      </c>
      <c r="AJ806" t="s">
        <v>84</v>
      </c>
      <c r="AK806" s="7">
        <f t="shared" si="52"/>
        <v>2</v>
      </c>
    </row>
    <row r="807" spans="1:37" x14ac:dyDescent="0.25">
      <c r="A807" t="s">
        <v>181</v>
      </c>
      <c r="B807" s="6" t="str">
        <f t="shared" si="53"/>
        <v>1</v>
      </c>
      <c r="C807" t="s">
        <v>222</v>
      </c>
      <c r="D807" t="s">
        <v>116</v>
      </c>
      <c r="E807">
        <v>2017</v>
      </c>
      <c r="F807">
        <v>19060403</v>
      </c>
      <c r="Q807" t="s">
        <v>70</v>
      </c>
      <c r="R807" s="18">
        <f t="shared" si="51"/>
        <v>2</v>
      </c>
      <c r="Y807">
        <v>2017</v>
      </c>
      <c r="AD807" t="s">
        <v>101</v>
      </c>
      <c r="AE807" t="s">
        <v>119</v>
      </c>
      <c r="AF807" t="str">
        <f t="shared" si="54"/>
        <v>Oil &amp; Gas - Ice Roads and Pads</v>
      </c>
      <c r="AG807" t="s">
        <v>349</v>
      </c>
      <c r="AJ807" t="s">
        <v>84</v>
      </c>
      <c r="AK807" s="7">
        <f t="shared" si="52"/>
        <v>2</v>
      </c>
    </row>
    <row r="808" spans="1:37" x14ac:dyDescent="0.25">
      <c r="A808" t="s">
        <v>181</v>
      </c>
      <c r="B808" s="6" t="str">
        <f t="shared" si="53"/>
        <v>1</v>
      </c>
      <c r="C808" t="s">
        <v>222</v>
      </c>
      <c r="D808" t="s">
        <v>116</v>
      </c>
      <c r="E808">
        <v>2017</v>
      </c>
      <c r="F808">
        <v>19060501</v>
      </c>
      <c r="Q808" t="s">
        <v>70</v>
      </c>
      <c r="R808" s="18">
        <f t="shared" si="51"/>
        <v>2</v>
      </c>
      <c r="Y808">
        <v>2017</v>
      </c>
      <c r="AD808" t="s">
        <v>101</v>
      </c>
      <c r="AE808" t="s">
        <v>119</v>
      </c>
      <c r="AF808" t="str">
        <f t="shared" si="54"/>
        <v>Oil &amp; Gas - Ice Roads and Pads</v>
      </c>
      <c r="AG808" t="s">
        <v>349</v>
      </c>
      <c r="AJ808" t="s">
        <v>84</v>
      </c>
      <c r="AK808" s="7">
        <f t="shared" si="52"/>
        <v>2</v>
      </c>
    </row>
    <row r="809" spans="1:37" x14ac:dyDescent="0.25">
      <c r="A809" t="s">
        <v>181</v>
      </c>
      <c r="B809" s="6" t="str">
        <f t="shared" si="53"/>
        <v>1</v>
      </c>
      <c r="C809" t="s">
        <v>222</v>
      </c>
      <c r="D809" t="s">
        <v>116</v>
      </c>
      <c r="E809">
        <v>2017</v>
      </c>
      <c r="F809">
        <v>19060403</v>
      </c>
      <c r="Q809" t="s">
        <v>70</v>
      </c>
      <c r="R809" s="18">
        <f t="shared" si="51"/>
        <v>2</v>
      </c>
      <c r="Y809">
        <v>2017</v>
      </c>
      <c r="AD809" t="s">
        <v>101</v>
      </c>
      <c r="AE809" t="s">
        <v>119</v>
      </c>
      <c r="AF809" t="str">
        <f t="shared" si="54"/>
        <v>Oil &amp; Gas - Ice Roads and Pads</v>
      </c>
      <c r="AG809" t="s">
        <v>349</v>
      </c>
      <c r="AJ809" t="s">
        <v>84</v>
      </c>
      <c r="AK809" s="7">
        <f t="shared" si="52"/>
        <v>2</v>
      </c>
    </row>
    <row r="810" spans="1:37" x14ac:dyDescent="0.25">
      <c r="A810" t="s">
        <v>181</v>
      </c>
      <c r="B810" s="6" t="str">
        <f t="shared" si="53"/>
        <v>1</v>
      </c>
      <c r="C810" t="s">
        <v>222</v>
      </c>
      <c r="D810" t="s">
        <v>116</v>
      </c>
      <c r="E810">
        <v>2017</v>
      </c>
      <c r="F810">
        <v>19060403</v>
      </c>
      <c r="Q810" t="s">
        <v>70</v>
      </c>
      <c r="R810" s="18">
        <f t="shared" si="51"/>
        <v>2</v>
      </c>
      <c r="Y810">
        <v>2017</v>
      </c>
      <c r="AD810" t="s">
        <v>101</v>
      </c>
      <c r="AE810" t="s">
        <v>119</v>
      </c>
      <c r="AF810" t="str">
        <f t="shared" si="54"/>
        <v>Oil &amp; Gas - Ice Roads and Pads</v>
      </c>
      <c r="AG810" t="s">
        <v>349</v>
      </c>
      <c r="AJ810" t="s">
        <v>84</v>
      </c>
      <c r="AK810" s="7">
        <f t="shared" si="52"/>
        <v>2</v>
      </c>
    </row>
    <row r="811" spans="1:37" x14ac:dyDescent="0.25">
      <c r="A811" t="s">
        <v>181</v>
      </c>
      <c r="B811" s="6" t="str">
        <f t="shared" si="53"/>
        <v>1</v>
      </c>
      <c r="C811" t="s">
        <v>228</v>
      </c>
      <c r="D811" t="s">
        <v>116</v>
      </c>
      <c r="E811">
        <v>2016</v>
      </c>
      <c r="F811">
        <v>19060403</v>
      </c>
      <c r="Q811" t="s">
        <v>70</v>
      </c>
      <c r="R811" s="18">
        <f t="shared" si="51"/>
        <v>2</v>
      </c>
      <c r="Y811">
        <v>2016</v>
      </c>
      <c r="AD811" t="s">
        <v>101</v>
      </c>
      <c r="AE811" t="s">
        <v>119</v>
      </c>
      <c r="AF811" t="str">
        <f t="shared" si="54"/>
        <v>Oil &amp; Gas - Ice Roads and Pads</v>
      </c>
      <c r="AG811" t="s">
        <v>349</v>
      </c>
      <c r="AJ811" t="s">
        <v>84</v>
      </c>
      <c r="AK811" s="7">
        <f t="shared" si="52"/>
        <v>2</v>
      </c>
    </row>
    <row r="812" spans="1:37" x14ac:dyDescent="0.25">
      <c r="A812" t="s">
        <v>181</v>
      </c>
      <c r="B812" s="6" t="str">
        <f t="shared" si="53"/>
        <v>1</v>
      </c>
      <c r="C812" t="s">
        <v>228</v>
      </c>
      <c r="D812" t="s">
        <v>116</v>
      </c>
      <c r="E812">
        <v>2016</v>
      </c>
      <c r="F812">
        <v>19060403</v>
      </c>
      <c r="Q812" t="s">
        <v>70</v>
      </c>
      <c r="R812" s="18">
        <f t="shared" si="51"/>
        <v>2</v>
      </c>
      <c r="Y812">
        <v>2016</v>
      </c>
      <c r="AD812" t="s">
        <v>101</v>
      </c>
      <c r="AE812" t="s">
        <v>119</v>
      </c>
      <c r="AF812" t="str">
        <f t="shared" si="54"/>
        <v>Oil &amp; Gas - Ice Roads and Pads</v>
      </c>
      <c r="AG812" t="s">
        <v>349</v>
      </c>
      <c r="AJ812" t="s">
        <v>84</v>
      </c>
      <c r="AK812" s="7">
        <f t="shared" si="52"/>
        <v>2</v>
      </c>
    </row>
    <row r="813" spans="1:37" x14ac:dyDescent="0.25">
      <c r="A813" t="s">
        <v>181</v>
      </c>
      <c r="B813" s="6" t="str">
        <f t="shared" si="53"/>
        <v>1</v>
      </c>
      <c r="C813" t="s">
        <v>228</v>
      </c>
      <c r="D813" t="s">
        <v>116</v>
      </c>
      <c r="E813">
        <v>2016</v>
      </c>
      <c r="F813">
        <v>19060403</v>
      </c>
      <c r="Q813" t="s">
        <v>70</v>
      </c>
      <c r="R813" s="18">
        <f t="shared" si="51"/>
        <v>2</v>
      </c>
      <c r="Y813">
        <v>2016</v>
      </c>
      <c r="AD813" t="s">
        <v>101</v>
      </c>
      <c r="AE813" t="s">
        <v>119</v>
      </c>
      <c r="AF813" t="str">
        <f t="shared" si="54"/>
        <v>Oil &amp; Gas - Ice Roads and Pads</v>
      </c>
      <c r="AG813" t="s">
        <v>349</v>
      </c>
      <c r="AJ813" t="s">
        <v>84</v>
      </c>
      <c r="AK813" s="7">
        <f t="shared" si="52"/>
        <v>2</v>
      </c>
    </row>
    <row r="814" spans="1:37" x14ac:dyDescent="0.25">
      <c r="A814" t="s">
        <v>181</v>
      </c>
      <c r="B814" s="6" t="str">
        <f t="shared" si="53"/>
        <v>1</v>
      </c>
      <c r="C814" t="s">
        <v>228</v>
      </c>
      <c r="D814" t="s">
        <v>116</v>
      </c>
      <c r="E814">
        <v>2016</v>
      </c>
      <c r="F814">
        <v>19060403</v>
      </c>
      <c r="Q814" t="s">
        <v>70</v>
      </c>
      <c r="R814" s="18">
        <f t="shared" si="51"/>
        <v>2</v>
      </c>
      <c r="Y814">
        <v>2016</v>
      </c>
      <c r="AD814" t="s">
        <v>101</v>
      </c>
      <c r="AE814" t="s">
        <v>119</v>
      </c>
      <c r="AF814" t="str">
        <f t="shared" si="54"/>
        <v>Oil &amp; Gas - Ice Roads and Pads</v>
      </c>
      <c r="AG814" t="s">
        <v>349</v>
      </c>
      <c r="AJ814" t="s">
        <v>84</v>
      </c>
      <c r="AK814" s="7">
        <f t="shared" si="52"/>
        <v>2</v>
      </c>
    </row>
    <row r="815" spans="1:37" x14ac:dyDescent="0.25">
      <c r="A815" t="s">
        <v>181</v>
      </c>
      <c r="B815" s="6" t="str">
        <f t="shared" si="53"/>
        <v>1</v>
      </c>
      <c r="C815" t="s">
        <v>228</v>
      </c>
      <c r="D815" t="s">
        <v>116</v>
      </c>
      <c r="E815">
        <v>2016</v>
      </c>
      <c r="F815">
        <v>19060403</v>
      </c>
      <c r="Q815" t="s">
        <v>70</v>
      </c>
      <c r="R815" s="18">
        <f t="shared" si="51"/>
        <v>2</v>
      </c>
      <c r="Y815">
        <v>2016</v>
      </c>
      <c r="AD815" t="s">
        <v>101</v>
      </c>
      <c r="AE815" t="s">
        <v>119</v>
      </c>
      <c r="AF815" t="str">
        <f t="shared" si="54"/>
        <v>Oil &amp; Gas - Ice Roads and Pads</v>
      </c>
      <c r="AG815" t="s">
        <v>349</v>
      </c>
      <c r="AJ815" t="s">
        <v>84</v>
      </c>
      <c r="AK815" s="7">
        <f t="shared" si="52"/>
        <v>2</v>
      </c>
    </row>
    <row r="816" spans="1:37" x14ac:dyDescent="0.25">
      <c r="A816" t="s">
        <v>181</v>
      </c>
      <c r="B816" s="6" t="str">
        <f t="shared" si="53"/>
        <v>1</v>
      </c>
      <c r="C816" t="s">
        <v>228</v>
      </c>
      <c r="D816" t="s">
        <v>116</v>
      </c>
      <c r="E816">
        <v>2016</v>
      </c>
      <c r="F816">
        <v>19060403</v>
      </c>
      <c r="Q816" t="s">
        <v>70</v>
      </c>
      <c r="R816" s="18">
        <f t="shared" si="51"/>
        <v>2</v>
      </c>
      <c r="Y816">
        <v>2016</v>
      </c>
      <c r="AD816" t="s">
        <v>101</v>
      </c>
      <c r="AE816" t="s">
        <v>119</v>
      </c>
      <c r="AF816" t="str">
        <f t="shared" si="54"/>
        <v>Oil &amp; Gas - Ice Roads and Pads</v>
      </c>
      <c r="AG816" t="s">
        <v>349</v>
      </c>
      <c r="AJ816" t="s">
        <v>84</v>
      </c>
      <c r="AK816" s="7">
        <f t="shared" si="52"/>
        <v>2</v>
      </c>
    </row>
    <row r="817" spans="1:37" x14ac:dyDescent="0.25">
      <c r="A817" t="s">
        <v>181</v>
      </c>
      <c r="B817" s="6" t="str">
        <f t="shared" si="53"/>
        <v>1</v>
      </c>
      <c r="C817" t="s">
        <v>228</v>
      </c>
      <c r="D817" t="s">
        <v>116</v>
      </c>
      <c r="E817">
        <v>2016</v>
      </c>
      <c r="F817">
        <v>19060403</v>
      </c>
      <c r="Q817" t="s">
        <v>70</v>
      </c>
      <c r="R817" s="18">
        <f t="shared" si="51"/>
        <v>2</v>
      </c>
      <c r="Y817">
        <v>2016</v>
      </c>
      <c r="AD817" t="s">
        <v>101</v>
      </c>
      <c r="AE817" t="s">
        <v>119</v>
      </c>
      <c r="AF817" t="str">
        <f t="shared" si="54"/>
        <v>Oil &amp; Gas - Ice Roads and Pads</v>
      </c>
      <c r="AG817" t="s">
        <v>349</v>
      </c>
      <c r="AJ817" t="s">
        <v>84</v>
      </c>
      <c r="AK817" s="7">
        <f t="shared" si="52"/>
        <v>2</v>
      </c>
    </row>
    <row r="818" spans="1:37" x14ac:dyDescent="0.25">
      <c r="A818" t="s">
        <v>181</v>
      </c>
      <c r="B818" s="6" t="str">
        <f t="shared" si="53"/>
        <v>1</v>
      </c>
      <c r="C818" t="s">
        <v>228</v>
      </c>
      <c r="D818" t="s">
        <v>116</v>
      </c>
      <c r="E818">
        <v>2016</v>
      </c>
      <c r="F818">
        <v>19060403</v>
      </c>
      <c r="Q818" t="s">
        <v>70</v>
      </c>
      <c r="R818" s="18">
        <f t="shared" si="51"/>
        <v>2</v>
      </c>
      <c r="Y818">
        <v>2016</v>
      </c>
      <c r="AD818" t="s">
        <v>101</v>
      </c>
      <c r="AE818" t="s">
        <v>119</v>
      </c>
      <c r="AF818" t="str">
        <f t="shared" si="54"/>
        <v>Oil &amp; Gas - Ice Roads and Pads</v>
      </c>
      <c r="AG818" t="s">
        <v>349</v>
      </c>
      <c r="AJ818" t="s">
        <v>84</v>
      </c>
      <c r="AK818" s="7">
        <f t="shared" si="52"/>
        <v>2</v>
      </c>
    </row>
    <row r="819" spans="1:37" x14ac:dyDescent="0.25">
      <c r="A819" t="s">
        <v>181</v>
      </c>
      <c r="B819" s="6" t="str">
        <f t="shared" si="53"/>
        <v>1</v>
      </c>
      <c r="C819" t="s">
        <v>228</v>
      </c>
      <c r="D819" t="s">
        <v>116</v>
      </c>
      <c r="E819">
        <v>2016</v>
      </c>
      <c r="F819">
        <v>19060403</v>
      </c>
      <c r="Q819" t="s">
        <v>70</v>
      </c>
      <c r="R819" s="18">
        <f t="shared" si="51"/>
        <v>2</v>
      </c>
      <c r="Y819">
        <v>2016</v>
      </c>
      <c r="AD819" t="s">
        <v>101</v>
      </c>
      <c r="AE819" t="s">
        <v>119</v>
      </c>
      <c r="AF819" t="str">
        <f t="shared" si="54"/>
        <v>Oil &amp; Gas - Ice Roads and Pads</v>
      </c>
      <c r="AG819" t="s">
        <v>349</v>
      </c>
      <c r="AJ819" t="s">
        <v>84</v>
      </c>
      <c r="AK819" s="7">
        <f t="shared" si="52"/>
        <v>2</v>
      </c>
    </row>
    <row r="820" spans="1:37" x14ac:dyDescent="0.25">
      <c r="A820" t="s">
        <v>181</v>
      </c>
      <c r="B820" s="6" t="str">
        <f t="shared" si="53"/>
        <v>1</v>
      </c>
      <c r="C820" t="s">
        <v>228</v>
      </c>
      <c r="D820" t="s">
        <v>116</v>
      </c>
      <c r="E820">
        <v>2016</v>
      </c>
      <c r="F820">
        <v>19060403</v>
      </c>
      <c r="Q820" t="s">
        <v>70</v>
      </c>
      <c r="R820" s="18">
        <f t="shared" si="51"/>
        <v>2</v>
      </c>
      <c r="Y820">
        <v>2016</v>
      </c>
      <c r="AD820" t="s">
        <v>101</v>
      </c>
      <c r="AE820" t="s">
        <v>119</v>
      </c>
      <c r="AF820" t="str">
        <f t="shared" si="54"/>
        <v>Oil &amp; Gas - Ice Roads and Pads</v>
      </c>
      <c r="AG820" t="s">
        <v>349</v>
      </c>
      <c r="AJ820" t="s">
        <v>84</v>
      </c>
      <c r="AK820" s="7">
        <f t="shared" si="52"/>
        <v>2</v>
      </c>
    </row>
    <row r="821" spans="1:37" x14ac:dyDescent="0.25">
      <c r="A821" t="s">
        <v>181</v>
      </c>
      <c r="B821" s="6" t="str">
        <f t="shared" si="53"/>
        <v>1</v>
      </c>
      <c r="C821" t="s">
        <v>228</v>
      </c>
      <c r="D821" t="s">
        <v>116</v>
      </c>
      <c r="E821">
        <v>2016</v>
      </c>
      <c r="F821">
        <v>19060403</v>
      </c>
      <c r="Q821" t="s">
        <v>70</v>
      </c>
      <c r="R821" s="18">
        <f t="shared" si="51"/>
        <v>2</v>
      </c>
      <c r="Y821">
        <v>2016</v>
      </c>
      <c r="AD821" t="s">
        <v>101</v>
      </c>
      <c r="AE821" t="s">
        <v>119</v>
      </c>
      <c r="AF821" t="str">
        <f t="shared" si="54"/>
        <v>Oil &amp; Gas - Ice Roads and Pads</v>
      </c>
      <c r="AG821" t="s">
        <v>349</v>
      </c>
      <c r="AJ821" t="s">
        <v>84</v>
      </c>
      <c r="AK821" s="7">
        <f t="shared" si="52"/>
        <v>2</v>
      </c>
    </row>
    <row r="822" spans="1:37" x14ac:dyDescent="0.25">
      <c r="A822" t="s">
        <v>181</v>
      </c>
      <c r="B822" s="6" t="str">
        <f t="shared" si="53"/>
        <v>1</v>
      </c>
      <c r="C822" t="s">
        <v>228</v>
      </c>
      <c r="D822" t="s">
        <v>116</v>
      </c>
      <c r="E822">
        <v>2016</v>
      </c>
      <c r="F822">
        <v>19060403</v>
      </c>
      <c r="Q822" t="s">
        <v>70</v>
      </c>
      <c r="R822" s="18">
        <f t="shared" si="51"/>
        <v>2</v>
      </c>
      <c r="Y822">
        <v>2016</v>
      </c>
      <c r="AD822" t="s">
        <v>101</v>
      </c>
      <c r="AE822" t="s">
        <v>119</v>
      </c>
      <c r="AF822" t="str">
        <f t="shared" si="54"/>
        <v>Oil &amp; Gas - Ice Roads and Pads</v>
      </c>
      <c r="AG822" t="s">
        <v>349</v>
      </c>
      <c r="AJ822" t="s">
        <v>84</v>
      </c>
      <c r="AK822" s="7">
        <f t="shared" si="52"/>
        <v>2</v>
      </c>
    </row>
    <row r="823" spans="1:37" x14ac:dyDescent="0.25">
      <c r="A823" t="s">
        <v>181</v>
      </c>
      <c r="B823" s="6" t="str">
        <f t="shared" si="53"/>
        <v>1</v>
      </c>
      <c r="C823" t="s">
        <v>228</v>
      </c>
      <c r="D823" t="s">
        <v>116</v>
      </c>
      <c r="E823">
        <v>2016</v>
      </c>
      <c r="F823">
        <v>19060403</v>
      </c>
      <c r="Q823" t="s">
        <v>70</v>
      </c>
      <c r="R823" s="18">
        <f t="shared" si="51"/>
        <v>2</v>
      </c>
      <c r="Y823">
        <v>2016</v>
      </c>
      <c r="AD823" t="s">
        <v>101</v>
      </c>
      <c r="AE823" t="s">
        <v>119</v>
      </c>
      <c r="AF823" t="str">
        <f t="shared" si="54"/>
        <v>Oil &amp; Gas - Ice Roads and Pads</v>
      </c>
      <c r="AG823" t="s">
        <v>349</v>
      </c>
      <c r="AJ823" t="s">
        <v>84</v>
      </c>
      <c r="AK823" s="7">
        <f t="shared" si="52"/>
        <v>2</v>
      </c>
    </row>
    <row r="824" spans="1:37" x14ac:dyDescent="0.25">
      <c r="A824" t="s">
        <v>181</v>
      </c>
      <c r="B824" s="6" t="str">
        <f t="shared" si="53"/>
        <v>1</v>
      </c>
      <c r="C824" t="s">
        <v>228</v>
      </c>
      <c r="D824" t="s">
        <v>116</v>
      </c>
      <c r="E824">
        <v>2016</v>
      </c>
      <c r="F824">
        <v>19060403</v>
      </c>
      <c r="Q824" t="s">
        <v>70</v>
      </c>
      <c r="R824" s="18">
        <f t="shared" si="51"/>
        <v>2</v>
      </c>
      <c r="Y824">
        <v>2016</v>
      </c>
      <c r="AD824" t="s">
        <v>101</v>
      </c>
      <c r="AE824" t="s">
        <v>119</v>
      </c>
      <c r="AF824" t="str">
        <f t="shared" si="54"/>
        <v>Oil &amp; Gas - Ice Roads and Pads</v>
      </c>
      <c r="AG824" t="s">
        <v>349</v>
      </c>
      <c r="AJ824" t="s">
        <v>84</v>
      </c>
      <c r="AK824" s="7">
        <f t="shared" si="52"/>
        <v>2</v>
      </c>
    </row>
    <row r="825" spans="1:37" x14ac:dyDescent="0.25">
      <c r="A825" t="s">
        <v>181</v>
      </c>
      <c r="B825" s="6" t="str">
        <f t="shared" si="53"/>
        <v>1</v>
      </c>
      <c r="C825" t="s">
        <v>228</v>
      </c>
      <c r="D825" t="s">
        <v>116</v>
      </c>
      <c r="E825">
        <v>2016</v>
      </c>
      <c r="F825">
        <v>19060403</v>
      </c>
      <c r="Q825" t="s">
        <v>70</v>
      </c>
      <c r="R825" s="18">
        <f t="shared" si="51"/>
        <v>2</v>
      </c>
      <c r="Y825">
        <v>2016</v>
      </c>
      <c r="AD825" t="s">
        <v>101</v>
      </c>
      <c r="AE825" t="s">
        <v>119</v>
      </c>
      <c r="AF825" t="str">
        <f t="shared" si="54"/>
        <v>Oil &amp; Gas - Ice Roads and Pads</v>
      </c>
      <c r="AG825" t="s">
        <v>349</v>
      </c>
      <c r="AJ825" t="s">
        <v>84</v>
      </c>
      <c r="AK825" s="7">
        <f t="shared" si="52"/>
        <v>2</v>
      </c>
    </row>
    <row r="826" spans="1:37" x14ac:dyDescent="0.25">
      <c r="A826" t="s">
        <v>181</v>
      </c>
      <c r="B826" s="6" t="str">
        <f t="shared" si="53"/>
        <v>1</v>
      </c>
      <c r="C826" t="s">
        <v>228</v>
      </c>
      <c r="D826" t="s">
        <v>116</v>
      </c>
      <c r="E826">
        <v>2016</v>
      </c>
      <c r="F826">
        <v>19060403</v>
      </c>
      <c r="Q826" t="s">
        <v>70</v>
      </c>
      <c r="R826" s="18">
        <f t="shared" si="51"/>
        <v>2</v>
      </c>
      <c r="Y826">
        <v>2016</v>
      </c>
      <c r="AD826" t="s">
        <v>101</v>
      </c>
      <c r="AE826" t="s">
        <v>119</v>
      </c>
      <c r="AF826" t="str">
        <f t="shared" si="54"/>
        <v>Oil &amp; Gas - Ice Roads and Pads</v>
      </c>
      <c r="AG826" t="s">
        <v>349</v>
      </c>
      <c r="AJ826" t="s">
        <v>84</v>
      </c>
      <c r="AK826" s="7">
        <f t="shared" si="52"/>
        <v>2</v>
      </c>
    </row>
    <row r="827" spans="1:37" x14ac:dyDescent="0.25">
      <c r="A827" t="s">
        <v>181</v>
      </c>
      <c r="B827" s="6" t="str">
        <f t="shared" si="53"/>
        <v>1</v>
      </c>
      <c r="C827" t="s">
        <v>228</v>
      </c>
      <c r="D827" t="s">
        <v>116</v>
      </c>
      <c r="E827">
        <v>2016</v>
      </c>
      <c r="F827">
        <v>19060403</v>
      </c>
      <c r="Q827" t="s">
        <v>70</v>
      </c>
      <c r="R827" s="18">
        <f t="shared" si="51"/>
        <v>2</v>
      </c>
      <c r="Y827">
        <v>2016</v>
      </c>
      <c r="AD827" t="s">
        <v>101</v>
      </c>
      <c r="AE827" t="s">
        <v>119</v>
      </c>
      <c r="AF827" t="str">
        <f t="shared" si="54"/>
        <v>Oil &amp; Gas - Ice Roads and Pads</v>
      </c>
      <c r="AG827" t="s">
        <v>349</v>
      </c>
      <c r="AJ827" t="s">
        <v>84</v>
      </c>
      <c r="AK827" s="7">
        <f t="shared" si="52"/>
        <v>2</v>
      </c>
    </row>
    <row r="828" spans="1:37" x14ac:dyDescent="0.25">
      <c r="A828" t="s">
        <v>181</v>
      </c>
      <c r="B828" s="6" t="str">
        <f t="shared" si="53"/>
        <v>1</v>
      </c>
      <c r="C828" t="s">
        <v>228</v>
      </c>
      <c r="D828" t="s">
        <v>116</v>
      </c>
      <c r="E828">
        <v>2016</v>
      </c>
      <c r="F828">
        <v>19060403</v>
      </c>
      <c r="Q828" t="s">
        <v>70</v>
      </c>
      <c r="R828" s="18">
        <f t="shared" si="51"/>
        <v>2</v>
      </c>
      <c r="Y828">
        <v>2016</v>
      </c>
      <c r="AD828" t="s">
        <v>101</v>
      </c>
      <c r="AE828" t="s">
        <v>119</v>
      </c>
      <c r="AF828" t="str">
        <f t="shared" si="54"/>
        <v>Oil &amp; Gas - Ice Roads and Pads</v>
      </c>
      <c r="AG828" t="s">
        <v>349</v>
      </c>
      <c r="AJ828" t="s">
        <v>84</v>
      </c>
      <c r="AK828" s="7">
        <f t="shared" si="52"/>
        <v>2</v>
      </c>
    </row>
    <row r="829" spans="1:37" x14ac:dyDescent="0.25">
      <c r="A829" t="s">
        <v>181</v>
      </c>
      <c r="B829" s="6" t="str">
        <f t="shared" si="53"/>
        <v>1</v>
      </c>
      <c r="C829" t="s">
        <v>228</v>
      </c>
      <c r="D829" t="s">
        <v>116</v>
      </c>
      <c r="E829">
        <v>2016</v>
      </c>
      <c r="F829">
        <v>19060403</v>
      </c>
      <c r="Q829" t="s">
        <v>70</v>
      </c>
      <c r="R829" s="18">
        <f t="shared" si="51"/>
        <v>2</v>
      </c>
      <c r="Y829">
        <v>2016</v>
      </c>
      <c r="AD829" t="s">
        <v>101</v>
      </c>
      <c r="AE829" t="s">
        <v>119</v>
      </c>
      <c r="AF829" t="str">
        <f t="shared" si="54"/>
        <v>Oil &amp; Gas - Ice Roads and Pads</v>
      </c>
      <c r="AG829" t="s">
        <v>349</v>
      </c>
      <c r="AJ829" t="s">
        <v>84</v>
      </c>
      <c r="AK829" s="7">
        <f t="shared" si="52"/>
        <v>2</v>
      </c>
    </row>
    <row r="830" spans="1:37" x14ac:dyDescent="0.25">
      <c r="A830" t="s">
        <v>181</v>
      </c>
      <c r="B830" s="6" t="str">
        <f t="shared" si="53"/>
        <v>1</v>
      </c>
      <c r="C830" t="s">
        <v>228</v>
      </c>
      <c r="D830" t="s">
        <v>116</v>
      </c>
      <c r="E830">
        <v>2016</v>
      </c>
      <c r="F830">
        <v>19060403</v>
      </c>
      <c r="Q830" t="s">
        <v>70</v>
      </c>
      <c r="R830" s="18">
        <f t="shared" si="51"/>
        <v>2</v>
      </c>
      <c r="Y830">
        <v>2016</v>
      </c>
      <c r="AD830" t="s">
        <v>101</v>
      </c>
      <c r="AE830" t="s">
        <v>119</v>
      </c>
      <c r="AF830" t="str">
        <f t="shared" si="54"/>
        <v>Oil &amp; Gas - Ice Roads and Pads</v>
      </c>
      <c r="AG830" t="s">
        <v>349</v>
      </c>
      <c r="AJ830" t="s">
        <v>84</v>
      </c>
      <c r="AK830" s="7">
        <f t="shared" si="52"/>
        <v>2</v>
      </c>
    </row>
    <row r="831" spans="1:37" x14ac:dyDescent="0.25">
      <c r="A831" t="s">
        <v>181</v>
      </c>
      <c r="B831" s="6" t="str">
        <f t="shared" si="53"/>
        <v>1</v>
      </c>
      <c r="C831" t="s">
        <v>228</v>
      </c>
      <c r="D831" t="s">
        <v>116</v>
      </c>
      <c r="E831">
        <v>2016</v>
      </c>
      <c r="F831">
        <v>19060403</v>
      </c>
      <c r="Q831" t="s">
        <v>70</v>
      </c>
      <c r="R831" s="18">
        <f t="shared" si="51"/>
        <v>2</v>
      </c>
      <c r="Y831">
        <v>2016</v>
      </c>
      <c r="AD831" t="s">
        <v>101</v>
      </c>
      <c r="AE831" t="s">
        <v>119</v>
      </c>
      <c r="AF831" t="str">
        <f t="shared" si="54"/>
        <v>Oil &amp; Gas - Ice Roads and Pads</v>
      </c>
      <c r="AG831" t="s">
        <v>349</v>
      </c>
      <c r="AJ831" t="s">
        <v>84</v>
      </c>
      <c r="AK831" s="7">
        <f t="shared" si="52"/>
        <v>2</v>
      </c>
    </row>
    <row r="832" spans="1:37" x14ac:dyDescent="0.25">
      <c r="A832" t="s">
        <v>181</v>
      </c>
      <c r="B832" s="6" t="str">
        <f t="shared" si="53"/>
        <v>1</v>
      </c>
      <c r="C832" t="s">
        <v>228</v>
      </c>
      <c r="D832" t="s">
        <v>116</v>
      </c>
      <c r="E832">
        <v>2016</v>
      </c>
      <c r="F832">
        <v>19060403</v>
      </c>
      <c r="Q832" t="s">
        <v>70</v>
      </c>
      <c r="R832" s="18">
        <f t="shared" si="51"/>
        <v>2</v>
      </c>
      <c r="Y832">
        <v>2016</v>
      </c>
      <c r="AD832" t="s">
        <v>101</v>
      </c>
      <c r="AE832" t="s">
        <v>119</v>
      </c>
      <c r="AF832" t="str">
        <f t="shared" si="54"/>
        <v>Oil &amp; Gas - Ice Roads and Pads</v>
      </c>
      <c r="AG832" t="s">
        <v>349</v>
      </c>
      <c r="AJ832" t="s">
        <v>84</v>
      </c>
      <c r="AK832" s="7">
        <f t="shared" si="52"/>
        <v>2</v>
      </c>
    </row>
    <row r="833" spans="1:37" x14ac:dyDescent="0.25">
      <c r="A833" t="s">
        <v>181</v>
      </c>
      <c r="B833" s="6" t="str">
        <f t="shared" si="53"/>
        <v>1</v>
      </c>
      <c r="C833" t="s">
        <v>228</v>
      </c>
      <c r="D833" t="s">
        <v>116</v>
      </c>
      <c r="E833">
        <v>2016</v>
      </c>
      <c r="F833">
        <v>19060403</v>
      </c>
      <c r="Q833" t="s">
        <v>70</v>
      </c>
      <c r="R833" s="18">
        <f t="shared" si="51"/>
        <v>2</v>
      </c>
      <c r="Y833">
        <v>2016</v>
      </c>
      <c r="AD833" t="s">
        <v>101</v>
      </c>
      <c r="AE833" t="s">
        <v>119</v>
      </c>
      <c r="AF833" t="str">
        <f t="shared" si="54"/>
        <v>Oil &amp; Gas - Ice Roads and Pads</v>
      </c>
      <c r="AG833" t="s">
        <v>349</v>
      </c>
      <c r="AJ833" t="s">
        <v>84</v>
      </c>
      <c r="AK833" s="7">
        <f t="shared" si="52"/>
        <v>2</v>
      </c>
    </row>
    <row r="834" spans="1:37" x14ac:dyDescent="0.25">
      <c r="A834" t="s">
        <v>181</v>
      </c>
      <c r="B834" s="6" t="str">
        <f t="shared" si="53"/>
        <v>1</v>
      </c>
      <c r="C834" t="s">
        <v>228</v>
      </c>
      <c r="D834" t="s">
        <v>116</v>
      </c>
      <c r="E834">
        <v>2016</v>
      </c>
      <c r="F834">
        <v>19060403</v>
      </c>
      <c r="Q834" t="s">
        <v>70</v>
      </c>
      <c r="R834" s="18">
        <f t="shared" si="51"/>
        <v>2</v>
      </c>
      <c r="Y834">
        <v>2016</v>
      </c>
      <c r="AD834" t="s">
        <v>101</v>
      </c>
      <c r="AE834" t="s">
        <v>119</v>
      </c>
      <c r="AF834" t="str">
        <f t="shared" si="54"/>
        <v>Oil &amp; Gas - Ice Roads and Pads</v>
      </c>
      <c r="AG834" t="s">
        <v>349</v>
      </c>
      <c r="AJ834" t="s">
        <v>84</v>
      </c>
      <c r="AK834" s="7">
        <f t="shared" si="52"/>
        <v>2</v>
      </c>
    </row>
    <row r="835" spans="1:37" x14ac:dyDescent="0.25">
      <c r="A835" t="s">
        <v>181</v>
      </c>
      <c r="B835" s="6" t="str">
        <f t="shared" si="53"/>
        <v>1</v>
      </c>
      <c r="C835" t="s">
        <v>228</v>
      </c>
      <c r="D835" t="s">
        <v>116</v>
      </c>
      <c r="E835">
        <v>2016</v>
      </c>
      <c r="F835">
        <v>19060403</v>
      </c>
      <c r="Q835" t="s">
        <v>70</v>
      </c>
      <c r="R835" s="18">
        <f t="shared" ref="R835:R898" si="55">IF(Q835="ground",1,2)</f>
        <v>2</v>
      </c>
      <c r="Y835">
        <v>2016</v>
      </c>
      <c r="AD835" t="s">
        <v>101</v>
      </c>
      <c r="AE835" t="s">
        <v>119</v>
      </c>
      <c r="AF835" t="str">
        <f t="shared" si="54"/>
        <v>Oil &amp; Gas - Ice Roads and Pads</v>
      </c>
      <c r="AG835" t="s">
        <v>349</v>
      </c>
      <c r="AJ835" t="s">
        <v>84</v>
      </c>
      <c r="AK835" s="7">
        <f t="shared" ref="AK835:AK898" si="56">IF(AJ835="metered",1,2)</f>
        <v>2</v>
      </c>
    </row>
    <row r="836" spans="1:37" x14ac:dyDescent="0.25">
      <c r="A836" t="s">
        <v>181</v>
      </c>
      <c r="B836" s="6" t="str">
        <f t="shared" ref="B836:B899" si="57">_xlfn.IFS(A836="TWUP","1",A836="TWUA","2", A836="LAS","3",A836="ADL","4")</f>
        <v>1</v>
      </c>
      <c r="C836" t="s">
        <v>228</v>
      </c>
      <c r="D836" t="s">
        <v>116</v>
      </c>
      <c r="E836">
        <v>2016</v>
      </c>
      <c r="F836">
        <v>19060403</v>
      </c>
      <c r="Q836" t="s">
        <v>70</v>
      </c>
      <c r="R836" s="18">
        <f t="shared" si="55"/>
        <v>2</v>
      </c>
      <c r="Y836">
        <v>2016</v>
      </c>
      <c r="AD836" t="s">
        <v>101</v>
      </c>
      <c r="AE836" t="s">
        <v>119</v>
      </c>
      <c r="AF836" t="str">
        <f t="shared" si="54"/>
        <v>Oil &amp; Gas - Ice Roads and Pads</v>
      </c>
      <c r="AG836" t="s">
        <v>349</v>
      </c>
      <c r="AJ836" t="s">
        <v>84</v>
      </c>
      <c r="AK836" s="7">
        <f t="shared" si="56"/>
        <v>2</v>
      </c>
    </row>
    <row r="837" spans="1:37" x14ac:dyDescent="0.25">
      <c r="A837" t="s">
        <v>181</v>
      </c>
      <c r="B837" s="6" t="str">
        <f t="shared" si="57"/>
        <v>1</v>
      </c>
      <c r="C837" t="s">
        <v>228</v>
      </c>
      <c r="D837" t="s">
        <v>116</v>
      </c>
      <c r="E837">
        <v>2016</v>
      </c>
      <c r="F837">
        <v>19060403</v>
      </c>
      <c r="Q837" t="s">
        <v>70</v>
      </c>
      <c r="R837" s="18">
        <f t="shared" si="55"/>
        <v>2</v>
      </c>
      <c r="Y837">
        <v>2016</v>
      </c>
      <c r="AD837" t="s">
        <v>101</v>
      </c>
      <c r="AE837" t="s">
        <v>119</v>
      </c>
      <c r="AF837" t="str">
        <f t="shared" si="54"/>
        <v>Oil &amp; Gas - Ice Roads and Pads</v>
      </c>
      <c r="AG837" t="s">
        <v>349</v>
      </c>
      <c r="AJ837" t="s">
        <v>84</v>
      </c>
      <c r="AK837" s="7">
        <f t="shared" si="56"/>
        <v>2</v>
      </c>
    </row>
    <row r="838" spans="1:37" x14ac:dyDescent="0.25">
      <c r="A838" t="s">
        <v>181</v>
      </c>
      <c r="B838" s="6" t="str">
        <f t="shared" si="57"/>
        <v>1</v>
      </c>
      <c r="C838" t="s">
        <v>228</v>
      </c>
      <c r="D838" t="s">
        <v>116</v>
      </c>
      <c r="E838">
        <v>2016</v>
      </c>
      <c r="F838">
        <v>19060403</v>
      </c>
      <c r="Q838" t="s">
        <v>70</v>
      </c>
      <c r="R838" s="18">
        <f t="shared" si="55"/>
        <v>2</v>
      </c>
      <c r="Y838">
        <v>2016</v>
      </c>
      <c r="AD838" t="s">
        <v>101</v>
      </c>
      <c r="AE838" t="s">
        <v>119</v>
      </c>
      <c r="AF838" t="str">
        <f t="shared" si="54"/>
        <v>Oil &amp; Gas - Ice Roads and Pads</v>
      </c>
      <c r="AG838" t="s">
        <v>349</v>
      </c>
      <c r="AJ838" t="s">
        <v>84</v>
      </c>
      <c r="AK838" s="7">
        <f t="shared" si="56"/>
        <v>2</v>
      </c>
    </row>
    <row r="839" spans="1:37" x14ac:dyDescent="0.25">
      <c r="A839" t="s">
        <v>181</v>
      </c>
      <c r="B839" s="6" t="str">
        <f t="shared" si="57"/>
        <v>1</v>
      </c>
      <c r="C839" t="s">
        <v>228</v>
      </c>
      <c r="D839" t="s">
        <v>116</v>
      </c>
      <c r="E839">
        <v>2016</v>
      </c>
      <c r="F839">
        <v>19060403</v>
      </c>
      <c r="Q839" t="s">
        <v>70</v>
      </c>
      <c r="R839" s="18">
        <f t="shared" si="55"/>
        <v>2</v>
      </c>
      <c r="Y839">
        <v>2016</v>
      </c>
      <c r="AD839" t="s">
        <v>101</v>
      </c>
      <c r="AE839" t="s">
        <v>119</v>
      </c>
      <c r="AF839" t="str">
        <f t="shared" ref="AF839:AF902" si="58">IF(AD839&lt;&gt;"",_xlfn.CONCAT(AD839," - ", AE839),"")</f>
        <v>Oil &amp; Gas - Ice Roads and Pads</v>
      </c>
      <c r="AG839" t="s">
        <v>349</v>
      </c>
      <c r="AJ839" t="s">
        <v>84</v>
      </c>
      <c r="AK839" s="7">
        <f t="shared" si="56"/>
        <v>2</v>
      </c>
    </row>
    <row r="840" spans="1:37" x14ac:dyDescent="0.25">
      <c r="A840" t="s">
        <v>181</v>
      </c>
      <c r="B840" s="6" t="str">
        <f t="shared" si="57"/>
        <v>1</v>
      </c>
      <c r="C840" t="s">
        <v>228</v>
      </c>
      <c r="D840" t="s">
        <v>116</v>
      </c>
      <c r="E840">
        <v>2016</v>
      </c>
      <c r="F840">
        <v>19060403</v>
      </c>
      <c r="Q840" t="s">
        <v>70</v>
      </c>
      <c r="R840" s="18">
        <f t="shared" si="55"/>
        <v>2</v>
      </c>
      <c r="Y840">
        <v>2016</v>
      </c>
      <c r="AD840" t="s">
        <v>101</v>
      </c>
      <c r="AE840" t="s">
        <v>119</v>
      </c>
      <c r="AF840" t="str">
        <f t="shared" si="58"/>
        <v>Oil &amp; Gas - Ice Roads and Pads</v>
      </c>
      <c r="AG840" t="s">
        <v>349</v>
      </c>
      <c r="AJ840" t="s">
        <v>84</v>
      </c>
      <c r="AK840" s="7">
        <f t="shared" si="56"/>
        <v>2</v>
      </c>
    </row>
    <row r="841" spans="1:37" x14ac:dyDescent="0.25">
      <c r="A841" t="s">
        <v>181</v>
      </c>
      <c r="B841" s="6" t="str">
        <f t="shared" si="57"/>
        <v>1</v>
      </c>
      <c r="C841" t="s">
        <v>228</v>
      </c>
      <c r="D841" t="s">
        <v>116</v>
      </c>
      <c r="E841">
        <v>2016</v>
      </c>
      <c r="F841">
        <v>19060403</v>
      </c>
      <c r="Q841" t="s">
        <v>70</v>
      </c>
      <c r="R841" s="18">
        <f t="shared" si="55"/>
        <v>2</v>
      </c>
      <c r="Y841">
        <v>2016</v>
      </c>
      <c r="AD841" t="s">
        <v>101</v>
      </c>
      <c r="AE841" t="s">
        <v>119</v>
      </c>
      <c r="AF841" t="str">
        <f t="shared" si="58"/>
        <v>Oil &amp; Gas - Ice Roads and Pads</v>
      </c>
      <c r="AG841" t="s">
        <v>349</v>
      </c>
      <c r="AJ841" t="s">
        <v>84</v>
      </c>
      <c r="AK841" s="7">
        <f t="shared" si="56"/>
        <v>2</v>
      </c>
    </row>
    <row r="842" spans="1:37" x14ac:dyDescent="0.25">
      <c r="A842" t="s">
        <v>181</v>
      </c>
      <c r="B842" s="6" t="str">
        <f t="shared" si="57"/>
        <v>1</v>
      </c>
      <c r="C842" t="s">
        <v>228</v>
      </c>
      <c r="D842" t="s">
        <v>116</v>
      </c>
      <c r="E842">
        <v>2016</v>
      </c>
      <c r="F842">
        <v>19060403</v>
      </c>
      <c r="Q842" t="s">
        <v>70</v>
      </c>
      <c r="R842" s="18">
        <f t="shared" si="55"/>
        <v>2</v>
      </c>
      <c r="Y842">
        <v>2016</v>
      </c>
      <c r="AD842" t="s">
        <v>101</v>
      </c>
      <c r="AE842" t="s">
        <v>119</v>
      </c>
      <c r="AF842" t="str">
        <f t="shared" si="58"/>
        <v>Oil &amp; Gas - Ice Roads and Pads</v>
      </c>
      <c r="AG842" t="s">
        <v>349</v>
      </c>
      <c r="AJ842" t="s">
        <v>84</v>
      </c>
      <c r="AK842" s="7">
        <f t="shared" si="56"/>
        <v>2</v>
      </c>
    </row>
    <row r="843" spans="1:37" x14ac:dyDescent="0.25">
      <c r="A843" t="s">
        <v>181</v>
      </c>
      <c r="B843" s="6" t="str">
        <f t="shared" si="57"/>
        <v>1</v>
      </c>
      <c r="C843" t="s">
        <v>228</v>
      </c>
      <c r="D843" t="s">
        <v>116</v>
      </c>
      <c r="E843">
        <v>2016</v>
      </c>
      <c r="F843">
        <v>19060403</v>
      </c>
      <c r="Q843" t="s">
        <v>70</v>
      </c>
      <c r="R843" s="18">
        <f t="shared" si="55"/>
        <v>2</v>
      </c>
      <c r="Y843">
        <v>2016</v>
      </c>
      <c r="AD843" t="s">
        <v>101</v>
      </c>
      <c r="AE843" t="s">
        <v>119</v>
      </c>
      <c r="AF843" t="str">
        <f t="shared" si="58"/>
        <v>Oil &amp; Gas - Ice Roads and Pads</v>
      </c>
      <c r="AG843" t="s">
        <v>349</v>
      </c>
      <c r="AJ843" t="s">
        <v>84</v>
      </c>
      <c r="AK843" s="7">
        <f t="shared" si="56"/>
        <v>2</v>
      </c>
    </row>
    <row r="844" spans="1:37" x14ac:dyDescent="0.25">
      <c r="A844" t="s">
        <v>181</v>
      </c>
      <c r="B844" s="6" t="str">
        <f t="shared" si="57"/>
        <v>1</v>
      </c>
      <c r="C844" t="s">
        <v>228</v>
      </c>
      <c r="D844" t="s">
        <v>116</v>
      </c>
      <c r="E844">
        <v>2016</v>
      </c>
      <c r="F844">
        <v>19060403</v>
      </c>
      <c r="Q844" t="s">
        <v>70</v>
      </c>
      <c r="R844" s="18">
        <f t="shared" si="55"/>
        <v>2</v>
      </c>
      <c r="Y844">
        <v>2016</v>
      </c>
      <c r="AD844" t="s">
        <v>101</v>
      </c>
      <c r="AE844" t="s">
        <v>119</v>
      </c>
      <c r="AF844" t="str">
        <f t="shared" si="58"/>
        <v>Oil &amp; Gas - Ice Roads and Pads</v>
      </c>
      <c r="AG844" t="s">
        <v>349</v>
      </c>
      <c r="AJ844" t="s">
        <v>84</v>
      </c>
      <c r="AK844" s="7">
        <f t="shared" si="56"/>
        <v>2</v>
      </c>
    </row>
    <row r="845" spans="1:37" x14ac:dyDescent="0.25">
      <c r="A845" t="s">
        <v>181</v>
      </c>
      <c r="B845" s="6" t="str">
        <f t="shared" si="57"/>
        <v>1</v>
      </c>
      <c r="C845" t="s">
        <v>228</v>
      </c>
      <c r="D845" t="s">
        <v>116</v>
      </c>
      <c r="E845">
        <v>2016</v>
      </c>
      <c r="F845">
        <v>19060403</v>
      </c>
      <c r="Q845" t="s">
        <v>70</v>
      </c>
      <c r="R845" s="18">
        <f t="shared" si="55"/>
        <v>2</v>
      </c>
      <c r="Y845">
        <v>2016</v>
      </c>
      <c r="AD845" t="s">
        <v>101</v>
      </c>
      <c r="AE845" t="s">
        <v>119</v>
      </c>
      <c r="AF845" t="str">
        <f t="shared" si="58"/>
        <v>Oil &amp; Gas - Ice Roads and Pads</v>
      </c>
      <c r="AG845" t="s">
        <v>349</v>
      </c>
      <c r="AJ845" t="s">
        <v>84</v>
      </c>
      <c r="AK845" s="7">
        <f t="shared" si="56"/>
        <v>2</v>
      </c>
    </row>
    <row r="846" spans="1:37" x14ac:dyDescent="0.25">
      <c r="A846" t="s">
        <v>181</v>
      </c>
      <c r="B846" s="6" t="str">
        <f t="shared" si="57"/>
        <v>1</v>
      </c>
      <c r="C846" t="s">
        <v>228</v>
      </c>
      <c r="D846" t="s">
        <v>116</v>
      </c>
      <c r="E846">
        <v>2016</v>
      </c>
      <c r="F846">
        <v>19060403</v>
      </c>
      <c r="Q846" t="s">
        <v>70</v>
      </c>
      <c r="R846" s="18">
        <f t="shared" si="55"/>
        <v>2</v>
      </c>
      <c r="Y846">
        <v>2016</v>
      </c>
      <c r="AD846" t="s">
        <v>101</v>
      </c>
      <c r="AE846" t="s">
        <v>119</v>
      </c>
      <c r="AF846" t="str">
        <f t="shared" si="58"/>
        <v>Oil &amp; Gas - Ice Roads and Pads</v>
      </c>
      <c r="AG846" t="s">
        <v>349</v>
      </c>
      <c r="AJ846" t="s">
        <v>84</v>
      </c>
      <c r="AK846" s="7">
        <f t="shared" si="56"/>
        <v>2</v>
      </c>
    </row>
    <row r="847" spans="1:37" x14ac:dyDescent="0.25">
      <c r="A847" t="s">
        <v>181</v>
      </c>
      <c r="B847" s="6" t="str">
        <f t="shared" si="57"/>
        <v>1</v>
      </c>
      <c r="C847" t="s">
        <v>228</v>
      </c>
      <c r="D847" t="s">
        <v>116</v>
      </c>
      <c r="E847">
        <v>2016</v>
      </c>
      <c r="F847">
        <v>19060403</v>
      </c>
      <c r="Q847" t="s">
        <v>70</v>
      </c>
      <c r="R847" s="18">
        <f t="shared" si="55"/>
        <v>2</v>
      </c>
      <c r="Y847">
        <v>2016</v>
      </c>
      <c r="AD847" t="s">
        <v>101</v>
      </c>
      <c r="AE847" t="s">
        <v>119</v>
      </c>
      <c r="AF847" t="str">
        <f t="shared" si="58"/>
        <v>Oil &amp; Gas - Ice Roads and Pads</v>
      </c>
      <c r="AG847" t="s">
        <v>349</v>
      </c>
      <c r="AJ847" t="s">
        <v>84</v>
      </c>
      <c r="AK847" s="7">
        <f t="shared" si="56"/>
        <v>2</v>
      </c>
    </row>
    <row r="848" spans="1:37" x14ac:dyDescent="0.25">
      <c r="A848" t="s">
        <v>181</v>
      </c>
      <c r="B848" s="6" t="str">
        <f t="shared" si="57"/>
        <v>1</v>
      </c>
      <c r="C848" t="s">
        <v>228</v>
      </c>
      <c r="D848" t="s">
        <v>116</v>
      </c>
      <c r="E848">
        <v>2016</v>
      </c>
      <c r="F848">
        <v>19060403</v>
      </c>
      <c r="Q848" t="s">
        <v>70</v>
      </c>
      <c r="R848" s="18">
        <f t="shared" si="55"/>
        <v>2</v>
      </c>
      <c r="Y848">
        <v>2016</v>
      </c>
      <c r="AD848" t="s">
        <v>101</v>
      </c>
      <c r="AE848" t="s">
        <v>119</v>
      </c>
      <c r="AF848" t="str">
        <f t="shared" si="58"/>
        <v>Oil &amp; Gas - Ice Roads and Pads</v>
      </c>
      <c r="AG848" t="s">
        <v>349</v>
      </c>
      <c r="AJ848" t="s">
        <v>84</v>
      </c>
      <c r="AK848" s="7">
        <f t="shared" si="56"/>
        <v>2</v>
      </c>
    </row>
    <row r="849" spans="1:37" x14ac:dyDescent="0.25">
      <c r="A849" t="s">
        <v>181</v>
      </c>
      <c r="B849" s="6" t="str">
        <f t="shared" si="57"/>
        <v>1</v>
      </c>
      <c r="C849" t="s">
        <v>234</v>
      </c>
      <c r="D849" t="s">
        <v>116</v>
      </c>
      <c r="E849">
        <v>2016</v>
      </c>
      <c r="F849">
        <v>19060402</v>
      </c>
      <c r="Q849" t="s">
        <v>70</v>
      </c>
      <c r="R849" s="18">
        <f t="shared" si="55"/>
        <v>2</v>
      </c>
      <c r="Y849">
        <v>2016</v>
      </c>
      <c r="AD849" t="s">
        <v>101</v>
      </c>
      <c r="AE849" t="s">
        <v>119</v>
      </c>
      <c r="AF849" t="str">
        <f t="shared" si="58"/>
        <v>Oil &amp; Gas - Ice Roads and Pads</v>
      </c>
      <c r="AG849" t="s">
        <v>349</v>
      </c>
      <c r="AJ849" t="s">
        <v>84</v>
      </c>
      <c r="AK849" s="7">
        <f t="shared" si="56"/>
        <v>2</v>
      </c>
    </row>
    <row r="850" spans="1:37" x14ac:dyDescent="0.25">
      <c r="A850" t="s">
        <v>181</v>
      </c>
      <c r="B850" s="6" t="str">
        <f t="shared" si="57"/>
        <v>1</v>
      </c>
      <c r="C850" t="s">
        <v>234</v>
      </c>
      <c r="D850" t="s">
        <v>116</v>
      </c>
      <c r="E850">
        <v>2016</v>
      </c>
      <c r="F850">
        <v>19060501</v>
      </c>
      <c r="Q850" t="s">
        <v>70</v>
      </c>
      <c r="R850" s="18">
        <f t="shared" si="55"/>
        <v>2</v>
      </c>
      <c r="Y850">
        <v>2016</v>
      </c>
      <c r="AD850" t="s">
        <v>101</v>
      </c>
      <c r="AE850" t="s">
        <v>119</v>
      </c>
      <c r="AF850" t="str">
        <f t="shared" si="58"/>
        <v>Oil &amp; Gas - Ice Roads and Pads</v>
      </c>
      <c r="AG850" t="s">
        <v>349</v>
      </c>
      <c r="AJ850" t="s">
        <v>84</v>
      </c>
      <c r="AK850" s="7">
        <f t="shared" si="56"/>
        <v>2</v>
      </c>
    </row>
    <row r="851" spans="1:37" x14ac:dyDescent="0.25">
      <c r="A851" t="s">
        <v>181</v>
      </c>
      <c r="B851" s="6" t="str">
        <f t="shared" si="57"/>
        <v>1</v>
      </c>
      <c r="C851" t="s">
        <v>234</v>
      </c>
      <c r="D851" t="s">
        <v>116</v>
      </c>
      <c r="E851">
        <v>2016</v>
      </c>
      <c r="F851">
        <v>19060403</v>
      </c>
      <c r="Q851" t="s">
        <v>70</v>
      </c>
      <c r="R851" s="18">
        <f t="shared" si="55"/>
        <v>2</v>
      </c>
      <c r="Y851">
        <v>2016</v>
      </c>
      <c r="AD851" t="s">
        <v>101</v>
      </c>
      <c r="AE851" t="s">
        <v>119</v>
      </c>
      <c r="AF851" t="str">
        <f t="shared" si="58"/>
        <v>Oil &amp; Gas - Ice Roads and Pads</v>
      </c>
      <c r="AG851" t="s">
        <v>349</v>
      </c>
      <c r="AJ851" t="s">
        <v>84</v>
      </c>
      <c r="AK851" s="7">
        <f t="shared" si="56"/>
        <v>2</v>
      </c>
    </row>
    <row r="852" spans="1:37" x14ac:dyDescent="0.25">
      <c r="A852" t="s">
        <v>181</v>
      </c>
      <c r="B852" s="6" t="str">
        <f t="shared" si="57"/>
        <v>1</v>
      </c>
      <c r="C852" t="s">
        <v>234</v>
      </c>
      <c r="D852" t="s">
        <v>116</v>
      </c>
      <c r="E852">
        <v>2016</v>
      </c>
      <c r="F852">
        <v>19060501</v>
      </c>
      <c r="Q852" t="s">
        <v>70</v>
      </c>
      <c r="R852" s="18">
        <f t="shared" si="55"/>
        <v>2</v>
      </c>
      <c r="Y852">
        <v>2016</v>
      </c>
      <c r="AD852" t="s">
        <v>101</v>
      </c>
      <c r="AE852" t="s">
        <v>119</v>
      </c>
      <c r="AF852" t="str">
        <f t="shared" si="58"/>
        <v>Oil &amp; Gas - Ice Roads and Pads</v>
      </c>
      <c r="AG852" t="s">
        <v>349</v>
      </c>
      <c r="AJ852" t="s">
        <v>84</v>
      </c>
      <c r="AK852" s="7">
        <f t="shared" si="56"/>
        <v>2</v>
      </c>
    </row>
    <row r="853" spans="1:37" x14ac:dyDescent="0.25">
      <c r="A853" t="s">
        <v>181</v>
      </c>
      <c r="B853" s="6" t="str">
        <f t="shared" si="57"/>
        <v>1</v>
      </c>
      <c r="C853" t="s">
        <v>234</v>
      </c>
      <c r="D853" t="s">
        <v>116</v>
      </c>
      <c r="E853">
        <v>2016</v>
      </c>
      <c r="F853">
        <v>19060402</v>
      </c>
      <c r="Q853" t="s">
        <v>70</v>
      </c>
      <c r="R853" s="18">
        <f t="shared" si="55"/>
        <v>2</v>
      </c>
      <c r="Y853">
        <v>2016</v>
      </c>
      <c r="AD853" t="s">
        <v>101</v>
      </c>
      <c r="AE853" t="s">
        <v>119</v>
      </c>
      <c r="AF853" t="str">
        <f t="shared" si="58"/>
        <v>Oil &amp; Gas - Ice Roads and Pads</v>
      </c>
      <c r="AG853" t="s">
        <v>349</v>
      </c>
      <c r="AJ853" t="s">
        <v>84</v>
      </c>
      <c r="AK853" s="7">
        <f t="shared" si="56"/>
        <v>2</v>
      </c>
    </row>
    <row r="854" spans="1:37" x14ac:dyDescent="0.25">
      <c r="A854" t="s">
        <v>181</v>
      </c>
      <c r="B854" s="6" t="str">
        <f t="shared" si="57"/>
        <v>1</v>
      </c>
      <c r="C854" t="s">
        <v>234</v>
      </c>
      <c r="D854" t="s">
        <v>116</v>
      </c>
      <c r="E854">
        <v>2016</v>
      </c>
      <c r="F854">
        <v>19060402</v>
      </c>
      <c r="Q854" t="s">
        <v>70</v>
      </c>
      <c r="R854" s="18">
        <f t="shared" si="55"/>
        <v>2</v>
      </c>
      <c r="Y854">
        <v>2016</v>
      </c>
      <c r="AD854" t="s">
        <v>101</v>
      </c>
      <c r="AE854" t="s">
        <v>119</v>
      </c>
      <c r="AF854" t="str">
        <f t="shared" si="58"/>
        <v>Oil &amp; Gas - Ice Roads and Pads</v>
      </c>
      <c r="AG854" t="s">
        <v>349</v>
      </c>
      <c r="AJ854" t="s">
        <v>84</v>
      </c>
      <c r="AK854" s="7">
        <f t="shared" si="56"/>
        <v>2</v>
      </c>
    </row>
    <row r="855" spans="1:37" x14ac:dyDescent="0.25">
      <c r="A855" t="s">
        <v>181</v>
      </c>
      <c r="B855" s="6" t="str">
        <f t="shared" si="57"/>
        <v>1</v>
      </c>
      <c r="C855" t="s">
        <v>234</v>
      </c>
      <c r="D855" t="s">
        <v>116</v>
      </c>
      <c r="E855">
        <v>2016</v>
      </c>
      <c r="F855">
        <v>19060501</v>
      </c>
      <c r="Q855" t="s">
        <v>70</v>
      </c>
      <c r="R855" s="18">
        <f t="shared" si="55"/>
        <v>2</v>
      </c>
      <c r="Y855">
        <v>2016</v>
      </c>
      <c r="AD855" t="s">
        <v>101</v>
      </c>
      <c r="AE855" t="s">
        <v>119</v>
      </c>
      <c r="AF855" t="str">
        <f t="shared" si="58"/>
        <v>Oil &amp; Gas - Ice Roads and Pads</v>
      </c>
      <c r="AG855" t="s">
        <v>349</v>
      </c>
      <c r="AJ855" t="s">
        <v>84</v>
      </c>
      <c r="AK855" s="7">
        <f t="shared" si="56"/>
        <v>2</v>
      </c>
    </row>
    <row r="856" spans="1:37" x14ac:dyDescent="0.25">
      <c r="A856" t="s">
        <v>181</v>
      </c>
      <c r="B856" s="6" t="str">
        <f t="shared" si="57"/>
        <v>1</v>
      </c>
      <c r="C856" t="s">
        <v>234</v>
      </c>
      <c r="D856" t="s">
        <v>116</v>
      </c>
      <c r="E856">
        <v>2016</v>
      </c>
      <c r="F856">
        <v>19060403</v>
      </c>
      <c r="Q856" t="s">
        <v>70</v>
      </c>
      <c r="R856" s="18">
        <f t="shared" si="55"/>
        <v>2</v>
      </c>
      <c r="Y856">
        <v>2016</v>
      </c>
      <c r="AD856" t="s">
        <v>101</v>
      </c>
      <c r="AE856" t="s">
        <v>119</v>
      </c>
      <c r="AF856" t="str">
        <f t="shared" si="58"/>
        <v>Oil &amp; Gas - Ice Roads and Pads</v>
      </c>
      <c r="AG856" t="s">
        <v>349</v>
      </c>
      <c r="AJ856" t="s">
        <v>84</v>
      </c>
      <c r="AK856" s="7">
        <f t="shared" si="56"/>
        <v>2</v>
      </c>
    </row>
    <row r="857" spans="1:37" x14ac:dyDescent="0.25">
      <c r="A857" t="s">
        <v>181</v>
      </c>
      <c r="B857" s="6" t="str">
        <f t="shared" si="57"/>
        <v>1</v>
      </c>
      <c r="C857" t="s">
        <v>234</v>
      </c>
      <c r="D857" t="s">
        <v>116</v>
      </c>
      <c r="E857">
        <v>2016</v>
      </c>
      <c r="F857">
        <v>19060501</v>
      </c>
      <c r="Q857" t="s">
        <v>70</v>
      </c>
      <c r="R857" s="18">
        <f t="shared" si="55"/>
        <v>2</v>
      </c>
      <c r="Y857">
        <v>2016</v>
      </c>
      <c r="AD857" t="s">
        <v>101</v>
      </c>
      <c r="AE857" t="s">
        <v>119</v>
      </c>
      <c r="AF857" t="str">
        <f t="shared" si="58"/>
        <v>Oil &amp; Gas - Ice Roads and Pads</v>
      </c>
      <c r="AG857" t="s">
        <v>349</v>
      </c>
      <c r="AJ857" t="s">
        <v>84</v>
      </c>
      <c r="AK857" s="7">
        <f t="shared" si="56"/>
        <v>2</v>
      </c>
    </row>
    <row r="858" spans="1:37" x14ac:dyDescent="0.25">
      <c r="A858" t="s">
        <v>181</v>
      </c>
      <c r="B858" s="6" t="str">
        <f t="shared" si="57"/>
        <v>1</v>
      </c>
      <c r="C858" t="s">
        <v>234</v>
      </c>
      <c r="D858" t="s">
        <v>116</v>
      </c>
      <c r="E858">
        <v>2016</v>
      </c>
      <c r="F858">
        <v>19060402</v>
      </c>
      <c r="Q858" t="s">
        <v>70</v>
      </c>
      <c r="R858" s="18">
        <f t="shared" si="55"/>
        <v>2</v>
      </c>
      <c r="Y858">
        <v>2016</v>
      </c>
      <c r="AD858" t="s">
        <v>101</v>
      </c>
      <c r="AE858" t="s">
        <v>119</v>
      </c>
      <c r="AF858" t="str">
        <f t="shared" si="58"/>
        <v>Oil &amp; Gas - Ice Roads and Pads</v>
      </c>
      <c r="AG858" t="s">
        <v>349</v>
      </c>
      <c r="AJ858" t="s">
        <v>84</v>
      </c>
      <c r="AK858" s="7">
        <f t="shared" si="56"/>
        <v>2</v>
      </c>
    </row>
    <row r="859" spans="1:37" x14ac:dyDescent="0.25">
      <c r="A859" t="s">
        <v>181</v>
      </c>
      <c r="B859" s="6" t="str">
        <f t="shared" si="57"/>
        <v>1</v>
      </c>
      <c r="C859" t="s">
        <v>234</v>
      </c>
      <c r="D859" t="s">
        <v>116</v>
      </c>
      <c r="E859">
        <v>2016</v>
      </c>
      <c r="F859">
        <v>19060402</v>
      </c>
      <c r="Q859" t="s">
        <v>70</v>
      </c>
      <c r="R859" s="18">
        <f t="shared" si="55"/>
        <v>2</v>
      </c>
      <c r="Y859">
        <v>2016</v>
      </c>
      <c r="AD859" t="s">
        <v>101</v>
      </c>
      <c r="AE859" t="s">
        <v>119</v>
      </c>
      <c r="AF859" t="str">
        <f t="shared" si="58"/>
        <v>Oil &amp; Gas - Ice Roads and Pads</v>
      </c>
      <c r="AG859" t="s">
        <v>349</v>
      </c>
      <c r="AJ859" t="s">
        <v>84</v>
      </c>
      <c r="AK859" s="7">
        <f t="shared" si="56"/>
        <v>2</v>
      </c>
    </row>
    <row r="860" spans="1:37" x14ac:dyDescent="0.25">
      <c r="A860" t="s">
        <v>181</v>
      </c>
      <c r="B860" s="6" t="str">
        <f t="shared" si="57"/>
        <v>1</v>
      </c>
      <c r="C860" t="s">
        <v>234</v>
      </c>
      <c r="D860" t="s">
        <v>116</v>
      </c>
      <c r="E860">
        <v>2016</v>
      </c>
      <c r="F860">
        <v>19060501</v>
      </c>
      <c r="Q860" t="s">
        <v>70</v>
      </c>
      <c r="R860" s="18">
        <f t="shared" si="55"/>
        <v>2</v>
      </c>
      <c r="Y860">
        <v>2016</v>
      </c>
      <c r="AD860" t="s">
        <v>101</v>
      </c>
      <c r="AE860" t="s">
        <v>119</v>
      </c>
      <c r="AF860" t="str">
        <f t="shared" si="58"/>
        <v>Oil &amp; Gas - Ice Roads and Pads</v>
      </c>
      <c r="AG860" t="s">
        <v>349</v>
      </c>
      <c r="AJ860" t="s">
        <v>84</v>
      </c>
      <c r="AK860" s="7">
        <f t="shared" si="56"/>
        <v>2</v>
      </c>
    </row>
    <row r="861" spans="1:37" x14ac:dyDescent="0.25">
      <c r="A861" t="s">
        <v>181</v>
      </c>
      <c r="B861" s="6" t="str">
        <f t="shared" si="57"/>
        <v>1</v>
      </c>
      <c r="C861" t="s">
        <v>234</v>
      </c>
      <c r="D861" t="s">
        <v>116</v>
      </c>
      <c r="E861">
        <v>2016</v>
      </c>
      <c r="F861">
        <v>19060403</v>
      </c>
      <c r="Q861" t="s">
        <v>70</v>
      </c>
      <c r="R861" s="18">
        <f t="shared" si="55"/>
        <v>2</v>
      </c>
      <c r="Y861">
        <v>2016</v>
      </c>
      <c r="AD861" t="s">
        <v>101</v>
      </c>
      <c r="AE861" t="s">
        <v>119</v>
      </c>
      <c r="AF861" t="str">
        <f t="shared" si="58"/>
        <v>Oil &amp; Gas - Ice Roads and Pads</v>
      </c>
      <c r="AG861" t="s">
        <v>349</v>
      </c>
      <c r="AJ861" t="s">
        <v>84</v>
      </c>
      <c r="AK861" s="7">
        <f t="shared" si="56"/>
        <v>2</v>
      </c>
    </row>
    <row r="862" spans="1:37" x14ac:dyDescent="0.25">
      <c r="A862" t="s">
        <v>181</v>
      </c>
      <c r="B862" s="6" t="str">
        <f t="shared" si="57"/>
        <v>1</v>
      </c>
      <c r="C862" t="s">
        <v>234</v>
      </c>
      <c r="D862" t="s">
        <v>116</v>
      </c>
      <c r="E862">
        <v>2016</v>
      </c>
      <c r="F862">
        <v>19060501</v>
      </c>
      <c r="Q862" t="s">
        <v>70</v>
      </c>
      <c r="R862" s="18">
        <f t="shared" si="55"/>
        <v>2</v>
      </c>
      <c r="Y862">
        <v>2016</v>
      </c>
      <c r="AD862" t="s">
        <v>101</v>
      </c>
      <c r="AE862" t="s">
        <v>119</v>
      </c>
      <c r="AF862" t="str">
        <f t="shared" si="58"/>
        <v>Oil &amp; Gas - Ice Roads and Pads</v>
      </c>
      <c r="AG862" t="s">
        <v>349</v>
      </c>
      <c r="AJ862" t="s">
        <v>84</v>
      </c>
      <c r="AK862" s="7">
        <f t="shared" si="56"/>
        <v>2</v>
      </c>
    </row>
    <row r="863" spans="1:37" x14ac:dyDescent="0.25">
      <c r="A863" t="s">
        <v>181</v>
      </c>
      <c r="B863" s="6" t="str">
        <f t="shared" si="57"/>
        <v>1</v>
      </c>
      <c r="C863" t="s">
        <v>234</v>
      </c>
      <c r="D863" t="s">
        <v>116</v>
      </c>
      <c r="E863">
        <v>2016</v>
      </c>
      <c r="F863">
        <v>19060402</v>
      </c>
      <c r="Q863" t="s">
        <v>70</v>
      </c>
      <c r="R863" s="18">
        <f t="shared" si="55"/>
        <v>2</v>
      </c>
      <c r="Y863">
        <v>2016</v>
      </c>
      <c r="AD863" t="s">
        <v>101</v>
      </c>
      <c r="AE863" t="s">
        <v>119</v>
      </c>
      <c r="AF863" t="str">
        <f t="shared" si="58"/>
        <v>Oil &amp; Gas - Ice Roads and Pads</v>
      </c>
      <c r="AG863" t="s">
        <v>349</v>
      </c>
      <c r="AJ863" t="s">
        <v>84</v>
      </c>
      <c r="AK863" s="7">
        <f t="shared" si="56"/>
        <v>2</v>
      </c>
    </row>
    <row r="864" spans="1:37" x14ac:dyDescent="0.25">
      <c r="A864" t="s">
        <v>181</v>
      </c>
      <c r="B864" s="6" t="str">
        <f t="shared" si="57"/>
        <v>1</v>
      </c>
      <c r="C864" t="s">
        <v>234</v>
      </c>
      <c r="D864" t="s">
        <v>116</v>
      </c>
      <c r="E864">
        <v>2016</v>
      </c>
      <c r="F864">
        <v>19060402</v>
      </c>
      <c r="Q864" t="s">
        <v>70</v>
      </c>
      <c r="R864" s="18">
        <f t="shared" si="55"/>
        <v>2</v>
      </c>
      <c r="Y864">
        <v>2016</v>
      </c>
      <c r="AD864" t="s">
        <v>101</v>
      </c>
      <c r="AE864" t="s">
        <v>119</v>
      </c>
      <c r="AF864" t="str">
        <f t="shared" si="58"/>
        <v>Oil &amp; Gas - Ice Roads and Pads</v>
      </c>
      <c r="AG864" t="s">
        <v>349</v>
      </c>
      <c r="AJ864" t="s">
        <v>84</v>
      </c>
      <c r="AK864" s="7">
        <f t="shared" si="56"/>
        <v>2</v>
      </c>
    </row>
    <row r="865" spans="1:37" x14ac:dyDescent="0.25">
      <c r="A865" t="s">
        <v>181</v>
      </c>
      <c r="B865" s="6" t="str">
        <f t="shared" si="57"/>
        <v>1</v>
      </c>
      <c r="C865" t="s">
        <v>234</v>
      </c>
      <c r="D865" t="s">
        <v>116</v>
      </c>
      <c r="E865">
        <v>2016</v>
      </c>
      <c r="F865">
        <v>19060501</v>
      </c>
      <c r="Q865" t="s">
        <v>70</v>
      </c>
      <c r="R865" s="18">
        <f t="shared" si="55"/>
        <v>2</v>
      </c>
      <c r="Y865">
        <v>2016</v>
      </c>
      <c r="AD865" t="s">
        <v>101</v>
      </c>
      <c r="AE865" t="s">
        <v>119</v>
      </c>
      <c r="AF865" t="str">
        <f t="shared" si="58"/>
        <v>Oil &amp; Gas - Ice Roads and Pads</v>
      </c>
      <c r="AG865" t="s">
        <v>349</v>
      </c>
      <c r="AJ865" t="s">
        <v>84</v>
      </c>
      <c r="AK865" s="7">
        <f t="shared" si="56"/>
        <v>2</v>
      </c>
    </row>
    <row r="866" spans="1:37" x14ac:dyDescent="0.25">
      <c r="A866" t="s">
        <v>181</v>
      </c>
      <c r="B866" s="6" t="str">
        <f t="shared" si="57"/>
        <v>1</v>
      </c>
      <c r="C866" t="s">
        <v>234</v>
      </c>
      <c r="D866" t="s">
        <v>116</v>
      </c>
      <c r="E866">
        <v>2016</v>
      </c>
      <c r="F866">
        <v>19060403</v>
      </c>
      <c r="Q866" t="s">
        <v>70</v>
      </c>
      <c r="R866" s="18">
        <f t="shared" si="55"/>
        <v>2</v>
      </c>
      <c r="Y866">
        <v>2016</v>
      </c>
      <c r="AD866" t="s">
        <v>101</v>
      </c>
      <c r="AE866" t="s">
        <v>119</v>
      </c>
      <c r="AF866" t="str">
        <f t="shared" si="58"/>
        <v>Oil &amp; Gas - Ice Roads and Pads</v>
      </c>
      <c r="AG866" t="s">
        <v>349</v>
      </c>
      <c r="AJ866" t="s">
        <v>84</v>
      </c>
      <c r="AK866" s="7">
        <f t="shared" si="56"/>
        <v>2</v>
      </c>
    </row>
    <row r="867" spans="1:37" x14ac:dyDescent="0.25">
      <c r="A867" t="s">
        <v>181</v>
      </c>
      <c r="B867" s="6" t="str">
        <f t="shared" si="57"/>
        <v>1</v>
      </c>
      <c r="C867" t="s">
        <v>234</v>
      </c>
      <c r="D867" t="s">
        <v>116</v>
      </c>
      <c r="E867">
        <v>2016</v>
      </c>
      <c r="F867">
        <v>19060501</v>
      </c>
      <c r="Q867" t="s">
        <v>70</v>
      </c>
      <c r="R867" s="18">
        <f t="shared" si="55"/>
        <v>2</v>
      </c>
      <c r="Y867">
        <v>2016</v>
      </c>
      <c r="AD867" t="s">
        <v>101</v>
      </c>
      <c r="AE867" t="s">
        <v>119</v>
      </c>
      <c r="AF867" t="str">
        <f t="shared" si="58"/>
        <v>Oil &amp; Gas - Ice Roads and Pads</v>
      </c>
      <c r="AG867" t="s">
        <v>349</v>
      </c>
      <c r="AJ867" t="s">
        <v>84</v>
      </c>
      <c r="AK867" s="7">
        <f t="shared" si="56"/>
        <v>2</v>
      </c>
    </row>
    <row r="868" spans="1:37" x14ac:dyDescent="0.25">
      <c r="A868" t="s">
        <v>181</v>
      </c>
      <c r="B868" s="6" t="str">
        <f t="shared" si="57"/>
        <v>1</v>
      </c>
      <c r="C868" t="s">
        <v>234</v>
      </c>
      <c r="D868" t="s">
        <v>116</v>
      </c>
      <c r="E868">
        <v>2016</v>
      </c>
      <c r="F868">
        <v>19060402</v>
      </c>
      <c r="Q868" t="s">
        <v>70</v>
      </c>
      <c r="R868" s="18">
        <f t="shared" si="55"/>
        <v>2</v>
      </c>
      <c r="Y868">
        <v>2016</v>
      </c>
      <c r="AD868" t="s">
        <v>101</v>
      </c>
      <c r="AE868" t="s">
        <v>119</v>
      </c>
      <c r="AF868" t="str">
        <f t="shared" si="58"/>
        <v>Oil &amp; Gas - Ice Roads and Pads</v>
      </c>
      <c r="AG868" t="s">
        <v>349</v>
      </c>
      <c r="AJ868" t="s">
        <v>84</v>
      </c>
      <c r="AK868" s="7">
        <f t="shared" si="56"/>
        <v>2</v>
      </c>
    </row>
    <row r="869" spans="1:37" x14ac:dyDescent="0.25">
      <c r="A869" t="s">
        <v>181</v>
      </c>
      <c r="B869" s="6" t="str">
        <f t="shared" si="57"/>
        <v>1</v>
      </c>
      <c r="C869" t="s">
        <v>234</v>
      </c>
      <c r="D869" t="s">
        <v>116</v>
      </c>
      <c r="E869">
        <v>2016</v>
      </c>
      <c r="F869">
        <v>19060402</v>
      </c>
      <c r="Q869" t="s">
        <v>70</v>
      </c>
      <c r="R869" s="18">
        <f t="shared" si="55"/>
        <v>2</v>
      </c>
      <c r="Y869">
        <v>2016</v>
      </c>
      <c r="AD869" t="s">
        <v>101</v>
      </c>
      <c r="AE869" t="s">
        <v>119</v>
      </c>
      <c r="AF869" t="str">
        <f t="shared" si="58"/>
        <v>Oil &amp; Gas - Ice Roads and Pads</v>
      </c>
      <c r="AG869" t="s">
        <v>349</v>
      </c>
      <c r="AJ869" t="s">
        <v>84</v>
      </c>
      <c r="AK869" s="7">
        <f t="shared" si="56"/>
        <v>2</v>
      </c>
    </row>
    <row r="870" spans="1:37" x14ac:dyDescent="0.25">
      <c r="A870" t="s">
        <v>181</v>
      </c>
      <c r="B870" s="6" t="str">
        <f t="shared" si="57"/>
        <v>1</v>
      </c>
      <c r="C870" t="s">
        <v>234</v>
      </c>
      <c r="D870" t="s">
        <v>116</v>
      </c>
      <c r="E870">
        <v>2016</v>
      </c>
      <c r="F870">
        <v>19060501</v>
      </c>
      <c r="Q870" t="s">
        <v>70</v>
      </c>
      <c r="R870" s="18">
        <f t="shared" si="55"/>
        <v>2</v>
      </c>
      <c r="Y870">
        <v>2016</v>
      </c>
      <c r="AD870" t="s">
        <v>101</v>
      </c>
      <c r="AE870" t="s">
        <v>119</v>
      </c>
      <c r="AF870" t="str">
        <f t="shared" si="58"/>
        <v>Oil &amp; Gas - Ice Roads and Pads</v>
      </c>
      <c r="AG870" t="s">
        <v>349</v>
      </c>
      <c r="AJ870" t="s">
        <v>84</v>
      </c>
      <c r="AK870" s="7">
        <f t="shared" si="56"/>
        <v>2</v>
      </c>
    </row>
    <row r="871" spans="1:37" x14ac:dyDescent="0.25">
      <c r="A871" t="s">
        <v>181</v>
      </c>
      <c r="B871" s="6" t="str">
        <f t="shared" si="57"/>
        <v>1</v>
      </c>
      <c r="C871" t="s">
        <v>234</v>
      </c>
      <c r="D871" t="s">
        <v>116</v>
      </c>
      <c r="E871">
        <v>2016</v>
      </c>
      <c r="F871">
        <v>19060403</v>
      </c>
      <c r="Q871" t="s">
        <v>70</v>
      </c>
      <c r="R871" s="18">
        <f t="shared" si="55"/>
        <v>2</v>
      </c>
      <c r="Y871">
        <v>2016</v>
      </c>
      <c r="AD871" t="s">
        <v>101</v>
      </c>
      <c r="AE871" t="s">
        <v>119</v>
      </c>
      <c r="AF871" t="str">
        <f t="shared" si="58"/>
        <v>Oil &amp; Gas - Ice Roads and Pads</v>
      </c>
      <c r="AG871" t="s">
        <v>349</v>
      </c>
      <c r="AJ871" t="s">
        <v>84</v>
      </c>
      <c r="AK871" s="7">
        <f t="shared" si="56"/>
        <v>2</v>
      </c>
    </row>
    <row r="872" spans="1:37" x14ac:dyDescent="0.25">
      <c r="A872" t="s">
        <v>181</v>
      </c>
      <c r="B872" s="6" t="str">
        <f t="shared" si="57"/>
        <v>1</v>
      </c>
      <c r="C872" t="s">
        <v>234</v>
      </c>
      <c r="D872" t="s">
        <v>116</v>
      </c>
      <c r="E872">
        <v>2016</v>
      </c>
      <c r="F872">
        <v>19060501</v>
      </c>
      <c r="Q872" t="s">
        <v>70</v>
      </c>
      <c r="R872" s="18">
        <f t="shared" si="55"/>
        <v>2</v>
      </c>
      <c r="Y872">
        <v>2016</v>
      </c>
      <c r="AD872" t="s">
        <v>101</v>
      </c>
      <c r="AE872" t="s">
        <v>119</v>
      </c>
      <c r="AF872" t="str">
        <f t="shared" si="58"/>
        <v>Oil &amp; Gas - Ice Roads and Pads</v>
      </c>
      <c r="AG872" t="s">
        <v>349</v>
      </c>
      <c r="AJ872" t="s">
        <v>84</v>
      </c>
      <c r="AK872" s="7">
        <f t="shared" si="56"/>
        <v>2</v>
      </c>
    </row>
    <row r="873" spans="1:37" x14ac:dyDescent="0.25">
      <c r="A873" t="s">
        <v>181</v>
      </c>
      <c r="B873" s="6" t="str">
        <f t="shared" si="57"/>
        <v>1</v>
      </c>
      <c r="C873" t="s">
        <v>234</v>
      </c>
      <c r="D873" t="s">
        <v>116</v>
      </c>
      <c r="E873">
        <v>2016</v>
      </c>
      <c r="F873">
        <v>19060402</v>
      </c>
      <c r="Q873" t="s">
        <v>70</v>
      </c>
      <c r="R873" s="18">
        <f t="shared" si="55"/>
        <v>2</v>
      </c>
      <c r="Y873">
        <v>2016</v>
      </c>
      <c r="AD873" t="s">
        <v>101</v>
      </c>
      <c r="AE873" t="s">
        <v>119</v>
      </c>
      <c r="AF873" t="str">
        <f t="shared" si="58"/>
        <v>Oil &amp; Gas - Ice Roads and Pads</v>
      </c>
      <c r="AG873" t="s">
        <v>349</v>
      </c>
      <c r="AJ873" t="s">
        <v>84</v>
      </c>
      <c r="AK873" s="7">
        <f t="shared" si="56"/>
        <v>2</v>
      </c>
    </row>
    <row r="874" spans="1:37" x14ac:dyDescent="0.25">
      <c r="A874" t="s">
        <v>181</v>
      </c>
      <c r="B874" s="6" t="str">
        <f t="shared" si="57"/>
        <v>1</v>
      </c>
      <c r="C874" t="s">
        <v>234</v>
      </c>
      <c r="D874" t="s">
        <v>116</v>
      </c>
      <c r="E874">
        <v>2016</v>
      </c>
      <c r="F874">
        <v>19060402</v>
      </c>
      <c r="Q874" t="s">
        <v>70</v>
      </c>
      <c r="R874" s="18">
        <f t="shared" si="55"/>
        <v>2</v>
      </c>
      <c r="Y874">
        <v>2016</v>
      </c>
      <c r="AD874" t="s">
        <v>101</v>
      </c>
      <c r="AE874" t="s">
        <v>119</v>
      </c>
      <c r="AF874" t="str">
        <f t="shared" si="58"/>
        <v>Oil &amp; Gas - Ice Roads and Pads</v>
      </c>
      <c r="AG874" t="s">
        <v>349</v>
      </c>
      <c r="AJ874" t="s">
        <v>84</v>
      </c>
      <c r="AK874" s="7">
        <f t="shared" si="56"/>
        <v>2</v>
      </c>
    </row>
    <row r="875" spans="1:37" x14ac:dyDescent="0.25">
      <c r="A875" t="s">
        <v>181</v>
      </c>
      <c r="B875" s="6" t="str">
        <f t="shared" si="57"/>
        <v>1</v>
      </c>
      <c r="C875" t="s">
        <v>234</v>
      </c>
      <c r="D875" t="s">
        <v>116</v>
      </c>
      <c r="E875">
        <v>2016</v>
      </c>
      <c r="F875">
        <v>19060501</v>
      </c>
      <c r="Q875" t="s">
        <v>70</v>
      </c>
      <c r="R875" s="18">
        <f t="shared" si="55"/>
        <v>2</v>
      </c>
      <c r="Y875">
        <v>2016</v>
      </c>
      <c r="AD875" t="s">
        <v>101</v>
      </c>
      <c r="AE875" t="s">
        <v>119</v>
      </c>
      <c r="AF875" t="str">
        <f t="shared" si="58"/>
        <v>Oil &amp; Gas - Ice Roads and Pads</v>
      </c>
      <c r="AG875" t="s">
        <v>349</v>
      </c>
      <c r="AJ875" t="s">
        <v>84</v>
      </c>
      <c r="AK875" s="7">
        <f t="shared" si="56"/>
        <v>2</v>
      </c>
    </row>
    <row r="876" spans="1:37" x14ac:dyDescent="0.25">
      <c r="A876" t="s">
        <v>181</v>
      </c>
      <c r="B876" s="6" t="str">
        <f t="shared" si="57"/>
        <v>1</v>
      </c>
      <c r="C876" t="s">
        <v>234</v>
      </c>
      <c r="D876" t="s">
        <v>116</v>
      </c>
      <c r="E876">
        <v>2016</v>
      </c>
      <c r="F876">
        <v>19060403</v>
      </c>
      <c r="Q876" t="s">
        <v>70</v>
      </c>
      <c r="R876" s="18">
        <f t="shared" si="55"/>
        <v>2</v>
      </c>
      <c r="Y876">
        <v>2016</v>
      </c>
      <c r="AD876" t="s">
        <v>101</v>
      </c>
      <c r="AE876" t="s">
        <v>119</v>
      </c>
      <c r="AF876" t="str">
        <f t="shared" si="58"/>
        <v>Oil &amp; Gas - Ice Roads and Pads</v>
      </c>
      <c r="AG876" t="s">
        <v>349</v>
      </c>
      <c r="AJ876" t="s">
        <v>84</v>
      </c>
      <c r="AK876" s="7">
        <f t="shared" si="56"/>
        <v>2</v>
      </c>
    </row>
    <row r="877" spans="1:37" x14ac:dyDescent="0.25">
      <c r="A877" t="s">
        <v>181</v>
      </c>
      <c r="B877" s="6" t="str">
        <f t="shared" si="57"/>
        <v>1</v>
      </c>
      <c r="C877" t="s">
        <v>234</v>
      </c>
      <c r="D877" t="s">
        <v>116</v>
      </c>
      <c r="E877">
        <v>2016</v>
      </c>
      <c r="F877">
        <v>19060501</v>
      </c>
      <c r="Q877" t="s">
        <v>70</v>
      </c>
      <c r="R877" s="18">
        <f t="shared" si="55"/>
        <v>2</v>
      </c>
      <c r="Y877">
        <v>2016</v>
      </c>
      <c r="AD877" t="s">
        <v>101</v>
      </c>
      <c r="AE877" t="s">
        <v>119</v>
      </c>
      <c r="AF877" t="str">
        <f t="shared" si="58"/>
        <v>Oil &amp; Gas - Ice Roads and Pads</v>
      </c>
      <c r="AG877" t="s">
        <v>349</v>
      </c>
      <c r="AJ877" t="s">
        <v>84</v>
      </c>
      <c r="AK877" s="7">
        <f t="shared" si="56"/>
        <v>2</v>
      </c>
    </row>
    <row r="878" spans="1:37" x14ac:dyDescent="0.25">
      <c r="A878" t="s">
        <v>181</v>
      </c>
      <c r="B878" s="6" t="str">
        <f t="shared" si="57"/>
        <v>1</v>
      </c>
      <c r="C878" t="s">
        <v>234</v>
      </c>
      <c r="D878" t="s">
        <v>116</v>
      </c>
      <c r="E878">
        <v>2016</v>
      </c>
      <c r="F878">
        <v>19060402</v>
      </c>
      <c r="Q878" t="s">
        <v>70</v>
      </c>
      <c r="R878" s="18">
        <f t="shared" si="55"/>
        <v>2</v>
      </c>
      <c r="Y878">
        <v>2016</v>
      </c>
      <c r="AD878" t="s">
        <v>101</v>
      </c>
      <c r="AE878" t="s">
        <v>119</v>
      </c>
      <c r="AF878" t="str">
        <f t="shared" si="58"/>
        <v>Oil &amp; Gas - Ice Roads and Pads</v>
      </c>
      <c r="AG878" t="s">
        <v>349</v>
      </c>
      <c r="AJ878" t="s">
        <v>84</v>
      </c>
      <c r="AK878" s="7">
        <f t="shared" si="56"/>
        <v>2</v>
      </c>
    </row>
    <row r="879" spans="1:37" x14ac:dyDescent="0.25">
      <c r="A879" t="s">
        <v>181</v>
      </c>
      <c r="B879" s="6" t="str">
        <f t="shared" si="57"/>
        <v>1</v>
      </c>
      <c r="C879" t="s">
        <v>234</v>
      </c>
      <c r="D879" t="s">
        <v>116</v>
      </c>
      <c r="E879">
        <v>2016</v>
      </c>
      <c r="F879">
        <v>19060402</v>
      </c>
      <c r="Q879" t="s">
        <v>70</v>
      </c>
      <c r="R879" s="18">
        <f t="shared" si="55"/>
        <v>2</v>
      </c>
      <c r="Y879">
        <v>2016</v>
      </c>
      <c r="AD879" t="s">
        <v>101</v>
      </c>
      <c r="AE879" t="s">
        <v>119</v>
      </c>
      <c r="AF879" t="str">
        <f t="shared" si="58"/>
        <v>Oil &amp; Gas - Ice Roads and Pads</v>
      </c>
      <c r="AG879" t="s">
        <v>349</v>
      </c>
      <c r="AJ879" t="s">
        <v>84</v>
      </c>
      <c r="AK879" s="7">
        <f t="shared" si="56"/>
        <v>2</v>
      </c>
    </row>
    <row r="880" spans="1:37" x14ac:dyDescent="0.25">
      <c r="A880" t="s">
        <v>181</v>
      </c>
      <c r="B880" s="6" t="str">
        <f t="shared" si="57"/>
        <v>1</v>
      </c>
      <c r="C880" t="s">
        <v>234</v>
      </c>
      <c r="D880" t="s">
        <v>116</v>
      </c>
      <c r="E880">
        <v>2016</v>
      </c>
      <c r="F880">
        <v>19060501</v>
      </c>
      <c r="Q880" t="s">
        <v>70</v>
      </c>
      <c r="R880" s="18">
        <f t="shared" si="55"/>
        <v>2</v>
      </c>
      <c r="Y880">
        <v>2016</v>
      </c>
      <c r="AD880" t="s">
        <v>101</v>
      </c>
      <c r="AE880" t="s">
        <v>119</v>
      </c>
      <c r="AF880" t="str">
        <f t="shared" si="58"/>
        <v>Oil &amp; Gas - Ice Roads and Pads</v>
      </c>
      <c r="AG880" t="s">
        <v>349</v>
      </c>
      <c r="AJ880" t="s">
        <v>84</v>
      </c>
      <c r="AK880" s="7">
        <f t="shared" si="56"/>
        <v>2</v>
      </c>
    </row>
    <row r="881" spans="1:37" x14ac:dyDescent="0.25">
      <c r="A881" t="s">
        <v>181</v>
      </c>
      <c r="B881" s="6" t="str">
        <f t="shared" si="57"/>
        <v>1</v>
      </c>
      <c r="C881" t="s">
        <v>234</v>
      </c>
      <c r="D881" t="s">
        <v>116</v>
      </c>
      <c r="E881">
        <v>2016</v>
      </c>
      <c r="F881">
        <v>19060403</v>
      </c>
      <c r="Q881" t="s">
        <v>70</v>
      </c>
      <c r="R881" s="18">
        <f t="shared" si="55"/>
        <v>2</v>
      </c>
      <c r="Y881">
        <v>2016</v>
      </c>
      <c r="AD881" t="s">
        <v>101</v>
      </c>
      <c r="AE881" t="s">
        <v>119</v>
      </c>
      <c r="AF881" t="str">
        <f t="shared" si="58"/>
        <v>Oil &amp; Gas - Ice Roads and Pads</v>
      </c>
      <c r="AG881" t="s">
        <v>349</v>
      </c>
      <c r="AJ881" t="s">
        <v>84</v>
      </c>
      <c r="AK881" s="7">
        <f t="shared" si="56"/>
        <v>2</v>
      </c>
    </row>
    <row r="882" spans="1:37" x14ac:dyDescent="0.25">
      <c r="A882" t="s">
        <v>181</v>
      </c>
      <c r="B882" s="6" t="str">
        <f t="shared" si="57"/>
        <v>1</v>
      </c>
      <c r="C882" t="s">
        <v>234</v>
      </c>
      <c r="D882" t="s">
        <v>116</v>
      </c>
      <c r="E882">
        <v>2016</v>
      </c>
      <c r="F882">
        <v>19060501</v>
      </c>
      <c r="Q882" t="s">
        <v>70</v>
      </c>
      <c r="R882" s="18">
        <f t="shared" si="55"/>
        <v>2</v>
      </c>
      <c r="Y882">
        <v>2016</v>
      </c>
      <c r="AD882" t="s">
        <v>101</v>
      </c>
      <c r="AE882" t="s">
        <v>119</v>
      </c>
      <c r="AF882" t="str">
        <f t="shared" si="58"/>
        <v>Oil &amp; Gas - Ice Roads and Pads</v>
      </c>
      <c r="AG882" t="s">
        <v>349</v>
      </c>
      <c r="AJ882" t="s">
        <v>84</v>
      </c>
      <c r="AK882" s="7">
        <f t="shared" si="56"/>
        <v>2</v>
      </c>
    </row>
    <row r="883" spans="1:37" x14ac:dyDescent="0.25">
      <c r="A883" t="s">
        <v>181</v>
      </c>
      <c r="B883" s="6" t="str">
        <f t="shared" si="57"/>
        <v>1</v>
      </c>
      <c r="C883" t="s">
        <v>234</v>
      </c>
      <c r="D883" t="s">
        <v>116</v>
      </c>
      <c r="E883">
        <v>2016</v>
      </c>
      <c r="F883">
        <v>19060402</v>
      </c>
      <c r="Q883" t="s">
        <v>70</v>
      </c>
      <c r="R883" s="18">
        <f t="shared" si="55"/>
        <v>2</v>
      </c>
      <c r="Y883">
        <v>2016</v>
      </c>
      <c r="AD883" t="s">
        <v>101</v>
      </c>
      <c r="AE883" t="s">
        <v>119</v>
      </c>
      <c r="AF883" t="str">
        <f t="shared" si="58"/>
        <v>Oil &amp; Gas - Ice Roads and Pads</v>
      </c>
      <c r="AG883" t="s">
        <v>349</v>
      </c>
      <c r="AJ883" t="s">
        <v>84</v>
      </c>
      <c r="AK883" s="7">
        <f t="shared" si="56"/>
        <v>2</v>
      </c>
    </row>
    <row r="884" spans="1:37" x14ac:dyDescent="0.25">
      <c r="A884" t="s">
        <v>181</v>
      </c>
      <c r="B884" s="6" t="str">
        <f t="shared" si="57"/>
        <v>1</v>
      </c>
      <c r="C884" t="s">
        <v>234</v>
      </c>
      <c r="D884" t="s">
        <v>116</v>
      </c>
      <c r="E884">
        <v>2016</v>
      </c>
      <c r="F884">
        <v>19060402</v>
      </c>
      <c r="Q884" t="s">
        <v>70</v>
      </c>
      <c r="R884" s="18">
        <f t="shared" si="55"/>
        <v>2</v>
      </c>
      <c r="Y884">
        <v>2016</v>
      </c>
      <c r="AD884" t="s">
        <v>101</v>
      </c>
      <c r="AE884" t="s">
        <v>119</v>
      </c>
      <c r="AF884" t="str">
        <f t="shared" si="58"/>
        <v>Oil &amp; Gas - Ice Roads and Pads</v>
      </c>
      <c r="AG884" t="s">
        <v>349</v>
      </c>
      <c r="AJ884" t="s">
        <v>84</v>
      </c>
      <c r="AK884" s="7">
        <f t="shared" si="56"/>
        <v>2</v>
      </c>
    </row>
    <row r="885" spans="1:37" x14ac:dyDescent="0.25">
      <c r="A885" t="s">
        <v>181</v>
      </c>
      <c r="B885" s="6" t="str">
        <f t="shared" si="57"/>
        <v>1</v>
      </c>
      <c r="C885" t="s">
        <v>234</v>
      </c>
      <c r="D885" t="s">
        <v>116</v>
      </c>
      <c r="E885">
        <v>2016</v>
      </c>
      <c r="F885">
        <v>19060501</v>
      </c>
      <c r="Q885" t="s">
        <v>70</v>
      </c>
      <c r="R885" s="18">
        <f t="shared" si="55"/>
        <v>2</v>
      </c>
      <c r="Y885">
        <v>2016</v>
      </c>
      <c r="AD885" t="s">
        <v>101</v>
      </c>
      <c r="AE885" t="s">
        <v>119</v>
      </c>
      <c r="AF885" t="str">
        <f t="shared" si="58"/>
        <v>Oil &amp; Gas - Ice Roads and Pads</v>
      </c>
      <c r="AG885" t="s">
        <v>349</v>
      </c>
      <c r="AJ885" t="s">
        <v>84</v>
      </c>
      <c r="AK885" s="7">
        <f t="shared" si="56"/>
        <v>2</v>
      </c>
    </row>
    <row r="886" spans="1:37" x14ac:dyDescent="0.25">
      <c r="A886" t="s">
        <v>181</v>
      </c>
      <c r="B886" s="6" t="str">
        <f t="shared" si="57"/>
        <v>1</v>
      </c>
      <c r="C886" t="s">
        <v>234</v>
      </c>
      <c r="D886" t="s">
        <v>116</v>
      </c>
      <c r="E886">
        <v>2016</v>
      </c>
      <c r="F886">
        <v>19060403</v>
      </c>
      <c r="Q886" t="s">
        <v>70</v>
      </c>
      <c r="R886" s="18">
        <f t="shared" si="55"/>
        <v>2</v>
      </c>
      <c r="Y886">
        <v>2016</v>
      </c>
      <c r="AD886" t="s">
        <v>101</v>
      </c>
      <c r="AE886" t="s">
        <v>119</v>
      </c>
      <c r="AF886" t="str">
        <f t="shared" si="58"/>
        <v>Oil &amp; Gas - Ice Roads and Pads</v>
      </c>
      <c r="AG886" t="s">
        <v>349</v>
      </c>
      <c r="AJ886" t="s">
        <v>84</v>
      </c>
      <c r="AK886" s="7">
        <f t="shared" si="56"/>
        <v>2</v>
      </c>
    </row>
    <row r="887" spans="1:37" x14ac:dyDescent="0.25">
      <c r="A887" t="s">
        <v>181</v>
      </c>
      <c r="B887" s="6" t="str">
        <f t="shared" si="57"/>
        <v>1</v>
      </c>
      <c r="C887" t="s">
        <v>234</v>
      </c>
      <c r="D887" t="s">
        <v>116</v>
      </c>
      <c r="E887">
        <v>2016</v>
      </c>
      <c r="F887">
        <v>19060501</v>
      </c>
      <c r="Q887" t="s">
        <v>70</v>
      </c>
      <c r="R887" s="18">
        <f t="shared" si="55"/>
        <v>2</v>
      </c>
      <c r="Y887">
        <v>2016</v>
      </c>
      <c r="AD887" t="s">
        <v>101</v>
      </c>
      <c r="AE887" t="s">
        <v>119</v>
      </c>
      <c r="AF887" t="str">
        <f t="shared" si="58"/>
        <v>Oil &amp; Gas - Ice Roads and Pads</v>
      </c>
      <c r="AG887" t="s">
        <v>349</v>
      </c>
      <c r="AJ887" t="s">
        <v>84</v>
      </c>
      <c r="AK887" s="7">
        <f t="shared" si="56"/>
        <v>2</v>
      </c>
    </row>
    <row r="888" spans="1:37" x14ac:dyDescent="0.25">
      <c r="A888" t="s">
        <v>181</v>
      </c>
      <c r="B888" s="6" t="str">
        <f t="shared" si="57"/>
        <v>1</v>
      </c>
      <c r="C888" t="s">
        <v>234</v>
      </c>
      <c r="D888" t="s">
        <v>116</v>
      </c>
      <c r="E888">
        <v>2016</v>
      </c>
      <c r="F888">
        <v>19060402</v>
      </c>
      <c r="Q888" t="s">
        <v>70</v>
      </c>
      <c r="R888" s="18">
        <f t="shared" si="55"/>
        <v>2</v>
      </c>
      <c r="Y888">
        <v>2016</v>
      </c>
      <c r="AD888" t="s">
        <v>101</v>
      </c>
      <c r="AE888" t="s">
        <v>119</v>
      </c>
      <c r="AF888" t="str">
        <f t="shared" si="58"/>
        <v>Oil &amp; Gas - Ice Roads and Pads</v>
      </c>
      <c r="AG888" t="s">
        <v>349</v>
      </c>
      <c r="AJ888" t="s">
        <v>84</v>
      </c>
      <c r="AK888" s="7">
        <f t="shared" si="56"/>
        <v>2</v>
      </c>
    </row>
    <row r="889" spans="1:37" x14ac:dyDescent="0.25">
      <c r="A889" t="s">
        <v>181</v>
      </c>
      <c r="B889" s="6" t="str">
        <f t="shared" si="57"/>
        <v>1</v>
      </c>
      <c r="C889" t="s">
        <v>234</v>
      </c>
      <c r="D889" t="s">
        <v>116</v>
      </c>
      <c r="E889">
        <v>2016</v>
      </c>
      <c r="F889">
        <v>19060402</v>
      </c>
      <c r="Q889" t="s">
        <v>70</v>
      </c>
      <c r="R889" s="18">
        <f t="shared" si="55"/>
        <v>2</v>
      </c>
      <c r="Y889">
        <v>2016</v>
      </c>
      <c r="AD889" t="s">
        <v>101</v>
      </c>
      <c r="AE889" t="s">
        <v>119</v>
      </c>
      <c r="AF889" t="str">
        <f t="shared" si="58"/>
        <v>Oil &amp; Gas - Ice Roads and Pads</v>
      </c>
      <c r="AG889" t="s">
        <v>349</v>
      </c>
      <c r="AJ889" t="s">
        <v>84</v>
      </c>
      <c r="AK889" s="7">
        <f t="shared" si="56"/>
        <v>2</v>
      </c>
    </row>
    <row r="890" spans="1:37" x14ac:dyDescent="0.25">
      <c r="A890" t="s">
        <v>181</v>
      </c>
      <c r="B890" s="6" t="str">
        <f t="shared" si="57"/>
        <v>1</v>
      </c>
      <c r="C890" t="s">
        <v>234</v>
      </c>
      <c r="D890" t="s">
        <v>116</v>
      </c>
      <c r="E890">
        <v>2016</v>
      </c>
      <c r="F890">
        <v>19060501</v>
      </c>
      <c r="Q890" t="s">
        <v>70</v>
      </c>
      <c r="R890" s="18">
        <f t="shared" si="55"/>
        <v>2</v>
      </c>
      <c r="Y890">
        <v>2016</v>
      </c>
      <c r="AD890" t="s">
        <v>101</v>
      </c>
      <c r="AE890" t="s">
        <v>119</v>
      </c>
      <c r="AF890" t="str">
        <f t="shared" si="58"/>
        <v>Oil &amp; Gas - Ice Roads and Pads</v>
      </c>
      <c r="AG890" t="s">
        <v>349</v>
      </c>
      <c r="AJ890" t="s">
        <v>84</v>
      </c>
      <c r="AK890" s="7">
        <f t="shared" si="56"/>
        <v>2</v>
      </c>
    </row>
    <row r="891" spans="1:37" x14ac:dyDescent="0.25">
      <c r="A891" t="s">
        <v>181</v>
      </c>
      <c r="B891" s="6" t="str">
        <f t="shared" si="57"/>
        <v>1</v>
      </c>
      <c r="C891" t="s">
        <v>234</v>
      </c>
      <c r="D891" t="s">
        <v>116</v>
      </c>
      <c r="E891">
        <v>2016</v>
      </c>
      <c r="F891">
        <v>19060403</v>
      </c>
      <c r="Q891" t="s">
        <v>70</v>
      </c>
      <c r="R891" s="18">
        <f t="shared" si="55"/>
        <v>2</v>
      </c>
      <c r="Y891">
        <v>2016</v>
      </c>
      <c r="AD891" t="s">
        <v>101</v>
      </c>
      <c r="AE891" t="s">
        <v>119</v>
      </c>
      <c r="AF891" t="str">
        <f t="shared" si="58"/>
        <v>Oil &amp; Gas - Ice Roads and Pads</v>
      </c>
      <c r="AG891" t="s">
        <v>349</v>
      </c>
      <c r="AJ891" t="s">
        <v>84</v>
      </c>
      <c r="AK891" s="7">
        <f t="shared" si="56"/>
        <v>2</v>
      </c>
    </row>
    <row r="892" spans="1:37" x14ac:dyDescent="0.25">
      <c r="A892" t="s">
        <v>181</v>
      </c>
      <c r="B892" s="6" t="str">
        <f t="shared" si="57"/>
        <v>1</v>
      </c>
      <c r="C892" t="s">
        <v>234</v>
      </c>
      <c r="D892" t="s">
        <v>116</v>
      </c>
      <c r="E892">
        <v>2016</v>
      </c>
      <c r="F892">
        <v>19060501</v>
      </c>
      <c r="Q892" t="s">
        <v>70</v>
      </c>
      <c r="R892" s="18">
        <f t="shared" si="55"/>
        <v>2</v>
      </c>
      <c r="Y892">
        <v>2016</v>
      </c>
      <c r="AD892" t="s">
        <v>101</v>
      </c>
      <c r="AE892" t="s">
        <v>119</v>
      </c>
      <c r="AF892" t="str">
        <f t="shared" si="58"/>
        <v>Oil &amp; Gas - Ice Roads and Pads</v>
      </c>
      <c r="AG892" t="s">
        <v>349</v>
      </c>
      <c r="AJ892" t="s">
        <v>84</v>
      </c>
      <c r="AK892" s="7">
        <f t="shared" si="56"/>
        <v>2</v>
      </c>
    </row>
    <row r="893" spans="1:37" x14ac:dyDescent="0.25">
      <c r="A893" t="s">
        <v>181</v>
      </c>
      <c r="B893" s="6" t="str">
        <f t="shared" si="57"/>
        <v>1</v>
      </c>
      <c r="C893" t="s">
        <v>234</v>
      </c>
      <c r="D893" t="s">
        <v>116</v>
      </c>
      <c r="E893">
        <v>2016</v>
      </c>
      <c r="F893">
        <v>19060402</v>
      </c>
      <c r="Q893" t="s">
        <v>70</v>
      </c>
      <c r="R893" s="18">
        <f t="shared" si="55"/>
        <v>2</v>
      </c>
      <c r="Y893">
        <v>2016</v>
      </c>
      <c r="AD893" t="s">
        <v>101</v>
      </c>
      <c r="AE893" t="s">
        <v>119</v>
      </c>
      <c r="AF893" t="str">
        <f t="shared" si="58"/>
        <v>Oil &amp; Gas - Ice Roads and Pads</v>
      </c>
      <c r="AG893" t="s">
        <v>349</v>
      </c>
      <c r="AJ893" t="s">
        <v>84</v>
      </c>
      <c r="AK893" s="7">
        <f t="shared" si="56"/>
        <v>2</v>
      </c>
    </row>
    <row r="894" spans="1:37" x14ac:dyDescent="0.25">
      <c r="A894" t="s">
        <v>181</v>
      </c>
      <c r="B894" s="6" t="str">
        <f t="shared" si="57"/>
        <v>1</v>
      </c>
      <c r="C894" t="s">
        <v>234</v>
      </c>
      <c r="D894" t="s">
        <v>116</v>
      </c>
      <c r="E894">
        <v>2017</v>
      </c>
      <c r="F894">
        <v>19060402</v>
      </c>
      <c r="Q894" t="s">
        <v>70</v>
      </c>
      <c r="R894" s="18">
        <f t="shared" si="55"/>
        <v>2</v>
      </c>
      <c r="Y894">
        <v>2017</v>
      </c>
      <c r="AD894" t="s">
        <v>101</v>
      </c>
      <c r="AE894" t="s">
        <v>119</v>
      </c>
      <c r="AF894" t="str">
        <f t="shared" si="58"/>
        <v>Oil &amp; Gas - Ice Roads and Pads</v>
      </c>
      <c r="AG894" t="s">
        <v>349</v>
      </c>
      <c r="AJ894" t="s">
        <v>84</v>
      </c>
      <c r="AK894" s="7">
        <f t="shared" si="56"/>
        <v>2</v>
      </c>
    </row>
    <row r="895" spans="1:37" x14ac:dyDescent="0.25">
      <c r="A895" t="s">
        <v>181</v>
      </c>
      <c r="B895" s="6" t="str">
        <f t="shared" si="57"/>
        <v>1</v>
      </c>
      <c r="C895" t="s">
        <v>234</v>
      </c>
      <c r="D895" t="s">
        <v>116</v>
      </c>
      <c r="E895">
        <v>2017</v>
      </c>
      <c r="F895">
        <v>19060501</v>
      </c>
      <c r="Q895" t="s">
        <v>70</v>
      </c>
      <c r="R895" s="18">
        <f t="shared" si="55"/>
        <v>2</v>
      </c>
      <c r="Y895">
        <v>2017</v>
      </c>
      <c r="AD895" t="s">
        <v>101</v>
      </c>
      <c r="AE895" t="s">
        <v>119</v>
      </c>
      <c r="AF895" t="str">
        <f t="shared" si="58"/>
        <v>Oil &amp; Gas - Ice Roads and Pads</v>
      </c>
      <c r="AG895" t="s">
        <v>349</v>
      </c>
      <c r="AJ895" t="s">
        <v>84</v>
      </c>
      <c r="AK895" s="7">
        <f t="shared" si="56"/>
        <v>2</v>
      </c>
    </row>
    <row r="896" spans="1:37" x14ac:dyDescent="0.25">
      <c r="A896" t="s">
        <v>181</v>
      </c>
      <c r="B896" s="6" t="str">
        <f t="shared" si="57"/>
        <v>1</v>
      </c>
      <c r="C896" t="s">
        <v>234</v>
      </c>
      <c r="D896" t="s">
        <v>116</v>
      </c>
      <c r="E896">
        <v>2017</v>
      </c>
      <c r="F896">
        <v>19060403</v>
      </c>
      <c r="Q896" t="s">
        <v>70</v>
      </c>
      <c r="R896" s="18">
        <f t="shared" si="55"/>
        <v>2</v>
      </c>
      <c r="Y896">
        <v>2017</v>
      </c>
      <c r="AD896" t="s">
        <v>101</v>
      </c>
      <c r="AE896" t="s">
        <v>119</v>
      </c>
      <c r="AF896" t="str">
        <f t="shared" si="58"/>
        <v>Oil &amp; Gas - Ice Roads and Pads</v>
      </c>
      <c r="AG896" t="s">
        <v>349</v>
      </c>
      <c r="AJ896" t="s">
        <v>84</v>
      </c>
      <c r="AK896" s="7">
        <f t="shared" si="56"/>
        <v>2</v>
      </c>
    </row>
    <row r="897" spans="1:37" x14ac:dyDescent="0.25">
      <c r="A897" t="s">
        <v>181</v>
      </c>
      <c r="B897" s="6" t="str">
        <f t="shared" si="57"/>
        <v>1</v>
      </c>
      <c r="C897" t="s">
        <v>234</v>
      </c>
      <c r="D897" t="s">
        <v>116</v>
      </c>
      <c r="E897">
        <v>2017</v>
      </c>
      <c r="F897">
        <v>19060501</v>
      </c>
      <c r="Q897" t="s">
        <v>70</v>
      </c>
      <c r="R897" s="18">
        <f t="shared" si="55"/>
        <v>2</v>
      </c>
      <c r="Y897">
        <v>2017</v>
      </c>
      <c r="AD897" t="s">
        <v>101</v>
      </c>
      <c r="AE897" t="s">
        <v>119</v>
      </c>
      <c r="AF897" t="str">
        <f t="shared" si="58"/>
        <v>Oil &amp; Gas - Ice Roads and Pads</v>
      </c>
      <c r="AG897" t="s">
        <v>349</v>
      </c>
      <c r="AJ897" t="s">
        <v>84</v>
      </c>
      <c r="AK897" s="7">
        <f t="shared" si="56"/>
        <v>2</v>
      </c>
    </row>
    <row r="898" spans="1:37" x14ac:dyDescent="0.25">
      <c r="A898" t="s">
        <v>181</v>
      </c>
      <c r="B898" s="6" t="str">
        <f t="shared" si="57"/>
        <v>1</v>
      </c>
      <c r="C898" t="s">
        <v>234</v>
      </c>
      <c r="D898" t="s">
        <v>116</v>
      </c>
      <c r="E898">
        <v>2017</v>
      </c>
      <c r="F898">
        <v>19060402</v>
      </c>
      <c r="Q898" t="s">
        <v>70</v>
      </c>
      <c r="R898" s="18">
        <f t="shared" si="55"/>
        <v>2</v>
      </c>
      <c r="Y898">
        <v>2017</v>
      </c>
      <c r="AD898" t="s">
        <v>101</v>
      </c>
      <c r="AE898" t="s">
        <v>119</v>
      </c>
      <c r="AF898" t="str">
        <f t="shared" si="58"/>
        <v>Oil &amp; Gas - Ice Roads and Pads</v>
      </c>
      <c r="AG898" t="s">
        <v>349</v>
      </c>
      <c r="AJ898" t="s">
        <v>84</v>
      </c>
      <c r="AK898" s="7">
        <f t="shared" si="56"/>
        <v>2</v>
      </c>
    </row>
    <row r="899" spans="1:37" x14ac:dyDescent="0.25">
      <c r="A899" t="s">
        <v>181</v>
      </c>
      <c r="B899" s="6" t="str">
        <f t="shared" si="57"/>
        <v>1</v>
      </c>
      <c r="C899" t="s">
        <v>234</v>
      </c>
      <c r="D899" t="s">
        <v>116</v>
      </c>
      <c r="E899">
        <v>2017</v>
      </c>
      <c r="F899">
        <v>19060402</v>
      </c>
      <c r="Q899" t="s">
        <v>70</v>
      </c>
      <c r="R899" s="18">
        <f t="shared" ref="R899:R962" si="59">IF(Q899="ground",1,2)</f>
        <v>2</v>
      </c>
      <c r="Y899">
        <v>2017</v>
      </c>
      <c r="AD899" t="s">
        <v>101</v>
      </c>
      <c r="AE899" t="s">
        <v>119</v>
      </c>
      <c r="AF899" t="str">
        <f t="shared" si="58"/>
        <v>Oil &amp; Gas - Ice Roads and Pads</v>
      </c>
      <c r="AG899" t="s">
        <v>349</v>
      </c>
      <c r="AJ899" t="s">
        <v>84</v>
      </c>
      <c r="AK899" s="7">
        <f t="shared" ref="AK899:AK962" si="60">IF(AJ899="metered",1,2)</f>
        <v>2</v>
      </c>
    </row>
    <row r="900" spans="1:37" x14ac:dyDescent="0.25">
      <c r="A900" t="s">
        <v>181</v>
      </c>
      <c r="B900" s="6" t="str">
        <f t="shared" ref="B900:B963" si="61">_xlfn.IFS(A900="TWUP","1",A900="TWUA","2", A900="LAS","3",A900="ADL","4")</f>
        <v>1</v>
      </c>
      <c r="C900" t="s">
        <v>234</v>
      </c>
      <c r="D900" t="s">
        <v>116</v>
      </c>
      <c r="E900">
        <v>2017</v>
      </c>
      <c r="F900">
        <v>19060501</v>
      </c>
      <c r="Q900" t="s">
        <v>70</v>
      </c>
      <c r="R900" s="18">
        <f t="shared" si="59"/>
        <v>2</v>
      </c>
      <c r="Y900">
        <v>2017</v>
      </c>
      <c r="AD900" t="s">
        <v>101</v>
      </c>
      <c r="AE900" t="s">
        <v>119</v>
      </c>
      <c r="AF900" t="str">
        <f t="shared" si="58"/>
        <v>Oil &amp; Gas - Ice Roads and Pads</v>
      </c>
      <c r="AG900" t="s">
        <v>349</v>
      </c>
      <c r="AJ900" t="s">
        <v>84</v>
      </c>
      <c r="AK900" s="7">
        <f t="shared" si="60"/>
        <v>2</v>
      </c>
    </row>
    <row r="901" spans="1:37" x14ac:dyDescent="0.25">
      <c r="A901" t="s">
        <v>181</v>
      </c>
      <c r="B901" s="6" t="str">
        <f t="shared" si="61"/>
        <v>1</v>
      </c>
      <c r="C901" t="s">
        <v>234</v>
      </c>
      <c r="D901" t="s">
        <v>116</v>
      </c>
      <c r="E901">
        <v>2017</v>
      </c>
      <c r="F901">
        <v>19060403</v>
      </c>
      <c r="Q901" t="s">
        <v>70</v>
      </c>
      <c r="R901" s="18">
        <f t="shared" si="59"/>
        <v>2</v>
      </c>
      <c r="Y901">
        <v>2017</v>
      </c>
      <c r="AD901" t="s">
        <v>101</v>
      </c>
      <c r="AE901" t="s">
        <v>119</v>
      </c>
      <c r="AF901" t="str">
        <f t="shared" si="58"/>
        <v>Oil &amp; Gas - Ice Roads and Pads</v>
      </c>
      <c r="AG901" t="s">
        <v>349</v>
      </c>
      <c r="AJ901" t="s">
        <v>84</v>
      </c>
      <c r="AK901" s="7">
        <f t="shared" si="60"/>
        <v>2</v>
      </c>
    </row>
    <row r="902" spans="1:37" x14ac:dyDescent="0.25">
      <c r="A902" t="s">
        <v>181</v>
      </c>
      <c r="B902" s="6" t="str">
        <f t="shared" si="61"/>
        <v>1</v>
      </c>
      <c r="C902" t="s">
        <v>234</v>
      </c>
      <c r="D902" t="s">
        <v>116</v>
      </c>
      <c r="E902">
        <v>2017</v>
      </c>
      <c r="F902">
        <v>19060501</v>
      </c>
      <c r="Q902" t="s">
        <v>70</v>
      </c>
      <c r="R902" s="18">
        <f t="shared" si="59"/>
        <v>2</v>
      </c>
      <c r="Y902">
        <v>2017</v>
      </c>
      <c r="AD902" t="s">
        <v>101</v>
      </c>
      <c r="AE902" t="s">
        <v>119</v>
      </c>
      <c r="AF902" t="str">
        <f t="shared" si="58"/>
        <v>Oil &amp; Gas - Ice Roads and Pads</v>
      </c>
      <c r="AG902" t="s">
        <v>349</v>
      </c>
      <c r="AJ902" t="s">
        <v>84</v>
      </c>
      <c r="AK902" s="7">
        <f t="shared" si="60"/>
        <v>2</v>
      </c>
    </row>
    <row r="903" spans="1:37" x14ac:dyDescent="0.25">
      <c r="A903" t="s">
        <v>181</v>
      </c>
      <c r="B903" s="6" t="str">
        <f t="shared" si="61"/>
        <v>1</v>
      </c>
      <c r="C903" t="s">
        <v>234</v>
      </c>
      <c r="D903" t="s">
        <v>116</v>
      </c>
      <c r="E903">
        <v>2017</v>
      </c>
      <c r="F903">
        <v>19060402</v>
      </c>
      <c r="Q903" t="s">
        <v>70</v>
      </c>
      <c r="R903" s="18">
        <f t="shared" si="59"/>
        <v>2</v>
      </c>
      <c r="Y903">
        <v>2017</v>
      </c>
      <c r="AD903" t="s">
        <v>101</v>
      </c>
      <c r="AE903" t="s">
        <v>119</v>
      </c>
      <c r="AF903" t="str">
        <f t="shared" ref="AF903:AF966" si="62">IF(AD903&lt;&gt;"",_xlfn.CONCAT(AD903," - ", AE903),"")</f>
        <v>Oil &amp; Gas - Ice Roads and Pads</v>
      </c>
      <c r="AG903" t="s">
        <v>349</v>
      </c>
      <c r="AJ903" t="s">
        <v>84</v>
      </c>
      <c r="AK903" s="7">
        <f t="shared" si="60"/>
        <v>2</v>
      </c>
    </row>
    <row r="904" spans="1:37" x14ac:dyDescent="0.25">
      <c r="A904" t="s">
        <v>181</v>
      </c>
      <c r="B904" s="6" t="str">
        <f t="shared" si="61"/>
        <v>1</v>
      </c>
      <c r="C904" t="s">
        <v>234</v>
      </c>
      <c r="D904" t="s">
        <v>116</v>
      </c>
      <c r="E904">
        <v>2017</v>
      </c>
      <c r="F904">
        <v>19060402</v>
      </c>
      <c r="Q904" t="s">
        <v>70</v>
      </c>
      <c r="R904" s="18">
        <f t="shared" si="59"/>
        <v>2</v>
      </c>
      <c r="Y904">
        <v>2017</v>
      </c>
      <c r="AD904" t="s">
        <v>101</v>
      </c>
      <c r="AE904" t="s">
        <v>119</v>
      </c>
      <c r="AF904" t="str">
        <f t="shared" si="62"/>
        <v>Oil &amp; Gas - Ice Roads and Pads</v>
      </c>
      <c r="AG904" t="s">
        <v>349</v>
      </c>
      <c r="AJ904" t="s">
        <v>84</v>
      </c>
      <c r="AK904" s="7">
        <f t="shared" si="60"/>
        <v>2</v>
      </c>
    </row>
    <row r="905" spans="1:37" x14ac:dyDescent="0.25">
      <c r="A905" t="s">
        <v>181</v>
      </c>
      <c r="B905" s="6" t="str">
        <f t="shared" si="61"/>
        <v>1</v>
      </c>
      <c r="C905" t="s">
        <v>234</v>
      </c>
      <c r="D905" t="s">
        <v>116</v>
      </c>
      <c r="E905">
        <v>2017</v>
      </c>
      <c r="F905">
        <v>19060501</v>
      </c>
      <c r="Q905" t="s">
        <v>70</v>
      </c>
      <c r="R905" s="18">
        <f t="shared" si="59"/>
        <v>2</v>
      </c>
      <c r="Y905">
        <v>2017</v>
      </c>
      <c r="AD905" t="s">
        <v>101</v>
      </c>
      <c r="AE905" t="s">
        <v>119</v>
      </c>
      <c r="AF905" t="str">
        <f t="shared" si="62"/>
        <v>Oil &amp; Gas - Ice Roads and Pads</v>
      </c>
      <c r="AG905" t="s">
        <v>349</v>
      </c>
      <c r="AJ905" t="s">
        <v>84</v>
      </c>
      <c r="AK905" s="7">
        <f t="shared" si="60"/>
        <v>2</v>
      </c>
    </row>
    <row r="906" spans="1:37" x14ac:dyDescent="0.25">
      <c r="A906" t="s">
        <v>181</v>
      </c>
      <c r="B906" s="6" t="str">
        <f t="shared" si="61"/>
        <v>1</v>
      </c>
      <c r="C906" t="s">
        <v>234</v>
      </c>
      <c r="D906" t="s">
        <v>116</v>
      </c>
      <c r="E906">
        <v>2017</v>
      </c>
      <c r="F906">
        <v>19060403</v>
      </c>
      <c r="Q906" t="s">
        <v>70</v>
      </c>
      <c r="R906" s="18">
        <f t="shared" si="59"/>
        <v>2</v>
      </c>
      <c r="Y906">
        <v>2017</v>
      </c>
      <c r="AD906" t="s">
        <v>101</v>
      </c>
      <c r="AE906" t="s">
        <v>119</v>
      </c>
      <c r="AF906" t="str">
        <f t="shared" si="62"/>
        <v>Oil &amp; Gas - Ice Roads and Pads</v>
      </c>
      <c r="AG906" t="s">
        <v>349</v>
      </c>
      <c r="AJ906" t="s">
        <v>84</v>
      </c>
      <c r="AK906" s="7">
        <f t="shared" si="60"/>
        <v>2</v>
      </c>
    </row>
    <row r="907" spans="1:37" x14ac:dyDescent="0.25">
      <c r="A907" t="s">
        <v>181</v>
      </c>
      <c r="B907" s="6" t="str">
        <f t="shared" si="61"/>
        <v>1</v>
      </c>
      <c r="C907" t="s">
        <v>234</v>
      </c>
      <c r="D907" t="s">
        <v>116</v>
      </c>
      <c r="E907">
        <v>2017</v>
      </c>
      <c r="F907">
        <v>19060501</v>
      </c>
      <c r="Q907" t="s">
        <v>70</v>
      </c>
      <c r="R907" s="18">
        <f t="shared" si="59"/>
        <v>2</v>
      </c>
      <c r="Y907">
        <v>2017</v>
      </c>
      <c r="AD907" t="s">
        <v>101</v>
      </c>
      <c r="AE907" t="s">
        <v>119</v>
      </c>
      <c r="AF907" t="str">
        <f t="shared" si="62"/>
        <v>Oil &amp; Gas - Ice Roads and Pads</v>
      </c>
      <c r="AG907" t="s">
        <v>349</v>
      </c>
      <c r="AJ907" t="s">
        <v>84</v>
      </c>
      <c r="AK907" s="7">
        <f t="shared" si="60"/>
        <v>2</v>
      </c>
    </row>
    <row r="908" spans="1:37" x14ac:dyDescent="0.25">
      <c r="A908" t="s">
        <v>181</v>
      </c>
      <c r="B908" s="6" t="str">
        <f t="shared" si="61"/>
        <v>1</v>
      </c>
      <c r="C908" t="s">
        <v>234</v>
      </c>
      <c r="D908" t="s">
        <v>116</v>
      </c>
      <c r="E908">
        <v>2017</v>
      </c>
      <c r="F908">
        <v>19060402</v>
      </c>
      <c r="Q908" t="s">
        <v>70</v>
      </c>
      <c r="R908" s="18">
        <f t="shared" si="59"/>
        <v>2</v>
      </c>
      <c r="Y908">
        <v>2017</v>
      </c>
      <c r="AD908" t="s">
        <v>101</v>
      </c>
      <c r="AE908" t="s">
        <v>119</v>
      </c>
      <c r="AF908" t="str">
        <f t="shared" si="62"/>
        <v>Oil &amp; Gas - Ice Roads and Pads</v>
      </c>
      <c r="AG908" t="s">
        <v>349</v>
      </c>
      <c r="AJ908" t="s">
        <v>84</v>
      </c>
      <c r="AK908" s="7">
        <f t="shared" si="60"/>
        <v>2</v>
      </c>
    </row>
    <row r="909" spans="1:37" x14ac:dyDescent="0.25">
      <c r="A909" t="s">
        <v>181</v>
      </c>
      <c r="B909" s="6" t="str">
        <f t="shared" si="61"/>
        <v>1</v>
      </c>
      <c r="C909" t="s">
        <v>234</v>
      </c>
      <c r="D909" t="s">
        <v>116</v>
      </c>
      <c r="E909">
        <v>2017</v>
      </c>
      <c r="F909">
        <v>19060402</v>
      </c>
      <c r="Q909" t="s">
        <v>70</v>
      </c>
      <c r="R909" s="18">
        <f t="shared" si="59"/>
        <v>2</v>
      </c>
      <c r="Y909">
        <v>2017</v>
      </c>
      <c r="AD909" t="s">
        <v>101</v>
      </c>
      <c r="AE909" t="s">
        <v>119</v>
      </c>
      <c r="AF909" t="str">
        <f t="shared" si="62"/>
        <v>Oil &amp; Gas - Ice Roads and Pads</v>
      </c>
      <c r="AG909" t="s">
        <v>349</v>
      </c>
      <c r="AJ909" t="s">
        <v>84</v>
      </c>
      <c r="AK909" s="7">
        <f t="shared" si="60"/>
        <v>2</v>
      </c>
    </row>
    <row r="910" spans="1:37" x14ac:dyDescent="0.25">
      <c r="A910" t="s">
        <v>181</v>
      </c>
      <c r="B910" s="6" t="str">
        <f t="shared" si="61"/>
        <v>1</v>
      </c>
      <c r="C910" t="s">
        <v>234</v>
      </c>
      <c r="D910" t="s">
        <v>116</v>
      </c>
      <c r="E910">
        <v>2017</v>
      </c>
      <c r="F910">
        <v>19060501</v>
      </c>
      <c r="Q910" t="s">
        <v>70</v>
      </c>
      <c r="R910" s="18">
        <f t="shared" si="59"/>
        <v>2</v>
      </c>
      <c r="Y910">
        <v>2017</v>
      </c>
      <c r="AD910" t="s">
        <v>101</v>
      </c>
      <c r="AE910" t="s">
        <v>119</v>
      </c>
      <c r="AF910" t="str">
        <f t="shared" si="62"/>
        <v>Oil &amp; Gas - Ice Roads and Pads</v>
      </c>
      <c r="AG910" t="s">
        <v>349</v>
      </c>
      <c r="AJ910" t="s">
        <v>84</v>
      </c>
      <c r="AK910" s="7">
        <f t="shared" si="60"/>
        <v>2</v>
      </c>
    </row>
    <row r="911" spans="1:37" x14ac:dyDescent="0.25">
      <c r="A911" t="s">
        <v>181</v>
      </c>
      <c r="B911" s="6" t="str">
        <f t="shared" si="61"/>
        <v>1</v>
      </c>
      <c r="C911" t="s">
        <v>234</v>
      </c>
      <c r="D911" t="s">
        <v>116</v>
      </c>
      <c r="E911">
        <v>2017</v>
      </c>
      <c r="F911">
        <v>19060403</v>
      </c>
      <c r="Q911" t="s">
        <v>70</v>
      </c>
      <c r="R911" s="18">
        <f t="shared" si="59"/>
        <v>2</v>
      </c>
      <c r="Y911">
        <v>2017</v>
      </c>
      <c r="AD911" t="s">
        <v>101</v>
      </c>
      <c r="AE911" t="s">
        <v>119</v>
      </c>
      <c r="AF911" t="str">
        <f t="shared" si="62"/>
        <v>Oil &amp; Gas - Ice Roads and Pads</v>
      </c>
      <c r="AG911" t="s">
        <v>349</v>
      </c>
      <c r="AJ911" t="s">
        <v>84</v>
      </c>
      <c r="AK911" s="7">
        <f t="shared" si="60"/>
        <v>2</v>
      </c>
    </row>
    <row r="912" spans="1:37" x14ac:dyDescent="0.25">
      <c r="A912" t="s">
        <v>181</v>
      </c>
      <c r="B912" s="6" t="str">
        <f t="shared" si="61"/>
        <v>1</v>
      </c>
      <c r="C912" t="s">
        <v>234</v>
      </c>
      <c r="D912" t="s">
        <v>116</v>
      </c>
      <c r="E912">
        <v>2017</v>
      </c>
      <c r="F912">
        <v>19060501</v>
      </c>
      <c r="Q912" t="s">
        <v>70</v>
      </c>
      <c r="R912" s="18">
        <f t="shared" si="59"/>
        <v>2</v>
      </c>
      <c r="Y912">
        <v>2017</v>
      </c>
      <c r="AD912" t="s">
        <v>101</v>
      </c>
      <c r="AE912" t="s">
        <v>119</v>
      </c>
      <c r="AF912" t="str">
        <f t="shared" si="62"/>
        <v>Oil &amp; Gas - Ice Roads and Pads</v>
      </c>
      <c r="AG912" t="s">
        <v>349</v>
      </c>
      <c r="AJ912" t="s">
        <v>84</v>
      </c>
      <c r="AK912" s="7">
        <f t="shared" si="60"/>
        <v>2</v>
      </c>
    </row>
    <row r="913" spans="1:37" x14ac:dyDescent="0.25">
      <c r="A913" t="s">
        <v>181</v>
      </c>
      <c r="B913" s="6" t="str">
        <f t="shared" si="61"/>
        <v>1</v>
      </c>
      <c r="C913" t="s">
        <v>234</v>
      </c>
      <c r="D913" t="s">
        <v>116</v>
      </c>
      <c r="E913">
        <v>2017</v>
      </c>
      <c r="F913">
        <v>19060402</v>
      </c>
      <c r="Q913" t="s">
        <v>70</v>
      </c>
      <c r="R913" s="18">
        <f t="shared" si="59"/>
        <v>2</v>
      </c>
      <c r="Y913">
        <v>2017</v>
      </c>
      <c r="AD913" t="s">
        <v>101</v>
      </c>
      <c r="AE913" t="s">
        <v>119</v>
      </c>
      <c r="AF913" t="str">
        <f t="shared" si="62"/>
        <v>Oil &amp; Gas - Ice Roads and Pads</v>
      </c>
      <c r="AG913" t="s">
        <v>349</v>
      </c>
      <c r="AJ913" t="s">
        <v>84</v>
      </c>
      <c r="AK913" s="7">
        <f t="shared" si="60"/>
        <v>2</v>
      </c>
    </row>
    <row r="914" spans="1:37" x14ac:dyDescent="0.25">
      <c r="A914" t="s">
        <v>181</v>
      </c>
      <c r="B914" s="6" t="str">
        <f t="shared" si="61"/>
        <v>1</v>
      </c>
      <c r="C914" t="s">
        <v>234</v>
      </c>
      <c r="D914" t="s">
        <v>116</v>
      </c>
      <c r="E914">
        <v>2017</v>
      </c>
      <c r="F914">
        <v>19060402</v>
      </c>
      <c r="Q914" t="s">
        <v>70</v>
      </c>
      <c r="R914" s="18">
        <f t="shared" si="59"/>
        <v>2</v>
      </c>
      <c r="Y914">
        <v>2017</v>
      </c>
      <c r="AD914" t="s">
        <v>101</v>
      </c>
      <c r="AE914" t="s">
        <v>119</v>
      </c>
      <c r="AF914" t="str">
        <f t="shared" si="62"/>
        <v>Oil &amp; Gas - Ice Roads and Pads</v>
      </c>
      <c r="AG914" t="s">
        <v>349</v>
      </c>
      <c r="AJ914" t="s">
        <v>84</v>
      </c>
      <c r="AK914" s="7">
        <f t="shared" si="60"/>
        <v>2</v>
      </c>
    </row>
    <row r="915" spans="1:37" x14ac:dyDescent="0.25">
      <c r="A915" t="s">
        <v>181</v>
      </c>
      <c r="B915" s="6" t="str">
        <f t="shared" si="61"/>
        <v>1</v>
      </c>
      <c r="C915" t="s">
        <v>234</v>
      </c>
      <c r="D915" t="s">
        <v>116</v>
      </c>
      <c r="E915">
        <v>2017</v>
      </c>
      <c r="F915">
        <v>19060501</v>
      </c>
      <c r="Q915" t="s">
        <v>70</v>
      </c>
      <c r="R915" s="18">
        <f t="shared" si="59"/>
        <v>2</v>
      </c>
      <c r="Y915">
        <v>2017</v>
      </c>
      <c r="AD915" t="s">
        <v>101</v>
      </c>
      <c r="AE915" t="s">
        <v>119</v>
      </c>
      <c r="AF915" t="str">
        <f t="shared" si="62"/>
        <v>Oil &amp; Gas - Ice Roads and Pads</v>
      </c>
      <c r="AG915" t="s">
        <v>349</v>
      </c>
      <c r="AJ915" t="s">
        <v>84</v>
      </c>
      <c r="AK915" s="7">
        <f t="shared" si="60"/>
        <v>2</v>
      </c>
    </row>
    <row r="916" spans="1:37" x14ac:dyDescent="0.25">
      <c r="A916" t="s">
        <v>181</v>
      </c>
      <c r="B916" s="6" t="str">
        <f t="shared" si="61"/>
        <v>1</v>
      </c>
      <c r="C916" t="s">
        <v>234</v>
      </c>
      <c r="D916" t="s">
        <v>116</v>
      </c>
      <c r="E916">
        <v>2017</v>
      </c>
      <c r="F916">
        <v>19060403</v>
      </c>
      <c r="Q916" t="s">
        <v>70</v>
      </c>
      <c r="R916" s="18">
        <f t="shared" si="59"/>
        <v>2</v>
      </c>
      <c r="Y916">
        <v>2017</v>
      </c>
      <c r="AD916" t="s">
        <v>101</v>
      </c>
      <c r="AE916" t="s">
        <v>119</v>
      </c>
      <c r="AF916" t="str">
        <f t="shared" si="62"/>
        <v>Oil &amp; Gas - Ice Roads and Pads</v>
      </c>
      <c r="AG916" t="s">
        <v>349</v>
      </c>
      <c r="AJ916" t="s">
        <v>84</v>
      </c>
      <c r="AK916" s="7">
        <f t="shared" si="60"/>
        <v>2</v>
      </c>
    </row>
    <row r="917" spans="1:37" x14ac:dyDescent="0.25">
      <c r="A917" t="s">
        <v>181</v>
      </c>
      <c r="B917" s="6" t="str">
        <f t="shared" si="61"/>
        <v>1</v>
      </c>
      <c r="C917" t="s">
        <v>234</v>
      </c>
      <c r="D917" t="s">
        <v>116</v>
      </c>
      <c r="E917">
        <v>2017</v>
      </c>
      <c r="F917">
        <v>19060501</v>
      </c>
      <c r="Q917" t="s">
        <v>70</v>
      </c>
      <c r="R917" s="18">
        <f t="shared" si="59"/>
        <v>2</v>
      </c>
      <c r="Y917">
        <v>2017</v>
      </c>
      <c r="AD917" t="s">
        <v>101</v>
      </c>
      <c r="AE917" t="s">
        <v>119</v>
      </c>
      <c r="AF917" t="str">
        <f t="shared" si="62"/>
        <v>Oil &amp; Gas - Ice Roads and Pads</v>
      </c>
      <c r="AG917" t="s">
        <v>349</v>
      </c>
      <c r="AJ917" t="s">
        <v>84</v>
      </c>
      <c r="AK917" s="7">
        <f t="shared" si="60"/>
        <v>2</v>
      </c>
    </row>
    <row r="918" spans="1:37" x14ac:dyDescent="0.25">
      <c r="A918" t="s">
        <v>181</v>
      </c>
      <c r="B918" s="6" t="str">
        <f t="shared" si="61"/>
        <v>1</v>
      </c>
      <c r="C918" t="s">
        <v>234</v>
      </c>
      <c r="D918" t="s">
        <v>116</v>
      </c>
      <c r="E918">
        <v>2017</v>
      </c>
      <c r="F918">
        <v>19060402</v>
      </c>
      <c r="Q918" t="s">
        <v>70</v>
      </c>
      <c r="R918" s="18">
        <f t="shared" si="59"/>
        <v>2</v>
      </c>
      <c r="Y918">
        <v>2017</v>
      </c>
      <c r="AD918" t="s">
        <v>101</v>
      </c>
      <c r="AE918" t="s">
        <v>119</v>
      </c>
      <c r="AF918" t="str">
        <f t="shared" si="62"/>
        <v>Oil &amp; Gas - Ice Roads and Pads</v>
      </c>
      <c r="AG918" t="s">
        <v>349</v>
      </c>
      <c r="AJ918" t="s">
        <v>84</v>
      </c>
      <c r="AK918" s="7">
        <f t="shared" si="60"/>
        <v>2</v>
      </c>
    </row>
    <row r="919" spans="1:37" x14ac:dyDescent="0.25">
      <c r="A919" t="s">
        <v>181</v>
      </c>
      <c r="B919" s="6" t="str">
        <f t="shared" si="61"/>
        <v>1</v>
      </c>
      <c r="C919" t="s">
        <v>234</v>
      </c>
      <c r="D919" t="s">
        <v>116</v>
      </c>
      <c r="E919">
        <v>2017</v>
      </c>
      <c r="F919">
        <v>19060402</v>
      </c>
      <c r="Q919" t="s">
        <v>70</v>
      </c>
      <c r="R919" s="18">
        <f t="shared" si="59"/>
        <v>2</v>
      </c>
      <c r="Y919">
        <v>2017</v>
      </c>
      <c r="AD919" t="s">
        <v>101</v>
      </c>
      <c r="AE919" t="s">
        <v>119</v>
      </c>
      <c r="AF919" t="str">
        <f t="shared" si="62"/>
        <v>Oil &amp; Gas - Ice Roads and Pads</v>
      </c>
      <c r="AG919" t="s">
        <v>349</v>
      </c>
      <c r="AJ919" t="s">
        <v>84</v>
      </c>
      <c r="AK919" s="7">
        <f t="shared" si="60"/>
        <v>2</v>
      </c>
    </row>
    <row r="920" spans="1:37" x14ac:dyDescent="0.25">
      <c r="A920" t="s">
        <v>181</v>
      </c>
      <c r="B920" s="6" t="str">
        <f t="shared" si="61"/>
        <v>1</v>
      </c>
      <c r="C920" t="s">
        <v>234</v>
      </c>
      <c r="D920" t="s">
        <v>116</v>
      </c>
      <c r="E920">
        <v>2017</v>
      </c>
      <c r="F920">
        <v>19060501</v>
      </c>
      <c r="Q920" t="s">
        <v>70</v>
      </c>
      <c r="R920" s="18">
        <f t="shared" si="59"/>
        <v>2</v>
      </c>
      <c r="Y920">
        <v>2017</v>
      </c>
      <c r="AD920" t="s">
        <v>101</v>
      </c>
      <c r="AE920" t="s">
        <v>119</v>
      </c>
      <c r="AF920" t="str">
        <f t="shared" si="62"/>
        <v>Oil &amp; Gas - Ice Roads and Pads</v>
      </c>
      <c r="AG920" t="s">
        <v>349</v>
      </c>
      <c r="AJ920" t="s">
        <v>84</v>
      </c>
      <c r="AK920" s="7">
        <f t="shared" si="60"/>
        <v>2</v>
      </c>
    </row>
    <row r="921" spans="1:37" x14ac:dyDescent="0.25">
      <c r="A921" t="s">
        <v>181</v>
      </c>
      <c r="B921" s="6" t="str">
        <f t="shared" si="61"/>
        <v>1</v>
      </c>
      <c r="C921" t="s">
        <v>234</v>
      </c>
      <c r="D921" t="s">
        <v>116</v>
      </c>
      <c r="E921">
        <v>2017</v>
      </c>
      <c r="F921">
        <v>19060403</v>
      </c>
      <c r="Q921" t="s">
        <v>70</v>
      </c>
      <c r="R921" s="18">
        <f t="shared" si="59"/>
        <v>2</v>
      </c>
      <c r="Y921">
        <v>2017</v>
      </c>
      <c r="AD921" t="s">
        <v>101</v>
      </c>
      <c r="AE921" t="s">
        <v>119</v>
      </c>
      <c r="AF921" t="str">
        <f t="shared" si="62"/>
        <v>Oil &amp; Gas - Ice Roads and Pads</v>
      </c>
      <c r="AG921" t="s">
        <v>349</v>
      </c>
      <c r="AJ921" t="s">
        <v>84</v>
      </c>
      <c r="AK921" s="7">
        <f t="shared" si="60"/>
        <v>2</v>
      </c>
    </row>
    <row r="922" spans="1:37" x14ac:dyDescent="0.25">
      <c r="A922" t="s">
        <v>181</v>
      </c>
      <c r="B922" s="6" t="str">
        <f t="shared" si="61"/>
        <v>1</v>
      </c>
      <c r="C922" t="s">
        <v>234</v>
      </c>
      <c r="D922" t="s">
        <v>116</v>
      </c>
      <c r="E922">
        <v>2017</v>
      </c>
      <c r="F922">
        <v>19060501</v>
      </c>
      <c r="Q922" t="s">
        <v>70</v>
      </c>
      <c r="R922" s="18">
        <f t="shared" si="59"/>
        <v>2</v>
      </c>
      <c r="Y922">
        <v>2017</v>
      </c>
      <c r="AD922" t="s">
        <v>101</v>
      </c>
      <c r="AE922" t="s">
        <v>119</v>
      </c>
      <c r="AF922" t="str">
        <f t="shared" si="62"/>
        <v>Oil &amp; Gas - Ice Roads and Pads</v>
      </c>
      <c r="AG922" t="s">
        <v>349</v>
      </c>
      <c r="AJ922" t="s">
        <v>84</v>
      </c>
      <c r="AK922" s="7">
        <f t="shared" si="60"/>
        <v>2</v>
      </c>
    </row>
    <row r="923" spans="1:37" x14ac:dyDescent="0.25">
      <c r="A923" t="s">
        <v>181</v>
      </c>
      <c r="B923" s="6" t="str">
        <f t="shared" si="61"/>
        <v>1</v>
      </c>
      <c r="C923" t="s">
        <v>234</v>
      </c>
      <c r="D923" t="s">
        <v>116</v>
      </c>
      <c r="E923">
        <v>2017</v>
      </c>
      <c r="F923">
        <v>19060402</v>
      </c>
      <c r="Q923" t="s">
        <v>70</v>
      </c>
      <c r="R923" s="18">
        <f t="shared" si="59"/>
        <v>2</v>
      </c>
      <c r="Y923">
        <v>2017</v>
      </c>
      <c r="AD923" t="s">
        <v>101</v>
      </c>
      <c r="AE923" t="s">
        <v>119</v>
      </c>
      <c r="AF923" t="str">
        <f t="shared" si="62"/>
        <v>Oil &amp; Gas - Ice Roads and Pads</v>
      </c>
      <c r="AG923" t="s">
        <v>349</v>
      </c>
      <c r="AJ923" t="s">
        <v>84</v>
      </c>
      <c r="AK923" s="7">
        <f t="shared" si="60"/>
        <v>2</v>
      </c>
    </row>
    <row r="924" spans="1:37" x14ac:dyDescent="0.25">
      <c r="A924" t="s">
        <v>181</v>
      </c>
      <c r="B924" s="6" t="str">
        <f t="shared" si="61"/>
        <v>1</v>
      </c>
      <c r="C924" t="s">
        <v>234</v>
      </c>
      <c r="D924" t="s">
        <v>116</v>
      </c>
      <c r="E924">
        <v>2017</v>
      </c>
      <c r="F924">
        <v>19060402</v>
      </c>
      <c r="Q924" t="s">
        <v>70</v>
      </c>
      <c r="R924" s="18">
        <f t="shared" si="59"/>
        <v>2</v>
      </c>
      <c r="Y924">
        <v>2017</v>
      </c>
      <c r="AD924" t="s">
        <v>101</v>
      </c>
      <c r="AE924" t="s">
        <v>119</v>
      </c>
      <c r="AF924" t="str">
        <f t="shared" si="62"/>
        <v>Oil &amp; Gas - Ice Roads and Pads</v>
      </c>
      <c r="AG924" t="s">
        <v>349</v>
      </c>
      <c r="AJ924" t="s">
        <v>84</v>
      </c>
      <c r="AK924" s="7">
        <f t="shared" si="60"/>
        <v>2</v>
      </c>
    </row>
    <row r="925" spans="1:37" x14ac:dyDescent="0.25">
      <c r="A925" t="s">
        <v>181</v>
      </c>
      <c r="B925" s="6" t="str">
        <f t="shared" si="61"/>
        <v>1</v>
      </c>
      <c r="C925" t="s">
        <v>234</v>
      </c>
      <c r="D925" t="s">
        <v>116</v>
      </c>
      <c r="E925">
        <v>2017</v>
      </c>
      <c r="F925">
        <v>19060501</v>
      </c>
      <c r="Q925" t="s">
        <v>70</v>
      </c>
      <c r="R925" s="18">
        <f t="shared" si="59"/>
        <v>2</v>
      </c>
      <c r="Y925">
        <v>2017</v>
      </c>
      <c r="AD925" t="s">
        <v>101</v>
      </c>
      <c r="AE925" t="s">
        <v>119</v>
      </c>
      <c r="AF925" t="str">
        <f t="shared" si="62"/>
        <v>Oil &amp; Gas - Ice Roads and Pads</v>
      </c>
      <c r="AG925" t="s">
        <v>349</v>
      </c>
      <c r="AJ925" t="s">
        <v>84</v>
      </c>
      <c r="AK925" s="7">
        <f t="shared" si="60"/>
        <v>2</v>
      </c>
    </row>
    <row r="926" spans="1:37" x14ac:dyDescent="0.25">
      <c r="A926" t="s">
        <v>181</v>
      </c>
      <c r="B926" s="6" t="str">
        <f t="shared" si="61"/>
        <v>1</v>
      </c>
      <c r="C926" t="s">
        <v>234</v>
      </c>
      <c r="D926" t="s">
        <v>116</v>
      </c>
      <c r="E926">
        <v>2017</v>
      </c>
      <c r="F926">
        <v>19060403</v>
      </c>
      <c r="Q926" t="s">
        <v>70</v>
      </c>
      <c r="R926" s="18">
        <f t="shared" si="59"/>
        <v>2</v>
      </c>
      <c r="Y926">
        <v>2017</v>
      </c>
      <c r="AD926" t="s">
        <v>101</v>
      </c>
      <c r="AE926" t="s">
        <v>119</v>
      </c>
      <c r="AF926" t="str">
        <f t="shared" si="62"/>
        <v>Oil &amp; Gas - Ice Roads and Pads</v>
      </c>
      <c r="AG926" t="s">
        <v>349</v>
      </c>
      <c r="AJ926" t="s">
        <v>84</v>
      </c>
      <c r="AK926" s="7">
        <f t="shared" si="60"/>
        <v>2</v>
      </c>
    </row>
    <row r="927" spans="1:37" x14ac:dyDescent="0.25">
      <c r="A927" t="s">
        <v>181</v>
      </c>
      <c r="B927" s="6" t="str">
        <f t="shared" si="61"/>
        <v>1</v>
      </c>
      <c r="C927" t="s">
        <v>234</v>
      </c>
      <c r="D927" t="s">
        <v>116</v>
      </c>
      <c r="E927">
        <v>2017</v>
      </c>
      <c r="F927">
        <v>19060501</v>
      </c>
      <c r="Q927" t="s">
        <v>70</v>
      </c>
      <c r="R927" s="18">
        <f t="shared" si="59"/>
        <v>2</v>
      </c>
      <c r="Y927">
        <v>2017</v>
      </c>
      <c r="AD927" t="s">
        <v>101</v>
      </c>
      <c r="AE927" t="s">
        <v>119</v>
      </c>
      <c r="AF927" t="str">
        <f t="shared" si="62"/>
        <v>Oil &amp; Gas - Ice Roads and Pads</v>
      </c>
      <c r="AG927" t="s">
        <v>349</v>
      </c>
      <c r="AJ927" t="s">
        <v>84</v>
      </c>
      <c r="AK927" s="7">
        <f t="shared" si="60"/>
        <v>2</v>
      </c>
    </row>
    <row r="928" spans="1:37" x14ac:dyDescent="0.25">
      <c r="A928" t="s">
        <v>181</v>
      </c>
      <c r="B928" s="6" t="str">
        <f t="shared" si="61"/>
        <v>1</v>
      </c>
      <c r="C928" t="s">
        <v>234</v>
      </c>
      <c r="D928" t="s">
        <v>116</v>
      </c>
      <c r="E928">
        <v>2017</v>
      </c>
      <c r="F928">
        <v>19060402</v>
      </c>
      <c r="Q928" t="s">
        <v>70</v>
      </c>
      <c r="R928" s="18">
        <f t="shared" si="59"/>
        <v>2</v>
      </c>
      <c r="Y928">
        <v>2017</v>
      </c>
      <c r="AD928" t="s">
        <v>101</v>
      </c>
      <c r="AE928" t="s">
        <v>119</v>
      </c>
      <c r="AF928" t="str">
        <f t="shared" si="62"/>
        <v>Oil &amp; Gas - Ice Roads and Pads</v>
      </c>
      <c r="AG928" t="s">
        <v>349</v>
      </c>
      <c r="AJ928" t="s">
        <v>84</v>
      </c>
      <c r="AK928" s="7">
        <f t="shared" si="60"/>
        <v>2</v>
      </c>
    </row>
    <row r="929" spans="1:37" x14ac:dyDescent="0.25">
      <c r="A929" t="s">
        <v>181</v>
      </c>
      <c r="B929" s="6" t="str">
        <f t="shared" si="61"/>
        <v>1</v>
      </c>
      <c r="C929" t="s">
        <v>234</v>
      </c>
      <c r="D929" t="s">
        <v>116</v>
      </c>
      <c r="E929">
        <v>2017</v>
      </c>
      <c r="F929">
        <v>19060402</v>
      </c>
      <c r="Q929" t="s">
        <v>70</v>
      </c>
      <c r="R929" s="18">
        <f t="shared" si="59"/>
        <v>2</v>
      </c>
      <c r="Y929">
        <v>2017</v>
      </c>
      <c r="AD929" t="s">
        <v>101</v>
      </c>
      <c r="AE929" t="s">
        <v>119</v>
      </c>
      <c r="AF929" t="str">
        <f t="shared" si="62"/>
        <v>Oil &amp; Gas - Ice Roads and Pads</v>
      </c>
      <c r="AG929" t="s">
        <v>349</v>
      </c>
      <c r="AJ929" t="s">
        <v>84</v>
      </c>
      <c r="AK929" s="7">
        <f t="shared" si="60"/>
        <v>2</v>
      </c>
    </row>
    <row r="930" spans="1:37" x14ac:dyDescent="0.25">
      <c r="A930" t="s">
        <v>181</v>
      </c>
      <c r="B930" s="6" t="str">
        <f t="shared" si="61"/>
        <v>1</v>
      </c>
      <c r="C930" t="s">
        <v>234</v>
      </c>
      <c r="D930" t="s">
        <v>116</v>
      </c>
      <c r="E930">
        <v>2017</v>
      </c>
      <c r="F930">
        <v>19060501</v>
      </c>
      <c r="Q930" t="s">
        <v>70</v>
      </c>
      <c r="R930" s="18">
        <f t="shared" si="59"/>
        <v>2</v>
      </c>
      <c r="Y930">
        <v>2017</v>
      </c>
      <c r="AD930" t="s">
        <v>101</v>
      </c>
      <c r="AE930" t="s">
        <v>119</v>
      </c>
      <c r="AF930" t="str">
        <f t="shared" si="62"/>
        <v>Oil &amp; Gas - Ice Roads and Pads</v>
      </c>
      <c r="AG930" t="s">
        <v>349</v>
      </c>
      <c r="AJ930" t="s">
        <v>84</v>
      </c>
      <c r="AK930" s="7">
        <f t="shared" si="60"/>
        <v>2</v>
      </c>
    </row>
    <row r="931" spans="1:37" x14ac:dyDescent="0.25">
      <c r="A931" t="s">
        <v>181</v>
      </c>
      <c r="B931" s="6" t="str">
        <f t="shared" si="61"/>
        <v>1</v>
      </c>
      <c r="C931" t="s">
        <v>234</v>
      </c>
      <c r="D931" t="s">
        <v>116</v>
      </c>
      <c r="E931">
        <v>2017</v>
      </c>
      <c r="F931">
        <v>19060403</v>
      </c>
      <c r="Q931" t="s">
        <v>70</v>
      </c>
      <c r="R931" s="18">
        <f t="shared" si="59"/>
        <v>2</v>
      </c>
      <c r="Y931">
        <v>2017</v>
      </c>
      <c r="AD931" t="s">
        <v>101</v>
      </c>
      <c r="AE931" t="s">
        <v>119</v>
      </c>
      <c r="AF931" t="str">
        <f t="shared" si="62"/>
        <v>Oil &amp; Gas - Ice Roads and Pads</v>
      </c>
      <c r="AG931" t="s">
        <v>349</v>
      </c>
      <c r="AJ931" t="s">
        <v>84</v>
      </c>
      <c r="AK931" s="7">
        <f t="shared" si="60"/>
        <v>2</v>
      </c>
    </row>
    <row r="932" spans="1:37" x14ac:dyDescent="0.25">
      <c r="A932" t="s">
        <v>181</v>
      </c>
      <c r="B932" s="6" t="str">
        <f t="shared" si="61"/>
        <v>1</v>
      </c>
      <c r="C932" t="s">
        <v>234</v>
      </c>
      <c r="D932" t="s">
        <v>116</v>
      </c>
      <c r="E932">
        <v>2017</v>
      </c>
      <c r="F932">
        <v>19060501</v>
      </c>
      <c r="Q932" t="s">
        <v>70</v>
      </c>
      <c r="R932" s="18">
        <f t="shared" si="59"/>
        <v>2</v>
      </c>
      <c r="Y932">
        <v>2017</v>
      </c>
      <c r="AD932" t="s">
        <v>101</v>
      </c>
      <c r="AE932" t="s">
        <v>119</v>
      </c>
      <c r="AF932" t="str">
        <f t="shared" si="62"/>
        <v>Oil &amp; Gas - Ice Roads and Pads</v>
      </c>
      <c r="AG932" t="s">
        <v>349</v>
      </c>
      <c r="AJ932" t="s">
        <v>84</v>
      </c>
      <c r="AK932" s="7">
        <f t="shared" si="60"/>
        <v>2</v>
      </c>
    </row>
    <row r="933" spans="1:37" x14ac:dyDescent="0.25">
      <c r="A933" t="s">
        <v>181</v>
      </c>
      <c r="B933" s="6" t="str">
        <f t="shared" si="61"/>
        <v>1</v>
      </c>
      <c r="C933" t="s">
        <v>234</v>
      </c>
      <c r="D933" t="s">
        <v>116</v>
      </c>
      <c r="E933">
        <v>2017</v>
      </c>
      <c r="F933">
        <v>19060402</v>
      </c>
      <c r="Q933" t="s">
        <v>70</v>
      </c>
      <c r="R933" s="18">
        <f t="shared" si="59"/>
        <v>2</v>
      </c>
      <c r="Y933">
        <v>2017</v>
      </c>
      <c r="AD933" t="s">
        <v>101</v>
      </c>
      <c r="AE933" t="s">
        <v>119</v>
      </c>
      <c r="AF933" t="str">
        <f t="shared" si="62"/>
        <v>Oil &amp; Gas - Ice Roads and Pads</v>
      </c>
      <c r="AG933" t="s">
        <v>349</v>
      </c>
      <c r="AJ933" t="s">
        <v>84</v>
      </c>
      <c r="AK933" s="7">
        <f t="shared" si="60"/>
        <v>2</v>
      </c>
    </row>
    <row r="934" spans="1:37" x14ac:dyDescent="0.25">
      <c r="A934" t="s">
        <v>181</v>
      </c>
      <c r="B934" s="6" t="str">
        <f t="shared" si="61"/>
        <v>1</v>
      </c>
      <c r="C934" t="s">
        <v>234</v>
      </c>
      <c r="D934" t="s">
        <v>116</v>
      </c>
      <c r="E934">
        <v>2017</v>
      </c>
      <c r="F934">
        <v>19060402</v>
      </c>
      <c r="Q934" t="s">
        <v>70</v>
      </c>
      <c r="R934" s="18">
        <f t="shared" si="59"/>
        <v>2</v>
      </c>
      <c r="Y934">
        <v>2017</v>
      </c>
      <c r="AD934" t="s">
        <v>101</v>
      </c>
      <c r="AE934" t="s">
        <v>119</v>
      </c>
      <c r="AF934" t="str">
        <f t="shared" si="62"/>
        <v>Oil &amp; Gas - Ice Roads and Pads</v>
      </c>
      <c r="AG934" t="s">
        <v>349</v>
      </c>
      <c r="AJ934" t="s">
        <v>84</v>
      </c>
      <c r="AK934" s="7">
        <f t="shared" si="60"/>
        <v>2</v>
      </c>
    </row>
    <row r="935" spans="1:37" x14ac:dyDescent="0.25">
      <c r="A935" t="s">
        <v>181</v>
      </c>
      <c r="B935" s="6" t="str">
        <f t="shared" si="61"/>
        <v>1</v>
      </c>
      <c r="C935" t="s">
        <v>234</v>
      </c>
      <c r="D935" t="s">
        <v>116</v>
      </c>
      <c r="E935">
        <v>2017</v>
      </c>
      <c r="F935">
        <v>19060501</v>
      </c>
      <c r="Q935" t="s">
        <v>70</v>
      </c>
      <c r="R935" s="18">
        <f t="shared" si="59"/>
        <v>2</v>
      </c>
      <c r="Y935">
        <v>2017</v>
      </c>
      <c r="AD935" t="s">
        <v>101</v>
      </c>
      <c r="AE935" t="s">
        <v>119</v>
      </c>
      <c r="AF935" t="str">
        <f t="shared" si="62"/>
        <v>Oil &amp; Gas - Ice Roads and Pads</v>
      </c>
      <c r="AG935" t="s">
        <v>349</v>
      </c>
      <c r="AJ935" t="s">
        <v>84</v>
      </c>
      <c r="AK935" s="7">
        <f t="shared" si="60"/>
        <v>2</v>
      </c>
    </row>
    <row r="936" spans="1:37" x14ac:dyDescent="0.25">
      <c r="A936" t="s">
        <v>181</v>
      </c>
      <c r="B936" s="6" t="str">
        <f t="shared" si="61"/>
        <v>1</v>
      </c>
      <c r="C936" t="s">
        <v>234</v>
      </c>
      <c r="D936" t="s">
        <v>116</v>
      </c>
      <c r="E936">
        <v>2017</v>
      </c>
      <c r="F936">
        <v>19060403</v>
      </c>
      <c r="Q936" t="s">
        <v>70</v>
      </c>
      <c r="R936" s="18">
        <f t="shared" si="59"/>
        <v>2</v>
      </c>
      <c r="Y936">
        <v>2017</v>
      </c>
      <c r="AD936" t="s">
        <v>101</v>
      </c>
      <c r="AE936" t="s">
        <v>119</v>
      </c>
      <c r="AF936" t="str">
        <f t="shared" si="62"/>
        <v>Oil &amp; Gas - Ice Roads and Pads</v>
      </c>
      <c r="AG936" t="s">
        <v>349</v>
      </c>
      <c r="AJ936" t="s">
        <v>84</v>
      </c>
      <c r="AK936" s="7">
        <f t="shared" si="60"/>
        <v>2</v>
      </c>
    </row>
    <row r="937" spans="1:37" x14ac:dyDescent="0.25">
      <c r="A937" t="s">
        <v>181</v>
      </c>
      <c r="B937" s="6" t="str">
        <f t="shared" si="61"/>
        <v>1</v>
      </c>
      <c r="C937" t="s">
        <v>234</v>
      </c>
      <c r="D937" t="s">
        <v>116</v>
      </c>
      <c r="E937">
        <v>2017</v>
      </c>
      <c r="F937">
        <v>19060501</v>
      </c>
      <c r="Q937" t="s">
        <v>70</v>
      </c>
      <c r="R937" s="18">
        <f t="shared" si="59"/>
        <v>2</v>
      </c>
      <c r="Y937">
        <v>2017</v>
      </c>
      <c r="AD937" t="s">
        <v>101</v>
      </c>
      <c r="AE937" t="s">
        <v>119</v>
      </c>
      <c r="AF937" t="str">
        <f t="shared" si="62"/>
        <v>Oil &amp; Gas - Ice Roads and Pads</v>
      </c>
      <c r="AG937" t="s">
        <v>349</v>
      </c>
      <c r="AJ937" t="s">
        <v>84</v>
      </c>
      <c r="AK937" s="7">
        <f t="shared" si="60"/>
        <v>2</v>
      </c>
    </row>
    <row r="938" spans="1:37" x14ac:dyDescent="0.25">
      <c r="A938" t="s">
        <v>181</v>
      </c>
      <c r="B938" s="6" t="str">
        <f t="shared" si="61"/>
        <v>1</v>
      </c>
      <c r="C938" t="s">
        <v>234</v>
      </c>
      <c r="D938" t="s">
        <v>116</v>
      </c>
      <c r="E938">
        <v>2017</v>
      </c>
      <c r="F938">
        <v>19060402</v>
      </c>
      <c r="Q938" t="s">
        <v>70</v>
      </c>
      <c r="R938" s="18">
        <f t="shared" si="59"/>
        <v>2</v>
      </c>
      <c r="Y938">
        <v>2017</v>
      </c>
      <c r="AD938" t="s">
        <v>101</v>
      </c>
      <c r="AE938" t="s">
        <v>119</v>
      </c>
      <c r="AF938" t="str">
        <f t="shared" si="62"/>
        <v>Oil &amp; Gas - Ice Roads and Pads</v>
      </c>
      <c r="AG938" t="s">
        <v>349</v>
      </c>
      <c r="AJ938" t="s">
        <v>84</v>
      </c>
      <c r="AK938" s="7">
        <f t="shared" si="60"/>
        <v>2</v>
      </c>
    </row>
    <row r="939" spans="1:37" x14ac:dyDescent="0.25">
      <c r="A939" t="s">
        <v>181</v>
      </c>
      <c r="B939" s="6" t="str">
        <f t="shared" si="61"/>
        <v>1</v>
      </c>
      <c r="C939" t="s">
        <v>241</v>
      </c>
      <c r="D939" t="s">
        <v>116</v>
      </c>
      <c r="E939">
        <v>2016</v>
      </c>
      <c r="F939">
        <v>19060402</v>
      </c>
      <c r="Q939" t="s">
        <v>70</v>
      </c>
      <c r="R939" s="18">
        <f t="shared" si="59"/>
        <v>2</v>
      </c>
      <c r="Y939">
        <v>2016</v>
      </c>
      <c r="AD939" t="s">
        <v>101</v>
      </c>
      <c r="AE939" t="s">
        <v>119</v>
      </c>
      <c r="AF939" t="str">
        <f t="shared" si="62"/>
        <v>Oil &amp; Gas - Ice Roads and Pads</v>
      </c>
      <c r="AG939" t="s">
        <v>349</v>
      </c>
      <c r="AJ939" t="s">
        <v>84</v>
      </c>
      <c r="AK939" s="7">
        <f t="shared" si="60"/>
        <v>2</v>
      </c>
    </row>
    <row r="940" spans="1:37" x14ac:dyDescent="0.25">
      <c r="A940" t="s">
        <v>181</v>
      </c>
      <c r="B940" s="6" t="str">
        <f t="shared" si="61"/>
        <v>1</v>
      </c>
      <c r="C940" t="s">
        <v>241</v>
      </c>
      <c r="D940" t="s">
        <v>116</v>
      </c>
      <c r="E940">
        <v>2016</v>
      </c>
      <c r="F940">
        <v>19060402</v>
      </c>
      <c r="Q940" t="s">
        <v>70</v>
      </c>
      <c r="R940" s="18">
        <f t="shared" si="59"/>
        <v>2</v>
      </c>
      <c r="Y940">
        <v>2016</v>
      </c>
      <c r="AD940" t="s">
        <v>101</v>
      </c>
      <c r="AE940" t="s">
        <v>119</v>
      </c>
      <c r="AF940" t="str">
        <f t="shared" si="62"/>
        <v>Oil &amp; Gas - Ice Roads and Pads</v>
      </c>
      <c r="AG940" t="s">
        <v>349</v>
      </c>
      <c r="AJ940" t="s">
        <v>84</v>
      </c>
      <c r="AK940" s="7">
        <f t="shared" si="60"/>
        <v>2</v>
      </c>
    </row>
    <row r="941" spans="1:37" x14ac:dyDescent="0.25">
      <c r="A941" t="s">
        <v>181</v>
      </c>
      <c r="B941" s="6" t="str">
        <f t="shared" si="61"/>
        <v>1</v>
      </c>
      <c r="C941" t="s">
        <v>241</v>
      </c>
      <c r="D941" t="s">
        <v>116</v>
      </c>
      <c r="E941">
        <v>2016</v>
      </c>
      <c r="F941">
        <v>19060402</v>
      </c>
      <c r="Q941" t="s">
        <v>70</v>
      </c>
      <c r="R941" s="18">
        <f t="shared" si="59"/>
        <v>2</v>
      </c>
      <c r="Y941">
        <v>2016</v>
      </c>
      <c r="AD941" t="s">
        <v>101</v>
      </c>
      <c r="AE941" t="s">
        <v>119</v>
      </c>
      <c r="AF941" t="str">
        <f t="shared" si="62"/>
        <v>Oil &amp; Gas - Ice Roads and Pads</v>
      </c>
      <c r="AG941" t="s">
        <v>349</v>
      </c>
      <c r="AJ941" t="s">
        <v>84</v>
      </c>
      <c r="AK941" s="7">
        <f t="shared" si="60"/>
        <v>2</v>
      </c>
    </row>
    <row r="942" spans="1:37" x14ac:dyDescent="0.25">
      <c r="A942" t="s">
        <v>181</v>
      </c>
      <c r="B942" s="6" t="str">
        <f t="shared" si="61"/>
        <v>1</v>
      </c>
      <c r="C942" t="s">
        <v>241</v>
      </c>
      <c r="D942" t="s">
        <v>116</v>
      </c>
      <c r="E942">
        <v>2016</v>
      </c>
      <c r="F942">
        <v>19060402</v>
      </c>
      <c r="Q942" t="s">
        <v>70</v>
      </c>
      <c r="R942" s="18">
        <f t="shared" si="59"/>
        <v>2</v>
      </c>
      <c r="Y942">
        <v>2016</v>
      </c>
      <c r="AD942" t="s">
        <v>101</v>
      </c>
      <c r="AE942" t="s">
        <v>119</v>
      </c>
      <c r="AF942" t="str">
        <f t="shared" si="62"/>
        <v>Oil &amp; Gas - Ice Roads and Pads</v>
      </c>
      <c r="AG942" t="s">
        <v>349</v>
      </c>
      <c r="AJ942" t="s">
        <v>84</v>
      </c>
      <c r="AK942" s="7">
        <f t="shared" si="60"/>
        <v>2</v>
      </c>
    </row>
    <row r="943" spans="1:37" x14ac:dyDescent="0.25">
      <c r="A943" t="s">
        <v>181</v>
      </c>
      <c r="B943" s="6" t="str">
        <f t="shared" si="61"/>
        <v>1</v>
      </c>
      <c r="C943" t="s">
        <v>241</v>
      </c>
      <c r="D943" t="s">
        <v>116</v>
      </c>
      <c r="E943">
        <v>2016</v>
      </c>
      <c r="F943">
        <v>19060402</v>
      </c>
      <c r="Q943" t="s">
        <v>70</v>
      </c>
      <c r="R943" s="18">
        <f t="shared" si="59"/>
        <v>2</v>
      </c>
      <c r="Y943">
        <v>2016</v>
      </c>
      <c r="AD943" t="s">
        <v>101</v>
      </c>
      <c r="AE943" t="s">
        <v>119</v>
      </c>
      <c r="AF943" t="str">
        <f t="shared" si="62"/>
        <v>Oil &amp; Gas - Ice Roads and Pads</v>
      </c>
      <c r="AG943" t="s">
        <v>349</v>
      </c>
      <c r="AJ943" t="s">
        <v>84</v>
      </c>
      <c r="AK943" s="7">
        <f t="shared" si="60"/>
        <v>2</v>
      </c>
    </row>
    <row r="944" spans="1:37" x14ac:dyDescent="0.25">
      <c r="A944" t="s">
        <v>181</v>
      </c>
      <c r="B944" s="6" t="str">
        <f t="shared" si="61"/>
        <v>1</v>
      </c>
      <c r="C944" t="s">
        <v>241</v>
      </c>
      <c r="D944" t="s">
        <v>116</v>
      </c>
      <c r="E944">
        <v>2016</v>
      </c>
      <c r="F944">
        <v>19060402</v>
      </c>
      <c r="Q944" t="s">
        <v>70</v>
      </c>
      <c r="R944" s="18">
        <f t="shared" si="59"/>
        <v>2</v>
      </c>
      <c r="Y944">
        <v>2016</v>
      </c>
      <c r="AD944" t="s">
        <v>101</v>
      </c>
      <c r="AE944" t="s">
        <v>119</v>
      </c>
      <c r="AF944" t="str">
        <f t="shared" si="62"/>
        <v>Oil &amp; Gas - Ice Roads and Pads</v>
      </c>
      <c r="AG944" t="s">
        <v>349</v>
      </c>
      <c r="AJ944" t="s">
        <v>84</v>
      </c>
      <c r="AK944" s="7">
        <f t="shared" si="60"/>
        <v>2</v>
      </c>
    </row>
    <row r="945" spans="1:37" x14ac:dyDescent="0.25">
      <c r="A945" t="s">
        <v>181</v>
      </c>
      <c r="B945" s="6" t="str">
        <f t="shared" si="61"/>
        <v>1</v>
      </c>
      <c r="C945" t="s">
        <v>241</v>
      </c>
      <c r="D945" t="s">
        <v>116</v>
      </c>
      <c r="E945">
        <v>2016</v>
      </c>
      <c r="F945">
        <v>19060402</v>
      </c>
      <c r="Q945" t="s">
        <v>70</v>
      </c>
      <c r="R945" s="18">
        <f t="shared" si="59"/>
        <v>2</v>
      </c>
      <c r="Y945">
        <v>2016</v>
      </c>
      <c r="AD945" t="s">
        <v>101</v>
      </c>
      <c r="AE945" t="s">
        <v>119</v>
      </c>
      <c r="AF945" t="str">
        <f t="shared" si="62"/>
        <v>Oil &amp; Gas - Ice Roads and Pads</v>
      </c>
      <c r="AG945" t="s">
        <v>349</v>
      </c>
      <c r="AJ945" t="s">
        <v>84</v>
      </c>
      <c r="AK945" s="7">
        <f t="shared" si="60"/>
        <v>2</v>
      </c>
    </row>
    <row r="946" spans="1:37" x14ac:dyDescent="0.25">
      <c r="A946" t="s">
        <v>181</v>
      </c>
      <c r="B946" s="6" t="str">
        <f t="shared" si="61"/>
        <v>1</v>
      </c>
      <c r="C946" t="s">
        <v>241</v>
      </c>
      <c r="D946" t="s">
        <v>116</v>
      </c>
      <c r="E946">
        <v>2016</v>
      </c>
      <c r="F946">
        <v>19060402</v>
      </c>
      <c r="Q946" t="s">
        <v>70</v>
      </c>
      <c r="R946" s="18">
        <f t="shared" si="59"/>
        <v>2</v>
      </c>
      <c r="Y946">
        <v>2016</v>
      </c>
      <c r="AD946" t="s">
        <v>101</v>
      </c>
      <c r="AE946" t="s">
        <v>119</v>
      </c>
      <c r="AF946" t="str">
        <f t="shared" si="62"/>
        <v>Oil &amp; Gas - Ice Roads and Pads</v>
      </c>
      <c r="AG946" t="s">
        <v>349</v>
      </c>
      <c r="AJ946" t="s">
        <v>84</v>
      </c>
      <c r="AK946" s="7">
        <f t="shared" si="60"/>
        <v>2</v>
      </c>
    </row>
    <row r="947" spans="1:37" x14ac:dyDescent="0.25">
      <c r="A947" t="s">
        <v>181</v>
      </c>
      <c r="B947" s="6" t="str">
        <f t="shared" si="61"/>
        <v>1</v>
      </c>
      <c r="C947" t="s">
        <v>241</v>
      </c>
      <c r="D947" t="s">
        <v>116</v>
      </c>
      <c r="E947">
        <v>2016</v>
      </c>
      <c r="F947">
        <v>19060402</v>
      </c>
      <c r="Q947" t="s">
        <v>70</v>
      </c>
      <c r="R947" s="18">
        <f t="shared" si="59"/>
        <v>2</v>
      </c>
      <c r="Y947">
        <v>2016</v>
      </c>
      <c r="AD947" t="s">
        <v>101</v>
      </c>
      <c r="AE947" t="s">
        <v>119</v>
      </c>
      <c r="AF947" t="str">
        <f t="shared" si="62"/>
        <v>Oil &amp; Gas - Ice Roads and Pads</v>
      </c>
      <c r="AG947" t="s">
        <v>349</v>
      </c>
      <c r="AJ947" t="s">
        <v>84</v>
      </c>
      <c r="AK947" s="7">
        <f t="shared" si="60"/>
        <v>2</v>
      </c>
    </row>
    <row r="948" spans="1:37" x14ac:dyDescent="0.25">
      <c r="A948" t="s">
        <v>181</v>
      </c>
      <c r="B948" s="6" t="str">
        <f t="shared" si="61"/>
        <v>1</v>
      </c>
      <c r="C948" t="s">
        <v>241</v>
      </c>
      <c r="D948" t="s">
        <v>116</v>
      </c>
      <c r="E948">
        <v>2017</v>
      </c>
      <c r="F948">
        <v>19060402</v>
      </c>
      <c r="Q948" t="s">
        <v>70</v>
      </c>
      <c r="R948" s="18">
        <f t="shared" si="59"/>
        <v>2</v>
      </c>
      <c r="Y948">
        <v>2017</v>
      </c>
      <c r="AD948" t="s">
        <v>101</v>
      </c>
      <c r="AE948" t="s">
        <v>119</v>
      </c>
      <c r="AF948" t="str">
        <f t="shared" si="62"/>
        <v>Oil &amp; Gas - Ice Roads and Pads</v>
      </c>
      <c r="AG948" t="s">
        <v>349</v>
      </c>
      <c r="AJ948" t="s">
        <v>84</v>
      </c>
      <c r="AK948" s="7">
        <f t="shared" si="60"/>
        <v>2</v>
      </c>
    </row>
    <row r="949" spans="1:37" x14ac:dyDescent="0.25">
      <c r="A949" t="s">
        <v>181</v>
      </c>
      <c r="B949" s="6" t="str">
        <f t="shared" si="61"/>
        <v>1</v>
      </c>
      <c r="C949" t="s">
        <v>241</v>
      </c>
      <c r="D949" t="s">
        <v>116</v>
      </c>
      <c r="E949">
        <v>2017</v>
      </c>
      <c r="F949">
        <v>19060402</v>
      </c>
      <c r="Q949" t="s">
        <v>70</v>
      </c>
      <c r="R949" s="18">
        <f t="shared" si="59"/>
        <v>2</v>
      </c>
      <c r="Y949">
        <v>2017</v>
      </c>
      <c r="AD949" t="s">
        <v>101</v>
      </c>
      <c r="AE949" t="s">
        <v>119</v>
      </c>
      <c r="AF949" t="str">
        <f t="shared" si="62"/>
        <v>Oil &amp; Gas - Ice Roads and Pads</v>
      </c>
      <c r="AG949" t="s">
        <v>349</v>
      </c>
      <c r="AJ949" t="s">
        <v>84</v>
      </c>
      <c r="AK949" s="7">
        <f t="shared" si="60"/>
        <v>2</v>
      </c>
    </row>
    <row r="950" spans="1:37" x14ac:dyDescent="0.25">
      <c r="A950" t="s">
        <v>181</v>
      </c>
      <c r="B950" s="6" t="str">
        <f t="shared" si="61"/>
        <v>1</v>
      </c>
      <c r="C950" t="s">
        <v>241</v>
      </c>
      <c r="D950" t="s">
        <v>116</v>
      </c>
      <c r="E950">
        <v>2017</v>
      </c>
      <c r="F950">
        <v>19060402</v>
      </c>
      <c r="Q950" t="s">
        <v>70</v>
      </c>
      <c r="R950" s="18">
        <f t="shared" si="59"/>
        <v>2</v>
      </c>
      <c r="Y950">
        <v>2017</v>
      </c>
      <c r="AD950" t="s">
        <v>101</v>
      </c>
      <c r="AE950" t="s">
        <v>119</v>
      </c>
      <c r="AF950" t="str">
        <f t="shared" si="62"/>
        <v>Oil &amp; Gas - Ice Roads and Pads</v>
      </c>
      <c r="AG950" t="s">
        <v>349</v>
      </c>
      <c r="AJ950" t="s">
        <v>84</v>
      </c>
      <c r="AK950" s="7">
        <f t="shared" si="60"/>
        <v>2</v>
      </c>
    </row>
    <row r="951" spans="1:37" x14ac:dyDescent="0.25">
      <c r="A951" t="s">
        <v>181</v>
      </c>
      <c r="B951" s="6" t="str">
        <f t="shared" si="61"/>
        <v>1</v>
      </c>
      <c r="C951" t="s">
        <v>241</v>
      </c>
      <c r="D951" t="s">
        <v>116</v>
      </c>
      <c r="E951">
        <v>2017</v>
      </c>
      <c r="F951">
        <v>19060402</v>
      </c>
      <c r="Q951" t="s">
        <v>70</v>
      </c>
      <c r="R951" s="18">
        <f t="shared" si="59"/>
        <v>2</v>
      </c>
      <c r="Y951">
        <v>2017</v>
      </c>
      <c r="AD951" t="s">
        <v>101</v>
      </c>
      <c r="AE951" t="s">
        <v>119</v>
      </c>
      <c r="AF951" t="str">
        <f t="shared" si="62"/>
        <v>Oil &amp; Gas - Ice Roads and Pads</v>
      </c>
      <c r="AG951" t="s">
        <v>349</v>
      </c>
      <c r="AJ951" t="s">
        <v>84</v>
      </c>
      <c r="AK951" s="7">
        <f t="shared" si="60"/>
        <v>2</v>
      </c>
    </row>
    <row r="952" spans="1:37" x14ac:dyDescent="0.25">
      <c r="A952" t="s">
        <v>181</v>
      </c>
      <c r="B952" s="6" t="str">
        <f t="shared" si="61"/>
        <v>1</v>
      </c>
      <c r="C952" t="s">
        <v>241</v>
      </c>
      <c r="D952" t="s">
        <v>116</v>
      </c>
      <c r="E952">
        <v>2017</v>
      </c>
      <c r="F952">
        <v>19060402</v>
      </c>
      <c r="Q952" t="s">
        <v>70</v>
      </c>
      <c r="R952" s="18">
        <f t="shared" si="59"/>
        <v>2</v>
      </c>
      <c r="Y952">
        <v>2017</v>
      </c>
      <c r="AD952" t="s">
        <v>101</v>
      </c>
      <c r="AE952" t="s">
        <v>119</v>
      </c>
      <c r="AF952" t="str">
        <f t="shared" si="62"/>
        <v>Oil &amp; Gas - Ice Roads and Pads</v>
      </c>
      <c r="AG952" t="s">
        <v>349</v>
      </c>
      <c r="AJ952" t="s">
        <v>84</v>
      </c>
      <c r="AK952" s="7">
        <f t="shared" si="60"/>
        <v>2</v>
      </c>
    </row>
    <row r="953" spans="1:37" x14ac:dyDescent="0.25">
      <c r="A953" t="s">
        <v>181</v>
      </c>
      <c r="B953" s="6" t="str">
        <f t="shared" si="61"/>
        <v>1</v>
      </c>
      <c r="C953" t="s">
        <v>241</v>
      </c>
      <c r="D953" t="s">
        <v>116</v>
      </c>
      <c r="E953">
        <v>2017</v>
      </c>
      <c r="F953">
        <v>19060402</v>
      </c>
      <c r="Q953" t="s">
        <v>70</v>
      </c>
      <c r="R953" s="18">
        <f t="shared" si="59"/>
        <v>2</v>
      </c>
      <c r="Y953">
        <v>2017</v>
      </c>
      <c r="AD953" t="s">
        <v>101</v>
      </c>
      <c r="AE953" t="s">
        <v>119</v>
      </c>
      <c r="AF953" t="str">
        <f t="shared" si="62"/>
        <v>Oil &amp; Gas - Ice Roads and Pads</v>
      </c>
      <c r="AG953" t="s">
        <v>349</v>
      </c>
      <c r="AJ953" t="s">
        <v>84</v>
      </c>
      <c r="AK953" s="7">
        <f t="shared" si="60"/>
        <v>2</v>
      </c>
    </row>
    <row r="954" spans="1:37" x14ac:dyDescent="0.25">
      <c r="A954" t="s">
        <v>181</v>
      </c>
      <c r="B954" s="6" t="str">
        <f t="shared" si="61"/>
        <v>1</v>
      </c>
      <c r="C954" t="s">
        <v>241</v>
      </c>
      <c r="D954" t="s">
        <v>116</v>
      </c>
      <c r="E954">
        <v>2017</v>
      </c>
      <c r="F954">
        <v>19060402</v>
      </c>
      <c r="Q954" t="s">
        <v>70</v>
      </c>
      <c r="R954" s="18">
        <f t="shared" si="59"/>
        <v>2</v>
      </c>
      <c r="Y954">
        <v>2017</v>
      </c>
      <c r="AD954" t="s">
        <v>101</v>
      </c>
      <c r="AE954" t="s">
        <v>119</v>
      </c>
      <c r="AF954" t="str">
        <f t="shared" si="62"/>
        <v>Oil &amp; Gas - Ice Roads and Pads</v>
      </c>
      <c r="AG954" t="s">
        <v>349</v>
      </c>
      <c r="AJ954" t="s">
        <v>84</v>
      </c>
      <c r="AK954" s="7">
        <f t="shared" si="60"/>
        <v>2</v>
      </c>
    </row>
    <row r="955" spans="1:37" x14ac:dyDescent="0.25">
      <c r="A955" t="s">
        <v>181</v>
      </c>
      <c r="B955" s="6" t="str">
        <f t="shared" si="61"/>
        <v>1</v>
      </c>
      <c r="C955" t="s">
        <v>241</v>
      </c>
      <c r="D955" t="s">
        <v>116</v>
      </c>
      <c r="E955">
        <v>2017</v>
      </c>
      <c r="F955">
        <v>19060402</v>
      </c>
      <c r="Q955" t="s">
        <v>70</v>
      </c>
      <c r="R955" s="18">
        <f t="shared" si="59"/>
        <v>2</v>
      </c>
      <c r="Y955">
        <v>2017</v>
      </c>
      <c r="AD955" t="s">
        <v>101</v>
      </c>
      <c r="AE955" t="s">
        <v>119</v>
      </c>
      <c r="AF955" t="str">
        <f t="shared" si="62"/>
        <v>Oil &amp; Gas - Ice Roads and Pads</v>
      </c>
      <c r="AG955" t="s">
        <v>349</v>
      </c>
      <c r="AJ955" t="s">
        <v>84</v>
      </c>
      <c r="AK955" s="7">
        <f t="shared" si="60"/>
        <v>2</v>
      </c>
    </row>
    <row r="956" spans="1:37" x14ac:dyDescent="0.25">
      <c r="A956" t="s">
        <v>181</v>
      </c>
      <c r="B956" s="6" t="str">
        <f t="shared" si="61"/>
        <v>1</v>
      </c>
      <c r="C956" t="s">
        <v>241</v>
      </c>
      <c r="D956" t="s">
        <v>116</v>
      </c>
      <c r="E956">
        <v>2017</v>
      </c>
      <c r="F956">
        <v>19060402</v>
      </c>
      <c r="Q956" t="s">
        <v>70</v>
      </c>
      <c r="R956" s="18">
        <f t="shared" si="59"/>
        <v>2</v>
      </c>
      <c r="Y956">
        <v>2017</v>
      </c>
      <c r="AD956" t="s">
        <v>101</v>
      </c>
      <c r="AE956" t="s">
        <v>119</v>
      </c>
      <c r="AF956" t="str">
        <f t="shared" si="62"/>
        <v>Oil &amp; Gas - Ice Roads and Pads</v>
      </c>
      <c r="AG956" t="s">
        <v>349</v>
      </c>
      <c r="AJ956" t="s">
        <v>84</v>
      </c>
      <c r="AK956" s="7">
        <f t="shared" si="60"/>
        <v>2</v>
      </c>
    </row>
    <row r="957" spans="1:37" x14ac:dyDescent="0.25">
      <c r="A957" t="s">
        <v>181</v>
      </c>
      <c r="B957" s="6" t="str">
        <f t="shared" si="61"/>
        <v>1</v>
      </c>
      <c r="C957" t="s">
        <v>246</v>
      </c>
      <c r="D957" t="s">
        <v>116</v>
      </c>
      <c r="E957">
        <v>2016</v>
      </c>
      <c r="F957">
        <v>19060403</v>
      </c>
      <c r="Q957" t="s">
        <v>70</v>
      </c>
      <c r="R957" s="18">
        <f t="shared" si="59"/>
        <v>2</v>
      </c>
      <c r="Y957">
        <v>2016</v>
      </c>
      <c r="AD957" t="s">
        <v>101</v>
      </c>
      <c r="AE957" t="s">
        <v>119</v>
      </c>
      <c r="AF957" t="str">
        <f t="shared" si="62"/>
        <v>Oil &amp; Gas - Ice Roads and Pads</v>
      </c>
      <c r="AG957" t="s">
        <v>349</v>
      </c>
      <c r="AJ957" t="s">
        <v>84</v>
      </c>
      <c r="AK957" s="7">
        <f t="shared" si="60"/>
        <v>2</v>
      </c>
    </row>
    <row r="958" spans="1:37" x14ac:dyDescent="0.25">
      <c r="A958" t="s">
        <v>181</v>
      </c>
      <c r="B958" s="6" t="str">
        <f t="shared" si="61"/>
        <v>1</v>
      </c>
      <c r="C958" t="s">
        <v>246</v>
      </c>
      <c r="D958" t="s">
        <v>116</v>
      </c>
      <c r="E958">
        <v>2016</v>
      </c>
      <c r="F958">
        <v>19060402</v>
      </c>
      <c r="Q958" t="s">
        <v>70</v>
      </c>
      <c r="R958" s="18">
        <f t="shared" si="59"/>
        <v>2</v>
      </c>
      <c r="Y958">
        <v>2016</v>
      </c>
      <c r="AD958" t="s">
        <v>101</v>
      </c>
      <c r="AE958" t="s">
        <v>119</v>
      </c>
      <c r="AF958" t="str">
        <f t="shared" si="62"/>
        <v>Oil &amp; Gas - Ice Roads and Pads</v>
      </c>
      <c r="AG958" t="s">
        <v>349</v>
      </c>
      <c r="AJ958" t="s">
        <v>84</v>
      </c>
      <c r="AK958" s="7">
        <f t="shared" si="60"/>
        <v>2</v>
      </c>
    </row>
    <row r="959" spans="1:37" x14ac:dyDescent="0.25">
      <c r="A959" t="s">
        <v>181</v>
      </c>
      <c r="B959" s="6" t="str">
        <f t="shared" si="61"/>
        <v>1</v>
      </c>
      <c r="C959" t="s">
        <v>246</v>
      </c>
      <c r="D959" t="s">
        <v>116</v>
      </c>
      <c r="E959">
        <v>2016</v>
      </c>
      <c r="F959">
        <v>19060402</v>
      </c>
      <c r="Q959" t="s">
        <v>70</v>
      </c>
      <c r="R959" s="18">
        <f t="shared" si="59"/>
        <v>2</v>
      </c>
      <c r="Y959">
        <v>2016</v>
      </c>
      <c r="AD959" t="s">
        <v>101</v>
      </c>
      <c r="AE959" t="s">
        <v>119</v>
      </c>
      <c r="AF959" t="str">
        <f t="shared" si="62"/>
        <v>Oil &amp; Gas - Ice Roads and Pads</v>
      </c>
      <c r="AG959" t="s">
        <v>349</v>
      </c>
      <c r="AJ959" t="s">
        <v>84</v>
      </c>
      <c r="AK959" s="7">
        <f t="shared" si="60"/>
        <v>2</v>
      </c>
    </row>
    <row r="960" spans="1:37" x14ac:dyDescent="0.25">
      <c r="A960" t="s">
        <v>181</v>
      </c>
      <c r="B960" s="6" t="str">
        <f t="shared" si="61"/>
        <v>1</v>
      </c>
      <c r="C960" t="s">
        <v>246</v>
      </c>
      <c r="D960" t="s">
        <v>116</v>
      </c>
      <c r="E960">
        <v>2016</v>
      </c>
      <c r="F960">
        <v>19060403</v>
      </c>
      <c r="Q960" t="s">
        <v>70</v>
      </c>
      <c r="R960" s="18">
        <f t="shared" si="59"/>
        <v>2</v>
      </c>
      <c r="Y960">
        <v>2016</v>
      </c>
      <c r="AD960" t="s">
        <v>101</v>
      </c>
      <c r="AE960" t="s">
        <v>119</v>
      </c>
      <c r="AF960" t="str">
        <f t="shared" si="62"/>
        <v>Oil &amp; Gas - Ice Roads and Pads</v>
      </c>
      <c r="AG960" t="s">
        <v>349</v>
      </c>
      <c r="AJ960" t="s">
        <v>84</v>
      </c>
      <c r="AK960" s="7">
        <f t="shared" si="60"/>
        <v>2</v>
      </c>
    </row>
    <row r="961" spans="1:37" x14ac:dyDescent="0.25">
      <c r="A961" t="s">
        <v>181</v>
      </c>
      <c r="B961" s="6" t="str">
        <f t="shared" si="61"/>
        <v>1</v>
      </c>
      <c r="C961" t="s">
        <v>246</v>
      </c>
      <c r="D961" t="s">
        <v>116</v>
      </c>
      <c r="E961">
        <v>2016</v>
      </c>
      <c r="F961">
        <v>19060403</v>
      </c>
      <c r="Q961" t="s">
        <v>70</v>
      </c>
      <c r="R961" s="18">
        <f t="shared" si="59"/>
        <v>2</v>
      </c>
      <c r="Y961">
        <v>2016</v>
      </c>
      <c r="AD961" t="s">
        <v>101</v>
      </c>
      <c r="AE961" t="s">
        <v>119</v>
      </c>
      <c r="AF961" t="str">
        <f t="shared" si="62"/>
        <v>Oil &amp; Gas - Ice Roads and Pads</v>
      </c>
      <c r="AG961" t="s">
        <v>349</v>
      </c>
      <c r="AJ961" t="s">
        <v>84</v>
      </c>
      <c r="AK961" s="7">
        <f t="shared" si="60"/>
        <v>2</v>
      </c>
    </row>
    <row r="962" spans="1:37" x14ac:dyDescent="0.25">
      <c r="A962" t="s">
        <v>181</v>
      </c>
      <c r="B962" s="6" t="str">
        <f t="shared" si="61"/>
        <v>1</v>
      </c>
      <c r="C962" t="s">
        <v>246</v>
      </c>
      <c r="D962" t="s">
        <v>116</v>
      </c>
      <c r="E962">
        <v>2016</v>
      </c>
      <c r="F962">
        <v>19060403</v>
      </c>
      <c r="Q962" t="s">
        <v>70</v>
      </c>
      <c r="R962" s="18">
        <f t="shared" si="59"/>
        <v>2</v>
      </c>
      <c r="Y962">
        <v>2016</v>
      </c>
      <c r="AD962" t="s">
        <v>101</v>
      </c>
      <c r="AE962" t="s">
        <v>119</v>
      </c>
      <c r="AF962" t="str">
        <f t="shared" si="62"/>
        <v>Oil &amp; Gas - Ice Roads and Pads</v>
      </c>
      <c r="AG962" t="s">
        <v>349</v>
      </c>
      <c r="AJ962" t="s">
        <v>84</v>
      </c>
      <c r="AK962" s="7">
        <f t="shared" si="60"/>
        <v>2</v>
      </c>
    </row>
    <row r="963" spans="1:37" x14ac:dyDescent="0.25">
      <c r="A963" t="s">
        <v>181</v>
      </c>
      <c r="B963" s="6" t="str">
        <f t="shared" si="61"/>
        <v>1</v>
      </c>
      <c r="C963" t="s">
        <v>246</v>
      </c>
      <c r="D963" t="s">
        <v>116</v>
      </c>
      <c r="E963">
        <v>2016</v>
      </c>
      <c r="F963">
        <v>19060402</v>
      </c>
      <c r="Q963" t="s">
        <v>70</v>
      </c>
      <c r="R963" s="18">
        <f t="shared" ref="R963:R1026" si="63">IF(Q963="ground",1,2)</f>
        <v>2</v>
      </c>
      <c r="Y963">
        <v>2016</v>
      </c>
      <c r="AD963" t="s">
        <v>101</v>
      </c>
      <c r="AE963" t="s">
        <v>119</v>
      </c>
      <c r="AF963" t="str">
        <f t="shared" si="62"/>
        <v>Oil &amp; Gas - Ice Roads and Pads</v>
      </c>
      <c r="AG963" t="s">
        <v>349</v>
      </c>
      <c r="AJ963" t="s">
        <v>84</v>
      </c>
      <c r="AK963" s="7">
        <f t="shared" ref="AK963:AK1026" si="64">IF(AJ963="metered",1,2)</f>
        <v>2</v>
      </c>
    </row>
    <row r="964" spans="1:37" x14ac:dyDescent="0.25">
      <c r="A964" t="s">
        <v>181</v>
      </c>
      <c r="B964" s="6" t="str">
        <f t="shared" ref="B964:B1027" si="65">_xlfn.IFS(A964="TWUP","1",A964="TWUA","2", A964="LAS","3",A964="ADL","4")</f>
        <v>1</v>
      </c>
      <c r="C964" t="s">
        <v>246</v>
      </c>
      <c r="D964" t="s">
        <v>116</v>
      </c>
      <c r="E964">
        <v>2016</v>
      </c>
      <c r="F964">
        <v>19060402</v>
      </c>
      <c r="Q964" t="s">
        <v>70</v>
      </c>
      <c r="R964" s="18">
        <f t="shared" si="63"/>
        <v>2</v>
      </c>
      <c r="Y964">
        <v>2016</v>
      </c>
      <c r="AD964" t="s">
        <v>101</v>
      </c>
      <c r="AE964" t="s">
        <v>119</v>
      </c>
      <c r="AF964" t="str">
        <f t="shared" si="62"/>
        <v>Oil &amp; Gas - Ice Roads and Pads</v>
      </c>
      <c r="AG964" t="s">
        <v>349</v>
      </c>
      <c r="AJ964" t="s">
        <v>84</v>
      </c>
      <c r="AK964" s="7">
        <f t="shared" si="64"/>
        <v>2</v>
      </c>
    </row>
    <row r="965" spans="1:37" x14ac:dyDescent="0.25">
      <c r="A965" t="s">
        <v>181</v>
      </c>
      <c r="B965" s="6" t="str">
        <f t="shared" si="65"/>
        <v>1</v>
      </c>
      <c r="C965" t="s">
        <v>246</v>
      </c>
      <c r="D965" t="s">
        <v>116</v>
      </c>
      <c r="E965">
        <v>2016</v>
      </c>
      <c r="F965">
        <v>19060403</v>
      </c>
      <c r="Q965" t="s">
        <v>70</v>
      </c>
      <c r="R965" s="18">
        <f t="shared" si="63"/>
        <v>2</v>
      </c>
      <c r="Y965">
        <v>2016</v>
      </c>
      <c r="AD965" t="s">
        <v>101</v>
      </c>
      <c r="AE965" t="s">
        <v>119</v>
      </c>
      <c r="AF965" t="str">
        <f t="shared" si="62"/>
        <v>Oil &amp; Gas - Ice Roads and Pads</v>
      </c>
      <c r="AG965" t="s">
        <v>349</v>
      </c>
      <c r="AJ965" t="s">
        <v>84</v>
      </c>
      <c r="AK965" s="7">
        <f t="shared" si="64"/>
        <v>2</v>
      </c>
    </row>
    <row r="966" spans="1:37" x14ac:dyDescent="0.25">
      <c r="A966" t="s">
        <v>181</v>
      </c>
      <c r="B966" s="6" t="str">
        <f t="shared" si="65"/>
        <v>1</v>
      </c>
      <c r="C966" t="s">
        <v>246</v>
      </c>
      <c r="D966" t="s">
        <v>116</v>
      </c>
      <c r="E966">
        <v>2016</v>
      </c>
      <c r="F966">
        <v>19060403</v>
      </c>
      <c r="Q966" t="s">
        <v>70</v>
      </c>
      <c r="R966" s="18">
        <f t="shared" si="63"/>
        <v>2</v>
      </c>
      <c r="Y966">
        <v>2016</v>
      </c>
      <c r="AD966" t="s">
        <v>101</v>
      </c>
      <c r="AE966" t="s">
        <v>119</v>
      </c>
      <c r="AF966" t="str">
        <f t="shared" si="62"/>
        <v>Oil &amp; Gas - Ice Roads and Pads</v>
      </c>
      <c r="AG966" t="s">
        <v>349</v>
      </c>
      <c r="AJ966" t="s">
        <v>84</v>
      </c>
      <c r="AK966" s="7">
        <f t="shared" si="64"/>
        <v>2</v>
      </c>
    </row>
    <row r="967" spans="1:37" x14ac:dyDescent="0.25">
      <c r="A967" t="s">
        <v>181</v>
      </c>
      <c r="B967" s="6" t="str">
        <f t="shared" si="65"/>
        <v>1</v>
      </c>
      <c r="C967" t="s">
        <v>246</v>
      </c>
      <c r="D967" t="s">
        <v>116</v>
      </c>
      <c r="E967">
        <v>2016</v>
      </c>
      <c r="F967">
        <v>19060403</v>
      </c>
      <c r="Q967" t="s">
        <v>70</v>
      </c>
      <c r="R967" s="18">
        <f t="shared" si="63"/>
        <v>2</v>
      </c>
      <c r="Y967">
        <v>2016</v>
      </c>
      <c r="AD967" t="s">
        <v>101</v>
      </c>
      <c r="AE967" t="s">
        <v>119</v>
      </c>
      <c r="AF967" t="str">
        <f t="shared" ref="AF967:AF1030" si="66">IF(AD967&lt;&gt;"",_xlfn.CONCAT(AD967," - ", AE967),"")</f>
        <v>Oil &amp; Gas - Ice Roads and Pads</v>
      </c>
      <c r="AG967" t="s">
        <v>349</v>
      </c>
      <c r="AJ967" t="s">
        <v>84</v>
      </c>
      <c r="AK967" s="7">
        <f t="shared" si="64"/>
        <v>2</v>
      </c>
    </row>
    <row r="968" spans="1:37" x14ac:dyDescent="0.25">
      <c r="A968" t="s">
        <v>181</v>
      </c>
      <c r="B968" s="6" t="str">
        <f t="shared" si="65"/>
        <v>1</v>
      </c>
      <c r="C968" t="s">
        <v>246</v>
      </c>
      <c r="D968" t="s">
        <v>116</v>
      </c>
      <c r="E968">
        <v>2016</v>
      </c>
      <c r="F968">
        <v>19060402</v>
      </c>
      <c r="Q968" t="s">
        <v>70</v>
      </c>
      <c r="R968" s="18">
        <f t="shared" si="63"/>
        <v>2</v>
      </c>
      <c r="Y968">
        <v>2016</v>
      </c>
      <c r="AD968" t="s">
        <v>101</v>
      </c>
      <c r="AE968" t="s">
        <v>119</v>
      </c>
      <c r="AF968" t="str">
        <f t="shared" si="66"/>
        <v>Oil &amp; Gas - Ice Roads and Pads</v>
      </c>
      <c r="AG968" t="s">
        <v>349</v>
      </c>
      <c r="AJ968" t="s">
        <v>84</v>
      </c>
      <c r="AK968" s="7">
        <f t="shared" si="64"/>
        <v>2</v>
      </c>
    </row>
    <row r="969" spans="1:37" x14ac:dyDescent="0.25">
      <c r="A969" t="s">
        <v>181</v>
      </c>
      <c r="B969" s="6" t="str">
        <f t="shared" si="65"/>
        <v>1</v>
      </c>
      <c r="C969" t="s">
        <v>246</v>
      </c>
      <c r="D969" t="s">
        <v>116</v>
      </c>
      <c r="E969">
        <v>2016</v>
      </c>
      <c r="F969">
        <v>19060402</v>
      </c>
      <c r="Q969" t="s">
        <v>70</v>
      </c>
      <c r="R969" s="18">
        <f t="shared" si="63"/>
        <v>2</v>
      </c>
      <c r="Y969">
        <v>2016</v>
      </c>
      <c r="AD969" t="s">
        <v>101</v>
      </c>
      <c r="AE969" t="s">
        <v>119</v>
      </c>
      <c r="AF969" t="str">
        <f t="shared" si="66"/>
        <v>Oil &amp; Gas - Ice Roads and Pads</v>
      </c>
      <c r="AG969" t="s">
        <v>349</v>
      </c>
      <c r="AJ969" t="s">
        <v>84</v>
      </c>
      <c r="AK969" s="7">
        <f t="shared" si="64"/>
        <v>2</v>
      </c>
    </row>
    <row r="970" spans="1:37" x14ac:dyDescent="0.25">
      <c r="A970" t="s">
        <v>181</v>
      </c>
      <c r="B970" s="6" t="str">
        <f t="shared" si="65"/>
        <v>1</v>
      </c>
      <c r="C970" t="s">
        <v>246</v>
      </c>
      <c r="D970" t="s">
        <v>116</v>
      </c>
      <c r="E970">
        <v>2016</v>
      </c>
      <c r="F970">
        <v>19060403</v>
      </c>
      <c r="Q970" t="s">
        <v>70</v>
      </c>
      <c r="R970" s="18">
        <f t="shared" si="63"/>
        <v>2</v>
      </c>
      <c r="Y970">
        <v>2016</v>
      </c>
      <c r="AD970" t="s">
        <v>101</v>
      </c>
      <c r="AE970" t="s">
        <v>119</v>
      </c>
      <c r="AF970" t="str">
        <f t="shared" si="66"/>
        <v>Oil &amp; Gas - Ice Roads and Pads</v>
      </c>
      <c r="AG970" t="s">
        <v>349</v>
      </c>
      <c r="AJ970" t="s">
        <v>84</v>
      </c>
      <c r="AK970" s="7">
        <f t="shared" si="64"/>
        <v>2</v>
      </c>
    </row>
    <row r="971" spans="1:37" x14ac:dyDescent="0.25">
      <c r="A971" t="s">
        <v>181</v>
      </c>
      <c r="B971" s="6" t="str">
        <f t="shared" si="65"/>
        <v>1</v>
      </c>
      <c r="C971" t="s">
        <v>246</v>
      </c>
      <c r="D971" t="s">
        <v>116</v>
      </c>
      <c r="E971">
        <v>2016</v>
      </c>
      <c r="F971">
        <v>19060403</v>
      </c>
      <c r="Q971" t="s">
        <v>70</v>
      </c>
      <c r="R971" s="18">
        <f t="shared" si="63"/>
        <v>2</v>
      </c>
      <c r="Y971">
        <v>2016</v>
      </c>
      <c r="AD971" t="s">
        <v>101</v>
      </c>
      <c r="AE971" t="s">
        <v>119</v>
      </c>
      <c r="AF971" t="str">
        <f t="shared" si="66"/>
        <v>Oil &amp; Gas - Ice Roads and Pads</v>
      </c>
      <c r="AG971" t="s">
        <v>349</v>
      </c>
      <c r="AJ971" t="s">
        <v>84</v>
      </c>
      <c r="AK971" s="7">
        <f t="shared" si="64"/>
        <v>2</v>
      </c>
    </row>
    <row r="972" spans="1:37" x14ac:dyDescent="0.25">
      <c r="A972" t="s">
        <v>181</v>
      </c>
      <c r="B972" s="6" t="str">
        <f t="shared" si="65"/>
        <v>1</v>
      </c>
      <c r="C972" t="s">
        <v>246</v>
      </c>
      <c r="D972" t="s">
        <v>116</v>
      </c>
      <c r="E972">
        <v>2016</v>
      </c>
      <c r="F972">
        <v>19060403</v>
      </c>
      <c r="Q972" t="s">
        <v>70</v>
      </c>
      <c r="R972" s="18">
        <f t="shared" si="63"/>
        <v>2</v>
      </c>
      <c r="Y972">
        <v>2016</v>
      </c>
      <c r="AD972" t="s">
        <v>101</v>
      </c>
      <c r="AE972" t="s">
        <v>119</v>
      </c>
      <c r="AF972" t="str">
        <f t="shared" si="66"/>
        <v>Oil &amp; Gas - Ice Roads and Pads</v>
      </c>
      <c r="AG972" t="s">
        <v>349</v>
      </c>
      <c r="AJ972" t="s">
        <v>84</v>
      </c>
      <c r="AK972" s="7">
        <f t="shared" si="64"/>
        <v>2</v>
      </c>
    </row>
    <row r="973" spans="1:37" x14ac:dyDescent="0.25">
      <c r="A973" t="s">
        <v>181</v>
      </c>
      <c r="B973" s="6" t="str">
        <f t="shared" si="65"/>
        <v>1</v>
      </c>
      <c r="C973" t="s">
        <v>246</v>
      </c>
      <c r="D973" t="s">
        <v>116</v>
      </c>
      <c r="E973">
        <v>2016</v>
      </c>
      <c r="F973">
        <v>19060402</v>
      </c>
      <c r="Q973" t="s">
        <v>70</v>
      </c>
      <c r="R973" s="18">
        <f t="shared" si="63"/>
        <v>2</v>
      </c>
      <c r="Y973">
        <v>2016</v>
      </c>
      <c r="AD973" t="s">
        <v>101</v>
      </c>
      <c r="AE973" t="s">
        <v>119</v>
      </c>
      <c r="AF973" t="str">
        <f t="shared" si="66"/>
        <v>Oil &amp; Gas - Ice Roads and Pads</v>
      </c>
      <c r="AG973" t="s">
        <v>349</v>
      </c>
      <c r="AJ973" t="s">
        <v>84</v>
      </c>
      <c r="AK973" s="7">
        <f t="shared" si="64"/>
        <v>2</v>
      </c>
    </row>
    <row r="974" spans="1:37" x14ac:dyDescent="0.25">
      <c r="A974" t="s">
        <v>181</v>
      </c>
      <c r="B974" s="6" t="str">
        <f t="shared" si="65"/>
        <v>1</v>
      </c>
      <c r="C974" t="s">
        <v>246</v>
      </c>
      <c r="D974" t="s">
        <v>116</v>
      </c>
      <c r="E974">
        <v>2016</v>
      </c>
      <c r="F974">
        <v>19060402</v>
      </c>
      <c r="Q974" t="s">
        <v>70</v>
      </c>
      <c r="R974" s="18">
        <f t="shared" si="63"/>
        <v>2</v>
      </c>
      <c r="Y974">
        <v>2016</v>
      </c>
      <c r="AD974" t="s">
        <v>101</v>
      </c>
      <c r="AE974" t="s">
        <v>119</v>
      </c>
      <c r="AF974" t="str">
        <f t="shared" si="66"/>
        <v>Oil &amp; Gas - Ice Roads and Pads</v>
      </c>
      <c r="AG974" t="s">
        <v>349</v>
      </c>
      <c r="AJ974" t="s">
        <v>84</v>
      </c>
      <c r="AK974" s="7">
        <f t="shared" si="64"/>
        <v>2</v>
      </c>
    </row>
    <row r="975" spans="1:37" x14ac:dyDescent="0.25">
      <c r="A975" t="s">
        <v>181</v>
      </c>
      <c r="B975" s="6" t="str">
        <f t="shared" si="65"/>
        <v>1</v>
      </c>
      <c r="C975" t="s">
        <v>246</v>
      </c>
      <c r="D975" t="s">
        <v>116</v>
      </c>
      <c r="E975">
        <v>2016</v>
      </c>
      <c r="F975">
        <v>19060403</v>
      </c>
      <c r="Q975" t="s">
        <v>70</v>
      </c>
      <c r="R975" s="18">
        <f t="shared" si="63"/>
        <v>2</v>
      </c>
      <c r="Y975">
        <v>2016</v>
      </c>
      <c r="AD975" t="s">
        <v>101</v>
      </c>
      <c r="AE975" t="s">
        <v>119</v>
      </c>
      <c r="AF975" t="str">
        <f t="shared" si="66"/>
        <v>Oil &amp; Gas - Ice Roads and Pads</v>
      </c>
      <c r="AG975" t="s">
        <v>349</v>
      </c>
      <c r="AJ975" t="s">
        <v>84</v>
      </c>
      <c r="AK975" s="7">
        <f t="shared" si="64"/>
        <v>2</v>
      </c>
    </row>
    <row r="976" spans="1:37" x14ac:dyDescent="0.25">
      <c r="A976" t="s">
        <v>181</v>
      </c>
      <c r="B976" s="6" t="str">
        <f t="shared" si="65"/>
        <v>1</v>
      </c>
      <c r="C976" t="s">
        <v>246</v>
      </c>
      <c r="D976" t="s">
        <v>116</v>
      </c>
      <c r="E976">
        <v>2016</v>
      </c>
      <c r="F976">
        <v>19060403</v>
      </c>
      <c r="Q976" t="s">
        <v>70</v>
      </c>
      <c r="R976" s="18">
        <f t="shared" si="63"/>
        <v>2</v>
      </c>
      <c r="Y976">
        <v>2016</v>
      </c>
      <c r="AD976" t="s">
        <v>101</v>
      </c>
      <c r="AE976" t="s">
        <v>119</v>
      </c>
      <c r="AF976" t="str">
        <f t="shared" si="66"/>
        <v>Oil &amp; Gas - Ice Roads and Pads</v>
      </c>
      <c r="AG976" t="s">
        <v>349</v>
      </c>
      <c r="AJ976" t="s">
        <v>84</v>
      </c>
      <c r="AK976" s="7">
        <f t="shared" si="64"/>
        <v>2</v>
      </c>
    </row>
    <row r="977" spans="1:37" x14ac:dyDescent="0.25">
      <c r="A977" t="s">
        <v>181</v>
      </c>
      <c r="B977" s="6" t="str">
        <f t="shared" si="65"/>
        <v>1</v>
      </c>
      <c r="C977" t="s">
        <v>246</v>
      </c>
      <c r="D977" t="s">
        <v>116</v>
      </c>
      <c r="E977">
        <v>2016</v>
      </c>
      <c r="F977">
        <v>19060403</v>
      </c>
      <c r="Q977" t="s">
        <v>70</v>
      </c>
      <c r="R977" s="18">
        <f t="shared" si="63"/>
        <v>2</v>
      </c>
      <c r="Y977">
        <v>2016</v>
      </c>
      <c r="AD977" t="s">
        <v>101</v>
      </c>
      <c r="AE977" t="s">
        <v>119</v>
      </c>
      <c r="AF977" t="str">
        <f t="shared" si="66"/>
        <v>Oil &amp; Gas - Ice Roads and Pads</v>
      </c>
      <c r="AG977" t="s">
        <v>349</v>
      </c>
      <c r="AJ977" t="s">
        <v>84</v>
      </c>
      <c r="AK977" s="7">
        <f t="shared" si="64"/>
        <v>2</v>
      </c>
    </row>
    <row r="978" spans="1:37" x14ac:dyDescent="0.25">
      <c r="A978" t="s">
        <v>181</v>
      </c>
      <c r="B978" s="6" t="str">
        <f t="shared" si="65"/>
        <v>1</v>
      </c>
      <c r="C978" t="s">
        <v>246</v>
      </c>
      <c r="D978" t="s">
        <v>116</v>
      </c>
      <c r="E978">
        <v>2016</v>
      </c>
      <c r="F978">
        <v>19060402</v>
      </c>
      <c r="Q978" t="s">
        <v>70</v>
      </c>
      <c r="R978" s="18">
        <f t="shared" si="63"/>
        <v>2</v>
      </c>
      <c r="Y978">
        <v>2016</v>
      </c>
      <c r="AD978" t="s">
        <v>101</v>
      </c>
      <c r="AE978" t="s">
        <v>119</v>
      </c>
      <c r="AF978" t="str">
        <f t="shared" si="66"/>
        <v>Oil &amp; Gas - Ice Roads and Pads</v>
      </c>
      <c r="AG978" t="s">
        <v>349</v>
      </c>
      <c r="AJ978" t="s">
        <v>84</v>
      </c>
      <c r="AK978" s="7">
        <f t="shared" si="64"/>
        <v>2</v>
      </c>
    </row>
    <row r="979" spans="1:37" x14ac:dyDescent="0.25">
      <c r="A979" t="s">
        <v>181</v>
      </c>
      <c r="B979" s="6" t="str">
        <f t="shared" si="65"/>
        <v>1</v>
      </c>
      <c r="C979" t="s">
        <v>246</v>
      </c>
      <c r="D979" t="s">
        <v>116</v>
      </c>
      <c r="E979">
        <v>2016</v>
      </c>
      <c r="F979">
        <v>19060402</v>
      </c>
      <c r="Q979" t="s">
        <v>70</v>
      </c>
      <c r="R979" s="18">
        <f t="shared" si="63"/>
        <v>2</v>
      </c>
      <c r="Y979">
        <v>2016</v>
      </c>
      <c r="AD979" t="s">
        <v>101</v>
      </c>
      <c r="AE979" t="s">
        <v>119</v>
      </c>
      <c r="AF979" t="str">
        <f t="shared" si="66"/>
        <v>Oil &amp; Gas - Ice Roads and Pads</v>
      </c>
      <c r="AG979" t="s">
        <v>349</v>
      </c>
      <c r="AJ979" t="s">
        <v>84</v>
      </c>
      <c r="AK979" s="7">
        <f t="shared" si="64"/>
        <v>2</v>
      </c>
    </row>
    <row r="980" spans="1:37" x14ac:dyDescent="0.25">
      <c r="A980" t="s">
        <v>181</v>
      </c>
      <c r="B980" s="6" t="str">
        <f t="shared" si="65"/>
        <v>1</v>
      </c>
      <c r="C980" t="s">
        <v>246</v>
      </c>
      <c r="D980" t="s">
        <v>116</v>
      </c>
      <c r="E980">
        <v>2016</v>
      </c>
      <c r="F980">
        <v>19060403</v>
      </c>
      <c r="Q980" t="s">
        <v>70</v>
      </c>
      <c r="R980" s="18">
        <f t="shared" si="63"/>
        <v>2</v>
      </c>
      <c r="Y980">
        <v>2016</v>
      </c>
      <c r="AD980" t="s">
        <v>101</v>
      </c>
      <c r="AE980" t="s">
        <v>119</v>
      </c>
      <c r="AF980" t="str">
        <f t="shared" si="66"/>
        <v>Oil &amp; Gas - Ice Roads and Pads</v>
      </c>
      <c r="AG980" t="s">
        <v>349</v>
      </c>
      <c r="AJ980" t="s">
        <v>84</v>
      </c>
      <c r="AK980" s="7">
        <f t="shared" si="64"/>
        <v>2</v>
      </c>
    </row>
    <row r="981" spans="1:37" x14ac:dyDescent="0.25">
      <c r="A981" t="s">
        <v>181</v>
      </c>
      <c r="B981" s="6" t="str">
        <f t="shared" si="65"/>
        <v>1</v>
      </c>
      <c r="C981" t="s">
        <v>246</v>
      </c>
      <c r="D981" t="s">
        <v>116</v>
      </c>
      <c r="E981">
        <v>2016</v>
      </c>
      <c r="F981">
        <v>19060403</v>
      </c>
      <c r="Q981" t="s">
        <v>70</v>
      </c>
      <c r="R981" s="18">
        <f t="shared" si="63"/>
        <v>2</v>
      </c>
      <c r="Y981">
        <v>2016</v>
      </c>
      <c r="AD981" t="s">
        <v>101</v>
      </c>
      <c r="AE981" t="s">
        <v>119</v>
      </c>
      <c r="AF981" t="str">
        <f t="shared" si="66"/>
        <v>Oil &amp; Gas - Ice Roads and Pads</v>
      </c>
      <c r="AG981" t="s">
        <v>349</v>
      </c>
      <c r="AJ981" t="s">
        <v>84</v>
      </c>
      <c r="AK981" s="7">
        <f t="shared" si="64"/>
        <v>2</v>
      </c>
    </row>
    <row r="982" spans="1:37" x14ac:dyDescent="0.25">
      <c r="A982" t="s">
        <v>181</v>
      </c>
      <c r="B982" s="6" t="str">
        <f t="shared" si="65"/>
        <v>1</v>
      </c>
      <c r="C982" t="s">
        <v>246</v>
      </c>
      <c r="D982" t="s">
        <v>116</v>
      </c>
      <c r="E982">
        <v>2016</v>
      </c>
      <c r="F982">
        <v>19060403</v>
      </c>
      <c r="Q982" t="s">
        <v>70</v>
      </c>
      <c r="R982" s="18">
        <f t="shared" si="63"/>
        <v>2</v>
      </c>
      <c r="Y982">
        <v>2016</v>
      </c>
      <c r="AD982" t="s">
        <v>101</v>
      </c>
      <c r="AE982" t="s">
        <v>119</v>
      </c>
      <c r="AF982" t="str">
        <f t="shared" si="66"/>
        <v>Oil &amp; Gas - Ice Roads and Pads</v>
      </c>
      <c r="AG982" t="s">
        <v>349</v>
      </c>
      <c r="AJ982" t="s">
        <v>84</v>
      </c>
      <c r="AK982" s="7">
        <f t="shared" si="64"/>
        <v>2</v>
      </c>
    </row>
    <row r="983" spans="1:37" x14ac:dyDescent="0.25">
      <c r="A983" t="s">
        <v>181</v>
      </c>
      <c r="B983" s="6" t="str">
        <f t="shared" si="65"/>
        <v>1</v>
      </c>
      <c r="C983" t="s">
        <v>246</v>
      </c>
      <c r="D983" t="s">
        <v>116</v>
      </c>
      <c r="E983">
        <v>2016</v>
      </c>
      <c r="F983">
        <v>19060402</v>
      </c>
      <c r="Q983" t="s">
        <v>70</v>
      </c>
      <c r="R983" s="18">
        <f t="shared" si="63"/>
        <v>2</v>
      </c>
      <c r="Y983">
        <v>2016</v>
      </c>
      <c r="AD983" t="s">
        <v>101</v>
      </c>
      <c r="AE983" t="s">
        <v>119</v>
      </c>
      <c r="AF983" t="str">
        <f t="shared" si="66"/>
        <v>Oil &amp; Gas - Ice Roads and Pads</v>
      </c>
      <c r="AG983" t="s">
        <v>349</v>
      </c>
      <c r="AJ983" t="s">
        <v>84</v>
      </c>
      <c r="AK983" s="7">
        <f t="shared" si="64"/>
        <v>2</v>
      </c>
    </row>
    <row r="984" spans="1:37" x14ac:dyDescent="0.25">
      <c r="A984" t="s">
        <v>181</v>
      </c>
      <c r="B984" s="6" t="str">
        <f t="shared" si="65"/>
        <v>1</v>
      </c>
      <c r="C984" t="s">
        <v>246</v>
      </c>
      <c r="D984" t="s">
        <v>116</v>
      </c>
      <c r="E984">
        <v>2016</v>
      </c>
      <c r="F984">
        <v>19060402</v>
      </c>
      <c r="Q984" t="s">
        <v>70</v>
      </c>
      <c r="R984" s="18">
        <f t="shared" si="63"/>
        <v>2</v>
      </c>
      <c r="Y984">
        <v>2016</v>
      </c>
      <c r="AD984" t="s">
        <v>101</v>
      </c>
      <c r="AE984" t="s">
        <v>119</v>
      </c>
      <c r="AF984" t="str">
        <f t="shared" si="66"/>
        <v>Oil &amp; Gas - Ice Roads and Pads</v>
      </c>
      <c r="AG984" t="s">
        <v>349</v>
      </c>
      <c r="AJ984" t="s">
        <v>84</v>
      </c>
      <c r="AK984" s="7">
        <f t="shared" si="64"/>
        <v>2</v>
      </c>
    </row>
    <row r="985" spans="1:37" x14ac:dyDescent="0.25">
      <c r="A985" t="s">
        <v>181</v>
      </c>
      <c r="B985" s="6" t="str">
        <f t="shared" si="65"/>
        <v>1</v>
      </c>
      <c r="C985" t="s">
        <v>246</v>
      </c>
      <c r="D985" t="s">
        <v>116</v>
      </c>
      <c r="E985">
        <v>2016</v>
      </c>
      <c r="F985">
        <v>19060403</v>
      </c>
      <c r="Q985" t="s">
        <v>70</v>
      </c>
      <c r="R985" s="18">
        <f t="shared" si="63"/>
        <v>2</v>
      </c>
      <c r="Y985">
        <v>2016</v>
      </c>
      <c r="AD985" t="s">
        <v>101</v>
      </c>
      <c r="AE985" t="s">
        <v>119</v>
      </c>
      <c r="AF985" t="str">
        <f t="shared" si="66"/>
        <v>Oil &amp; Gas - Ice Roads and Pads</v>
      </c>
      <c r="AG985" t="s">
        <v>349</v>
      </c>
      <c r="AJ985" t="s">
        <v>84</v>
      </c>
      <c r="AK985" s="7">
        <f t="shared" si="64"/>
        <v>2</v>
      </c>
    </row>
    <row r="986" spans="1:37" x14ac:dyDescent="0.25">
      <c r="A986" t="s">
        <v>181</v>
      </c>
      <c r="B986" s="6" t="str">
        <f t="shared" si="65"/>
        <v>1</v>
      </c>
      <c r="C986" t="s">
        <v>246</v>
      </c>
      <c r="D986" t="s">
        <v>116</v>
      </c>
      <c r="E986">
        <v>2016</v>
      </c>
      <c r="F986">
        <v>19060403</v>
      </c>
      <c r="Q986" t="s">
        <v>70</v>
      </c>
      <c r="R986" s="18">
        <f t="shared" si="63"/>
        <v>2</v>
      </c>
      <c r="Y986">
        <v>2016</v>
      </c>
      <c r="AD986" t="s">
        <v>101</v>
      </c>
      <c r="AE986" t="s">
        <v>119</v>
      </c>
      <c r="AF986" t="str">
        <f t="shared" si="66"/>
        <v>Oil &amp; Gas - Ice Roads and Pads</v>
      </c>
      <c r="AG986" t="s">
        <v>349</v>
      </c>
      <c r="AJ986" t="s">
        <v>84</v>
      </c>
      <c r="AK986" s="7">
        <f t="shared" si="64"/>
        <v>2</v>
      </c>
    </row>
    <row r="987" spans="1:37" x14ac:dyDescent="0.25">
      <c r="A987" t="s">
        <v>181</v>
      </c>
      <c r="B987" s="6" t="str">
        <f t="shared" si="65"/>
        <v>1</v>
      </c>
      <c r="C987" t="s">
        <v>246</v>
      </c>
      <c r="D987" t="s">
        <v>116</v>
      </c>
      <c r="E987">
        <v>2016</v>
      </c>
      <c r="F987">
        <v>19060403</v>
      </c>
      <c r="Q987" t="s">
        <v>70</v>
      </c>
      <c r="R987" s="18">
        <f t="shared" si="63"/>
        <v>2</v>
      </c>
      <c r="Y987">
        <v>2016</v>
      </c>
      <c r="AD987" t="s">
        <v>101</v>
      </c>
      <c r="AE987" t="s">
        <v>119</v>
      </c>
      <c r="AF987" t="str">
        <f t="shared" si="66"/>
        <v>Oil &amp; Gas - Ice Roads and Pads</v>
      </c>
      <c r="AG987" t="s">
        <v>349</v>
      </c>
      <c r="AJ987" t="s">
        <v>84</v>
      </c>
      <c r="AK987" s="7">
        <f t="shared" si="64"/>
        <v>2</v>
      </c>
    </row>
    <row r="988" spans="1:37" x14ac:dyDescent="0.25">
      <c r="A988" t="s">
        <v>181</v>
      </c>
      <c r="B988" s="6" t="str">
        <f t="shared" si="65"/>
        <v>1</v>
      </c>
      <c r="C988" t="s">
        <v>246</v>
      </c>
      <c r="D988" t="s">
        <v>116</v>
      </c>
      <c r="E988">
        <v>2016</v>
      </c>
      <c r="F988">
        <v>19060402</v>
      </c>
      <c r="Q988" t="s">
        <v>70</v>
      </c>
      <c r="R988" s="18">
        <f t="shared" si="63"/>
        <v>2</v>
      </c>
      <c r="Y988">
        <v>2016</v>
      </c>
      <c r="AD988" t="s">
        <v>101</v>
      </c>
      <c r="AE988" t="s">
        <v>119</v>
      </c>
      <c r="AF988" t="str">
        <f t="shared" si="66"/>
        <v>Oil &amp; Gas - Ice Roads and Pads</v>
      </c>
      <c r="AG988" t="s">
        <v>349</v>
      </c>
      <c r="AJ988" t="s">
        <v>84</v>
      </c>
      <c r="AK988" s="7">
        <f t="shared" si="64"/>
        <v>2</v>
      </c>
    </row>
    <row r="989" spans="1:37" x14ac:dyDescent="0.25">
      <c r="A989" t="s">
        <v>181</v>
      </c>
      <c r="B989" s="6" t="str">
        <f t="shared" si="65"/>
        <v>1</v>
      </c>
      <c r="C989" t="s">
        <v>246</v>
      </c>
      <c r="D989" t="s">
        <v>116</v>
      </c>
      <c r="E989">
        <v>2016</v>
      </c>
      <c r="F989">
        <v>19060402</v>
      </c>
      <c r="Q989" t="s">
        <v>70</v>
      </c>
      <c r="R989" s="18">
        <f t="shared" si="63"/>
        <v>2</v>
      </c>
      <c r="Y989">
        <v>2016</v>
      </c>
      <c r="AD989" t="s">
        <v>101</v>
      </c>
      <c r="AE989" t="s">
        <v>119</v>
      </c>
      <c r="AF989" t="str">
        <f t="shared" si="66"/>
        <v>Oil &amp; Gas - Ice Roads and Pads</v>
      </c>
      <c r="AG989" t="s">
        <v>349</v>
      </c>
      <c r="AJ989" t="s">
        <v>84</v>
      </c>
      <c r="AK989" s="7">
        <f t="shared" si="64"/>
        <v>2</v>
      </c>
    </row>
    <row r="990" spans="1:37" x14ac:dyDescent="0.25">
      <c r="A990" t="s">
        <v>181</v>
      </c>
      <c r="B990" s="6" t="str">
        <f t="shared" si="65"/>
        <v>1</v>
      </c>
      <c r="C990" t="s">
        <v>246</v>
      </c>
      <c r="D990" t="s">
        <v>116</v>
      </c>
      <c r="E990">
        <v>2016</v>
      </c>
      <c r="F990">
        <v>19060403</v>
      </c>
      <c r="Q990" t="s">
        <v>70</v>
      </c>
      <c r="R990" s="18">
        <f t="shared" si="63"/>
        <v>2</v>
      </c>
      <c r="Y990">
        <v>2016</v>
      </c>
      <c r="AD990" t="s">
        <v>101</v>
      </c>
      <c r="AE990" t="s">
        <v>119</v>
      </c>
      <c r="AF990" t="str">
        <f t="shared" si="66"/>
        <v>Oil &amp; Gas - Ice Roads and Pads</v>
      </c>
      <c r="AG990" t="s">
        <v>349</v>
      </c>
      <c r="AJ990" t="s">
        <v>84</v>
      </c>
      <c r="AK990" s="7">
        <f t="shared" si="64"/>
        <v>2</v>
      </c>
    </row>
    <row r="991" spans="1:37" x14ac:dyDescent="0.25">
      <c r="A991" t="s">
        <v>181</v>
      </c>
      <c r="B991" s="6" t="str">
        <f t="shared" si="65"/>
        <v>1</v>
      </c>
      <c r="C991" t="s">
        <v>246</v>
      </c>
      <c r="D991" t="s">
        <v>116</v>
      </c>
      <c r="E991">
        <v>2016</v>
      </c>
      <c r="F991">
        <v>19060403</v>
      </c>
      <c r="Q991" t="s">
        <v>70</v>
      </c>
      <c r="R991" s="18">
        <f t="shared" si="63"/>
        <v>2</v>
      </c>
      <c r="Y991">
        <v>2016</v>
      </c>
      <c r="AD991" t="s">
        <v>101</v>
      </c>
      <c r="AE991" t="s">
        <v>119</v>
      </c>
      <c r="AF991" t="str">
        <f t="shared" si="66"/>
        <v>Oil &amp; Gas - Ice Roads and Pads</v>
      </c>
      <c r="AG991" t="s">
        <v>349</v>
      </c>
      <c r="AJ991" t="s">
        <v>84</v>
      </c>
      <c r="AK991" s="7">
        <f t="shared" si="64"/>
        <v>2</v>
      </c>
    </row>
    <row r="992" spans="1:37" x14ac:dyDescent="0.25">
      <c r="A992" t="s">
        <v>181</v>
      </c>
      <c r="B992" s="6" t="str">
        <f t="shared" si="65"/>
        <v>1</v>
      </c>
      <c r="C992" t="s">
        <v>246</v>
      </c>
      <c r="D992" t="s">
        <v>116</v>
      </c>
      <c r="E992">
        <v>2016</v>
      </c>
      <c r="F992">
        <v>19060403</v>
      </c>
      <c r="Q992" t="s">
        <v>70</v>
      </c>
      <c r="R992" s="18">
        <f t="shared" si="63"/>
        <v>2</v>
      </c>
      <c r="Y992">
        <v>2016</v>
      </c>
      <c r="AD992" t="s">
        <v>101</v>
      </c>
      <c r="AE992" t="s">
        <v>119</v>
      </c>
      <c r="AF992" t="str">
        <f t="shared" si="66"/>
        <v>Oil &amp; Gas - Ice Roads and Pads</v>
      </c>
      <c r="AG992" t="s">
        <v>349</v>
      </c>
      <c r="AJ992" t="s">
        <v>84</v>
      </c>
      <c r="AK992" s="7">
        <f t="shared" si="64"/>
        <v>2</v>
      </c>
    </row>
    <row r="993" spans="1:37" x14ac:dyDescent="0.25">
      <c r="A993" t="s">
        <v>181</v>
      </c>
      <c r="B993" s="6" t="str">
        <f t="shared" si="65"/>
        <v>1</v>
      </c>
      <c r="C993" t="s">
        <v>246</v>
      </c>
      <c r="D993" t="s">
        <v>116</v>
      </c>
      <c r="E993">
        <v>2016</v>
      </c>
      <c r="F993">
        <v>19060402</v>
      </c>
      <c r="Q993" t="s">
        <v>70</v>
      </c>
      <c r="R993" s="18">
        <f t="shared" si="63"/>
        <v>2</v>
      </c>
      <c r="Y993">
        <v>2016</v>
      </c>
      <c r="AD993" t="s">
        <v>101</v>
      </c>
      <c r="AE993" t="s">
        <v>119</v>
      </c>
      <c r="AF993" t="str">
        <f t="shared" si="66"/>
        <v>Oil &amp; Gas - Ice Roads and Pads</v>
      </c>
      <c r="AG993" t="s">
        <v>349</v>
      </c>
      <c r="AJ993" t="s">
        <v>84</v>
      </c>
      <c r="AK993" s="7">
        <f t="shared" si="64"/>
        <v>2</v>
      </c>
    </row>
    <row r="994" spans="1:37" x14ac:dyDescent="0.25">
      <c r="A994" t="s">
        <v>181</v>
      </c>
      <c r="B994" s="6" t="str">
        <f t="shared" si="65"/>
        <v>1</v>
      </c>
      <c r="C994" t="s">
        <v>246</v>
      </c>
      <c r="D994" t="s">
        <v>116</v>
      </c>
      <c r="E994">
        <v>2016</v>
      </c>
      <c r="F994">
        <v>19060402</v>
      </c>
      <c r="Q994" t="s">
        <v>70</v>
      </c>
      <c r="R994" s="18">
        <f t="shared" si="63"/>
        <v>2</v>
      </c>
      <c r="Y994">
        <v>2016</v>
      </c>
      <c r="AD994" t="s">
        <v>101</v>
      </c>
      <c r="AE994" t="s">
        <v>119</v>
      </c>
      <c r="AF994" t="str">
        <f t="shared" si="66"/>
        <v>Oil &amp; Gas - Ice Roads and Pads</v>
      </c>
      <c r="AG994" t="s">
        <v>349</v>
      </c>
      <c r="AJ994" t="s">
        <v>84</v>
      </c>
      <c r="AK994" s="7">
        <f t="shared" si="64"/>
        <v>2</v>
      </c>
    </row>
    <row r="995" spans="1:37" x14ac:dyDescent="0.25">
      <c r="A995" t="s">
        <v>181</v>
      </c>
      <c r="B995" s="6" t="str">
        <f t="shared" si="65"/>
        <v>1</v>
      </c>
      <c r="C995" t="s">
        <v>246</v>
      </c>
      <c r="D995" t="s">
        <v>116</v>
      </c>
      <c r="E995">
        <v>2016</v>
      </c>
      <c r="F995">
        <v>19060403</v>
      </c>
      <c r="Q995" t="s">
        <v>70</v>
      </c>
      <c r="R995" s="18">
        <f t="shared" si="63"/>
        <v>2</v>
      </c>
      <c r="Y995">
        <v>2016</v>
      </c>
      <c r="AD995" t="s">
        <v>101</v>
      </c>
      <c r="AE995" t="s">
        <v>119</v>
      </c>
      <c r="AF995" t="str">
        <f t="shared" si="66"/>
        <v>Oil &amp; Gas - Ice Roads and Pads</v>
      </c>
      <c r="AG995" t="s">
        <v>349</v>
      </c>
      <c r="AJ995" t="s">
        <v>84</v>
      </c>
      <c r="AK995" s="7">
        <f t="shared" si="64"/>
        <v>2</v>
      </c>
    </row>
    <row r="996" spans="1:37" x14ac:dyDescent="0.25">
      <c r="A996" t="s">
        <v>181</v>
      </c>
      <c r="B996" s="6" t="str">
        <f t="shared" si="65"/>
        <v>1</v>
      </c>
      <c r="C996" t="s">
        <v>246</v>
      </c>
      <c r="D996" t="s">
        <v>116</v>
      </c>
      <c r="E996">
        <v>2016</v>
      </c>
      <c r="F996">
        <v>19060403</v>
      </c>
      <c r="Q996" t="s">
        <v>70</v>
      </c>
      <c r="R996" s="18">
        <f t="shared" si="63"/>
        <v>2</v>
      </c>
      <c r="Y996">
        <v>2016</v>
      </c>
      <c r="AD996" t="s">
        <v>101</v>
      </c>
      <c r="AE996" t="s">
        <v>119</v>
      </c>
      <c r="AF996" t="str">
        <f t="shared" si="66"/>
        <v>Oil &amp; Gas - Ice Roads and Pads</v>
      </c>
      <c r="AG996" t="s">
        <v>349</v>
      </c>
      <c r="AJ996" t="s">
        <v>84</v>
      </c>
      <c r="AK996" s="7">
        <f t="shared" si="64"/>
        <v>2</v>
      </c>
    </row>
    <row r="997" spans="1:37" x14ac:dyDescent="0.25">
      <c r="A997" t="s">
        <v>181</v>
      </c>
      <c r="B997" s="6" t="str">
        <f t="shared" si="65"/>
        <v>1</v>
      </c>
      <c r="C997" t="s">
        <v>246</v>
      </c>
      <c r="D997" t="s">
        <v>116</v>
      </c>
      <c r="E997">
        <v>2016</v>
      </c>
      <c r="F997">
        <v>19060403</v>
      </c>
      <c r="Q997" t="s">
        <v>70</v>
      </c>
      <c r="R997" s="18">
        <f t="shared" si="63"/>
        <v>2</v>
      </c>
      <c r="Y997">
        <v>2016</v>
      </c>
      <c r="AD997" t="s">
        <v>101</v>
      </c>
      <c r="AE997" t="s">
        <v>119</v>
      </c>
      <c r="AF997" t="str">
        <f t="shared" si="66"/>
        <v>Oil &amp; Gas - Ice Roads and Pads</v>
      </c>
      <c r="AG997" t="s">
        <v>349</v>
      </c>
      <c r="AJ997" t="s">
        <v>84</v>
      </c>
      <c r="AK997" s="7">
        <f t="shared" si="64"/>
        <v>2</v>
      </c>
    </row>
    <row r="998" spans="1:37" x14ac:dyDescent="0.25">
      <c r="A998" t="s">
        <v>181</v>
      </c>
      <c r="B998" s="6" t="str">
        <f t="shared" si="65"/>
        <v>1</v>
      </c>
      <c r="C998" t="s">
        <v>246</v>
      </c>
      <c r="D998" t="s">
        <v>116</v>
      </c>
      <c r="E998">
        <v>2016</v>
      </c>
      <c r="F998">
        <v>19060402</v>
      </c>
      <c r="Q998" t="s">
        <v>70</v>
      </c>
      <c r="R998" s="18">
        <f t="shared" si="63"/>
        <v>2</v>
      </c>
      <c r="Y998">
        <v>2016</v>
      </c>
      <c r="AD998" t="s">
        <v>101</v>
      </c>
      <c r="AE998" t="s">
        <v>119</v>
      </c>
      <c r="AF998" t="str">
        <f t="shared" si="66"/>
        <v>Oil &amp; Gas - Ice Roads and Pads</v>
      </c>
      <c r="AG998" t="s">
        <v>349</v>
      </c>
      <c r="AJ998" t="s">
        <v>84</v>
      </c>
      <c r="AK998" s="7">
        <f t="shared" si="64"/>
        <v>2</v>
      </c>
    </row>
    <row r="999" spans="1:37" x14ac:dyDescent="0.25">
      <c r="A999" t="s">
        <v>181</v>
      </c>
      <c r="B999" s="6" t="str">
        <f t="shared" si="65"/>
        <v>1</v>
      </c>
      <c r="C999" t="s">
        <v>246</v>
      </c>
      <c r="D999" t="s">
        <v>116</v>
      </c>
      <c r="E999">
        <v>2016</v>
      </c>
      <c r="F999">
        <v>19060402</v>
      </c>
      <c r="Q999" t="s">
        <v>70</v>
      </c>
      <c r="R999" s="18">
        <f t="shared" si="63"/>
        <v>2</v>
      </c>
      <c r="Y999">
        <v>2016</v>
      </c>
      <c r="AD999" t="s">
        <v>101</v>
      </c>
      <c r="AE999" t="s">
        <v>119</v>
      </c>
      <c r="AF999" t="str">
        <f t="shared" si="66"/>
        <v>Oil &amp; Gas - Ice Roads and Pads</v>
      </c>
      <c r="AG999" t="s">
        <v>349</v>
      </c>
      <c r="AJ999" t="s">
        <v>84</v>
      </c>
      <c r="AK999" s="7">
        <f t="shared" si="64"/>
        <v>2</v>
      </c>
    </row>
    <row r="1000" spans="1:37" x14ac:dyDescent="0.25">
      <c r="A1000" t="s">
        <v>181</v>
      </c>
      <c r="B1000" s="6" t="str">
        <f t="shared" si="65"/>
        <v>1</v>
      </c>
      <c r="C1000" t="s">
        <v>246</v>
      </c>
      <c r="D1000" t="s">
        <v>116</v>
      </c>
      <c r="E1000">
        <v>2016</v>
      </c>
      <c r="F1000">
        <v>19060403</v>
      </c>
      <c r="Q1000" t="s">
        <v>70</v>
      </c>
      <c r="R1000" s="18">
        <f t="shared" si="63"/>
        <v>2</v>
      </c>
      <c r="Y1000">
        <v>2016</v>
      </c>
      <c r="AD1000" t="s">
        <v>101</v>
      </c>
      <c r="AE1000" t="s">
        <v>119</v>
      </c>
      <c r="AF1000" t="str">
        <f t="shared" si="66"/>
        <v>Oil &amp; Gas - Ice Roads and Pads</v>
      </c>
      <c r="AG1000" t="s">
        <v>349</v>
      </c>
      <c r="AJ1000" t="s">
        <v>84</v>
      </c>
      <c r="AK1000" s="7">
        <f t="shared" si="64"/>
        <v>2</v>
      </c>
    </row>
    <row r="1001" spans="1:37" x14ac:dyDescent="0.25">
      <c r="A1001" t="s">
        <v>181</v>
      </c>
      <c r="B1001" s="6" t="str">
        <f t="shared" si="65"/>
        <v>1</v>
      </c>
      <c r="C1001" t="s">
        <v>246</v>
      </c>
      <c r="D1001" t="s">
        <v>116</v>
      </c>
      <c r="E1001">
        <v>2016</v>
      </c>
      <c r="F1001">
        <v>19060403</v>
      </c>
      <c r="Q1001" t="s">
        <v>70</v>
      </c>
      <c r="R1001" s="18">
        <f t="shared" si="63"/>
        <v>2</v>
      </c>
      <c r="Y1001">
        <v>2016</v>
      </c>
      <c r="AD1001" t="s">
        <v>101</v>
      </c>
      <c r="AE1001" t="s">
        <v>119</v>
      </c>
      <c r="AF1001" t="str">
        <f t="shared" si="66"/>
        <v>Oil &amp; Gas - Ice Roads and Pads</v>
      </c>
      <c r="AG1001" t="s">
        <v>349</v>
      </c>
      <c r="AJ1001" t="s">
        <v>84</v>
      </c>
      <c r="AK1001" s="7">
        <f t="shared" si="64"/>
        <v>2</v>
      </c>
    </row>
    <row r="1002" spans="1:37" x14ac:dyDescent="0.25">
      <c r="A1002" t="s">
        <v>181</v>
      </c>
      <c r="B1002" s="6" t="str">
        <f t="shared" si="65"/>
        <v>1</v>
      </c>
      <c r="C1002" t="s">
        <v>246</v>
      </c>
      <c r="D1002" t="s">
        <v>116</v>
      </c>
      <c r="E1002">
        <v>2017</v>
      </c>
      <c r="F1002">
        <v>19060403</v>
      </c>
      <c r="Q1002" t="s">
        <v>70</v>
      </c>
      <c r="R1002" s="18">
        <f t="shared" si="63"/>
        <v>2</v>
      </c>
      <c r="Y1002">
        <v>2017</v>
      </c>
      <c r="AD1002" t="s">
        <v>101</v>
      </c>
      <c r="AE1002" t="s">
        <v>119</v>
      </c>
      <c r="AF1002" t="str">
        <f t="shared" si="66"/>
        <v>Oil &amp; Gas - Ice Roads and Pads</v>
      </c>
      <c r="AG1002" t="s">
        <v>349</v>
      </c>
      <c r="AJ1002" t="s">
        <v>84</v>
      </c>
      <c r="AK1002" s="7">
        <f t="shared" si="64"/>
        <v>2</v>
      </c>
    </row>
    <row r="1003" spans="1:37" x14ac:dyDescent="0.25">
      <c r="A1003" t="s">
        <v>181</v>
      </c>
      <c r="B1003" s="6" t="str">
        <f t="shared" si="65"/>
        <v>1</v>
      </c>
      <c r="C1003" t="s">
        <v>246</v>
      </c>
      <c r="D1003" t="s">
        <v>116</v>
      </c>
      <c r="E1003">
        <v>2017</v>
      </c>
      <c r="F1003">
        <v>19060402</v>
      </c>
      <c r="Q1003" t="s">
        <v>70</v>
      </c>
      <c r="R1003" s="18">
        <f t="shared" si="63"/>
        <v>2</v>
      </c>
      <c r="Y1003">
        <v>2017</v>
      </c>
      <c r="AD1003" t="s">
        <v>101</v>
      </c>
      <c r="AE1003" t="s">
        <v>119</v>
      </c>
      <c r="AF1003" t="str">
        <f t="shared" si="66"/>
        <v>Oil &amp; Gas - Ice Roads and Pads</v>
      </c>
      <c r="AG1003" t="s">
        <v>349</v>
      </c>
      <c r="AJ1003" t="s">
        <v>84</v>
      </c>
      <c r="AK1003" s="7">
        <f t="shared" si="64"/>
        <v>2</v>
      </c>
    </row>
    <row r="1004" spans="1:37" x14ac:dyDescent="0.25">
      <c r="A1004" t="s">
        <v>181</v>
      </c>
      <c r="B1004" s="6" t="str">
        <f t="shared" si="65"/>
        <v>1</v>
      </c>
      <c r="C1004" t="s">
        <v>246</v>
      </c>
      <c r="D1004" t="s">
        <v>116</v>
      </c>
      <c r="E1004">
        <v>2017</v>
      </c>
      <c r="F1004">
        <v>19060402</v>
      </c>
      <c r="Q1004" t="s">
        <v>70</v>
      </c>
      <c r="R1004" s="18">
        <f t="shared" si="63"/>
        <v>2</v>
      </c>
      <c r="Y1004">
        <v>2017</v>
      </c>
      <c r="AD1004" t="s">
        <v>101</v>
      </c>
      <c r="AE1004" t="s">
        <v>119</v>
      </c>
      <c r="AF1004" t="str">
        <f t="shared" si="66"/>
        <v>Oil &amp; Gas - Ice Roads and Pads</v>
      </c>
      <c r="AG1004" t="s">
        <v>349</v>
      </c>
      <c r="AJ1004" t="s">
        <v>84</v>
      </c>
      <c r="AK1004" s="7">
        <f t="shared" si="64"/>
        <v>2</v>
      </c>
    </row>
    <row r="1005" spans="1:37" x14ac:dyDescent="0.25">
      <c r="A1005" t="s">
        <v>181</v>
      </c>
      <c r="B1005" s="6" t="str">
        <f t="shared" si="65"/>
        <v>1</v>
      </c>
      <c r="C1005" t="s">
        <v>246</v>
      </c>
      <c r="D1005" t="s">
        <v>116</v>
      </c>
      <c r="E1005">
        <v>2017</v>
      </c>
      <c r="F1005">
        <v>19060403</v>
      </c>
      <c r="Q1005" t="s">
        <v>70</v>
      </c>
      <c r="R1005" s="18">
        <f t="shared" si="63"/>
        <v>2</v>
      </c>
      <c r="Y1005">
        <v>2017</v>
      </c>
      <c r="AD1005" t="s">
        <v>101</v>
      </c>
      <c r="AE1005" t="s">
        <v>119</v>
      </c>
      <c r="AF1005" t="str">
        <f t="shared" si="66"/>
        <v>Oil &amp; Gas - Ice Roads and Pads</v>
      </c>
      <c r="AG1005" t="s">
        <v>349</v>
      </c>
      <c r="AJ1005" t="s">
        <v>84</v>
      </c>
      <c r="AK1005" s="7">
        <f t="shared" si="64"/>
        <v>2</v>
      </c>
    </row>
    <row r="1006" spans="1:37" x14ac:dyDescent="0.25">
      <c r="A1006" t="s">
        <v>181</v>
      </c>
      <c r="B1006" s="6" t="str">
        <f t="shared" si="65"/>
        <v>1</v>
      </c>
      <c r="C1006" t="s">
        <v>246</v>
      </c>
      <c r="D1006" t="s">
        <v>116</v>
      </c>
      <c r="E1006">
        <v>2017</v>
      </c>
      <c r="F1006">
        <v>19060403</v>
      </c>
      <c r="Q1006" t="s">
        <v>70</v>
      </c>
      <c r="R1006" s="18">
        <f t="shared" si="63"/>
        <v>2</v>
      </c>
      <c r="Y1006">
        <v>2017</v>
      </c>
      <c r="AD1006" t="s">
        <v>101</v>
      </c>
      <c r="AE1006" t="s">
        <v>119</v>
      </c>
      <c r="AF1006" t="str">
        <f t="shared" si="66"/>
        <v>Oil &amp; Gas - Ice Roads and Pads</v>
      </c>
      <c r="AG1006" t="s">
        <v>349</v>
      </c>
      <c r="AJ1006" t="s">
        <v>84</v>
      </c>
      <c r="AK1006" s="7">
        <f t="shared" si="64"/>
        <v>2</v>
      </c>
    </row>
    <row r="1007" spans="1:37" x14ac:dyDescent="0.25">
      <c r="A1007" t="s">
        <v>181</v>
      </c>
      <c r="B1007" s="6" t="str">
        <f t="shared" si="65"/>
        <v>1</v>
      </c>
      <c r="C1007" t="s">
        <v>246</v>
      </c>
      <c r="D1007" t="s">
        <v>116</v>
      </c>
      <c r="E1007">
        <v>2017</v>
      </c>
      <c r="F1007">
        <v>19060403</v>
      </c>
      <c r="Q1007" t="s">
        <v>70</v>
      </c>
      <c r="R1007" s="18">
        <f t="shared" si="63"/>
        <v>2</v>
      </c>
      <c r="Y1007">
        <v>2017</v>
      </c>
      <c r="AD1007" t="s">
        <v>101</v>
      </c>
      <c r="AE1007" t="s">
        <v>119</v>
      </c>
      <c r="AF1007" t="str">
        <f t="shared" si="66"/>
        <v>Oil &amp; Gas - Ice Roads and Pads</v>
      </c>
      <c r="AG1007" t="s">
        <v>349</v>
      </c>
      <c r="AJ1007" t="s">
        <v>84</v>
      </c>
      <c r="AK1007" s="7">
        <f t="shared" si="64"/>
        <v>2</v>
      </c>
    </row>
    <row r="1008" spans="1:37" x14ac:dyDescent="0.25">
      <c r="A1008" t="s">
        <v>181</v>
      </c>
      <c r="B1008" s="6" t="str">
        <f t="shared" si="65"/>
        <v>1</v>
      </c>
      <c r="C1008" t="s">
        <v>246</v>
      </c>
      <c r="D1008" t="s">
        <v>116</v>
      </c>
      <c r="E1008">
        <v>2017</v>
      </c>
      <c r="F1008">
        <v>19060402</v>
      </c>
      <c r="Q1008" t="s">
        <v>70</v>
      </c>
      <c r="R1008" s="18">
        <f t="shared" si="63"/>
        <v>2</v>
      </c>
      <c r="Y1008">
        <v>2017</v>
      </c>
      <c r="AD1008" t="s">
        <v>101</v>
      </c>
      <c r="AE1008" t="s">
        <v>119</v>
      </c>
      <c r="AF1008" t="str">
        <f t="shared" si="66"/>
        <v>Oil &amp; Gas - Ice Roads and Pads</v>
      </c>
      <c r="AG1008" t="s">
        <v>349</v>
      </c>
      <c r="AJ1008" t="s">
        <v>84</v>
      </c>
      <c r="AK1008" s="7">
        <f t="shared" si="64"/>
        <v>2</v>
      </c>
    </row>
    <row r="1009" spans="1:37" x14ac:dyDescent="0.25">
      <c r="A1009" t="s">
        <v>181</v>
      </c>
      <c r="B1009" s="6" t="str">
        <f t="shared" si="65"/>
        <v>1</v>
      </c>
      <c r="C1009" t="s">
        <v>246</v>
      </c>
      <c r="D1009" t="s">
        <v>116</v>
      </c>
      <c r="E1009">
        <v>2017</v>
      </c>
      <c r="F1009">
        <v>19060402</v>
      </c>
      <c r="Q1009" t="s">
        <v>70</v>
      </c>
      <c r="R1009" s="18">
        <f t="shared" si="63"/>
        <v>2</v>
      </c>
      <c r="Y1009">
        <v>2017</v>
      </c>
      <c r="AD1009" t="s">
        <v>101</v>
      </c>
      <c r="AE1009" t="s">
        <v>119</v>
      </c>
      <c r="AF1009" t="str">
        <f t="shared" si="66"/>
        <v>Oil &amp; Gas - Ice Roads and Pads</v>
      </c>
      <c r="AG1009" t="s">
        <v>349</v>
      </c>
      <c r="AJ1009" t="s">
        <v>84</v>
      </c>
      <c r="AK1009" s="7">
        <f t="shared" si="64"/>
        <v>2</v>
      </c>
    </row>
    <row r="1010" spans="1:37" x14ac:dyDescent="0.25">
      <c r="A1010" t="s">
        <v>181</v>
      </c>
      <c r="B1010" s="6" t="str">
        <f t="shared" si="65"/>
        <v>1</v>
      </c>
      <c r="C1010" t="s">
        <v>246</v>
      </c>
      <c r="D1010" t="s">
        <v>116</v>
      </c>
      <c r="E1010">
        <v>2017</v>
      </c>
      <c r="F1010">
        <v>19060403</v>
      </c>
      <c r="Q1010" t="s">
        <v>70</v>
      </c>
      <c r="R1010" s="18">
        <f t="shared" si="63"/>
        <v>2</v>
      </c>
      <c r="Y1010">
        <v>2017</v>
      </c>
      <c r="AD1010" t="s">
        <v>101</v>
      </c>
      <c r="AE1010" t="s">
        <v>119</v>
      </c>
      <c r="AF1010" t="str">
        <f t="shared" si="66"/>
        <v>Oil &amp; Gas - Ice Roads and Pads</v>
      </c>
      <c r="AG1010" t="s">
        <v>349</v>
      </c>
      <c r="AJ1010" t="s">
        <v>84</v>
      </c>
      <c r="AK1010" s="7">
        <f t="shared" si="64"/>
        <v>2</v>
      </c>
    </row>
    <row r="1011" spans="1:37" x14ac:dyDescent="0.25">
      <c r="A1011" t="s">
        <v>181</v>
      </c>
      <c r="B1011" s="6" t="str">
        <f t="shared" si="65"/>
        <v>1</v>
      </c>
      <c r="C1011" t="s">
        <v>246</v>
      </c>
      <c r="D1011" t="s">
        <v>116</v>
      </c>
      <c r="E1011">
        <v>2017</v>
      </c>
      <c r="F1011">
        <v>19060403</v>
      </c>
      <c r="Q1011" t="s">
        <v>70</v>
      </c>
      <c r="R1011" s="18">
        <f t="shared" si="63"/>
        <v>2</v>
      </c>
      <c r="Y1011">
        <v>2017</v>
      </c>
      <c r="AD1011" t="s">
        <v>101</v>
      </c>
      <c r="AE1011" t="s">
        <v>119</v>
      </c>
      <c r="AF1011" t="str">
        <f t="shared" si="66"/>
        <v>Oil &amp; Gas - Ice Roads and Pads</v>
      </c>
      <c r="AG1011" t="s">
        <v>349</v>
      </c>
      <c r="AJ1011" t="s">
        <v>84</v>
      </c>
      <c r="AK1011" s="7">
        <f t="shared" si="64"/>
        <v>2</v>
      </c>
    </row>
    <row r="1012" spans="1:37" x14ac:dyDescent="0.25">
      <c r="A1012" t="s">
        <v>181</v>
      </c>
      <c r="B1012" s="6" t="str">
        <f t="shared" si="65"/>
        <v>1</v>
      </c>
      <c r="C1012" t="s">
        <v>246</v>
      </c>
      <c r="D1012" t="s">
        <v>116</v>
      </c>
      <c r="E1012">
        <v>2017</v>
      </c>
      <c r="F1012">
        <v>19060403</v>
      </c>
      <c r="Q1012" t="s">
        <v>70</v>
      </c>
      <c r="R1012" s="18">
        <f t="shared" si="63"/>
        <v>2</v>
      </c>
      <c r="Y1012">
        <v>2017</v>
      </c>
      <c r="AD1012" t="s">
        <v>101</v>
      </c>
      <c r="AE1012" t="s">
        <v>119</v>
      </c>
      <c r="AF1012" t="str">
        <f t="shared" si="66"/>
        <v>Oil &amp; Gas - Ice Roads and Pads</v>
      </c>
      <c r="AG1012" t="s">
        <v>349</v>
      </c>
      <c r="AJ1012" t="s">
        <v>84</v>
      </c>
      <c r="AK1012" s="7">
        <f t="shared" si="64"/>
        <v>2</v>
      </c>
    </row>
    <row r="1013" spans="1:37" x14ac:dyDescent="0.25">
      <c r="A1013" t="s">
        <v>181</v>
      </c>
      <c r="B1013" s="6" t="str">
        <f t="shared" si="65"/>
        <v>1</v>
      </c>
      <c r="C1013" t="s">
        <v>246</v>
      </c>
      <c r="D1013" t="s">
        <v>116</v>
      </c>
      <c r="E1013">
        <v>2017</v>
      </c>
      <c r="F1013">
        <v>19060402</v>
      </c>
      <c r="Q1013" t="s">
        <v>70</v>
      </c>
      <c r="R1013" s="18">
        <f t="shared" si="63"/>
        <v>2</v>
      </c>
      <c r="Y1013">
        <v>2017</v>
      </c>
      <c r="AD1013" t="s">
        <v>101</v>
      </c>
      <c r="AE1013" t="s">
        <v>119</v>
      </c>
      <c r="AF1013" t="str">
        <f t="shared" si="66"/>
        <v>Oil &amp; Gas - Ice Roads and Pads</v>
      </c>
      <c r="AG1013" t="s">
        <v>349</v>
      </c>
      <c r="AJ1013" t="s">
        <v>84</v>
      </c>
      <c r="AK1013" s="7">
        <f t="shared" si="64"/>
        <v>2</v>
      </c>
    </row>
    <row r="1014" spans="1:37" x14ac:dyDescent="0.25">
      <c r="A1014" t="s">
        <v>181</v>
      </c>
      <c r="B1014" s="6" t="str">
        <f t="shared" si="65"/>
        <v>1</v>
      </c>
      <c r="C1014" t="s">
        <v>246</v>
      </c>
      <c r="D1014" t="s">
        <v>116</v>
      </c>
      <c r="E1014">
        <v>2017</v>
      </c>
      <c r="F1014">
        <v>19060402</v>
      </c>
      <c r="Q1014" t="s">
        <v>70</v>
      </c>
      <c r="R1014" s="18">
        <f t="shared" si="63"/>
        <v>2</v>
      </c>
      <c r="Y1014">
        <v>2017</v>
      </c>
      <c r="AD1014" t="s">
        <v>101</v>
      </c>
      <c r="AE1014" t="s">
        <v>119</v>
      </c>
      <c r="AF1014" t="str">
        <f t="shared" si="66"/>
        <v>Oil &amp; Gas - Ice Roads and Pads</v>
      </c>
      <c r="AG1014" t="s">
        <v>349</v>
      </c>
      <c r="AJ1014" t="s">
        <v>84</v>
      </c>
      <c r="AK1014" s="7">
        <f t="shared" si="64"/>
        <v>2</v>
      </c>
    </row>
    <row r="1015" spans="1:37" x14ac:dyDescent="0.25">
      <c r="A1015" t="s">
        <v>181</v>
      </c>
      <c r="B1015" s="6" t="str">
        <f t="shared" si="65"/>
        <v>1</v>
      </c>
      <c r="C1015" t="s">
        <v>246</v>
      </c>
      <c r="D1015" t="s">
        <v>116</v>
      </c>
      <c r="E1015">
        <v>2017</v>
      </c>
      <c r="F1015">
        <v>19060403</v>
      </c>
      <c r="Q1015" t="s">
        <v>70</v>
      </c>
      <c r="R1015" s="18">
        <f t="shared" si="63"/>
        <v>2</v>
      </c>
      <c r="Y1015">
        <v>2017</v>
      </c>
      <c r="AD1015" t="s">
        <v>101</v>
      </c>
      <c r="AE1015" t="s">
        <v>119</v>
      </c>
      <c r="AF1015" t="str">
        <f t="shared" si="66"/>
        <v>Oil &amp; Gas - Ice Roads and Pads</v>
      </c>
      <c r="AG1015" t="s">
        <v>349</v>
      </c>
      <c r="AJ1015" t="s">
        <v>84</v>
      </c>
      <c r="AK1015" s="7">
        <f t="shared" si="64"/>
        <v>2</v>
      </c>
    </row>
    <row r="1016" spans="1:37" x14ac:dyDescent="0.25">
      <c r="A1016" t="s">
        <v>181</v>
      </c>
      <c r="B1016" s="6" t="str">
        <f t="shared" si="65"/>
        <v>1</v>
      </c>
      <c r="C1016" t="s">
        <v>246</v>
      </c>
      <c r="D1016" t="s">
        <v>116</v>
      </c>
      <c r="E1016">
        <v>2017</v>
      </c>
      <c r="F1016">
        <v>19060403</v>
      </c>
      <c r="Q1016" t="s">
        <v>70</v>
      </c>
      <c r="R1016" s="18">
        <f t="shared" si="63"/>
        <v>2</v>
      </c>
      <c r="Y1016">
        <v>2017</v>
      </c>
      <c r="AD1016" t="s">
        <v>101</v>
      </c>
      <c r="AE1016" t="s">
        <v>119</v>
      </c>
      <c r="AF1016" t="str">
        <f t="shared" si="66"/>
        <v>Oil &amp; Gas - Ice Roads and Pads</v>
      </c>
      <c r="AG1016" t="s">
        <v>349</v>
      </c>
      <c r="AJ1016" t="s">
        <v>84</v>
      </c>
      <c r="AK1016" s="7">
        <f t="shared" si="64"/>
        <v>2</v>
      </c>
    </row>
    <row r="1017" spans="1:37" x14ac:dyDescent="0.25">
      <c r="A1017" t="s">
        <v>181</v>
      </c>
      <c r="B1017" s="6" t="str">
        <f t="shared" si="65"/>
        <v>1</v>
      </c>
      <c r="C1017" t="s">
        <v>246</v>
      </c>
      <c r="D1017" t="s">
        <v>116</v>
      </c>
      <c r="E1017">
        <v>2017</v>
      </c>
      <c r="F1017">
        <v>19060403</v>
      </c>
      <c r="Q1017" t="s">
        <v>70</v>
      </c>
      <c r="R1017" s="18">
        <f t="shared" si="63"/>
        <v>2</v>
      </c>
      <c r="Y1017">
        <v>2017</v>
      </c>
      <c r="AD1017" t="s">
        <v>101</v>
      </c>
      <c r="AE1017" t="s">
        <v>119</v>
      </c>
      <c r="AF1017" t="str">
        <f t="shared" si="66"/>
        <v>Oil &amp; Gas - Ice Roads and Pads</v>
      </c>
      <c r="AG1017" t="s">
        <v>349</v>
      </c>
      <c r="AJ1017" t="s">
        <v>84</v>
      </c>
      <c r="AK1017" s="7">
        <f t="shared" si="64"/>
        <v>2</v>
      </c>
    </row>
    <row r="1018" spans="1:37" x14ac:dyDescent="0.25">
      <c r="A1018" t="s">
        <v>181</v>
      </c>
      <c r="B1018" s="6" t="str">
        <f t="shared" si="65"/>
        <v>1</v>
      </c>
      <c r="C1018" t="s">
        <v>246</v>
      </c>
      <c r="D1018" t="s">
        <v>116</v>
      </c>
      <c r="E1018">
        <v>2017</v>
      </c>
      <c r="F1018">
        <v>19060402</v>
      </c>
      <c r="Q1018" t="s">
        <v>70</v>
      </c>
      <c r="R1018" s="18">
        <f t="shared" si="63"/>
        <v>2</v>
      </c>
      <c r="Y1018">
        <v>2017</v>
      </c>
      <c r="AD1018" t="s">
        <v>101</v>
      </c>
      <c r="AE1018" t="s">
        <v>119</v>
      </c>
      <c r="AF1018" t="str">
        <f t="shared" si="66"/>
        <v>Oil &amp; Gas - Ice Roads and Pads</v>
      </c>
      <c r="AG1018" t="s">
        <v>349</v>
      </c>
      <c r="AJ1018" t="s">
        <v>84</v>
      </c>
      <c r="AK1018" s="7">
        <f t="shared" si="64"/>
        <v>2</v>
      </c>
    </row>
    <row r="1019" spans="1:37" x14ac:dyDescent="0.25">
      <c r="A1019" t="s">
        <v>181</v>
      </c>
      <c r="B1019" s="6" t="str">
        <f t="shared" si="65"/>
        <v>1</v>
      </c>
      <c r="C1019" t="s">
        <v>246</v>
      </c>
      <c r="D1019" t="s">
        <v>116</v>
      </c>
      <c r="E1019">
        <v>2017</v>
      </c>
      <c r="F1019">
        <v>19060402</v>
      </c>
      <c r="Q1019" t="s">
        <v>70</v>
      </c>
      <c r="R1019" s="18">
        <f t="shared" si="63"/>
        <v>2</v>
      </c>
      <c r="Y1019">
        <v>2017</v>
      </c>
      <c r="AD1019" t="s">
        <v>101</v>
      </c>
      <c r="AE1019" t="s">
        <v>119</v>
      </c>
      <c r="AF1019" t="str">
        <f t="shared" si="66"/>
        <v>Oil &amp; Gas - Ice Roads and Pads</v>
      </c>
      <c r="AG1019" t="s">
        <v>349</v>
      </c>
      <c r="AJ1019" t="s">
        <v>84</v>
      </c>
      <c r="AK1019" s="7">
        <f t="shared" si="64"/>
        <v>2</v>
      </c>
    </row>
    <row r="1020" spans="1:37" x14ac:dyDescent="0.25">
      <c r="A1020" t="s">
        <v>181</v>
      </c>
      <c r="B1020" s="6" t="str">
        <f t="shared" si="65"/>
        <v>1</v>
      </c>
      <c r="C1020" t="s">
        <v>246</v>
      </c>
      <c r="D1020" t="s">
        <v>116</v>
      </c>
      <c r="E1020">
        <v>2017</v>
      </c>
      <c r="F1020">
        <v>19060403</v>
      </c>
      <c r="Q1020" t="s">
        <v>70</v>
      </c>
      <c r="R1020" s="18">
        <f t="shared" si="63"/>
        <v>2</v>
      </c>
      <c r="Y1020">
        <v>2017</v>
      </c>
      <c r="AD1020" t="s">
        <v>101</v>
      </c>
      <c r="AE1020" t="s">
        <v>119</v>
      </c>
      <c r="AF1020" t="str">
        <f t="shared" si="66"/>
        <v>Oil &amp; Gas - Ice Roads and Pads</v>
      </c>
      <c r="AG1020" t="s">
        <v>349</v>
      </c>
      <c r="AJ1020" t="s">
        <v>84</v>
      </c>
      <c r="AK1020" s="7">
        <f t="shared" si="64"/>
        <v>2</v>
      </c>
    </row>
    <row r="1021" spans="1:37" x14ac:dyDescent="0.25">
      <c r="A1021" t="s">
        <v>181</v>
      </c>
      <c r="B1021" s="6" t="str">
        <f t="shared" si="65"/>
        <v>1</v>
      </c>
      <c r="C1021" t="s">
        <v>246</v>
      </c>
      <c r="D1021" t="s">
        <v>116</v>
      </c>
      <c r="E1021">
        <v>2017</v>
      </c>
      <c r="F1021">
        <v>19060403</v>
      </c>
      <c r="Q1021" t="s">
        <v>70</v>
      </c>
      <c r="R1021" s="18">
        <f t="shared" si="63"/>
        <v>2</v>
      </c>
      <c r="Y1021">
        <v>2017</v>
      </c>
      <c r="AD1021" t="s">
        <v>101</v>
      </c>
      <c r="AE1021" t="s">
        <v>119</v>
      </c>
      <c r="AF1021" t="str">
        <f t="shared" si="66"/>
        <v>Oil &amp; Gas - Ice Roads and Pads</v>
      </c>
      <c r="AG1021" t="s">
        <v>349</v>
      </c>
      <c r="AJ1021" t="s">
        <v>84</v>
      </c>
      <c r="AK1021" s="7">
        <f t="shared" si="64"/>
        <v>2</v>
      </c>
    </row>
    <row r="1022" spans="1:37" x14ac:dyDescent="0.25">
      <c r="A1022" t="s">
        <v>181</v>
      </c>
      <c r="B1022" s="6" t="str">
        <f t="shared" si="65"/>
        <v>1</v>
      </c>
      <c r="C1022" t="s">
        <v>246</v>
      </c>
      <c r="D1022" t="s">
        <v>116</v>
      </c>
      <c r="E1022">
        <v>2017</v>
      </c>
      <c r="F1022">
        <v>19060403</v>
      </c>
      <c r="Q1022" t="s">
        <v>70</v>
      </c>
      <c r="R1022" s="18">
        <f t="shared" si="63"/>
        <v>2</v>
      </c>
      <c r="Y1022">
        <v>2017</v>
      </c>
      <c r="AD1022" t="s">
        <v>101</v>
      </c>
      <c r="AE1022" t="s">
        <v>119</v>
      </c>
      <c r="AF1022" t="str">
        <f t="shared" si="66"/>
        <v>Oil &amp; Gas - Ice Roads and Pads</v>
      </c>
      <c r="AG1022" t="s">
        <v>349</v>
      </c>
      <c r="AJ1022" t="s">
        <v>84</v>
      </c>
      <c r="AK1022" s="7">
        <f t="shared" si="64"/>
        <v>2</v>
      </c>
    </row>
    <row r="1023" spans="1:37" x14ac:dyDescent="0.25">
      <c r="A1023" t="s">
        <v>181</v>
      </c>
      <c r="B1023" s="6" t="str">
        <f t="shared" si="65"/>
        <v>1</v>
      </c>
      <c r="C1023" t="s">
        <v>246</v>
      </c>
      <c r="D1023" t="s">
        <v>116</v>
      </c>
      <c r="E1023">
        <v>2017</v>
      </c>
      <c r="F1023">
        <v>19060402</v>
      </c>
      <c r="Q1023" t="s">
        <v>70</v>
      </c>
      <c r="R1023" s="18">
        <f t="shared" si="63"/>
        <v>2</v>
      </c>
      <c r="Y1023">
        <v>2017</v>
      </c>
      <c r="AD1023" t="s">
        <v>101</v>
      </c>
      <c r="AE1023" t="s">
        <v>119</v>
      </c>
      <c r="AF1023" t="str">
        <f t="shared" si="66"/>
        <v>Oil &amp; Gas - Ice Roads and Pads</v>
      </c>
      <c r="AG1023" t="s">
        <v>349</v>
      </c>
      <c r="AJ1023" t="s">
        <v>84</v>
      </c>
      <c r="AK1023" s="7">
        <f t="shared" si="64"/>
        <v>2</v>
      </c>
    </row>
    <row r="1024" spans="1:37" x14ac:dyDescent="0.25">
      <c r="A1024" t="s">
        <v>181</v>
      </c>
      <c r="B1024" s="6" t="str">
        <f t="shared" si="65"/>
        <v>1</v>
      </c>
      <c r="C1024" t="s">
        <v>246</v>
      </c>
      <c r="D1024" t="s">
        <v>116</v>
      </c>
      <c r="E1024">
        <v>2017</v>
      </c>
      <c r="F1024">
        <v>19060402</v>
      </c>
      <c r="Q1024" t="s">
        <v>70</v>
      </c>
      <c r="R1024" s="18">
        <f t="shared" si="63"/>
        <v>2</v>
      </c>
      <c r="Y1024">
        <v>2017</v>
      </c>
      <c r="AD1024" t="s">
        <v>101</v>
      </c>
      <c r="AE1024" t="s">
        <v>119</v>
      </c>
      <c r="AF1024" t="str">
        <f t="shared" si="66"/>
        <v>Oil &amp; Gas - Ice Roads and Pads</v>
      </c>
      <c r="AG1024" t="s">
        <v>349</v>
      </c>
      <c r="AJ1024" t="s">
        <v>84</v>
      </c>
      <c r="AK1024" s="7">
        <f t="shared" si="64"/>
        <v>2</v>
      </c>
    </row>
    <row r="1025" spans="1:37" x14ac:dyDescent="0.25">
      <c r="A1025" t="s">
        <v>181</v>
      </c>
      <c r="B1025" s="6" t="str">
        <f t="shared" si="65"/>
        <v>1</v>
      </c>
      <c r="C1025" t="s">
        <v>246</v>
      </c>
      <c r="D1025" t="s">
        <v>116</v>
      </c>
      <c r="E1025">
        <v>2017</v>
      </c>
      <c r="F1025">
        <v>19060403</v>
      </c>
      <c r="Q1025" t="s">
        <v>70</v>
      </c>
      <c r="R1025" s="18">
        <f t="shared" si="63"/>
        <v>2</v>
      </c>
      <c r="Y1025">
        <v>2017</v>
      </c>
      <c r="AD1025" t="s">
        <v>101</v>
      </c>
      <c r="AE1025" t="s">
        <v>119</v>
      </c>
      <c r="AF1025" t="str">
        <f t="shared" si="66"/>
        <v>Oil &amp; Gas - Ice Roads and Pads</v>
      </c>
      <c r="AG1025" t="s">
        <v>349</v>
      </c>
      <c r="AJ1025" t="s">
        <v>84</v>
      </c>
      <c r="AK1025" s="7">
        <f t="shared" si="64"/>
        <v>2</v>
      </c>
    </row>
    <row r="1026" spans="1:37" x14ac:dyDescent="0.25">
      <c r="A1026" t="s">
        <v>181</v>
      </c>
      <c r="B1026" s="6" t="str">
        <f t="shared" si="65"/>
        <v>1</v>
      </c>
      <c r="C1026" t="s">
        <v>246</v>
      </c>
      <c r="D1026" t="s">
        <v>116</v>
      </c>
      <c r="E1026">
        <v>2017</v>
      </c>
      <c r="F1026">
        <v>19060403</v>
      </c>
      <c r="Q1026" t="s">
        <v>70</v>
      </c>
      <c r="R1026" s="18">
        <f t="shared" si="63"/>
        <v>2</v>
      </c>
      <c r="Y1026">
        <v>2017</v>
      </c>
      <c r="AD1026" t="s">
        <v>101</v>
      </c>
      <c r="AE1026" t="s">
        <v>119</v>
      </c>
      <c r="AF1026" t="str">
        <f t="shared" si="66"/>
        <v>Oil &amp; Gas - Ice Roads and Pads</v>
      </c>
      <c r="AG1026" t="s">
        <v>349</v>
      </c>
      <c r="AJ1026" t="s">
        <v>84</v>
      </c>
      <c r="AK1026" s="7">
        <f t="shared" si="64"/>
        <v>2</v>
      </c>
    </row>
    <row r="1027" spans="1:37" x14ac:dyDescent="0.25">
      <c r="A1027" t="s">
        <v>181</v>
      </c>
      <c r="B1027" s="6" t="str">
        <f t="shared" si="65"/>
        <v>1</v>
      </c>
      <c r="C1027" t="s">
        <v>246</v>
      </c>
      <c r="D1027" t="s">
        <v>116</v>
      </c>
      <c r="E1027">
        <v>2017</v>
      </c>
      <c r="F1027">
        <v>19060403</v>
      </c>
      <c r="Q1027" t="s">
        <v>70</v>
      </c>
      <c r="R1027" s="18">
        <f t="shared" ref="R1027:R1090" si="67">IF(Q1027="ground",1,2)</f>
        <v>2</v>
      </c>
      <c r="Y1027">
        <v>2017</v>
      </c>
      <c r="AD1027" t="s">
        <v>101</v>
      </c>
      <c r="AE1027" t="s">
        <v>119</v>
      </c>
      <c r="AF1027" t="str">
        <f t="shared" si="66"/>
        <v>Oil &amp; Gas - Ice Roads and Pads</v>
      </c>
      <c r="AG1027" t="s">
        <v>349</v>
      </c>
      <c r="AJ1027" t="s">
        <v>84</v>
      </c>
      <c r="AK1027" s="7">
        <f t="shared" ref="AK1027:AK1090" si="68">IF(AJ1027="metered",1,2)</f>
        <v>2</v>
      </c>
    </row>
    <row r="1028" spans="1:37" x14ac:dyDescent="0.25">
      <c r="A1028" t="s">
        <v>181</v>
      </c>
      <c r="B1028" s="6" t="str">
        <f t="shared" ref="B1028:B1091" si="69">_xlfn.IFS(A1028="TWUP","1",A1028="TWUA","2", A1028="LAS","3",A1028="ADL","4")</f>
        <v>1</v>
      </c>
      <c r="C1028" t="s">
        <v>246</v>
      </c>
      <c r="D1028" t="s">
        <v>116</v>
      </c>
      <c r="E1028">
        <v>2017</v>
      </c>
      <c r="F1028">
        <v>19060402</v>
      </c>
      <c r="Q1028" t="s">
        <v>70</v>
      </c>
      <c r="R1028" s="18">
        <f t="shared" si="67"/>
        <v>2</v>
      </c>
      <c r="Y1028">
        <v>2017</v>
      </c>
      <c r="AD1028" t="s">
        <v>101</v>
      </c>
      <c r="AE1028" t="s">
        <v>119</v>
      </c>
      <c r="AF1028" t="str">
        <f t="shared" si="66"/>
        <v>Oil &amp; Gas - Ice Roads and Pads</v>
      </c>
      <c r="AG1028" t="s">
        <v>349</v>
      </c>
      <c r="AJ1028" t="s">
        <v>84</v>
      </c>
      <c r="AK1028" s="7">
        <f t="shared" si="68"/>
        <v>2</v>
      </c>
    </row>
    <row r="1029" spans="1:37" x14ac:dyDescent="0.25">
      <c r="A1029" t="s">
        <v>181</v>
      </c>
      <c r="B1029" s="6" t="str">
        <f t="shared" si="69"/>
        <v>1</v>
      </c>
      <c r="C1029" t="s">
        <v>246</v>
      </c>
      <c r="D1029" t="s">
        <v>116</v>
      </c>
      <c r="E1029">
        <v>2017</v>
      </c>
      <c r="F1029">
        <v>19060402</v>
      </c>
      <c r="Q1029" t="s">
        <v>70</v>
      </c>
      <c r="R1029" s="18">
        <f t="shared" si="67"/>
        <v>2</v>
      </c>
      <c r="Y1029">
        <v>2017</v>
      </c>
      <c r="AD1029" t="s">
        <v>101</v>
      </c>
      <c r="AE1029" t="s">
        <v>119</v>
      </c>
      <c r="AF1029" t="str">
        <f t="shared" si="66"/>
        <v>Oil &amp; Gas - Ice Roads and Pads</v>
      </c>
      <c r="AG1029" t="s">
        <v>349</v>
      </c>
      <c r="AJ1029" t="s">
        <v>84</v>
      </c>
      <c r="AK1029" s="7">
        <f t="shared" si="68"/>
        <v>2</v>
      </c>
    </row>
    <row r="1030" spans="1:37" x14ac:dyDescent="0.25">
      <c r="A1030" t="s">
        <v>181</v>
      </c>
      <c r="B1030" s="6" t="str">
        <f t="shared" si="69"/>
        <v>1</v>
      </c>
      <c r="C1030" t="s">
        <v>246</v>
      </c>
      <c r="D1030" t="s">
        <v>116</v>
      </c>
      <c r="E1030">
        <v>2017</v>
      </c>
      <c r="F1030">
        <v>19060403</v>
      </c>
      <c r="Q1030" t="s">
        <v>70</v>
      </c>
      <c r="R1030" s="18">
        <f t="shared" si="67"/>
        <v>2</v>
      </c>
      <c r="Y1030">
        <v>2017</v>
      </c>
      <c r="AD1030" t="s">
        <v>101</v>
      </c>
      <c r="AE1030" t="s">
        <v>119</v>
      </c>
      <c r="AF1030" t="str">
        <f t="shared" si="66"/>
        <v>Oil &amp; Gas - Ice Roads and Pads</v>
      </c>
      <c r="AG1030" t="s">
        <v>349</v>
      </c>
      <c r="AJ1030" t="s">
        <v>84</v>
      </c>
      <c r="AK1030" s="7">
        <f t="shared" si="68"/>
        <v>2</v>
      </c>
    </row>
    <row r="1031" spans="1:37" x14ac:dyDescent="0.25">
      <c r="A1031" t="s">
        <v>181</v>
      </c>
      <c r="B1031" s="6" t="str">
        <f t="shared" si="69"/>
        <v>1</v>
      </c>
      <c r="C1031" t="s">
        <v>246</v>
      </c>
      <c r="D1031" t="s">
        <v>116</v>
      </c>
      <c r="E1031">
        <v>2017</v>
      </c>
      <c r="F1031">
        <v>19060403</v>
      </c>
      <c r="Q1031" t="s">
        <v>70</v>
      </c>
      <c r="R1031" s="18">
        <f t="shared" si="67"/>
        <v>2</v>
      </c>
      <c r="Y1031">
        <v>2017</v>
      </c>
      <c r="AD1031" t="s">
        <v>101</v>
      </c>
      <c r="AE1031" t="s">
        <v>119</v>
      </c>
      <c r="AF1031" t="str">
        <f t="shared" ref="AF1031:AF1094" si="70">IF(AD1031&lt;&gt;"",_xlfn.CONCAT(AD1031," - ", AE1031),"")</f>
        <v>Oil &amp; Gas - Ice Roads and Pads</v>
      </c>
      <c r="AG1031" t="s">
        <v>349</v>
      </c>
      <c r="AJ1031" t="s">
        <v>84</v>
      </c>
      <c r="AK1031" s="7">
        <f t="shared" si="68"/>
        <v>2</v>
      </c>
    </row>
    <row r="1032" spans="1:37" x14ac:dyDescent="0.25">
      <c r="A1032" t="s">
        <v>181</v>
      </c>
      <c r="B1032" s="6" t="str">
        <f t="shared" si="69"/>
        <v>1</v>
      </c>
      <c r="C1032" t="s">
        <v>246</v>
      </c>
      <c r="D1032" t="s">
        <v>116</v>
      </c>
      <c r="E1032">
        <v>2017</v>
      </c>
      <c r="F1032">
        <v>19060403</v>
      </c>
      <c r="Q1032" t="s">
        <v>70</v>
      </c>
      <c r="R1032" s="18">
        <f t="shared" si="67"/>
        <v>2</v>
      </c>
      <c r="Y1032">
        <v>2017</v>
      </c>
      <c r="AD1032" t="s">
        <v>101</v>
      </c>
      <c r="AE1032" t="s">
        <v>119</v>
      </c>
      <c r="AF1032" t="str">
        <f t="shared" si="70"/>
        <v>Oil &amp; Gas - Ice Roads and Pads</v>
      </c>
      <c r="AG1032" t="s">
        <v>349</v>
      </c>
      <c r="AJ1032" t="s">
        <v>84</v>
      </c>
      <c r="AK1032" s="7">
        <f t="shared" si="68"/>
        <v>2</v>
      </c>
    </row>
    <row r="1033" spans="1:37" x14ac:dyDescent="0.25">
      <c r="A1033" t="s">
        <v>181</v>
      </c>
      <c r="B1033" s="6" t="str">
        <f t="shared" si="69"/>
        <v>1</v>
      </c>
      <c r="C1033" t="s">
        <v>246</v>
      </c>
      <c r="D1033" t="s">
        <v>116</v>
      </c>
      <c r="E1033">
        <v>2017</v>
      </c>
      <c r="F1033">
        <v>19060402</v>
      </c>
      <c r="Q1033" t="s">
        <v>70</v>
      </c>
      <c r="R1033" s="18">
        <f t="shared" si="67"/>
        <v>2</v>
      </c>
      <c r="Y1033">
        <v>2017</v>
      </c>
      <c r="AD1033" t="s">
        <v>101</v>
      </c>
      <c r="AE1033" t="s">
        <v>119</v>
      </c>
      <c r="AF1033" t="str">
        <f t="shared" si="70"/>
        <v>Oil &amp; Gas - Ice Roads and Pads</v>
      </c>
      <c r="AG1033" t="s">
        <v>349</v>
      </c>
      <c r="AJ1033" t="s">
        <v>84</v>
      </c>
      <c r="AK1033" s="7">
        <f t="shared" si="68"/>
        <v>2</v>
      </c>
    </row>
    <row r="1034" spans="1:37" x14ac:dyDescent="0.25">
      <c r="A1034" t="s">
        <v>181</v>
      </c>
      <c r="B1034" s="6" t="str">
        <f t="shared" si="69"/>
        <v>1</v>
      </c>
      <c r="C1034" t="s">
        <v>246</v>
      </c>
      <c r="D1034" t="s">
        <v>116</v>
      </c>
      <c r="E1034">
        <v>2017</v>
      </c>
      <c r="F1034">
        <v>19060402</v>
      </c>
      <c r="Q1034" t="s">
        <v>70</v>
      </c>
      <c r="R1034" s="18">
        <f t="shared" si="67"/>
        <v>2</v>
      </c>
      <c r="Y1034">
        <v>2017</v>
      </c>
      <c r="AD1034" t="s">
        <v>101</v>
      </c>
      <c r="AE1034" t="s">
        <v>119</v>
      </c>
      <c r="AF1034" t="str">
        <f t="shared" si="70"/>
        <v>Oil &amp; Gas - Ice Roads and Pads</v>
      </c>
      <c r="AG1034" t="s">
        <v>349</v>
      </c>
      <c r="AJ1034" t="s">
        <v>84</v>
      </c>
      <c r="AK1034" s="7">
        <f t="shared" si="68"/>
        <v>2</v>
      </c>
    </row>
    <row r="1035" spans="1:37" x14ac:dyDescent="0.25">
      <c r="A1035" t="s">
        <v>181</v>
      </c>
      <c r="B1035" s="6" t="str">
        <f t="shared" si="69"/>
        <v>1</v>
      </c>
      <c r="C1035" t="s">
        <v>246</v>
      </c>
      <c r="D1035" t="s">
        <v>116</v>
      </c>
      <c r="E1035">
        <v>2017</v>
      </c>
      <c r="F1035">
        <v>19060403</v>
      </c>
      <c r="Q1035" t="s">
        <v>70</v>
      </c>
      <c r="R1035" s="18">
        <f t="shared" si="67"/>
        <v>2</v>
      </c>
      <c r="Y1035">
        <v>2017</v>
      </c>
      <c r="AD1035" t="s">
        <v>101</v>
      </c>
      <c r="AE1035" t="s">
        <v>119</v>
      </c>
      <c r="AF1035" t="str">
        <f t="shared" si="70"/>
        <v>Oil &amp; Gas - Ice Roads and Pads</v>
      </c>
      <c r="AG1035" t="s">
        <v>349</v>
      </c>
      <c r="AJ1035" t="s">
        <v>84</v>
      </c>
      <c r="AK1035" s="7">
        <f t="shared" si="68"/>
        <v>2</v>
      </c>
    </row>
    <row r="1036" spans="1:37" x14ac:dyDescent="0.25">
      <c r="A1036" t="s">
        <v>181</v>
      </c>
      <c r="B1036" s="6" t="str">
        <f t="shared" si="69"/>
        <v>1</v>
      </c>
      <c r="C1036" t="s">
        <v>246</v>
      </c>
      <c r="D1036" t="s">
        <v>116</v>
      </c>
      <c r="E1036">
        <v>2017</v>
      </c>
      <c r="F1036">
        <v>19060403</v>
      </c>
      <c r="Q1036" t="s">
        <v>70</v>
      </c>
      <c r="R1036" s="18">
        <f t="shared" si="67"/>
        <v>2</v>
      </c>
      <c r="Y1036">
        <v>2017</v>
      </c>
      <c r="AD1036" t="s">
        <v>101</v>
      </c>
      <c r="AE1036" t="s">
        <v>119</v>
      </c>
      <c r="AF1036" t="str">
        <f t="shared" si="70"/>
        <v>Oil &amp; Gas - Ice Roads and Pads</v>
      </c>
      <c r="AG1036" t="s">
        <v>349</v>
      </c>
      <c r="AJ1036" t="s">
        <v>84</v>
      </c>
      <c r="AK1036" s="7">
        <f t="shared" si="68"/>
        <v>2</v>
      </c>
    </row>
    <row r="1037" spans="1:37" x14ac:dyDescent="0.25">
      <c r="A1037" t="s">
        <v>181</v>
      </c>
      <c r="B1037" s="6" t="str">
        <f t="shared" si="69"/>
        <v>1</v>
      </c>
      <c r="C1037" t="s">
        <v>246</v>
      </c>
      <c r="D1037" t="s">
        <v>116</v>
      </c>
      <c r="E1037">
        <v>2017</v>
      </c>
      <c r="F1037">
        <v>19060403</v>
      </c>
      <c r="Q1037" t="s">
        <v>70</v>
      </c>
      <c r="R1037" s="18">
        <f t="shared" si="67"/>
        <v>2</v>
      </c>
      <c r="Y1037">
        <v>2017</v>
      </c>
      <c r="AD1037" t="s">
        <v>101</v>
      </c>
      <c r="AE1037" t="s">
        <v>119</v>
      </c>
      <c r="AF1037" t="str">
        <f t="shared" si="70"/>
        <v>Oil &amp; Gas - Ice Roads and Pads</v>
      </c>
      <c r="AG1037" t="s">
        <v>349</v>
      </c>
      <c r="AJ1037" t="s">
        <v>84</v>
      </c>
      <c r="AK1037" s="7">
        <f t="shared" si="68"/>
        <v>2</v>
      </c>
    </row>
    <row r="1038" spans="1:37" x14ac:dyDescent="0.25">
      <c r="A1038" t="s">
        <v>181</v>
      </c>
      <c r="B1038" s="6" t="str">
        <f t="shared" si="69"/>
        <v>1</v>
      </c>
      <c r="C1038" t="s">
        <v>246</v>
      </c>
      <c r="D1038" t="s">
        <v>116</v>
      </c>
      <c r="E1038">
        <v>2017</v>
      </c>
      <c r="F1038">
        <v>19060402</v>
      </c>
      <c r="Q1038" t="s">
        <v>70</v>
      </c>
      <c r="R1038" s="18">
        <f t="shared" si="67"/>
        <v>2</v>
      </c>
      <c r="Y1038">
        <v>2017</v>
      </c>
      <c r="AD1038" t="s">
        <v>101</v>
      </c>
      <c r="AE1038" t="s">
        <v>119</v>
      </c>
      <c r="AF1038" t="str">
        <f t="shared" si="70"/>
        <v>Oil &amp; Gas - Ice Roads and Pads</v>
      </c>
      <c r="AG1038" t="s">
        <v>349</v>
      </c>
      <c r="AJ1038" t="s">
        <v>84</v>
      </c>
      <c r="AK1038" s="7">
        <f t="shared" si="68"/>
        <v>2</v>
      </c>
    </row>
    <row r="1039" spans="1:37" x14ac:dyDescent="0.25">
      <c r="A1039" t="s">
        <v>181</v>
      </c>
      <c r="B1039" s="6" t="str">
        <f t="shared" si="69"/>
        <v>1</v>
      </c>
      <c r="C1039" t="s">
        <v>246</v>
      </c>
      <c r="D1039" t="s">
        <v>116</v>
      </c>
      <c r="E1039">
        <v>2017</v>
      </c>
      <c r="F1039">
        <v>19060402</v>
      </c>
      <c r="Q1039" t="s">
        <v>70</v>
      </c>
      <c r="R1039" s="18">
        <f t="shared" si="67"/>
        <v>2</v>
      </c>
      <c r="Y1039">
        <v>2017</v>
      </c>
      <c r="AD1039" t="s">
        <v>101</v>
      </c>
      <c r="AE1039" t="s">
        <v>119</v>
      </c>
      <c r="AF1039" t="str">
        <f t="shared" si="70"/>
        <v>Oil &amp; Gas - Ice Roads and Pads</v>
      </c>
      <c r="AG1039" t="s">
        <v>349</v>
      </c>
      <c r="AJ1039" t="s">
        <v>84</v>
      </c>
      <c r="AK1039" s="7">
        <f t="shared" si="68"/>
        <v>2</v>
      </c>
    </row>
    <row r="1040" spans="1:37" x14ac:dyDescent="0.25">
      <c r="A1040" t="s">
        <v>181</v>
      </c>
      <c r="B1040" s="6" t="str">
        <f t="shared" si="69"/>
        <v>1</v>
      </c>
      <c r="C1040" t="s">
        <v>246</v>
      </c>
      <c r="D1040" t="s">
        <v>116</v>
      </c>
      <c r="E1040">
        <v>2017</v>
      </c>
      <c r="F1040">
        <v>19060403</v>
      </c>
      <c r="Q1040" t="s">
        <v>70</v>
      </c>
      <c r="R1040" s="18">
        <f t="shared" si="67"/>
        <v>2</v>
      </c>
      <c r="Y1040">
        <v>2017</v>
      </c>
      <c r="AD1040" t="s">
        <v>101</v>
      </c>
      <c r="AE1040" t="s">
        <v>119</v>
      </c>
      <c r="AF1040" t="str">
        <f t="shared" si="70"/>
        <v>Oil &amp; Gas - Ice Roads and Pads</v>
      </c>
      <c r="AG1040" t="s">
        <v>349</v>
      </c>
      <c r="AJ1040" t="s">
        <v>84</v>
      </c>
      <c r="AK1040" s="7">
        <f t="shared" si="68"/>
        <v>2</v>
      </c>
    </row>
    <row r="1041" spans="1:37" x14ac:dyDescent="0.25">
      <c r="A1041" t="s">
        <v>181</v>
      </c>
      <c r="B1041" s="6" t="str">
        <f t="shared" si="69"/>
        <v>1</v>
      </c>
      <c r="C1041" t="s">
        <v>246</v>
      </c>
      <c r="D1041" t="s">
        <v>116</v>
      </c>
      <c r="E1041">
        <v>2017</v>
      </c>
      <c r="F1041">
        <v>19060403</v>
      </c>
      <c r="Q1041" t="s">
        <v>70</v>
      </c>
      <c r="R1041" s="18">
        <f t="shared" si="67"/>
        <v>2</v>
      </c>
      <c r="Y1041">
        <v>2017</v>
      </c>
      <c r="AD1041" t="s">
        <v>101</v>
      </c>
      <c r="AE1041" t="s">
        <v>119</v>
      </c>
      <c r="AF1041" t="str">
        <f t="shared" si="70"/>
        <v>Oil &amp; Gas - Ice Roads and Pads</v>
      </c>
      <c r="AG1041" t="s">
        <v>349</v>
      </c>
      <c r="AJ1041" t="s">
        <v>84</v>
      </c>
      <c r="AK1041" s="7">
        <f t="shared" si="68"/>
        <v>2</v>
      </c>
    </row>
    <row r="1042" spans="1:37" x14ac:dyDescent="0.25">
      <c r="A1042" t="s">
        <v>181</v>
      </c>
      <c r="B1042" s="6" t="str">
        <f t="shared" si="69"/>
        <v>1</v>
      </c>
      <c r="C1042" t="s">
        <v>246</v>
      </c>
      <c r="D1042" t="s">
        <v>116</v>
      </c>
      <c r="E1042">
        <v>2017</v>
      </c>
      <c r="F1042">
        <v>19060403</v>
      </c>
      <c r="Q1042" t="s">
        <v>70</v>
      </c>
      <c r="R1042" s="18">
        <f t="shared" si="67"/>
        <v>2</v>
      </c>
      <c r="Y1042">
        <v>2017</v>
      </c>
      <c r="AD1042" t="s">
        <v>101</v>
      </c>
      <c r="AE1042" t="s">
        <v>119</v>
      </c>
      <c r="AF1042" t="str">
        <f t="shared" si="70"/>
        <v>Oil &amp; Gas - Ice Roads and Pads</v>
      </c>
      <c r="AG1042" t="s">
        <v>349</v>
      </c>
      <c r="AJ1042" t="s">
        <v>84</v>
      </c>
      <c r="AK1042" s="7">
        <f t="shared" si="68"/>
        <v>2</v>
      </c>
    </row>
    <row r="1043" spans="1:37" x14ac:dyDescent="0.25">
      <c r="A1043" t="s">
        <v>181</v>
      </c>
      <c r="B1043" s="6" t="str">
        <f t="shared" si="69"/>
        <v>1</v>
      </c>
      <c r="C1043" t="s">
        <v>246</v>
      </c>
      <c r="D1043" t="s">
        <v>116</v>
      </c>
      <c r="E1043">
        <v>2017</v>
      </c>
      <c r="F1043">
        <v>19060402</v>
      </c>
      <c r="Q1043" t="s">
        <v>70</v>
      </c>
      <c r="R1043" s="18">
        <f t="shared" si="67"/>
        <v>2</v>
      </c>
      <c r="Y1043">
        <v>2017</v>
      </c>
      <c r="AD1043" t="s">
        <v>101</v>
      </c>
      <c r="AE1043" t="s">
        <v>119</v>
      </c>
      <c r="AF1043" t="str">
        <f t="shared" si="70"/>
        <v>Oil &amp; Gas - Ice Roads and Pads</v>
      </c>
      <c r="AG1043" t="s">
        <v>349</v>
      </c>
      <c r="AJ1043" t="s">
        <v>84</v>
      </c>
      <c r="AK1043" s="7">
        <f t="shared" si="68"/>
        <v>2</v>
      </c>
    </row>
    <row r="1044" spans="1:37" x14ac:dyDescent="0.25">
      <c r="A1044" t="s">
        <v>181</v>
      </c>
      <c r="B1044" s="6" t="str">
        <f t="shared" si="69"/>
        <v>1</v>
      </c>
      <c r="C1044" t="s">
        <v>246</v>
      </c>
      <c r="D1044" t="s">
        <v>116</v>
      </c>
      <c r="E1044">
        <v>2017</v>
      </c>
      <c r="F1044">
        <v>19060402</v>
      </c>
      <c r="Q1044" t="s">
        <v>70</v>
      </c>
      <c r="R1044" s="18">
        <f t="shared" si="67"/>
        <v>2</v>
      </c>
      <c r="Y1044">
        <v>2017</v>
      </c>
      <c r="AD1044" t="s">
        <v>101</v>
      </c>
      <c r="AE1044" t="s">
        <v>119</v>
      </c>
      <c r="AF1044" t="str">
        <f t="shared" si="70"/>
        <v>Oil &amp; Gas - Ice Roads and Pads</v>
      </c>
      <c r="AG1044" t="s">
        <v>349</v>
      </c>
      <c r="AJ1044" t="s">
        <v>84</v>
      </c>
      <c r="AK1044" s="7">
        <f t="shared" si="68"/>
        <v>2</v>
      </c>
    </row>
    <row r="1045" spans="1:37" x14ac:dyDescent="0.25">
      <c r="A1045" t="s">
        <v>181</v>
      </c>
      <c r="B1045" s="6" t="str">
        <f t="shared" si="69"/>
        <v>1</v>
      </c>
      <c r="C1045" t="s">
        <v>246</v>
      </c>
      <c r="D1045" t="s">
        <v>116</v>
      </c>
      <c r="E1045">
        <v>2017</v>
      </c>
      <c r="F1045">
        <v>19060403</v>
      </c>
      <c r="Q1045" t="s">
        <v>70</v>
      </c>
      <c r="R1045" s="18">
        <f t="shared" si="67"/>
        <v>2</v>
      </c>
      <c r="Y1045">
        <v>2017</v>
      </c>
      <c r="AD1045" t="s">
        <v>101</v>
      </c>
      <c r="AE1045" t="s">
        <v>119</v>
      </c>
      <c r="AF1045" t="str">
        <f t="shared" si="70"/>
        <v>Oil &amp; Gas - Ice Roads and Pads</v>
      </c>
      <c r="AG1045" t="s">
        <v>349</v>
      </c>
      <c r="AJ1045" t="s">
        <v>84</v>
      </c>
      <c r="AK1045" s="7">
        <f t="shared" si="68"/>
        <v>2</v>
      </c>
    </row>
    <row r="1046" spans="1:37" x14ac:dyDescent="0.25">
      <c r="A1046" t="s">
        <v>181</v>
      </c>
      <c r="B1046" s="6" t="str">
        <f t="shared" si="69"/>
        <v>1</v>
      </c>
      <c r="C1046" t="s">
        <v>246</v>
      </c>
      <c r="D1046" t="s">
        <v>116</v>
      </c>
      <c r="E1046">
        <v>2017</v>
      </c>
      <c r="F1046">
        <v>19060403</v>
      </c>
      <c r="Q1046" t="s">
        <v>70</v>
      </c>
      <c r="R1046" s="18">
        <f t="shared" si="67"/>
        <v>2</v>
      </c>
      <c r="Y1046">
        <v>2017</v>
      </c>
      <c r="AD1046" t="s">
        <v>101</v>
      </c>
      <c r="AE1046" t="s">
        <v>119</v>
      </c>
      <c r="AF1046" t="str">
        <f t="shared" si="70"/>
        <v>Oil &amp; Gas - Ice Roads and Pads</v>
      </c>
      <c r="AG1046" t="s">
        <v>349</v>
      </c>
      <c r="AJ1046" t="s">
        <v>84</v>
      </c>
      <c r="AK1046" s="7">
        <f t="shared" si="68"/>
        <v>2</v>
      </c>
    </row>
    <row r="1047" spans="1:37" x14ac:dyDescent="0.25">
      <c r="A1047" t="s">
        <v>181</v>
      </c>
      <c r="B1047" s="6" t="str">
        <f t="shared" si="69"/>
        <v>1</v>
      </c>
      <c r="C1047" t="s">
        <v>252</v>
      </c>
      <c r="D1047" t="s">
        <v>116</v>
      </c>
      <c r="E1047">
        <v>2016</v>
      </c>
      <c r="F1047">
        <v>19060402</v>
      </c>
      <c r="Q1047" t="s">
        <v>70</v>
      </c>
      <c r="R1047" s="18">
        <f t="shared" si="67"/>
        <v>2</v>
      </c>
      <c r="Y1047">
        <v>2016</v>
      </c>
      <c r="AD1047" t="s">
        <v>101</v>
      </c>
      <c r="AE1047" t="s">
        <v>119</v>
      </c>
      <c r="AF1047" t="str">
        <f t="shared" si="70"/>
        <v>Oil &amp; Gas - Ice Roads and Pads</v>
      </c>
      <c r="AG1047" t="s">
        <v>349</v>
      </c>
      <c r="AJ1047" t="s">
        <v>84</v>
      </c>
      <c r="AK1047" s="7">
        <f t="shared" si="68"/>
        <v>2</v>
      </c>
    </row>
    <row r="1048" spans="1:37" x14ac:dyDescent="0.25">
      <c r="A1048" t="s">
        <v>181</v>
      </c>
      <c r="B1048" s="6" t="str">
        <f t="shared" si="69"/>
        <v>1</v>
      </c>
      <c r="C1048" t="s">
        <v>252</v>
      </c>
      <c r="D1048" t="s">
        <v>116</v>
      </c>
      <c r="E1048">
        <v>2016</v>
      </c>
      <c r="F1048">
        <v>19060402</v>
      </c>
      <c r="Q1048" t="s">
        <v>70</v>
      </c>
      <c r="R1048" s="18">
        <f t="shared" si="67"/>
        <v>2</v>
      </c>
      <c r="Y1048">
        <v>2016</v>
      </c>
      <c r="AD1048" t="s">
        <v>101</v>
      </c>
      <c r="AE1048" t="s">
        <v>119</v>
      </c>
      <c r="AF1048" t="str">
        <f t="shared" si="70"/>
        <v>Oil &amp; Gas - Ice Roads and Pads</v>
      </c>
      <c r="AG1048" t="s">
        <v>349</v>
      </c>
      <c r="AJ1048" t="s">
        <v>84</v>
      </c>
      <c r="AK1048" s="7">
        <f t="shared" si="68"/>
        <v>2</v>
      </c>
    </row>
    <row r="1049" spans="1:37" x14ac:dyDescent="0.25">
      <c r="A1049" t="s">
        <v>181</v>
      </c>
      <c r="B1049" s="6" t="str">
        <f t="shared" si="69"/>
        <v>1</v>
      </c>
      <c r="C1049" t="s">
        <v>252</v>
      </c>
      <c r="D1049" t="s">
        <v>116</v>
      </c>
      <c r="E1049">
        <v>2016</v>
      </c>
      <c r="F1049">
        <v>19060402</v>
      </c>
      <c r="Q1049" t="s">
        <v>70</v>
      </c>
      <c r="R1049" s="18">
        <f t="shared" si="67"/>
        <v>2</v>
      </c>
      <c r="Y1049">
        <v>2016</v>
      </c>
      <c r="AD1049" t="s">
        <v>101</v>
      </c>
      <c r="AE1049" t="s">
        <v>119</v>
      </c>
      <c r="AF1049" t="str">
        <f t="shared" si="70"/>
        <v>Oil &amp; Gas - Ice Roads and Pads</v>
      </c>
      <c r="AG1049" t="s">
        <v>349</v>
      </c>
      <c r="AJ1049" t="s">
        <v>84</v>
      </c>
      <c r="AK1049" s="7">
        <f t="shared" si="68"/>
        <v>2</v>
      </c>
    </row>
    <row r="1050" spans="1:37" x14ac:dyDescent="0.25">
      <c r="A1050" t="s">
        <v>181</v>
      </c>
      <c r="B1050" s="6" t="str">
        <f t="shared" si="69"/>
        <v>1</v>
      </c>
      <c r="C1050" t="s">
        <v>252</v>
      </c>
      <c r="D1050" t="s">
        <v>116</v>
      </c>
      <c r="E1050">
        <v>2016</v>
      </c>
      <c r="F1050">
        <v>19060402</v>
      </c>
      <c r="Q1050" t="s">
        <v>70</v>
      </c>
      <c r="R1050" s="18">
        <f t="shared" si="67"/>
        <v>2</v>
      </c>
      <c r="Y1050">
        <v>2016</v>
      </c>
      <c r="AD1050" t="s">
        <v>101</v>
      </c>
      <c r="AE1050" t="s">
        <v>119</v>
      </c>
      <c r="AF1050" t="str">
        <f t="shared" si="70"/>
        <v>Oil &amp; Gas - Ice Roads and Pads</v>
      </c>
      <c r="AG1050" t="s">
        <v>349</v>
      </c>
      <c r="AJ1050" t="s">
        <v>84</v>
      </c>
      <c r="AK1050" s="7">
        <f t="shared" si="68"/>
        <v>2</v>
      </c>
    </row>
    <row r="1051" spans="1:37" x14ac:dyDescent="0.25">
      <c r="A1051" t="s">
        <v>181</v>
      </c>
      <c r="B1051" s="6" t="str">
        <f t="shared" si="69"/>
        <v>1</v>
      </c>
      <c r="C1051" t="s">
        <v>252</v>
      </c>
      <c r="D1051" t="s">
        <v>116</v>
      </c>
      <c r="E1051">
        <v>2016</v>
      </c>
      <c r="F1051">
        <v>19060402</v>
      </c>
      <c r="Q1051" t="s">
        <v>70</v>
      </c>
      <c r="R1051" s="18">
        <f t="shared" si="67"/>
        <v>2</v>
      </c>
      <c r="Y1051">
        <v>2016</v>
      </c>
      <c r="AD1051" t="s">
        <v>101</v>
      </c>
      <c r="AE1051" t="s">
        <v>119</v>
      </c>
      <c r="AF1051" t="str">
        <f t="shared" si="70"/>
        <v>Oil &amp; Gas - Ice Roads and Pads</v>
      </c>
      <c r="AG1051" t="s">
        <v>349</v>
      </c>
      <c r="AJ1051" t="s">
        <v>84</v>
      </c>
      <c r="AK1051" s="7">
        <f t="shared" si="68"/>
        <v>2</v>
      </c>
    </row>
    <row r="1052" spans="1:37" x14ac:dyDescent="0.25">
      <c r="A1052" t="s">
        <v>181</v>
      </c>
      <c r="B1052" s="6" t="str">
        <f t="shared" si="69"/>
        <v>1</v>
      </c>
      <c r="C1052" t="s">
        <v>252</v>
      </c>
      <c r="D1052" t="s">
        <v>116</v>
      </c>
      <c r="E1052">
        <v>2016</v>
      </c>
      <c r="F1052">
        <v>19060402</v>
      </c>
      <c r="Q1052" t="s">
        <v>70</v>
      </c>
      <c r="R1052" s="18">
        <f t="shared" si="67"/>
        <v>2</v>
      </c>
      <c r="Y1052">
        <v>2016</v>
      </c>
      <c r="AD1052" t="s">
        <v>101</v>
      </c>
      <c r="AE1052" t="s">
        <v>119</v>
      </c>
      <c r="AF1052" t="str">
        <f t="shared" si="70"/>
        <v>Oil &amp; Gas - Ice Roads and Pads</v>
      </c>
      <c r="AG1052" t="s">
        <v>349</v>
      </c>
      <c r="AJ1052" t="s">
        <v>84</v>
      </c>
      <c r="AK1052" s="7">
        <f t="shared" si="68"/>
        <v>2</v>
      </c>
    </row>
    <row r="1053" spans="1:37" x14ac:dyDescent="0.25">
      <c r="A1053" t="s">
        <v>181</v>
      </c>
      <c r="B1053" s="6" t="str">
        <f t="shared" si="69"/>
        <v>1</v>
      </c>
      <c r="C1053" t="s">
        <v>252</v>
      </c>
      <c r="D1053" t="s">
        <v>116</v>
      </c>
      <c r="E1053">
        <v>2016</v>
      </c>
      <c r="F1053">
        <v>19060402</v>
      </c>
      <c r="Q1053" t="s">
        <v>70</v>
      </c>
      <c r="R1053" s="18">
        <f t="shared" si="67"/>
        <v>2</v>
      </c>
      <c r="Y1053">
        <v>2016</v>
      </c>
      <c r="AD1053" t="s">
        <v>101</v>
      </c>
      <c r="AE1053" t="s">
        <v>119</v>
      </c>
      <c r="AF1053" t="str">
        <f t="shared" si="70"/>
        <v>Oil &amp; Gas - Ice Roads and Pads</v>
      </c>
      <c r="AG1053" t="s">
        <v>349</v>
      </c>
      <c r="AJ1053" t="s">
        <v>84</v>
      </c>
      <c r="AK1053" s="7">
        <f t="shared" si="68"/>
        <v>2</v>
      </c>
    </row>
    <row r="1054" spans="1:37" x14ac:dyDescent="0.25">
      <c r="A1054" t="s">
        <v>181</v>
      </c>
      <c r="B1054" s="6" t="str">
        <f t="shared" si="69"/>
        <v>1</v>
      </c>
      <c r="C1054" t="s">
        <v>252</v>
      </c>
      <c r="D1054" t="s">
        <v>116</v>
      </c>
      <c r="E1054">
        <v>2016</v>
      </c>
      <c r="F1054">
        <v>19060402</v>
      </c>
      <c r="Q1054" t="s">
        <v>70</v>
      </c>
      <c r="R1054" s="18">
        <f t="shared" si="67"/>
        <v>2</v>
      </c>
      <c r="Y1054">
        <v>2016</v>
      </c>
      <c r="AD1054" t="s">
        <v>101</v>
      </c>
      <c r="AE1054" t="s">
        <v>119</v>
      </c>
      <c r="AF1054" t="str">
        <f t="shared" si="70"/>
        <v>Oil &amp; Gas - Ice Roads and Pads</v>
      </c>
      <c r="AG1054" t="s">
        <v>349</v>
      </c>
      <c r="AJ1054" t="s">
        <v>84</v>
      </c>
      <c r="AK1054" s="7">
        <f t="shared" si="68"/>
        <v>2</v>
      </c>
    </row>
    <row r="1055" spans="1:37" x14ac:dyDescent="0.25">
      <c r="A1055" t="s">
        <v>181</v>
      </c>
      <c r="B1055" s="6" t="str">
        <f t="shared" si="69"/>
        <v>1</v>
      </c>
      <c r="C1055" t="s">
        <v>252</v>
      </c>
      <c r="D1055" t="s">
        <v>116</v>
      </c>
      <c r="E1055">
        <v>2016</v>
      </c>
      <c r="F1055">
        <v>19060402</v>
      </c>
      <c r="Q1055" t="s">
        <v>70</v>
      </c>
      <c r="R1055" s="18">
        <f t="shared" si="67"/>
        <v>2</v>
      </c>
      <c r="Y1055">
        <v>2016</v>
      </c>
      <c r="AD1055" t="s">
        <v>101</v>
      </c>
      <c r="AE1055" t="s">
        <v>119</v>
      </c>
      <c r="AF1055" t="str">
        <f t="shared" si="70"/>
        <v>Oil &amp; Gas - Ice Roads and Pads</v>
      </c>
      <c r="AG1055" t="s">
        <v>349</v>
      </c>
      <c r="AJ1055" t="s">
        <v>84</v>
      </c>
      <c r="AK1055" s="7">
        <f t="shared" si="68"/>
        <v>2</v>
      </c>
    </row>
    <row r="1056" spans="1:37" x14ac:dyDescent="0.25">
      <c r="A1056" t="s">
        <v>181</v>
      </c>
      <c r="B1056" s="6" t="str">
        <f t="shared" si="69"/>
        <v>1</v>
      </c>
      <c r="C1056" t="s">
        <v>252</v>
      </c>
      <c r="D1056" t="s">
        <v>116</v>
      </c>
      <c r="E1056">
        <v>2016</v>
      </c>
      <c r="F1056">
        <v>19060402</v>
      </c>
      <c r="Q1056" t="s">
        <v>70</v>
      </c>
      <c r="R1056" s="18">
        <f t="shared" si="67"/>
        <v>2</v>
      </c>
      <c r="Y1056">
        <v>2016</v>
      </c>
      <c r="AD1056" t="s">
        <v>101</v>
      </c>
      <c r="AE1056" t="s">
        <v>119</v>
      </c>
      <c r="AF1056" t="str">
        <f t="shared" si="70"/>
        <v>Oil &amp; Gas - Ice Roads and Pads</v>
      </c>
      <c r="AG1056" t="s">
        <v>349</v>
      </c>
      <c r="AJ1056" t="s">
        <v>84</v>
      </c>
      <c r="AK1056" s="7">
        <f t="shared" si="68"/>
        <v>2</v>
      </c>
    </row>
    <row r="1057" spans="1:37" x14ac:dyDescent="0.25">
      <c r="A1057" t="s">
        <v>181</v>
      </c>
      <c r="B1057" s="6" t="str">
        <f t="shared" si="69"/>
        <v>1</v>
      </c>
      <c r="C1057" t="s">
        <v>252</v>
      </c>
      <c r="D1057" t="s">
        <v>116</v>
      </c>
      <c r="E1057">
        <v>2016</v>
      </c>
      <c r="F1057">
        <v>19060402</v>
      </c>
      <c r="Q1057" t="s">
        <v>70</v>
      </c>
      <c r="R1057" s="18">
        <f t="shared" si="67"/>
        <v>2</v>
      </c>
      <c r="Y1057">
        <v>2016</v>
      </c>
      <c r="AD1057" t="s">
        <v>101</v>
      </c>
      <c r="AE1057" t="s">
        <v>119</v>
      </c>
      <c r="AF1057" t="str">
        <f t="shared" si="70"/>
        <v>Oil &amp; Gas - Ice Roads and Pads</v>
      </c>
      <c r="AG1057" t="s">
        <v>349</v>
      </c>
      <c r="AJ1057" t="s">
        <v>84</v>
      </c>
      <c r="AK1057" s="7">
        <f t="shared" si="68"/>
        <v>2</v>
      </c>
    </row>
    <row r="1058" spans="1:37" x14ac:dyDescent="0.25">
      <c r="A1058" t="s">
        <v>181</v>
      </c>
      <c r="B1058" s="6" t="str">
        <f t="shared" si="69"/>
        <v>1</v>
      </c>
      <c r="C1058" t="s">
        <v>252</v>
      </c>
      <c r="D1058" t="s">
        <v>116</v>
      </c>
      <c r="E1058">
        <v>2016</v>
      </c>
      <c r="F1058">
        <v>19060402</v>
      </c>
      <c r="Q1058" t="s">
        <v>70</v>
      </c>
      <c r="R1058" s="18">
        <f t="shared" si="67"/>
        <v>2</v>
      </c>
      <c r="Y1058">
        <v>2016</v>
      </c>
      <c r="AD1058" t="s">
        <v>101</v>
      </c>
      <c r="AE1058" t="s">
        <v>119</v>
      </c>
      <c r="AF1058" t="str">
        <f t="shared" si="70"/>
        <v>Oil &amp; Gas - Ice Roads and Pads</v>
      </c>
      <c r="AG1058" t="s">
        <v>349</v>
      </c>
      <c r="AJ1058" t="s">
        <v>84</v>
      </c>
      <c r="AK1058" s="7">
        <f t="shared" si="68"/>
        <v>2</v>
      </c>
    </row>
    <row r="1059" spans="1:37" x14ac:dyDescent="0.25">
      <c r="A1059" t="s">
        <v>181</v>
      </c>
      <c r="B1059" s="6" t="str">
        <f t="shared" si="69"/>
        <v>1</v>
      </c>
      <c r="C1059" t="s">
        <v>252</v>
      </c>
      <c r="D1059" t="s">
        <v>116</v>
      </c>
      <c r="E1059">
        <v>2016</v>
      </c>
      <c r="F1059">
        <v>19060402</v>
      </c>
      <c r="Q1059" t="s">
        <v>70</v>
      </c>
      <c r="R1059" s="18">
        <f t="shared" si="67"/>
        <v>2</v>
      </c>
      <c r="Y1059">
        <v>2016</v>
      </c>
      <c r="AD1059" t="s">
        <v>101</v>
      </c>
      <c r="AE1059" t="s">
        <v>119</v>
      </c>
      <c r="AF1059" t="str">
        <f t="shared" si="70"/>
        <v>Oil &amp; Gas - Ice Roads and Pads</v>
      </c>
      <c r="AG1059" t="s">
        <v>349</v>
      </c>
      <c r="AJ1059" t="s">
        <v>84</v>
      </c>
      <c r="AK1059" s="7">
        <f t="shared" si="68"/>
        <v>2</v>
      </c>
    </row>
    <row r="1060" spans="1:37" x14ac:dyDescent="0.25">
      <c r="A1060" t="s">
        <v>181</v>
      </c>
      <c r="B1060" s="6" t="str">
        <f t="shared" si="69"/>
        <v>1</v>
      </c>
      <c r="C1060" t="s">
        <v>252</v>
      </c>
      <c r="D1060" t="s">
        <v>116</v>
      </c>
      <c r="E1060">
        <v>2016</v>
      </c>
      <c r="F1060">
        <v>19060402</v>
      </c>
      <c r="Q1060" t="s">
        <v>70</v>
      </c>
      <c r="R1060" s="18">
        <f t="shared" si="67"/>
        <v>2</v>
      </c>
      <c r="Y1060">
        <v>2016</v>
      </c>
      <c r="AD1060" t="s">
        <v>101</v>
      </c>
      <c r="AE1060" t="s">
        <v>119</v>
      </c>
      <c r="AF1060" t="str">
        <f t="shared" si="70"/>
        <v>Oil &amp; Gas - Ice Roads and Pads</v>
      </c>
      <c r="AG1060" t="s">
        <v>349</v>
      </c>
      <c r="AJ1060" t="s">
        <v>84</v>
      </c>
      <c r="AK1060" s="7">
        <f t="shared" si="68"/>
        <v>2</v>
      </c>
    </row>
    <row r="1061" spans="1:37" x14ac:dyDescent="0.25">
      <c r="A1061" t="s">
        <v>181</v>
      </c>
      <c r="B1061" s="6" t="str">
        <f t="shared" si="69"/>
        <v>1</v>
      </c>
      <c r="C1061" t="s">
        <v>252</v>
      </c>
      <c r="D1061" t="s">
        <v>116</v>
      </c>
      <c r="E1061">
        <v>2016</v>
      </c>
      <c r="F1061">
        <v>19060402</v>
      </c>
      <c r="Q1061" t="s">
        <v>70</v>
      </c>
      <c r="R1061" s="18">
        <f t="shared" si="67"/>
        <v>2</v>
      </c>
      <c r="Y1061">
        <v>2016</v>
      </c>
      <c r="AD1061" t="s">
        <v>101</v>
      </c>
      <c r="AE1061" t="s">
        <v>119</v>
      </c>
      <c r="AF1061" t="str">
        <f t="shared" si="70"/>
        <v>Oil &amp; Gas - Ice Roads and Pads</v>
      </c>
      <c r="AG1061" t="s">
        <v>349</v>
      </c>
      <c r="AJ1061" t="s">
        <v>84</v>
      </c>
      <c r="AK1061" s="7">
        <f t="shared" si="68"/>
        <v>2</v>
      </c>
    </row>
    <row r="1062" spans="1:37" x14ac:dyDescent="0.25">
      <c r="A1062" t="s">
        <v>181</v>
      </c>
      <c r="B1062" s="6" t="str">
        <f t="shared" si="69"/>
        <v>1</v>
      </c>
      <c r="C1062" t="s">
        <v>252</v>
      </c>
      <c r="D1062" t="s">
        <v>116</v>
      </c>
      <c r="E1062">
        <v>2016</v>
      </c>
      <c r="F1062">
        <v>19060402</v>
      </c>
      <c r="Q1062" t="s">
        <v>70</v>
      </c>
      <c r="R1062" s="18">
        <f t="shared" si="67"/>
        <v>2</v>
      </c>
      <c r="Y1062">
        <v>2016</v>
      </c>
      <c r="AD1062" t="s">
        <v>101</v>
      </c>
      <c r="AE1062" t="s">
        <v>119</v>
      </c>
      <c r="AF1062" t="str">
        <f t="shared" si="70"/>
        <v>Oil &amp; Gas - Ice Roads and Pads</v>
      </c>
      <c r="AG1062" t="s">
        <v>349</v>
      </c>
      <c r="AJ1062" t="s">
        <v>84</v>
      </c>
      <c r="AK1062" s="7">
        <f t="shared" si="68"/>
        <v>2</v>
      </c>
    </row>
    <row r="1063" spans="1:37" x14ac:dyDescent="0.25">
      <c r="A1063" t="s">
        <v>181</v>
      </c>
      <c r="B1063" s="6" t="str">
        <f t="shared" si="69"/>
        <v>1</v>
      </c>
      <c r="C1063" t="s">
        <v>252</v>
      </c>
      <c r="D1063" t="s">
        <v>116</v>
      </c>
      <c r="E1063">
        <v>2016</v>
      </c>
      <c r="F1063">
        <v>19060402</v>
      </c>
      <c r="Q1063" t="s">
        <v>70</v>
      </c>
      <c r="R1063" s="18">
        <f t="shared" si="67"/>
        <v>2</v>
      </c>
      <c r="Y1063">
        <v>2016</v>
      </c>
      <c r="AD1063" t="s">
        <v>101</v>
      </c>
      <c r="AE1063" t="s">
        <v>119</v>
      </c>
      <c r="AF1063" t="str">
        <f t="shared" si="70"/>
        <v>Oil &amp; Gas - Ice Roads and Pads</v>
      </c>
      <c r="AG1063" t="s">
        <v>349</v>
      </c>
      <c r="AJ1063" t="s">
        <v>84</v>
      </c>
      <c r="AK1063" s="7">
        <f t="shared" si="68"/>
        <v>2</v>
      </c>
    </row>
    <row r="1064" spans="1:37" x14ac:dyDescent="0.25">
      <c r="A1064" t="s">
        <v>181</v>
      </c>
      <c r="B1064" s="6" t="str">
        <f t="shared" si="69"/>
        <v>1</v>
      </c>
      <c r="C1064" t="s">
        <v>252</v>
      </c>
      <c r="D1064" t="s">
        <v>116</v>
      </c>
      <c r="E1064">
        <v>2016</v>
      </c>
      <c r="F1064">
        <v>19060402</v>
      </c>
      <c r="Q1064" t="s">
        <v>70</v>
      </c>
      <c r="R1064" s="18">
        <f t="shared" si="67"/>
        <v>2</v>
      </c>
      <c r="Y1064">
        <v>2016</v>
      </c>
      <c r="AD1064" t="s">
        <v>101</v>
      </c>
      <c r="AE1064" t="s">
        <v>119</v>
      </c>
      <c r="AF1064" t="str">
        <f t="shared" si="70"/>
        <v>Oil &amp; Gas - Ice Roads and Pads</v>
      </c>
      <c r="AG1064" t="s">
        <v>349</v>
      </c>
      <c r="AJ1064" t="s">
        <v>84</v>
      </c>
      <c r="AK1064" s="7">
        <f t="shared" si="68"/>
        <v>2</v>
      </c>
    </row>
    <row r="1065" spans="1:37" x14ac:dyDescent="0.25">
      <c r="A1065" t="s">
        <v>181</v>
      </c>
      <c r="B1065" s="6" t="str">
        <f t="shared" si="69"/>
        <v>1</v>
      </c>
      <c r="C1065" t="s">
        <v>252</v>
      </c>
      <c r="D1065" t="s">
        <v>116</v>
      </c>
      <c r="E1065">
        <v>2016</v>
      </c>
      <c r="F1065">
        <v>19060402</v>
      </c>
      <c r="Q1065" t="s">
        <v>70</v>
      </c>
      <c r="R1065" s="18">
        <f t="shared" si="67"/>
        <v>2</v>
      </c>
      <c r="Y1065">
        <v>2016</v>
      </c>
      <c r="AD1065" t="s">
        <v>101</v>
      </c>
      <c r="AE1065" t="s">
        <v>119</v>
      </c>
      <c r="AF1065" t="str">
        <f t="shared" si="70"/>
        <v>Oil &amp; Gas - Ice Roads and Pads</v>
      </c>
      <c r="AG1065" t="s">
        <v>349</v>
      </c>
      <c r="AJ1065" t="s">
        <v>84</v>
      </c>
      <c r="AK1065" s="7">
        <f t="shared" si="68"/>
        <v>2</v>
      </c>
    </row>
    <row r="1066" spans="1:37" x14ac:dyDescent="0.25">
      <c r="A1066" t="s">
        <v>181</v>
      </c>
      <c r="B1066" s="6" t="str">
        <f t="shared" si="69"/>
        <v>1</v>
      </c>
      <c r="C1066" t="s">
        <v>252</v>
      </c>
      <c r="D1066" t="s">
        <v>116</v>
      </c>
      <c r="E1066">
        <v>2016</v>
      </c>
      <c r="F1066">
        <v>19060402</v>
      </c>
      <c r="Q1066" t="s">
        <v>70</v>
      </c>
      <c r="R1066" s="18">
        <f t="shared" si="67"/>
        <v>2</v>
      </c>
      <c r="Y1066">
        <v>2016</v>
      </c>
      <c r="AD1066" t="s">
        <v>101</v>
      </c>
      <c r="AE1066" t="s">
        <v>119</v>
      </c>
      <c r="AF1066" t="str">
        <f t="shared" si="70"/>
        <v>Oil &amp; Gas - Ice Roads and Pads</v>
      </c>
      <c r="AG1066" t="s">
        <v>349</v>
      </c>
      <c r="AJ1066" t="s">
        <v>84</v>
      </c>
      <c r="AK1066" s="7">
        <f t="shared" si="68"/>
        <v>2</v>
      </c>
    </row>
    <row r="1067" spans="1:37" x14ac:dyDescent="0.25">
      <c r="A1067" t="s">
        <v>181</v>
      </c>
      <c r="B1067" s="6" t="str">
        <f t="shared" si="69"/>
        <v>1</v>
      </c>
      <c r="C1067" t="s">
        <v>252</v>
      </c>
      <c r="D1067" t="s">
        <v>116</v>
      </c>
      <c r="E1067">
        <v>2016</v>
      </c>
      <c r="F1067">
        <v>19060402</v>
      </c>
      <c r="Q1067" t="s">
        <v>70</v>
      </c>
      <c r="R1067" s="18">
        <f t="shared" si="67"/>
        <v>2</v>
      </c>
      <c r="Y1067">
        <v>2016</v>
      </c>
      <c r="AD1067" t="s">
        <v>101</v>
      </c>
      <c r="AE1067" t="s">
        <v>119</v>
      </c>
      <c r="AF1067" t="str">
        <f t="shared" si="70"/>
        <v>Oil &amp; Gas - Ice Roads and Pads</v>
      </c>
      <c r="AG1067" t="s">
        <v>349</v>
      </c>
      <c r="AJ1067" t="s">
        <v>84</v>
      </c>
      <c r="AK1067" s="7">
        <f t="shared" si="68"/>
        <v>2</v>
      </c>
    </row>
    <row r="1068" spans="1:37" x14ac:dyDescent="0.25">
      <c r="A1068" t="s">
        <v>181</v>
      </c>
      <c r="B1068" s="6" t="str">
        <f t="shared" si="69"/>
        <v>1</v>
      </c>
      <c r="C1068" t="s">
        <v>252</v>
      </c>
      <c r="D1068" t="s">
        <v>116</v>
      </c>
      <c r="E1068">
        <v>2016</v>
      </c>
      <c r="F1068">
        <v>19060402</v>
      </c>
      <c r="Q1068" t="s">
        <v>70</v>
      </c>
      <c r="R1068" s="18">
        <f t="shared" si="67"/>
        <v>2</v>
      </c>
      <c r="Y1068">
        <v>2016</v>
      </c>
      <c r="AD1068" t="s">
        <v>101</v>
      </c>
      <c r="AE1068" t="s">
        <v>119</v>
      </c>
      <c r="AF1068" t="str">
        <f t="shared" si="70"/>
        <v>Oil &amp; Gas - Ice Roads and Pads</v>
      </c>
      <c r="AG1068" t="s">
        <v>349</v>
      </c>
      <c r="AJ1068" t="s">
        <v>84</v>
      </c>
      <c r="AK1068" s="7">
        <f t="shared" si="68"/>
        <v>2</v>
      </c>
    </row>
    <row r="1069" spans="1:37" x14ac:dyDescent="0.25">
      <c r="A1069" t="s">
        <v>181</v>
      </c>
      <c r="B1069" s="6" t="str">
        <f t="shared" si="69"/>
        <v>1</v>
      </c>
      <c r="C1069" t="s">
        <v>252</v>
      </c>
      <c r="D1069" t="s">
        <v>116</v>
      </c>
      <c r="E1069">
        <v>2016</v>
      </c>
      <c r="F1069">
        <v>19060402</v>
      </c>
      <c r="Q1069" t="s">
        <v>70</v>
      </c>
      <c r="R1069" s="18">
        <f t="shared" si="67"/>
        <v>2</v>
      </c>
      <c r="Y1069">
        <v>2016</v>
      </c>
      <c r="AD1069" t="s">
        <v>101</v>
      </c>
      <c r="AE1069" t="s">
        <v>119</v>
      </c>
      <c r="AF1069" t="str">
        <f t="shared" si="70"/>
        <v>Oil &amp; Gas - Ice Roads and Pads</v>
      </c>
      <c r="AG1069" t="s">
        <v>349</v>
      </c>
      <c r="AJ1069" t="s">
        <v>84</v>
      </c>
      <c r="AK1069" s="7">
        <f t="shared" si="68"/>
        <v>2</v>
      </c>
    </row>
    <row r="1070" spans="1:37" x14ac:dyDescent="0.25">
      <c r="A1070" t="s">
        <v>181</v>
      </c>
      <c r="B1070" s="6" t="str">
        <f t="shared" si="69"/>
        <v>1</v>
      </c>
      <c r="C1070" t="s">
        <v>252</v>
      </c>
      <c r="D1070" t="s">
        <v>116</v>
      </c>
      <c r="E1070">
        <v>2016</v>
      </c>
      <c r="F1070">
        <v>19060402</v>
      </c>
      <c r="Q1070" t="s">
        <v>70</v>
      </c>
      <c r="R1070" s="18">
        <f t="shared" si="67"/>
        <v>2</v>
      </c>
      <c r="Y1070">
        <v>2016</v>
      </c>
      <c r="AD1070" t="s">
        <v>101</v>
      </c>
      <c r="AE1070" t="s">
        <v>119</v>
      </c>
      <c r="AF1070" t="str">
        <f t="shared" si="70"/>
        <v>Oil &amp; Gas - Ice Roads and Pads</v>
      </c>
      <c r="AG1070" t="s">
        <v>349</v>
      </c>
      <c r="AJ1070" t="s">
        <v>84</v>
      </c>
      <c r="AK1070" s="7">
        <f t="shared" si="68"/>
        <v>2</v>
      </c>
    </row>
    <row r="1071" spans="1:37" x14ac:dyDescent="0.25">
      <c r="A1071" t="s">
        <v>181</v>
      </c>
      <c r="B1071" s="6" t="str">
        <f t="shared" si="69"/>
        <v>1</v>
      </c>
      <c r="C1071" t="s">
        <v>252</v>
      </c>
      <c r="D1071" t="s">
        <v>116</v>
      </c>
      <c r="E1071">
        <v>2016</v>
      </c>
      <c r="F1071">
        <v>19060402</v>
      </c>
      <c r="Q1071" t="s">
        <v>70</v>
      </c>
      <c r="R1071" s="18">
        <f t="shared" si="67"/>
        <v>2</v>
      </c>
      <c r="Y1071">
        <v>2016</v>
      </c>
      <c r="AD1071" t="s">
        <v>101</v>
      </c>
      <c r="AE1071" t="s">
        <v>119</v>
      </c>
      <c r="AF1071" t="str">
        <f t="shared" si="70"/>
        <v>Oil &amp; Gas - Ice Roads and Pads</v>
      </c>
      <c r="AG1071" t="s">
        <v>349</v>
      </c>
      <c r="AJ1071" t="s">
        <v>84</v>
      </c>
      <c r="AK1071" s="7">
        <f t="shared" si="68"/>
        <v>2</v>
      </c>
    </row>
    <row r="1072" spans="1:37" x14ac:dyDescent="0.25">
      <c r="A1072" t="s">
        <v>181</v>
      </c>
      <c r="B1072" s="6" t="str">
        <f t="shared" si="69"/>
        <v>1</v>
      </c>
      <c r="C1072" t="s">
        <v>252</v>
      </c>
      <c r="D1072" t="s">
        <v>116</v>
      </c>
      <c r="E1072">
        <v>2016</v>
      </c>
      <c r="F1072">
        <v>19060402</v>
      </c>
      <c r="Q1072" t="s">
        <v>70</v>
      </c>
      <c r="R1072" s="18">
        <f t="shared" si="67"/>
        <v>2</v>
      </c>
      <c r="Y1072">
        <v>2016</v>
      </c>
      <c r="AD1072" t="s">
        <v>101</v>
      </c>
      <c r="AE1072" t="s">
        <v>119</v>
      </c>
      <c r="AF1072" t="str">
        <f t="shared" si="70"/>
        <v>Oil &amp; Gas - Ice Roads and Pads</v>
      </c>
      <c r="AG1072" t="s">
        <v>349</v>
      </c>
      <c r="AJ1072" t="s">
        <v>84</v>
      </c>
      <c r="AK1072" s="7">
        <f t="shared" si="68"/>
        <v>2</v>
      </c>
    </row>
    <row r="1073" spans="1:37" x14ac:dyDescent="0.25">
      <c r="A1073" t="s">
        <v>181</v>
      </c>
      <c r="B1073" s="6" t="str">
        <f t="shared" si="69"/>
        <v>1</v>
      </c>
      <c r="C1073" t="s">
        <v>252</v>
      </c>
      <c r="D1073" t="s">
        <v>116</v>
      </c>
      <c r="E1073">
        <v>2016</v>
      </c>
      <c r="F1073">
        <v>19060402</v>
      </c>
      <c r="Q1073" t="s">
        <v>70</v>
      </c>
      <c r="R1073" s="18">
        <f t="shared" si="67"/>
        <v>2</v>
      </c>
      <c r="Y1073">
        <v>2016</v>
      </c>
      <c r="AD1073" t="s">
        <v>101</v>
      </c>
      <c r="AE1073" t="s">
        <v>119</v>
      </c>
      <c r="AF1073" t="str">
        <f t="shared" si="70"/>
        <v>Oil &amp; Gas - Ice Roads and Pads</v>
      </c>
      <c r="AG1073" t="s">
        <v>349</v>
      </c>
      <c r="AJ1073" t="s">
        <v>84</v>
      </c>
      <c r="AK1073" s="7">
        <f t="shared" si="68"/>
        <v>2</v>
      </c>
    </row>
    <row r="1074" spans="1:37" x14ac:dyDescent="0.25">
      <c r="A1074" t="s">
        <v>181</v>
      </c>
      <c r="B1074" s="6" t="str">
        <f t="shared" si="69"/>
        <v>1</v>
      </c>
      <c r="C1074" t="s">
        <v>252</v>
      </c>
      <c r="D1074" t="s">
        <v>116</v>
      </c>
      <c r="E1074">
        <v>2016</v>
      </c>
      <c r="F1074">
        <v>19060402</v>
      </c>
      <c r="Q1074" t="s">
        <v>70</v>
      </c>
      <c r="R1074" s="18">
        <f t="shared" si="67"/>
        <v>2</v>
      </c>
      <c r="Y1074">
        <v>2016</v>
      </c>
      <c r="AD1074" t="s">
        <v>101</v>
      </c>
      <c r="AE1074" t="s">
        <v>119</v>
      </c>
      <c r="AF1074" t="str">
        <f t="shared" si="70"/>
        <v>Oil &amp; Gas - Ice Roads and Pads</v>
      </c>
      <c r="AG1074" t="s">
        <v>349</v>
      </c>
      <c r="AJ1074" t="s">
        <v>84</v>
      </c>
      <c r="AK1074" s="7">
        <f t="shared" si="68"/>
        <v>2</v>
      </c>
    </row>
    <row r="1075" spans="1:37" x14ac:dyDescent="0.25">
      <c r="A1075" t="s">
        <v>181</v>
      </c>
      <c r="B1075" s="6" t="str">
        <f t="shared" si="69"/>
        <v>1</v>
      </c>
      <c r="C1075" t="s">
        <v>252</v>
      </c>
      <c r="D1075" t="s">
        <v>116</v>
      </c>
      <c r="E1075">
        <v>2016</v>
      </c>
      <c r="F1075">
        <v>19060402</v>
      </c>
      <c r="Q1075" t="s">
        <v>70</v>
      </c>
      <c r="R1075" s="18">
        <f t="shared" si="67"/>
        <v>2</v>
      </c>
      <c r="Y1075">
        <v>2016</v>
      </c>
      <c r="AD1075" t="s">
        <v>101</v>
      </c>
      <c r="AE1075" t="s">
        <v>119</v>
      </c>
      <c r="AF1075" t="str">
        <f t="shared" si="70"/>
        <v>Oil &amp; Gas - Ice Roads and Pads</v>
      </c>
      <c r="AG1075" t="s">
        <v>349</v>
      </c>
      <c r="AJ1075" t="s">
        <v>84</v>
      </c>
      <c r="AK1075" s="7">
        <f t="shared" si="68"/>
        <v>2</v>
      </c>
    </row>
    <row r="1076" spans="1:37" x14ac:dyDescent="0.25">
      <c r="A1076" t="s">
        <v>181</v>
      </c>
      <c r="B1076" s="6" t="str">
        <f t="shared" si="69"/>
        <v>1</v>
      </c>
      <c r="C1076" t="s">
        <v>252</v>
      </c>
      <c r="D1076" t="s">
        <v>116</v>
      </c>
      <c r="E1076">
        <v>2016</v>
      </c>
      <c r="F1076">
        <v>19060402</v>
      </c>
      <c r="Q1076" t="s">
        <v>70</v>
      </c>
      <c r="R1076" s="18">
        <f t="shared" si="67"/>
        <v>2</v>
      </c>
      <c r="Y1076">
        <v>2016</v>
      </c>
      <c r="AD1076" t="s">
        <v>101</v>
      </c>
      <c r="AE1076" t="s">
        <v>119</v>
      </c>
      <c r="AF1076" t="str">
        <f t="shared" si="70"/>
        <v>Oil &amp; Gas - Ice Roads and Pads</v>
      </c>
      <c r="AG1076" t="s">
        <v>349</v>
      </c>
      <c r="AJ1076" t="s">
        <v>84</v>
      </c>
      <c r="AK1076" s="7">
        <f t="shared" si="68"/>
        <v>2</v>
      </c>
    </row>
    <row r="1077" spans="1:37" x14ac:dyDescent="0.25">
      <c r="A1077" t="s">
        <v>181</v>
      </c>
      <c r="B1077" s="6" t="str">
        <f t="shared" si="69"/>
        <v>1</v>
      </c>
      <c r="C1077" t="s">
        <v>252</v>
      </c>
      <c r="D1077" t="s">
        <v>116</v>
      </c>
      <c r="E1077">
        <v>2016</v>
      </c>
      <c r="F1077">
        <v>19060402</v>
      </c>
      <c r="Q1077" t="s">
        <v>70</v>
      </c>
      <c r="R1077" s="18">
        <f t="shared" si="67"/>
        <v>2</v>
      </c>
      <c r="Y1077">
        <v>2016</v>
      </c>
      <c r="AD1077" t="s">
        <v>101</v>
      </c>
      <c r="AE1077" t="s">
        <v>119</v>
      </c>
      <c r="AF1077" t="str">
        <f t="shared" si="70"/>
        <v>Oil &amp; Gas - Ice Roads and Pads</v>
      </c>
      <c r="AG1077" t="s">
        <v>349</v>
      </c>
      <c r="AJ1077" t="s">
        <v>84</v>
      </c>
      <c r="AK1077" s="7">
        <f t="shared" si="68"/>
        <v>2</v>
      </c>
    </row>
    <row r="1078" spans="1:37" x14ac:dyDescent="0.25">
      <c r="A1078" t="s">
        <v>181</v>
      </c>
      <c r="B1078" s="6" t="str">
        <f t="shared" si="69"/>
        <v>1</v>
      </c>
      <c r="C1078" t="s">
        <v>252</v>
      </c>
      <c r="D1078" t="s">
        <v>116</v>
      </c>
      <c r="E1078">
        <v>2016</v>
      </c>
      <c r="F1078">
        <v>19060402</v>
      </c>
      <c r="Q1078" t="s">
        <v>70</v>
      </c>
      <c r="R1078" s="18">
        <f t="shared" si="67"/>
        <v>2</v>
      </c>
      <c r="Y1078">
        <v>2016</v>
      </c>
      <c r="AD1078" t="s">
        <v>101</v>
      </c>
      <c r="AE1078" t="s">
        <v>119</v>
      </c>
      <c r="AF1078" t="str">
        <f t="shared" si="70"/>
        <v>Oil &amp; Gas - Ice Roads and Pads</v>
      </c>
      <c r="AG1078" t="s">
        <v>349</v>
      </c>
      <c r="AJ1078" t="s">
        <v>84</v>
      </c>
      <c r="AK1078" s="7">
        <f t="shared" si="68"/>
        <v>2</v>
      </c>
    </row>
    <row r="1079" spans="1:37" x14ac:dyDescent="0.25">
      <c r="A1079" t="s">
        <v>181</v>
      </c>
      <c r="B1079" s="6" t="str">
        <f t="shared" si="69"/>
        <v>1</v>
      </c>
      <c r="C1079" t="s">
        <v>252</v>
      </c>
      <c r="D1079" t="s">
        <v>116</v>
      </c>
      <c r="E1079">
        <v>2016</v>
      </c>
      <c r="F1079">
        <v>19060402</v>
      </c>
      <c r="Q1079" t="s">
        <v>70</v>
      </c>
      <c r="R1079" s="18">
        <f t="shared" si="67"/>
        <v>2</v>
      </c>
      <c r="Y1079">
        <v>2016</v>
      </c>
      <c r="AD1079" t="s">
        <v>101</v>
      </c>
      <c r="AE1079" t="s">
        <v>119</v>
      </c>
      <c r="AF1079" t="str">
        <f t="shared" si="70"/>
        <v>Oil &amp; Gas - Ice Roads and Pads</v>
      </c>
      <c r="AG1079" t="s">
        <v>349</v>
      </c>
      <c r="AJ1079" t="s">
        <v>84</v>
      </c>
      <c r="AK1079" s="7">
        <f t="shared" si="68"/>
        <v>2</v>
      </c>
    </row>
    <row r="1080" spans="1:37" x14ac:dyDescent="0.25">
      <c r="A1080" t="s">
        <v>181</v>
      </c>
      <c r="B1080" s="6" t="str">
        <f t="shared" si="69"/>
        <v>1</v>
      </c>
      <c r="C1080" t="s">
        <v>252</v>
      </c>
      <c r="D1080" t="s">
        <v>116</v>
      </c>
      <c r="E1080">
        <v>2016</v>
      </c>
      <c r="F1080">
        <v>19060402</v>
      </c>
      <c r="Q1080" t="s">
        <v>70</v>
      </c>
      <c r="R1080" s="18">
        <f t="shared" si="67"/>
        <v>2</v>
      </c>
      <c r="Y1080">
        <v>2016</v>
      </c>
      <c r="AD1080" t="s">
        <v>101</v>
      </c>
      <c r="AE1080" t="s">
        <v>119</v>
      </c>
      <c r="AF1080" t="str">
        <f t="shared" si="70"/>
        <v>Oil &amp; Gas - Ice Roads and Pads</v>
      </c>
      <c r="AG1080" t="s">
        <v>349</v>
      </c>
      <c r="AJ1080" t="s">
        <v>84</v>
      </c>
      <c r="AK1080" s="7">
        <f t="shared" si="68"/>
        <v>2</v>
      </c>
    </row>
    <row r="1081" spans="1:37" x14ac:dyDescent="0.25">
      <c r="A1081" t="s">
        <v>181</v>
      </c>
      <c r="B1081" s="6" t="str">
        <f t="shared" si="69"/>
        <v>1</v>
      </c>
      <c r="C1081" t="s">
        <v>252</v>
      </c>
      <c r="D1081" t="s">
        <v>116</v>
      </c>
      <c r="E1081">
        <v>2016</v>
      </c>
      <c r="F1081">
        <v>19060402</v>
      </c>
      <c r="Q1081" t="s">
        <v>70</v>
      </c>
      <c r="R1081" s="18">
        <f t="shared" si="67"/>
        <v>2</v>
      </c>
      <c r="Y1081">
        <v>2016</v>
      </c>
      <c r="AD1081" t="s">
        <v>101</v>
      </c>
      <c r="AE1081" t="s">
        <v>119</v>
      </c>
      <c r="AF1081" t="str">
        <f t="shared" si="70"/>
        <v>Oil &amp; Gas - Ice Roads and Pads</v>
      </c>
      <c r="AG1081" t="s">
        <v>349</v>
      </c>
      <c r="AJ1081" t="s">
        <v>84</v>
      </c>
      <c r="AK1081" s="7">
        <f t="shared" si="68"/>
        <v>2</v>
      </c>
    </row>
    <row r="1082" spans="1:37" x14ac:dyDescent="0.25">
      <c r="A1082" t="s">
        <v>181</v>
      </c>
      <c r="B1082" s="6" t="str">
        <f t="shared" si="69"/>
        <v>1</v>
      </c>
      <c r="C1082" t="s">
        <v>252</v>
      </c>
      <c r="D1082" t="s">
        <v>116</v>
      </c>
      <c r="E1082">
        <v>2016</v>
      </c>
      <c r="F1082">
        <v>19060402</v>
      </c>
      <c r="Q1082" t="s">
        <v>70</v>
      </c>
      <c r="R1082" s="18">
        <f t="shared" si="67"/>
        <v>2</v>
      </c>
      <c r="Y1082">
        <v>2016</v>
      </c>
      <c r="AD1082" t="s">
        <v>101</v>
      </c>
      <c r="AE1082" t="s">
        <v>119</v>
      </c>
      <c r="AF1082" t="str">
        <f t="shared" si="70"/>
        <v>Oil &amp; Gas - Ice Roads and Pads</v>
      </c>
      <c r="AG1082" t="s">
        <v>349</v>
      </c>
      <c r="AJ1082" t="s">
        <v>84</v>
      </c>
      <c r="AK1082" s="7">
        <f t="shared" si="68"/>
        <v>2</v>
      </c>
    </row>
    <row r="1083" spans="1:37" x14ac:dyDescent="0.25">
      <c r="A1083" t="s">
        <v>181</v>
      </c>
      <c r="B1083" s="6" t="str">
        <f t="shared" si="69"/>
        <v>1</v>
      </c>
      <c r="C1083" t="s">
        <v>252</v>
      </c>
      <c r="D1083" t="s">
        <v>116</v>
      </c>
      <c r="E1083">
        <v>2016</v>
      </c>
      <c r="F1083">
        <v>19060402</v>
      </c>
      <c r="Q1083" t="s">
        <v>70</v>
      </c>
      <c r="R1083" s="18">
        <f t="shared" si="67"/>
        <v>2</v>
      </c>
      <c r="Y1083">
        <v>2016</v>
      </c>
      <c r="AD1083" t="s">
        <v>101</v>
      </c>
      <c r="AE1083" t="s">
        <v>119</v>
      </c>
      <c r="AF1083" t="str">
        <f t="shared" si="70"/>
        <v>Oil &amp; Gas - Ice Roads and Pads</v>
      </c>
      <c r="AG1083" t="s">
        <v>349</v>
      </c>
      <c r="AJ1083" t="s">
        <v>84</v>
      </c>
      <c r="AK1083" s="7">
        <f t="shared" si="68"/>
        <v>2</v>
      </c>
    </row>
    <row r="1084" spans="1:37" x14ac:dyDescent="0.25">
      <c r="A1084" t="s">
        <v>181</v>
      </c>
      <c r="B1084" s="6" t="str">
        <f t="shared" si="69"/>
        <v>1</v>
      </c>
      <c r="C1084" t="s">
        <v>252</v>
      </c>
      <c r="D1084" t="s">
        <v>116</v>
      </c>
      <c r="E1084">
        <v>2016</v>
      </c>
      <c r="F1084">
        <v>19060402</v>
      </c>
      <c r="Q1084" t="s">
        <v>70</v>
      </c>
      <c r="R1084" s="18">
        <f t="shared" si="67"/>
        <v>2</v>
      </c>
      <c r="Y1084">
        <v>2016</v>
      </c>
      <c r="AD1084" t="s">
        <v>101</v>
      </c>
      <c r="AE1084" t="s">
        <v>119</v>
      </c>
      <c r="AF1084" t="str">
        <f t="shared" si="70"/>
        <v>Oil &amp; Gas - Ice Roads and Pads</v>
      </c>
      <c r="AG1084" t="s">
        <v>349</v>
      </c>
      <c r="AJ1084" t="s">
        <v>84</v>
      </c>
      <c r="AK1084" s="7">
        <f t="shared" si="68"/>
        <v>2</v>
      </c>
    </row>
    <row r="1085" spans="1:37" x14ac:dyDescent="0.25">
      <c r="A1085" t="s">
        <v>181</v>
      </c>
      <c r="B1085" s="6" t="str">
        <f t="shared" si="69"/>
        <v>1</v>
      </c>
      <c r="C1085" t="s">
        <v>252</v>
      </c>
      <c r="D1085" t="s">
        <v>116</v>
      </c>
      <c r="E1085">
        <v>2016</v>
      </c>
      <c r="F1085">
        <v>19060402</v>
      </c>
      <c r="Q1085" t="s">
        <v>70</v>
      </c>
      <c r="R1085" s="18">
        <f t="shared" si="67"/>
        <v>2</v>
      </c>
      <c r="Y1085">
        <v>2016</v>
      </c>
      <c r="AD1085" t="s">
        <v>101</v>
      </c>
      <c r="AE1085" t="s">
        <v>119</v>
      </c>
      <c r="AF1085" t="str">
        <f t="shared" si="70"/>
        <v>Oil &amp; Gas - Ice Roads and Pads</v>
      </c>
      <c r="AG1085" t="s">
        <v>349</v>
      </c>
      <c r="AJ1085" t="s">
        <v>84</v>
      </c>
      <c r="AK1085" s="7">
        <f t="shared" si="68"/>
        <v>2</v>
      </c>
    </row>
    <row r="1086" spans="1:37" x14ac:dyDescent="0.25">
      <c r="A1086" t="s">
        <v>181</v>
      </c>
      <c r="B1086" s="6" t="str">
        <f t="shared" si="69"/>
        <v>1</v>
      </c>
      <c r="C1086" t="s">
        <v>252</v>
      </c>
      <c r="D1086" t="s">
        <v>116</v>
      </c>
      <c r="E1086">
        <v>2016</v>
      </c>
      <c r="F1086">
        <v>19060402</v>
      </c>
      <c r="Q1086" t="s">
        <v>70</v>
      </c>
      <c r="R1086" s="18">
        <f t="shared" si="67"/>
        <v>2</v>
      </c>
      <c r="Y1086">
        <v>2016</v>
      </c>
      <c r="AD1086" t="s">
        <v>101</v>
      </c>
      <c r="AE1086" t="s">
        <v>119</v>
      </c>
      <c r="AF1086" t="str">
        <f t="shared" si="70"/>
        <v>Oil &amp; Gas - Ice Roads and Pads</v>
      </c>
      <c r="AG1086" t="s">
        <v>349</v>
      </c>
      <c r="AJ1086" t="s">
        <v>84</v>
      </c>
      <c r="AK1086" s="7">
        <f t="shared" si="68"/>
        <v>2</v>
      </c>
    </row>
    <row r="1087" spans="1:37" x14ac:dyDescent="0.25">
      <c r="A1087" t="s">
        <v>181</v>
      </c>
      <c r="B1087" s="6" t="str">
        <f t="shared" si="69"/>
        <v>1</v>
      </c>
      <c r="C1087" t="s">
        <v>252</v>
      </c>
      <c r="D1087" t="s">
        <v>116</v>
      </c>
      <c r="E1087">
        <v>2016</v>
      </c>
      <c r="F1087">
        <v>19060402</v>
      </c>
      <c r="Q1087" t="s">
        <v>70</v>
      </c>
      <c r="R1087" s="18">
        <f t="shared" si="67"/>
        <v>2</v>
      </c>
      <c r="Y1087">
        <v>2016</v>
      </c>
      <c r="AD1087" t="s">
        <v>101</v>
      </c>
      <c r="AE1087" t="s">
        <v>119</v>
      </c>
      <c r="AF1087" t="str">
        <f t="shared" si="70"/>
        <v>Oil &amp; Gas - Ice Roads and Pads</v>
      </c>
      <c r="AG1087" t="s">
        <v>349</v>
      </c>
      <c r="AJ1087" t="s">
        <v>84</v>
      </c>
      <c r="AK1087" s="7">
        <f t="shared" si="68"/>
        <v>2</v>
      </c>
    </row>
    <row r="1088" spans="1:37" x14ac:dyDescent="0.25">
      <c r="A1088" t="s">
        <v>181</v>
      </c>
      <c r="B1088" s="6" t="str">
        <f t="shared" si="69"/>
        <v>1</v>
      </c>
      <c r="C1088" t="s">
        <v>252</v>
      </c>
      <c r="D1088" t="s">
        <v>116</v>
      </c>
      <c r="E1088">
        <v>2016</v>
      </c>
      <c r="F1088">
        <v>19060402</v>
      </c>
      <c r="Q1088" t="s">
        <v>70</v>
      </c>
      <c r="R1088" s="18">
        <f t="shared" si="67"/>
        <v>2</v>
      </c>
      <c r="Y1088">
        <v>2016</v>
      </c>
      <c r="AD1088" t="s">
        <v>101</v>
      </c>
      <c r="AE1088" t="s">
        <v>119</v>
      </c>
      <c r="AF1088" t="str">
        <f t="shared" si="70"/>
        <v>Oil &amp; Gas - Ice Roads and Pads</v>
      </c>
      <c r="AG1088" t="s">
        <v>349</v>
      </c>
      <c r="AJ1088" t="s">
        <v>84</v>
      </c>
      <c r="AK1088" s="7">
        <f t="shared" si="68"/>
        <v>2</v>
      </c>
    </row>
    <row r="1089" spans="1:37" x14ac:dyDescent="0.25">
      <c r="A1089" t="s">
        <v>181</v>
      </c>
      <c r="B1089" s="6" t="str">
        <f t="shared" si="69"/>
        <v>1</v>
      </c>
      <c r="C1089" t="s">
        <v>252</v>
      </c>
      <c r="D1089" t="s">
        <v>116</v>
      </c>
      <c r="E1089">
        <v>2016</v>
      </c>
      <c r="F1089">
        <v>19060402</v>
      </c>
      <c r="Q1089" t="s">
        <v>70</v>
      </c>
      <c r="R1089" s="18">
        <f t="shared" si="67"/>
        <v>2</v>
      </c>
      <c r="Y1089">
        <v>2016</v>
      </c>
      <c r="AD1089" t="s">
        <v>101</v>
      </c>
      <c r="AE1089" t="s">
        <v>119</v>
      </c>
      <c r="AF1089" t="str">
        <f t="shared" si="70"/>
        <v>Oil &amp; Gas - Ice Roads and Pads</v>
      </c>
      <c r="AG1089" t="s">
        <v>349</v>
      </c>
      <c r="AJ1089" t="s">
        <v>84</v>
      </c>
      <c r="AK1089" s="7">
        <f t="shared" si="68"/>
        <v>2</v>
      </c>
    </row>
    <row r="1090" spans="1:37" x14ac:dyDescent="0.25">
      <c r="A1090" t="s">
        <v>181</v>
      </c>
      <c r="B1090" s="6" t="str">
        <f t="shared" si="69"/>
        <v>1</v>
      </c>
      <c r="C1090" t="s">
        <v>252</v>
      </c>
      <c r="D1090" t="s">
        <v>116</v>
      </c>
      <c r="E1090">
        <v>2016</v>
      </c>
      <c r="F1090">
        <v>19060402</v>
      </c>
      <c r="Q1090" t="s">
        <v>70</v>
      </c>
      <c r="R1090" s="18">
        <f t="shared" si="67"/>
        <v>2</v>
      </c>
      <c r="Y1090">
        <v>2016</v>
      </c>
      <c r="AD1090" t="s">
        <v>101</v>
      </c>
      <c r="AE1090" t="s">
        <v>119</v>
      </c>
      <c r="AF1090" t="str">
        <f t="shared" si="70"/>
        <v>Oil &amp; Gas - Ice Roads and Pads</v>
      </c>
      <c r="AG1090" t="s">
        <v>349</v>
      </c>
      <c r="AJ1090" t="s">
        <v>84</v>
      </c>
      <c r="AK1090" s="7">
        <f t="shared" si="68"/>
        <v>2</v>
      </c>
    </row>
    <row r="1091" spans="1:37" x14ac:dyDescent="0.25">
      <c r="A1091" t="s">
        <v>181</v>
      </c>
      <c r="B1091" s="6" t="str">
        <f t="shared" si="69"/>
        <v>1</v>
      </c>
      <c r="C1091" t="s">
        <v>252</v>
      </c>
      <c r="D1091" t="s">
        <v>116</v>
      </c>
      <c r="E1091">
        <v>2016</v>
      </c>
      <c r="F1091">
        <v>19060402</v>
      </c>
      <c r="Q1091" t="s">
        <v>70</v>
      </c>
      <c r="R1091" s="18">
        <f t="shared" ref="R1091:R1154" si="71">IF(Q1091="ground",1,2)</f>
        <v>2</v>
      </c>
      <c r="Y1091">
        <v>2016</v>
      </c>
      <c r="AD1091" t="s">
        <v>101</v>
      </c>
      <c r="AE1091" t="s">
        <v>119</v>
      </c>
      <c r="AF1091" t="str">
        <f t="shared" si="70"/>
        <v>Oil &amp; Gas - Ice Roads and Pads</v>
      </c>
      <c r="AG1091" t="s">
        <v>349</v>
      </c>
      <c r="AJ1091" t="s">
        <v>84</v>
      </c>
      <c r="AK1091" s="7">
        <f t="shared" ref="AK1091:AK1154" si="72">IF(AJ1091="metered",1,2)</f>
        <v>2</v>
      </c>
    </row>
    <row r="1092" spans="1:37" x14ac:dyDescent="0.25">
      <c r="A1092" t="s">
        <v>181</v>
      </c>
      <c r="B1092" s="6" t="str">
        <f t="shared" ref="B1092:B1155" si="73">_xlfn.IFS(A1092="TWUP","1",A1092="TWUA","2", A1092="LAS","3",A1092="ADL","4")</f>
        <v>1</v>
      </c>
      <c r="C1092" t="s">
        <v>252</v>
      </c>
      <c r="D1092" t="s">
        <v>116</v>
      </c>
      <c r="E1092">
        <v>2017</v>
      </c>
      <c r="F1092">
        <v>19060402</v>
      </c>
      <c r="Q1092" t="s">
        <v>70</v>
      </c>
      <c r="R1092" s="18">
        <f t="shared" si="71"/>
        <v>2</v>
      </c>
      <c r="Y1092">
        <v>2017</v>
      </c>
      <c r="AD1092" t="s">
        <v>101</v>
      </c>
      <c r="AE1092" t="s">
        <v>119</v>
      </c>
      <c r="AF1092" t="str">
        <f t="shared" si="70"/>
        <v>Oil &amp; Gas - Ice Roads and Pads</v>
      </c>
      <c r="AG1092" t="s">
        <v>349</v>
      </c>
      <c r="AJ1092" t="s">
        <v>84</v>
      </c>
      <c r="AK1092" s="7">
        <f t="shared" si="72"/>
        <v>2</v>
      </c>
    </row>
    <row r="1093" spans="1:37" x14ac:dyDescent="0.25">
      <c r="A1093" t="s">
        <v>181</v>
      </c>
      <c r="B1093" s="6" t="str">
        <f t="shared" si="73"/>
        <v>1</v>
      </c>
      <c r="C1093" t="s">
        <v>252</v>
      </c>
      <c r="D1093" t="s">
        <v>116</v>
      </c>
      <c r="E1093">
        <v>2017</v>
      </c>
      <c r="F1093">
        <v>19060402</v>
      </c>
      <c r="Q1093" t="s">
        <v>70</v>
      </c>
      <c r="R1093" s="18">
        <f t="shared" si="71"/>
        <v>2</v>
      </c>
      <c r="Y1093">
        <v>2017</v>
      </c>
      <c r="AD1093" t="s">
        <v>101</v>
      </c>
      <c r="AE1093" t="s">
        <v>119</v>
      </c>
      <c r="AF1093" t="str">
        <f t="shared" si="70"/>
        <v>Oil &amp; Gas - Ice Roads and Pads</v>
      </c>
      <c r="AG1093" t="s">
        <v>349</v>
      </c>
      <c r="AJ1093" t="s">
        <v>84</v>
      </c>
      <c r="AK1093" s="7">
        <f t="shared" si="72"/>
        <v>2</v>
      </c>
    </row>
    <row r="1094" spans="1:37" x14ac:dyDescent="0.25">
      <c r="A1094" t="s">
        <v>181</v>
      </c>
      <c r="B1094" s="6" t="str">
        <f t="shared" si="73"/>
        <v>1</v>
      </c>
      <c r="C1094" t="s">
        <v>252</v>
      </c>
      <c r="D1094" t="s">
        <v>116</v>
      </c>
      <c r="E1094">
        <v>2017</v>
      </c>
      <c r="F1094">
        <v>19060402</v>
      </c>
      <c r="Q1094" t="s">
        <v>70</v>
      </c>
      <c r="R1094" s="18">
        <f t="shared" si="71"/>
        <v>2</v>
      </c>
      <c r="Y1094">
        <v>2017</v>
      </c>
      <c r="AD1094" t="s">
        <v>101</v>
      </c>
      <c r="AE1094" t="s">
        <v>119</v>
      </c>
      <c r="AF1094" t="str">
        <f t="shared" si="70"/>
        <v>Oil &amp; Gas - Ice Roads and Pads</v>
      </c>
      <c r="AG1094" t="s">
        <v>349</v>
      </c>
      <c r="AJ1094" t="s">
        <v>84</v>
      </c>
      <c r="AK1094" s="7">
        <f t="shared" si="72"/>
        <v>2</v>
      </c>
    </row>
    <row r="1095" spans="1:37" x14ac:dyDescent="0.25">
      <c r="A1095" t="s">
        <v>181</v>
      </c>
      <c r="B1095" s="6" t="str">
        <f t="shared" si="73"/>
        <v>1</v>
      </c>
      <c r="C1095" t="s">
        <v>252</v>
      </c>
      <c r="D1095" t="s">
        <v>116</v>
      </c>
      <c r="E1095">
        <v>2017</v>
      </c>
      <c r="F1095">
        <v>19060402</v>
      </c>
      <c r="Q1095" t="s">
        <v>70</v>
      </c>
      <c r="R1095" s="18">
        <f t="shared" si="71"/>
        <v>2</v>
      </c>
      <c r="Y1095">
        <v>2017</v>
      </c>
      <c r="AD1095" t="s">
        <v>101</v>
      </c>
      <c r="AE1095" t="s">
        <v>119</v>
      </c>
      <c r="AF1095" t="str">
        <f t="shared" ref="AF1095:AF1158" si="74">IF(AD1095&lt;&gt;"",_xlfn.CONCAT(AD1095," - ", AE1095),"")</f>
        <v>Oil &amp; Gas - Ice Roads and Pads</v>
      </c>
      <c r="AG1095" t="s">
        <v>349</v>
      </c>
      <c r="AJ1095" t="s">
        <v>84</v>
      </c>
      <c r="AK1095" s="7">
        <f t="shared" si="72"/>
        <v>2</v>
      </c>
    </row>
    <row r="1096" spans="1:37" x14ac:dyDescent="0.25">
      <c r="A1096" t="s">
        <v>181</v>
      </c>
      <c r="B1096" s="6" t="str">
        <f t="shared" si="73"/>
        <v>1</v>
      </c>
      <c r="C1096" t="s">
        <v>252</v>
      </c>
      <c r="D1096" t="s">
        <v>116</v>
      </c>
      <c r="E1096">
        <v>2017</v>
      </c>
      <c r="F1096">
        <v>19060402</v>
      </c>
      <c r="Q1096" t="s">
        <v>70</v>
      </c>
      <c r="R1096" s="18">
        <f t="shared" si="71"/>
        <v>2</v>
      </c>
      <c r="Y1096">
        <v>2017</v>
      </c>
      <c r="AD1096" t="s">
        <v>101</v>
      </c>
      <c r="AE1096" t="s">
        <v>119</v>
      </c>
      <c r="AF1096" t="str">
        <f t="shared" si="74"/>
        <v>Oil &amp; Gas - Ice Roads and Pads</v>
      </c>
      <c r="AG1096" t="s">
        <v>349</v>
      </c>
      <c r="AJ1096" t="s">
        <v>84</v>
      </c>
      <c r="AK1096" s="7">
        <f t="shared" si="72"/>
        <v>2</v>
      </c>
    </row>
    <row r="1097" spans="1:37" x14ac:dyDescent="0.25">
      <c r="A1097" t="s">
        <v>181</v>
      </c>
      <c r="B1097" s="6" t="str">
        <f t="shared" si="73"/>
        <v>1</v>
      </c>
      <c r="C1097" t="s">
        <v>252</v>
      </c>
      <c r="D1097" t="s">
        <v>116</v>
      </c>
      <c r="E1097">
        <v>2017</v>
      </c>
      <c r="F1097">
        <v>19060402</v>
      </c>
      <c r="Q1097" t="s">
        <v>70</v>
      </c>
      <c r="R1097" s="18">
        <f t="shared" si="71"/>
        <v>2</v>
      </c>
      <c r="Y1097">
        <v>2017</v>
      </c>
      <c r="AD1097" t="s">
        <v>101</v>
      </c>
      <c r="AE1097" t="s">
        <v>119</v>
      </c>
      <c r="AF1097" t="str">
        <f t="shared" si="74"/>
        <v>Oil &amp; Gas - Ice Roads and Pads</v>
      </c>
      <c r="AG1097" t="s">
        <v>349</v>
      </c>
      <c r="AJ1097" t="s">
        <v>84</v>
      </c>
      <c r="AK1097" s="7">
        <f t="shared" si="72"/>
        <v>2</v>
      </c>
    </row>
    <row r="1098" spans="1:37" x14ac:dyDescent="0.25">
      <c r="A1098" t="s">
        <v>181</v>
      </c>
      <c r="B1098" s="6" t="str">
        <f t="shared" si="73"/>
        <v>1</v>
      </c>
      <c r="C1098" t="s">
        <v>252</v>
      </c>
      <c r="D1098" t="s">
        <v>116</v>
      </c>
      <c r="E1098">
        <v>2017</v>
      </c>
      <c r="F1098">
        <v>19060402</v>
      </c>
      <c r="Q1098" t="s">
        <v>70</v>
      </c>
      <c r="R1098" s="18">
        <f t="shared" si="71"/>
        <v>2</v>
      </c>
      <c r="Y1098">
        <v>2017</v>
      </c>
      <c r="AD1098" t="s">
        <v>101</v>
      </c>
      <c r="AE1098" t="s">
        <v>119</v>
      </c>
      <c r="AF1098" t="str">
        <f t="shared" si="74"/>
        <v>Oil &amp; Gas - Ice Roads and Pads</v>
      </c>
      <c r="AG1098" t="s">
        <v>349</v>
      </c>
      <c r="AJ1098" t="s">
        <v>84</v>
      </c>
      <c r="AK1098" s="7">
        <f t="shared" si="72"/>
        <v>2</v>
      </c>
    </row>
    <row r="1099" spans="1:37" x14ac:dyDescent="0.25">
      <c r="A1099" t="s">
        <v>181</v>
      </c>
      <c r="B1099" s="6" t="str">
        <f t="shared" si="73"/>
        <v>1</v>
      </c>
      <c r="C1099" t="s">
        <v>252</v>
      </c>
      <c r="D1099" t="s">
        <v>116</v>
      </c>
      <c r="E1099">
        <v>2017</v>
      </c>
      <c r="F1099">
        <v>19060402</v>
      </c>
      <c r="Q1099" t="s">
        <v>70</v>
      </c>
      <c r="R1099" s="18">
        <f t="shared" si="71"/>
        <v>2</v>
      </c>
      <c r="Y1099">
        <v>2017</v>
      </c>
      <c r="AD1099" t="s">
        <v>101</v>
      </c>
      <c r="AE1099" t="s">
        <v>119</v>
      </c>
      <c r="AF1099" t="str">
        <f t="shared" si="74"/>
        <v>Oil &amp; Gas - Ice Roads and Pads</v>
      </c>
      <c r="AG1099" t="s">
        <v>349</v>
      </c>
      <c r="AJ1099" t="s">
        <v>84</v>
      </c>
      <c r="AK1099" s="7">
        <f t="shared" si="72"/>
        <v>2</v>
      </c>
    </row>
    <row r="1100" spans="1:37" x14ac:dyDescent="0.25">
      <c r="A1100" t="s">
        <v>181</v>
      </c>
      <c r="B1100" s="6" t="str">
        <f t="shared" si="73"/>
        <v>1</v>
      </c>
      <c r="C1100" t="s">
        <v>252</v>
      </c>
      <c r="D1100" t="s">
        <v>116</v>
      </c>
      <c r="E1100">
        <v>2017</v>
      </c>
      <c r="F1100">
        <v>19060402</v>
      </c>
      <c r="Q1100" t="s">
        <v>70</v>
      </c>
      <c r="R1100" s="18">
        <f t="shared" si="71"/>
        <v>2</v>
      </c>
      <c r="Y1100">
        <v>2017</v>
      </c>
      <c r="AD1100" t="s">
        <v>101</v>
      </c>
      <c r="AE1100" t="s">
        <v>119</v>
      </c>
      <c r="AF1100" t="str">
        <f t="shared" si="74"/>
        <v>Oil &amp; Gas - Ice Roads and Pads</v>
      </c>
      <c r="AG1100" t="s">
        <v>349</v>
      </c>
      <c r="AJ1100" t="s">
        <v>84</v>
      </c>
      <c r="AK1100" s="7">
        <f t="shared" si="72"/>
        <v>2</v>
      </c>
    </row>
    <row r="1101" spans="1:37" x14ac:dyDescent="0.25">
      <c r="A1101" t="s">
        <v>181</v>
      </c>
      <c r="B1101" s="6" t="str">
        <f t="shared" si="73"/>
        <v>1</v>
      </c>
      <c r="C1101" t="s">
        <v>252</v>
      </c>
      <c r="D1101" t="s">
        <v>116</v>
      </c>
      <c r="E1101">
        <v>2017</v>
      </c>
      <c r="F1101">
        <v>19060402</v>
      </c>
      <c r="Q1101" t="s">
        <v>70</v>
      </c>
      <c r="R1101" s="18">
        <f t="shared" si="71"/>
        <v>2</v>
      </c>
      <c r="Y1101">
        <v>2017</v>
      </c>
      <c r="AD1101" t="s">
        <v>101</v>
      </c>
      <c r="AE1101" t="s">
        <v>119</v>
      </c>
      <c r="AF1101" t="str">
        <f t="shared" si="74"/>
        <v>Oil &amp; Gas - Ice Roads and Pads</v>
      </c>
      <c r="AG1101" t="s">
        <v>349</v>
      </c>
      <c r="AJ1101" t="s">
        <v>84</v>
      </c>
      <c r="AK1101" s="7">
        <f t="shared" si="72"/>
        <v>2</v>
      </c>
    </row>
    <row r="1102" spans="1:37" x14ac:dyDescent="0.25">
      <c r="A1102" t="s">
        <v>181</v>
      </c>
      <c r="B1102" s="6" t="str">
        <f t="shared" si="73"/>
        <v>1</v>
      </c>
      <c r="C1102" t="s">
        <v>252</v>
      </c>
      <c r="D1102" t="s">
        <v>116</v>
      </c>
      <c r="E1102">
        <v>2017</v>
      </c>
      <c r="F1102">
        <v>19060402</v>
      </c>
      <c r="Q1102" t="s">
        <v>70</v>
      </c>
      <c r="R1102" s="18">
        <f t="shared" si="71"/>
        <v>2</v>
      </c>
      <c r="Y1102">
        <v>2017</v>
      </c>
      <c r="AD1102" t="s">
        <v>101</v>
      </c>
      <c r="AE1102" t="s">
        <v>119</v>
      </c>
      <c r="AF1102" t="str">
        <f t="shared" si="74"/>
        <v>Oil &amp; Gas - Ice Roads and Pads</v>
      </c>
      <c r="AG1102" t="s">
        <v>349</v>
      </c>
      <c r="AJ1102" t="s">
        <v>84</v>
      </c>
      <c r="AK1102" s="7">
        <f t="shared" si="72"/>
        <v>2</v>
      </c>
    </row>
    <row r="1103" spans="1:37" x14ac:dyDescent="0.25">
      <c r="A1103" t="s">
        <v>181</v>
      </c>
      <c r="B1103" s="6" t="str">
        <f t="shared" si="73"/>
        <v>1</v>
      </c>
      <c r="C1103" t="s">
        <v>252</v>
      </c>
      <c r="D1103" t="s">
        <v>116</v>
      </c>
      <c r="E1103">
        <v>2017</v>
      </c>
      <c r="F1103">
        <v>19060402</v>
      </c>
      <c r="Q1103" t="s">
        <v>70</v>
      </c>
      <c r="R1103" s="18">
        <f t="shared" si="71"/>
        <v>2</v>
      </c>
      <c r="Y1103">
        <v>2017</v>
      </c>
      <c r="AD1103" t="s">
        <v>101</v>
      </c>
      <c r="AE1103" t="s">
        <v>119</v>
      </c>
      <c r="AF1103" t="str">
        <f t="shared" si="74"/>
        <v>Oil &amp; Gas - Ice Roads and Pads</v>
      </c>
      <c r="AG1103" t="s">
        <v>349</v>
      </c>
      <c r="AJ1103" t="s">
        <v>84</v>
      </c>
      <c r="AK1103" s="7">
        <f t="shared" si="72"/>
        <v>2</v>
      </c>
    </row>
    <row r="1104" spans="1:37" x14ac:dyDescent="0.25">
      <c r="A1104" t="s">
        <v>181</v>
      </c>
      <c r="B1104" s="6" t="str">
        <f t="shared" si="73"/>
        <v>1</v>
      </c>
      <c r="C1104" t="s">
        <v>252</v>
      </c>
      <c r="D1104" t="s">
        <v>116</v>
      </c>
      <c r="E1104">
        <v>2017</v>
      </c>
      <c r="F1104">
        <v>19060402</v>
      </c>
      <c r="Q1104" t="s">
        <v>70</v>
      </c>
      <c r="R1104" s="18">
        <f t="shared" si="71"/>
        <v>2</v>
      </c>
      <c r="Y1104">
        <v>2017</v>
      </c>
      <c r="AD1104" t="s">
        <v>101</v>
      </c>
      <c r="AE1104" t="s">
        <v>119</v>
      </c>
      <c r="AF1104" t="str">
        <f t="shared" si="74"/>
        <v>Oil &amp; Gas - Ice Roads and Pads</v>
      </c>
      <c r="AG1104" t="s">
        <v>349</v>
      </c>
      <c r="AJ1104" t="s">
        <v>84</v>
      </c>
      <c r="AK1104" s="7">
        <f t="shared" si="72"/>
        <v>2</v>
      </c>
    </row>
    <row r="1105" spans="1:37" x14ac:dyDescent="0.25">
      <c r="A1105" t="s">
        <v>181</v>
      </c>
      <c r="B1105" s="6" t="str">
        <f t="shared" si="73"/>
        <v>1</v>
      </c>
      <c r="C1105" t="s">
        <v>252</v>
      </c>
      <c r="D1105" t="s">
        <v>116</v>
      </c>
      <c r="E1105">
        <v>2017</v>
      </c>
      <c r="F1105">
        <v>19060402</v>
      </c>
      <c r="Q1105" t="s">
        <v>70</v>
      </c>
      <c r="R1105" s="18">
        <f t="shared" si="71"/>
        <v>2</v>
      </c>
      <c r="Y1105">
        <v>2017</v>
      </c>
      <c r="AD1105" t="s">
        <v>101</v>
      </c>
      <c r="AE1105" t="s">
        <v>119</v>
      </c>
      <c r="AF1105" t="str">
        <f t="shared" si="74"/>
        <v>Oil &amp; Gas - Ice Roads and Pads</v>
      </c>
      <c r="AG1105" t="s">
        <v>349</v>
      </c>
      <c r="AJ1105" t="s">
        <v>84</v>
      </c>
      <c r="AK1105" s="7">
        <f t="shared" si="72"/>
        <v>2</v>
      </c>
    </row>
    <row r="1106" spans="1:37" x14ac:dyDescent="0.25">
      <c r="A1106" t="s">
        <v>181</v>
      </c>
      <c r="B1106" s="6" t="str">
        <f t="shared" si="73"/>
        <v>1</v>
      </c>
      <c r="C1106" t="s">
        <v>252</v>
      </c>
      <c r="D1106" t="s">
        <v>116</v>
      </c>
      <c r="E1106">
        <v>2017</v>
      </c>
      <c r="F1106">
        <v>19060402</v>
      </c>
      <c r="Q1106" t="s">
        <v>70</v>
      </c>
      <c r="R1106" s="18">
        <f t="shared" si="71"/>
        <v>2</v>
      </c>
      <c r="Y1106">
        <v>2017</v>
      </c>
      <c r="AD1106" t="s">
        <v>101</v>
      </c>
      <c r="AE1106" t="s">
        <v>119</v>
      </c>
      <c r="AF1106" t="str">
        <f t="shared" si="74"/>
        <v>Oil &amp; Gas - Ice Roads and Pads</v>
      </c>
      <c r="AG1106" t="s">
        <v>349</v>
      </c>
      <c r="AJ1106" t="s">
        <v>84</v>
      </c>
      <c r="AK1106" s="7">
        <f t="shared" si="72"/>
        <v>2</v>
      </c>
    </row>
    <row r="1107" spans="1:37" x14ac:dyDescent="0.25">
      <c r="A1107" t="s">
        <v>181</v>
      </c>
      <c r="B1107" s="6" t="str">
        <f t="shared" si="73"/>
        <v>1</v>
      </c>
      <c r="C1107" t="s">
        <v>252</v>
      </c>
      <c r="D1107" t="s">
        <v>116</v>
      </c>
      <c r="E1107">
        <v>2017</v>
      </c>
      <c r="F1107">
        <v>19060402</v>
      </c>
      <c r="Q1107" t="s">
        <v>70</v>
      </c>
      <c r="R1107" s="18">
        <f t="shared" si="71"/>
        <v>2</v>
      </c>
      <c r="Y1107">
        <v>2017</v>
      </c>
      <c r="AD1107" t="s">
        <v>101</v>
      </c>
      <c r="AE1107" t="s">
        <v>119</v>
      </c>
      <c r="AF1107" t="str">
        <f t="shared" si="74"/>
        <v>Oil &amp; Gas - Ice Roads and Pads</v>
      </c>
      <c r="AG1107" t="s">
        <v>349</v>
      </c>
      <c r="AJ1107" t="s">
        <v>84</v>
      </c>
      <c r="AK1107" s="7">
        <f t="shared" si="72"/>
        <v>2</v>
      </c>
    </row>
    <row r="1108" spans="1:37" x14ac:dyDescent="0.25">
      <c r="A1108" t="s">
        <v>181</v>
      </c>
      <c r="B1108" s="6" t="str">
        <f t="shared" si="73"/>
        <v>1</v>
      </c>
      <c r="C1108" t="s">
        <v>252</v>
      </c>
      <c r="D1108" t="s">
        <v>116</v>
      </c>
      <c r="E1108">
        <v>2017</v>
      </c>
      <c r="F1108">
        <v>19060402</v>
      </c>
      <c r="Q1108" t="s">
        <v>70</v>
      </c>
      <c r="R1108" s="18">
        <f t="shared" si="71"/>
        <v>2</v>
      </c>
      <c r="Y1108">
        <v>2017</v>
      </c>
      <c r="AD1108" t="s">
        <v>101</v>
      </c>
      <c r="AE1108" t="s">
        <v>119</v>
      </c>
      <c r="AF1108" t="str">
        <f t="shared" si="74"/>
        <v>Oil &amp; Gas - Ice Roads and Pads</v>
      </c>
      <c r="AG1108" t="s">
        <v>349</v>
      </c>
      <c r="AJ1108" t="s">
        <v>84</v>
      </c>
      <c r="AK1108" s="7">
        <f t="shared" si="72"/>
        <v>2</v>
      </c>
    </row>
    <row r="1109" spans="1:37" x14ac:dyDescent="0.25">
      <c r="A1109" t="s">
        <v>181</v>
      </c>
      <c r="B1109" s="6" t="str">
        <f t="shared" si="73"/>
        <v>1</v>
      </c>
      <c r="C1109" t="s">
        <v>252</v>
      </c>
      <c r="D1109" t="s">
        <v>116</v>
      </c>
      <c r="E1109">
        <v>2017</v>
      </c>
      <c r="F1109">
        <v>19060402</v>
      </c>
      <c r="Q1109" t="s">
        <v>70</v>
      </c>
      <c r="R1109" s="18">
        <f t="shared" si="71"/>
        <v>2</v>
      </c>
      <c r="Y1109">
        <v>2017</v>
      </c>
      <c r="AD1109" t="s">
        <v>101</v>
      </c>
      <c r="AE1109" t="s">
        <v>119</v>
      </c>
      <c r="AF1109" t="str">
        <f t="shared" si="74"/>
        <v>Oil &amp; Gas - Ice Roads and Pads</v>
      </c>
      <c r="AG1109" t="s">
        <v>349</v>
      </c>
      <c r="AJ1109" t="s">
        <v>84</v>
      </c>
      <c r="AK1109" s="7">
        <f t="shared" si="72"/>
        <v>2</v>
      </c>
    </row>
    <row r="1110" spans="1:37" x14ac:dyDescent="0.25">
      <c r="A1110" t="s">
        <v>181</v>
      </c>
      <c r="B1110" s="6" t="str">
        <f t="shared" si="73"/>
        <v>1</v>
      </c>
      <c r="C1110" t="s">
        <v>252</v>
      </c>
      <c r="D1110" t="s">
        <v>116</v>
      </c>
      <c r="E1110">
        <v>2017</v>
      </c>
      <c r="F1110">
        <v>19060402</v>
      </c>
      <c r="Q1110" t="s">
        <v>70</v>
      </c>
      <c r="R1110" s="18">
        <f t="shared" si="71"/>
        <v>2</v>
      </c>
      <c r="Y1110">
        <v>2017</v>
      </c>
      <c r="AD1110" t="s">
        <v>101</v>
      </c>
      <c r="AE1110" t="s">
        <v>119</v>
      </c>
      <c r="AF1110" t="str">
        <f t="shared" si="74"/>
        <v>Oil &amp; Gas - Ice Roads and Pads</v>
      </c>
      <c r="AG1110" t="s">
        <v>349</v>
      </c>
      <c r="AJ1110" t="s">
        <v>84</v>
      </c>
      <c r="AK1110" s="7">
        <f t="shared" si="72"/>
        <v>2</v>
      </c>
    </row>
    <row r="1111" spans="1:37" x14ac:dyDescent="0.25">
      <c r="A1111" t="s">
        <v>181</v>
      </c>
      <c r="B1111" s="6" t="str">
        <f t="shared" si="73"/>
        <v>1</v>
      </c>
      <c r="C1111" t="s">
        <v>252</v>
      </c>
      <c r="D1111" t="s">
        <v>116</v>
      </c>
      <c r="E1111">
        <v>2017</v>
      </c>
      <c r="F1111">
        <v>19060402</v>
      </c>
      <c r="Q1111" t="s">
        <v>70</v>
      </c>
      <c r="R1111" s="18">
        <f t="shared" si="71"/>
        <v>2</v>
      </c>
      <c r="Y1111">
        <v>2017</v>
      </c>
      <c r="AD1111" t="s">
        <v>101</v>
      </c>
      <c r="AE1111" t="s">
        <v>119</v>
      </c>
      <c r="AF1111" t="str">
        <f t="shared" si="74"/>
        <v>Oil &amp; Gas - Ice Roads and Pads</v>
      </c>
      <c r="AG1111" t="s">
        <v>349</v>
      </c>
      <c r="AJ1111" t="s">
        <v>84</v>
      </c>
      <c r="AK1111" s="7">
        <f t="shared" si="72"/>
        <v>2</v>
      </c>
    </row>
    <row r="1112" spans="1:37" x14ac:dyDescent="0.25">
      <c r="A1112" t="s">
        <v>181</v>
      </c>
      <c r="B1112" s="6" t="str">
        <f t="shared" si="73"/>
        <v>1</v>
      </c>
      <c r="C1112" t="s">
        <v>252</v>
      </c>
      <c r="D1112" t="s">
        <v>116</v>
      </c>
      <c r="E1112">
        <v>2017</v>
      </c>
      <c r="F1112">
        <v>19060402</v>
      </c>
      <c r="Q1112" t="s">
        <v>70</v>
      </c>
      <c r="R1112" s="18">
        <f t="shared" si="71"/>
        <v>2</v>
      </c>
      <c r="Y1112">
        <v>2017</v>
      </c>
      <c r="AD1112" t="s">
        <v>101</v>
      </c>
      <c r="AE1112" t="s">
        <v>119</v>
      </c>
      <c r="AF1112" t="str">
        <f t="shared" si="74"/>
        <v>Oil &amp; Gas - Ice Roads and Pads</v>
      </c>
      <c r="AG1112" t="s">
        <v>349</v>
      </c>
      <c r="AJ1112" t="s">
        <v>84</v>
      </c>
      <c r="AK1112" s="7">
        <f t="shared" si="72"/>
        <v>2</v>
      </c>
    </row>
    <row r="1113" spans="1:37" x14ac:dyDescent="0.25">
      <c r="A1113" t="s">
        <v>181</v>
      </c>
      <c r="B1113" s="6" t="str">
        <f t="shared" si="73"/>
        <v>1</v>
      </c>
      <c r="C1113" t="s">
        <v>252</v>
      </c>
      <c r="D1113" t="s">
        <v>116</v>
      </c>
      <c r="E1113">
        <v>2017</v>
      </c>
      <c r="F1113">
        <v>19060402</v>
      </c>
      <c r="Q1113" t="s">
        <v>70</v>
      </c>
      <c r="R1113" s="18">
        <f t="shared" si="71"/>
        <v>2</v>
      </c>
      <c r="Y1113">
        <v>2017</v>
      </c>
      <c r="AD1113" t="s">
        <v>101</v>
      </c>
      <c r="AE1113" t="s">
        <v>119</v>
      </c>
      <c r="AF1113" t="str">
        <f t="shared" si="74"/>
        <v>Oil &amp; Gas - Ice Roads and Pads</v>
      </c>
      <c r="AG1113" t="s">
        <v>349</v>
      </c>
      <c r="AJ1113" t="s">
        <v>84</v>
      </c>
      <c r="AK1113" s="7">
        <f t="shared" si="72"/>
        <v>2</v>
      </c>
    </row>
    <row r="1114" spans="1:37" x14ac:dyDescent="0.25">
      <c r="A1114" t="s">
        <v>181</v>
      </c>
      <c r="B1114" s="6" t="str">
        <f t="shared" si="73"/>
        <v>1</v>
      </c>
      <c r="C1114" t="s">
        <v>252</v>
      </c>
      <c r="D1114" t="s">
        <v>116</v>
      </c>
      <c r="E1114">
        <v>2017</v>
      </c>
      <c r="F1114">
        <v>19060402</v>
      </c>
      <c r="Q1114" t="s">
        <v>70</v>
      </c>
      <c r="R1114" s="18">
        <f t="shared" si="71"/>
        <v>2</v>
      </c>
      <c r="Y1114">
        <v>2017</v>
      </c>
      <c r="AD1114" t="s">
        <v>101</v>
      </c>
      <c r="AE1114" t="s">
        <v>119</v>
      </c>
      <c r="AF1114" t="str">
        <f t="shared" si="74"/>
        <v>Oil &amp; Gas - Ice Roads and Pads</v>
      </c>
      <c r="AG1114" t="s">
        <v>349</v>
      </c>
      <c r="AJ1114" t="s">
        <v>84</v>
      </c>
      <c r="AK1114" s="7">
        <f t="shared" si="72"/>
        <v>2</v>
      </c>
    </row>
    <row r="1115" spans="1:37" x14ac:dyDescent="0.25">
      <c r="A1115" t="s">
        <v>181</v>
      </c>
      <c r="B1115" s="6" t="str">
        <f t="shared" si="73"/>
        <v>1</v>
      </c>
      <c r="C1115" t="s">
        <v>252</v>
      </c>
      <c r="D1115" t="s">
        <v>116</v>
      </c>
      <c r="E1115">
        <v>2017</v>
      </c>
      <c r="F1115">
        <v>19060402</v>
      </c>
      <c r="Q1115" t="s">
        <v>70</v>
      </c>
      <c r="R1115" s="18">
        <f t="shared" si="71"/>
        <v>2</v>
      </c>
      <c r="Y1115">
        <v>2017</v>
      </c>
      <c r="AD1115" t="s">
        <v>101</v>
      </c>
      <c r="AE1115" t="s">
        <v>119</v>
      </c>
      <c r="AF1115" t="str">
        <f t="shared" si="74"/>
        <v>Oil &amp; Gas - Ice Roads and Pads</v>
      </c>
      <c r="AG1115" t="s">
        <v>349</v>
      </c>
      <c r="AJ1115" t="s">
        <v>84</v>
      </c>
      <c r="AK1115" s="7">
        <f t="shared" si="72"/>
        <v>2</v>
      </c>
    </row>
    <row r="1116" spans="1:37" x14ac:dyDescent="0.25">
      <c r="A1116" t="s">
        <v>181</v>
      </c>
      <c r="B1116" s="6" t="str">
        <f t="shared" si="73"/>
        <v>1</v>
      </c>
      <c r="C1116" t="s">
        <v>252</v>
      </c>
      <c r="D1116" t="s">
        <v>116</v>
      </c>
      <c r="E1116">
        <v>2017</v>
      </c>
      <c r="F1116">
        <v>19060402</v>
      </c>
      <c r="Q1116" t="s">
        <v>70</v>
      </c>
      <c r="R1116" s="18">
        <f t="shared" si="71"/>
        <v>2</v>
      </c>
      <c r="Y1116">
        <v>2017</v>
      </c>
      <c r="AD1116" t="s">
        <v>101</v>
      </c>
      <c r="AE1116" t="s">
        <v>119</v>
      </c>
      <c r="AF1116" t="str">
        <f t="shared" si="74"/>
        <v>Oil &amp; Gas - Ice Roads and Pads</v>
      </c>
      <c r="AG1116" t="s">
        <v>349</v>
      </c>
      <c r="AJ1116" t="s">
        <v>84</v>
      </c>
      <c r="AK1116" s="7">
        <f t="shared" si="72"/>
        <v>2</v>
      </c>
    </row>
    <row r="1117" spans="1:37" x14ac:dyDescent="0.25">
      <c r="A1117" t="s">
        <v>181</v>
      </c>
      <c r="B1117" s="6" t="str">
        <f t="shared" si="73"/>
        <v>1</v>
      </c>
      <c r="C1117" t="s">
        <v>252</v>
      </c>
      <c r="D1117" t="s">
        <v>116</v>
      </c>
      <c r="E1117">
        <v>2017</v>
      </c>
      <c r="F1117">
        <v>19060402</v>
      </c>
      <c r="Q1117" t="s">
        <v>70</v>
      </c>
      <c r="R1117" s="18">
        <f t="shared" si="71"/>
        <v>2</v>
      </c>
      <c r="Y1117">
        <v>2017</v>
      </c>
      <c r="AD1117" t="s">
        <v>101</v>
      </c>
      <c r="AE1117" t="s">
        <v>119</v>
      </c>
      <c r="AF1117" t="str">
        <f t="shared" si="74"/>
        <v>Oil &amp; Gas - Ice Roads and Pads</v>
      </c>
      <c r="AG1117" t="s">
        <v>349</v>
      </c>
      <c r="AJ1117" t="s">
        <v>84</v>
      </c>
      <c r="AK1117" s="7">
        <f t="shared" si="72"/>
        <v>2</v>
      </c>
    </row>
    <row r="1118" spans="1:37" x14ac:dyDescent="0.25">
      <c r="A1118" t="s">
        <v>181</v>
      </c>
      <c r="B1118" s="6" t="str">
        <f t="shared" si="73"/>
        <v>1</v>
      </c>
      <c r="C1118" t="s">
        <v>252</v>
      </c>
      <c r="D1118" t="s">
        <v>116</v>
      </c>
      <c r="E1118">
        <v>2017</v>
      </c>
      <c r="F1118">
        <v>19060402</v>
      </c>
      <c r="Q1118" t="s">
        <v>70</v>
      </c>
      <c r="R1118" s="18">
        <f t="shared" si="71"/>
        <v>2</v>
      </c>
      <c r="Y1118">
        <v>2017</v>
      </c>
      <c r="AD1118" t="s">
        <v>101</v>
      </c>
      <c r="AE1118" t="s">
        <v>119</v>
      </c>
      <c r="AF1118" t="str">
        <f t="shared" si="74"/>
        <v>Oil &amp; Gas - Ice Roads and Pads</v>
      </c>
      <c r="AG1118" t="s">
        <v>349</v>
      </c>
      <c r="AJ1118" t="s">
        <v>84</v>
      </c>
      <c r="AK1118" s="7">
        <f t="shared" si="72"/>
        <v>2</v>
      </c>
    </row>
    <row r="1119" spans="1:37" x14ac:dyDescent="0.25">
      <c r="A1119" t="s">
        <v>181</v>
      </c>
      <c r="B1119" s="6" t="str">
        <f t="shared" si="73"/>
        <v>1</v>
      </c>
      <c r="C1119" t="s">
        <v>252</v>
      </c>
      <c r="D1119" t="s">
        <v>116</v>
      </c>
      <c r="E1119">
        <v>2017</v>
      </c>
      <c r="F1119">
        <v>19060402</v>
      </c>
      <c r="Q1119" t="s">
        <v>70</v>
      </c>
      <c r="R1119" s="18">
        <f t="shared" si="71"/>
        <v>2</v>
      </c>
      <c r="Y1119">
        <v>2017</v>
      </c>
      <c r="AD1119" t="s">
        <v>101</v>
      </c>
      <c r="AE1119" t="s">
        <v>119</v>
      </c>
      <c r="AF1119" t="str">
        <f t="shared" si="74"/>
        <v>Oil &amp; Gas - Ice Roads and Pads</v>
      </c>
      <c r="AG1119" t="s">
        <v>349</v>
      </c>
      <c r="AJ1119" t="s">
        <v>84</v>
      </c>
      <c r="AK1119" s="7">
        <f t="shared" si="72"/>
        <v>2</v>
      </c>
    </row>
    <row r="1120" spans="1:37" x14ac:dyDescent="0.25">
      <c r="A1120" t="s">
        <v>181</v>
      </c>
      <c r="B1120" s="6" t="str">
        <f t="shared" si="73"/>
        <v>1</v>
      </c>
      <c r="C1120" t="s">
        <v>252</v>
      </c>
      <c r="D1120" t="s">
        <v>116</v>
      </c>
      <c r="E1120">
        <v>2017</v>
      </c>
      <c r="F1120">
        <v>19060402</v>
      </c>
      <c r="Q1120" t="s">
        <v>70</v>
      </c>
      <c r="R1120" s="18">
        <f t="shared" si="71"/>
        <v>2</v>
      </c>
      <c r="Y1120">
        <v>2017</v>
      </c>
      <c r="AD1120" t="s">
        <v>101</v>
      </c>
      <c r="AE1120" t="s">
        <v>119</v>
      </c>
      <c r="AF1120" t="str">
        <f t="shared" si="74"/>
        <v>Oil &amp; Gas - Ice Roads and Pads</v>
      </c>
      <c r="AG1120" t="s">
        <v>349</v>
      </c>
      <c r="AJ1120" t="s">
        <v>84</v>
      </c>
      <c r="AK1120" s="7">
        <f t="shared" si="72"/>
        <v>2</v>
      </c>
    </row>
    <row r="1121" spans="1:37" x14ac:dyDescent="0.25">
      <c r="A1121" t="s">
        <v>181</v>
      </c>
      <c r="B1121" s="6" t="str">
        <f t="shared" si="73"/>
        <v>1</v>
      </c>
      <c r="C1121" t="s">
        <v>252</v>
      </c>
      <c r="D1121" t="s">
        <v>116</v>
      </c>
      <c r="E1121">
        <v>2017</v>
      </c>
      <c r="F1121">
        <v>19060402</v>
      </c>
      <c r="Q1121" t="s">
        <v>70</v>
      </c>
      <c r="R1121" s="18">
        <f t="shared" si="71"/>
        <v>2</v>
      </c>
      <c r="Y1121">
        <v>2017</v>
      </c>
      <c r="AD1121" t="s">
        <v>101</v>
      </c>
      <c r="AE1121" t="s">
        <v>119</v>
      </c>
      <c r="AF1121" t="str">
        <f t="shared" si="74"/>
        <v>Oil &amp; Gas - Ice Roads and Pads</v>
      </c>
      <c r="AG1121" t="s">
        <v>349</v>
      </c>
      <c r="AJ1121" t="s">
        <v>84</v>
      </c>
      <c r="AK1121" s="7">
        <f t="shared" si="72"/>
        <v>2</v>
      </c>
    </row>
    <row r="1122" spans="1:37" x14ac:dyDescent="0.25">
      <c r="A1122" t="s">
        <v>181</v>
      </c>
      <c r="B1122" s="6" t="str">
        <f t="shared" si="73"/>
        <v>1</v>
      </c>
      <c r="C1122" t="s">
        <v>252</v>
      </c>
      <c r="D1122" t="s">
        <v>116</v>
      </c>
      <c r="E1122">
        <v>2017</v>
      </c>
      <c r="F1122">
        <v>19060402</v>
      </c>
      <c r="Q1122" t="s">
        <v>70</v>
      </c>
      <c r="R1122" s="18">
        <f t="shared" si="71"/>
        <v>2</v>
      </c>
      <c r="Y1122">
        <v>2017</v>
      </c>
      <c r="AD1122" t="s">
        <v>101</v>
      </c>
      <c r="AE1122" t="s">
        <v>119</v>
      </c>
      <c r="AF1122" t="str">
        <f t="shared" si="74"/>
        <v>Oil &amp; Gas - Ice Roads and Pads</v>
      </c>
      <c r="AG1122" t="s">
        <v>349</v>
      </c>
      <c r="AJ1122" t="s">
        <v>84</v>
      </c>
      <c r="AK1122" s="7">
        <f t="shared" si="72"/>
        <v>2</v>
      </c>
    </row>
    <row r="1123" spans="1:37" x14ac:dyDescent="0.25">
      <c r="A1123" t="s">
        <v>181</v>
      </c>
      <c r="B1123" s="6" t="str">
        <f t="shared" si="73"/>
        <v>1</v>
      </c>
      <c r="C1123" t="s">
        <v>252</v>
      </c>
      <c r="D1123" t="s">
        <v>116</v>
      </c>
      <c r="E1123">
        <v>2017</v>
      </c>
      <c r="F1123">
        <v>19060402</v>
      </c>
      <c r="Q1123" t="s">
        <v>70</v>
      </c>
      <c r="R1123" s="18">
        <f t="shared" si="71"/>
        <v>2</v>
      </c>
      <c r="Y1123">
        <v>2017</v>
      </c>
      <c r="AD1123" t="s">
        <v>101</v>
      </c>
      <c r="AE1123" t="s">
        <v>119</v>
      </c>
      <c r="AF1123" t="str">
        <f t="shared" si="74"/>
        <v>Oil &amp; Gas - Ice Roads and Pads</v>
      </c>
      <c r="AG1123" t="s">
        <v>349</v>
      </c>
      <c r="AJ1123" t="s">
        <v>84</v>
      </c>
      <c r="AK1123" s="7">
        <f t="shared" si="72"/>
        <v>2</v>
      </c>
    </row>
    <row r="1124" spans="1:37" x14ac:dyDescent="0.25">
      <c r="A1124" t="s">
        <v>181</v>
      </c>
      <c r="B1124" s="6" t="str">
        <f t="shared" si="73"/>
        <v>1</v>
      </c>
      <c r="C1124" t="s">
        <v>252</v>
      </c>
      <c r="D1124" t="s">
        <v>116</v>
      </c>
      <c r="E1124">
        <v>2017</v>
      </c>
      <c r="F1124">
        <v>19060402</v>
      </c>
      <c r="Q1124" t="s">
        <v>70</v>
      </c>
      <c r="R1124" s="18">
        <f t="shared" si="71"/>
        <v>2</v>
      </c>
      <c r="Y1124">
        <v>2017</v>
      </c>
      <c r="AD1124" t="s">
        <v>101</v>
      </c>
      <c r="AE1124" t="s">
        <v>119</v>
      </c>
      <c r="AF1124" t="str">
        <f t="shared" si="74"/>
        <v>Oil &amp; Gas - Ice Roads and Pads</v>
      </c>
      <c r="AG1124" t="s">
        <v>349</v>
      </c>
      <c r="AJ1124" t="s">
        <v>84</v>
      </c>
      <c r="AK1124" s="7">
        <f t="shared" si="72"/>
        <v>2</v>
      </c>
    </row>
    <row r="1125" spans="1:37" x14ac:dyDescent="0.25">
      <c r="A1125" t="s">
        <v>181</v>
      </c>
      <c r="B1125" s="6" t="str">
        <f t="shared" si="73"/>
        <v>1</v>
      </c>
      <c r="C1125" t="s">
        <v>252</v>
      </c>
      <c r="D1125" t="s">
        <v>116</v>
      </c>
      <c r="E1125">
        <v>2017</v>
      </c>
      <c r="F1125">
        <v>19060402</v>
      </c>
      <c r="Q1125" t="s">
        <v>70</v>
      </c>
      <c r="R1125" s="18">
        <f t="shared" si="71"/>
        <v>2</v>
      </c>
      <c r="Y1125">
        <v>2017</v>
      </c>
      <c r="AD1125" t="s">
        <v>101</v>
      </c>
      <c r="AE1125" t="s">
        <v>119</v>
      </c>
      <c r="AF1125" t="str">
        <f t="shared" si="74"/>
        <v>Oil &amp; Gas - Ice Roads and Pads</v>
      </c>
      <c r="AG1125" t="s">
        <v>349</v>
      </c>
      <c r="AJ1125" t="s">
        <v>84</v>
      </c>
      <c r="AK1125" s="7">
        <f t="shared" si="72"/>
        <v>2</v>
      </c>
    </row>
    <row r="1126" spans="1:37" x14ac:dyDescent="0.25">
      <c r="A1126" t="s">
        <v>181</v>
      </c>
      <c r="B1126" s="6" t="str">
        <f t="shared" si="73"/>
        <v>1</v>
      </c>
      <c r="C1126" t="s">
        <v>252</v>
      </c>
      <c r="D1126" t="s">
        <v>116</v>
      </c>
      <c r="E1126">
        <v>2017</v>
      </c>
      <c r="F1126">
        <v>19060402</v>
      </c>
      <c r="Q1126" t="s">
        <v>70</v>
      </c>
      <c r="R1126" s="18">
        <f t="shared" si="71"/>
        <v>2</v>
      </c>
      <c r="Y1126">
        <v>2017</v>
      </c>
      <c r="AD1126" t="s">
        <v>101</v>
      </c>
      <c r="AE1126" t="s">
        <v>119</v>
      </c>
      <c r="AF1126" t="str">
        <f t="shared" si="74"/>
        <v>Oil &amp; Gas - Ice Roads and Pads</v>
      </c>
      <c r="AG1126" t="s">
        <v>349</v>
      </c>
      <c r="AJ1126" t="s">
        <v>84</v>
      </c>
      <c r="AK1126" s="7">
        <f t="shared" si="72"/>
        <v>2</v>
      </c>
    </row>
    <row r="1127" spans="1:37" x14ac:dyDescent="0.25">
      <c r="A1127" t="s">
        <v>181</v>
      </c>
      <c r="B1127" s="6" t="str">
        <f t="shared" si="73"/>
        <v>1</v>
      </c>
      <c r="C1127" t="s">
        <v>252</v>
      </c>
      <c r="D1127" t="s">
        <v>116</v>
      </c>
      <c r="E1127">
        <v>2017</v>
      </c>
      <c r="F1127">
        <v>19060402</v>
      </c>
      <c r="Q1127" t="s">
        <v>70</v>
      </c>
      <c r="R1127" s="18">
        <f t="shared" si="71"/>
        <v>2</v>
      </c>
      <c r="Y1127">
        <v>2017</v>
      </c>
      <c r="AD1127" t="s">
        <v>101</v>
      </c>
      <c r="AE1127" t="s">
        <v>119</v>
      </c>
      <c r="AF1127" t="str">
        <f t="shared" si="74"/>
        <v>Oil &amp; Gas - Ice Roads and Pads</v>
      </c>
      <c r="AG1127" t="s">
        <v>349</v>
      </c>
      <c r="AJ1127" t="s">
        <v>84</v>
      </c>
      <c r="AK1127" s="7">
        <f t="shared" si="72"/>
        <v>2</v>
      </c>
    </row>
    <row r="1128" spans="1:37" x14ac:dyDescent="0.25">
      <c r="A1128" t="s">
        <v>181</v>
      </c>
      <c r="B1128" s="6" t="str">
        <f t="shared" si="73"/>
        <v>1</v>
      </c>
      <c r="C1128" t="s">
        <v>252</v>
      </c>
      <c r="D1128" t="s">
        <v>116</v>
      </c>
      <c r="E1128">
        <v>2017</v>
      </c>
      <c r="F1128">
        <v>19060402</v>
      </c>
      <c r="Q1128" t="s">
        <v>70</v>
      </c>
      <c r="R1128" s="18">
        <f t="shared" si="71"/>
        <v>2</v>
      </c>
      <c r="Y1128">
        <v>2017</v>
      </c>
      <c r="AD1128" t="s">
        <v>101</v>
      </c>
      <c r="AE1128" t="s">
        <v>119</v>
      </c>
      <c r="AF1128" t="str">
        <f t="shared" si="74"/>
        <v>Oil &amp; Gas - Ice Roads and Pads</v>
      </c>
      <c r="AG1128" t="s">
        <v>349</v>
      </c>
      <c r="AJ1128" t="s">
        <v>84</v>
      </c>
      <c r="AK1128" s="7">
        <f t="shared" si="72"/>
        <v>2</v>
      </c>
    </row>
    <row r="1129" spans="1:37" x14ac:dyDescent="0.25">
      <c r="A1129" t="s">
        <v>181</v>
      </c>
      <c r="B1129" s="6" t="str">
        <f t="shared" si="73"/>
        <v>1</v>
      </c>
      <c r="C1129" t="s">
        <v>252</v>
      </c>
      <c r="D1129" t="s">
        <v>116</v>
      </c>
      <c r="E1129">
        <v>2017</v>
      </c>
      <c r="F1129">
        <v>19060402</v>
      </c>
      <c r="Q1129" t="s">
        <v>70</v>
      </c>
      <c r="R1129" s="18">
        <f t="shared" si="71"/>
        <v>2</v>
      </c>
      <c r="Y1129">
        <v>2017</v>
      </c>
      <c r="AD1129" t="s">
        <v>101</v>
      </c>
      <c r="AE1129" t="s">
        <v>119</v>
      </c>
      <c r="AF1129" t="str">
        <f t="shared" si="74"/>
        <v>Oil &amp; Gas - Ice Roads and Pads</v>
      </c>
      <c r="AG1129" t="s">
        <v>349</v>
      </c>
      <c r="AJ1129" t="s">
        <v>84</v>
      </c>
      <c r="AK1129" s="7">
        <f t="shared" si="72"/>
        <v>2</v>
      </c>
    </row>
    <row r="1130" spans="1:37" x14ac:dyDescent="0.25">
      <c r="A1130" t="s">
        <v>181</v>
      </c>
      <c r="B1130" s="6" t="str">
        <f t="shared" si="73"/>
        <v>1</v>
      </c>
      <c r="C1130" t="s">
        <v>252</v>
      </c>
      <c r="D1130" t="s">
        <v>116</v>
      </c>
      <c r="E1130">
        <v>2017</v>
      </c>
      <c r="F1130">
        <v>19060402</v>
      </c>
      <c r="Q1130" t="s">
        <v>70</v>
      </c>
      <c r="R1130" s="18">
        <f t="shared" si="71"/>
        <v>2</v>
      </c>
      <c r="Y1130">
        <v>2017</v>
      </c>
      <c r="AD1130" t="s">
        <v>101</v>
      </c>
      <c r="AE1130" t="s">
        <v>119</v>
      </c>
      <c r="AF1130" t="str">
        <f t="shared" si="74"/>
        <v>Oil &amp; Gas - Ice Roads and Pads</v>
      </c>
      <c r="AG1130" t="s">
        <v>349</v>
      </c>
      <c r="AJ1130" t="s">
        <v>84</v>
      </c>
      <c r="AK1130" s="7">
        <f t="shared" si="72"/>
        <v>2</v>
      </c>
    </row>
    <row r="1131" spans="1:37" x14ac:dyDescent="0.25">
      <c r="A1131" t="s">
        <v>181</v>
      </c>
      <c r="B1131" s="6" t="str">
        <f t="shared" si="73"/>
        <v>1</v>
      </c>
      <c r="C1131" t="s">
        <v>252</v>
      </c>
      <c r="D1131" t="s">
        <v>116</v>
      </c>
      <c r="E1131">
        <v>2017</v>
      </c>
      <c r="F1131">
        <v>19060402</v>
      </c>
      <c r="Q1131" t="s">
        <v>70</v>
      </c>
      <c r="R1131" s="18">
        <f t="shared" si="71"/>
        <v>2</v>
      </c>
      <c r="Y1131">
        <v>2017</v>
      </c>
      <c r="AD1131" t="s">
        <v>101</v>
      </c>
      <c r="AE1131" t="s">
        <v>119</v>
      </c>
      <c r="AF1131" t="str">
        <f t="shared" si="74"/>
        <v>Oil &amp; Gas - Ice Roads and Pads</v>
      </c>
      <c r="AG1131" t="s">
        <v>349</v>
      </c>
      <c r="AJ1131" t="s">
        <v>84</v>
      </c>
      <c r="AK1131" s="7">
        <f t="shared" si="72"/>
        <v>2</v>
      </c>
    </row>
    <row r="1132" spans="1:37" x14ac:dyDescent="0.25">
      <c r="A1132" t="s">
        <v>181</v>
      </c>
      <c r="B1132" s="6" t="str">
        <f t="shared" si="73"/>
        <v>1</v>
      </c>
      <c r="C1132" t="s">
        <v>252</v>
      </c>
      <c r="D1132" t="s">
        <v>116</v>
      </c>
      <c r="E1132">
        <v>2017</v>
      </c>
      <c r="F1132">
        <v>19060402</v>
      </c>
      <c r="Q1132" t="s">
        <v>70</v>
      </c>
      <c r="R1132" s="18">
        <f t="shared" si="71"/>
        <v>2</v>
      </c>
      <c r="Y1132">
        <v>2017</v>
      </c>
      <c r="AD1132" t="s">
        <v>101</v>
      </c>
      <c r="AE1132" t="s">
        <v>119</v>
      </c>
      <c r="AF1132" t="str">
        <f t="shared" si="74"/>
        <v>Oil &amp; Gas - Ice Roads and Pads</v>
      </c>
      <c r="AG1132" t="s">
        <v>349</v>
      </c>
      <c r="AJ1132" t="s">
        <v>84</v>
      </c>
      <c r="AK1132" s="7">
        <f t="shared" si="72"/>
        <v>2</v>
      </c>
    </row>
    <row r="1133" spans="1:37" x14ac:dyDescent="0.25">
      <c r="A1133" t="s">
        <v>181</v>
      </c>
      <c r="B1133" s="6" t="str">
        <f t="shared" si="73"/>
        <v>1</v>
      </c>
      <c r="C1133" t="s">
        <v>252</v>
      </c>
      <c r="D1133" t="s">
        <v>116</v>
      </c>
      <c r="E1133">
        <v>2017</v>
      </c>
      <c r="F1133">
        <v>19060402</v>
      </c>
      <c r="Q1133" t="s">
        <v>70</v>
      </c>
      <c r="R1133" s="18">
        <f t="shared" si="71"/>
        <v>2</v>
      </c>
      <c r="Y1133">
        <v>2017</v>
      </c>
      <c r="AD1133" t="s">
        <v>101</v>
      </c>
      <c r="AE1133" t="s">
        <v>119</v>
      </c>
      <c r="AF1133" t="str">
        <f t="shared" si="74"/>
        <v>Oil &amp; Gas - Ice Roads and Pads</v>
      </c>
      <c r="AG1133" t="s">
        <v>349</v>
      </c>
      <c r="AJ1133" t="s">
        <v>84</v>
      </c>
      <c r="AK1133" s="7">
        <f t="shared" si="72"/>
        <v>2</v>
      </c>
    </row>
    <row r="1134" spans="1:37" x14ac:dyDescent="0.25">
      <c r="A1134" t="s">
        <v>181</v>
      </c>
      <c r="B1134" s="6" t="str">
        <f t="shared" si="73"/>
        <v>1</v>
      </c>
      <c r="C1134" t="s">
        <v>252</v>
      </c>
      <c r="D1134" t="s">
        <v>116</v>
      </c>
      <c r="E1134">
        <v>2017</v>
      </c>
      <c r="F1134">
        <v>19060402</v>
      </c>
      <c r="Q1134" t="s">
        <v>70</v>
      </c>
      <c r="R1134" s="18">
        <f t="shared" si="71"/>
        <v>2</v>
      </c>
      <c r="Y1134">
        <v>2017</v>
      </c>
      <c r="AD1134" t="s">
        <v>101</v>
      </c>
      <c r="AE1134" t="s">
        <v>119</v>
      </c>
      <c r="AF1134" t="str">
        <f t="shared" si="74"/>
        <v>Oil &amp; Gas - Ice Roads and Pads</v>
      </c>
      <c r="AG1134" t="s">
        <v>349</v>
      </c>
      <c r="AJ1134" t="s">
        <v>84</v>
      </c>
      <c r="AK1134" s="7">
        <f t="shared" si="72"/>
        <v>2</v>
      </c>
    </row>
    <row r="1135" spans="1:37" x14ac:dyDescent="0.25">
      <c r="A1135" t="s">
        <v>181</v>
      </c>
      <c r="B1135" s="6" t="str">
        <f t="shared" si="73"/>
        <v>1</v>
      </c>
      <c r="C1135" t="s">
        <v>252</v>
      </c>
      <c r="D1135" t="s">
        <v>116</v>
      </c>
      <c r="E1135">
        <v>2017</v>
      </c>
      <c r="F1135">
        <v>19060402</v>
      </c>
      <c r="Q1135" t="s">
        <v>70</v>
      </c>
      <c r="R1135" s="18">
        <f t="shared" si="71"/>
        <v>2</v>
      </c>
      <c r="Y1135">
        <v>2017</v>
      </c>
      <c r="AD1135" t="s">
        <v>101</v>
      </c>
      <c r="AE1135" t="s">
        <v>119</v>
      </c>
      <c r="AF1135" t="str">
        <f t="shared" si="74"/>
        <v>Oil &amp; Gas - Ice Roads and Pads</v>
      </c>
      <c r="AG1135" t="s">
        <v>349</v>
      </c>
      <c r="AJ1135" t="s">
        <v>84</v>
      </c>
      <c r="AK1135" s="7">
        <f t="shared" si="72"/>
        <v>2</v>
      </c>
    </row>
    <row r="1136" spans="1:37" x14ac:dyDescent="0.25">
      <c r="A1136" t="s">
        <v>181</v>
      </c>
      <c r="B1136" s="6" t="str">
        <f t="shared" si="73"/>
        <v>1</v>
      </c>
      <c r="C1136" t="s">
        <v>252</v>
      </c>
      <c r="D1136" t="s">
        <v>116</v>
      </c>
      <c r="E1136">
        <v>2017</v>
      </c>
      <c r="F1136">
        <v>19060402</v>
      </c>
      <c r="Q1136" t="s">
        <v>70</v>
      </c>
      <c r="R1136" s="18">
        <f t="shared" si="71"/>
        <v>2</v>
      </c>
      <c r="Y1136">
        <v>2017</v>
      </c>
      <c r="AD1136" t="s">
        <v>101</v>
      </c>
      <c r="AE1136" t="s">
        <v>119</v>
      </c>
      <c r="AF1136" t="str">
        <f t="shared" si="74"/>
        <v>Oil &amp; Gas - Ice Roads and Pads</v>
      </c>
      <c r="AG1136" t="s">
        <v>349</v>
      </c>
      <c r="AJ1136" t="s">
        <v>84</v>
      </c>
      <c r="AK1136" s="7">
        <f t="shared" si="72"/>
        <v>2</v>
      </c>
    </row>
    <row r="1137" spans="1:37" x14ac:dyDescent="0.25">
      <c r="A1137" t="s">
        <v>181</v>
      </c>
      <c r="B1137" s="6" t="str">
        <f t="shared" si="73"/>
        <v>1</v>
      </c>
      <c r="C1137" t="s">
        <v>258</v>
      </c>
      <c r="D1137" t="s">
        <v>116</v>
      </c>
      <c r="E1137">
        <v>2016</v>
      </c>
      <c r="F1137">
        <v>19060401</v>
      </c>
      <c r="Q1137" t="s">
        <v>70</v>
      </c>
      <c r="R1137" s="18">
        <f t="shared" si="71"/>
        <v>2</v>
      </c>
      <c r="Y1137">
        <v>2016</v>
      </c>
      <c r="AD1137" t="s">
        <v>101</v>
      </c>
      <c r="AE1137" t="s">
        <v>119</v>
      </c>
      <c r="AF1137" t="str">
        <f t="shared" si="74"/>
        <v>Oil &amp; Gas - Ice Roads and Pads</v>
      </c>
      <c r="AG1137" t="s">
        <v>349</v>
      </c>
      <c r="AJ1137" t="s">
        <v>84</v>
      </c>
      <c r="AK1137" s="7">
        <f t="shared" si="72"/>
        <v>2</v>
      </c>
    </row>
    <row r="1138" spans="1:37" x14ac:dyDescent="0.25">
      <c r="A1138" t="s">
        <v>181</v>
      </c>
      <c r="B1138" s="6" t="str">
        <f t="shared" si="73"/>
        <v>1</v>
      </c>
      <c r="C1138" t="s">
        <v>258</v>
      </c>
      <c r="D1138" t="s">
        <v>116</v>
      </c>
      <c r="E1138">
        <v>2016</v>
      </c>
      <c r="F1138">
        <v>19060401</v>
      </c>
      <c r="Q1138" t="s">
        <v>70</v>
      </c>
      <c r="R1138" s="18">
        <f t="shared" si="71"/>
        <v>2</v>
      </c>
      <c r="Y1138">
        <v>2016</v>
      </c>
      <c r="AD1138" t="s">
        <v>101</v>
      </c>
      <c r="AE1138" t="s">
        <v>119</v>
      </c>
      <c r="AF1138" t="str">
        <f t="shared" si="74"/>
        <v>Oil &amp; Gas - Ice Roads and Pads</v>
      </c>
      <c r="AG1138" t="s">
        <v>349</v>
      </c>
      <c r="AJ1138" t="s">
        <v>84</v>
      </c>
      <c r="AK1138" s="7">
        <f t="shared" si="72"/>
        <v>2</v>
      </c>
    </row>
    <row r="1139" spans="1:37" x14ac:dyDescent="0.25">
      <c r="A1139" t="s">
        <v>181</v>
      </c>
      <c r="B1139" s="6" t="str">
        <f t="shared" si="73"/>
        <v>1</v>
      </c>
      <c r="C1139" t="s">
        <v>258</v>
      </c>
      <c r="D1139" t="s">
        <v>116</v>
      </c>
      <c r="E1139">
        <v>2016</v>
      </c>
      <c r="F1139">
        <v>19060401</v>
      </c>
      <c r="Q1139" t="s">
        <v>70</v>
      </c>
      <c r="R1139" s="18">
        <f t="shared" si="71"/>
        <v>2</v>
      </c>
      <c r="Y1139">
        <v>2016</v>
      </c>
      <c r="AD1139" t="s">
        <v>101</v>
      </c>
      <c r="AE1139" t="s">
        <v>119</v>
      </c>
      <c r="AF1139" t="str">
        <f t="shared" si="74"/>
        <v>Oil &amp; Gas - Ice Roads and Pads</v>
      </c>
      <c r="AG1139" t="s">
        <v>349</v>
      </c>
      <c r="AJ1139" t="s">
        <v>84</v>
      </c>
      <c r="AK1139" s="7">
        <f t="shared" si="72"/>
        <v>2</v>
      </c>
    </row>
    <row r="1140" spans="1:37" x14ac:dyDescent="0.25">
      <c r="A1140" t="s">
        <v>181</v>
      </c>
      <c r="B1140" s="6" t="str">
        <f t="shared" si="73"/>
        <v>1</v>
      </c>
      <c r="C1140" t="s">
        <v>258</v>
      </c>
      <c r="D1140" t="s">
        <v>116</v>
      </c>
      <c r="E1140">
        <v>2016</v>
      </c>
      <c r="F1140">
        <v>19060401</v>
      </c>
      <c r="Q1140" t="s">
        <v>70</v>
      </c>
      <c r="R1140" s="18">
        <f t="shared" si="71"/>
        <v>2</v>
      </c>
      <c r="Y1140">
        <v>2016</v>
      </c>
      <c r="AD1140" t="s">
        <v>101</v>
      </c>
      <c r="AE1140" t="s">
        <v>119</v>
      </c>
      <c r="AF1140" t="str">
        <f t="shared" si="74"/>
        <v>Oil &amp; Gas - Ice Roads and Pads</v>
      </c>
      <c r="AG1140" t="s">
        <v>349</v>
      </c>
      <c r="AJ1140" t="s">
        <v>84</v>
      </c>
      <c r="AK1140" s="7">
        <f t="shared" si="72"/>
        <v>2</v>
      </c>
    </row>
    <row r="1141" spans="1:37" x14ac:dyDescent="0.25">
      <c r="A1141" t="s">
        <v>181</v>
      </c>
      <c r="B1141" s="6" t="str">
        <f t="shared" si="73"/>
        <v>1</v>
      </c>
      <c r="C1141" t="s">
        <v>258</v>
      </c>
      <c r="D1141" t="s">
        <v>116</v>
      </c>
      <c r="E1141">
        <v>2016</v>
      </c>
      <c r="F1141">
        <v>19060401</v>
      </c>
      <c r="Q1141" t="s">
        <v>70</v>
      </c>
      <c r="R1141" s="18">
        <f t="shared" si="71"/>
        <v>2</v>
      </c>
      <c r="Y1141">
        <v>2016</v>
      </c>
      <c r="AD1141" t="s">
        <v>101</v>
      </c>
      <c r="AE1141" t="s">
        <v>119</v>
      </c>
      <c r="AF1141" t="str">
        <f t="shared" si="74"/>
        <v>Oil &amp; Gas - Ice Roads and Pads</v>
      </c>
      <c r="AG1141" t="s">
        <v>349</v>
      </c>
      <c r="AJ1141" t="s">
        <v>84</v>
      </c>
      <c r="AK1141" s="7">
        <f t="shared" si="72"/>
        <v>2</v>
      </c>
    </row>
    <row r="1142" spans="1:37" x14ac:dyDescent="0.25">
      <c r="A1142" t="s">
        <v>181</v>
      </c>
      <c r="B1142" s="6" t="str">
        <f t="shared" si="73"/>
        <v>1</v>
      </c>
      <c r="C1142" t="s">
        <v>258</v>
      </c>
      <c r="D1142" t="s">
        <v>116</v>
      </c>
      <c r="E1142">
        <v>2016</v>
      </c>
      <c r="F1142">
        <v>19060401</v>
      </c>
      <c r="Q1142" t="s">
        <v>70</v>
      </c>
      <c r="R1142" s="18">
        <f t="shared" si="71"/>
        <v>2</v>
      </c>
      <c r="Y1142">
        <v>2016</v>
      </c>
      <c r="AD1142" t="s">
        <v>101</v>
      </c>
      <c r="AE1142" t="s">
        <v>119</v>
      </c>
      <c r="AF1142" t="str">
        <f t="shared" si="74"/>
        <v>Oil &amp; Gas - Ice Roads and Pads</v>
      </c>
      <c r="AG1142" t="s">
        <v>349</v>
      </c>
      <c r="AJ1142" t="s">
        <v>84</v>
      </c>
      <c r="AK1142" s="7">
        <f t="shared" si="72"/>
        <v>2</v>
      </c>
    </row>
    <row r="1143" spans="1:37" x14ac:dyDescent="0.25">
      <c r="A1143" t="s">
        <v>181</v>
      </c>
      <c r="B1143" s="6" t="str">
        <f t="shared" si="73"/>
        <v>1</v>
      </c>
      <c r="C1143" t="s">
        <v>258</v>
      </c>
      <c r="D1143" t="s">
        <v>116</v>
      </c>
      <c r="E1143">
        <v>2016</v>
      </c>
      <c r="F1143">
        <v>19060401</v>
      </c>
      <c r="Q1143" t="s">
        <v>70</v>
      </c>
      <c r="R1143" s="18">
        <f t="shared" si="71"/>
        <v>2</v>
      </c>
      <c r="Y1143">
        <v>2016</v>
      </c>
      <c r="AD1143" t="s">
        <v>101</v>
      </c>
      <c r="AE1143" t="s">
        <v>119</v>
      </c>
      <c r="AF1143" t="str">
        <f t="shared" si="74"/>
        <v>Oil &amp; Gas - Ice Roads and Pads</v>
      </c>
      <c r="AG1143" t="s">
        <v>349</v>
      </c>
      <c r="AJ1143" t="s">
        <v>84</v>
      </c>
      <c r="AK1143" s="7">
        <f t="shared" si="72"/>
        <v>2</v>
      </c>
    </row>
    <row r="1144" spans="1:37" x14ac:dyDescent="0.25">
      <c r="A1144" t="s">
        <v>181</v>
      </c>
      <c r="B1144" s="6" t="str">
        <f t="shared" si="73"/>
        <v>1</v>
      </c>
      <c r="C1144" t="s">
        <v>258</v>
      </c>
      <c r="D1144" t="s">
        <v>116</v>
      </c>
      <c r="E1144">
        <v>2016</v>
      </c>
      <c r="F1144">
        <v>19060401</v>
      </c>
      <c r="Q1144" t="s">
        <v>70</v>
      </c>
      <c r="R1144" s="18">
        <f t="shared" si="71"/>
        <v>2</v>
      </c>
      <c r="Y1144">
        <v>2016</v>
      </c>
      <c r="AD1144" t="s">
        <v>101</v>
      </c>
      <c r="AE1144" t="s">
        <v>119</v>
      </c>
      <c r="AF1144" t="str">
        <f t="shared" si="74"/>
        <v>Oil &amp; Gas - Ice Roads and Pads</v>
      </c>
      <c r="AG1144" t="s">
        <v>349</v>
      </c>
      <c r="AJ1144" t="s">
        <v>84</v>
      </c>
      <c r="AK1144" s="7">
        <f t="shared" si="72"/>
        <v>2</v>
      </c>
    </row>
    <row r="1145" spans="1:37" x14ac:dyDescent="0.25">
      <c r="A1145" t="s">
        <v>181</v>
      </c>
      <c r="B1145" s="6" t="str">
        <f t="shared" si="73"/>
        <v>1</v>
      </c>
      <c r="C1145" t="s">
        <v>258</v>
      </c>
      <c r="D1145" t="s">
        <v>116</v>
      </c>
      <c r="E1145">
        <v>2016</v>
      </c>
      <c r="F1145">
        <v>19060401</v>
      </c>
      <c r="Q1145" t="s">
        <v>70</v>
      </c>
      <c r="R1145" s="18">
        <f t="shared" si="71"/>
        <v>2</v>
      </c>
      <c r="Y1145">
        <v>2016</v>
      </c>
      <c r="AD1145" t="s">
        <v>101</v>
      </c>
      <c r="AE1145" t="s">
        <v>119</v>
      </c>
      <c r="AF1145" t="str">
        <f t="shared" si="74"/>
        <v>Oil &amp; Gas - Ice Roads and Pads</v>
      </c>
      <c r="AG1145" t="s">
        <v>349</v>
      </c>
      <c r="AJ1145" t="s">
        <v>84</v>
      </c>
      <c r="AK1145" s="7">
        <f t="shared" si="72"/>
        <v>2</v>
      </c>
    </row>
    <row r="1146" spans="1:37" x14ac:dyDescent="0.25">
      <c r="A1146" t="s">
        <v>181</v>
      </c>
      <c r="B1146" s="6" t="str">
        <f t="shared" si="73"/>
        <v>1</v>
      </c>
      <c r="C1146" t="s">
        <v>258</v>
      </c>
      <c r="D1146" t="s">
        <v>116</v>
      </c>
      <c r="E1146">
        <v>2017</v>
      </c>
      <c r="F1146">
        <v>19060401</v>
      </c>
      <c r="Q1146" t="s">
        <v>70</v>
      </c>
      <c r="R1146" s="18">
        <f t="shared" si="71"/>
        <v>2</v>
      </c>
      <c r="Y1146">
        <v>2017</v>
      </c>
      <c r="AD1146" t="s">
        <v>101</v>
      </c>
      <c r="AE1146" t="s">
        <v>119</v>
      </c>
      <c r="AF1146" t="str">
        <f t="shared" si="74"/>
        <v>Oil &amp; Gas - Ice Roads and Pads</v>
      </c>
      <c r="AG1146" t="s">
        <v>349</v>
      </c>
      <c r="AJ1146" t="s">
        <v>84</v>
      </c>
      <c r="AK1146" s="7">
        <f t="shared" si="72"/>
        <v>2</v>
      </c>
    </row>
    <row r="1147" spans="1:37" x14ac:dyDescent="0.25">
      <c r="A1147" t="s">
        <v>181</v>
      </c>
      <c r="B1147" s="6" t="str">
        <f t="shared" si="73"/>
        <v>1</v>
      </c>
      <c r="C1147" t="s">
        <v>258</v>
      </c>
      <c r="D1147" t="s">
        <v>116</v>
      </c>
      <c r="E1147">
        <v>2017</v>
      </c>
      <c r="F1147">
        <v>19060401</v>
      </c>
      <c r="Q1147" t="s">
        <v>70</v>
      </c>
      <c r="R1147" s="18">
        <f t="shared" si="71"/>
        <v>2</v>
      </c>
      <c r="Y1147">
        <v>2017</v>
      </c>
      <c r="AD1147" t="s">
        <v>101</v>
      </c>
      <c r="AE1147" t="s">
        <v>119</v>
      </c>
      <c r="AF1147" t="str">
        <f t="shared" si="74"/>
        <v>Oil &amp; Gas - Ice Roads and Pads</v>
      </c>
      <c r="AG1147" t="s">
        <v>349</v>
      </c>
      <c r="AJ1147" t="s">
        <v>84</v>
      </c>
      <c r="AK1147" s="7">
        <f t="shared" si="72"/>
        <v>2</v>
      </c>
    </row>
    <row r="1148" spans="1:37" x14ac:dyDescent="0.25">
      <c r="A1148" t="s">
        <v>181</v>
      </c>
      <c r="B1148" s="6" t="str">
        <f t="shared" si="73"/>
        <v>1</v>
      </c>
      <c r="C1148" t="s">
        <v>258</v>
      </c>
      <c r="D1148" t="s">
        <v>116</v>
      </c>
      <c r="E1148">
        <v>2017</v>
      </c>
      <c r="F1148">
        <v>19060401</v>
      </c>
      <c r="Q1148" t="s">
        <v>70</v>
      </c>
      <c r="R1148" s="18">
        <f t="shared" si="71"/>
        <v>2</v>
      </c>
      <c r="Y1148">
        <v>2017</v>
      </c>
      <c r="AD1148" t="s">
        <v>101</v>
      </c>
      <c r="AE1148" t="s">
        <v>119</v>
      </c>
      <c r="AF1148" t="str">
        <f t="shared" si="74"/>
        <v>Oil &amp; Gas - Ice Roads and Pads</v>
      </c>
      <c r="AG1148" t="s">
        <v>349</v>
      </c>
      <c r="AJ1148" t="s">
        <v>84</v>
      </c>
      <c r="AK1148" s="7">
        <f t="shared" si="72"/>
        <v>2</v>
      </c>
    </row>
    <row r="1149" spans="1:37" x14ac:dyDescent="0.25">
      <c r="A1149" t="s">
        <v>181</v>
      </c>
      <c r="B1149" s="6" t="str">
        <f t="shared" si="73"/>
        <v>1</v>
      </c>
      <c r="C1149" t="s">
        <v>258</v>
      </c>
      <c r="D1149" t="s">
        <v>116</v>
      </c>
      <c r="E1149">
        <v>2017</v>
      </c>
      <c r="F1149">
        <v>19060401</v>
      </c>
      <c r="Q1149" t="s">
        <v>70</v>
      </c>
      <c r="R1149" s="18">
        <f t="shared" si="71"/>
        <v>2</v>
      </c>
      <c r="Y1149">
        <v>2017</v>
      </c>
      <c r="AD1149" t="s">
        <v>101</v>
      </c>
      <c r="AE1149" t="s">
        <v>119</v>
      </c>
      <c r="AF1149" t="str">
        <f t="shared" si="74"/>
        <v>Oil &amp; Gas - Ice Roads and Pads</v>
      </c>
      <c r="AG1149" t="s">
        <v>349</v>
      </c>
      <c r="AJ1149" t="s">
        <v>84</v>
      </c>
      <c r="AK1149" s="7">
        <f t="shared" si="72"/>
        <v>2</v>
      </c>
    </row>
    <row r="1150" spans="1:37" x14ac:dyDescent="0.25">
      <c r="A1150" t="s">
        <v>181</v>
      </c>
      <c r="B1150" s="6" t="str">
        <f t="shared" si="73"/>
        <v>1</v>
      </c>
      <c r="C1150" t="s">
        <v>258</v>
      </c>
      <c r="D1150" t="s">
        <v>116</v>
      </c>
      <c r="E1150">
        <v>2017</v>
      </c>
      <c r="F1150">
        <v>19060401</v>
      </c>
      <c r="Q1150" t="s">
        <v>70</v>
      </c>
      <c r="R1150" s="18">
        <f t="shared" si="71"/>
        <v>2</v>
      </c>
      <c r="Y1150">
        <v>2017</v>
      </c>
      <c r="AD1150" t="s">
        <v>101</v>
      </c>
      <c r="AE1150" t="s">
        <v>119</v>
      </c>
      <c r="AF1150" t="str">
        <f t="shared" si="74"/>
        <v>Oil &amp; Gas - Ice Roads and Pads</v>
      </c>
      <c r="AG1150" t="s">
        <v>349</v>
      </c>
      <c r="AJ1150" t="s">
        <v>84</v>
      </c>
      <c r="AK1150" s="7">
        <f t="shared" si="72"/>
        <v>2</v>
      </c>
    </row>
    <row r="1151" spans="1:37" x14ac:dyDescent="0.25">
      <c r="A1151" t="s">
        <v>181</v>
      </c>
      <c r="B1151" s="6" t="str">
        <f t="shared" si="73"/>
        <v>1</v>
      </c>
      <c r="C1151" t="s">
        <v>258</v>
      </c>
      <c r="D1151" t="s">
        <v>116</v>
      </c>
      <c r="E1151">
        <v>2017</v>
      </c>
      <c r="F1151">
        <v>19060401</v>
      </c>
      <c r="Q1151" t="s">
        <v>70</v>
      </c>
      <c r="R1151" s="18">
        <f t="shared" si="71"/>
        <v>2</v>
      </c>
      <c r="Y1151">
        <v>2017</v>
      </c>
      <c r="AD1151" t="s">
        <v>101</v>
      </c>
      <c r="AE1151" t="s">
        <v>119</v>
      </c>
      <c r="AF1151" t="str">
        <f t="shared" si="74"/>
        <v>Oil &amp; Gas - Ice Roads and Pads</v>
      </c>
      <c r="AG1151" t="s">
        <v>349</v>
      </c>
      <c r="AJ1151" t="s">
        <v>84</v>
      </c>
      <c r="AK1151" s="7">
        <f t="shared" si="72"/>
        <v>2</v>
      </c>
    </row>
    <row r="1152" spans="1:37" x14ac:dyDescent="0.25">
      <c r="A1152" t="s">
        <v>181</v>
      </c>
      <c r="B1152" s="6" t="str">
        <f t="shared" si="73"/>
        <v>1</v>
      </c>
      <c r="C1152" t="s">
        <v>258</v>
      </c>
      <c r="D1152" t="s">
        <v>116</v>
      </c>
      <c r="E1152">
        <v>2017</v>
      </c>
      <c r="F1152">
        <v>19060401</v>
      </c>
      <c r="Q1152" t="s">
        <v>70</v>
      </c>
      <c r="R1152" s="18">
        <f t="shared" si="71"/>
        <v>2</v>
      </c>
      <c r="Y1152">
        <v>2017</v>
      </c>
      <c r="AD1152" t="s">
        <v>101</v>
      </c>
      <c r="AE1152" t="s">
        <v>119</v>
      </c>
      <c r="AF1152" t="str">
        <f t="shared" si="74"/>
        <v>Oil &amp; Gas - Ice Roads and Pads</v>
      </c>
      <c r="AG1152" t="s">
        <v>349</v>
      </c>
      <c r="AJ1152" t="s">
        <v>84</v>
      </c>
      <c r="AK1152" s="7">
        <f t="shared" si="72"/>
        <v>2</v>
      </c>
    </row>
    <row r="1153" spans="1:37" x14ac:dyDescent="0.25">
      <c r="A1153" t="s">
        <v>181</v>
      </c>
      <c r="B1153" s="6" t="str">
        <f t="shared" si="73"/>
        <v>1</v>
      </c>
      <c r="C1153" t="s">
        <v>258</v>
      </c>
      <c r="D1153" t="s">
        <v>116</v>
      </c>
      <c r="E1153">
        <v>2017</v>
      </c>
      <c r="F1153">
        <v>19060401</v>
      </c>
      <c r="Q1153" t="s">
        <v>70</v>
      </c>
      <c r="R1153" s="18">
        <f t="shared" si="71"/>
        <v>2</v>
      </c>
      <c r="Y1153">
        <v>2017</v>
      </c>
      <c r="AD1153" t="s">
        <v>101</v>
      </c>
      <c r="AE1153" t="s">
        <v>119</v>
      </c>
      <c r="AF1153" t="str">
        <f t="shared" si="74"/>
        <v>Oil &amp; Gas - Ice Roads and Pads</v>
      </c>
      <c r="AG1153" t="s">
        <v>349</v>
      </c>
      <c r="AJ1153" t="s">
        <v>84</v>
      </c>
      <c r="AK1153" s="7">
        <f t="shared" si="72"/>
        <v>2</v>
      </c>
    </row>
    <row r="1154" spans="1:37" x14ac:dyDescent="0.25">
      <c r="A1154" t="s">
        <v>181</v>
      </c>
      <c r="B1154" s="6" t="str">
        <f t="shared" si="73"/>
        <v>1</v>
      </c>
      <c r="C1154" t="s">
        <v>258</v>
      </c>
      <c r="D1154" t="s">
        <v>116</v>
      </c>
      <c r="E1154">
        <v>2017</v>
      </c>
      <c r="F1154">
        <v>19060401</v>
      </c>
      <c r="Q1154" t="s">
        <v>57</v>
      </c>
      <c r="R1154" s="18">
        <f t="shared" si="71"/>
        <v>1</v>
      </c>
      <c r="Y1154">
        <v>2017</v>
      </c>
      <c r="AD1154" t="s">
        <v>101</v>
      </c>
      <c r="AE1154" t="s">
        <v>119</v>
      </c>
      <c r="AF1154" t="str">
        <f t="shared" si="74"/>
        <v>Oil &amp; Gas - Ice Roads and Pads</v>
      </c>
      <c r="AG1154" t="s">
        <v>349</v>
      </c>
      <c r="AJ1154" t="s">
        <v>65</v>
      </c>
      <c r="AK1154" s="7">
        <f t="shared" si="72"/>
        <v>1</v>
      </c>
    </row>
    <row r="1155" spans="1:37" x14ac:dyDescent="0.25">
      <c r="A1155" t="s">
        <v>181</v>
      </c>
      <c r="B1155" s="6" t="str">
        <f t="shared" si="73"/>
        <v>1</v>
      </c>
      <c r="C1155" t="s">
        <v>261</v>
      </c>
      <c r="D1155" t="s">
        <v>51</v>
      </c>
      <c r="E1155">
        <v>2017</v>
      </c>
      <c r="F1155">
        <v>19020302</v>
      </c>
      <c r="Q1155" t="s">
        <v>57</v>
      </c>
      <c r="R1155" s="18">
        <f t="shared" ref="R1155:R1218" si="75">IF(Q1155="ground",1,2)</f>
        <v>1</v>
      </c>
      <c r="Y1155">
        <v>2017</v>
      </c>
      <c r="AF1155" t="str">
        <f t="shared" si="74"/>
        <v/>
      </c>
      <c r="AG1155" t="s">
        <v>366</v>
      </c>
      <c r="AJ1155" t="s">
        <v>65</v>
      </c>
      <c r="AK1155" s="7">
        <f t="shared" ref="AK1155:AK1218" si="76">IF(AJ1155="metered",1,2)</f>
        <v>1</v>
      </c>
    </row>
    <row r="1156" spans="1:37" x14ac:dyDescent="0.25">
      <c r="A1156" t="s">
        <v>181</v>
      </c>
      <c r="B1156" s="6" t="str">
        <f t="shared" ref="B1156:B1219" si="77">_xlfn.IFS(A1156="TWUP","1",A1156="TWUA","2", A1156="LAS","3",A1156="ADL","4")</f>
        <v>1</v>
      </c>
      <c r="C1156" t="s">
        <v>261</v>
      </c>
      <c r="D1156" t="s">
        <v>51</v>
      </c>
      <c r="E1156">
        <v>2017</v>
      </c>
      <c r="F1156">
        <v>19020302</v>
      </c>
      <c r="Q1156" t="s">
        <v>57</v>
      </c>
      <c r="R1156" s="18">
        <f t="shared" si="75"/>
        <v>1</v>
      </c>
      <c r="Y1156">
        <v>2017</v>
      </c>
      <c r="AF1156" t="str">
        <f t="shared" si="74"/>
        <v/>
      </c>
      <c r="AG1156" t="s">
        <v>366</v>
      </c>
      <c r="AJ1156" t="s">
        <v>65</v>
      </c>
      <c r="AK1156" s="7">
        <f t="shared" si="76"/>
        <v>1</v>
      </c>
    </row>
    <row r="1157" spans="1:37" x14ac:dyDescent="0.25">
      <c r="A1157" t="s">
        <v>181</v>
      </c>
      <c r="B1157" s="6" t="str">
        <f t="shared" si="77"/>
        <v>1</v>
      </c>
      <c r="C1157" t="s">
        <v>261</v>
      </c>
      <c r="D1157" t="s">
        <v>51</v>
      </c>
      <c r="E1157">
        <v>2017</v>
      </c>
      <c r="F1157">
        <v>19020302</v>
      </c>
      <c r="Q1157" t="s">
        <v>70</v>
      </c>
      <c r="R1157" s="18">
        <f t="shared" si="75"/>
        <v>2</v>
      </c>
      <c r="Y1157">
        <v>2017</v>
      </c>
      <c r="AF1157" t="str">
        <f t="shared" si="74"/>
        <v/>
      </c>
      <c r="AG1157" t="s">
        <v>366</v>
      </c>
      <c r="AJ1157" t="s">
        <v>84</v>
      </c>
      <c r="AK1157" s="7">
        <f t="shared" si="76"/>
        <v>2</v>
      </c>
    </row>
    <row r="1158" spans="1:37" x14ac:dyDescent="0.25">
      <c r="A1158" t="s">
        <v>181</v>
      </c>
      <c r="B1158" s="6" t="str">
        <f t="shared" si="77"/>
        <v>1</v>
      </c>
      <c r="C1158" t="s">
        <v>266</v>
      </c>
      <c r="D1158" t="s">
        <v>267</v>
      </c>
      <c r="E1158">
        <v>2016</v>
      </c>
      <c r="F1158">
        <v>19060501</v>
      </c>
      <c r="Q1158" t="s">
        <v>70</v>
      </c>
      <c r="R1158" s="18">
        <f t="shared" si="75"/>
        <v>2</v>
      </c>
      <c r="Y1158">
        <v>2016</v>
      </c>
      <c r="AD1158" t="s">
        <v>101</v>
      </c>
      <c r="AE1158" t="s">
        <v>119</v>
      </c>
      <c r="AF1158" t="str">
        <f t="shared" si="74"/>
        <v>Oil &amp; Gas - Ice Roads and Pads</v>
      </c>
      <c r="AG1158" t="s">
        <v>349</v>
      </c>
      <c r="AJ1158" t="s">
        <v>84</v>
      </c>
      <c r="AK1158" s="7">
        <f t="shared" si="76"/>
        <v>2</v>
      </c>
    </row>
    <row r="1159" spans="1:37" x14ac:dyDescent="0.25">
      <c r="A1159" t="s">
        <v>181</v>
      </c>
      <c r="B1159" s="6" t="str">
        <f t="shared" si="77"/>
        <v>1</v>
      </c>
      <c r="C1159" t="s">
        <v>266</v>
      </c>
      <c r="D1159" t="s">
        <v>267</v>
      </c>
      <c r="E1159">
        <v>2016</v>
      </c>
      <c r="F1159">
        <v>19060403</v>
      </c>
      <c r="Q1159" t="s">
        <v>70</v>
      </c>
      <c r="R1159" s="18">
        <f t="shared" si="75"/>
        <v>2</v>
      </c>
      <c r="Y1159">
        <v>2016</v>
      </c>
      <c r="AD1159" t="s">
        <v>101</v>
      </c>
      <c r="AE1159" t="s">
        <v>119</v>
      </c>
      <c r="AF1159" t="str">
        <f t="shared" ref="AF1159:AF1222" si="78">IF(AD1159&lt;&gt;"",_xlfn.CONCAT(AD1159," - ", AE1159),"")</f>
        <v>Oil &amp; Gas - Ice Roads and Pads</v>
      </c>
      <c r="AG1159" t="s">
        <v>349</v>
      </c>
      <c r="AJ1159" t="s">
        <v>84</v>
      </c>
      <c r="AK1159" s="7">
        <f t="shared" si="76"/>
        <v>2</v>
      </c>
    </row>
    <row r="1160" spans="1:37" x14ac:dyDescent="0.25">
      <c r="A1160" t="s">
        <v>181</v>
      </c>
      <c r="B1160" s="6" t="str">
        <f t="shared" si="77"/>
        <v>1</v>
      </c>
      <c r="C1160" t="s">
        <v>266</v>
      </c>
      <c r="D1160" t="s">
        <v>267</v>
      </c>
      <c r="E1160">
        <v>2016</v>
      </c>
      <c r="F1160">
        <v>19060403</v>
      </c>
      <c r="Q1160" t="s">
        <v>70</v>
      </c>
      <c r="R1160" s="18">
        <f t="shared" si="75"/>
        <v>2</v>
      </c>
      <c r="Y1160">
        <v>2016</v>
      </c>
      <c r="AD1160" t="s">
        <v>101</v>
      </c>
      <c r="AE1160" t="s">
        <v>119</v>
      </c>
      <c r="AF1160" t="str">
        <f t="shared" si="78"/>
        <v>Oil &amp; Gas - Ice Roads and Pads</v>
      </c>
      <c r="AG1160" t="s">
        <v>349</v>
      </c>
      <c r="AJ1160" t="s">
        <v>84</v>
      </c>
      <c r="AK1160" s="7">
        <f t="shared" si="76"/>
        <v>2</v>
      </c>
    </row>
    <row r="1161" spans="1:37" x14ac:dyDescent="0.25">
      <c r="A1161" t="s">
        <v>181</v>
      </c>
      <c r="B1161" s="6" t="str">
        <f t="shared" si="77"/>
        <v>1</v>
      </c>
      <c r="C1161" t="s">
        <v>266</v>
      </c>
      <c r="D1161" t="s">
        <v>267</v>
      </c>
      <c r="E1161">
        <v>2016</v>
      </c>
      <c r="F1161">
        <v>19060403</v>
      </c>
      <c r="Q1161" t="s">
        <v>70</v>
      </c>
      <c r="R1161" s="18">
        <f t="shared" si="75"/>
        <v>2</v>
      </c>
      <c r="Y1161">
        <v>2016</v>
      </c>
      <c r="AD1161" t="s">
        <v>101</v>
      </c>
      <c r="AE1161" t="s">
        <v>119</v>
      </c>
      <c r="AF1161" t="str">
        <f t="shared" si="78"/>
        <v>Oil &amp; Gas - Ice Roads and Pads</v>
      </c>
      <c r="AG1161" t="s">
        <v>349</v>
      </c>
      <c r="AJ1161" t="s">
        <v>84</v>
      </c>
      <c r="AK1161" s="7">
        <f t="shared" si="76"/>
        <v>2</v>
      </c>
    </row>
    <row r="1162" spans="1:37" x14ac:dyDescent="0.25">
      <c r="A1162" t="s">
        <v>181</v>
      </c>
      <c r="B1162" s="6" t="str">
        <f t="shared" si="77"/>
        <v>1</v>
      </c>
      <c r="C1162" t="s">
        <v>266</v>
      </c>
      <c r="D1162" t="s">
        <v>267</v>
      </c>
      <c r="E1162">
        <v>2016</v>
      </c>
      <c r="F1162">
        <v>19060501</v>
      </c>
      <c r="Q1162" t="s">
        <v>70</v>
      </c>
      <c r="R1162" s="18">
        <f t="shared" si="75"/>
        <v>2</v>
      </c>
      <c r="Y1162">
        <v>2016</v>
      </c>
      <c r="AD1162" t="s">
        <v>101</v>
      </c>
      <c r="AE1162" t="s">
        <v>119</v>
      </c>
      <c r="AF1162" t="str">
        <f t="shared" si="78"/>
        <v>Oil &amp; Gas - Ice Roads and Pads</v>
      </c>
      <c r="AG1162" t="s">
        <v>349</v>
      </c>
      <c r="AJ1162" t="s">
        <v>84</v>
      </c>
      <c r="AK1162" s="7">
        <f t="shared" si="76"/>
        <v>2</v>
      </c>
    </row>
    <row r="1163" spans="1:37" x14ac:dyDescent="0.25">
      <c r="A1163" t="s">
        <v>181</v>
      </c>
      <c r="B1163" s="6" t="str">
        <f t="shared" si="77"/>
        <v>1</v>
      </c>
      <c r="C1163" t="s">
        <v>266</v>
      </c>
      <c r="D1163" t="s">
        <v>267</v>
      </c>
      <c r="E1163">
        <v>2016</v>
      </c>
      <c r="F1163">
        <v>19060501</v>
      </c>
      <c r="Q1163" t="s">
        <v>70</v>
      </c>
      <c r="R1163" s="18">
        <f t="shared" si="75"/>
        <v>2</v>
      </c>
      <c r="Y1163">
        <v>2016</v>
      </c>
      <c r="AD1163" t="s">
        <v>101</v>
      </c>
      <c r="AE1163" t="s">
        <v>119</v>
      </c>
      <c r="AF1163" t="str">
        <f t="shared" si="78"/>
        <v>Oil &amp; Gas - Ice Roads and Pads</v>
      </c>
      <c r="AG1163" t="s">
        <v>349</v>
      </c>
      <c r="AJ1163" t="s">
        <v>84</v>
      </c>
      <c r="AK1163" s="7">
        <f t="shared" si="76"/>
        <v>2</v>
      </c>
    </row>
    <row r="1164" spans="1:37" x14ac:dyDescent="0.25">
      <c r="A1164" t="s">
        <v>181</v>
      </c>
      <c r="B1164" s="6" t="str">
        <f t="shared" si="77"/>
        <v>1</v>
      </c>
      <c r="C1164" t="s">
        <v>266</v>
      </c>
      <c r="D1164" t="s">
        <v>267</v>
      </c>
      <c r="E1164">
        <v>2016</v>
      </c>
      <c r="F1164">
        <v>19060403</v>
      </c>
      <c r="Q1164" t="s">
        <v>70</v>
      </c>
      <c r="R1164" s="18">
        <f t="shared" si="75"/>
        <v>2</v>
      </c>
      <c r="Y1164">
        <v>2016</v>
      </c>
      <c r="AD1164" t="s">
        <v>101</v>
      </c>
      <c r="AE1164" t="s">
        <v>119</v>
      </c>
      <c r="AF1164" t="str">
        <f t="shared" si="78"/>
        <v>Oil &amp; Gas - Ice Roads and Pads</v>
      </c>
      <c r="AG1164" t="s">
        <v>349</v>
      </c>
      <c r="AJ1164" t="s">
        <v>84</v>
      </c>
      <c r="AK1164" s="7">
        <f t="shared" si="76"/>
        <v>2</v>
      </c>
    </row>
    <row r="1165" spans="1:37" x14ac:dyDescent="0.25">
      <c r="A1165" t="s">
        <v>181</v>
      </c>
      <c r="B1165" s="6" t="str">
        <f t="shared" si="77"/>
        <v>1</v>
      </c>
      <c r="C1165" t="s">
        <v>266</v>
      </c>
      <c r="D1165" t="s">
        <v>267</v>
      </c>
      <c r="E1165">
        <v>2016</v>
      </c>
      <c r="F1165">
        <v>19060403</v>
      </c>
      <c r="Q1165" t="s">
        <v>70</v>
      </c>
      <c r="R1165" s="18">
        <f t="shared" si="75"/>
        <v>2</v>
      </c>
      <c r="Y1165">
        <v>2016</v>
      </c>
      <c r="AD1165" t="s">
        <v>101</v>
      </c>
      <c r="AE1165" t="s">
        <v>119</v>
      </c>
      <c r="AF1165" t="str">
        <f t="shared" si="78"/>
        <v>Oil &amp; Gas - Ice Roads and Pads</v>
      </c>
      <c r="AG1165" t="s">
        <v>349</v>
      </c>
      <c r="AJ1165" t="s">
        <v>84</v>
      </c>
      <c r="AK1165" s="7">
        <f t="shared" si="76"/>
        <v>2</v>
      </c>
    </row>
    <row r="1166" spans="1:37" x14ac:dyDescent="0.25">
      <c r="A1166" t="s">
        <v>181</v>
      </c>
      <c r="B1166" s="6" t="str">
        <f t="shared" si="77"/>
        <v>1</v>
      </c>
      <c r="C1166" t="s">
        <v>266</v>
      </c>
      <c r="D1166" t="s">
        <v>267</v>
      </c>
      <c r="E1166">
        <v>2016</v>
      </c>
      <c r="F1166">
        <v>19060403</v>
      </c>
      <c r="Q1166" t="s">
        <v>70</v>
      </c>
      <c r="R1166" s="18">
        <f t="shared" si="75"/>
        <v>2</v>
      </c>
      <c r="Y1166">
        <v>2016</v>
      </c>
      <c r="AD1166" t="s">
        <v>101</v>
      </c>
      <c r="AE1166" t="s">
        <v>119</v>
      </c>
      <c r="AF1166" t="str">
        <f t="shared" si="78"/>
        <v>Oil &amp; Gas - Ice Roads and Pads</v>
      </c>
      <c r="AG1166" t="s">
        <v>349</v>
      </c>
      <c r="AJ1166" t="s">
        <v>84</v>
      </c>
      <c r="AK1166" s="7">
        <f t="shared" si="76"/>
        <v>2</v>
      </c>
    </row>
    <row r="1167" spans="1:37" x14ac:dyDescent="0.25">
      <c r="A1167" t="s">
        <v>181</v>
      </c>
      <c r="B1167" s="6" t="str">
        <f t="shared" si="77"/>
        <v>1</v>
      </c>
      <c r="C1167" t="s">
        <v>266</v>
      </c>
      <c r="D1167" t="s">
        <v>267</v>
      </c>
      <c r="E1167">
        <v>2016</v>
      </c>
      <c r="F1167">
        <v>19060501</v>
      </c>
      <c r="Q1167" t="s">
        <v>70</v>
      </c>
      <c r="R1167" s="18">
        <f t="shared" si="75"/>
        <v>2</v>
      </c>
      <c r="Y1167">
        <v>2016</v>
      </c>
      <c r="AD1167" t="s">
        <v>101</v>
      </c>
      <c r="AE1167" t="s">
        <v>119</v>
      </c>
      <c r="AF1167" t="str">
        <f t="shared" si="78"/>
        <v>Oil &amp; Gas - Ice Roads and Pads</v>
      </c>
      <c r="AG1167" t="s">
        <v>349</v>
      </c>
      <c r="AJ1167" t="s">
        <v>84</v>
      </c>
      <c r="AK1167" s="7">
        <f t="shared" si="76"/>
        <v>2</v>
      </c>
    </row>
    <row r="1168" spans="1:37" x14ac:dyDescent="0.25">
      <c r="A1168" t="s">
        <v>181</v>
      </c>
      <c r="B1168" s="6" t="str">
        <f t="shared" si="77"/>
        <v>1</v>
      </c>
      <c r="C1168" t="s">
        <v>266</v>
      </c>
      <c r="D1168" t="s">
        <v>267</v>
      </c>
      <c r="E1168">
        <v>2016</v>
      </c>
      <c r="F1168">
        <v>19060501</v>
      </c>
      <c r="Q1168" t="s">
        <v>70</v>
      </c>
      <c r="R1168" s="18">
        <f t="shared" si="75"/>
        <v>2</v>
      </c>
      <c r="Y1168">
        <v>2016</v>
      </c>
      <c r="AD1168" t="s">
        <v>101</v>
      </c>
      <c r="AE1168" t="s">
        <v>119</v>
      </c>
      <c r="AF1168" t="str">
        <f t="shared" si="78"/>
        <v>Oil &amp; Gas - Ice Roads and Pads</v>
      </c>
      <c r="AG1168" t="s">
        <v>349</v>
      </c>
      <c r="AJ1168" t="s">
        <v>84</v>
      </c>
      <c r="AK1168" s="7">
        <f t="shared" si="76"/>
        <v>2</v>
      </c>
    </row>
    <row r="1169" spans="1:37" x14ac:dyDescent="0.25">
      <c r="A1169" t="s">
        <v>181</v>
      </c>
      <c r="B1169" s="6" t="str">
        <f t="shared" si="77"/>
        <v>1</v>
      </c>
      <c r="C1169" t="s">
        <v>266</v>
      </c>
      <c r="D1169" t="s">
        <v>267</v>
      </c>
      <c r="E1169">
        <v>2016</v>
      </c>
      <c r="F1169">
        <v>19060403</v>
      </c>
      <c r="Q1169" t="s">
        <v>70</v>
      </c>
      <c r="R1169" s="18">
        <f t="shared" si="75"/>
        <v>2</v>
      </c>
      <c r="Y1169">
        <v>2016</v>
      </c>
      <c r="AD1169" t="s">
        <v>101</v>
      </c>
      <c r="AE1169" t="s">
        <v>119</v>
      </c>
      <c r="AF1169" t="str">
        <f t="shared" si="78"/>
        <v>Oil &amp; Gas - Ice Roads and Pads</v>
      </c>
      <c r="AG1169" t="s">
        <v>349</v>
      </c>
      <c r="AJ1169" t="s">
        <v>84</v>
      </c>
      <c r="AK1169" s="7">
        <f t="shared" si="76"/>
        <v>2</v>
      </c>
    </row>
    <row r="1170" spans="1:37" x14ac:dyDescent="0.25">
      <c r="A1170" t="s">
        <v>181</v>
      </c>
      <c r="B1170" s="6" t="str">
        <f t="shared" si="77"/>
        <v>1</v>
      </c>
      <c r="C1170" t="s">
        <v>266</v>
      </c>
      <c r="D1170" t="s">
        <v>267</v>
      </c>
      <c r="E1170">
        <v>2016</v>
      </c>
      <c r="F1170">
        <v>19060403</v>
      </c>
      <c r="Q1170" t="s">
        <v>70</v>
      </c>
      <c r="R1170" s="18">
        <f t="shared" si="75"/>
        <v>2</v>
      </c>
      <c r="Y1170">
        <v>2016</v>
      </c>
      <c r="AD1170" t="s">
        <v>101</v>
      </c>
      <c r="AE1170" t="s">
        <v>119</v>
      </c>
      <c r="AF1170" t="str">
        <f t="shared" si="78"/>
        <v>Oil &amp; Gas - Ice Roads and Pads</v>
      </c>
      <c r="AG1170" t="s">
        <v>349</v>
      </c>
      <c r="AJ1170" t="s">
        <v>84</v>
      </c>
      <c r="AK1170" s="7">
        <f t="shared" si="76"/>
        <v>2</v>
      </c>
    </row>
    <row r="1171" spans="1:37" x14ac:dyDescent="0.25">
      <c r="A1171" t="s">
        <v>181</v>
      </c>
      <c r="B1171" s="6" t="str">
        <f t="shared" si="77"/>
        <v>1</v>
      </c>
      <c r="C1171" t="s">
        <v>266</v>
      </c>
      <c r="D1171" t="s">
        <v>267</v>
      </c>
      <c r="E1171">
        <v>2016</v>
      </c>
      <c r="F1171">
        <v>19060403</v>
      </c>
      <c r="Q1171" t="s">
        <v>70</v>
      </c>
      <c r="R1171" s="18">
        <f t="shared" si="75"/>
        <v>2</v>
      </c>
      <c r="Y1171">
        <v>2016</v>
      </c>
      <c r="AD1171" t="s">
        <v>101</v>
      </c>
      <c r="AE1171" t="s">
        <v>119</v>
      </c>
      <c r="AF1171" t="str">
        <f t="shared" si="78"/>
        <v>Oil &amp; Gas - Ice Roads and Pads</v>
      </c>
      <c r="AG1171" t="s">
        <v>349</v>
      </c>
      <c r="AJ1171" t="s">
        <v>84</v>
      </c>
      <c r="AK1171" s="7">
        <f t="shared" si="76"/>
        <v>2</v>
      </c>
    </row>
    <row r="1172" spans="1:37" x14ac:dyDescent="0.25">
      <c r="A1172" t="s">
        <v>181</v>
      </c>
      <c r="B1172" s="6" t="str">
        <f t="shared" si="77"/>
        <v>1</v>
      </c>
      <c r="C1172" t="s">
        <v>266</v>
      </c>
      <c r="D1172" t="s">
        <v>267</v>
      </c>
      <c r="E1172">
        <v>2016</v>
      </c>
      <c r="F1172">
        <v>19060501</v>
      </c>
      <c r="Q1172" t="s">
        <v>70</v>
      </c>
      <c r="R1172" s="18">
        <f t="shared" si="75"/>
        <v>2</v>
      </c>
      <c r="Y1172">
        <v>2016</v>
      </c>
      <c r="AD1172" t="s">
        <v>101</v>
      </c>
      <c r="AE1172" t="s">
        <v>119</v>
      </c>
      <c r="AF1172" t="str">
        <f t="shared" si="78"/>
        <v>Oil &amp; Gas - Ice Roads and Pads</v>
      </c>
      <c r="AG1172" t="s">
        <v>349</v>
      </c>
      <c r="AJ1172" t="s">
        <v>84</v>
      </c>
      <c r="AK1172" s="7">
        <f t="shared" si="76"/>
        <v>2</v>
      </c>
    </row>
    <row r="1173" spans="1:37" x14ac:dyDescent="0.25">
      <c r="A1173" t="s">
        <v>181</v>
      </c>
      <c r="B1173" s="6" t="str">
        <f t="shared" si="77"/>
        <v>1</v>
      </c>
      <c r="C1173" t="s">
        <v>266</v>
      </c>
      <c r="D1173" t="s">
        <v>267</v>
      </c>
      <c r="E1173">
        <v>2016</v>
      </c>
      <c r="F1173">
        <v>19060501</v>
      </c>
      <c r="Q1173" t="s">
        <v>70</v>
      </c>
      <c r="R1173" s="18">
        <f t="shared" si="75"/>
        <v>2</v>
      </c>
      <c r="Y1173">
        <v>2016</v>
      </c>
      <c r="AD1173" t="s">
        <v>101</v>
      </c>
      <c r="AE1173" t="s">
        <v>119</v>
      </c>
      <c r="AF1173" t="str">
        <f t="shared" si="78"/>
        <v>Oil &amp; Gas - Ice Roads and Pads</v>
      </c>
      <c r="AG1173" t="s">
        <v>349</v>
      </c>
      <c r="AJ1173" t="s">
        <v>84</v>
      </c>
      <c r="AK1173" s="7">
        <f t="shared" si="76"/>
        <v>2</v>
      </c>
    </row>
    <row r="1174" spans="1:37" x14ac:dyDescent="0.25">
      <c r="A1174" t="s">
        <v>181</v>
      </c>
      <c r="B1174" s="6" t="str">
        <f t="shared" si="77"/>
        <v>1</v>
      </c>
      <c r="C1174" t="s">
        <v>266</v>
      </c>
      <c r="D1174" t="s">
        <v>267</v>
      </c>
      <c r="E1174">
        <v>2016</v>
      </c>
      <c r="F1174">
        <v>19060403</v>
      </c>
      <c r="Q1174" t="s">
        <v>70</v>
      </c>
      <c r="R1174" s="18">
        <f t="shared" si="75"/>
        <v>2</v>
      </c>
      <c r="Y1174">
        <v>2016</v>
      </c>
      <c r="AD1174" t="s">
        <v>101</v>
      </c>
      <c r="AE1174" t="s">
        <v>119</v>
      </c>
      <c r="AF1174" t="str">
        <f t="shared" si="78"/>
        <v>Oil &amp; Gas - Ice Roads and Pads</v>
      </c>
      <c r="AG1174" t="s">
        <v>349</v>
      </c>
      <c r="AJ1174" t="s">
        <v>84</v>
      </c>
      <c r="AK1174" s="7">
        <f t="shared" si="76"/>
        <v>2</v>
      </c>
    </row>
    <row r="1175" spans="1:37" x14ac:dyDescent="0.25">
      <c r="A1175" t="s">
        <v>181</v>
      </c>
      <c r="B1175" s="6" t="str">
        <f t="shared" si="77"/>
        <v>1</v>
      </c>
      <c r="C1175" t="s">
        <v>266</v>
      </c>
      <c r="D1175" t="s">
        <v>267</v>
      </c>
      <c r="E1175">
        <v>2016</v>
      </c>
      <c r="F1175">
        <v>19060403</v>
      </c>
      <c r="Q1175" t="s">
        <v>70</v>
      </c>
      <c r="R1175" s="18">
        <f t="shared" si="75"/>
        <v>2</v>
      </c>
      <c r="Y1175">
        <v>2016</v>
      </c>
      <c r="AD1175" t="s">
        <v>101</v>
      </c>
      <c r="AE1175" t="s">
        <v>119</v>
      </c>
      <c r="AF1175" t="str">
        <f t="shared" si="78"/>
        <v>Oil &amp; Gas - Ice Roads and Pads</v>
      </c>
      <c r="AG1175" t="s">
        <v>349</v>
      </c>
      <c r="AJ1175" t="s">
        <v>84</v>
      </c>
      <c r="AK1175" s="7">
        <f t="shared" si="76"/>
        <v>2</v>
      </c>
    </row>
    <row r="1176" spans="1:37" x14ac:dyDescent="0.25">
      <c r="A1176" t="s">
        <v>181</v>
      </c>
      <c r="B1176" s="6" t="str">
        <f t="shared" si="77"/>
        <v>1</v>
      </c>
      <c r="C1176" t="s">
        <v>266</v>
      </c>
      <c r="D1176" t="s">
        <v>267</v>
      </c>
      <c r="E1176">
        <v>2016</v>
      </c>
      <c r="F1176">
        <v>19060403</v>
      </c>
      <c r="Q1176" t="s">
        <v>70</v>
      </c>
      <c r="R1176" s="18">
        <f t="shared" si="75"/>
        <v>2</v>
      </c>
      <c r="Y1176">
        <v>2016</v>
      </c>
      <c r="AD1176" t="s">
        <v>101</v>
      </c>
      <c r="AE1176" t="s">
        <v>119</v>
      </c>
      <c r="AF1176" t="str">
        <f t="shared" si="78"/>
        <v>Oil &amp; Gas - Ice Roads and Pads</v>
      </c>
      <c r="AG1176" t="s">
        <v>349</v>
      </c>
      <c r="AJ1176" t="s">
        <v>84</v>
      </c>
      <c r="AK1176" s="7">
        <f t="shared" si="76"/>
        <v>2</v>
      </c>
    </row>
    <row r="1177" spans="1:37" x14ac:dyDescent="0.25">
      <c r="A1177" t="s">
        <v>181</v>
      </c>
      <c r="B1177" s="6" t="str">
        <f t="shared" si="77"/>
        <v>1</v>
      </c>
      <c r="C1177" t="s">
        <v>266</v>
      </c>
      <c r="D1177" t="s">
        <v>267</v>
      </c>
      <c r="E1177">
        <v>2016</v>
      </c>
      <c r="F1177">
        <v>19060501</v>
      </c>
      <c r="Q1177" t="s">
        <v>70</v>
      </c>
      <c r="R1177" s="18">
        <f t="shared" si="75"/>
        <v>2</v>
      </c>
      <c r="Y1177">
        <v>2016</v>
      </c>
      <c r="AD1177" t="s">
        <v>101</v>
      </c>
      <c r="AE1177" t="s">
        <v>119</v>
      </c>
      <c r="AF1177" t="str">
        <f t="shared" si="78"/>
        <v>Oil &amp; Gas - Ice Roads and Pads</v>
      </c>
      <c r="AG1177" t="s">
        <v>349</v>
      </c>
      <c r="AJ1177" t="s">
        <v>84</v>
      </c>
      <c r="AK1177" s="7">
        <f t="shared" si="76"/>
        <v>2</v>
      </c>
    </row>
    <row r="1178" spans="1:37" x14ac:dyDescent="0.25">
      <c r="A1178" t="s">
        <v>181</v>
      </c>
      <c r="B1178" s="6" t="str">
        <f t="shared" si="77"/>
        <v>1</v>
      </c>
      <c r="C1178" t="s">
        <v>266</v>
      </c>
      <c r="D1178" t="s">
        <v>267</v>
      </c>
      <c r="E1178">
        <v>2016</v>
      </c>
      <c r="F1178">
        <v>19060501</v>
      </c>
      <c r="Q1178" t="s">
        <v>70</v>
      </c>
      <c r="R1178" s="18">
        <f t="shared" si="75"/>
        <v>2</v>
      </c>
      <c r="Y1178">
        <v>2016</v>
      </c>
      <c r="AD1178" t="s">
        <v>101</v>
      </c>
      <c r="AE1178" t="s">
        <v>119</v>
      </c>
      <c r="AF1178" t="str">
        <f t="shared" si="78"/>
        <v>Oil &amp; Gas - Ice Roads and Pads</v>
      </c>
      <c r="AG1178" t="s">
        <v>349</v>
      </c>
      <c r="AJ1178" t="s">
        <v>84</v>
      </c>
      <c r="AK1178" s="7">
        <f t="shared" si="76"/>
        <v>2</v>
      </c>
    </row>
    <row r="1179" spans="1:37" x14ac:dyDescent="0.25">
      <c r="A1179" t="s">
        <v>181</v>
      </c>
      <c r="B1179" s="6" t="str">
        <f t="shared" si="77"/>
        <v>1</v>
      </c>
      <c r="C1179" t="s">
        <v>266</v>
      </c>
      <c r="D1179" t="s">
        <v>267</v>
      </c>
      <c r="E1179">
        <v>2016</v>
      </c>
      <c r="F1179">
        <v>19060403</v>
      </c>
      <c r="Q1179" t="s">
        <v>70</v>
      </c>
      <c r="R1179" s="18">
        <f t="shared" si="75"/>
        <v>2</v>
      </c>
      <c r="Y1179">
        <v>2016</v>
      </c>
      <c r="AD1179" t="s">
        <v>101</v>
      </c>
      <c r="AE1179" t="s">
        <v>119</v>
      </c>
      <c r="AF1179" t="str">
        <f t="shared" si="78"/>
        <v>Oil &amp; Gas - Ice Roads and Pads</v>
      </c>
      <c r="AG1179" t="s">
        <v>349</v>
      </c>
      <c r="AJ1179" t="s">
        <v>84</v>
      </c>
      <c r="AK1179" s="7">
        <f t="shared" si="76"/>
        <v>2</v>
      </c>
    </row>
    <row r="1180" spans="1:37" x14ac:dyDescent="0.25">
      <c r="A1180" t="s">
        <v>181</v>
      </c>
      <c r="B1180" s="6" t="str">
        <f t="shared" si="77"/>
        <v>1</v>
      </c>
      <c r="C1180" t="s">
        <v>266</v>
      </c>
      <c r="D1180" t="s">
        <v>267</v>
      </c>
      <c r="E1180">
        <v>2016</v>
      </c>
      <c r="F1180">
        <v>19060403</v>
      </c>
      <c r="Q1180" t="s">
        <v>70</v>
      </c>
      <c r="R1180" s="18">
        <f t="shared" si="75"/>
        <v>2</v>
      </c>
      <c r="Y1180">
        <v>2016</v>
      </c>
      <c r="AD1180" t="s">
        <v>101</v>
      </c>
      <c r="AE1180" t="s">
        <v>119</v>
      </c>
      <c r="AF1180" t="str">
        <f t="shared" si="78"/>
        <v>Oil &amp; Gas - Ice Roads and Pads</v>
      </c>
      <c r="AG1180" t="s">
        <v>349</v>
      </c>
      <c r="AJ1180" t="s">
        <v>84</v>
      </c>
      <c r="AK1180" s="7">
        <f t="shared" si="76"/>
        <v>2</v>
      </c>
    </row>
    <row r="1181" spans="1:37" x14ac:dyDescent="0.25">
      <c r="A1181" t="s">
        <v>181</v>
      </c>
      <c r="B1181" s="6" t="str">
        <f t="shared" si="77"/>
        <v>1</v>
      </c>
      <c r="C1181" t="s">
        <v>266</v>
      </c>
      <c r="D1181" t="s">
        <v>267</v>
      </c>
      <c r="E1181">
        <v>2016</v>
      </c>
      <c r="F1181">
        <v>19060403</v>
      </c>
      <c r="Q1181" t="s">
        <v>70</v>
      </c>
      <c r="R1181" s="18">
        <f t="shared" si="75"/>
        <v>2</v>
      </c>
      <c r="Y1181">
        <v>2016</v>
      </c>
      <c r="AD1181" t="s">
        <v>101</v>
      </c>
      <c r="AE1181" t="s">
        <v>119</v>
      </c>
      <c r="AF1181" t="str">
        <f t="shared" si="78"/>
        <v>Oil &amp; Gas - Ice Roads and Pads</v>
      </c>
      <c r="AG1181" t="s">
        <v>349</v>
      </c>
      <c r="AJ1181" t="s">
        <v>84</v>
      </c>
      <c r="AK1181" s="7">
        <f t="shared" si="76"/>
        <v>2</v>
      </c>
    </row>
    <row r="1182" spans="1:37" x14ac:dyDescent="0.25">
      <c r="A1182" t="s">
        <v>181</v>
      </c>
      <c r="B1182" s="6" t="str">
        <f t="shared" si="77"/>
        <v>1</v>
      </c>
      <c r="C1182" t="s">
        <v>266</v>
      </c>
      <c r="D1182" t="s">
        <v>267</v>
      </c>
      <c r="E1182">
        <v>2016</v>
      </c>
      <c r="F1182">
        <v>19060501</v>
      </c>
      <c r="Q1182" t="s">
        <v>70</v>
      </c>
      <c r="R1182" s="18">
        <f t="shared" si="75"/>
        <v>2</v>
      </c>
      <c r="Y1182">
        <v>2016</v>
      </c>
      <c r="AD1182" t="s">
        <v>101</v>
      </c>
      <c r="AE1182" t="s">
        <v>119</v>
      </c>
      <c r="AF1182" t="str">
        <f t="shared" si="78"/>
        <v>Oil &amp; Gas - Ice Roads and Pads</v>
      </c>
      <c r="AG1182" t="s">
        <v>349</v>
      </c>
      <c r="AJ1182" t="s">
        <v>84</v>
      </c>
      <c r="AK1182" s="7">
        <f t="shared" si="76"/>
        <v>2</v>
      </c>
    </row>
    <row r="1183" spans="1:37" x14ac:dyDescent="0.25">
      <c r="A1183" t="s">
        <v>181</v>
      </c>
      <c r="B1183" s="6" t="str">
        <f t="shared" si="77"/>
        <v>1</v>
      </c>
      <c r="C1183" t="s">
        <v>266</v>
      </c>
      <c r="D1183" t="s">
        <v>267</v>
      </c>
      <c r="E1183">
        <v>2016</v>
      </c>
      <c r="F1183">
        <v>19060501</v>
      </c>
      <c r="Q1183" t="s">
        <v>70</v>
      </c>
      <c r="R1183" s="18">
        <f t="shared" si="75"/>
        <v>2</v>
      </c>
      <c r="Y1183">
        <v>2016</v>
      </c>
      <c r="AD1183" t="s">
        <v>101</v>
      </c>
      <c r="AE1183" t="s">
        <v>119</v>
      </c>
      <c r="AF1183" t="str">
        <f t="shared" si="78"/>
        <v>Oil &amp; Gas - Ice Roads and Pads</v>
      </c>
      <c r="AG1183" t="s">
        <v>349</v>
      </c>
      <c r="AJ1183" t="s">
        <v>84</v>
      </c>
      <c r="AK1183" s="7">
        <f t="shared" si="76"/>
        <v>2</v>
      </c>
    </row>
    <row r="1184" spans="1:37" x14ac:dyDescent="0.25">
      <c r="A1184" t="s">
        <v>181</v>
      </c>
      <c r="B1184" s="6" t="str">
        <f t="shared" si="77"/>
        <v>1</v>
      </c>
      <c r="C1184" t="s">
        <v>266</v>
      </c>
      <c r="D1184" t="s">
        <v>267</v>
      </c>
      <c r="E1184">
        <v>2016</v>
      </c>
      <c r="F1184">
        <v>19060403</v>
      </c>
      <c r="Q1184" t="s">
        <v>70</v>
      </c>
      <c r="R1184" s="18">
        <f t="shared" si="75"/>
        <v>2</v>
      </c>
      <c r="Y1184">
        <v>2016</v>
      </c>
      <c r="AD1184" t="s">
        <v>101</v>
      </c>
      <c r="AE1184" t="s">
        <v>119</v>
      </c>
      <c r="AF1184" t="str">
        <f t="shared" si="78"/>
        <v>Oil &amp; Gas - Ice Roads and Pads</v>
      </c>
      <c r="AG1184" t="s">
        <v>349</v>
      </c>
      <c r="AJ1184" t="s">
        <v>84</v>
      </c>
      <c r="AK1184" s="7">
        <f t="shared" si="76"/>
        <v>2</v>
      </c>
    </row>
    <row r="1185" spans="1:37" x14ac:dyDescent="0.25">
      <c r="A1185" t="s">
        <v>181</v>
      </c>
      <c r="B1185" s="6" t="str">
        <f t="shared" si="77"/>
        <v>1</v>
      </c>
      <c r="C1185" t="s">
        <v>266</v>
      </c>
      <c r="D1185" t="s">
        <v>267</v>
      </c>
      <c r="E1185">
        <v>2016</v>
      </c>
      <c r="F1185">
        <v>19060403</v>
      </c>
      <c r="Q1185" t="s">
        <v>70</v>
      </c>
      <c r="R1185" s="18">
        <f t="shared" si="75"/>
        <v>2</v>
      </c>
      <c r="Y1185">
        <v>2016</v>
      </c>
      <c r="AD1185" t="s">
        <v>101</v>
      </c>
      <c r="AE1185" t="s">
        <v>119</v>
      </c>
      <c r="AF1185" t="str">
        <f t="shared" si="78"/>
        <v>Oil &amp; Gas - Ice Roads and Pads</v>
      </c>
      <c r="AG1185" t="s">
        <v>349</v>
      </c>
      <c r="AJ1185" t="s">
        <v>84</v>
      </c>
      <c r="AK1185" s="7">
        <f t="shared" si="76"/>
        <v>2</v>
      </c>
    </row>
    <row r="1186" spans="1:37" x14ac:dyDescent="0.25">
      <c r="A1186" t="s">
        <v>181</v>
      </c>
      <c r="B1186" s="6" t="str">
        <f t="shared" si="77"/>
        <v>1</v>
      </c>
      <c r="C1186" t="s">
        <v>266</v>
      </c>
      <c r="D1186" t="s">
        <v>267</v>
      </c>
      <c r="E1186">
        <v>2016</v>
      </c>
      <c r="F1186">
        <v>19060403</v>
      </c>
      <c r="Q1186" t="s">
        <v>70</v>
      </c>
      <c r="R1186" s="18">
        <f t="shared" si="75"/>
        <v>2</v>
      </c>
      <c r="Y1186">
        <v>2016</v>
      </c>
      <c r="AD1186" t="s">
        <v>101</v>
      </c>
      <c r="AE1186" t="s">
        <v>119</v>
      </c>
      <c r="AF1186" t="str">
        <f t="shared" si="78"/>
        <v>Oil &amp; Gas - Ice Roads and Pads</v>
      </c>
      <c r="AG1186" t="s">
        <v>349</v>
      </c>
      <c r="AJ1186" t="s">
        <v>84</v>
      </c>
      <c r="AK1186" s="7">
        <f t="shared" si="76"/>
        <v>2</v>
      </c>
    </row>
    <row r="1187" spans="1:37" x14ac:dyDescent="0.25">
      <c r="A1187" t="s">
        <v>181</v>
      </c>
      <c r="B1187" s="6" t="str">
        <f t="shared" si="77"/>
        <v>1</v>
      </c>
      <c r="C1187" t="s">
        <v>266</v>
      </c>
      <c r="D1187" t="s">
        <v>267</v>
      </c>
      <c r="E1187">
        <v>2016</v>
      </c>
      <c r="F1187">
        <v>19060501</v>
      </c>
      <c r="Q1187" t="s">
        <v>70</v>
      </c>
      <c r="R1187" s="18">
        <f t="shared" si="75"/>
        <v>2</v>
      </c>
      <c r="Y1187">
        <v>2016</v>
      </c>
      <c r="AD1187" t="s">
        <v>101</v>
      </c>
      <c r="AE1187" t="s">
        <v>119</v>
      </c>
      <c r="AF1187" t="str">
        <f t="shared" si="78"/>
        <v>Oil &amp; Gas - Ice Roads and Pads</v>
      </c>
      <c r="AG1187" t="s">
        <v>349</v>
      </c>
      <c r="AJ1187" t="s">
        <v>84</v>
      </c>
      <c r="AK1187" s="7">
        <f t="shared" si="76"/>
        <v>2</v>
      </c>
    </row>
    <row r="1188" spans="1:37" x14ac:dyDescent="0.25">
      <c r="A1188" t="s">
        <v>181</v>
      </c>
      <c r="B1188" s="6" t="str">
        <f t="shared" si="77"/>
        <v>1</v>
      </c>
      <c r="C1188" t="s">
        <v>266</v>
      </c>
      <c r="D1188" t="s">
        <v>267</v>
      </c>
      <c r="E1188">
        <v>2016</v>
      </c>
      <c r="F1188">
        <v>19060501</v>
      </c>
      <c r="Q1188" t="s">
        <v>70</v>
      </c>
      <c r="R1188" s="18">
        <f t="shared" si="75"/>
        <v>2</v>
      </c>
      <c r="Y1188">
        <v>2016</v>
      </c>
      <c r="AD1188" t="s">
        <v>101</v>
      </c>
      <c r="AE1188" t="s">
        <v>119</v>
      </c>
      <c r="AF1188" t="str">
        <f t="shared" si="78"/>
        <v>Oil &amp; Gas - Ice Roads and Pads</v>
      </c>
      <c r="AG1188" t="s">
        <v>349</v>
      </c>
      <c r="AJ1188" t="s">
        <v>84</v>
      </c>
      <c r="AK1188" s="7">
        <f t="shared" si="76"/>
        <v>2</v>
      </c>
    </row>
    <row r="1189" spans="1:37" x14ac:dyDescent="0.25">
      <c r="A1189" t="s">
        <v>181</v>
      </c>
      <c r="B1189" s="6" t="str">
        <f t="shared" si="77"/>
        <v>1</v>
      </c>
      <c r="C1189" t="s">
        <v>266</v>
      </c>
      <c r="D1189" t="s">
        <v>267</v>
      </c>
      <c r="E1189">
        <v>2016</v>
      </c>
      <c r="F1189">
        <v>19060403</v>
      </c>
      <c r="Q1189" t="s">
        <v>70</v>
      </c>
      <c r="R1189" s="18">
        <f t="shared" si="75"/>
        <v>2</v>
      </c>
      <c r="Y1189">
        <v>2016</v>
      </c>
      <c r="AD1189" t="s">
        <v>101</v>
      </c>
      <c r="AE1189" t="s">
        <v>119</v>
      </c>
      <c r="AF1189" t="str">
        <f t="shared" si="78"/>
        <v>Oil &amp; Gas - Ice Roads and Pads</v>
      </c>
      <c r="AG1189" t="s">
        <v>349</v>
      </c>
      <c r="AJ1189" t="s">
        <v>84</v>
      </c>
      <c r="AK1189" s="7">
        <f t="shared" si="76"/>
        <v>2</v>
      </c>
    </row>
    <row r="1190" spans="1:37" x14ac:dyDescent="0.25">
      <c r="A1190" t="s">
        <v>181</v>
      </c>
      <c r="B1190" s="6" t="str">
        <f t="shared" si="77"/>
        <v>1</v>
      </c>
      <c r="C1190" t="s">
        <v>266</v>
      </c>
      <c r="D1190" t="s">
        <v>267</v>
      </c>
      <c r="E1190">
        <v>2016</v>
      </c>
      <c r="F1190">
        <v>19060403</v>
      </c>
      <c r="Q1190" t="s">
        <v>70</v>
      </c>
      <c r="R1190" s="18">
        <f t="shared" si="75"/>
        <v>2</v>
      </c>
      <c r="Y1190">
        <v>2016</v>
      </c>
      <c r="AD1190" t="s">
        <v>101</v>
      </c>
      <c r="AE1190" t="s">
        <v>119</v>
      </c>
      <c r="AF1190" t="str">
        <f t="shared" si="78"/>
        <v>Oil &amp; Gas - Ice Roads and Pads</v>
      </c>
      <c r="AG1190" t="s">
        <v>349</v>
      </c>
      <c r="AJ1190" t="s">
        <v>84</v>
      </c>
      <c r="AK1190" s="7">
        <f t="shared" si="76"/>
        <v>2</v>
      </c>
    </row>
    <row r="1191" spans="1:37" x14ac:dyDescent="0.25">
      <c r="A1191" t="s">
        <v>181</v>
      </c>
      <c r="B1191" s="6" t="str">
        <f t="shared" si="77"/>
        <v>1</v>
      </c>
      <c r="C1191" t="s">
        <v>266</v>
      </c>
      <c r="D1191" t="s">
        <v>267</v>
      </c>
      <c r="E1191">
        <v>2016</v>
      </c>
      <c r="F1191">
        <v>19060403</v>
      </c>
      <c r="Q1191" t="s">
        <v>70</v>
      </c>
      <c r="R1191" s="18">
        <f t="shared" si="75"/>
        <v>2</v>
      </c>
      <c r="Y1191">
        <v>2016</v>
      </c>
      <c r="AD1191" t="s">
        <v>101</v>
      </c>
      <c r="AE1191" t="s">
        <v>119</v>
      </c>
      <c r="AF1191" t="str">
        <f t="shared" si="78"/>
        <v>Oil &amp; Gas - Ice Roads and Pads</v>
      </c>
      <c r="AG1191" t="s">
        <v>349</v>
      </c>
      <c r="AJ1191" t="s">
        <v>84</v>
      </c>
      <c r="AK1191" s="7">
        <f t="shared" si="76"/>
        <v>2</v>
      </c>
    </row>
    <row r="1192" spans="1:37" x14ac:dyDescent="0.25">
      <c r="A1192" t="s">
        <v>181</v>
      </c>
      <c r="B1192" s="6" t="str">
        <f t="shared" si="77"/>
        <v>1</v>
      </c>
      <c r="C1192" t="s">
        <v>266</v>
      </c>
      <c r="D1192" t="s">
        <v>267</v>
      </c>
      <c r="E1192">
        <v>2016</v>
      </c>
      <c r="F1192">
        <v>19060501</v>
      </c>
      <c r="Q1192" t="s">
        <v>70</v>
      </c>
      <c r="R1192" s="18">
        <f t="shared" si="75"/>
        <v>2</v>
      </c>
      <c r="Y1192">
        <v>2016</v>
      </c>
      <c r="AD1192" t="s">
        <v>101</v>
      </c>
      <c r="AE1192" t="s">
        <v>119</v>
      </c>
      <c r="AF1192" t="str">
        <f t="shared" si="78"/>
        <v>Oil &amp; Gas - Ice Roads and Pads</v>
      </c>
      <c r="AG1192" t="s">
        <v>349</v>
      </c>
      <c r="AJ1192" t="s">
        <v>84</v>
      </c>
      <c r="AK1192" s="7">
        <f t="shared" si="76"/>
        <v>2</v>
      </c>
    </row>
    <row r="1193" spans="1:37" x14ac:dyDescent="0.25">
      <c r="A1193" t="s">
        <v>181</v>
      </c>
      <c r="B1193" s="6" t="str">
        <f t="shared" si="77"/>
        <v>1</v>
      </c>
      <c r="C1193" t="s">
        <v>266</v>
      </c>
      <c r="D1193" t="s">
        <v>267</v>
      </c>
      <c r="E1193">
        <v>2016</v>
      </c>
      <c r="F1193">
        <v>19060501</v>
      </c>
      <c r="Q1193" t="s">
        <v>70</v>
      </c>
      <c r="R1193" s="18">
        <f t="shared" si="75"/>
        <v>2</v>
      </c>
      <c r="Y1193">
        <v>2016</v>
      </c>
      <c r="AD1193" t="s">
        <v>101</v>
      </c>
      <c r="AE1193" t="s">
        <v>119</v>
      </c>
      <c r="AF1193" t="str">
        <f t="shared" si="78"/>
        <v>Oil &amp; Gas - Ice Roads and Pads</v>
      </c>
      <c r="AG1193" t="s">
        <v>349</v>
      </c>
      <c r="AJ1193" t="s">
        <v>84</v>
      </c>
      <c r="AK1193" s="7">
        <f t="shared" si="76"/>
        <v>2</v>
      </c>
    </row>
    <row r="1194" spans="1:37" x14ac:dyDescent="0.25">
      <c r="A1194" t="s">
        <v>181</v>
      </c>
      <c r="B1194" s="6" t="str">
        <f t="shared" si="77"/>
        <v>1</v>
      </c>
      <c r="C1194" t="s">
        <v>266</v>
      </c>
      <c r="D1194" t="s">
        <v>267</v>
      </c>
      <c r="E1194">
        <v>2016</v>
      </c>
      <c r="F1194">
        <v>19060403</v>
      </c>
      <c r="Q1194" t="s">
        <v>70</v>
      </c>
      <c r="R1194" s="18">
        <f t="shared" si="75"/>
        <v>2</v>
      </c>
      <c r="Y1194">
        <v>2016</v>
      </c>
      <c r="AD1194" t="s">
        <v>101</v>
      </c>
      <c r="AE1194" t="s">
        <v>119</v>
      </c>
      <c r="AF1194" t="str">
        <f t="shared" si="78"/>
        <v>Oil &amp; Gas - Ice Roads and Pads</v>
      </c>
      <c r="AG1194" t="s">
        <v>349</v>
      </c>
      <c r="AJ1194" t="s">
        <v>84</v>
      </c>
      <c r="AK1194" s="7">
        <f t="shared" si="76"/>
        <v>2</v>
      </c>
    </row>
    <row r="1195" spans="1:37" x14ac:dyDescent="0.25">
      <c r="A1195" t="s">
        <v>181</v>
      </c>
      <c r="B1195" s="6" t="str">
        <f t="shared" si="77"/>
        <v>1</v>
      </c>
      <c r="C1195" t="s">
        <v>266</v>
      </c>
      <c r="D1195" t="s">
        <v>267</v>
      </c>
      <c r="E1195">
        <v>2016</v>
      </c>
      <c r="F1195">
        <v>19060403</v>
      </c>
      <c r="Q1195" t="s">
        <v>70</v>
      </c>
      <c r="R1195" s="18">
        <f t="shared" si="75"/>
        <v>2</v>
      </c>
      <c r="Y1195">
        <v>2016</v>
      </c>
      <c r="AD1195" t="s">
        <v>101</v>
      </c>
      <c r="AE1195" t="s">
        <v>119</v>
      </c>
      <c r="AF1195" t="str">
        <f t="shared" si="78"/>
        <v>Oil &amp; Gas - Ice Roads and Pads</v>
      </c>
      <c r="AG1195" t="s">
        <v>349</v>
      </c>
      <c r="AJ1195" t="s">
        <v>84</v>
      </c>
      <c r="AK1195" s="7">
        <f t="shared" si="76"/>
        <v>2</v>
      </c>
    </row>
    <row r="1196" spans="1:37" x14ac:dyDescent="0.25">
      <c r="A1196" t="s">
        <v>181</v>
      </c>
      <c r="B1196" s="6" t="str">
        <f t="shared" si="77"/>
        <v>1</v>
      </c>
      <c r="C1196" t="s">
        <v>266</v>
      </c>
      <c r="D1196" t="s">
        <v>267</v>
      </c>
      <c r="E1196">
        <v>2016</v>
      </c>
      <c r="F1196">
        <v>19060403</v>
      </c>
      <c r="Q1196" t="s">
        <v>70</v>
      </c>
      <c r="R1196" s="18">
        <f t="shared" si="75"/>
        <v>2</v>
      </c>
      <c r="Y1196">
        <v>2016</v>
      </c>
      <c r="AD1196" t="s">
        <v>101</v>
      </c>
      <c r="AE1196" t="s">
        <v>119</v>
      </c>
      <c r="AF1196" t="str">
        <f t="shared" si="78"/>
        <v>Oil &amp; Gas - Ice Roads and Pads</v>
      </c>
      <c r="AG1196" t="s">
        <v>349</v>
      </c>
      <c r="AJ1196" t="s">
        <v>84</v>
      </c>
      <c r="AK1196" s="7">
        <f t="shared" si="76"/>
        <v>2</v>
      </c>
    </row>
    <row r="1197" spans="1:37" x14ac:dyDescent="0.25">
      <c r="A1197" t="s">
        <v>181</v>
      </c>
      <c r="B1197" s="6" t="str">
        <f t="shared" si="77"/>
        <v>1</v>
      </c>
      <c r="C1197" t="s">
        <v>266</v>
      </c>
      <c r="D1197" t="s">
        <v>267</v>
      </c>
      <c r="E1197">
        <v>2016</v>
      </c>
      <c r="F1197">
        <v>19060501</v>
      </c>
      <c r="Q1197" t="s">
        <v>70</v>
      </c>
      <c r="R1197" s="18">
        <f t="shared" si="75"/>
        <v>2</v>
      </c>
      <c r="Y1197">
        <v>2016</v>
      </c>
      <c r="AD1197" t="s">
        <v>101</v>
      </c>
      <c r="AE1197" t="s">
        <v>119</v>
      </c>
      <c r="AF1197" t="str">
        <f t="shared" si="78"/>
        <v>Oil &amp; Gas - Ice Roads and Pads</v>
      </c>
      <c r="AG1197" t="s">
        <v>349</v>
      </c>
      <c r="AJ1197" t="s">
        <v>84</v>
      </c>
      <c r="AK1197" s="7">
        <f t="shared" si="76"/>
        <v>2</v>
      </c>
    </row>
    <row r="1198" spans="1:37" x14ac:dyDescent="0.25">
      <c r="A1198" t="s">
        <v>181</v>
      </c>
      <c r="B1198" s="6" t="str">
        <f t="shared" si="77"/>
        <v>1</v>
      </c>
      <c r="C1198" t="s">
        <v>266</v>
      </c>
      <c r="D1198" t="s">
        <v>267</v>
      </c>
      <c r="E1198">
        <v>2016</v>
      </c>
      <c r="F1198">
        <v>19060501</v>
      </c>
      <c r="Q1198" t="s">
        <v>70</v>
      </c>
      <c r="R1198" s="18">
        <f t="shared" si="75"/>
        <v>2</v>
      </c>
      <c r="Y1198">
        <v>2016</v>
      </c>
      <c r="AD1198" t="s">
        <v>101</v>
      </c>
      <c r="AE1198" t="s">
        <v>119</v>
      </c>
      <c r="AF1198" t="str">
        <f t="shared" si="78"/>
        <v>Oil &amp; Gas - Ice Roads and Pads</v>
      </c>
      <c r="AG1198" t="s">
        <v>349</v>
      </c>
      <c r="AJ1198" t="s">
        <v>84</v>
      </c>
      <c r="AK1198" s="7">
        <f t="shared" si="76"/>
        <v>2</v>
      </c>
    </row>
    <row r="1199" spans="1:37" x14ac:dyDescent="0.25">
      <c r="A1199" t="s">
        <v>181</v>
      </c>
      <c r="B1199" s="6" t="str">
        <f t="shared" si="77"/>
        <v>1</v>
      </c>
      <c r="C1199" t="s">
        <v>266</v>
      </c>
      <c r="D1199" t="s">
        <v>267</v>
      </c>
      <c r="E1199">
        <v>2016</v>
      </c>
      <c r="F1199">
        <v>19060403</v>
      </c>
      <c r="Q1199" t="s">
        <v>70</v>
      </c>
      <c r="R1199" s="18">
        <f t="shared" si="75"/>
        <v>2</v>
      </c>
      <c r="Y1199">
        <v>2016</v>
      </c>
      <c r="AD1199" t="s">
        <v>101</v>
      </c>
      <c r="AE1199" t="s">
        <v>119</v>
      </c>
      <c r="AF1199" t="str">
        <f t="shared" si="78"/>
        <v>Oil &amp; Gas - Ice Roads and Pads</v>
      </c>
      <c r="AG1199" t="s">
        <v>349</v>
      </c>
      <c r="AJ1199" t="s">
        <v>84</v>
      </c>
      <c r="AK1199" s="7">
        <f t="shared" si="76"/>
        <v>2</v>
      </c>
    </row>
    <row r="1200" spans="1:37" x14ac:dyDescent="0.25">
      <c r="A1200" t="s">
        <v>181</v>
      </c>
      <c r="B1200" s="6" t="str">
        <f t="shared" si="77"/>
        <v>1</v>
      </c>
      <c r="C1200" t="s">
        <v>266</v>
      </c>
      <c r="D1200" t="s">
        <v>267</v>
      </c>
      <c r="E1200">
        <v>2016</v>
      </c>
      <c r="F1200">
        <v>19060403</v>
      </c>
      <c r="Q1200" t="s">
        <v>70</v>
      </c>
      <c r="R1200" s="18">
        <f t="shared" si="75"/>
        <v>2</v>
      </c>
      <c r="Y1200">
        <v>2016</v>
      </c>
      <c r="AD1200" t="s">
        <v>101</v>
      </c>
      <c r="AE1200" t="s">
        <v>119</v>
      </c>
      <c r="AF1200" t="str">
        <f t="shared" si="78"/>
        <v>Oil &amp; Gas - Ice Roads and Pads</v>
      </c>
      <c r="AG1200" t="s">
        <v>349</v>
      </c>
      <c r="AJ1200" t="s">
        <v>84</v>
      </c>
      <c r="AK1200" s="7">
        <f t="shared" si="76"/>
        <v>2</v>
      </c>
    </row>
    <row r="1201" spans="1:37" x14ac:dyDescent="0.25">
      <c r="A1201" t="s">
        <v>181</v>
      </c>
      <c r="B1201" s="6" t="str">
        <f t="shared" si="77"/>
        <v>1</v>
      </c>
      <c r="C1201" t="s">
        <v>266</v>
      </c>
      <c r="D1201" t="s">
        <v>267</v>
      </c>
      <c r="E1201">
        <v>2016</v>
      </c>
      <c r="F1201">
        <v>19060403</v>
      </c>
      <c r="Q1201" t="s">
        <v>70</v>
      </c>
      <c r="R1201" s="18">
        <f t="shared" si="75"/>
        <v>2</v>
      </c>
      <c r="Y1201">
        <v>2016</v>
      </c>
      <c r="AD1201" t="s">
        <v>101</v>
      </c>
      <c r="AE1201" t="s">
        <v>119</v>
      </c>
      <c r="AF1201" t="str">
        <f t="shared" si="78"/>
        <v>Oil &amp; Gas - Ice Roads and Pads</v>
      </c>
      <c r="AG1201" t="s">
        <v>349</v>
      </c>
      <c r="AJ1201" t="s">
        <v>84</v>
      </c>
      <c r="AK1201" s="7">
        <f t="shared" si="76"/>
        <v>2</v>
      </c>
    </row>
    <row r="1202" spans="1:37" x14ac:dyDescent="0.25">
      <c r="A1202" t="s">
        <v>181</v>
      </c>
      <c r="B1202" s="6" t="str">
        <f t="shared" si="77"/>
        <v>1</v>
      </c>
      <c r="C1202" t="s">
        <v>266</v>
      </c>
      <c r="D1202" t="s">
        <v>267</v>
      </c>
      <c r="E1202">
        <v>2016</v>
      </c>
      <c r="F1202">
        <v>19060501</v>
      </c>
      <c r="Q1202" t="s">
        <v>70</v>
      </c>
      <c r="R1202" s="18">
        <f t="shared" si="75"/>
        <v>2</v>
      </c>
      <c r="Y1202">
        <v>2016</v>
      </c>
      <c r="AD1202" t="s">
        <v>101</v>
      </c>
      <c r="AE1202" t="s">
        <v>119</v>
      </c>
      <c r="AF1202" t="str">
        <f t="shared" si="78"/>
        <v>Oil &amp; Gas - Ice Roads and Pads</v>
      </c>
      <c r="AG1202" t="s">
        <v>349</v>
      </c>
      <c r="AJ1202" t="s">
        <v>84</v>
      </c>
      <c r="AK1202" s="7">
        <f t="shared" si="76"/>
        <v>2</v>
      </c>
    </row>
    <row r="1203" spans="1:37" x14ac:dyDescent="0.25">
      <c r="A1203" t="s">
        <v>181</v>
      </c>
      <c r="B1203" s="6" t="str">
        <f t="shared" si="77"/>
        <v>1</v>
      </c>
      <c r="C1203" t="s">
        <v>266</v>
      </c>
      <c r="D1203" t="s">
        <v>267</v>
      </c>
      <c r="E1203">
        <v>2017</v>
      </c>
      <c r="F1203">
        <v>19060501</v>
      </c>
      <c r="Q1203" t="s">
        <v>70</v>
      </c>
      <c r="R1203" s="18">
        <f t="shared" si="75"/>
        <v>2</v>
      </c>
      <c r="Y1203">
        <v>2017</v>
      </c>
      <c r="AD1203" t="s">
        <v>101</v>
      </c>
      <c r="AE1203" t="s">
        <v>119</v>
      </c>
      <c r="AF1203" t="str">
        <f t="shared" si="78"/>
        <v>Oil &amp; Gas - Ice Roads and Pads</v>
      </c>
      <c r="AG1203" t="s">
        <v>349</v>
      </c>
      <c r="AJ1203" t="s">
        <v>84</v>
      </c>
      <c r="AK1203" s="7">
        <f t="shared" si="76"/>
        <v>2</v>
      </c>
    </row>
    <row r="1204" spans="1:37" x14ac:dyDescent="0.25">
      <c r="A1204" t="s">
        <v>181</v>
      </c>
      <c r="B1204" s="6" t="str">
        <f t="shared" si="77"/>
        <v>1</v>
      </c>
      <c r="C1204" t="s">
        <v>266</v>
      </c>
      <c r="D1204" t="s">
        <v>267</v>
      </c>
      <c r="E1204">
        <v>2017</v>
      </c>
      <c r="F1204">
        <v>19060403</v>
      </c>
      <c r="Q1204" t="s">
        <v>70</v>
      </c>
      <c r="R1204" s="18">
        <f t="shared" si="75"/>
        <v>2</v>
      </c>
      <c r="Y1204">
        <v>2017</v>
      </c>
      <c r="AD1204" t="s">
        <v>101</v>
      </c>
      <c r="AE1204" t="s">
        <v>119</v>
      </c>
      <c r="AF1204" t="str">
        <f t="shared" si="78"/>
        <v>Oil &amp; Gas - Ice Roads and Pads</v>
      </c>
      <c r="AG1204" t="s">
        <v>349</v>
      </c>
      <c r="AJ1204" t="s">
        <v>84</v>
      </c>
      <c r="AK1204" s="7">
        <f t="shared" si="76"/>
        <v>2</v>
      </c>
    </row>
    <row r="1205" spans="1:37" x14ac:dyDescent="0.25">
      <c r="A1205" t="s">
        <v>181</v>
      </c>
      <c r="B1205" s="6" t="str">
        <f t="shared" si="77"/>
        <v>1</v>
      </c>
      <c r="C1205" t="s">
        <v>266</v>
      </c>
      <c r="D1205" t="s">
        <v>267</v>
      </c>
      <c r="E1205">
        <v>2017</v>
      </c>
      <c r="F1205">
        <v>19060403</v>
      </c>
      <c r="Q1205" t="s">
        <v>70</v>
      </c>
      <c r="R1205" s="18">
        <f t="shared" si="75"/>
        <v>2</v>
      </c>
      <c r="Y1205">
        <v>2017</v>
      </c>
      <c r="AD1205" t="s">
        <v>101</v>
      </c>
      <c r="AE1205" t="s">
        <v>119</v>
      </c>
      <c r="AF1205" t="str">
        <f t="shared" si="78"/>
        <v>Oil &amp; Gas - Ice Roads and Pads</v>
      </c>
      <c r="AG1205" t="s">
        <v>349</v>
      </c>
      <c r="AJ1205" t="s">
        <v>84</v>
      </c>
      <c r="AK1205" s="7">
        <f t="shared" si="76"/>
        <v>2</v>
      </c>
    </row>
    <row r="1206" spans="1:37" x14ac:dyDescent="0.25">
      <c r="A1206" t="s">
        <v>181</v>
      </c>
      <c r="B1206" s="6" t="str">
        <f t="shared" si="77"/>
        <v>1</v>
      </c>
      <c r="C1206" t="s">
        <v>266</v>
      </c>
      <c r="D1206" t="s">
        <v>267</v>
      </c>
      <c r="E1206">
        <v>2017</v>
      </c>
      <c r="F1206">
        <v>19060403</v>
      </c>
      <c r="Q1206" t="s">
        <v>70</v>
      </c>
      <c r="R1206" s="18">
        <f t="shared" si="75"/>
        <v>2</v>
      </c>
      <c r="Y1206">
        <v>2017</v>
      </c>
      <c r="AD1206" t="s">
        <v>101</v>
      </c>
      <c r="AE1206" t="s">
        <v>119</v>
      </c>
      <c r="AF1206" t="str">
        <f t="shared" si="78"/>
        <v>Oil &amp; Gas - Ice Roads and Pads</v>
      </c>
      <c r="AG1206" t="s">
        <v>349</v>
      </c>
      <c r="AJ1206" t="s">
        <v>84</v>
      </c>
      <c r="AK1206" s="7">
        <f t="shared" si="76"/>
        <v>2</v>
      </c>
    </row>
    <row r="1207" spans="1:37" x14ac:dyDescent="0.25">
      <c r="A1207" t="s">
        <v>181</v>
      </c>
      <c r="B1207" s="6" t="str">
        <f t="shared" si="77"/>
        <v>1</v>
      </c>
      <c r="C1207" t="s">
        <v>266</v>
      </c>
      <c r="D1207" t="s">
        <v>267</v>
      </c>
      <c r="E1207">
        <v>2017</v>
      </c>
      <c r="F1207">
        <v>19060501</v>
      </c>
      <c r="Q1207" t="s">
        <v>70</v>
      </c>
      <c r="R1207" s="18">
        <f t="shared" si="75"/>
        <v>2</v>
      </c>
      <c r="Y1207">
        <v>2017</v>
      </c>
      <c r="AD1207" t="s">
        <v>101</v>
      </c>
      <c r="AE1207" t="s">
        <v>119</v>
      </c>
      <c r="AF1207" t="str">
        <f t="shared" si="78"/>
        <v>Oil &amp; Gas - Ice Roads and Pads</v>
      </c>
      <c r="AG1207" t="s">
        <v>349</v>
      </c>
      <c r="AJ1207" t="s">
        <v>84</v>
      </c>
      <c r="AK1207" s="7">
        <f t="shared" si="76"/>
        <v>2</v>
      </c>
    </row>
    <row r="1208" spans="1:37" x14ac:dyDescent="0.25">
      <c r="A1208" t="s">
        <v>181</v>
      </c>
      <c r="B1208" s="6" t="str">
        <f t="shared" si="77"/>
        <v>1</v>
      </c>
      <c r="C1208" t="s">
        <v>266</v>
      </c>
      <c r="D1208" t="s">
        <v>267</v>
      </c>
      <c r="E1208">
        <v>2017</v>
      </c>
      <c r="F1208">
        <v>19060501</v>
      </c>
      <c r="Q1208" t="s">
        <v>70</v>
      </c>
      <c r="R1208" s="18">
        <f t="shared" si="75"/>
        <v>2</v>
      </c>
      <c r="Y1208">
        <v>2017</v>
      </c>
      <c r="AD1208" t="s">
        <v>101</v>
      </c>
      <c r="AE1208" t="s">
        <v>119</v>
      </c>
      <c r="AF1208" t="str">
        <f t="shared" si="78"/>
        <v>Oil &amp; Gas - Ice Roads and Pads</v>
      </c>
      <c r="AG1208" t="s">
        <v>349</v>
      </c>
      <c r="AJ1208" t="s">
        <v>84</v>
      </c>
      <c r="AK1208" s="7">
        <f t="shared" si="76"/>
        <v>2</v>
      </c>
    </row>
    <row r="1209" spans="1:37" x14ac:dyDescent="0.25">
      <c r="A1209" t="s">
        <v>181</v>
      </c>
      <c r="B1209" s="6" t="str">
        <f t="shared" si="77"/>
        <v>1</v>
      </c>
      <c r="C1209" t="s">
        <v>266</v>
      </c>
      <c r="D1209" t="s">
        <v>267</v>
      </c>
      <c r="E1209">
        <v>2017</v>
      </c>
      <c r="F1209">
        <v>19060403</v>
      </c>
      <c r="Q1209" t="s">
        <v>70</v>
      </c>
      <c r="R1209" s="18">
        <f t="shared" si="75"/>
        <v>2</v>
      </c>
      <c r="Y1209">
        <v>2017</v>
      </c>
      <c r="AD1209" t="s">
        <v>101</v>
      </c>
      <c r="AE1209" t="s">
        <v>119</v>
      </c>
      <c r="AF1209" t="str">
        <f t="shared" si="78"/>
        <v>Oil &amp; Gas - Ice Roads and Pads</v>
      </c>
      <c r="AG1209" t="s">
        <v>349</v>
      </c>
      <c r="AJ1209" t="s">
        <v>84</v>
      </c>
      <c r="AK1209" s="7">
        <f t="shared" si="76"/>
        <v>2</v>
      </c>
    </row>
    <row r="1210" spans="1:37" x14ac:dyDescent="0.25">
      <c r="A1210" t="s">
        <v>181</v>
      </c>
      <c r="B1210" s="6" t="str">
        <f t="shared" si="77"/>
        <v>1</v>
      </c>
      <c r="C1210" t="s">
        <v>266</v>
      </c>
      <c r="D1210" t="s">
        <v>267</v>
      </c>
      <c r="E1210">
        <v>2017</v>
      </c>
      <c r="F1210">
        <v>19060403</v>
      </c>
      <c r="Q1210" t="s">
        <v>70</v>
      </c>
      <c r="R1210" s="18">
        <f t="shared" si="75"/>
        <v>2</v>
      </c>
      <c r="Y1210">
        <v>2017</v>
      </c>
      <c r="AD1210" t="s">
        <v>101</v>
      </c>
      <c r="AE1210" t="s">
        <v>119</v>
      </c>
      <c r="AF1210" t="str">
        <f t="shared" si="78"/>
        <v>Oil &amp; Gas - Ice Roads and Pads</v>
      </c>
      <c r="AG1210" t="s">
        <v>349</v>
      </c>
      <c r="AJ1210" t="s">
        <v>84</v>
      </c>
      <c r="AK1210" s="7">
        <f t="shared" si="76"/>
        <v>2</v>
      </c>
    </row>
    <row r="1211" spans="1:37" x14ac:dyDescent="0.25">
      <c r="A1211" t="s">
        <v>181</v>
      </c>
      <c r="B1211" s="6" t="str">
        <f t="shared" si="77"/>
        <v>1</v>
      </c>
      <c r="C1211" t="s">
        <v>266</v>
      </c>
      <c r="D1211" t="s">
        <v>267</v>
      </c>
      <c r="E1211">
        <v>2017</v>
      </c>
      <c r="F1211">
        <v>19060403</v>
      </c>
      <c r="Q1211" t="s">
        <v>70</v>
      </c>
      <c r="R1211" s="18">
        <f t="shared" si="75"/>
        <v>2</v>
      </c>
      <c r="Y1211">
        <v>2017</v>
      </c>
      <c r="AD1211" t="s">
        <v>101</v>
      </c>
      <c r="AE1211" t="s">
        <v>119</v>
      </c>
      <c r="AF1211" t="str">
        <f t="shared" si="78"/>
        <v>Oil &amp; Gas - Ice Roads and Pads</v>
      </c>
      <c r="AG1211" t="s">
        <v>349</v>
      </c>
      <c r="AJ1211" t="s">
        <v>84</v>
      </c>
      <c r="AK1211" s="7">
        <f t="shared" si="76"/>
        <v>2</v>
      </c>
    </row>
    <row r="1212" spans="1:37" x14ac:dyDescent="0.25">
      <c r="A1212" t="s">
        <v>181</v>
      </c>
      <c r="B1212" s="6" t="str">
        <f t="shared" si="77"/>
        <v>1</v>
      </c>
      <c r="C1212" t="s">
        <v>266</v>
      </c>
      <c r="D1212" t="s">
        <v>267</v>
      </c>
      <c r="E1212">
        <v>2017</v>
      </c>
      <c r="F1212">
        <v>19060501</v>
      </c>
      <c r="Q1212" t="s">
        <v>70</v>
      </c>
      <c r="R1212" s="18">
        <f t="shared" si="75"/>
        <v>2</v>
      </c>
      <c r="Y1212">
        <v>2017</v>
      </c>
      <c r="AD1212" t="s">
        <v>101</v>
      </c>
      <c r="AE1212" t="s">
        <v>119</v>
      </c>
      <c r="AF1212" t="str">
        <f t="shared" si="78"/>
        <v>Oil &amp; Gas - Ice Roads and Pads</v>
      </c>
      <c r="AG1212" t="s">
        <v>349</v>
      </c>
      <c r="AJ1212" t="s">
        <v>84</v>
      </c>
      <c r="AK1212" s="7">
        <f t="shared" si="76"/>
        <v>2</v>
      </c>
    </row>
    <row r="1213" spans="1:37" x14ac:dyDescent="0.25">
      <c r="A1213" t="s">
        <v>181</v>
      </c>
      <c r="B1213" s="6" t="str">
        <f t="shared" si="77"/>
        <v>1</v>
      </c>
      <c r="C1213" t="s">
        <v>266</v>
      </c>
      <c r="D1213" t="s">
        <v>267</v>
      </c>
      <c r="E1213">
        <v>2017</v>
      </c>
      <c r="F1213">
        <v>19060501</v>
      </c>
      <c r="Q1213" t="s">
        <v>70</v>
      </c>
      <c r="R1213" s="18">
        <f t="shared" si="75"/>
        <v>2</v>
      </c>
      <c r="Y1213">
        <v>2017</v>
      </c>
      <c r="AD1213" t="s">
        <v>101</v>
      </c>
      <c r="AE1213" t="s">
        <v>119</v>
      </c>
      <c r="AF1213" t="str">
        <f t="shared" si="78"/>
        <v>Oil &amp; Gas - Ice Roads and Pads</v>
      </c>
      <c r="AG1213" t="s">
        <v>349</v>
      </c>
      <c r="AJ1213" t="s">
        <v>84</v>
      </c>
      <c r="AK1213" s="7">
        <f t="shared" si="76"/>
        <v>2</v>
      </c>
    </row>
    <row r="1214" spans="1:37" x14ac:dyDescent="0.25">
      <c r="A1214" t="s">
        <v>181</v>
      </c>
      <c r="B1214" s="6" t="str">
        <f t="shared" si="77"/>
        <v>1</v>
      </c>
      <c r="C1214" t="s">
        <v>266</v>
      </c>
      <c r="D1214" t="s">
        <v>267</v>
      </c>
      <c r="E1214">
        <v>2017</v>
      </c>
      <c r="F1214">
        <v>19060403</v>
      </c>
      <c r="Q1214" t="s">
        <v>70</v>
      </c>
      <c r="R1214" s="18">
        <f t="shared" si="75"/>
        <v>2</v>
      </c>
      <c r="Y1214">
        <v>2017</v>
      </c>
      <c r="AD1214" t="s">
        <v>101</v>
      </c>
      <c r="AE1214" t="s">
        <v>119</v>
      </c>
      <c r="AF1214" t="str">
        <f t="shared" si="78"/>
        <v>Oil &amp; Gas - Ice Roads and Pads</v>
      </c>
      <c r="AG1214" t="s">
        <v>349</v>
      </c>
      <c r="AJ1214" t="s">
        <v>84</v>
      </c>
      <c r="AK1214" s="7">
        <f t="shared" si="76"/>
        <v>2</v>
      </c>
    </row>
    <row r="1215" spans="1:37" x14ac:dyDescent="0.25">
      <c r="A1215" t="s">
        <v>181</v>
      </c>
      <c r="B1215" s="6" t="str">
        <f t="shared" si="77"/>
        <v>1</v>
      </c>
      <c r="C1215" t="s">
        <v>266</v>
      </c>
      <c r="D1215" t="s">
        <v>267</v>
      </c>
      <c r="E1215">
        <v>2017</v>
      </c>
      <c r="F1215">
        <v>19060403</v>
      </c>
      <c r="Q1215" t="s">
        <v>70</v>
      </c>
      <c r="R1215" s="18">
        <f t="shared" si="75"/>
        <v>2</v>
      </c>
      <c r="Y1215">
        <v>2017</v>
      </c>
      <c r="AD1215" t="s">
        <v>101</v>
      </c>
      <c r="AE1215" t="s">
        <v>119</v>
      </c>
      <c r="AF1215" t="str">
        <f t="shared" si="78"/>
        <v>Oil &amp; Gas - Ice Roads and Pads</v>
      </c>
      <c r="AG1215" t="s">
        <v>349</v>
      </c>
      <c r="AJ1215" t="s">
        <v>84</v>
      </c>
      <c r="AK1215" s="7">
        <f t="shared" si="76"/>
        <v>2</v>
      </c>
    </row>
    <row r="1216" spans="1:37" x14ac:dyDescent="0.25">
      <c r="A1216" t="s">
        <v>181</v>
      </c>
      <c r="B1216" s="6" t="str">
        <f t="shared" si="77"/>
        <v>1</v>
      </c>
      <c r="C1216" t="s">
        <v>266</v>
      </c>
      <c r="D1216" t="s">
        <v>267</v>
      </c>
      <c r="E1216">
        <v>2017</v>
      </c>
      <c r="F1216">
        <v>19060403</v>
      </c>
      <c r="Q1216" t="s">
        <v>70</v>
      </c>
      <c r="R1216" s="18">
        <f t="shared" si="75"/>
        <v>2</v>
      </c>
      <c r="Y1216">
        <v>2017</v>
      </c>
      <c r="AD1216" t="s">
        <v>101</v>
      </c>
      <c r="AE1216" t="s">
        <v>119</v>
      </c>
      <c r="AF1216" t="str">
        <f t="shared" si="78"/>
        <v>Oil &amp; Gas - Ice Roads and Pads</v>
      </c>
      <c r="AG1216" t="s">
        <v>349</v>
      </c>
      <c r="AJ1216" t="s">
        <v>84</v>
      </c>
      <c r="AK1216" s="7">
        <f t="shared" si="76"/>
        <v>2</v>
      </c>
    </row>
    <row r="1217" spans="1:37" x14ac:dyDescent="0.25">
      <c r="A1217" t="s">
        <v>181</v>
      </c>
      <c r="B1217" s="6" t="str">
        <f t="shared" si="77"/>
        <v>1</v>
      </c>
      <c r="C1217" t="s">
        <v>266</v>
      </c>
      <c r="D1217" t="s">
        <v>267</v>
      </c>
      <c r="E1217">
        <v>2017</v>
      </c>
      <c r="F1217">
        <v>19060501</v>
      </c>
      <c r="Q1217" t="s">
        <v>70</v>
      </c>
      <c r="R1217" s="18">
        <f t="shared" si="75"/>
        <v>2</v>
      </c>
      <c r="Y1217">
        <v>2017</v>
      </c>
      <c r="AD1217" t="s">
        <v>101</v>
      </c>
      <c r="AE1217" t="s">
        <v>119</v>
      </c>
      <c r="AF1217" t="str">
        <f t="shared" si="78"/>
        <v>Oil &amp; Gas - Ice Roads and Pads</v>
      </c>
      <c r="AG1217" t="s">
        <v>349</v>
      </c>
      <c r="AJ1217" t="s">
        <v>84</v>
      </c>
      <c r="AK1217" s="7">
        <f t="shared" si="76"/>
        <v>2</v>
      </c>
    </row>
    <row r="1218" spans="1:37" x14ac:dyDescent="0.25">
      <c r="A1218" t="s">
        <v>181</v>
      </c>
      <c r="B1218" s="6" t="str">
        <f t="shared" si="77"/>
        <v>1</v>
      </c>
      <c r="C1218" t="s">
        <v>266</v>
      </c>
      <c r="D1218" t="s">
        <v>267</v>
      </c>
      <c r="E1218">
        <v>2017</v>
      </c>
      <c r="F1218">
        <v>19060501</v>
      </c>
      <c r="Q1218" t="s">
        <v>70</v>
      </c>
      <c r="R1218" s="18">
        <f t="shared" si="75"/>
        <v>2</v>
      </c>
      <c r="Y1218">
        <v>2017</v>
      </c>
      <c r="AD1218" t="s">
        <v>101</v>
      </c>
      <c r="AE1218" t="s">
        <v>119</v>
      </c>
      <c r="AF1218" t="str">
        <f t="shared" si="78"/>
        <v>Oil &amp; Gas - Ice Roads and Pads</v>
      </c>
      <c r="AG1218" t="s">
        <v>349</v>
      </c>
      <c r="AJ1218" t="s">
        <v>84</v>
      </c>
      <c r="AK1218" s="7">
        <f t="shared" si="76"/>
        <v>2</v>
      </c>
    </row>
    <row r="1219" spans="1:37" x14ac:dyDescent="0.25">
      <c r="A1219" t="s">
        <v>181</v>
      </c>
      <c r="B1219" s="6" t="str">
        <f t="shared" si="77"/>
        <v>1</v>
      </c>
      <c r="C1219" t="s">
        <v>266</v>
      </c>
      <c r="D1219" t="s">
        <v>267</v>
      </c>
      <c r="E1219">
        <v>2017</v>
      </c>
      <c r="F1219">
        <v>19060403</v>
      </c>
      <c r="Q1219" t="s">
        <v>70</v>
      </c>
      <c r="R1219" s="18">
        <f t="shared" ref="R1219:R1282" si="79">IF(Q1219="ground",1,2)</f>
        <v>2</v>
      </c>
      <c r="Y1219">
        <v>2017</v>
      </c>
      <c r="AD1219" t="s">
        <v>101</v>
      </c>
      <c r="AE1219" t="s">
        <v>119</v>
      </c>
      <c r="AF1219" t="str">
        <f t="shared" si="78"/>
        <v>Oil &amp; Gas - Ice Roads and Pads</v>
      </c>
      <c r="AG1219" t="s">
        <v>349</v>
      </c>
      <c r="AJ1219" t="s">
        <v>84</v>
      </c>
      <c r="AK1219" s="7">
        <f t="shared" ref="AK1219:AK1282" si="80">IF(AJ1219="metered",1,2)</f>
        <v>2</v>
      </c>
    </row>
    <row r="1220" spans="1:37" x14ac:dyDescent="0.25">
      <c r="A1220" t="s">
        <v>181</v>
      </c>
      <c r="B1220" s="6" t="str">
        <f t="shared" ref="B1220:B1283" si="81">_xlfn.IFS(A1220="TWUP","1",A1220="TWUA","2", A1220="LAS","3",A1220="ADL","4")</f>
        <v>1</v>
      </c>
      <c r="C1220" t="s">
        <v>266</v>
      </c>
      <c r="D1220" t="s">
        <v>267</v>
      </c>
      <c r="E1220">
        <v>2017</v>
      </c>
      <c r="F1220">
        <v>19060403</v>
      </c>
      <c r="Q1220" t="s">
        <v>70</v>
      </c>
      <c r="R1220" s="18">
        <f t="shared" si="79"/>
        <v>2</v>
      </c>
      <c r="Y1220">
        <v>2017</v>
      </c>
      <c r="AD1220" t="s">
        <v>101</v>
      </c>
      <c r="AE1220" t="s">
        <v>119</v>
      </c>
      <c r="AF1220" t="str">
        <f t="shared" si="78"/>
        <v>Oil &amp; Gas - Ice Roads and Pads</v>
      </c>
      <c r="AG1220" t="s">
        <v>349</v>
      </c>
      <c r="AJ1220" t="s">
        <v>84</v>
      </c>
      <c r="AK1220" s="7">
        <f t="shared" si="80"/>
        <v>2</v>
      </c>
    </row>
    <row r="1221" spans="1:37" x14ac:dyDescent="0.25">
      <c r="A1221" t="s">
        <v>181</v>
      </c>
      <c r="B1221" s="6" t="str">
        <f t="shared" si="81"/>
        <v>1</v>
      </c>
      <c r="C1221" t="s">
        <v>266</v>
      </c>
      <c r="D1221" t="s">
        <v>267</v>
      </c>
      <c r="E1221">
        <v>2017</v>
      </c>
      <c r="F1221">
        <v>19060403</v>
      </c>
      <c r="Q1221" t="s">
        <v>70</v>
      </c>
      <c r="R1221" s="18">
        <f t="shared" si="79"/>
        <v>2</v>
      </c>
      <c r="Y1221">
        <v>2017</v>
      </c>
      <c r="AD1221" t="s">
        <v>101</v>
      </c>
      <c r="AE1221" t="s">
        <v>119</v>
      </c>
      <c r="AF1221" t="str">
        <f t="shared" si="78"/>
        <v>Oil &amp; Gas - Ice Roads and Pads</v>
      </c>
      <c r="AG1221" t="s">
        <v>349</v>
      </c>
      <c r="AJ1221" t="s">
        <v>84</v>
      </c>
      <c r="AK1221" s="7">
        <f t="shared" si="80"/>
        <v>2</v>
      </c>
    </row>
    <row r="1222" spans="1:37" x14ac:dyDescent="0.25">
      <c r="A1222" t="s">
        <v>181</v>
      </c>
      <c r="B1222" s="6" t="str">
        <f t="shared" si="81"/>
        <v>1</v>
      </c>
      <c r="C1222" t="s">
        <v>266</v>
      </c>
      <c r="D1222" t="s">
        <v>267</v>
      </c>
      <c r="E1222">
        <v>2017</v>
      </c>
      <c r="F1222">
        <v>19060501</v>
      </c>
      <c r="Q1222" t="s">
        <v>70</v>
      </c>
      <c r="R1222" s="18">
        <f t="shared" si="79"/>
        <v>2</v>
      </c>
      <c r="Y1222">
        <v>2017</v>
      </c>
      <c r="AD1222" t="s">
        <v>101</v>
      </c>
      <c r="AE1222" t="s">
        <v>119</v>
      </c>
      <c r="AF1222" t="str">
        <f t="shared" si="78"/>
        <v>Oil &amp; Gas - Ice Roads and Pads</v>
      </c>
      <c r="AG1222" t="s">
        <v>349</v>
      </c>
      <c r="AJ1222" t="s">
        <v>84</v>
      </c>
      <c r="AK1222" s="7">
        <f t="shared" si="80"/>
        <v>2</v>
      </c>
    </row>
    <row r="1223" spans="1:37" x14ac:dyDescent="0.25">
      <c r="A1223" t="s">
        <v>181</v>
      </c>
      <c r="B1223" s="6" t="str">
        <f t="shared" si="81"/>
        <v>1</v>
      </c>
      <c r="C1223" t="s">
        <v>266</v>
      </c>
      <c r="D1223" t="s">
        <v>267</v>
      </c>
      <c r="E1223">
        <v>2017</v>
      </c>
      <c r="F1223">
        <v>19060501</v>
      </c>
      <c r="Q1223" t="s">
        <v>70</v>
      </c>
      <c r="R1223" s="18">
        <f t="shared" si="79"/>
        <v>2</v>
      </c>
      <c r="Y1223">
        <v>2017</v>
      </c>
      <c r="AD1223" t="s">
        <v>101</v>
      </c>
      <c r="AE1223" t="s">
        <v>119</v>
      </c>
      <c r="AF1223" t="str">
        <f t="shared" ref="AF1223:AF1286" si="82">IF(AD1223&lt;&gt;"",_xlfn.CONCAT(AD1223," - ", AE1223),"")</f>
        <v>Oil &amp; Gas - Ice Roads and Pads</v>
      </c>
      <c r="AG1223" t="s">
        <v>349</v>
      </c>
      <c r="AJ1223" t="s">
        <v>84</v>
      </c>
      <c r="AK1223" s="7">
        <f t="shared" si="80"/>
        <v>2</v>
      </c>
    </row>
    <row r="1224" spans="1:37" x14ac:dyDescent="0.25">
      <c r="A1224" t="s">
        <v>181</v>
      </c>
      <c r="B1224" s="6" t="str">
        <f t="shared" si="81"/>
        <v>1</v>
      </c>
      <c r="C1224" t="s">
        <v>266</v>
      </c>
      <c r="D1224" t="s">
        <v>267</v>
      </c>
      <c r="E1224">
        <v>2017</v>
      </c>
      <c r="F1224">
        <v>19060403</v>
      </c>
      <c r="Q1224" t="s">
        <v>70</v>
      </c>
      <c r="R1224" s="18">
        <f t="shared" si="79"/>
        <v>2</v>
      </c>
      <c r="Y1224">
        <v>2017</v>
      </c>
      <c r="AD1224" t="s">
        <v>101</v>
      </c>
      <c r="AE1224" t="s">
        <v>119</v>
      </c>
      <c r="AF1224" t="str">
        <f t="shared" si="82"/>
        <v>Oil &amp; Gas - Ice Roads and Pads</v>
      </c>
      <c r="AG1224" t="s">
        <v>349</v>
      </c>
      <c r="AJ1224" t="s">
        <v>84</v>
      </c>
      <c r="AK1224" s="7">
        <f t="shared" si="80"/>
        <v>2</v>
      </c>
    </row>
    <row r="1225" spans="1:37" x14ac:dyDescent="0.25">
      <c r="A1225" t="s">
        <v>181</v>
      </c>
      <c r="B1225" s="6" t="str">
        <f t="shared" si="81"/>
        <v>1</v>
      </c>
      <c r="C1225" t="s">
        <v>266</v>
      </c>
      <c r="D1225" t="s">
        <v>267</v>
      </c>
      <c r="E1225">
        <v>2017</v>
      </c>
      <c r="F1225">
        <v>19060403</v>
      </c>
      <c r="Q1225" t="s">
        <v>70</v>
      </c>
      <c r="R1225" s="18">
        <f t="shared" si="79"/>
        <v>2</v>
      </c>
      <c r="Y1225">
        <v>2017</v>
      </c>
      <c r="AD1225" t="s">
        <v>101</v>
      </c>
      <c r="AE1225" t="s">
        <v>119</v>
      </c>
      <c r="AF1225" t="str">
        <f t="shared" si="82"/>
        <v>Oil &amp; Gas - Ice Roads and Pads</v>
      </c>
      <c r="AG1225" t="s">
        <v>349</v>
      </c>
      <c r="AJ1225" t="s">
        <v>84</v>
      </c>
      <c r="AK1225" s="7">
        <f t="shared" si="80"/>
        <v>2</v>
      </c>
    </row>
    <row r="1226" spans="1:37" x14ac:dyDescent="0.25">
      <c r="A1226" t="s">
        <v>181</v>
      </c>
      <c r="B1226" s="6" t="str">
        <f t="shared" si="81"/>
        <v>1</v>
      </c>
      <c r="C1226" t="s">
        <v>266</v>
      </c>
      <c r="D1226" t="s">
        <v>267</v>
      </c>
      <c r="E1226">
        <v>2017</v>
      </c>
      <c r="F1226">
        <v>19060403</v>
      </c>
      <c r="Q1226" t="s">
        <v>70</v>
      </c>
      <c r="R1226" s="18">
        <f t="shared" si="79"/>
        <v>2</v>
      </c>
      <c r="Y1226">
        <v>2017</v>
      </c>
      <c r="AD1226" t="s">
        <v>101</v>
      </c>
      <c r="AE1226" t="s">
        <v>119</v>
      </c>
      <c r="AF1226" t="str">
        <f t="shared" si="82"/>
        <v>Oil &amp; Gas - Ice Roads and Pads</v>
      </c>
      <c r="AG1226" t="s">
        <v>349</v>
      </c>
      <c r="AJ1226" t="s">
        <v>84</v>
      </c>
      <c r="AK1226" s="7">
        <f t="shared" si="80"/>
        <v>2</v>
      </c>
    </row>
    <row r="1227" spans="1:37" x14ac:dyDescent="0.25">
      <c r="A1227" t="s">
        <v>181</v>
      </c>
      <c r="B1227" s="6" t="str">
        <f t="shared" si="81"/>
        <v>1</v>
      </c>
      <c r="C1227" t="s">
        <v>266</v>
      </c>
      <c r="D1227" t="s">
        <v>267</v>
      </c>
      <c r="E1227">
        <v>2017</v>
      </c>
      <c r="F1227">
        <v>19060501</v>
      </c>
      <c r="Q1227" t="s">
        <v>70</v>
      </c>
      <c r="R1227" s="18">
        <f t="shared" si="79"/>
        <v>2</v>
      </c>
      <c r="Y1227">
        <v>2017</v>
      </c>
      <c r="AD1227" t="s">
        <v>101</v>
      </c>
      <c r="AE1227" t="s">
        <v>119</v>
      </c>
      <c r="AF1227" t="str">
        <f t="shared" si="82"/>
        <v>Oil &amp; Gas - Ice Roads and Pads</v>
      </c>
      <c r="AG1227" t="s">
        <v>349</v>
      </c>
      <c r="AJ1227" t="s">
        <v>84</v>
      </c>
      <c r="AK1227" s="7">
        <f t="shared" si="80"/>
        <v>2</v>
      </c>
    </row>
    <row r="1228" spans="1:37" x14ac:dyDescent="0.25">
      <c r="A1228" t="s">
        <v>181</v>
      </c>
      <c r="B1228" s="6" t="str">
        <f t="shared" si="81"/>
        <v>1</v>
      </c>
      <c r="C1228" t="s">
        <v>266</v>
      </c>
      <c r="D1228" t="s">
        <v>267</v>
      </c>
      <c r="E1228">
        <v>2017</v>
      </c>
      <c r="F1228">
        <v>19060501</v>
      </c>
      <c r="Q1228" t="s">
        <v>70</v>
      </c>
      <c r="R1228" s="18">
        <f t="shared" si="79"/>
        <v>2</v>
      </c>
      <c r="Y1228">
        <v>2017</v>
      </c>
      <c r="AD1228" t="s">
        <v>101</v>
      </c>
      <c r="AE1228" t="s">
        <v>119</v>
      </c>
      <c r="AF1228" t="str">
        <f t="shared" si="82"/>
        <v>Oil &amp; Gas - Ice Roads and Pads</v>
      </c>
      <c r="AG1228" t="s">
        <v>349</v>
      </c>
      <c r="AJ1228" t="s">
        <v>84</v>
      </c>
      <c r="AK1228" s="7">
        <f t="shared" si="80"/>
        <v>2</v>
      </c>
    </row>
    <row r="1229" spans="1:37" x14ac:dyDescent="0.25">
      <c r="A1229" t="s">
        <v>181</v>
      </c>
      <c r="B1229" s="6" t="str">
        <f t="shared" si="81"/>
        <v>1</v>
      </c>
      <c r="C1229" t="s">
        <v>266</v>
      </c>
      <c r="D1229" t="s">
        <v>267</v>
      </c>
      <c r="E1229">
        <v>2017</v>
      </c>
      <c r="F1229">
        <v>19060403</v>
      </c>
      <c r="Q1229" t="s">
        <v>70</v>
      </c>
      <c r="R1229" s="18">
        <f t="shared" si="79"/>
        <v>2</v>
      </c>
      <c r="Y1229">
        <v>2017</v>
      </c>
      <c r="AD1229" t="s">
        <v>101</v>
      </c>
      <c r="AE1229" t="s">
        <v>119</v>
      </c>
      <c r="AF1229" t="str">
        <f t="shared" si="82"/>
        <v>Oil &amp; Gas - Ice Roads and Pads</v>
      </c>
      <c r="AG1229" t="s">
        <v>349</v>
      </c>
      <c r="AJ1229" t="s">
        <v>84</v>
      </c>
      <c r="AK1229" s="7">
        <f t="shared" si="80"/>
        <v>2</v>
      </c>
    </row>
    <row r="1230" spans="1:37" x14ac:dyDescent="0.25">
      <c r="A1230" t="s">
        <v>181</v>
      </c>
      <c r="B1230" s="6" t="str">
        <f t="shared" si="81"/>
        <v>1</v>
      </c>
      <c r="C1230" t="s">
        <v>266</v>
      </c>
      <c r="D1230" t="s">
        <v>267</v>
      </c>
      <c r="E1230">
        <v>2017</v>
      </c>
      <c r="F1230">
        <v>19060403</v>
      </c>
      <c r="Q1230" t="s">
        <v>70</v>
      </c>
      <c r="R1230" s="18">
        <f t="shared" si="79"/>
        <v>2</v>
      </c>
      <c r="Y1230">
        <v>2017</v>
      </c>
      <c r="AD1230" t="s">
        <v>101</v>
      </c>
      <c r="AE1230" t="s">
        <v>119</v>
      </c>
      <c r="AF1230" t="str">
        <f t="shared" si="82"/>
        <v>Oil &amp; Gas - Ice Roads and Pads</v>
      </c>
      <c r="AG1230" t="s">
        <v>349</v>
      </c>
      <c r="AJ1230" t="s">
        <v>84</v>
      </c>
      <c r="AK1230" s="7">
        <f t="shared" si="80"/>
        <v>2</v>
      </c>
    </row>
    <row r="1231" spans="1:37" x14ac:dyDescent="0.25">
      <c r="A1231" t="s">
        <v>181</v>
      </c>
      <c r="B1231" s="6" t="str">
        <f t="shared" si="81"/>
        <v>1</v>
      </c>
      <c r="C1231" t="s">
        <v>266</v>
      </c>
      <c r="D1231" t="s">
        <v>267</v>
      </c>
      <c r="E1231">
        <v>2017</v>
      </c>
      <c r="F1231">
        <v>19060403</v>
      </c>
      <c r="Q1231" t="s">
        <v>70</v>
      </c>
      <c r="R1231" s="18">
        <f t="shared" si="79"/>
        <v>2</v>
      </c>
      <c r="Y1231">
        <v>2017</v>
      </c>
      <c r="AD1231" t="s">
        <v>101</v>
      </c>
      <c r="AE1231" t="s">
        <v>119</v>
      </c>
      <c r="AF1231" t="str">
        <f t="shared" si="82"/>
        <v>Oil &amp; Gas - Ice Roads and Pads</v>
      </c>
      <c r="AG1231" t="s">
        <v>349</v>
      </c>
      <c r="AJ1231" t="s">
        <v>84</v>
      </c>
      <c r="AK1231" s="7">
        <f t="shared" si="80"/>
        <v>2</v>
      </c>
    </row>
    <row r="1232" spans="1:37" x14ac:dyDescent="0.25">
      <c r="A1232" t="s">
        <v>181</v>
      </c>
      <c r="B1232" s="6" t="str">
        <f t="shared" si="81"/>
        <v>1</v>
      </c>
      <c r="C1232" t="s">
        <v>266</v>
      </c>
      <c r="D1232" t="s">
        <v>267</v>
      </c>
      <c r="E1232">
        <v>2017</v>
      </c>
      <c r="F1232">
        <v>19060501</v>
      </c>
      <c r="Q1232" t="s">
        <v>70</v>
      </c>
      <c r="R1232" s="18">
        <f t="shared" si="79"/>
        <v>2</v>
      </c>
      <c r="Y1232">
        <v>2017</v>
      </c>
      <c r="AD1232" t="s">
        <v>101</v>
      </c>
      <c r="AE1232" t="s">
        <v>119</v>
      </c>
      <c r="AF1232" t="str">
        <f t="shared" si="82"/>
        <v>Oil &amp; Gas - Ice Roads and Pads</v>
      </c>
      <c r="AG1232" t="s">
        <v>349</v>
      </c>
      <c r="AJ1232" t="s">
        <v>84</v>
      </c>
      <c r="AK1232" s="7">
        <f t="shared" si="80"/>
        <v>2</v>
      </c>
    </row>
    <row r="1233" spans="1:37" x14ac:dyDescent="0.25">
      <c r="A1233" t="s">
        <v>181</v>
      </c>
      <c r="B1233" s="6" t="str">
        <f t="shared" si="81"/>
        <v>1</v>
      </c>
      <c r="C1233" t="s">
        <v>266</v>
      </c>
      <c r="D1233" t="s">
        <v>267</v>
      </c>
      <c r="E1233">
        <v>2017</v>
      </c>
      <c r="F1233">
        <v>19060501</v>
      </c>
      <c r="Q1233" t="s">
        <v>70</v>
      </c>
      <c r="R1233" s="18">
        <f t="shared" si="79"/>
        <v>2</v>
      </c>
      <c r="Y1233">
        <v>2017</v>
      </c>
      <c r="AD1233" t="s">
        <v>101</v>
      </c>
      <c r="AE1233" t="s">
        <v>119</v>
      </c>
      <c r="AF1233" t="str">
        <f t="shared" si="82"/>
        <v>Oil &amp; Gas - Ice Roads and Pads</v>
      </c>
      <c r="AG1233" t="s">
        <v>349</v>
      </c>
      <c r="AJ1233" t="s">
        <v>84</v>
      </c>
      <c r="AK1233" s="7">
        <f t="shared" si="80"/>
        <v>2</v>
      </c>
    </row>
    <row r="1234" spans="1:37" x14ac:dyDescent="0.25">
      <c r="A1234" t="s">
        <v>181</v>
      </c>
      <c r="B1234" s="6" t="str">
        <f t="shared" si="81"/>
        <v>1</v>
      </c>
      <c r="C1234" t="s">
        <v>266</v>
      </c>
      <c r="D1234" t="s">
        <v>267</v>
      </c>
      <c r="E1234">
        <v>2017</v>
      </c>
      <c r="F1234">
        <v>19060403</v>
      </c>
      <c r="Q1234" t="s">
        <v>70</v>
      </c>
      <c r="R1234" s="18">
        <f t="shared" si="79"/>
        <v>2</v>
      </c>
      <c r="Y1234">
        <v>2017</v>
      </c>
      <c r="AD1234" t="s">
        <v>101</v>
      </c>
      <c r="AE1234" t="s">
        <v>119</v>
      </c>
      <c r="AF1234" t="str">
        <f t="shared" si="82"/>
        <v>Oil &amp; Gas - Ice Roads and Pads</v>
      </c>
      <c r="AG1234" t="s">
        <v>349</v>
      </c>
      <c r="AJ1234" t="s">
        <v>84</v>
      </c>
      <c r="AK1234" s="7">
        <f t="shared" si="80"/>
        <v>2</v>
      </c>
    </row>
    <row r="1235" spans="1:37" x14ac:dyDescent="0.25">
      <c r="A1235" t="s">
        <v>181</v>
      </c>
      <c r="B1235" s="6" t="str">
        <f t="shared" si="81"/>
        <v>1</v>
      </c>
      <c r="C1235" t="s">
        <v>266</v>
      </c>
      <c r="D1235" t="s">
        <v>267</v>
      </c>
      <c r="E1235">
        <v>2017</v>
      </c>
      <c r="F1235">
        <v>19060403</v>
      </c>
      <c r="Q1235" t="s">
        <v>70</v>
      </c>
      <c r="R1235" s="18">
        <f t="shared" si="79"/>
        <v>2</v>
      </c>
      <c r="Y1235">
        <v>2017</v>
      </c>
      <c r="AD1235" t="s">
        <v>101</v>
      </c>
      <c r="AE1235" t="s">
        <v>119</v>
      </c>
      <c r="AF1235" t="str">
        <f t="shared" si="82"/>
        <v>Oil &amp; Gas - Ice Roads and Pads</v>
      </c>
      <c r="AG1235" t="s">
        <v>349</v>
      </c>
      <c r="AJ1235" t="s">
        <v>84</v>
      </c>
      <c r="AK1235" s="7">
        <f t="shared" si="80"/>
        <v>2</v>
      </c>
    </row>
    <row r="1236" spans="1:37" x14ac:dyDescent="0.25">
      <c r="A1236" t="s">
        <v>181</v>
      </c>
      <c r="B1236" s="6" t="str">
        <f t="shared" si="81"/>
        <v>1</v>
      </c>
      <c r="C1236" t="s">
        <v>266</v>
      </c>
      <c r="D1236" t="s">
        <v>267</v>
      </c>
      <c r="E1236">
        <v>2017</v>
      </c>
      <c r="F1236">
        <v>19060403</v>
      </c>
      <c r="Q1236" t="s">
        <v>70</v>
      </c>
      <c r="R1236" s="18">
        <f t="shared" si="79"/>
        <v>2</v>
      </c>
      <c r="Y1236">
        <v>2017</v>
      </c>
      <c r="AD1236" t="s">
        <v>101</v>
      </c>
      <c r="AE1236" t="s">
        <v>119</v>
      </c>
      <c r="AF1236" t="str">
        <f t="shared" si="82"/>
        <v>Oil &amp; Gas - Ice Roads and Pads</v>
      </c>
      <c r="AG1236" t="s">
        <v>349</v>
      </c>
      <c r="AJ1236" t="s">
        <v>84</v>
      </c>
      <c r="AK1236" s="7">
        <f t="shared" si="80"/>
        <v>2</v>
      </c>
    </row>
    <row r="1237" spans="1:37" x14ac:dyDescent="0.25">
      <c r="A1237" t="s">
        <v>181</v>
      </c>
      <c r="B1237" s="6" t="str">
        <f t="shared" si="81"/>
        <v>1</v>
      </c>
      <c r="C1237" t="s">
        <v>266</v>
      </c>
      <c r="D1237" t="s">
        <v>267</v>
      </c>
      <c r="E1237">
        <v>2017</v>
      </c>
      <c r="F1237">
        <v>19060501</v>
      </c>
      <c r="Q1237" t="s">
        <v>70</v>
      </c>
      <c r="R1237" s="18">
        <f t="shared" si="79"/>
        <v>2</v>
      </c>
      <c r="Y1237">
        <v>2017</v>
      </c>
      <c r="AD1237" t="s">
        <v>101</v>
      </c>
      <c r="AE1237" t="s">
        <v>119</v>
      </c>
      <c r="AF1237" t="str">
        <f t="shared" si="82"/>
        <v>Oil &amp; Gas - Ice Roads and Pads</v>
      </c>
      <c r="AG1237" t="s">
        <v>349</v>
      </c>
      <c r="AJ1237" t="s">
        <v>84</v>
      </c>
      <c r="AK1237" s="7">
        <f t="shared" si="80"/>
        <v>2</v>
      </c>
    </row>
    <row r="1238" spans="1:37" x14ac:dyDescent="0.25">
      <c r="A1238" t="s">
        <v>181</v>
      </c>
      <c r="B1238" s="6" t="str">
        <f t="shared" si="81"/>
        <v>1</v>
      </c>
      <c r="C1238" t="s">
        <v>266</v>
      </c>
      <c r="D1238" t="s">
        <v>267</v>
      </c>
      <c r="E1238">
        <v>2017</v>
      </c>
      <c r="F1238">
        <v>19060501</v>
      </c>
      <c r="Q1238" t="s">
        <v>70</v>
      </c>
      <c r="R1238" s="18">
        <f t="shared" si="79"/>
        <v>2</v>
      </c>
      <c r="Y1238">
        <v>2017</v>
      </c>
      <c r="AD1238" t="s">
        <v>101</v>
      </c>
      <c r="AE1238" t="s">
        <v>119</v>
      </c>
      <c r="AF1238" t="str">
        <f t="shared" si="82"/>
        <v>Oil &amp; Gas - Ice Roads and Pads</v>
      </c>
      <c r="AG1238" t="s">
        <v>349</v>
      </c>
      <c r="AJ1238" t="s">
        <v>84</v>
      </c>
      <c r="AK1238" s="7">
        <f t="shared" si="80"/>
        <v>2</v>
      </c>
    </row>
    <row r="1239" spans="1:37" x14ac:dyDescent="0.25">
      <c r="A1239" t="s">
        <v>181</v>
      </c>
      <c r="B1239" s="6" t="str">
        <f t="shared" si="81"/>
        <v>1</v>
      </c>
      <c r="C1239" t="s">
        <v>266</v>
      </c>
      <c r="D1239" t="s">
        <v>267</v>
      </c>
      <c r="E1239">
        <v>2017</v>
      </c>
      <c r="F1239">
        <v>19060403</v>
      </c>
      <c r="Q1239" t="s">
        <v>70</v>
      </c>
      <c r="R1239" s="18">
        <f t="shared" si="79"/>
        <v>2</v>
      </c>
      <c r="Y1239">
        <v>2017</v>
      </c>
      <c r="AD1239" t="s">
        <v>101</v>
      </c>
      <c r="AE1239" t="s">
        <v>119</v>
      </c>
      <c r="AF1239" t="str">
        <f t="shared" si="82"/>
        <v>Oil &amp; Gas - Ice Roads and Pads</v>
      </c>
      <c r="AG1239" t="s">
        <v>349</v>
      </c>
      <c r="AJ1239" t="s">
        <v>84</v>
      </c>
      <c r="AK1239" s="7">
        <f t="shared" si="80"/>
        <v>2</v>
      </c>
    </row>
    <row r="1240" spans="1:37" x14ac:dyDescent="0.25">
      <c r="A1240" t="s">
        <v>181</v>
      </c>
      <c r="B1240" s="6" t="str">
        <f t="shared" si="81"/>
        <v>1</v>
      </c>
      <c r="C1240" t="s">
        <v>266</v>
      </c>
      <c r="D1240" t="s">
        <v>267</v>
      </c>
      <c r="E1240">
        <v>2017</v>
      </c>
      <c r="F1240">
        <v>19060403</v>
      </c>
      <c r="Q1240" t="s">
        <v>70</v>
      </c>
      <c r="R1240" s="18">
        <f t="shared" si="79"/>
        <v>2</v>
      </c>
      <c r="Y1240">
        <v>2017</v>
      </c>
      <c r="AD1240" t="s">
        <v>101</v>
      </c>
      <c r="AE1240" t="s">
        <v>119</v>
      </c>
      <c r="AF1240" t="str">
        <f t="shared" si="82"/>
        <v>Oil &amp; Gas - Ice Roads and Pads</v>
      </c>
      <c r="AG1240" t="s">
        <v>349</v>
      </c>
      <c r="AJ1240" t="s">
        <v>84</v>
      </c>
      <c r="AK1240" s="7">
        <f t="shared" si="80"/>
        <v>2</v>
      </c>
    </row>
    <row r="1241" spans="1:37" x14ac:dyDescent="0.25">
      <c r="A1241" t="s">
        <v>181</v>
      </c>
      <c r="B1241" s="6" t="str">
        <f t="shared" si="81"/>
        <v>1</v>
      </c>
      <c r="C1241" t="s">
        <v>266</v>
      </c>
      <c r="D1241" t="s">
        <v>267</v>
      </c>
      <c r="E1241">
        <v>2017</v>
      </c>
      <c r="F1241">
        <v>19060403</v>
      </c>
      <c r="Q1241" t="s">
        <v>70</v>
      </c>
      <c r="R1241" s="18">
        <f t="shared" si="79"/>
        <v>2</v>
      </c>
      <c r="Y1241">
        <v>2017</v>
      </c>
      <c r="AD1241" t="s">
        <v>101</v>
      </c>
      <c r="AE1241" t="s">
        <v>119</v>
      </c>
      <c r="AF1241" t="str">
        <f t="shared" si="82"/>
        <v>Oil &amp; Gas - Ice Roads and Pads</v>
      </c>
      <c r="AG1241" t="s">
        <v>349</v>
      </c>
      <c r="AJ1241" t="s">
        <v>84</v>
      </c>
      <c r="AK1241" s="7">
        <f t="shared" si="80"/>
        <v>2</v>
      </c>
    </row>
    <row r="1242" spans="1:37" x14ac:dyDescent="0.25">
      <c r="A1242" t="s">
        <v>181</v>
      </c>
      <c r="B1242" s="6" t="str">
        <f t="shared" si="81"/>
        <v>1</v>
      </c>
      <c r="C1242" t="s">
        <v>266</v>
      </c>
      <c r="D1242" t="s">
        <v>267</v>
      </c>
      <c r="E1242">
        <v>2017</v>
      </c>
      <c r="F1242">
        <v>19060501</v>
      </c>
      <c r="Q1242" t="s">
        <v>70</v>
      </c>
      <c r="R1242" s="18">
        <f t="shared" si="79"/>
        <v>2</v>
      </c>
      <c r="Y1242">
        <v>2017</v>
      </c>
      <c r="AD1242" t="s">
        <v>101</v>
      </c>
      <c r="AE1242" t="s">
        <v>119</v>
      </c>
      <c r="AF1242" t="str">
        <f t="shared" si="82"/>
        <v>Oil &amp; Gas - Ice Roads and Pads</v>
      </c>
      <c r="AG1242" t="s">
        <v>349</v>
      </c>
      <c r="AJ1242" t="s">
        <v>84</v>
      </c>
      <c r="AK1242" s="7">
        <f t="shared" si="80"/>
        <v>2</v>
      </c>
    </row>
    <row r="1243" spans="1:37" x14ac:dyDescent="0.25">
      <c r="A1243" t="s">
        <v>181</v>
      </c>
      <c r="B1243" s="6" t="str">
        <f t="shared" si="81"/>
        <v>1</v>
      </c>
      <c r="C1243" t="s">
        <v>266</v>
      </c>
      <c r="D1243" t="s">
        <v>267</v>
      </c>
      <c r="E1243">
        <v>2017</v>
      </c>
      <c r="F1243">
        <v>19060501</v>
      </c>
      <c r="Q1243" t="s">
        <v>70</v>
      </c>
      <c r="R1243" s="18">
        <f t="shared" si="79"/>
        <v>2</v>
      </c>
      <c r="Y1243">
        <v>2017</v>
      </c>
      <c r="AD1243" t="s">
        <v>101</v>
      </c>
      <c r="AE1243" t="s">
        <v>119</v>
      </c>
      <c r="AF1243" t="str">
        <f t="shared" si="82"/>
        <v>Oil &amp; Gas - Ice Roads and Pads</v>
      </c>
      <c r="AG1243" t="s">
        <v>349</v>
      </c>
      <c r="AJ1243" t="s">
        <v>84</v>
      </c>
      <c r="AK1243" s="7">
        <f t="shared" si="80"/>
        <v>2</v>
      </c>
    </row>
    <row r="1244" spans="1:37" x14ac:dyDescent="0.25">
      <c r="A1244" t="s">
        <v>181</v>
      </c>
      <c r="B1244" s="6" t="str">
        <f t="shared" si="81"/>
        <v>1</v>
      </c>
      <c r="C1244" t="s">
        <v>266</v>
      </c>
      <c r="D1244" t="s">
        <v>267</v>
      </c>
      <c r="E1244">
        <v>2017</v>
      </c>
      <c r="F1244">
        <v>19060403</v>
      </c>
      <c r="Q1244" t="s">
        <v>70</v>
      </c>
      <c r="R1244" s="18">
        <f t="shared" si="79"/>
        <v>2</v>
      </c>
      <c r="Y1244">
        <v>2017</v>
      </c>
      <c r="AD1244" t="s">
        <v>101</v>
      </c>
      <c r="AE1244" t="s">
        <v>119</v>
      </c>
      <c r="AF1244" t="str">
        <f t="shared" si="82"/>
        <v>Oil &amp; Gas - Ice Roads and Pads</v>
      </c>
      <c r="AG1244" t="s">
        <v>349</v>
      </c>
      <c r="AJ1244" t="s">
        <v>84</v>
      </c>
      <c r="AK1244" s="7">
        <f t="shared" si="80"/>
        <v>2</v>
      </c>
    </row>
    <row r="1245" spans="1:37" x14ac:dyDescent="0.25">
      <c r="A1245" t="s">
        <v>181</v>
      </c>
      <c r="B1245" s="6" t="str">
        <f t="shared" si="81"/>
        <v>1</v>
      </c>
      <c r="C1245" t="s">
        <v>266</v>
      </c>
      <c r="D1245" t="s">
        <v>267</v>
      </c>
      <c r="E1245">
        <v>2017</v>
      </c>
      <c r="F1245">
        <v>19060403</v>
      </c>
      <c r="Q1245" t="s">
        <v>70</v>
      </c>
      <c r="R1245" s="18">
        <f t="shared" si="79"/>
        <v>2</v>
      </c>
      <c r="Y1245">
        <v>2017</v>
      </c>
      <c r="AD1245" t="s">
        <v>101</v>
      </c>
      <c r="AE1245" t="s">
        <v>119</v>
      </c>
      <c r="AF1245" t="str">
        <f t="shared" si="82"/>
        <v>Oil &amp; Gas - Ice Roads and Pads</v>
      </c>
      <c r="AG1245" t="s">
        <v>349</v>
      </c>
      <c r="AJ1245" t="s">
        <v>84</v>
      </c>
      <c r="AK1245" s="7">
        <f t="shared" si="80"/>
        <v>2</v>
      </c>
    </row>
    <row r="1246" spans="1:37" x14ac:dyDescent="0.25">
      <c r="A1246" t="s">
        <v>181</v>
      </c>
      <c r="B1246" s="6" t="str">
        <f t="shared" si="81"/>
        <v>1</v>
      </c>
      <c r="C1246" t="s">
        <v>266</v>
      </c>
      <c r="D1246" t="s">
        <v>267</v>
      </c>
      <c r="E1246">
        <v>2017</v>
      </c>
      <c r="F1246">
        <v>19060403</v>
      </c>
      <c r="Q1246" t="s">
        <v>70</v>
      </c>
      <c r="R1246" s="18">
        <f t="shared" si="79"/>
        <v>2</v>
      </c>
      <c r="Y1246">
        <v>2017</v>
      </c>
      <c r="AD1246" t="s">
        <v>101</v>
      </c>
      <c r="AE1246" t="s">
        <v>119</v>
      </c>
      <c r="AF1246" t="str">
        <f t="shared" si="82"/>
        <v>Oil &amp; Gas - Ice Roads and Pads</v>
      </c>
      <c r="AG1246" t="s">
        <v>349</v>
      </c>
      <c r="AJ1246" t="s">
        <v>84</v>
      </c>
      <c r="AK1246" s="7">
        <f t="shared" si="80"/>
        <v>2</v>
      </c>
    </row>
    <row r="1247" spans="1:37" x14ac:dyDescent="0.25">
      <c r="A1247" t="s">
        <v>181</v>
      </c>
      <c r="B1247" s="6" t="str">
        <f t="shared" si="81"/>
        <v>1</v>
      </c>
      <c r="C1247" t="s">
        <v>266</v>
      </c>
      <c r="D1247" t="s">
        <v>267</v>
      </c>
      <c r="E1247">
        <v>2017</v>
      </c>
      <c r="F1247">
        <v>19060501</v>
      </c>
      <c r="Q1247" t="s">
        <v>70</v>
      </c>
      <c r="R1247" s="18">
        <f t="shared" si="79"/>
        <v>2</v>
      </c>
      <c r="Y1247">
        <v>2017</v>
      </c>
      <c r="AD1247" t="s">
        <v>101</v>
      </c>
      <c r="AE1247" t="s">
        <v>119</v>
      </c>
      <c r="AF1247" t="str">
        <f t="shared" si="82"/>
        <v>Oil &amp; Gas - Ice Roads and Pads</v>
      </c>
      <c r="AG1247" t="s">
        <v>349</v>
      </c>
      <c r="AJ1247" t="s">
        <v>84</v>
      </c>
      <c r="AK1247" s="7">
        <f t="shared" si="80"/>
        <v>2</v>
      </c>
    </row>
    <row r="1248" spans="1:37" x14ac:dyDescent="0.25">
      <c r="A1248" t="s">
        <v>181</v>
      </c>
      <c r="B1248" s="6" t="str">
        <f t="shared" si="81"/>
        <v>1</v>
      </c>
      <c r="C1248" t="s">
        <v>266</v>
      </c>
      <c r="D1248" t="s">
        <v>267</v>
      </c>
      <c r="E1248">
        <v>2017</v>
      </c>
      <c r="F1248">
        <v>19060501</v>
      </c>
      <c r="Q1248" t="s">
        <v>70</v>
      </c>
      <c r="R1248" s="18">
        <f t="shared" si="79"/>
        <v>2</v>
      </c>
      <c r="Y1248">
        <v>2017</v>
      </c>
      <c r="AD1248" t="s">
        <v>101</v>
      </c>
      <c r="AE1248" t="s">
        <v>119</v>
      </c>
      <c r="AF1248" t="str">
        <f t="shared" si="82"/>
        <v>Oil &amp; Gas - Ice Roads and Pads</v>
      </c>
      <c r="AG1248" t="s">
        <v>349</v>
      </c>
      <c r="AJ1248" t="s">
        <v>84</v>
      </c>
      <c r="AK1248" s="7">
        <f t="shared" si="80"/>
        <v>2</v>
      </c>
    </row>
    <row r="1249" spans="1:37" x14ac:dyDescent="0.25">
      <c r="A1249" t="s">
        <v>181</v>
      </c>
      <c r="B1249" s="6" t="str">
        <f t="shared" si="81"/>
        <v>1</v>
      </c>
      <c r="C1249" t="s">
        <v>266</v>
      </c>
      <c r="D1249" t="s">
        <v>267</v>
      </c>
      <c r="E1249">
        <v>2017</v>
      </c>
      <c r="F1249">
        <v>19060403</v>
      </c>
      <c r="Q1249" t="s">
        <v>70</v>
      </c>
      <c r="R1249" s="18">
        <f t="shared" si="79"/>
        <v>2</v>
      </c>
      <c r="Y1249">
        <v>2017</v>
      </c>
      <c r="AD1249" t="s">
        <v>101</v>
      </c>
      <c r="AE1249" t="s">
        <v>119</v>
      </c>
      <c r="AF1249" t="str">
        <f t="shared" si="82"/>
        <v>Oil &amp; Gas - Ice Roads and Pads</v>
      </c>
      <c r="AG1249" t="s">
        <v>349</v>
      </c>
      <c r="AJ1249" t="s">
        <v>84</v>
      </c>
      <c r="AK1249" s="7">
        <f t="shared" si="80"/>
        <v>2</v>
      </c>
    </row>
    <row r="1250" spans="1:37" x14ac:dyDescent="0.25">
      <c r="A1250" t="s">
        <v>181</v>
      </c>
      <c r="B1250" s="6" t="str">
        <f t="shared" si="81"/>
        <v>1</v>
      </c>
      <c r="C1250" t="s">
        <v>266</v>
      </c>
      <c r="D1250" t="s">
        <v>267</v>
      </c>
      <c r="E1250">
        <v>2017</v>
      </c>
      <c r="F1250">
        <v>19060403</v>
      </c>
      <c r="Q1250" t="s">
        <v>70</v>
      </c>
      <c r="R1250" s="18">
        <f t="shared" si="79"/>
        <v>2</v>
      </c>
      <c r="Y1250">
        <v>2017</v>
      </c>
      <c r="AD1250" t="s">
        <v>101</v>
      </c>
      <c r="AE1250" t="s">
        <v>119</v>
      </c>
      <c r="AF1250" t="str">
        <f t="shared" si="82"/>
        <v>Oil &amp; Gas - Ice Roads and Pads</v>
      </c>
      <c r="AG1250" t="s">
        <v>349</v>
      </c>
      <c r="AJ1250" t="s">
        <v>84</v>
      </c>
      <c r="AK1250" s="7">
        <f t="shared" si="80"/>
        <v>2</v>
      </c>
    </row>
    <row r="1251" spans="1:37" x14ac:dyDescent="0.25">
      <c r="A1251" t="s">
        <v>181</v>
      </c>
      <c r="B1251" s="6" t="str">
        <f t="shared" si="81"/>
        <v>1</v>
      </c>
      <c r="C1251" t="s">
        <v>266</v>
      </c>
      <c r="D1251" t="s">
        <v>267</v>
      </c>
      <c r="E1251">
        <v>2017</v>
      </c>
      <c r="F1251">
        <v>19060403</v>
      </c>
      <c r="Q1251" t="s">
        <v>70</v>
      </c>
      <c r="R1251" s="18">
        <f t="shared" si="79"/>
        <v>2</v>
      </c>
      <c r="Y1251">
        <v>2017</v>
      </c>
      <c r="AD1251" t="s">
        <v>101</v>
      </c>
      <c r="AE1251" t="s">
        <v>119</v>
      </c>
      <c r="AF1251" t="str">
        <f t="shared" si="82"/>
        <v>Oil &amp; Gas - Ice Roads and Pads</v>
      </c>
      <c r="AG1251" t="s">
        <v>349</v>
      </c>
      <c r="AJ1251" t="s">
        <v>84</v>
      </c>
      <c r="AK1251" s="7">
        <f t="shared" si="80"/>
        <v>2</v>
      </c>
    </row>
    <row r="1252" spans="1:37" x14ac:dyDescent="0.25">
      <c r="A1252" t="s">
        <v>181</v>
      </c>
      <c r="B1252" s="6" t="str">
        <f t="shared" si="81"/>
        <v>1</v>
      </c>
      <c r="C1252" t="s">
        <v>266</v>
      </c>
      <c r="D1252" t="s">
        <v>267</v>
      </c>
      <c r="E1252">
        <v>2017</v>
      </c>
      <c r="F1252">
        <v>19060501</v>
      </c>
      <c r="Q1252" t="s">
        <v>70</v>
      </c>
      <c r="R1252" s="18">
        <f t="shared" si="79"/>
        <v>2</v>
      </c>
      <c r="Y1252">
        <v>2017</v>
      </c>
      <c r="AD1252" t="s">
        <v>101</v>
      </c>
      <c r="AE1252" t="s">
        <v>119</v>
      </c>
      <c r="AF1252" t="str">
        <f t="shared" si="82"/>
        <v>Oil &amp; Gas - Ice Roads and Pads</v>
      </c>
      <c r="AG1252" t="s">
        <v>349</v>
      </c>
      <c r="AJ1252" t="s">
        <v>84</v>
      </c>
      <c r="AK1252" s="7">
        <f t="shared" si="80"/>
        <v>2</v>
      </c>
    </row>
    <row r="1253" spans="1:37" x14ac:dyDescent="0.25">
      <c r="A1253" t="s">
        <v>181</v>
      </c>
      <c r="B1253" s="6" t="str">
        <f t="shared" si="81"/>
        <v>1</v>
      </c>
      <c r="C1253" t="s">
        <v>266</v>
      </c>
      <c r="D1253" t="s">
        <v>267</v>
      </c>
      <c r="E1253">
        <v>2017</v>
      </c>
      <c r="F1253">
        <v>19060501</v>
      </c>
      <c r="Q1253" t="s">
        <v>70</v>
      </c>
      <c r="R1253" s="18">
        <f t="shared" si="79"/>
        <v>2</v>
      </c>
      <c r="Y1253">
        <v>2017</v>
      </c>
      <c r="AD1253" t="s">
        <v>101</v>
      </c>
      <c r="AE1253" t="s">
        <v>119</v>
      </c>
      <c r="AF1253" t="str">
        <f t="shared" si="82"/>
        <v>Oil &amp; Gas - Ice Roads and Pads</v>
      </c>
      <c r="AG1253" t="s">
        <v>349</v>
      </c>
      <c r="AJ1253" t="s">
        <v>84</v>
      </c>
      <c r="AK1253" s="7">
        <f t="shared" si="80"/>
        <v>2</v>
      </c>
    </row>
    <row r="1254" spans="1:37" x14ac:dyDescent="0.25">
      <c r="A1254" t="s">
        <v>181</v>
      </c>
      <c r="B1254" s="6" t="str">
        <f t="shared" si="81"/>
        <v>1</v>
      </c>
      <c r="C1254" t="s">
        <v>266</v>
      </c>
      <c r="D1254" t="s">
        <v>267</v>
      </c>
      <c r="E1254">
        <v>2017</v>
      </c>
      <c r="F1254">
        <v>19060403</v>
      </c>
      <c r="Q1254" t="s">
        <v>70</v>
      </c>
      <c r="R1254" s="18">
        <f t="shared" si="79"/>
        <v>2</v>
      </c>
      <c r="Y1254">
        <v>2017</v>
      </c>
      <c r="AD1254" t="s">
        <v>101</v>
      </c>
      <c r="AE1254" t="s">
        <v>119</v>
      </c>
      <c r="AF1254" t="str">
        <f t="shared" si="82"/>
        <v>Oil &amp; Gas - Ice Roads and Pads</v>
      </c>
      <c r="AG1254" t="s">
        <v>349</v>
      </c>
      <c r="AJ1254" t="s">
        <v>84</v>
      </c>
      <c r="AK1254" s="7">
        <f t="shared" si="80"/>
        <v>2</v>
      </c>
    </row>
    <row r="1255" spans="1:37" x14ac:dyDescent="0.25">
      <c r="A1255" t="s">
        <v>181</v>
      </c>
      <c r="B1255" s="6" t="str">
        <f t="shared" si="81"/>
        <v>1</v>
      </c>
      <c r="C1255" t="s">
        <v>266</v>
      </c>
      <c r="D1255" t="s">
        <v>267</v>
      </c>
      <c r="E1255">
        <v>2017</v>
      </c>
      <c r="F1255">
        <v>19060403</v>
      </c>
      <c r="Q1255" t="s">
        <v>70</v>
      </c>
      <c r="R1255" s="18">
        <f t="shared" si="79"/>
        <v>2</v>
      </c>
      <c r="Y1255">
        <v>2017</v>
      </c>
      <c r="AD1255" t="s">
        <v>101</v>
      </c>
      <c r="AE1255" t="s">
        <v>119</v>
      </c>
      <c r="AF1255" t="str">
        <f t="shared" si="82"/>
        <v>Oil &amp; Gas - Ice Roads and Pads</v>
      </c>
      <c r="AG1255" t="s">
        <v>349</v>
      </c>
      <c r="AJ1255" t="s">
        <v>84</v>
      </c>
      <c r="AK1255" s="7">
        <f t="shared" si="80"/>
        <v>2</v>
      </c>
    </row>
    <row r="1256" spans="1:37" x14ac:dyDescent="0.25">
      <c r="A1256" t="s">
        <v>181</v>
      </c>
      <c r="B1256" s="6" t="str">
        <f t="shared" si="81"/>
        <v>1</v>
      </c>
      <c r="C1256" t="s">
        <v>266</v>
      </c>
      <c r="D1256" t="s">
        <v>267</v>
      </c>
      <c r="E1256">
        <v>2017</v>
      </c>
      <c r="F1256">
        <v>19060403</v>
      </c>
      <c r="Q1256" t="s">
        <v>70</v>
      </c>
      <c r="R1256" s="18">
        <f t="shared" si="79"/>
        <v>2</v>
      </c>
      <c r="Y1256">
        <v>2017</v>
      </c>
      <c r="AD1256" t="s">
        <v>101</v>
      </c>
      <c r="AE1256" t="s">
        <v>119</v>
      </c>
      <c r="AF1256" t="str">
        <f t="shared" si="82"/>
        <v>Oil &amp; Gas - Ice Roads and Pads</v>
      </c>
      <c r="AG1256" t="s">
        <v>349</v>
      </c>
      <c r="AJ1256" t="s">
        <v>84</v>
      </c>
      <c r="AK1256" s="7">
        <f t="shared" si="80"/>
        <v>2</v>
      </c>
    </row>
    <row r="1257" spans="1:37" x14ac:dyDescent="0.25">
      <c r="A1257" t="s">
        <v>181</v>
      </c>
      <c r="B1257" s="6" t="str">
        <f t="shared" si="81"/>
        <v>1</v>
      </c>
      <c r="C1257" t="s">
        <v>266</v>
      </c>
      <c r="D1257" t="s">
        <v>267</v>
      </c>
      <c r="E1257">
        <v>2017</v>
      </c>
      <c r="F1257">
        <v>19060501</v>
      </c>
      <c r="Q1257" t="s">
        <v>70</v>
      </c>
      <c r="R1257" s="18">
        <f t="shared" si="79"/>
        <v>2</v>
      </c>
      <c r="Y1257">
        <v>2017</v>
      </c>
      <c r="AD1257" t="s">
        <v>101</v>
      </c>
      <c r="AE1257" t="s">
        <v>119</v>
      </c>
      <c r="AF1257" t="str">
        <f t="shared" si="82"/>
        <v>Oil &amp; Gas - Ice Roads and Pads</v>
      </c>
      <c r="AG1257" t="s">
        <v>349</v>
      </c>
      <c r="AJ1257" t="s">
        <v>84</v>
      </c>
      <c r="AK1257" s="7">
        <f t="shared" si="80"/>
        <v>2</v>
      </c>
    </row>
    <row r="1258" spans="1:37" x14ac:dyDescent="0.25">
      <c r="A1258" t="s">
        <v>181</v>
      </c>
      <c r="B1258" s="6" t="str">
        <f t="shared" si="81"/>
        <v>1</v>
      </c>
      <c r="C1258" t="s">
        <v>266</v>
      </c>
      <c r="D1258" t="s">
        <v>267</v>
      </c>
      <c r="E1258">
        <v>2017</v>
      </c>
      <c r="F1258">
        <v>19060501</v>
      </c>
      <c r="Q1258" t="s">
        <v>70</v>
      </c>
      <c r="R1258" s="18">
        <f t="shared" si="79"/>
        <v>2</v>
      </c>
      <c r="Y1258">
        <v>2017</v>
      </c>
      <c r="AD1258" t="s">
        <v>101</v>
      </c>
      <c r="AE1258" t="s">
        <v>119</v>
      </c>
      <c r="AF1258" t="str">
        <f t="shared" si="82"/>
        <v>Oil &amp; Gas - Ice Roads and Pads</v>
      </c>
      <c r="AG1258" t="s">
        <v>349</v>
      </c>
      <c r="AJ1258" t="s">
        <v>84</v>
      </c>
      <c r="AK1258" s="7">
        <f t="shared" si="80"/>
        <v>2</v>
      </c>
    </row>
    <row r="1259" spans="1:37" x14ac:dyDescent="0.25">
      <c r="A1259" t="s">
        <v>181</v>
      </c>
      <c r="B1259" s="6" t="str">
        <f t="shared" si="81"/>
        <v>1</v>
      </c>
      <c r="C1259" t="s">
        <v>266</v>
      </c>
      <c r="D1259" t="s">
        <v>267</v>
      </c>
      <c r="E1259">
        <v>2017</v>
      </c>
      <c r="F1259">
        <v>19060501</v>
      </c>
      <c r="Q1259" t="s">
        <v>70</v>
      </c>
      <c r="R1259" s="18">
        <f t="shared" si="79"/>
        <v>2</v>
      </c>
      <c r="Y1259">
        <v>2017</v>
      </c>
      <c r="AD1259" t="s">
        <v>101</v>
      </c>
      <c r="AE1259" t="s">
        <v>119</v>
      </c>
      <c r="AF1259" t="str">
        <f t="shared" si="82"/>
        <v>Oil &amp; Gas - Ice Roads and Pads</v>
      </c>
      <c r="AG1259" t="s">
        <v>349</v>
      </c>
      <c r="AJ1259" t="s">
        <v>84</v>
      </c>
      <c r="AK1259" s="7">
        <f t="shared" si="80"/>
        <v>2</v>
      </c>
    </row>
    <row r="1260" spans="1:37" x14ac:dyDescent="0.25">
      <c r="A1260" t="s">
        <v>181</v>
      </c>
      <c r="B1260" s="6" t="str">
        <f t="shared" si="81"/>
        <v>1</v>
      </c>
      <c r="C1260" t="s">
        <v>266</v>
      </c>
      <c r="D1260" t="s">
        <v>267</v>
      </c>
      <c r="E1260">
        <v>2017</v>
      </c>
      <c r="F1260">
        <v>19060403</v>
      </c>
      <c r="Q1260" t="s">
        <v>70</v>
      </c>
      <c r="R1260" s="18">
        <f t="shared" si="79"/>
        <v>2</v>
      </c>
      <c r="Y1260">
        <v>2017</v>
      </c>
      <c r="AD1260" t="s">
        <v>101</v>
      </c>
      <c r="AE1260" t="s">
        <v>119</v>
      </c>
      <c r="AF1260" t="str">
        <f t="shared" si="82"/>
        <v>Oil &amp; Gas - Ice Roads and Pads</v>
      </c>
      <c r="AG1260" t="s">
        <v>349</v>
      </c>
      <c r="AJ1260" t="s">
        <v>84</v>
      </c>
      <c r="AK1260" s="7">
        <f t="shared" si="80"/>
        <v>2</v>
      </c>
    </row>
    <row r="1261" spans="1:37" x14ac:dyDescent="0.25">
      <c r="A1261" t="s">
        <v>181</v>
      </c>
      <c r="B1261" s="6" t="str">
        <f t="shared" si="81"/>
        <v>1</v>
      </c>
      <c r="C1261" t="s">
        <v>266</v>
      </c>
      <c r="D1261" t="s">
        <v>267</v>
      </c>
      <c r="E1261">
        <v>2017</v>
      </c>
      <c r="F1261">
        <v>19060403</v>
      </c>
      <c r="Q1261" t="s">
        <v>70</v>
      </c>
      <c r="R1261" s="18">
        <f t="shared" si="79"/>
        <v>2</v>
      </c>
      <c r="Y1261">
        <v>2017</v>
      </c>
      <c r="AD1261" t="s">
        <v>101</v>
      </c>
      <c r="AE1261" t="s">
        <v>119</v>
      </c>
      <c r="AF1261" t="str">
        <f t="shared" si="82"/>
        <v>Oil &amp; Gas - Ice Roads and Pads</v>
      </c>
      <c r="AG1261" t="s">
        <v>349</v>
      </c>
      <c r="AJ1261" t="s">
        <v>84</v>
      </c>
      <c r="AK1261" s="7">
        <f t="shared" si="80"/>
        <v>2</v>
      </c>
    </row>
    <row r="1262" spans="1:37" x14ac:dyDescent="0.25">
      <c r="A1262" t="s">
        <v>181</v>
      </c>
      <c r="B1262" s="6" t="str">
        <f t="shared" si="81"/>
        <v>1</v>
      </c>
      <c r="C1262" t="s">
        <v>266</v>
      </c>
      <c r="D1262" t="s">
        <v>267</v>
      </c>
      <c r="E1262">
        <v>2017</v>
      </c>
      <c r="F1262">
        <v>19060403</v>
      </c>
      <c r="Q1262" t="s">
        <v>70</v>
      </c>
      <c r="R1262" s="18">
        <f t="shared" si="79"/>
        <v>2</v>
      </c>
      <c r="Y1262">
        <v>2017</v>
      </c>
      <c r="AD1262" t="s">
        <v>101</v>
      </c>
      <c r="AE1262" t="s">
        <v>119</v>
      </c>
      <c r="AF1262" t="str">
        <f t="shared" si="82"/>
        <v>Oil &amp; Gas - Ice Roads and Pads</v>
      </c>
      <c r="AG1262" t="s">
        <v>349</v>
      </c>
      <c r="AJ1262" t="s">
        <v>84</v>
      </c>
      <c r="AK1262" s="7">
        <f t="shared" si="80"/>
        <v>2</v>
      </c>
    </row>
    <row r="1263" spans="1:37" x14ac:dyDescent="0.25">
      <c r="A1263" t="s">
        <v>181</v>
      </c>
      <c r="B1263" s="6" t="str">
        <f t="shared" si="81"/>
        <v>1</v>
      </c>
      <c r="C1263" t="s">
        <v>278</v>
      </c>
      <c r="D1263" t="s">
        <v>116</v>
      </c>
      <c r="E1263">
        <v>2016</v>
      </c>
      <c r="F1263">
        <v>19060403</v>
      </c>
      <c r="Q1263" t="s">
        <v>70</v>
      </c>
      <c r="R1263" s="18">
        <f t="shared" si="79"/>
        <v>2</v>
      </c>
      <c r="Y1263">
        <v>2016</v>
      </c>
      <c r="AD1263" t="s">
        <v>101</v>
      </c>
      <c r="AE1263" t="s">
        <v>119</v>
      </c>
      <c r="AF1263" t="str">
        <f t="shared" si="82"/>
        <v>Oil &amp; Gas - Ice Roads and Pads</v>
      </c>
      <c r="AG1263" t="s">
        <v>349</v>
      </c>
      <c r="AJ1263" t="s">
        <v>84</v>
      </c>
      <c r="AK1263" s="7">
        <f t="shared" si="80"/>
        <v>2</v>
      </c>
    </row>
    <row r="1264" spans="1:37" x14ac:dyDescent="0.25">
      <c r="A1264" t="s">
        <v>181</v>
      </c>
      <c r="B1264" s="6" t="str">
        <f t="shared" si="81"/>
        <v>1</v>
      </c>
      <c r="C1264" t="s">
        <v>278</v>
      </c>
      <c r="D1264" t="s">
        <v>116</v>
      </c>
      <c r="E1264">
        <v>2016</v>
      </c>
      <c r="F1264">
        <v>19060403</v>
      </c>
      <c r="Q1264" t="s">
        <v>70</v>
      </c>
      <c r="R1264" s="18">
        <f t="shared" si="79"/>
        <v>2</v>
      </c>
      <c r="Y1264">
        <v>2016</v>
      </c>
      <c r="AD1264" t="s">
        <v>101</v>
      </c>
      <c r="AE1264" t="s">
        <v>119</v>
      </c>
      <c r="AF1264" t="str">
        <f t="shared" si="82"/>
        <v>Oil &amp; Gas - Ice Roads and Pads</v>
      </c>
      <c r="AG1264" t="s">
        <v>349</v>
      </c>
      <c r="AJ1264" t="s">
        <v>84</v>
      </c>
      <c r="AK1264" s="7">
        <f t="shared" si="80"/>
        <v>2</v>
      </c>
    </row>
    <row r="1265" spans="1:37" x14ac:dyDescent="0.25">
      <c r="A1265" t="s">
        <v>181</v>
      </c>
      <c r="B1265" s="6" t="str">
        <f t="shared" si="81"/>
        <v>1</v>
      </c>
      <c r="C1265" t="s">
        <v>278</v>
      </c>
      <c r="D1265" t="s">
        <v>116</v>
      </c>
      <c r="E1265">
        <v>2016</v>
      </c>
      <c r="F1265">
        <v>19060403</v>
      </c>
      <c r="Q1265" t="s">
        <v>70</v>
      </c>
      <c r="R1265" s="18">
        <f t="shared" si="79"/>
        <v>2</v>
      </c>
      <c r="Y1265">
        <v>2016</v>
      </c>
      <c r="AD1265" t="s">
        <v>101</v>
      </c>
      <c r="AE1265" t="s">
        <v>119</v>
      </c>
      <c r="AF1265" t="str">
        <f t="shared" si="82"/>
        <v>Oil &amp; Gas - Ice Roads and Pads</v>
      </c>
      <c r="AG1265" t="s">
        <v>349</v>
      </c>
      <c r="AJ1265" t="s">
        <v>84</v>
      </c>
      <c r="AK1265" s="7">
        <f t="shared" si="80"/>
        <v>2</v>
      </c>
    </row>
    <row r="1266" spans="1:37" x14ac:dyDescent="0.25">
      <c r="A1266" t="s">
        <v>181</v>
      </c>
      <c r="B1266" s="6" t="str">
        <f t="shared" si="81"/>
        <v>1</v>
      </c>
      <c r="C1266" t="s">
        <v>278</v>
      </c>
      <c r="D1266" t="s">
        <v>116</v>
      </c>
      <c r="E1266">
        <v>2016</v>
      </c>
      <c r="F1266">
        <v>19060403</v>
      </c>
      <c r="Q1266" t="s">
        <v>70</v>
      </c>
      <c r="R1266" s="18">
        <f t="shared" si="79"/>
        <v>2</v>
      </c>
      <c r="Y1266">
        <v>2016</v>
      </c>
      <c r="AD1266" t="s">
        <v>101</v>
      </c>
      <c r="AE1266" t="s">
        <v>119</v>
      </c>
      <c r="AF1266" t="str">
        <f t="shared" si="82"/>
        <v>Oil &amp; Gas - Ice Roads and Pads</v>
      </c>
      <c r="AG1266" t="s">
        <v>349</v>
      </c>
      <c r="AJ1266" t="s">
        <v>84</v>
      </c>
      <c r="AK1266" s="7">
        <f t="shared" si="80"/>
        <v>2</v>
      </c>
    </row>
    <row r="1267" spans="1:37" x14ac:dyDescent="0.25">
      <c r="A1267" t="s">
        <v>181</v>
      </c>
      <c r="B1267" s="6" t="str">
        <f t="shared" si="81"/>
        <v>1</v>
      </c>
      <c r="C1267" t="s">
        <v>278</v>
      </c>
      <c r="D1267" t="s">
        <v>116</v>
      </c>
      <c r="E1267">
        <v>2016</v>
      </c>
      <c r="F1267">
        <v>19060403</v>
      </c>
      <c r="Q1267" t="s">
        <v>70</v>
      </c>
      <c r="R1267" s="18">
        <f t="shared" si="79"/>
        <v>2</v>
      </c>
      <c r="Y1267">
        <v>2016</v>
      </c>
      <c r="AD1267" t="s">
        <v>101</v>
      </c>
      <c r="AE1267" t="s">
        <v>119</v>
      </c>
      <c r="AF1267" t="str">
        <f t="shared" si="82"/>
        <v>Oil &amp; Gas - Ice Roads and Pads</v>
      </c>
      <c r="AG1267" t="s">
        <v>349</v>
      </c>
      <c r="AJ1267" t="s">
        <v>84</v>
      </c>
      <c r="AK1267" s="7">
        <f t="shared" si="80"/>
        <v>2</v>
      </c>
    </row>
    <row r="1268" spans="1:37" x14ac:dyDescent="0.25">
      <c r="A1268" t="s">
        <v>181</v>
      </c>
      <c r="B1268" s="6" t="str">
        <f t="shared" si="81"/>
        <v>1</v>
      </c>
      <c r="C1268" t="s">
        <v>278</v>
      </c>
      <c r="D1268" t="s">
        <v>116</v>
      </c>
      <c r="E1268">
        <v>2016</v>
      </c>
      <c r="F1268">
        <v>19060403</v>
      </c>
      <c r="Q1268" t="s">
        <v>70</v>
      </c>
      <c r="R1268" s="18">
        <f t="shared" si="79"/>
        <v>2</v>
      </c>
      <c r="Y1268">
        <v>2016</v>
      </c>
      <c r="AD1268" t="s">
        <v>101</v>
      </c>
      <c r="AE1268" t="s">
        <v>119</v>
      </c>
      <c r="AF1268" t="str">
        <f t="shared" si="82"/>
        <v>Oil &amp; Gas - Ice Roads and Pads</v>
      </c>
      <c r="AG1268" t="s">
        <v>349</v>
      </c>
      <c r="AJ1268" t="s">
        <v>84</v>
      </c>
      <c r="AK1268" s="7">
        <f t="shared" si="80"/>
        <v>2</v>
      </c>
    </row>
    <row r="1269" spans="1:37" x14ac:dyDescent="0.25">
      <c r="A1269" t="s">
        <v>181</v>
      </c>
      <c r="B1269" s="6" t="str">
        <f t="shared" si="81"/>
        <v>1</v>
      </c>
      <c r="C1269" t="s">
        <v>278</v>
      </c>
      <c r="D1269" t="s">
        <v>116</v>
      </c>
      <c r="E1269">
        <v>2016</v>
      </c>
      <c r="F1269">
        <v>19060403</v>
      </c>
      <c r="Q1269" t="s">
        <v>70</v>
      </c>
      <c r="R1269" s="18">
        <f t="shared" si="79"/>
        <v>2</v>
      </c>
      <c r="Y1269">
        <v>2016</v>
      </c>
      <c r="AD1269" t="s">
        <v>101</v>
      </c>
      <c r="AE1269" t="s">
        <v>119</v>
      </c>
      <c r="AF1269" t="str">
        <f t="shared" si="82"/>
        <v>Oil &amp; Gas - Ice Roads and Pads</v>
      </c>
      <c r="AG1269" t="s">
        <v>349</v>
      </c>
      <c r="AJ1269" t="s">
        <v>84</v>
      </c>
      <c r="AK1269" s="7">
        <f t="shared" si="80"/>
        <v>2</v>
      </c>
    </row>
    <row r="1270" spans="1:37" x14ac:dyDescent="0.25">
      <c r="A1270" t="s">
        <v>181</v>
      </c>
      <c r="B1270" s="6" t="str">
        <f t="shared" si="81"/>
        <v>1</v>
      </c>
      <c r="C1270" t="s">
        <v>278</v>
      </c>
      <c r="D1270" t="s">
        <v>116</v>
      </c>
      <c r="E1270">
        <v>2016</v>
      </c>
      <c r="F1270">
        <v>19060403</v>
      </c>
      <c r="Q1270" t="s">
        <v>70</v>
      </c>
      <c r="R1270" s="18">
        <f t="shared" si="79"/>
        <v>2</v>
      </c>
      <c r="Y1270">
        <v>2016</v>
      </c>
      <c r="AD1270" t="s">
        <v>101</v>
      </c>
      <c r="AE1270" t="s">
        <v>119</v>
      </c>
      <c r="AF1270" t="str">
        <f t="shared" si="82"/>
        <v>Oil &amp; Gas - Ice Roads and Pads</v>
      </c>
      <c r="AG1270" t="s">
        <v>349</v>
      </c>
      <c r="AJ1270" t="s">
        <v>84</v>
      </c>
      <c r="AK1270" s="7">
        <f t="shared" si="80"/>
        <v>2</v>
      </c>
    </row>
    <row r="1271" spans="1:37" x14ac:dyDescent="0.25">
      <c r="A1271" t="s">
        <v>181</v>
      </c>
      <c r="B1271" s="6" t="str">
        <f t="shared" si="81"/>
        <v>1</v>
      </c>
      <c r="C1271" t="s">
        <v>278</v>
      </c>
      <c r="D1271" t="s">
        <v>116</v>
      </c>
      <c r="E1271">
        <v>2016</v>
      </c>
      <c r="F1271">
        <v>19060403</v>
      </c>
      <c r="Q1271" t="s">
        <v>70</v>
      </c>
      <c r="R1271" s="18">
        <f t="shared" si="79"/>
        <v>2</v>
      </c>
      <c r="Y1271">
        <v>2016</v>
      </c>
      <c r="AD1271" t="s">
        <v>101</v>
      </c>
      <c r="AE1271" t="s">
        <v>119</v>
      </c>
      <c r="AF1271" t="str">
        <f t="shared" si="82"/>
        <v>Oil &amp; Gas - Ice Roads and Pads</v>
      </c>
      <c r="AG1271" t="s">
        <v>349</v>
      </c>
      <c r="AJ1271" t="s">
        <v>84</v>
      </c>
      <c r="AK1271" s="7">
        <f t="shared" si="80"/>
        <v>2</v>
      </c>
    </row>
    <row r="1272" spans="1:37" x14ac:dyDescent="0.25">
      <c r="A1272" t="s">
        <v>181</v>
      </c>
      <c r="B1272" s="6" t="str">
        <f t="shared" si="81"/>
        <v>1</v>
      </c>
      <c r="C1272" t="s">
        <v>278</v>
      </c>
      <c r="D1272" t="s">
        <v>116</v>
      </c>
      <c r="E1272">
        <v>2016</v>
      </c>
      <c r="F1272">
        <v>19060403</v>
      </c>
      <c r="Q1272" t="s">
        <v>70</v>
      </c>
      <c r="R1272" s="18">
        <f t="shared" si="79"/>
        <v>2</v>
      </c>
      <c r="Y1272">
        <v>2016</v>
      </c>
      <c r="AD1272" t="s">
        <v>101</v>
      </c>
      <c r="AE1272" t="s">
        <v>119</v>
      </c>
      <c r="AF1272" t="str">
        <f t="shared" si="82"/>
        <v>Oil &amp; Gas - Ice Roads and Pads</v>
      </c>
      <c r="AG1272" t="s">
        <v>349</v>
      </c>
      <c r="AJ1272" t="s">
        <v>84</v>
      </c>
      <c r="AK1272" s="7">
        <f t="shared" si="80"/>
        <v>2</v>
      </c>
    </row>
    <row r="1273" spans="1:37" x14ac:dyDescent="0.25">
      <c r="A1273" t="s">
        <v>181</v>
      </c>
      <c r="B1273" s="6" t="str">
        <f t="shared" si="81"/>
        <v>1</v>
      </c>
      <c r="C1273" t="s">
        <v>278</v>
      </c>
      <c r="D1273" t="s">
        <v>116</v>
      </c>
      <c r="E1273">
        <v>2016</v>
      </c>
      <c r="F1273">
        <v>19060403</v>
      </c>
      <c r="Q1273" t="s">
        <v>70</v>
      </c>
      <c r="R1273" s="18">
        <f t="shared" si="79"/>
        <v>2</v>
      </c>
      <c r="Y1273">
        <v>2016</v>
      </c>
      <c r="AD1273" t="s">
        <v>101</v>
      </c>
      <c r="AE1273" t="s">
        <v>119</v>
      </c>
      <c r="AF1273" t="str">
        <f t="shared" si="82"/>
        <v>Oil &amp; Gas - Ice Roads and Pads</v>
      </c>
      <c r="AG1273" t="s">
        <v>349</v>
      </c>
      <c r="AJ1273" t="s">
        <v>84</v>
      </c>
      <c r="AK1273" s="7">
        <f t="shared" si="80"/>
        <v>2</v>
      </c>
    </row>
    <row r="1274" spans="1:37" x14ac:dyDescent="0.25">
      <c r="A1274" t="s">
        <v>181</v>
      </c>
      <c r="B1274" s="6" t="str">
        <f t="shared" si="81"/>
        <v>1</v>
      </c>
      <c r="C1274" t="s">
        <v>278</v>
      </c>
      <c r="D1274" t="s">
        <v>116</v>
      </c>
      <c r="E1274">
        <v>2016</v>
      </c>
      <c r="F1274">
        <v>19060403</v>
      </c>
      <c r="Q1274" t="s">
        <v>70</v>
      </c>
      <c r="R1274" s="18">
        <f t="shared" si="79"/>
        <v>2</v>
      </c>
      <c r="Y1274">
        <v>2016</v>
      </c>
      <c r="AD1274" t="s">
        <v>101</v>
      </c>
      <c r="AE1274" t="s">
        <v>119</v>
      </c>
      <c r="AF1274" t="str">
        <f t="shared" si="82"/>
        <v>Oil &amp; Gas - Ice Roads and Pads</v>
      </c>
      <c r="AG1274" t="s">
        <v>349</v>
      </c>
      <c r="AJ1274" t="s">
        <v>84</v>
      </c>
      <c r="AK1274" s="7">
        <f t="shared" si="80"/>
        <v>2</v>
      </c>
    </row>
    <row r="1275" spans="1:37" x14ac:dyDescent="0.25">
      <c r="A1275" t="s">
        <v>181</v>
      </c>
      <c r="B1275" s="6" t="str">
        <f t="shared" si="81"/>
        <v>1</v>
      </c>
      <c r="C1275" t="s">
        <v>278</v>
      </c>
      <c r="D1275" t="s">
        <v>116</v>
      </c>
      <c r="E1275">
        <v>2016</v>
      </c>
      <c r="F1275">
        <v>19060403</v>
      </c>
      <c r="Q1275" t="s">
        <v>70</v>
      </c>
      <c r="R1275" s="18">
        <f t="shared" si="79"/>
        <v>2</v>
      </c>
      <c r="Y1275">
        <v>2016</v>
      </c>
      <c r="AD1275" t="s">
        <v>101</v>
      </c>
      <c r="AE1275" t="s">
        <v>119</v>
      </c>
      <c r="AF1275" t="str">
        <f t="shared" si="82"/>
        <v>Oil &amp; Gas - Ice Roads and Pads</v>
      </c>
      <c r="AG1275" t="s">
        <v>349</v>
      </c>
      <c r="AJ1275" t="s">
        <v>84</v>
      </c>
      <c r="AK1275" s="7">
        <f t="shared" si="80"/>
        <v>2</v>
      </c>
    </row>
    <row r="1276" spans="1:37" x14ac:dyDescent="0.25">
      <c r="A1276" t="s">
        <v>181</v>
      </c>
      <c r="B1276" s="6" t="str">
        <f t="shared" si="81"/>
        <v>1</v>
      </c>
      <c r="C1276" t="s">
        <v>278</v>
      </c>
      <c r="D1276" t="s">
        <v>116</v>
      </c>
      <c r="E1276">
        <v>2016</v>
      </c>
      <c r="F1276">
        <v>19060403</v>
      </c>
      <c r="Q1276" t="s">
        <v>70</v>
      </c>
      <c r="R1276" s="18">
        <f t="shared" si="79"/>
        <v>2</v>
      </c>
      <c r="Y1276">
        <v>2016</v>
      </c>
      <c r="AD1276" t="s">
        <v>101</v>
      </c>
      <c r="AE1276" t="s">
        <v>119</v>
      </c>
      <c r="AF1276" t="str">
        <f t="shared" si="82"/>
        <v>Oil &amp; Gas - Ice Roads and Pads</v>
      </c>
      <c r="AG1276" t="s">
        <v>349</v>
      </c>
      <c r="AJ1276" t="s">
        <v>84</v>
      </c>
      <c r="AK1276" s="7">
        <f t="shared" si="80"/>
        <v>2</v>
      </c>
    </row>
    <row r="1277" spans="1:37" x14ac:dyDescent="0.25">
      <c r="A1277" t="s">
        <v>181</v>
      </c>
      <c r="B1277" s="6" t="str">
        <f t="shared" si="81"/>
        <v>1</v>
      </c>
      <c r="C1277" t="s">
        <v>278</v>
      </c>
      <c r="D1277" t="s">
        <v>116</v>
      </c>
      <c r="E1277">
        <v>2016</v>
      </c>
      <c r="F1277">
        <v>19060403</v>
      </c>
      <c r="Q1277" t="s">
        <v>70</v>
      </c>
      <c r="R1277" s="18">
        <f t="shared" si="79"/>
        <v>2</v>
      </c>
      <c r="Y1277">
        <v>2016</v>
      </c>
      <c r="AD1277" t="s">
        <v>101</v>
      </c>
      <c r="AE1277" t="s">
        <v>119</v>
      </c>
      <c r="AF1277" t="str">
        <f t="shared" si="82"/>
        <v>Oil &amp; Gas - Ice Roads and Pads</v>
      </c>
      <c r="AG1277" t="s">
        <v>349</v>
      </c>
      <c r="AJ1277" t="s">
        <v>84</v>
      </c>
      <c r="AK1277" s="7">
        <f t="shared" si="80"/>
        <v>2</v>
      </c>
    </row>
    <row r="1278" spans="1:37" x14ac:dyDescent="0.25">
      <c r="A1278" t="s">
        <v>181</v>
      </c>
      <c r="B1278" s="6" t="str">
        <f t="shared" si="81"/>
        <v>1</v>
      </c>
      <c r="C1278" t="s">
        <v>278</v>
      </c>
      <c r="D1278" t="s">
        <v>116</v>
      </c>
      <c r="E1278">
        <v>2016</v>
      </c>
      <c r="F1278">
        <v>19060403</v>
      </c>
      <c r="Q1278" t="s">
        <v>70</v>
      </c>
      <c r="R1278" s="18">
        <f t="shared" si="79"/>
        <v>2</v>
      </c>
      <c r="Y1278">
        <v>2016</v>
      </c>
      <c r="AD1278" t="s">
        <v>101</v>
      </c>
      <c r="AE1278" t="s">
        <v>119</v>
      </c>
      <c r="AF1278" t="str">
        <f t="shared" si="82"/>
        <v>Oil &amp; Gas - Ice Roads and Pads</v>
      </c>
      <c r="AG1278" t="s">
        <v>349</v>
      </c>
      <c r="AJ1278" t="s">
        <v>84</v>
      </c>
      <c r="AK1278" s="7">
        <f t="shared" si="80"/>
        <v>2</v>
      </c>
    </row>
    <row r="1279" spans="1:37" x14ac:dyDescent="0.25">
      <c r="A1279" t="s">
        <v>181</v>
      </c>
      <c r="B1279" s="6" t="str">
        <f t="shared" si="81"/>
        <v>1</v>
      </c>
      <c r="C1279" t="s">
        <v>278</v>
      </c>
      <c r="D1279" t="s">
        <v>116</v>
      </c>
      <c r="E1279">
        <v>2016</v>
      </c>
      <c r="F1279">
        <v>19060403</v>
      </c>
      <c r="Q1279" t="s">
        <v>70</v>
      </c>
      <c r="R1279" s="18">
        <f t="shared" si="79"/>
        <v>2</v>
      </c>
      <c r="Y1279">
        <v>2016</v>
      </c>
      <c r="AD1279" t="s">
        <v>101</v>
      </c>
      <c r="AE1279" t="s">
        <v>119</v>
      </c>
      <c r="AF1279" t="str">
        <f t="shared" si="82"/>
        <v>Oil &amp; Gas - Ice Roads and Pads</v>
      </c>
      <c r="AG1279" t="s">
        <v>349</v>
      </c>
      <c r="AJ1279" t="s">
        <v>84</v>
      </c>
      <c r="AK1279" s="7">
        <f t="shared" si="80"/>
        <v>2</v>
      </c>
    </row>
    <row r="1280" spans="1:37" x14ac:dyDescent="0.25">
      <c r="A1280" t="s">
        <v>181</v>
      </c>
      <c r="B1280" s="6" t="str">
        <f t="shared" si="81"/>
        <v>1</v>
      </c>
      <c r="C1280" t="s">
        <v>278</v>
      </c>
      <c r="D1280" t="s">
        <v>116</v>
      </c>
      <c r="E1280">
        <v>2016</v>
      </c>
      <c r="F1280">
        <v>19060403</v>
      </c>
      <c r="Q1280" t="s">
        <v>70</v>
      </c>
      <c r="R1280" s="18">
        <f t="shared" si="79"/>
        <v>2</v>
      </c>
      <c r="Y1280">
        <v>2016</v>
      </c>
      <c r="AD1280" t="s">
        <v>101</v>
      </c>
      <c r="AE1280" t="s">
        <v>119</v>
      </c>
      <c r="AF1280" t="str">
        <f t="shared" si="82"/>
        <v>Oil &amp; Gas - Ice Roads and Pads</v>
      </c>
      <c r="AG1280" t="s">
        <v>349</v>
      </c>
      <c r="AJ1280" t="s">
        <v>84</v>
      </c>
      <c r="AK1280" s="7">
        <f t="shared" si="80"/>
        <v>2</v>
      </c>
    </row>
    <row r="1281" spans="1:37" x14ac:dyDescent="0.25">
      <c r="A1281" t="s">
        <v>181</v>
      </c>
      <c r="B1281" s="6" t="str">
        <f t="shared" si="81"/>
        <v>1</v>
      </c>
      <c r="C1281" t="s">
        <v>278</v>
      </c>
      <c r="D1281" t="s">
        <v>116</v>
      </c>
      <c r="E1281">
        <v>2016</v>
      </c>
      <c r="F1281">
        <v>19060403</v>
      </c>
      <c r="Q1281" t="s">
        <v>70</v>
      </c>
      <c r="R1281" s="18">
        <f t="shared" si="79"/>
        <v>2</v>
      </c>
      <c r="Y1281">
        <v>2016</v>
      </c>
      <c r="AD1281" t="s">
        <v>101</v>
      </c>
      <c r="AE1281" t="s">
        <v>119</v>
      </c>
      <c r="AF1281" t="str">
        <f t="shared" si="82"/>
        <v>Oil &amp; Gas - Ice Roads and Pads</v>
      </c>
      <c r="AG1281" t="s">
        <v>349</v>
      </c>
      <c r="AJ1281" t="s">
        <v>84</v>
      </c>
      <c r="AK1281" s="7">
        <f t="shared" si="80"/>
        <v>2</v>
      </c>
    </row>
    <row r="1282" spans="1:37" x14ac:dyDescent="0.25">
      <c r="A1282" t="s">
        <v>181</v>
      </c>
      <c r="B1282" s="6" t="str">
        <f t="shared" si="81"/>
        <v>1</v>
      </c>
      <c r="C1282" t="s">
        <v>278</v>
      </c>
      <c r="D1282" t="s">
        <v>116</v>
      </c>
      <c r="E1282">
        <v>2016</v>
      </c>
      <c r="F1282">
        <v>19060403</v>
      </c>
      <c r="Q1282" t="s">
        <v>70</v>
      </c>
      <c r="R1282" s="18">
        <f t="shared" si="79"/>
        <v>2</v>
      </c>
      <c r="Y1282">
        <v>2016</v>
      </c>
      <c r="AD1282" t="s">
        <v>101</v>
      </c>
      <c r="AE1282" t="s">
        <v>119</v>
      </c>
      <c r="AF1282" t="str">
        <f t="shared" si="82"/>
        <v>Oil &amp; Gas - Ice Roads and Pads</v>
      </c>
      <c r="AG1282" t="s">
        <v>349</v>
      </c>
      <c r="AJ1282" t="s">
        <v>84</v>
      </c>
      <c r="AK1282" s="7">
        <f t="shared" si="80"/>
        <v>2</v>
      </c>
    </row>
    <row r="1283" spans="1:37" x14ac:dyDescent="0.25">
      <c r="A1283" t="s">
        <v>181</v>
      </c>
      <c r="B1283" s="6" t="str">
        <f t="shared" si="81"/>
        <v>1</v>
      </c>
      <c r="C1283" t="s">
        <v>278</v>
      </c>
      <c r="D1283" t="s">
        <v>116</v>
      </c>
      <c r="E1283">
        <v>2016</v>
      </c>
      <c r="F1283">
        <v>19060403</v>
      </c>
      <c r="Q1283" t="s">
        <v>70</v>
      </c>
      <c r="R1283" s="18">
        <f t="shared" ref="R1283:R1346" si="83">IF(Q1283="ground",1,2)</f>
        <v>2</v>
      </c>
      <c r="Y1283">
        <v>2016</v>
      </c>
      <c r="AD1283" t="s">
        <v>101</v>
      </c>
      <c r="AE1283" t="s">
        <v>119</v>
      </c>
      <c r="AF1283" t="str">
        <f t="shared" si="82"/>
        <v>Oil &amp; Gas - Ice Roads and Pads</v>
      </c>
      <c r="AG1283" t="s">
        <v>349</v>
      </c>
      <c r="AJ1283" t="s">
        <v>84</v>
      </c>
      <c r="AK1283" s="7">
        <f t="shared" ref="AK1283:AK1346" si="84">IF(AJ1283="metered",1,2)</f>
        <v>2</v>
      </c>
    </row>
    <row r="1284" spans="1:37" x14ac:dyDescent="0.25">
      <c r="A1284" t="s">
        <v>181</v>
      </c>
      <c r="B1284" s="6" t="str">
        <f t="shared" ref="B1284:B1347" si="85">_xlfn.IFS(A1284="TWUP","1",A1284="TWUA","2", A1284="LAS","3",A1284="ADL","4")</f>
        <v>1</v>
      </c>
      <c r="C1284" t="s">
        <v>278</v>
      </c>
      <c r="D1284" t="s">
        <v>116</v>
      </c>
      <c r="E1284">
        <v>2016</v>
      </c>
      <c r="F1284">
        <v>19060403</v>
      </c>
      <c r="Q1284" t="s">
        <v>70</v>
      </c>
      <c r="R1284" s="18">
        <f t="shared" si="83"/>
        <v>2</v>
      </c>
      <c r="Y1284">
        <v>2016</v>
      </c>
      <c r="AD1284" t="s">
        <v>101</v>
      </c>
      <c r="AE1284" t="s">
        <v>119</v>
      </c>
      <c r="AF1284" t="str">
        <f t="shared" si="82"/>
        <v>Oil &amp; Gas - Ice Roads and Pads</v>
      </c>
      <c r="AG1284" t="s">
        <v>349</v>
      </c>
      <c r="AJ1284" t="s">
        <v>84</v>
      </c>
      <c r="AK1284" s="7">
        <f t="shared" si="84"/>
        <v>2</v>
      </c>
    </row>
    <row r="1285" spans="1:37" x14ac:dyDescent="0.25">
      <c r="A1285" t="s">
        <v>181</v>
      </c>
      <c r="B1285" s="6" t="str">
        <f t="shared" si="85"/>
        <v>1</v>
      </c>
      <c r="C1285" t="s">
        <v>278</v>
      </c>
      <c r="D1285" t="s">
        <v>116</v>
      </c>
      <c r="E1285">
        <v>2016</v>
      </c>
      <c r="F1285">
        <v>19060403</v>
      </c>
      <c r="Q1285" t="s">
        <v>70</v>
      </c>
      <c r="R1285" s="18">
        <f t="shared" si="83"/>
        <v>2</v>
      </c>
      <c r="Y1285">
        <v>2016</v>
      </c>
      <c r="AD1285" t="s">
        <v>101</v>
      </c>
      <c r="AE1285" t="s">
        <v>119</v>
      </c>
      <c r="AF1285" t="str">
        <f t="shared" si="82"/>
        <v>Oil &amp; Gas - Ice Roads and Pads</v>
      </c>
      <c r="AG1285" t="s">
        <v>349</v>
      </c>
      <c r="AJ1285" t="s">
        <v>84</v>
      </c>
      <c r="AK1285" s="7">
        <f t="shared" si="84"/>
        <v>2</v>
      </c>
    </row>
    <row r="1286" spans="1:37" x14ac:dyDescent="0.25">
      <c r="A1286" t="s">
        <v>181</v>
      </c>
      <c r="B1286" s="6" t="str">
        <f t="shared" si="85"/>
        <v>1</v>
      </c>
      <c r="C1286" t="s">
        <v>278</v>
      </c>
      <c r="D1286" t="s">
        <v>116</v>
      </c>
      <c r="E1286">
        <v>2016</v>
      </c>
      <c r="F1286">
        <v>19060403</v>
      </c>
      <c r="Q1286" t="s">
        <v>70</v>
      </c>
      <c r="R1286" s="18">
        <f t="shared" si="83"/>
        <v>2</v>
      </c>
      <c r="Y1286">
        <v>2016</v>
      </c>
      <c r="AD1286" t="s">
        <v>101</v>
      </c>
      <c r="AE1286" t="s">
        <v>119</v>
      </c>
      <c r="AF1286" t="str">
        <f t="shared" si="82"/>
        <v>Oil &amp; Gas - Ice Roads and Pads</v>
      </c>
      <c r="AG1286" t="s">
        <v>349</v>
      </c>
      <c r="AJ1286" t="s">
        <v>84</v>
      </c>
      <c r="AK1286" s="7">
        <f t="shared" si="84"/>
        <v>2</v>
      </c>
    </row>
    <row r="1287" spans="1:37" x14ac:dyDescent="0.25">
      <c r="A1287" t="s">
        <v>181</v>
      </c>
      <c r="B1287" s="6" t="str">
        <f t="shared" si="85"/>
        <v>1</v>
      </c>
      <c r="C1287" t="s">
        <v>278</v>
      </c>
      <c r="D1287" t="s">
        <v>116</v>
      </c>
      <c r="E1287">
        <v>2016</v>
      </c>
      <c r="F1287">
        <v>19060403</v>
      </c>
      <c r="Q1287" t="s">
        <v>70</v>
      </c>
      <c r="R1287" s="18">
        <f t="shared" si="83"/>
        <v>2</v>
      </c>
      <c r="Y1287">
        <v>2016</v>
      </c>
      <c r="AD1287" t="s">
        <v>101</v>
      </c>
      <c r="AE1287" t="s">
        <v>119</v>
      </c>
      <c r="AF1287" t="str">
        <f t="shared" ref="AF1287:AF1350" si="86">IF(AD1287&lt;&gt;"",_xlfn.CONCAT(AD1287," - ", AE1287),"")</f>
        <v>Oil &amp; Gas - Ice Roads and Pads</v>
      </c>
      <c r="AG1287" t="s">
        <v>349</v>
      </c>
      <c r="AJ1287" t="s">
        <v>84</v>
      </c>
      <c r="AK1287" s="7">
        <f t="shared" si="84"/>
        <v>2</v>
      </c>
    </row>
    <row r="1288" spans="1:37" x14ac:dyDescent="0.25">
      <c r="A1288" t="s">
        <v>181</v>
      </c>
      <c r="B1288" s="6" t="str">
        <f t="shared" si="85"/>
        <v>1</v>
      </c>
      <c r="C1288" t="s">
        <v>278</v>
      </c>
      <c r="D1288" t="s">
        <v>116</v>
      </c>
      <c r="E1288">
        <v>2016</v>
      </c>
      <c r="F1288">
        <v>19060403</v>
      </c>
      <c r="Q1288" t="s">
        <v>70</v>
      </c>
      <c r="R1288" s="18">
        <f t="shared" si="83"/>
        <v>2</v>
      </c>
      <c r="Y1288">
        <v>2016</v>
      </c>
      <c r="AD1288" t="s">
        <v>101</v>
      </c>
      <c r="AE1288" t="s">
        <v>119</v>
      </c>
      <c r="AF1288" t="str">
        <f t="shared" si="86"/>
        <v>Oil &amp; Gas - Ice Roads and Pads</v>
      </c>
      <c r="AG1288" t="s">
        <v>349</v>
      </c>
      <c r="AJ1288" t="s">
        <v>84</v>
      </c>
      <c r="AK1288" s="7">
        <f t="shared" si="84"/>
        <v>2</v>
      </c>
    </row>
    <row r="1289" spans="1:37" x14ac:dyDescent="0.25">
      <c r="A1289" t="s">
        <v>181</v>
      </c>
      <c r="B1289" s="6" t="str">
        <f t="shared" si="85"/>
        <v>1</v>
      </c>
      <c r="C1289" t="s">
        <v>278</v>
      </c>
      <c r="D1289" t="s">
        <v>116</v>
      </c>
      <c r="E1289">
        <v>2016</v>
      </c>
      <c r="F1289">
        <v>19060403</v>
      </c>
      <c r="Q1289" t="s">
        <v>70</v>
      </c>
      <c r="R1289" s="18">
        <f t="shared" si="83"/>
        <v>2</v>
      </c>
      <c r="Y1289">
        <v>2016</v>
      </c>
      <c r="AD1289" t="s">
        <v>101</v>
      </c>
      <c r="AE1289" t="s">
        <v>119</v>
      </c>
      <c r="AF1289" t="str">
        <f t="shared" si="86"/>
        <v>Oil &amp; Gas - Ice Roads and Pads</v>
      </c>
      <c r="AG1289" t="s">
        <v>349</v>
      </c>
      <c r="AJ1289" t="s">
        <v>84</v>
      </c>
      <c r="AK1289" s="7">
        <f t="shared" si="84"/>
        <v>2</v>
      </c>
    </row>
    <row r="1290" spans="1:37" x14ac:dyDescent="0.25">
      <c r="A1290" t="s">
        <v>181</v>
      </c>
      <c r="B1290" s="6" t="str">
        <f t="shared" si="85"/>
        <v>1</v>
      </c>
      <c r="C1290" t="s">
        <v>278</v>
      </c>
      <c r="D1290" t="s">
        <v>116</v>
      </c>
      <c r="E1290">
        <v>2016</v>
      </c>
      <c r="F1290">
        <v>19060403</v>
      </c>
      <c r="Q1290" t="s">
        <v>70</v>
      </c>
      <c r="R1290" s="18">
        <f t="shared" si="83"/>
        <v>2</v>
      </c>
      <c r="Y1290">
        <v>2016</v>
      </c>
      <c r="AD1290" t="s">
        <v>101</v>
      </c>
      <c r="AE1290" t="s">
        <v>119</v>
      </c>
      <c r="AF1290" t="str">
        <f t="shared" si="86"/>
        <v>Oil &amp; Gas - Ice Roads and Pads</v>
      </c>
      <c r="AG1290" t="s">
        <v>349</v>
      </c>
      <c r="AJ1290" t="s">
        <v>84</v>
      </c>
      <c r="AK1290" s="7">
        <f t="shared" si="84"/>
        <v>2</v>
      </c>
    </row>
    <row r="1291" spans="1:37" x14ac:dyDescent="0.25">
      <c r="A1291" t="s">
        <v>181</v>
      </c>
      <c r="B1291" s="6" t="str">
        <f t="shared" si="85"/>
        <v>1</v>
      </c>
      <c r="C1291" t="s">
        <v>278</v>
      </c>
      <c r="D1291" t="s">
        <v>116</v>
      </c>
      <c r="E1291">
        <v>2016</v>
      </c>
      <c r="F1291">
        <v>19060403</v>
      </c>
      <c r="Q1291" t="s">
        <v>70</v>
      </c>
      <c r="R1291" s="18">
        <f t="shared" si="83"/>
        <v>2</v>
      </c>
      <c r="Y1291">
        <v>2016</v>
      </c>
      <c r="AD1291" t="s">
        <v>101</v>
      </c>
      <c r="AE1291" t="s">
        <v>119</v>
      </c>
      <c r="AF1291" t="str">
        <f t="shared" si="86"/>
        <v>Oil &amp; Gas - Ice Roads and Pads</v>
      </c>
      <c r="AG1291" t="s">
        <v>349</v>
      </c>
      <c r="AJ1291" t="s">
        <v>84</v>
      </c>
      <c r="AK1291" s="7">
        <f t="shared" si="84"/>
        <v>2</v>
      </c>
    </row>
    <row r="1292" spans="1:37" x14ac:dyDescent="0.25">
      <c r="A1292" t="s">
        <v>181</v>
      </c>
      <c r="B1292" s="6" t="str">
        <f t="shared" si="85"/>
        <v>1</v>
      </c>
      <c r="C1292" t="s">
        <v>278</v>
      </c>
      <c r="D1292" t="s">
        <v>116</v>
      </c>
      <c r="E1292">
        <v>2016</v>
      </c>
      <c r="F1292">
        <v>19060403</v>
      </c>
      <c r="Q1292" t="s">
        <v>70</v>
      </c>
      <c r="R1292" s="18">
        <f t="shared" si="83"/>
        <v>2</v>
      </c>
      <c r="Y1292">
        <v>2016</v>
      </c>
      <c r="AD1292" t="s">
        <v>101</v>
      </c>
      <c r="AE1292" t="s">
        <v>119</v>
      </c>
      <c r="AF1292" t="str">
        <f t="shared" si="86"/>
        <v>Oil &amp; Gas - Ice Roads and Pads</v>
      </c>
      <c r="AG1292" t="s">
        <v>349</v>
      </c>
      <c r="AJ1292" t="s">
        <v>84</v>
      </c>
      <c r="AK1292" s="7">
        <f t="shared" si="84"/>
        <v>2</v>
      </c>
    </row>
    <row r="1293" spans="1:37" x14ac:dyDescent="0.25">
      <c r="A1293" t="s">
        <v>181</v>
      </c>
      <c r="B1293" s="6" t="str">
        <f t="shared" si="85"/>
        <v>1</v>
      </c>
      <c r="C1293" t="s">
        <v>278</v>
      </c>
      <c r="D1293" t="s">
        <v>116</v>
      </c>
      <c r="E1293">
        <v>2016</v>
      </c>
      <c r="F1293">
        <v>19060403</v>
      </c>
      <c r="Q1293" t="s">
        <v>70</v>
      </c>
      <c r="R1293" s="18">
        <f t="shared" si="83"/>
        <v>2</v>
      </c>
      <c r="Y1293">
        <v>2016</v>
      </c>
      <c r="AD1293" t="s">
        <v>101</v>
      </c>
      <c r="AE1293" t="s">
        <v>119</v>
      </c>
      <c r="AF1293" t="str">
        <f t="shared" si="86"/>
        <v>Oil &amp; Gas - Ice Roads and Pads</v>
      </c>
      <c r="AG1293" t="s">
        <v>349</v>
      </c>
      <c r="AJ1293" t="s">
        <v>84</v>
      </c>
      <c r="AK1293" s="7">
        <f t="shared" si="84"/>
        <v>2</v>
      </c>
    </row>
    <row r="1294" spans="1:37" x14ac:dyDescent="0.25">
      <c r="A1294" t="s">
        <v>181</v>
      </c>
      <c r="B1294" s="6" t="str">
        <f t="shared" si="85"/>
        <v>1</v>
      </c>
      <c r="C1294" t="s">
        <v>278</v>
      </c>
      <c r="D1294" t="s">
        <v>116</v>
      </c>
      <c r="E1294">
        <v>2016</v>
      </c>
      <c r="F1294">
        <v>19060403</v>
      </c>
      <c r="Q1294" t="s">
        <v>70</v>
      </c>
      <c r="R1294" s="18">
        <f t="shared" si="83"/>
        <v>2</v>
      </c>
      <c r="Y1294">
        <v>2016</v>
      </c>
      <c r="AD1294" t="s">
        <v>101</v>
      </c>
      <c r="AE1294" t="s">
        <v>119</v>
      </c>
      <c r="AF1294" t="str">
        <f t="shared" si="86"/>
        <v>Oil &amp; Gas - Ice Roads and Pads</v>
      </c>
      <c r="AG1294" t="s">
        <v>349</v>
      </c>
      <c r="AJ1294" t="s">
        <v>84</v>
      </c>
      <c r="AK1294" s="7">
        <f t="shared" si="84"/>
        <v>2</v>
      </c>
    </row>
    <row r="1295" spans="1:37" x14ac:dyDescent="0.25">
      <c r="A1295" t="s">
        <v>181</v>
      </c>
      <c r="B1295" s="6" t="str">
        <f t="shared" si="85"/>
        <v>1</v>
      </c>
      <c r="C1295" t="s">
        <v>278</v>
      </c>
      <c r="D1295" t="s">
        <v>116</v>
      </c>
      <c r="E1295">
        <v>2016</v>
      </c>
      <c r="F1295">
        <v>19060403</v>
      </c>
      <c r="Q1295" t="s">
        <v>70</v>
      </c>
      <c r="R1295" s="18">
        <f t="shared" si="83"/>
        <v>2</v>
      </c>
      <c r="Y1295">
        <v>2016</v>
      </c>
      <c r="AD1295" t="s">
        <v>101</v>
      </c>
      <c r="AE1295" t="s">
        <v>119</v>
      </c>
      <c r="AF1295" t="str">
        <f t="shared" si="86"/>
        <v>Oil &amp; Gas - Ice Roads and Pads</v>
      </c>
      <c r="AG1295" t="s">
        <v>349</v>
      </c>
      <c r="AJ1295" t="s">
        <v>84</v>
      </c>
      <c r="AK1295" s="7">
        <f t="shared" si="84"/>
        <v>2</v>
      </c>
    </row>
    <row r="1296" spans="1:37" x14ac:dyDescent="0.25">
      <c r="A1296" t="s">
        <v>181</v>
      </c>
      <c r="B1296" s="6" t="str">
        <f t="shared" si="85"/>
        <v>1</v>
      </c>
      <c r="C1296" t="s">
        <v>278</v>
      </c>
      <c r="D1296" t="s">
        <v>116</v>
      </c>
      <c r="E1296">
        <v>2016</v>
      </c>
      <c r="F1296">
        <v>19060403</v>
      </c>
      <c r="Q1296" t="s">
        <v>70</v>
      </c>
      <c r="R1296" s="18">
        <f t="shared" si="83"/>
        <v>2</v>
      </c>
      <c r="Y1296">
        <v>2016</v>
      </c>
      <c r="AD1296" t="s">
        <v>101</v>
      </c>
      <c r="AE1296" t="s">
        <v>119</v>
      </c>
      <c r="AF1296" t="str">
        <f t="shared" si="86"/>
        <v>Oil &amp; Gas - Ice Roads and Pads</v>
      </c>
      <c r="AG1296" t="s">
        <v>349</v>
      </c>
      <c r="AJ1296" t="s">
        <v>84</v>
      </c>
      <c r="AK1296" s="7">
        <f t="shared" si="84"/>
        <v>2</v>
      </c>
    </row>
    <row r="1297" spans="1:37" x14ac:dyDescent="0.25">
      <c r="A1297" t="s">
        <v>181</v>
      </c>
      <c r="B1297" s="6" t="str">
        <f t="shared" si="85"/>
        <v>1</v>
      </c>
      <c r="C1297" t="s">
        <v>278</v>
      </c>
      <c r="D1297" t="s">
        <v>116</v>
      </c>
      <c r="E1297">
        <v>2016</v>
      </c>
      <c r="F1297">
        <v>19060403</v>
      </c>
      <c r="Q1297" t="s">
        <v>70</v>
      </c>
      <c r="R1297" s="18">
        <f t="shared" si="83"/>
        <v>2</v>
      </c>
      <c r="Y1297">
        <v>2016</v>
      </c>
      <c r="AD1297" t="s">
        <v>101</v>
      </c>
      <c r="AE1297" t="s">
        <v>119</v>
      </c>
      <c r="AF1297" t="str">
        <f t="shared" si="86"/>
        <v>Oil &amp; Gas - Ice Roads and Pads</v>
      </c>
      <c r="AG1297" t="s">
        <v>349</v>
      </c>
      <c r="AJ1297" t="s">
        <v>84</v>
      </c>
      <c r="AK1297" s="7">
        <f t="shared" si="84"/>
        <v>2</v>
      </c>
    </row>
    <row r="1298" spans="1:37" x14ac:dyDescent="0.25">
      <c r="A1298" t="s">
        <v>181</v>
      </c>
      <c r="B1298" s="6" t="str">
        <f t="shared" si="85"/>
        <v>1</v>
      </c>
      <c r="C1298" t="s">
        <v>278</v>
      </c>
      <c r="D1298" t="s">
        <v>116</v>
      </c>
      <c r="E1298">
        <v>2016</v>
      </c>
      <c r="F1298">
        <v>19060403</v>
      </c>
      <c r="Q1298" t="s">
        <v>70</v>
      </c>
      <c r="R1298" s="18">
        <f t="shared" si="83"/>
        <v>2</v>
      </c>
      <c r="Y1298">
        <v>2016</v>
      </c>
      <c r="AD1298" t="s">
        <v>101</v>
      </c>
      <c r="AE1298" t="s">
        <v>119</v>
      </c>
      <c r="AF1298" t="str">
        <f t="shared" si="86"/>
        <v>Oil &amp; Gas - Ice Roads and Pads</v>
      </c>
      <c r="AG1298" t="s">
        <v>349</v>
      </c>
      <c r="AJ1298" t="s">
        <v>84</v>
      </c>
      <c r="AK1298" s="7">
        <f t="shared" si="84"/>
        <v>2</v>
      </c>
    </row>
    <row r="1299" spans="1:37" x14ac:dyDescent="0.25">
      <c r="A1299" t="s">
        <v>181</v>
      </c>
      <c r="B1299" s="6" t="str">
        <f t="shared" si="85"/>
        <v>1</v>
      </c>
      <c r="C1299" t="s">
        <v>278</v>
      </c>
      <c r="D1299" t="s">
        <v>116</v>
      </c>
      <c r="E1299">
        <v>2016</v>
      </c>
      <c r="F1299">
        <v>19060403</v>
      </c>
      <c r="Q1299" t="s">
        <v>70</v>
      </c>
      <c r="R1299" s="18">
        <f t="shared" si="83"/>
        <v>2</v>
      </c>
      <c r="Y1299">
        <v>2016</v>
      </c>
      <c r="AD1299" t="s">
        <v>101</v>
      </c>
      <c r="AE1299" t="s">
        <v>119</v>
      </c>
      <c r="AF1299" t="str">
        <f t="shared" si="86"/>
        <v>Oil &amp; Gas - Ice Roads and Pads</v>
      </c>
      <c r="AG1299" t="s">
        <v>349</v>
      </c>
      <c r="AJ1299" t="s">
        <v>84</v>
      </c>
      <c r="AK1299" s="7">
        <f t="shared" si="84"/>
        <v>2</v>
      </c>
    </row>
    <row r="1300" spans="1:37" x14ac:dyDescent="0.25">
      <c r="A1300" t="s">
        <v>181</v>
      </c>
      <c r="B1300" s="6" t="str">
        <f t="shared" si="85"/>
        <v>1</v>
      </c>
      <c r="C1300" t="s">
        <v>278</v>
      </c>
      <c r="D1300" t="s">
        <v>116</v>
      </c>
      <c r="E1300">
        <v>2016</v>
      </c>
      <c r="F1300">
        <v>19060403</v>
      </c>
      <c r="Q1300" t="s">
        <v>70</v>
      </c>
      <c r="R1300" s="18">
        <f t="shared" si="83"/>
        <v>2</v>
      </c>
      <c r="Y1300">
        <v>2016</v>
      </c>
      <c r="AD1300" t="s">
        <v>101</v>
      </c>
      <c r="AE1300" t="s">
        <v>119</v>
      </c>
      <c r="AF1300" t="str">
        <f t="shared" si="86"/>
        <v>Oil &amp; Gas - Ice Roads and Pads</v>
      </c>
      <c r="AG1300" t="s">
        <v>349</v>
      </c>
      <c r="AJ1300" t="s">
        <v>84</v>
      </c>
      <c r="AK1300" s="7">
        <f t="shared" si="84"/>
        <v>2</v>
      </c>
    </row>
    <row r="1301" spans="1:37" x14ac:dyDescent="0.25">
      <c r="A1301" t="s">
        <v>181</v>
      </c>
      <c r="B1301" s="6" t="str">
        <f t="shared" si="85"/>
        <v>1</v>
      </c>
      <c r="C1301" t="s">
        <v>278</v>
      </c>
      <c r="D1301" t="s">
        <v>116</v>
      </c>
      <c r="E1301">
        <v>2016</v>
      </c>
      <c r="F1301">
        <v>19060403</v>
      </c>
      <c r="Q1301" t="s">
        <v>70</v>
      </c>
      <c r="R1301" s="18">
        <f t="shared" si="83"/>
        <v>2</v>
      </c>
      <c r="Y1301">
        <v>2016</v>
      </c>
      <c r="AD1301" t="s">
        <v>101</v>
      </c>
      <c r="AE1301" t="s">
        <v>119</v>
      </c>
      <c r="AF1301" t="str">
        <f t="shared" si="86"/>
        <v>Oil &amp; Gas - Ice Roads and Pads</v>
      </c>
      <c r="AG1301" t="s">
        <v>349</v>
      </c>
      <c r="AJ1301" t="s">
        <v>84</v>
      </c>
      <c r="AK1301" s="7">
        <f t="shared" si="84"/>
        <v>2</v>
      </c>
    </row>
    <row r="1302" spans="1:37" x14ac:dyDescent="0.25">
      <c r="A1302" t="s">
        <v>181</v>
      </c>
      <c r="B1302" s="6" t="str">
        <f t="shared" si="85"/>
        <v>1</v>
      </c>
      <c r="C1302" t="s">
        <v>278</v>
      </c>
      <c r="D1302" t="s">
        <v>116</v>
      </c>
      <c r="E1302">
        <v>2016</v>
      </c>
      <c r="F1302">
        <v>19060403</v>
      </c>
      <c r="Q1302" t="s">
        <v>70</v>
      </c>
      <c r="R1302" s="18">
        <f t="shared" si="83"/>
        <v>2</v>
      </c>
      <c r="Y1302">
        <v>2016</v>
      </c>
      <c r="AD1302" t="s">
        <v>101</v>
      </c>
      <c r="AE1302" t="s">
        <v>119</v>
      </c>
      <c r="AF1302" t="str">
        <f t="shared" si="86"/>
        <v>Oil &amp; Gas - Ice Roads and Pads</v>
      </c>
      <c r="AG1302" t="s">
        <v>349</v>
      </c>
      <c r="AJ1302" t="s">
        <v>84</v>
      </c>
      <c r="AK1302" s="7">
        <f t="shared" si="84"/>
        <v>2</v>
      </c>
    </row>
    <row r="1303" spans="1:37" x14ac:dyDescent="0.25">
      <c r="A1303" t="s">
        <v>181</v>
      </c>
      <c r="B1303" s="6" t="str">
        <f t="shared" si="85"/>
        <v>1</v>
      </c>
      <c r="C1303" t="s">
        <v>278</v>
      </c>
      <c r="D1303" t="s">
        <v>116</v>
      </c>
      <c r="E1303">
        <v>2016</v>
      </c>
      <c r="F1303">
        <v>19060403</v>
      </c>
      <c r="Q1303" t="s">
        <v>70</v>
      </c>
      <c r="R1303" s="18">
        <f t="shared" si="83"/>
        <v>2</v>
      </c>
      <c r="Y1303">
        <v>2016</v>
      </c>
      <c r="AD1303" t="s">
        <v>101</v>
      </c>
      <c r="AE1303" t="s">
        <v>119</v>
      </c>
      <c r="AF1303" t="str">
        <f t="shared" si="86"/>
        <v>Oil &amp; Gas - Ice Roads and Pads</v>
      </c>
      <c r="AG1303" t="s">
        <v>349</v>
      </c>
      <c r="AJ1303" t="s">
        <v>84</v>
      </c>
      <c r="AK1303" s="7">
        <f t="shared" si="84"/>
        <v>2</v>
      </c>
    </row>
    <row r="1304" spans="1:37" x14ac:dyDescent="0.25">
      <c r="A1304" t="s">
        <v>181</v>
      </c>
      <c r="B1304" s="6" t="str">
        <f t="shared" si="85"/>
        <v>1</v>
      </c>
      <c r="C1304" t="s">
        <v>278</v>
      </c>
      <c r="D1304" t="s">
        <v>116</v>
      </c>
      <c r="E1304">
        <v>2016</v>
      </c>
      <c r="F1304">
        <v>19060403</v>
      </c>
      <c r="Q1304" t="s">
        <v>70</v>
      </c>
      <c r="R1304" s="18">
        <f t="shared" si="83"/>
        <v>2</v>
      </c>
      <c r="Y1304">
        <v>2016</v>
      </c>
      <c r="AD1304" t="s">
        <v>101</v>
      </c>
      <c r="AE1304" t="s">
        <v>119</v>
      </c>
      <c r="AF1304" t="str">
        <f t="shared" si="86"/>
        <v>Oil &amp; Gas - Ice Roads and Pads</v>
      </c>
      <c r="AG1304" t="s">
        <v>349</v>
      </c>
      <c r="AJ1304" t="s">
        <v>84</v>
      </c>
      <c r="AK1304" s="7">
        <f t="shared" si="84"/>
        <v>2</v>
      </c>
    </row>
    <row r="1305" spans="1:37" x14ac:dyDescent="0.25">
      <c r="A1305" t="s">
        <v>181</v>
      </c>
      <c r="B1305" s="6" t="str">
        <f t="shared" si="85"/>
        <v>1</v>
      </c>
      <c r="C1305" t="s">
        <v>278</v>
      </c>
      <c r="D1305" t="s">
        <v>116</v>
      </c>
      <c r="E1305">
        <v>2016</v>
      </c>
      <c r="F1305">
        <v>19060403</v>
      </c>
      <c r="Q1305" t="s">
        <v>70</v>
      </c>
      <c r="R1305" s="18">
        <f t="shared" si="83"/>
        <v>2</v>
      </c>
      <c r="Y1305">
        <v>2016</v>
      </c>
      <c r="AD1305" t="s">
        <v>101</v>
      </c>
      <c r="AE1305" t="s">
        <v>119</v>
      </c>
      <c r="AF1305" t="str">
        <f t="shared" si="86"/>
        <v>Oil &amp; Gas - Ice Roads and Pads</v>
      </c>
      <c r="AG1305" t="s">
        <v>349</v>
      </c>
      <c r="AJ1305" t="s">
        <v>84</v>
      </c>
      <c r="AK1305" s="7">
        <f t="shared" si="84"/>
        <v>2</v>
      </c>
    </row>
    <row r="1306" spans="1:37" x14ac:dyDescent="0.25">
      <c r="A1306" t="s">
        <v>181</v>
      </c>
      <c r="B1306" s="6" t="str">
        <f t="shared" si="85"/>
        <v>1</v>
      </c>
      <c r="C1306" t="s">
        <v>278</v>
      </c>
      <c r="D1306" t="s">
        <v>116</v>
      </c>
      <c r="E1306">
        <v>2016</v>
      </c>
      <c r="F1306">
        <v>19060403</v>
      </c>
      <c r="Q1306" t="s">
        <v>70</v>
      </c>
      <c r="R1306" s="18">
        <f t="shared" si="83"/>
        <v>2</v>
      </c>
      <c r="Y1306">
        <v>2016</v>
      </c>
      <c r="AD1306" t="s">
        <v>101</v>
      </c>
      <c r="AE1306" t="s">
        <v>119</v>
      </c>
      <c r="AF1306" t="str">
        <f t="shared" si="86"/>
        <v>Oil &amp; Gas - Ice Roads and Pads</v>
      </c>
      <c r="AG1306" t="s">
        <v>349</v>
      </c>
      <c r="AJ1306" t="s">
        <v>84</v>
      </c>
      <c r="AK1306" s="7">
        <f t="shared" si="84"/>
        <v>2</v>
      </c>
    </row>
    <row r="1307" spans="1:37" x14ac:dyDescent="0.25">
      <c r="A1307" t="s">
        <v>181</v>
      </c>
      <c r="B1307" s="6" t="str">
        <f t="shared" si="85"/>
        <v>1</v>
      </c>
      <c r="C1307" t="s">
        <v>278</v>
      </c>
      <c r="D1307" t="s">
        <v>116</v>
      </c>
      <c r="E1307">
        <v>2016</v>
      </c>
      <c r="F1307">
        <v>19060403</v>
      </c>
      <c r="Q1307" t="s">
        <v>70</v>
      </c>
      <c r="R1307" s="18">
        <f t="shared" si="83"/>
        <v>2</v>
      </c>
      <c r="Y1307">
        <v>2016</v>
      </c>
      <c r="AD1307" t="s">
        <v>101</v>
      </c>
      <c r="AE1307" t="s">
        <v>119</v>
      </c>
      <c r="AF1307" t="str">
        <f t="shared" si="86"/>
        <v>Oil &amp; Gas - Ice Roads and Pads</v>
      </c>
      <c r="AG1307" t="s">
        <v>349</v>
      </c>
      <c r="AJ1307" t="s">
        <v>84</v>
      </c>
      <c r="AK1307" s="7">
        <f t="shared" si="84"/>
        <v>2</v>
      </c>
    </row>
    <row r="1308" spans="1:37" x14ac:dyDescent="0.25">
      <c r="A1308" t="s">
        <v>181</v>
      </c>
      <c r="B1308" s="6" t="str">
        <f t="shared" si="85"/>
        <v>1</v>
      </c>
      <c r="C1308" t="s">
        <v>278</v>
      </c>
      <c r="D1308" t="s">
        <v>116</v>
      </c>
      <c r="E1308">
        <v>2017</v>
      </c>
      <c r="F1308">
        <v>19060403</v>
      </c>
      <c r="Q1308" t="s">
        <v>70</v>
      </c>
      <c r="R1308" s="18">
        <f t="shared" si="83"/>
        <v>2</v>
      </c>
      <c r="Y1308">
        <v>2017</v>
      </c>
      <c r="AD1308" t="s">
        <v>101</v>
      </c>
      <c r="AE1308" t="s">
        <v>119</v>
      </c>
      <c r="AF1308" t="str">
        <f t="shared" si="86"/>
        <v>Oil &amp; Gas - Ice Roads and Pads</v>
      </c>
      <c r="AG1308" t="s">
        <v>349</v>
      </c>
      <c r="AJ1308" t="s">
        <v>84</v>
      </c>
      <c r="AK1308" s="7">
        <f t="shared" si="84"/>
        <v>2</v>
      </c>
    </row>
    <row r="1309" spans="1:37" x14ac:dyDescent="0.25">
      <c r="A1309" t="s">
        <v>181</v>
      </c>
      <c r="B1309" s="6" t="str">
        <f t="shared" si="85"/>
        <v>1</v>
      </c>
      <c r="C1309" t="s">
        <v>278</v>
      </c>
      <c r="D1309" t="s">
        <v>116</v>
      </c>
      <c r="E1309">
        <v>2017</v>
      </c>
      <c r="F1309">
        <v>19060403</v>
      </c>
      <c r="Q1309" t="s">
        <v>70</v>
      </c>
      <c r="R1309" s="18">
        <f t="shared" si="83"/>
        <v>2</v>
      </c>
      <c r="Y1309">
        <v>2017</v>
      </c>
      <c r="AD1309" t="s">
        <v>101</v>
      </c>
      <c r="AE1309" t="s">
        <v>119</v>
      </c>
      <c r="AF1309" t="str">
        <f t="shared" si="86"/>
        <v>Oil &amp; Gas - Ice Roads and Pads</v>
      </c>
      <c r="AG1309" t="s">
        <v>349</v>
      </c>
      <c r="AJ1309" t="s">
        <v>84</v>
      </c>
      <c r="AK1309" s="7">
        <f t="shared" si="84"/>
        <v>2</v>
      </c>
    </row>
    <row r="1310" spans="1:37" x14ac:dyDescent="0.25">
      <c r="A1310" t="s">
        <v>181</v>
      </c>
      <c r="B1310" s="6" t="str">
        <f t="shared" si="85"/>
        <v>1</v>
      </c>
      <c r="C1310" t="s">
        <v>278</v>
      </c>
      <c r="D1310" t="s">
        <v>116</v>
      </c>
      <c r="E1310">
        <v>2017</v>
      </c>
      <c r="F1310">
        <v>19060403</v>
      </c>
      <c r="Q1310" t="s">
        <v>70</v>
      </c>
      <c r="R1310" s="18">
        <f t="shared" si="83"/>
        <v>2</v>
      </c>
      <c r="Y1310">
        <v>2017</v>
      </c>
      <c r="AD1310" t="s">
        <v>101</v>
      </c>
      <c r="AE1310" t="s">
        <v>119</v>
      </c>
      <c r="AF1310" t="str">
        <f t="shared" si="86"/>
        <v>Oil &amp; Gas - Ice Roads and Pads</v>
      </c>
      <c r="AG1310" t="s">
        <v>349</v>
      </c>
      <c r="AJ1310" t="s">
        <v>84</v>
      </c>
      <c r="AK1310" s="7">
        <f t="shared" si="84"/>
        <v>2</v>
      </c>
    </row>
    <row r="1311" spans="1:37" x14ac:dyDescent="0.25">
      <c r="A1311" t="s">
        <v>181</v>
      </c>
      <c r="B1311" s="6" t="str">
        <f t="shared" si="85"/>
        <v>1</v>
      </c>
      <c r="C1311" t="s">
        <v>278</v>
      </c>
      <c r="D1311" t="s">
        <v>116</v>
      </c>
      <c r="E1311">
        <v>2017</v>
      </c>
      <c r="F1311">
        <v>19060403</v>
      </c>
      <c r="Q1311" t="s">
        <v>70</v>
      </c>
      <c r="R1311" s="18">
        <f t="shared" si="83"/>
        <v>2</v>
      </c>
      <c r="Y1311">
        <v>2017</v>
      </c>
      <c r="AD1311" t="s">
        <v>101</v>
      </c>
      <c r="AE1311" t="s">
        <v>119</v>
      </c>
      <c r="AF1311" t="str">
        <f t="shared" si="86"/>
        <v>Oil &amp; Gas - Ice Roads and Pads</v>
      </c>
      <c r="AG1311" t="s">
        <v>349</v>
      </c>
      <c r="AJ1311" t="s">
        <v>84</v>
      </c>
      <c r="AK1311" s="7">
        <f t="shared" si="84"/>
        <v>2</v>
      </c>
    </row>
    <row r="1312" spans="1:37" x14ac:dyDescent="0.25">
      <c r="A1312" t="s">
        <v>181</v>
      </c>
      <c r="B1312" s="6" t="str">
        <f t="shared" si="85"/>
        <v>1</v>
      </c>
      <c r="C1312" t="s">
        <v>278</v>
      </c>
      <c r="D1312" t="s">
        <v>116</v>
      </c>
      <c r="E1312">
        <v>2017</v>
      </c>
      <c r="F1312">
        <v>19060403</v>
      </c>
      <c r="Q1312" t="s">
        <v>70</v>
      </c>
      <c r="R1312" s="18">
        <f t="shared" si="83"/>
        <v>2</v>
      </c>
      <c r="Y1312">
        <v>2017</v>
      </c>
      <c r="AD1312" t="s">
        <v>101</v>
      </c>
      <c r="AE1312" t="s">
        <v>119</v>
      </c>
      <c r="AF1312" t="str">
        <f t="shared" si="86"/>
        <v>Oil &amp; Gas - Ice Roads and Pads</v>
      </c>
      <c r="AG1312" t="s">
        <v>349</v>
      </c>
      <c r="AJ1312" t="s">
        <v>84</v>
      </c>
      <c r="AK1312" s="7">
        <f t="shared" si="84"/>
        <v>2</v>
      </c>
    </row>
    <row r="1313" spans="1:37" x14ac:dyDescent="0.25">
      <c r="A1313" t="s">
        <v>181</v>
      </c>
      <c r="B1313" s="6" t="str">
        <f t="shared" si="85"/>
        <v>1</v>
      </c>
      <c r="C1313" t="s">
        <v>278</v>
      </c>
      <c r="D1313" t="s">
        <v>116</v>
      </c>
      <c r="E1313">
        <v>2017</v>
      </c>
      <c r="F1313">
        <v>19060403</v>
      </c>
      <c r="Q1313" t="s">
        <v>70</v>
      </c>
      <c r="R1313" s="18">
        <f t="shared" si="83"/>
        <v>2</v>
      </c>
      <c r="Y1313">
        <v>2017</v>
      </c>
      <c r="AD1313" t="s">
        <v>101</v>
      </c>
      <c r="AE1313" t="s">
        <v>119</v>
      </c>
      <c r="AF1313" t="str">
        <f t="shared" si="86"/>
        <v>Oil &amp; Gas - Ice Roads and Pads</v>
      </c>
      <c r="AG1313" t="s">
        <v>349</v>
      </c>
      <c r="AJ1313" t="s">
        <v>84</v>
      </c>
      <c r="AK1313" s="7">
        <f t="shared" si="84"/>
        <v>2</v>
      </c>
    </row>
    <row r="1314" spans="1:37" x14ac:dyDescent="0.25">
      <c r="A1314" t="s">
        <v>181</v>
      </c>
      <c r="B1314" s="6" t="str">
        <f t="shared" si="85"/>
        <v>1</v>
      </c>
      <c r="C1314" t="s">
        <v>278</v>
      </c>
      <c r="D1314" t="s">
        <v>116</v>
      </c>
      <c r="E1314">
        <v>2017</v>
      </c>
      <c r="F1314">
        <v>19060403</v>
      </c>
      <c r="Q1314" t="s">
        <v>70</v>
      </c>
      <c r="R1314" s="18">
        <f t="shared" si="83"/>
        <v>2</v>
      </c>
      <c r="Y1314">
        <v>2017</v>
      </c>
      <c r="AD1314" t="s">
        <v>101</v>
      </c>
      <c r="AE1314" t="s">
        <v>119</v>
      </c>
      <c r="AF1314" t="str">
        <f t="shared" si="86"/>
        <v>Oil &amp; Gas - Ice Roads and Pads</v>
      </c>
      <c r="AG1314" t="s">
        <v>349</v>
      </c>
      <c r="AJ1314" t="s">
        <v>84</v>
      </c>
      <c r="AK1314" s="7">
        <f t="shared" si="84"/>
        <v>2</v>
      </c>
    </row>
    <row r="1315" spans="1:37" x14ac:dyDescent="0.25">
      <c r="A1315" t="s">
        <v>181</v>
      </c>
      <c r="B1315" s="6" t="str">
        <f t="shared" si="85"/>
        <v>1</v>
      </c>
      <c r="C1315" t="s">
        <v>278</v>
      </c>
      <c r="D1315" t="s">
        <v>116</v>
      </c>
      <c r="E1315">
        <v>2017</v>
      </c>
      <c r="F1315">
        <v>19060403</v>
      </c>
      <c r="Q1315" t="s">
        <v>70</v>
      </c>
      <c r="R1315" s="18">
        <f t="shared" si="83"/>
        <v>2</v>
      </c>
      <c r="Y1315">
        <v>2017</v>
      </c>
      <c r="AD1315" t="s">
        <v>101</v>
      </c>
      <c r="AE1315" t="s">
        <v>119</v>
      </c>
      <c r="AF1315" t="str">
        <f t="shared" si="86"/>
        <v>Oil &amp; Gas - Ice Roads and Pads</v>
      </c>
      <c r="AG1315" t="s">
        <v>349</v>
      </c>
      <c r="AJ1315" t="s">
        <v>84</v>
      </c>
      <c r="AK1315" s="7">
        <f t="shared" si="84"/>
        <v>2</v>
      </c>
    </row>
    <row r="1316" spans="1:37" x14ac:dyDescent="0.25">
      <c r="A1316" t="s">
        <v>181</v>
      </c>
      <c r="B1316" s="6" t="str">
        <f t="shared" si="85"/>
        <v>1</v>
      </c>
      <c r="C1316" t="s">
        <v>278</v>
      </c>
      <c r="D1316" t="s">
        <v>116</v>
      </c>
      <c r="E1316">
        <v>2017</v>
      </c>
      <c r="F1316">
        <v>19060403</v>
      </c>
      <c r="Q1316" t="s">
        <v>70</v>
      </c>
      <c r="R1316" s="18">
        <f t="shared" si="83"/>
        <v>2</v>
      </c>
      <c r="Y1316">
        <v>2017</v>
      </c>
      <c r="AD1316" t="s">
        <v>101</v>
      </c>
      <c r="AE1316" t="s">
        <v>119</v>
      </c>
      <c r="AF1316" t="str">
        <f t="shared" si="86"/>
        <v>Oil &amp; Gas - Ice Roads and Pads</v>
      </c>
      <c r="AG1316" t="s">
        <v>349</v>
      </c>
      <c r="AJ1316" t="s">
        <v>84</v>
      </c>
      <c r="AK1316" s="7">
        <f t="shared" si="84"/>
        <v>2</v>
      </c>
    </row>
    <row r="1317" spans="1:37" x14ac:dyDescent="0.25">
      <c r="A1317" t="s">
        <v>181</v>
      </c>
      <c r="B1317" s="6" t="str">
        <f t="shared" si="85"/>
        <v>1</v>
      </c>
      <c r="C1317" t="s">
        <v>278</v>
      </c>
      <c r="D1317" t="s">
        <v>116</v>
      </c>
      <c r="E1317">
        <v>2017</v>
      </c>
      <c r="F1317">
        <v>19060403</v>
      </c>
      <c r="Q1317" t="s">
        <v>70</v>
      </c>
      <c r="R1317" s="18">
        <f t="shared" si="83"/>
        <v>2</v>
      </c>
      <c r="Y1317">
        <v>2017</v>
      </c>
      <c r="AD1317" t="s">
        <v>101</v>
      </c>
      <c r="AE1317" t="s">
        <v>119</v>
      </c>
      <c r="AF1317" t="str">
        <f t="shared" si="86"/>
        <v>Oil &amp; Gas - Ice Roads and Pads</v>
      </c>
      <c r="AG1317" t="s">
        <v>349</v>
      </c>
      <c r="AJ1317" t="s">
        <v>84</v>
      </c>
      <c r="AK1317" s="7">
        <f t="shared" si="84"/>
        <v>2</v>
      </c>
    </row>
    <row r="1318" spans="1:37" x14ac:dyDescent="0.25">
      <c r="A1318" t="s">
        <v>181</v>
      </c>
      <c r="B1318" s="6" t="str">
        <f t="shared" si="85"/>
        <v>1</v>
      </c>
      <c r="C1318" t="s">
        <v>278</v>
      </c>
      <c r="D1318" t="s">
        <v>116</v>
      </c>
      <c r="E1318">
        <v>2017</v>
      </c>
      <c r="F1318">
        <v>19060403</v>
      </c>
      <c r="Q1318" t="s">
        <v>70</v>
      </c>
      <c r="R1318" s="18">
        <f t="shared" si="83"/>
        <v>2</v>
      </c>
      <c r="Y1318">
        <v>2017</v>
      </c>
      <c r="AD1318" t="s">
        <v>101</v>
      </c>
      <c r="AE1318" t="s">
        <v>119</v>
      </c>
      <c r="AF1318" t="str">
        <f t="shared" si="86"/>
        <v>Oil &amp; Gas - Ice Roads and Pads</v>
      </c>
      <c r="AG1318" t="s">
        <v>349</v>
      </c>
      <c r="AJ1318" t="s">
        <v>84</v>
      </c>
      <c r="AK1318" s="7">
        <f t="shared" si="84"/>
        <v>2</v>
      </c>
    </row>
    <row r="1319" spans="1:37" x14ac:dyDescent="0.25">
      <c r="A1319" t="s">
        <v>181</v>
      </c>
      <c r="B1319" s="6" t="str">
        <f t="shared" si="85"/>
        <v>1</v>
      </c>
      <c r="C1319" t="s">
        <v>278</v>
      </c>
      <c r="D1319" t="s">
        <v>116</v>
      </c>
      <c r="E1319">
        <v>2017</v>
      </c>
      <c r="F1319">
        <v>19060403</v>
      </c>
      <c r="Q1319" t="s">
        <v>70</v>
      </c>
      <c r="R1319" s="18">
        <f t="shared" si="83"/>
        <v>2</v>
      </c>
      <c r="Y1319">
        <v>2017</v>
      </c>
      <c r="AD1319" t="s">
        <v>101</v>
      </c>
      <c r="AE1319" t="s">
        <v>119</v>
      </c>
      <c r="AF1319" t="str">
        <f t="shared" si="86"/>
        <v>Oil &amp; Gas - Ice Roads and Pads</v>
      </c>
      <c r="AG1319" t="s">
        <v>349</v>
      </c>
      <c r="AJ1319" t="s">
        <v>84</v>
      </c>
      <c r="AK1319" s="7">
        <f t="shared" si="84"/>
        <v>2</v>
      </c>
    </row>
    <row r="1320" spans="1:37" x14ac:dyDescent="0.25">
      <c r="A1320" t="s">
        <v>181</v>
      </c>
      <c r="B1320" s="6" t="str">
        <f t="shared" si="85"/>
        <v>1</v>
      </c>
      <c r="C1320" t="s">
        <v>278</v>
      </c>
      <c r="D1320" t="s">
        <v>116</v>
      </c>
      <c r="E1320">
        <v>2017</v>
      </c>
      <c r="F1320">
        <v>19060403</v>
      </c>
      <c r="Q1320" t="s">
        <v>70</v>
      </c>
      <c r="R1320" s="18">
        <f t="shared" si="83"/>
        <v>2</v>
      </c>
      <c r="Y1320">
        <v>2017</v>
      </c>
      <c r="AD1320" t="s">
        <v>101</v>
      </c>
      <c r="AE1320" t="s">
        <v>119</v>
      </c>
      <c r="AF1320" t="str">
        <f t="shared" si="86"/>
        <v>Oil &amp; Gas - Ice Roads and Pads</v>
      </c>
      <c r="AG1320" t="s">
        <v>349</v>
      </c>
      <c r="AJ1320" t="s">
        <v>84</v>
      </c>
      <c r="AK1320" s="7">
        <f t="shared" si="84"/>
        <v>2</v>
      </c>
    </row>
    <row r="1321" spans="1:37" x14ac:dyDescent="0.25">
      <c r="A1321" t="s">
        <v>181</v>
      </c>
      <c r="B1321" s="6" t="str">
        <f t="shared" si="85"/>
        <v>1</v>
      </c>
      <c r="C1321" t="s">
        <v>278</v>
      </c>
      <c r="D1321" t="s">
        <v>116</v>
      </c>
      <c r="E1321">
        <v>2017</v>
      </c>
      <c r="F1321">
        <v>19060403</v>
      </c>
      <c r="Q1321" t="s">
        <v>70</v>
      </c>
      <c r="R1321" s="18">
        <f t="shared" si="83"/>
        <v>2</v>
      </c>
      <c r="Y1321">
        <v>2017</v>
      </c>
      <c r="AD1321" t="s">
        <v>101</v>
      </c>
      <c r="AE1321" t="s">
        <v>119</v>
      </c>
      <c r="AF1321" t="str">
        <f t="shared" si="86"/>
        <v>Oil &amp; Gas - Ice Roads and Pads</v>
      </c>
      <c r="AG1321" t="s">
        <v>349</v>
      </c>
      <c r="AJ1321" t="s">
        <v>84</v>
      </c>
      <c r="AK1321" s="7">
        <f t="shared" si="84"/>
        <v>2</v>
      </c>
    </row>
    <row r="1322" spans="1:37" x14ac:dyDescent="0.25">
      <c r="A1322" t="s">
        <v>181</v>
      </c>
      <c r="B1322" s="6" t="str">
        <f t="shared" si="85"/>
        <v>1</v>
      </c>
      <c r="C1322" t="s">
        <v>278</v>
      </c>
      <c r="D1322" t="s">
        <v>116</v>
      </c>
      <c r="E1322">
        <v>2017</v>
      </c>
      <c r="F1322">
        <v>19060403</v>
      </c>
      <c r="Q1322" t="s">
        <v>70</v>
      </c>
      <c r="R1322" s="18">
        <f t="shared" si="83"/>
        <v>2</v>
      </c>
      <c r="Y1322">
        <v>2017</v>
      </c>
      <c r="AD1322" t="s">
        <v>101</v>
      </c>
      <c r="AE1322" t="s">
        <v>119</v>
      </c>
      <c r="AF1322" t="str">
        <f t="shared" si="86"/>
        <v>Oil &amp; Gas - Ice Roads and Pads</v>
      </c>
      <c r="AG1322" t="s">
        <v>349</v>
      </c>
      <c r="AJ1322" t="s">
        <v>84</v>
      </c>
      <c r="AK1322" s="7">
        <f t="shared" si="84"/>
        <v>2</v>
      </c>
    </row>
    <row r="1323" spans="1:37" x14ac:dyDescent="0.25">
      <c r="A1323" t="s">
        <v>181</v>
      </c>
      <c r="B1323" s="6" t="str">
        <f t="shared" si="85"/>
        <v>1</v>
      </c>
      <c r="C1323" t="s">
        <v>278</v>
      </c>
      <c r="D1323" t="s">
        <v>116</v>
      </c>
      <c r="E1323">
        <v>2017</v>
      </c>
      <c r="F1323">
        <v>19060403</v>
      </c>
      <c r="Q1323" t="s">
        <v>70</v>
      </c>
      <c r="R1323" s="18">
        <f t="shared" si="83"/>
        <v>2</v>
      </c>
      <c r="Y1323">
        <v>2017</v>
      </c>
      <c r="AD1323" t="s">
        <v>101</v>
      </c>
      <c r="AE1323" t="s">
        <v>119</v>
      </c>
      <c r="AF1323" t="str">
        <f t="shared" si="86"/>
        <v>Oil &amp; Gas - Ice Roads and Pads</v>
      </c>
      <c r="AG1323" t="s">
        <v>349</v>
      </c>
      <c r="AJ1323" t="s">
        <v>84</v>
      </c>
      <c r="AK1323" s="7">
        <f t="shared" si="84"/>
        <v>2</v>
      </c>
    </row>
    <row r="1324" spans="1:37" x14ac:dyDescent="0.25">
      <c r="A1324" t="s">
        <v>181</v>
      </c>
      <c r="B1324" s="6" t="str">
        <f t="shared" si="85"/>
        <v>1</v>
      </c>
      <c r="C1324" t="s">
        <v>278</v>
      </c>
      <c r="D1324" t="s">
        <v>116</v>
      </c>
      <c r="E1324">
        <v>2017</v>
      </c>
      <c r="F1324">
        <v>19060403</v>
      </c>
      <c r="Q1324" t="s">
        <v>70</v>
      </c>
      <c r="R1324" s="18">
        <f t="shared" si="83"/>
        <v>2</v>
      </c>
      <c r="Y1324">
        <v>2017</v>
      </c>
      <c r="AD1324" t="s">
        <v>101</v>
      </c>
      <c r="AE1324" t="s">
        <v>119</v>
      </c>
      <c r="AF1324" t="str">
        <f t="shared" si="86"/>
        <v>Oil &amp; Gas - Ice Roads and Pads</v>
      </c>
      <c r="AG1324" t="s">
        <v>349</v>
      </c>
      <c r="AJ1324" t="s">
        <v>84</v>
      </c>
      <c r="AK1324" s="7">
        <f t="shared" si="84"/>
        <v>2</v>
      </c>
    </row>
    <row r="1325" spans="1:37" x14ac:dyDescent="0.25">
      <c r="A1325" t="s">
        <v>181</v>
      </c>
      <c r="B1325" s="6" t="str">
        <f t="shared" si="85"/>
        <v>1</v>
      </c>
      <c r="C1325" t="s">
        <v>278</v>
      </c>
      <c r="D1325" t="s">
        <v>116</v>
      </c>
      <c r="E1325">
        <v>2017</v>
      </c>
      <c r="F1325">
        <v>19060403</v>
      </c>
      <c r="Q1325" t="s">
        <v>70</v>
      </c>
      <c r="R1325" s="18">
        <f t="shared" si="83"/>
        <v>2</v>
      </c>
      <c r="Y1325">
        <v>2017</v>
      </c>
      <c r="AD1325" t="s">
        <v>101</v>
      </c>
      <c r="AE1325" t="s">
        <v>119</v>
      </c>
      <c r="AF1325" t="str">
        <f t="shared" si="86"/>
        <v>Oil &amp; Gas - Ice Roads and Pads</v>
      </c>
      <c r="AG1325" t="s">
        <v>349</v>
      </c>
      <c r="AJ1325" t="s">
        <v>84</v>
      </c>
      <c r="AK1325" s="7">
        <f t="shared" si="84"/>
        <v>2</v>
      </c>
    </row>
    <row r="1326" spans="1:37" x14ac:dyDescent="0.25">
      <c r="A1326" t="s">
        <v>181</v>
      </c>
      <c r="B1326" s="6" t="str">
        <f t="shared" si="85"/>
        <v>1</v>
      </c>
      <c r="C1326" t="s">
        <v>278</v>
      </c>
      <c r="D1326" t="s">
        <v>116</v>
      </c>
      <c r="E1326">
        <v>2017</v>
      </c>
      <c r="F1326">
        <v>19060403</v>
      </c>
      <c r="Q1326" t="s">
        <v>70</v>
      </c>
      <c r="R1326" s="18">
        <f t="shared" si="83"/>
        <v>2</v>
      </c>
      <c r="Y1326">
        <v>2017</v>
      </c>
      <c r="AD1326" t="s">
        <v>101</v>
      </c>
      <c r="AE1326" t="s">
        <v>119</v>
      </c>
      <c r="AF1326" t="str">
        <f t="shared" si="86"/>
        <v>Oil &amp; Gas - Ice Roads and Pads</v>
      </c>
      <c r="AG1326" t="s">
        <v>349</v>
      </c>
      <c r="AJ1326" t="s">
        <v>84</v>
      </c>
      <c r="AK1326" s="7">
        <f t="shared" si="84"/>
        <v>2</v>
      </c>
    </row>
    <row r="1327" spans="1:37" x14ac:dyDescent="0.25">
      <c r="A1327" t="s">
        <v>181</v>
      </c>
      <c r="B1327" s="6" t="str">
        <f t="shared" si="85"/>
        <v>1</v>
      </c>
      <c r="C1327" t="s">
        <v>278</v>
      </c>
      <c r="D1327" t="s">
        <v>116</v>
      </c>
      <c r="E1327">
        <v>2017</v>
      </c>
      <c r="F1327">
        <v>19060403</v>
      </c>
      <c r="Q1327" t="s">
        <v>70</v>
      </c>
      <c r="R1327" s="18">
        <f t="shared" si="83"/>
        <v>2</v>
      </c>
      <c r="Y1327">
        <v>2017</v>
      </c>
      <c r="AD1327" t="s">
        <v>101</v>
      </c>
      <c r="AE1327" t="s">
        <v>119</v>
      </c>
      <c r="AF1327" t="str">
        <f t="shared" si="86"/>
        <v>Oil &amp; Gas - Ice Roads and Pads</v>
      </c>
      <c r="AG1327" t="s">
        <v>349</v>
      </c>
      <c r="AJ1327" t="s">
        <v>84</v>
      </c>
      <c r="AK1327" s="7">
        <f t="shared" si="84"/>
        <v>2</v>
      </c>
    </row>
    <row r="1328" spans="1:37" x14ac:dyDescent="0.25">
      <c r="A1328" t="s">
        <v>181</v>
      </c>
      <c r="B1328" s="6" t="str">
        <f t="shared" si="85"/>
        <v>1</v>
      </c>
      <c r="C1328" t="s">
        <v>278</v>
      </c>
      <c r="D1328" t="s">
        <v>116</v>
      </c>
      <c r="E1328">
        <v>2017</v>
      </c>
      <c r="F1328">
        <v>19060403</v>
      </c>
      <c r="Q1328" t="s">
        <v>70</v>
      </c>
      <c r="R1328" s="18">
        <f t="shared" si="83"/>
        <v>2</v>
      </c>
      <c r="Y1328">
        <v>2017</v>
      </c>
      <c r="AD1328" t="s">
        <v>101</v>
      </c>
      <c r="AE1328" t="s">
        <v>119</v>
      </c>
      <c r="AF1328" t="str">
        <f t="shared" si="86"/>
        <v>Oil &amp; Gas - Ice Roads and Pads</v>
      </c>
      <c r="AG1328" t="s">
        <v>349</v>
      </c>
      <c r="AJ1328" t="s">
        <v>84</v>
      </c>
      <c r="AK1328" s="7">
        <f t="shared" si="84"/>
        <v>2</v>
      </c>
    </row>
    <row r="1329" spans="1:37" x14ac:dyDescent="0.25">
      <c r="A1329" t="s">
        <v>181</v>
      </c>
      <c r="B1329" s="6" t="str">
        <f t="shared" si="85"/>
        <v>1</v>
      </c>
      <c r="C1329" t="s">
        <v>278</v>
      </c>
      <c r="D1329" t="s">
        <v>116</v>
      </c>
      <c r="E1329">
        <v>2017</v>
      </c>
      <c r="F1329">
        <v>19060403</v>
      </c>
      <c r="Q1329" t="s">
        <v>70</v>
      </c>
      <c r="R1329" s="18">
        <f t="shared" si="83"/>
        <v>2</v>
      </c>
      <c r="Y1329">
        <v>2017</v>
      </c>
      <c r="AD1329" t="s">
        <v>101</v>
      </c>
      <c r="AE1329" t="s">
        <v>119</v>
      </c>
      <c r="AF1329" t="str">
        <f t="shared" si="86"/>
        <v>Oil &amp; Gas - Ice Roads and Pads</v>
      </c>
      <c r="AG1329" t="s">
        <v>349</v>
      </c>
      <c r="AJ1329" t="s">
        <v>84</v>
      </c>
      <c r="AK1329" s="7">
        <f t="shared" si="84"/>
        <v>2</v>
      </c>
    </row>
    <row r="1330" spans="1:37" x14ac:dyDescent="0.25">
      <c r="A1330" t="s">
        <v>181</v>
      </c>
      <c r="B1330" s="6" t="str">
        <f t="shared" si="85"/>
        <v>1</v>
      </c>
      <c r="C1330" t="s">
        <v>278</v>
      </c>
      <c r="D1330" t="s">
        <v>116</v>
      </c>
      <c r="E1330">
        <v>2017</v>
      </c>
      <c r="F1330">
        <v>19060403</v>
      </c>
      <c r="Q1330" t="s">
        <v>70</v>
      </c>
      <c r="R1330" s="18">
        <f t="shared" si="83"/>
        <v>2</v>
      </c>
      <c r="Y1330">
        <v>2017</v>
      </c>
      <c r="AD1330" t="s">
        <v>101</v>
      </c>
      <c r="AE1330" t="s">
        <v>119</v>
      </c>
      <c r="AF1330" t="str">
        <f t="shared" si="86"/>
        <v>Oil &amp; Gas - Ice Roads and Pads</v>
      </c>
      <c r="AG1330" t="s">
        <v>349</v>
      </c>
      <c r="AJ1330" t="s">
        <v>84</v>
      </c>
      <c r="AK1330" s="7">
        <f t="shared" si="84"/>
        <v>2</v>
      </c>
    </row>
    <row r="1331" spans="1:37" x14ac:dyDescent="0.25">
      <c r="A1331" t="s">
        <v>181</v>
      </c>
      <c r="B1331" s="6" t="str">
        <f t="shared" si="85"/>
        <v>1</v>
      </c>
      <c r="C1331" t="s">
        <v>278</v>
      </c>
      <c r="D1331" t="s">
        <v>116</v>
      </c>
      <c r="E1331">
        <v>2017</v>
      </c>
      <c r="F1331">
        <v>19060403</v>
      </c>
      <c r="Q1331" t="s">
        <v>70</v>
      </c>
      <c r="R1331" s="18">
        <f t="shared" si="83"/>
        <v>2</v>
      </c>
      <c r="Y1331">
        <v>2017</v>
      </c>
      <c r="AD1331" t="s">
        <v>101</v>
      </c>
      <c r="AE1331" t="s">
        <v>119</v>
      </c>
      <c r="AF1331" t="str">
        <f t="shared" si="86"/>
        <v>Oil &amp; Gas - Ice Roads and Pads</v>
      </c>
      <c r="AG1331" t="s">
        <v>349</v>
      </c>
      <c r="AJ1331" t="s">
        <v>84</v>
      </c>
      <c r="AK1331" s="7">
        <f t="shared" si="84"/>
        <v>2</v>
      </c>
    </row>
    <row r="1332" spans="1:37" x14ac:dyDescent="0.25">
      <c r="A1332" t="s">
        <v>181</v>
      </c>
      <c r="B1332" s="6" t="str">
        <f t="shared" si="85"/>
        <v>1</v>
      </c>
      <c r="C1332" t="s">
        <v>289</v>
      </c>
      <c r="D1332" t="s">
        <v>116</v>
      </c>
      <c r="E1332">
        <v>2016</v>
      </c>
      <c r="F1332">
        <v>19060403</v>
      </c>
      <c r="Q1332" t="s">
        <v>70</v>
      </c>
      <c r="R1332" s="18">
        <f t="shared" si="83"/>
        <v>2</v>
      </c>
      <c r="Y1332">
        <v>2016</v>
      </c>
      <c r="AD1332" t="s">
        <v>101</v>
      </c>
      <c r="AE1332" t="s">
        <v>119</v>
      </c>
      <c r="AF1332" t="str">
        <f t="shared" si="86"/>
        <v>Oil &amp; Gas - Ice Roads and Pads</v>
      </c>
      <c r="AG1332" t="s">
        <v>349</v>
      </c>
      <c r="AJ1332" t="s">
        <v>84</v>
      </c>
      <c r="AK1332" s="7">
        <f t="shared" si="84"/>
        <v>2</v>
      </c>
    </row>
    <row r="1333" spans="1:37" x14ac:dyDescent="0.25">
      <c r="A1333" t="s">
        <v>181</v>
      </c>
      <c r="B1333" s="6" t="str">
        <f t="shared" si="85"/>
        <v>1</v>
      </c>
      <c r="C1333" t="s">
        <v>289</v>
      </c>
      <c r="D1333" t="s">
        <v>116</v>
      </c>
      <c r="E1333">
        <v>2016</v>
      </c>
      <c r="F1333">
        <v>19060403</v>
      </c>
      <c r="Q1333" t="s">
        <v>70</v>
      </c>
      <c r="R1333" s="18">
        <f t="shared" si="83"/>
        <v>2</v>
      </c>
      <c r="Y1333">
        <v>2016</v>
      </c>
      <c r="AD1333" t="s">
        <v>101</v>
      </c>
      <c r="AE1333" t="s">
        <v>119</v>
      </c>
      <c r="AF1333" t="str">
        <f t="shared" si="86"/>
        <v>Oil &amp; Gas - Ice Roads and Pads</v>
      </c>
      <c r="AG1333" t="s">
        <v>349</v>
      </c>
      <c r="AJ1333" t="s">
        <v>84</v>
      </c>
      <c r="AK1333" s="7">
        <f t="shared" si="84"/>
        <v>2</v>
      </c>
    </row>
    <row r="1334" spans="1:37" x14ac:dyDescent="0.25">
      <c r="A1334" t="s">
        <v>181</v>
      </c>
      <c r="B1334" s="6" t="str">
        <f t="shared" si="85"/>
        <v>1</v>
      </c>
      <c r="C1334" t="s">
        <v>289</v>
      </c>
      <c r="D1334" t="s">
        <v>116</v>
      </c>
      <c r="E1334">
        <v>2016</v>
      </c>
      <c r="F1334">
        <v>19060403</v>
      </c>
      <c r="Q1334" t="s">
        <v>70</v>
      </c>
      <c r="R1334" s="18">
        <f t="shared" si="83"/>
        <v>2</v>
      </c>
      <c r="Y1334">
        <v>2016</v>
      </c>
      <c r="AD1334" t="s">
        <v>101</v>
      </c>
      <c r="AE1334" t="s">
        <v>119</v>
      </c>
      <c r="AF1334" t="str">
        <f t="shared" si="86"/>
        <v>Oil &amp; Gas - Ice Roads and Pads</v>
      </c>
      <c r="AG1334" t="s">
        <v>349</v>
      </c>
      <c r="AJ1334" t="s">
        <v>84</v>
      </c>
      <c r="AK1334" s="7">
        <f t="shared" si="84"/>
        <v>2</v>
      </c>
    </row>
    <row r="1335" spans="1:37" x14ac:dyDescent="0.25">
      <c r="A1335" t="s">
        <v>181</v>
      </c>
      <c r="B1335" s="6" t="str">
        <f t="shared" si="85"/>
        <v>1</v>
      </c>
      <c r="C1335" t="s">
        <v>289</v>
      </c>
      <c r="D1335" t="s">
        <v>116</v>
      </c>
      <c r="E1335">
        <v>2016</v>
      </c>
      <c r="F1335">
        <v>19060403</v>
      </c>
      <c r="Q1335" t="s">
        <v>70</v>
      </c>
      <c r="R1335" s="18">
        <f t="shared" si="83"/>
        <v>2</v>
      </c>
      <c r="Y1335">
        <v>2016</v>
      </c>
      <c r="AD1335" t="s">
        <v>101</v>
      </c>
      <c r="AE1335" t="s">
        <v>119</v>
      </c>
      <c r="AF1335" t="str">
        <f t="shared" si="86"/>
        <v>Oil &amp; Gas - Ice Roads and Pads</v>
      </c>
      <c r="AG1335" t="s">
        <v>349</v>
      </c>
      <c r="AJ1335" t="s">
        <v>84</v>
      </c>
      <c r="AK1335" s="7">
        <f t="shared" si="84"/>
        <v>2</v>
      </c>
    </row>
    <row r="1336" spans="1:37" x14ac:dyDescent="0.25">
      <c r="A1336" t="s">
        <v>181</v>
      </c>
      <c r="B1336" s="6" t="str">
        <f t="shared" si="85"/>
        <v>1</v>
      </c>
      <c r="C1336" t="s">
        <v>289</v>
      </c>
      <c r="D1336" t="s">
        <v>116</v>
      </c>
      <c r="E1336">
        <v>2016</v>
      </c>
      <c r="F1336">
        <v>19060403</v>
      </c>
      <c r="Q1336" t="s">
        <v>70</v>
      </c>
      <c r="R1336" s="18">
        <f t="shared" si="83"/>
        <v>2</v>
      </c>
      <c r="Y1336">
        <v>2016</v>
      </c>
      <c r="AD1336" t="s">
        <v>101</v>
      </c>
      <c r="AE1336" t="s">
        <v>119</v>
      </c>
      <c r="AF1336" t="str">
        <f t="shared" si="86"/>
        <v>Oil &amp; Gas - Ice Roads and Pads</v>
      </c>
      <c r="AG1336" t="s">
        <v>349</v>
      </c>
      <c r="AJ1336" t="s">
        <v>84</v>
      </c>
      <c r="AK1336" s="7">
        <f t="shared" si="84"/>
        <v>2</v>
      </c>
    </row>
    <row r="1337" spans="1:37" x14ac:dyDescent="0.25">
      <c r="A1337" t="s">
        <v>181</v>
      </c>
      <c r="B1337" s="6" t="str">
        <f t="shared" si="85"/>
        <v>1</v>
      </c>
      <c r="C1337" t="s">
        <v>289</v>
      </c>
      <c r="D1337" t="s">
        <v>116</v>
      </c>
      <c r="E1337">
        <v>2016</v>
      </c>
      <c r="F1337">
        <v>19060403</v>
      </c>
      <c r="Q1337" t="s">
        <v>70</v>
      </c>
      <c r="R1337" s="18">
        <f t="shared" si="83"/>
        <v>2</v>
      </c>
      <c r="Y1337">
        <v>2016</v>
      </c>
      <c r="AD1337" t="s">
        <v>101</v>
      </c>
      <c r="AE1337" t="s">
        <v>119</v>
      </c>
      <c r="AF1337" t="str">
        <f t="shared" si="86"/>
        <v>Oil &amp; Gas - Ice Roads and Pads</v>
      </c>
      <c r="AG1337" t="s">
        <v>349</v>
      </c>
      <c r="AJ1337" t="s">
        <v>84</v>
      </c>
      <c r="AK1337" s="7">
        <f t="shared" si="84"/>
        <v>2</v>
      </c>
    </row>
    <row r="1338" spans="1:37" x14ac:dyDescent="0.25">
      <c r="A1338" t="s">
        <v>181</v>
      </c>
      <c r="B1338" s="6" t="str">
        <f t="shared" si="85"/>
        <v>1</v>
      </c>
      <c r="C1338" t="s">
        <v>289</v>
      </c>
      <c r="D1338" t="s">
        <v>116</v>
      </c>
      <c r="E1338">
        <v>2016</v>
      </c>
      <c r="F1338">
        <v>19060403</v>
      </c>
      <c r="Q1338" t="s">
        <v>70</v>
      </c>
      <c r="R1338" s="18">
        <f t="shared" si="83"/>
        <v>2</v>
      </c>
      <c r="Y1338">
        <v>2016</v>
      </c>
      <c r="AD1338" t="s">
        <v>101</v>
      </c>
      <c r="AE1338" t="s">
        <v>119</v>
      </c>
      <c r="AF1338" t="str">
        <f t="shared" si="86"/>
        <v>Oil &amp; Gas - Ice Roads and Pads</v>
      </c>
      <c r="AG1338" t="s">
        <v>349</v>
      </c>
      <c r="AJ1338" t="s">
        <v>84</v>
      </c>
      <c r="AK1338" s="7">
        <f t="shared" si="84"/>
        <v>2</v>
      </c>
    </row>
    <row r="1339" spans="1:37" x14ac:dyDescent="0.25">
      <c r="A1339" t="s">
        <v>181</v>
      </c>
      <c r="B1339" s="6" t="str">
        <f t="shared" si="85"/>
        <v>1</v>
      </c>
      <c r="C1339" t="s">
        <v>289</v>
      </c>
      <c r="D1339" t="s">
        <v>116</v>
      </c>
      <c r="E1339">
        <v>2016</v>
      </c>
      <c r="F1339">
        <v>19060403</v>
      </c>
      <c r="Q1339" t="s">
        <v>70</v>
      </c>
      <c r="R1339" s="18">
        <f t="shared" si="83"/>
        <v>2</v>
      </c>
      <c r="Y1339">
        <v>2016</v>
      </c>
      <c r="AD1339" t="s">
        <v>101</v>
      </c>
      <c r="AE1339" t="s">
        <v>119</v>
      </c>
      <c r="AF1339" t="str">
        <f t="shared" si="86"/>
        <v>Oil &amp; Gas - Ice Roads and Pads</v>
      </c>
      <c r="AG1339" t="s">
        <v>349</v>
      </c>
      <c r="AJ1339" t="s">
        <v>84</v>
      </c>
      <c r="AK1339" s="7">
        <f t="shared" si="84"/>
        <v>2</v>
      </c>
    </row>
    <row r="1340" spans="1:37" x14ac:dyDescent="0.25">
      <c r="A1340" t="s">
        <v>181</v>
      </c>
      <c r="B1340" s="6" t="str">
        <f t="shared" si="85"/>
        <v>1</v>
      </c>
      <c r="C1340" t="s">
        <v>289</v>
      </c>
      <c r="D1340" t="s">
        <v>116</v>
      </c>
      <c r="E1340">
        <v>2016</v>
      </c>
      <c r="F1340">
        <v>19060403</v>
      </c>
      <c r="Q1340" t="s">
        <v>70</v>
      </c>
      <c r="R1340" s="18">
        <f t="shared" si="83"/>
        <v>2</v>
      </c>
      <c r="Y1340">
        <v>2016</v>
      </c>
      <c r="AD1340" t="s">
        <v>101</v>
      </c>
      <c r="AE1340" t="s">
        <v>119</v>
      </c>
      <c r="AF1340" t="str">
        <f t="shared" si="86"/>
        <v>Oil &amp; Gas - Ice Roads and Pads</v>
      </c>
      <c r="AG1340" t="s">
        <v>349</v>
      </c>
      <c r="AJ1340" t="s">
        <v>84</v>
      </c>
      <c r="AK1340" s="7">
        <f t="shared" si="84"/>
        <v>2</v>
      </c>
    </row>
    <row r="1341" spans="1:37" x14ac:dyDescent="0.25">
      <c r="A1341" t="s">
        <v>181</v>
      </c>
      <c r="B1341" s="6" t="str">
        <f t="shared" si="85"/>
        <v>1</v>
      </c>
      <c r="C1341" t="s">
        <v>289</v>
      </c>
      <c r="D1341" t="s">
        <v>116</v>
      </c>
      <c r="E1341">
        <v>2016</v>
      </c>
      <c r="F1341">
        <v>19060403</v>
      </c>
      <c r="Q1341" t="s">
        <v>70</v>
      </c>
      <c r="R1341" s="18">
        <f t="shared" si="83"/>
        <v>2</v>
      </c>
      <c r="Y1341">
        <v>2016</v>
      </c>
      <c r="AD1341" t="s">
        <v>101</v>
      </c>
      <c r="AE1341" t="s">
        <v>119</v>
      </c>
      <c r="AF1341" t="str">
        <f t="shared" si="86"/>
        <v>Oil &amp; Gas - Ice Roads and Pads</v>
      </c>
      <c r="AG1341" t="s">
        <v>349</v>
      </c>
      <c r="AJ1341" t="s">
        <v>84</v>
      </c>
      <c r="AK1341" s="7">
        <f t="shared" si="84"/>
        <v>2</v>
      </c>
    </row>
    <row r="1342" spans="1:37" x14ac:dyDescent="0.25">
      <c r="A1342" t="s">
        <v>181</v>
      </c>
      <c r="B1342" s="6" t="str">
        <f t="shared" si="85"/>
        <v>1</v>
      </c>
      <c r="C1342" t="s">
        <v>289</v>
      </c>
      <c r="D1342" t="s">
        <v>116</v>
      </c>
      <c r="E1342">
        <v>2016</v>
      </c>
      <c r="F1342">
        <v>19060403</v>
      </c>
      <c r="Q1342" t="s">
        <v>70</v>
      </c>
      <c r="R1342" s="18">
        <f t="shared" si="83"/>
        <v>2</v>
      </c>
      <c r="Y1342">
        <v>2016</v>
      </c>
      <c r="AD1342" t="s">
        <v>101</v>
      </c>
      <c r="AE1342" t="s">
        <v>119</v>
      </c>
      <c r="AF1342" t="str">
        <f t="shared" si="86"/>
        <v>Oil &amp; Gas - Ice Roads and Pads</v>
      </c>
      <c r="AG1342" t="s">
        <v>349</v>
      </c>
      <c r="AJ1342" t="s">
        <v>84</v>
      </c>
      <c r="AK1342" s="7">
        <f t="shared" si="84"/>
        <v>2</v>
      </c>
    </row>
    <row r="1343" spans="1:37" x14ac:dyDescent="0.25">
      <c r="A1343" t="s">
        <v>181</v>
      </c>
      <c r="B1343" s="6" t="str">
        <f t="shared" si="85"/>
        <v>1</v>
      </c>
      <c r="C1343" t="s">
        <v>289</v>
      </c>
      <c r="D1343" t="s">
        <v>116</v>
      </c>
      <c r="E1343">
        <v>2016</v>
      </c>
      <c r="F1343">
        <v>19060403</v>
      </c>
      <c r="Q1343" t="s">
        <v>70</v>
      </c>
      <c r="R1343" s="18">
        <f t="shared" si="83"/>
        <v>2</v>
      </c>
      <c r="Y1343">
        <v>2016</v>
      </c>
      <c r="AD1343" t="s">
        <v>101</v>
      </c>
      <c r="AE1343" t="s">
        <v>119</v>
      </c>
      <c r="AF1343" t="str">
        <f t="shared" si="86"/>
        <v>Oil &amp; Gas - Ice Roads and Pads</v>
      </c>
      <c r="AG1343" t="s">
        <v>349</v>
      </c>
      <c r="AJ1343" t="s">
        <v>84</v>
      </c>
      <c r="AK1343" s="7">
        <f t="shared" si="84"/>
        <v>2</v>
      </c>
    </row>
    <row r="1344" spans="1:37" x14ac:dyDescent="0.25">
      <c r="A1344" t="s">
        <v>181</v>
      </c>
      <c r="B1344" s="6" t="str">
        <f t="shared" si="85"/>
        <v>1</v>
      </c>
      <c r="C1344" t="s">
        <v>289</v>
      </c>
      <c r="D1344" t="s">
        <v>116</v>
      </c>
      <c r="E1344">
        <v>2016</v>
      </c>
      <c r="F1344">
        <v>19060403</v>
      </c>
      <c r="Q1344" t="s">
        <v>70</v>
      </c>
      <c r="R1344" s="18">
        <f t="shared" si="83"/>
        <v>2</v>
      </c>
      <c r="Y1344">
        <v>2016</v>
      </c>
      <c r="AD1344" t="s">
        <v>101</v>
      </c>
      <c r="AE1344" t="s">
        <v>119</v>
      </c>
      <c r="AF1344" t="str">
        <f t="shared" si="86"/>
        <v>Oil &amp; Gas - Ice Roads and Pads</v>
      </c>
      <c r="AG1344" t="s">
        <v>349</v>
      </c>
      <c r="AJ1344" t="s">
        <v>84</v>
      </c>
      <c r="AK1344" s="7">
        <f t="shared" si="84"/>
        <v>2</v>
      </c>
    </row>
    <row r="1345" spans="1:37" x14ac:dyDescent="0.25">
      <c r="A1345" t="s">
        <v>181</v>
      </c>
      <c r="B1345" s="6" t="str">
        <f t="shared" si="85"/>
        <v>1</v>
      </c>
      <c r="C1345" t="s">
        <v>289</v>
      </c>
      <c r="D1345" t="s">
        <v>116</v>
      </c>
      <c r="E1345">
        <v>2016</v>
      </c>
      <c r="F1345">
        <v>19060403</v>
      </c>
      <c r="Q1345" t="s">
        <v>70</v>
      </c>
      <c r="R1345" s="18">
        <f t="shared" si="83"/>
        <v>2</v>
      </c>
      <c r="Y1345">
        <v>2016</v>
      </c>
      <c r="AD1345" t="s">
        <v>101</v>
      </c>
      <c r="AE1345" t="s">
        <v>119</v>
      </c>
      <c r="AF1345" t="str">
        <f t="shared" si="86"/>
        <v>Oil &amp; Gas - Ice Roads and Pads</v>
      </c>
      <c r="AG1345" t="s">
        <v>349</v>
      </c>
      <c r="AJ1345" t="s">
        <v>84</v>
      </c>
      <c r="AK1345" s="7">
        <f t="shared" si="84"/>
        <v>2</v>
      </c>
    </row>
    <row r="1346" spans="1:37" x14ac:dyDescent="0.25">
      <c r="A1346" t="s">
        <v>181</v>
      </c>
      <c r="B1346" s="6" t="str">
        <f t="shared" si="85"/>
        <v>1</v>
      </c>
      <c r="C1346" t="s">
        <v>289</v>
      </c>
      <c r="D1346" t="s">
        <v>116</v>
      </c>
      <c r="E1346">
        <v>2016</v>
      </c>
      <c r="F1346">
        <v>19060403</v>
      </c>
      <c r="Q1346" t="s">
        <v>70</v>
      </c>
      <c r="R1346" s="18">
        <f t="shared" si="83"/>
        <v>2</v>
      </c>
      <c r="Y1346">
        <v>2016</v>
      </c>
      <c r="AD1346" t="s">
        <v>101</v>
      </c>
      <c r="AE1346" t="s">
        <v>119</v>
      </c>
      <c r="AF1346" t="str">
        <f t="shared" si="86"/>
        <v>Oil &amp; Gas - Ice Roads and Pads</v>
      </c>
      <c r="AG1346" t="s">
        <v>349</v>
      </c>
      <c r="AJ1346" t="s">
        <v>84</v>
      </c>
      <c r="AK1346" s="7">
        <f t="shared" si="84"/>
        <v>2</v>
      </c>
    </row>
    <row r="1347" spans="1:37" x14ac:dyDescent="0.25">
      <c r="A1347" t="s">
        <v>181</v>
      </c>
      <c r="B1347" s="6" t="str">
        <f t="shared" si="85"/>
        <v>1</v>
      </c>
      <c r="C1347" t="s">
        <v>289</v>
      </c>
      <c r="D1347" t="s">
        <v>116</v>
      </c>
      <c r="E1347">
        <v>2016</v>
      </c>
      <c r="F1347">
        <v>19060403</v>
      </c>
      <c r="Q1347" t="s">
        <v>70</v>
      </c>
      <c r="R1347" s="18">
        <f t="shared" ref="R1347:R1410" si="87">IF(Q1347="ground",1,2)</f>
        <v>2</v>
      </c>
      <c r="Y1347">
        <v>2016</v>
      </c>
      <c r="AD1347" t="s">
        <v>101</v>
      </c>
      <c r="AE1347" t="s">
        <v>119</v>
      </c>
      <c r="AF1347" t="str">
        <f t="shared" si="86"/>
        <v>Oil &amp; Gas - Ice Roads and Pads</v>
      </c>
      <c r="AG1347" t="s">
        <v>349</v>
      </c>
      <c r="AJ1347" t="s">
        <v>84</v>
      </c>
      <c r="AK1347" s="7">
        <f t="shared" ref="AK1347:AK1410" si="88">IF(AJ1347="metered",1,2)</f>
        <v>2</v>
      </c>
    </row>
    <row r="1348" spans="1:37" x14ac:dyDescent="0.25">
      <c r="A1348" t="s">
        <v>181</v>
      </c>
      <c r="B1348" s="6" t="str">
        <f t="shared" ref="B1348:B1411" si="89">_xlfn.IFS(A1348="TWUP","1",A1348="TWUA","2", A1348="LAS","3",A1348="ADL","4")</f>
        <v>1</v>
      </c>
      <c r="C1348" t="s">
        <v>289</v>
      </c>
      <c r="D1348" t="s">
        <v>116</v>
      </c>
      <c r="E1348">
        <v>2016</v>
      </c>
      <c r="F1348">
        <v>19060403</v>
      </c>
      <c r="Q1348" t="s">
        <v>70</v>
      </c>
      <c r="R1348" s="18">
        <f t="shared" si="87"/>
        <v>2</v>
      </c>
      <c r="Y1348">
        <v>2016</v>
      </c>
      <c r="AD1348" t="s">
        <v>101</v>
      </c>
      <c r="AE1348" t="s">
        <v>119</v>
      </c>
      <c r="AF1348" t="str">
        <f t="shared" si="86"/>
        <v>Oil &amp; Gas - Ice Roads and Pads</v>
      </c>
      <c r="AG1348" t="s">
        <v>349</v>
      </c>
      <c r="AJ1348" t="s">
        <v>84</v>
      </c>
      <c r="AK1348" s="7">
        <f t="shared" si="88"/>
        <v>2</v>
      </c>
    </row>
    <row r="1349" spans="1:37" x14ac:dyDescent="0.25">
      <c r="A1349" t="s">
        <v>181</v>
      </c>
      <c r="B1349" s="6" t="str">
        <f t="shared" si="89"/>
        <v>1</v>
      </c>
      <c r="C1349" t="s">
        <v>289</v>
      </c>
      <c r="D1349" t="s">
        <v>116</v>
      </c>
      <c r="E1349">
        <v>2016</v>
      </c>
      <c r="F1349">
        <v>19060403</v>
      </c>
      <c r="Q1349" t="s">
        <v>70</v>
      </c>
      <c r="R1349" s="18">
        <f t="shared" si="87"/>
        <v>2</v>
      </c>
      <c r="Y1349">
        <v>2016</v>
      </c>
      <c r="AD1349" t="s">
        <v>101</v>
      </c>
      <c r="AE1349" t="s">
        <v>119</v>
      </c>
      <c r="AF1349" t="str">
        <f t="shared" si="86"/>
        <v>Oil &amp; Gas - Ice Roads and Pads</v>
      </c>
      <c r="AG1349" t="s">
        <v>349</v>
      </c>
      <c r="AJ1349" t="s">
        <v>84</v>
      </c>
      <c r="AK1349" s="7">
        <f t="shared" si="88"/>
        <v>2</v>
      </c>
    </row>
    <row r="1350" spans="1:37" x14ac:dyDescent="0.25">
      <c r="A1350" t="s">
        <v>181</v>
      </c>
      <c r="B1350" s="6" t="str">
        <f t="shared" si="89"/>
        <v>1</v>
      </c>
      <c r="C1350" t="s">
        <v>289</v>
      </c>
      <c r="D1350" t="s">
        <v>116</v>
      </c>
      <c r="E1350">
        <v>2016</v>
      </c>
      <c r="F1350">
        <v>19060403</v>
      </c>
      <c r="Q1350" t="s">
        <v>70</v>
      </c>
      <c r="R1350" s="18">
        <f t="shared" si="87"/>
        <v>2</v>
      </c>
      <c r="Y1350">
        <v>2016</v>
      </c>
      <c r="AD1350" t="s">
        <v>101</v>
      </c>
      <c r="AE1350" t="s">
        <v>119</v>
      </c>
      <c r="AF1350" t="str">
        <f t="shared" si="86"/>
        <v>Oil &amp; Gas - Ice Roads and Pads</v>
      </c>
      <c r="AG1350" t="s">
        <v>349</v>
      </c>
      <c r="AJ1350" t="s">
        <v>84</v>
      </c>
      <c r="AK1350" s="7">
        <f t="shared" si="88"/>
        <v>2</v>
      </c>
    </row>
    <row r="1351" spans="1:37" x14ac:dyDescent="0.25">
      <c r="A1351" t="s">
        <v>181</v>
      </c>
      <c r="B1351" s="6" t="str">
        <f t="shared" si="89"/>
        <v>1</v>
      </c>
      <c r="C1351" t="s">
        <v>289</v>
      </c>
      <c r="D1351" t="s">
        <v>116</v>
      </c>
      <c r="E1351">
        <v>2016</v>
      </c>
      <c r="F1351">
        <v>19060403</v>
      </c>
      <c r="Q1351" t="s">
        <v>70</v>
      </c>
      <c r="R1351" s="18">
        <f t="shared" si="87"/>
        <v>2</v>
      </c>
      <c r="Y1351">
        <v>2016</v>
      </c>
      <c r="AD1351" t="s">
        <v>101</v>
      </c>
      <c r="AE1351" t="s">
        <v>119</v>
      </c>
      <c r="AF1351" t="str">
        <f t="shared" ref="AF1351:AF1414" si="90">IF(AD1351&lt;&gt;"",_xlfn.CONCAT(AD1351," - ", AE1351),"")</f>
        <v>Oil &amp; Gas - Ice Roads and Pads</v>
      </c>
      <c r="AG1351" t="s">
        <v>349</v>
      </c>
      <c r="AJ1351" t="s">
        <v>84</v>
      </c>
      <c r="AK1351" s="7">
        <f t="shared" si="88"/>
        <v>2</v>
      </c>
    </row>
    <row r="1352" spans="1:37" x14ac:dyDescent="0.25">
      <c r="A1352" t="s">
        <v>181</v>
      </c>
      <c r="B1352" s="6" t="str">
        <f t="shared" si="89"/>
        <v>1</v>
      </c>
      <c r="C1352" t="s">
        <v>289</v>
      </c>
      <c r="D1352" t="s">
        <v>116</v>
      </c>
      <c r="E1352">
        <v>2016</v>
      </c>
      <c r="F1352">
        <v>19060403</v>
      </c>
      <c r="Q1352" t="s">
        <v>70</v>
      </c>
      <c r="R1352" s="18">
        <f t="shared" si="87"/>
        <v>2</v>
      </c>
      <c r="Y1352">
        <v>2016</v>
      </c>
      <c r="AD1352" t="s">
        <v>101</v>
      </c>
      <c r="AE1352" t="s">
        <v>119</v>
      </c>
      <c r="AF1352" t="str">
        <f t="shared" si="90"/>
        <v>Oil &amp; Gas - Ice Roads and Pads</v>
      </c>
      <c r="AG1352" t="s">
        <v>349</v>
      </c>
      <c r="AJ1352" t="s">
        <v>84</v>
      </c>
      <c r="AK1352" s="7">
        <f t="shared" si="88"/>
        <v>2</v>
      </c>
    </row>
    <row r="1353" spans="1:37" x14ac:dyDescent="0.25">
      <c r="A1353" t="s">
        <v>181</v>
      </c>
      <c r="B1353" s="6" t="str">
        <f t="shared" si="89"/>
        <v>1</v>
      </c>
      <c r="C1353" t="s">
        <v>289</v>
      </c>
      <c r="D1353" t="s">
        <v>116</v>
      </c>
      <c r="E1353">
        <v>2016</v>
      </c>
      <c r="F1353">
        <v>19060403</v>
      </c>
      <c r="Q1353" t="s">
        <v>70</v>
      </c>
      <c r="R1353" s="18">
        <f t="shared" si="87"/>
        <v>2</v>
      </c>
      <c r="Y1353">
        <v>2016</v>
      </c>
      <c r="AD1353" t="s">
        <v>101</v>
      </c>
      <c r="AE1353" t="s">
        <v>119</v>
      </c>
      <c r="AF1353" t="str">
        <f t="shared" si="90"/>
        <v>Oil &amp; Gas - Ice Roads and Pads</v>
      </c>
      <c r="AG1353" t="s">
        <v>349</v>
      </c>
      <c r="AJ1353" t="s">
        <v>84</v>
      </c>
      <c r="AK1353" s="7">
        <f t="shared" si="88"/>
        <v>2</v>
      </c>
    </row>
    <row r="1354" spans="1:37" x14ac:dyDescent="0.25">
      <c r="A1354" t="s">
        <v>181</v>
      </c>
      <c r="B1354" s="6" t="str">
        <f t="shared" si="89"/>
        <v>1</v>
      </c>
      <c r="C1354" t="s">
        <v>289</v>
      </c>
      <c r="D1354" t="s">
        <v>116</v>
      </c>
      <c r="E1354">
        <v>2016</v>
      </c>
      <c r="F1354">
        <v>19060403</v>
      </c>
      <c r="Q1354" t="s">
        <v>70</v>
      </c>
      <c r="R1354" s="18">
        <f t="shared" si="87"/>
        <v>2</v>
      </c>
      <c r="Y1354">
        <v>2016</v>
      </c>
      <c r="AD1354" t="s">
        <v>101</v>
      </c>
      <c r="AE1354" t="s">
        <v>119</v>
      </c>
      <c r="AF1354" t="str">
        <f t="shared" si="90"/>
        <v>Oil &amp; Gas - Ice Roads and Pads</v>
      </c>
      <c r="AG1354" t="s">
        <v>349</v>
      </c>
      <c r="AJ1354" t="s">
        <v>84</v>
      </c>
      <c r="AK1354" s="7">
        <f t="shared" si="88"/>
        <v>2</v>
      </c>
    </row>
    <row r="1355" spans="1:37" x14ac:dyDescent="0.25">
      <c r="A1355" t="s">
        <v>181</v>
      </c>
      <c r="B1355" s="6" t="str">
        <f t="shared" si="89"/>
        <v>1</v>
      </c>
      <c r="C1355" t="s">
        <v>289</v>
      </c>
      <c r="D1355" t="s">
        <v>116</v>
      </c>
      <c r="E1355">
        <v>2016</v>
      </c>
      <c r="F1355">
        <v>19060403</v>
      </c>
      <c r="Q1355" t="s">
        <v>70</v>
      </c>
      <c r="R1355" s="18">
        <f t="shared" si="87"/>
        <v>2</v>
      </c>
      <c r="Y1355">
        <v>2016</v>
      </c>
      <c r="AD1355" t="s">
        <v>101</v>
      </c>
      <c r="AE1355" t="s">
        <v>119</v>
      </c>
      <c r="AF1355" t="str">
        <f t="shared" si="90"/>
        <v>Oil &amp; Gas - Ice Roads and Pads</v>
      </c>
      <c r="AG1355" t="s">
        <v>349</v>
      </c>
      <c r="AJ1355" t="s">
        <v>84</v>
      </c>
      <c r="AK1355" s="7">
        <f t="shared" si="88"/>
        <v>2</v>
      </c>
    </row>
    <row r="1356" spans="1:37" x14ac:dyDescent="0.25">
      <c r="A1356" t="s">
        <v>181</v>
      </c>
      <c r="B1356" s="6" t="str">
        <f t="shared" si="89"/>
        <v>1</v>
      </c>
      <c r="C1356" t="s">
        <v>289</v>
      </c>
      <c r="D1356" t="s">
        <v>116</v>
      </c>
      <c r="E1356">
        <v>2016</v>
      </c>
      <c r="F1356">
        <v>19060403</v>
      </c>
      <c r="Q1356" t="s">
        <v>70</v>
      </c>
      <c r="R1356" s="18">
        <f t="shared" si="87"/>
        <v>2</v>
      </c>
      <c r="Y1356">
        <v>2016</v>
      </c>
      <c r="AD1356" t="s">
        <v>101</v>
      </c>
      <c r="AE1356" t="s">
        <v>119</v>
      </c>
      <c r="AF1356" t="str">
        <f t="shared" si="90"/>
        <v>Oil &amp; Gas - Ice Roads and Pads</v>
      </c>
      <c r="AG1356" t="s">
        <v>349</v>
      </c>
      <c r="AJ1356" t="s">
        <v>84</v>
      </c>
      <c r="AK1356" s="7">
        <f t="shared" si="88"/>
        <v>2</v>
      </c>
    </row>
    <row r="1357" spans="1:37" x14ac:dyDescent="0.25">
      <c r="A1357" t="s">
        <v>181</v>
      </c>
      <c r="B1357" s="6" t="str">
        <f t="shared" si="89"/>
        <v>1</v>
      </c>
      <c r="C1357" t="s">
        <v>289</v>
      </c>
      <c r="D1357" t="s">
        <v>116</v>
      </c>
      <c r="E1357">
        <v>2016</v>
      </c>
      <c r="F1357">
        <v>19060403</v>
      </c>
      <c r="Q1357" t="s">
        <v>70</v>
      </c>
      <c r="R1357" s="18">
        <f t="shared" si="87"/>
        <v>2</v>
      </c>
      <c r="Y1357">
        <v>2016</v>
      </c>
      <c r="AD1357" t="s">
        <v>101</v>
      </c>
      <c r="AE1357" t="s">
        <v>119</v>
      </c>
      <c r="AF1357" t="str">
        <f t="shared" si="90"/>
        <v>Oil &amp; Gas - Ice Roads and Pads</v>
      </c>
      <c r="AG1357" t="s">
        <v>349</v>
      </c>
      <c r="AJ1357" t="s">
        <v>84</v>
      </c>
      <c r="AK1357" s="7">
        <f t="shared" si="88"/>
        <v>2</v>
      </c>
    </row>
    <row r="1358" spans="1:37" x14ac:dyDescent="0.25">
      <c r="A1358" t="s">
        <v>181</v>
      </c>
      <c r="B1358" s="6" t="str">
        <f t="shared" si="89"/>
        <v>1</v>
      </c>
      <c r="C1358" t="s">
        <v>289</v>
      </c>
      <c r="D1358" t="s">
        <v>116</v>
      </c>
      <c r="E1358">
        <v>2016</v>
      </c>
      <c r="F1358">
        <v>19060403</v>
      </c>
      <c r="Q1358" t="s">
        <v>70</v>
      </c>
      <c r="R1358" s="18">
        <f t="shared" si="87"/>
        <v>2</v>
      </c>
      <c r="Y1358">
        <v>2016</v>
      </c>
      <c r="AD1358" t="s">
        <v>101</v>
      </c>
      <c r="AE1358" t="s">
        <v>119</v>
      </c>
      <c r="AF1358" t="str">
        <f t="shared" si="90"/>
        <v>Oil &amp; Gas - Ice Roads and Pads</v>
      </c>
      <c r="AG1358" t="s">
        <v>349</v>
      </c>
      <c r="AJ1358" t="s">
        <v>84</v>
      </c>
      <c r="AK1358" s="7">
        <f t="shared" si="88"/>
        <v>2</v>
      </c>
    </row>
    <row r="1359" spans="1:37" x14ac:dyDescent="0.25">
      <c r="A1359" t="s">
        <v>181</v>
      </c>
      <c r="B1359" s="6" t="str">
        <f t="shared" si="89"/>
        <v>1</v>
      </c>
      <c r="C1359" t="s">
        <v>289</v>
      </c>
      <c r="D1359" t="s">
        <v>116</v>
      </c>
      <c r="E1359">
        <v>2017</v>
      </c>
      <c r="F1359">
        <v>19060403</v>
      </c>
      <c r="Q1359" t="s">
        <v>70</v>
      </c>
      <c r="R1359" s="18">
        <f t="shared" si="87"/>
        <v>2</v>
      </c>
      <c r="Y1359">
        <v>2017</v>
      </c>
      <c r="AD1359" t="s">
        <v>101</v>
      </c>
      <c r="AE1359" t="s">
        <v>119</v>
      </c>
      <c r="AF1359" t="str">
        <f t="shared" si="90"/>
        <v>Oil &amp; Gas - Ice Roads and Pads</v>
      </c>
      <c r="AG1359" t="s">
        <v>349</v>
      </c>
      <c r="AJ1359" t="s">
        <v>84</v>
      </c>
      <c r="AK1359" s="7">
        <f t="shared" si="88"/>
        <v>2</v>
      </c>
    </row>
    <row r="1360" spans="1:37" x14ac:dyDescent="0.25">
      <c r="A1360" t="s">
        <v>181</v>
      </c>
      <c r="B1360" s="6" t="str">
        <f t="shared" si="89"/>
        <v>1</v>
      </c>
      <c r="C1360" t="s">
        <v>289</v>
      </c>
      <c r="D1360" t="s">
        <v>116</v>
      </c>
      <c r="E1360">
        <v>2017</v>
      </c>
      <c r="F1360">
        <v>19060403</v>
      </c>
      <c r="Q1360" t="s">
        <v>70</v>
      </c>
      <c r="R1360" s="18">
        <f t="shared" si="87"/>
        <v>2</v>
      </c>
      <c r="Y1360">
        <v>2017</v>
      </c>
      <c r="AD1360" t="s">
        <v>101</v>
      </c>
      <c r="AE1360" t="s">
        <v>119</v>
      </c>
      <c r="AF1360" t="str">
        <f t="shared" si="90"/>
        <v>Oil &amp; Gas - Ice Roads and Pads</v>
      </c>
      <c r="AG1360" t="s">
        <v>349</v>
      </c>
      <c r="AJ1360" t="s">
        <v>84</v>
      </c>
      <c r="AK1360" s="7">
        <f t="shared" si="88"/>
        <v>2</v>
      </c>
    </row>
    <row r="1361" spans="1:37" x14ac:dyDescent="0.25">
      <c r="A1361" t="s">
        <v>181</v>
      </c>
      <c r="B1361" s="6" t="str">
        <f t="shared" si="89"/>
        <v>1</v>
      </c>
      <c r="C1361" t="s">
        <v>289</v>
      </c>
      <c r="D1361" t="s">
        <v>116</v>
      </c>
      <c r="E1361">
        <v>2017</v>
      </c>
      <c r="F1361">
        <v>19060403</v>
      </c>
      <c r="Q1361" t="s">
        <v>70</v>
      </c>
      <c r="R1361" s="18">
        <f t="shared" si="87"/>
        <v>2</v>
      </c>
      <c r="Y1361">
        <v>2017</v>
      </c>
      <c r="AD1361" t="s">
        <v>101</v>
      </c>
      <c r="AE1361" t="s">
        <v>119</v>
      </c>
      <c r="AF1361" t="str">
        <f t="shared" si="90"/>
        <v>Oil &amp; Gas - Ice Roads and Pads</v>
      </c>
      <c r="AG1361" t="s">
        <v>349</v>
      </c>
      <c r="AJ1361" t="s">
        <v>84</v>
      </c>
      <c r="AK1361" s="7">
        <f t="shared" si="88"/>
        <v>2</v>
      </c>
    </row>
    <row r="1362" spans="1:37" x14ac:dyDescent="0.25">
      <c r="A1362" t="s">
        <v>181</v>
      </c>
      <c r="B1362" s="6" t="str">
        <f t="shared" si="89"/>
        <v>1</v>
      </c>
      <c r="C1362" t="s">
        <v>289</v>
      </c>
      <c r="D1362" t="s">
        <v>116</v>
      </c>
      <c r="E1362">
        <v>2017</v>
      </c>
      <c r="F1362">
        <v>19060403</v>
      </c>
      <c r="Q1362" t="s">
        <v>70</v>
      </c>
      <c r="R1362" s="18">
        <f t="shared" si="87"/>
        <v>2</v>
      </c>
      <c r="Y1362">
        <v>2017</v>
      </c>
      <c r="AD1362" t="s">
        <v>101</v>
      </c>
      <c r="AE1362" t="s">
        <v>119</v>
      </c>
      <c r="AF1362" t="str">
        <f t="shared" si="90"/>
        <v>Oil &amp; Gas - Ice Roads and Pads</v>
      </c>
      <c r="AG1362" t="s">
        <v>349</v>
      </c>
      <c r="AJ1362" t="s">
        <v>84</v>
      </c>
      <c r="AK1362" s="7">
        <f t="shared" si="88"/>
        <v>2</v>
      </c>
    </row>
    <row r="1363" spans="1:37" x14ac:dyDescent="0.25">
      <c r="A1363" t="s">
        <v>181</v>
      </c>
      <c r="B1363" s="6" t="str">
        <f t="shared" si="89"/>
        <v>1</v>
      </c>
      <c r="C1363" t="s">
        <v>289</v>
      </c>
      <c r="D1363" t="s">
        <v>116</v>
      </c>
      <c r="E1363">
        <v>2017</v>
      </c>
      <c r="F1363">
        <v>19060403</v>
      </c>
      <c r="Q1363" t="s">
        <v>70</v>
      </c>
      <c r="R1363" s="18">
        <f t="shared" si="87"/>
        <v>2</v>
      </c>
      <c r="Y1363">
        <v>2017</v>
      </c>
      <c r="AD1363" t="s">
        <v>101</v>
      </c>
      <c r="AE1363" t="s">
        <v>119</v>
      </c>
      <c r="AF1363" t="str">
        <f t="shared" si="90"/>
        <v>Oil &amp; Gas - Ice Roads and Pads</v>
      </c>
      <c r="AG1363" t="s">
        <v>349</v>
      </c>
      <c r="AJ1363" t="s">
        <v>84</v>
      </c>
      <c r="AK1363" s="7">
        <f t="shared" si="88"/>
        <v>2</v>
      </c>
    </row>
    <row r="1364" spans="1:37" x14ac:dyDescent="0.25">
      <c r="A1364" t="s">
        <v>181</v>
      </c>
      <c r="B1364" s="6" t="str">
        <f t="shared" si="89"/>
        <v>1</v>
      </c>
      <c r="C1364" t="s">
        <v>289</v>
      </c>
      <c r="D1364" t="s">
        <v>116</v>
      </c>
      <c r="E1364">
        <v>2017</v>
      </c>
      <c r="F1364">
        <v>19060403</v>
      </c>
      <c r="Q1364" t="s">
        <v>70</v>
      </c>
      <c r="R1364" s="18">
        <f t="shared" si="87"/>
        <v>2</v>
      </c>
      <c r="Y1364">
        <v>2017</v>
      </c>
      <c r="AD1364" t="s">
        <v>101</v>
      </c>
      <c r="AE1364" t="s">
        <v>119</v>
      </c>
      <c r="AF1364" t="str">
        <f t="shared" si="90"/>
        <v>Oil &amp; Gas - Ice Roads and Pads</v>
      </c>
      <c r="AG1364" t="s">
        <v>349</v>
      </c>
      <c r="AJ1364" t="s">
        <v>84</v>
      </c>
      <c r="AK1364" s="7">
        <f t="shared" si="88"/>
        <v>2</v>
      </c>
    </row>
    <row r="1365" spans="1:37" x14ac:dyDescent="0.25">
      <c r="A1365" t="s">
        <v>181</v>
      </c>
      <c r="B1365" s="6" t="str">
        <f t="shared" si="89"/>
        <v>1</v>
      </c>
      <c r="C1365" t="s">
        <v>289</v>
      </c>
      <c r="D1365" t="s">
        <v>116</v>
      </c>
      <c r="E1365">
        <v>2017</v>
      </c>
      <c r="F1365">
        <v>19060403</v>
      </c>
      <c r="Q1365" t="s">
        <v>70</v>
      </c>
      <c r="R1365" s="18">
        <f t="shared" si="87"/>
        <v>2</v>
      </c>
      <c r="Y1365">
        <v>2017</v>
      </c>
      <c r="AD1365" t="s">
        <v>101</v>
      </c>
      <c r="AE1365" t="s">
        <v>119</v>
      </c>
      <c r="AF1365" t="str">
        <f t="shared" si="90"/>
        <v>Oil &amp; Gas - Ice Roads and Pads</v>
      </c>
      <c r="AG1365" t="s">
        <v>349</v>
      </c>
      <c r="AJ1365" t="s">
        <v>84</v>
      </c>
      <c r="AK1365" s="7">
        <f t="shared" si="88"/>
        <v>2</v>
      </c>
    </row>
    <row r="1366" spans="1:37" x14ac:dyDescent="0.25">
      <c r="A1366" t="s">
        <v>181</v>
      </c>
      <c r="B1366" s="6" t="str">
        <f t="shared" si="89"/>
        <v>1</v>
      </c>
      <c r="C1366" t="s">
        <v>289</v>
      </c>
      <c r="D1366" t="s">
        <v>116</v>
      </c>
      <c r="E1366">
        <v>2017</v>
      </c>
      <c r="F1366">
        <v>19060403</v>
      </c>
      <c r="Q1366" t="s">
        <v>70</v>
      </c>
      <c r="R1366" s="18">
        <f t="shared" si="87"/>
        <v>2</v>
      </c>
      <c r="Y1366">
        <v>2017</v>
      </c>
      <c r="AD1366" t="s">
        <v>101</v>
      </c>
      <c r="AE1366" t="s">
        <v>119</v>
      </c>
      <c r="AF1366" t="str">
        <f t="shared" si="90"/>
        <v>Oil &amp; Gas - Ice Roads and Pads</v>
      </c>
      <c r="AG1366" t="s">
        <v>349</v>
      </c>
      <c r="AJ1366" t="s">
        <v>84</v>
      </c>
      <c r="AK1366" s="7">
        <f t="shared" si="88"/>
        <v>2</v>
      </c>
    </row>
    <row r="1367" spans="1:37" x14ac:dyDescent="0.25">
      <c r="A1367" t="s">
        <v>181</v>
      </c>
      <c r="B1367" s="6" t="str">
        <f t="shared" si="89"/>
        <v>1</v>
      </c>
      <c r="C1367" t="s">
        <v>289</v>
      </c>
      <c r="D1367" t="s">
        <v>116</v>
      </c>
      <c r="E1367">
        <v>2017</v>
      </c>
      <c r="F1367">
        <v>19060403</v>
      </c>
      <c r="Q1367" t="s">
        <v>70</v>
      </c>
      <c r="R1367" s="18">
        <f t="shared" si="87"/>
        <v>2</v>
      </c>
      <c r="Y1367">
        <v>2017</v>
      </c>
      <c r="AD1367" t="s">
        <v>101</v>
      </c>
      <c r="AE1367" t="s">
        <v>119</v>
      </c>
      <c r="AF1367" t="str">
        <f t="shared" si="90"/>
        <v>Oil &amp; Gas - Ice Roads and Pads</v>
      </c>
      <c r="AG1367" t="s">
        <v>349</v>
      </c>
      <c r="AJ1367" t="s">
        <v>84</v>
      </c>
      <c r="AK1367" s="7">
        <f t="shared" si="88"/>
        <v>2</v>
      </c>
    </row>
    <row r="1368" spans="1:37" x14ac:dyDescent="0.25">
      <c r="A1368" t="s">
        <v>181</v>
      </c>
      <c r="B1368" s="6" t="str">
        <f t="shared" si="89"/>
        <v>1</v>
      </c>
      <c r="C1368" t="s">
        <v>289</v>
      </c>
      <c r="D1368" t="s">
        <v>116</v>
      </c>
      <c r="E1368">
        <v>2017</v>
      </c>
      <c r="F1368">
        <v>19060403</v>
      </c>
      <c r="Q1368" t="s">
        <v>70</v>
      </c>
      <c r="R1368" s="18">
        <f t="shared" si="87"/>
        <v>2</v>
      </c>
      <c r="Y1368">
        <v>2017</v>
      </c>
      <c r="AD1368" t="s">
        <v>101</v>
      </c>
      <c r="AE1368" t="s">
        <v>119</v>
      </c>
      <c r="AF1368" t="str">
        <f t="shared" si="90"/>
        <v>Oil &amp; Gas - Ice Roads and Pads</v>
      </c>
      <c r="AG1368" t="s">
        <v>349</v>
      </c>
      <c r="AJ1368" t="s">
        <v>84</v>
      </c>
      <c r="AK1368" s="7">
        <f t="shared" si="88"/>
        <v>2</v>
      </c>
    </row>
    <row r="1369" spans="1:37" x14ac:dyDescent="0.25">
      <c r="A1369" t="s">
        <v>181</v>
      </c>
      <c r="B1369" s="6" t="str">
        <f t="shared" si="89"/>
        <v>1</v>
      </c>
      <c r="C1369" t="s">
        <v>289</v>
      </c>
      <c r="D1369" t="s">
        <v>116</v>
      </c>
      <c r="E1369">
        <v>2017</v>
      </c>
      <c r="F1369">
        <v>19060403</v>
      </c>
      <c r="Q1369" t="s">
        <v>70</v>
      </c>
      <c r="R1369" s="18">
        <f t="shared" si="87"/>
        <v>2</v>
      </c>
      <c r="Y1369">
        <v>2017</v>
      </c>
      <c r="AD1369" t="s">
        <v>101</v>
      </c>
      <c r="AE1369" t="s">
        <v>119</v>
      </c>
      <c r="AF1369" t="str">
        <f t="shared" si="90"/>
        <v>Oil &amp; Gas - Ice Roads and Pads</v>
      </c>
      <c r="AG1369" t="s">
        <v>349</v>
      </c>
      <c r="AJ1369" t="s">
        <v>84</v>
      </c>
      <c r="AK1369" s="7">
        <f t="shared" si="88"/>
        <v>2</v>
      </c>
    </row>
    <row r="1370" spans="1:37" x14ac:dyDescent="0.25">
      <c r="A1370" t="s">
        <v>181</v>
      </c>
      <c r="B1370" s="6" t="str">
        <f t="shared" si="89"/>
        <v>1</v>
      </c>
      <c r="C1370" t="s">
        <v>289</v>
      </c>
      <c r="D1370" t="s">
        <v>116</v>
      </c>
      <c r="E1370">
        <v>2017</v>
      </c>
      <c r="F1370">
        <v>19060403</v>
      </c>
      <c r="Q1370" t="s">
        <v>70</v>
      </c>
      <c r="R1370" s="18">
        <f t="shared" si="87"/>
        <v>2</v>
      </c>
      <c r="Y1370">
        <v>2017</v>
      </c>
      <c r="AD1370" t="s">
        <v>101</v>
      </c>
      <c r="AE1370" t="s">
        <v>119</v>
      </c>
      <c r="AF1370" t="str">
        <f t="shared" si="90"/>
        <v>Oil &amp; Gas - Ice Roads and Pads</v>
      </c>
      <c r="AG1370" t="s">
        <v>349</v>
      </c>
      <c r="AJ1370" t="s">
        <v>84</v>
      </c>
      <c r="AK1370" s="7">
        <f t="shared" si="88"/>
        <v>2</v>
      </c>
    </row>
    <row r="1371" spans="1:37" x14ac:dyDescent="0.25">
      <c r="A1371" t="s">
        <v>181</v>
      </c>
      <c r="B1371" s="6" t="str">
        <f t="shared" si="89"/>
        <v>1</v>
      </c>
      <c r="C1371" t="s">
        <v>289</v>
      </c>
      <c r="D1371" t="s">
        <v>116</v>
      </c>
      <c r="E1371">
        <v>2017</v>
      </c>
      <c r="F1371">
        <v>19060403</v>
      </c>
      <c r="Q1371" t="s">
        <v>70</v>
      </c>
      <c r="R1371" s="18">
        <f t="shared" si="87"/>
        <v>2</v>
      </c>
      <c r="Y1371">
        <v>2017</v>
      </c>
      <c r="AD1371" t="s">
        <v>101</v>
      </c>
      <c r="AE1371" t="s">
        <v>119</v>
      </c>
      <c r="AF1371" t="str">
        <f t="shared" si="90"/>
        <v>Oil &amp; Gas - Ice Roads and Pads</v>
      </c>
      <c r="AG1371" t="s">
        <v>349</v>
      </c>
      <c r="AJ1371" t="s">
        <v>84</v>
      </c>
      <c r="AK1371" s="7">
        <f t="shared" si="88"/>
        <v>2</v>
      </c>
    </row>
    <row r="1372" spans="1:37" x14ac:dyDescent="0.25">
      <c r="A1372" t="s">
        <v>181</v>
      </c>
      <c r="B1372" s="6" t="str">
        <f t="shared" si="89"/>
        <v>1</v>
      </c>
      <c r="C1372" t="s">
        <v>289</v>
      </c>
      <c r="D1372" t="s">
        <v>116</v>
      </c>
      <c r="E1372">
        <v>2017</v>
      </c>
      <c r="F1372">
        <v>19060403</v>
      </c>
      <c r="Q1372" t="s">
        <v>70</v>
      </c>
      <c r="R1372" s="18">
        <f t="shared" si="87"/>
        <v>2</v>
      </c>
      <c r="Y1372">
        <v>2017</v>
      </c>
      <c r="AD1372" t="s">
        <v>101</v>
      </c>
      <c r="AE1372" t="s">
        <v>119</v>
      </c>
      <c r="AF1372" t="str">
        <f t="shared" si="90"/>
        <v>Oil &amp; Gas - Ice Roads and Pads</v>
      </c>
      <c r="AG1372" t="s">
        <v>349</v>
      </c>
      <c r="AJ1372" t="s">
        <v>84</v>
      </c>
      <c r="AK1372" s="7">
        <f t="shared" si="88"/>
        <v>2</v>
      </c>
    </row>
    <row r="1373" spans="1:37" x14ac:dyDescent="0.25">
      <c r="A1373" t="s">
        <v>181</v>
      </c>
      <c r="B1373" s="6" t="str">
        <f t="shared" si="89"/>
        <v>1</v>
      </c>
      <c r="C1373" t="s">
        <v>289</v>
      </c>
      <c r="D1373" t="s">
        <v>116</v>
      </c>
      <c r="E1373">
        <v>2017</v>
      </c>
      <c r="F1373">
        <v>19060403</v>
      </c>
      <c r="Q1373" t="s">
        <v>70</v>
      </c>
      <c r="R1373" s="18">
        <f t="shared" si="87"/>
        <v>2</v>
      </c>
      <c r="Y1373">
        <v>2017</v>
      </c>
      <c r="AD1373" t="s">
        <v>101</v>
      </c>
      <c r="AE1373" t="s">
        <v>119</v>
      </c>
      <c r="AF1373" t="str">
        <f t="shared" si="90"/>
        <v>Oil &amp; Gas - Ice Roads and Pads</v>
      </c>
      <c r="AG1373" t="s">
        <v>349</v>
      </c>
      <c r="AJ1373" t="s">
        <v>84</v>
      </c>
      <c r="AK1373" s="7">
        <f t="shared" si="88"/>
        <v>2</v>
      </c>
    </row>
    <row r="1374" spans="1:37" x14ac:dyDescent="0.25">
      <c r="A1374" t="s">
        <v>181</v>
      </c>
      <c r="B1374" s="6" t="str">
        <f t="shared" si="89"/>
        <v>1</v>
      </c>
      <c r="C1374" t="s">
        <v>289</v>
      </c>
      <c r="D1374" t="s">
        <v>116</v>
      </c>
      <c r="E1374">
        <v>2017</v>
      </c>
      <c r="F1374">
        <v>19060403</v>
      </c>
      <c r="Q1374" t="s">
        <v>70</v>
      </c>
      <c r="R1374" s="18">
        <f t="shared" si="87"/>
        <v>2</v>
      </c>
      <c r="Y1374">
        <v>2017</v>
      </c>
      <c r="AD1374" t="s">
        <v>101</v>
      </c>
      <c r="AE1374" t="s">
        <v>119</v>
      </c>
      <c r="AF1374" t="str">
        <f t="shared" si="90"/>
        <v>Oil &amp; Gas - Ice Roads and Pads</v>
      </c>
      <c r="AG1374" t="s">
        <v>349</v>
      </c>
      <c r="AJ1374" t="s">
        <v>84</v>
      </c>
      <c r="AK1374" s="7">
        <f t="shared" si="88"/>
        <v>2</v>
      </c>
    </row>
    <row r="1375" spans="1:37" x14ac:dyDescent="0.25">
      <c r="A1375" t="s">
        <v>181</v>
      </c>
      <c r="B1375" s="6" t="str">
        <f t="shared" si="89"/>
        <v>1</v>
      </c>
      <c r="C1375" t="s">
        <v>289</v>
      </c>
      <c r="D1375" t="s">
        <v>116</v>
      </c>
      <c r="E1375">
        <v>2017</v>
      </c>
      <c r="F1375">
        <v>19060403</v>
      </c>
      <c r="Q1375" t="s">
        <v>70</v>
      </c>
      <c r="R1375" s="18">
        <f t="shared" si="87"/>
        <v>2</v>
      </c>
      <c r="Y1375">
        <v>2017</v>
      </c>
      <c r="AD1375" t="s">
        <v>101</v>
      </c>
      <c r="AE1375" t="s">
        <v>119</v>
      </c>
      <c r="AF1375" t="str">
        <f t="shared" si="90"/>
        <v>Oil &amp; Gas - Ice Roads and Pads</v>
      </c>
      <c r="AG1375" t="s">
        <v>349</v>
      </c>
      <c r="AJ1375" t="s">
        <v>84</v>
      </c>
      <c r="AK1375" s="7">
        <f t="shared" si="88"/>
        <v>2</v>
      </c>
    </row>
    <row r="1376" spans="1:37" x14ac:dyDescent="0.25">
      <c r="A1376" t="s">
        <v>181</v>
      </c>
      <c r="B1376" s="6" t="str">
        <f t="shared" si="89"/>
        <v>1</v>
      </c>
      <c r="C1376" t="s">
        <v>289</v>
      </c>
      <c r="D1376" t="s">
        <v>116</v>
      </c>
      <c r="E1376">
        <v>2017</v>
      </c>
      <c r="F1376">
        <v>19060403</v>
      </c>
      <c r="Q1376" t="s">
        <v>70</v>
      </c>
      <c r="R1376" s="18">
        <f t="shared" si="87"/>
        <v>2</v>
      </c>
      <c r="Y1376">
        <v>2017</v>
      </c>
      <c r="AD1376" t="s">
        <v>101</v>
      </c>
      <c r="AE1376" t="s">
        <v>119</v>
      </c>
      <c r="AF1376" t="str">
        <f t="shared" si="90"/>
        <v>Oil &amp; Gas - Ice Roads and Pads</v>
      </c>
      <c r="AG1376" t="s">
        <v>349</v>
      </c>
      <c r="AJ1376" t="s">
        <v>84</v>
      </c>
      <c r="AK1376" s="7">
        <f t="shared" si="88"/>
        <v>2</v>
      </c>
    </row>
    <row r="1377" spans="1:37" x14ac:dyDescent="0.25">
      <c r="A1377" t="s">
        <v>181</v>
      </c>
      <c r="B1377" s="6" t="str">
        <f t="shared" si="89"/>
        <v>1</v>
      </c>
      <c r="C1377" t="s">
        <v>289</v>
      </c>
      <c r="D1377" t="s">
        <v>116</v>
      </c>
      <c r="E1377">
        <v>2017</v>
      </c>
      <c r="F1377">
        <v>19060403</v>
      </c>
      <c r="Q1377" t="s">
        <v>70</v>
      </c>
      <c r="R1377" s="18">
        <f t="shared" si="87"/>
        <v>2</v>
      </c>
      <c r="Y1377">
        <v>2017</v>
      </c>
      <c r="AD1377" t="s">
        <v>101</v>
      </c>
      <c r="AE1377" t="s">
        <v>119</v>
      </c>
      <c r="AF1377" t="str">
        <f t="shared" si="90"/>
        <v>Oil &amp; Gas - Ice Roads and Pads</v>
      </c>
      <c r="AG1377" t="s">
        <v>349</v>
      </c>
      <c r="AJ1377" t="s">
        <v>84</v>
      </c>
      <c r="AK1377" s="7">
        <f t="shared" si="88"/>
        <v>2</v>
      </c>
    </row>
    <row r="1378" spans="1:37" x14ac:dyDescent="0.25">
      <c r="A1378" t="s">
        <v>181</v>
      </c>
      <c r="B1378" s="6" t="str">
        <f t="shared" si="89"/>
        <v>1</v>
      </c>
      <c r="C1378" t="s">
        <v>289</v>
      </c>
      <c r="D1378" t="s">
        <v>116</v>
      </c>
      <c r="E1378">
        <v>2017</v>
      </c>
      <c r="F1378">
        <v>19060403</v>
      </c>
      <c r="Q1378" t="s">
        <v>70</v>
      </c>
      <c r="R1378" s="18">
        <f t="shared" si="87"/>
        <v>2</v>
      </c>
      <c r="Y1378">
        <v>2017</v>
      </c>
      <c r="AD1378" t="s">
        <v>101</v>
      </c>
      <c r="AE1378" t="s">
        <v>119</v>
      </c>
      <c r="AF1378" t="str">
        <f t="shared" si="90"/>
        <v>Oil &amp; Gas - Ice Roads and Pads</v>
      </c>
      <c r="AG1378" t="s">
        <v>349</v>
      </c>
      <c r="AJ1378" t="s">
        <v>84</v>
      </c>
      <c r="AK1378" s="7">
        <f t="shared" si="88"/>
        <v>2</v>
      </c>
    </row>
    <row r="1379" spans="1:37" x14ac:dyDescent="0.25">
      <c r="A1379" t="s">
        <v>181</v>
      </c>
      <c r="B1379" s="6" t="str">
        <f t="shared" si="89"/>
        <v>1</v>
      </c>
      <c r="C1379" t="s">
        <v>289</v>
      </c>
      <c r="D1379" t="s">
        <v>116</v>
      </c>
      <c r="E1379">
        <v>2017</v>
      </c>
      <c r="F1379">
        <v>19060403</v>
      </c>
      <c r="Q1379" t="s">
        <v>70</v>
      </c>
      <c r="R1379" s="18">
        <f t="shared" si="87"/>
        <v>2</v>
      </c>
      <c r="Y1379">
        <v>2017</v>
      </c>
      <c r="AD1379" t="s">
        <v>101</v>
      </c>
      <c r="AE1379" t="s">
        <v>119</v>
      </c>
      <c r="AF1379" t="str">
        <f t="shared" si="90"/>
        <v>Oil &amp; Gas - Ice Roads and Pads</v>
      </c>
      <c r="AG1379" t="s">
        <v>349</v>
      </c>
      <c r="AJ1379" t="s">
        <v>84</v>
      </c>
      <c r="AK1379" s="7">
        <f t="shared" si="88"/>
        <v>2</v>
      </c>
    </row>
    <row r="1380" spans="1:37" x14ac:dyDescent="0.25">
      <c r="A1380" t="s">
        <v>181</v>
      </c>
      <c r="B1380" s="6" t="str">
        <f t="shared" si="89"/>
        <v>1</v>
      </c>
      <c r="C1380" t="s">
        <v>289</v>
      </c>
      <c r="D1380" t="s">
        <v>116</v>
      </c>
      <c r="E1380">
        <v>2017</v>
      </c>
      <c r="F1380">
        <v>19060403</v>
      </c>
      <c r="Q1380" t="s">
        <v>70</v>
      </c>
      <c r="R1380" s="18">
        <f t="shared" si="87"/>
        <v>2</v>
      </c>
      <c r="Y1380">
        <v>2017</v>
      </c>
      <c r="AD1380" t="s">
        <v>101</v>
      </c>
      <c r="AE1380" t="s">
        <v>119</v>
      </c>
      <c r="AF1380" t="str">
        <f t="shared" si="90"/>
        <v>Oil &amp; Gas - Ice Roads and Pads</v>
      </c>
      <c r="AG1380" t="s">
        <v>349</v>
      </c>
      <c r="AJ1380" t="s">
        <v>84</v>
      </c>
      <c r="AK1380" s="7">
        <f t="shared" si="88"/>
        <v>2</v>
      </c>
    </row>
    <row r="1381" spans="1:37" x14ac:dyDescent="0.25">
      <c r="A1381" t="s">
        <v>181</v>
      </c>
      <c r="B1381" s="6" t="str">
        <f t="shared" si="89"/>
        <v>1</v>
      </c>
      <c r="C1381" t="s">
        <v>289</v>
      </c>
      <c r="D1381" t="s">
        <v>116</v>
      </c>
      <c r="E1381">
        <v>2017</v>
      </c>
      <c r="F1381">
        <v>19060403</v>
      </c>
      <c r="Q1381" t="s">
        <v>70</v>
      </c>
      <c r="R1381" s="18">
        <f t="shared" si="87"/>
        <v>2</v>
      </c>
      <c r="Y1381">
        <v>2017</v>
      </c>
      <c r="AD1381" t="s">
        <v>101</v>
      </c>
      <c r="AE1381" t="s">
        <v>119</v>
      </c>
      <c r="AF1381" t="str">
        <f t="shared" si="90"/>
        <v>Oil &amp; Gas - Ice Roads and Pads</v>
      </c>
      <c r="AG1381" t="s">
        <v>349</v>
      </c>
      <c r="AJ1381" t="s">
        <v>84</v>
      </c>
      <c r="AK1381" s="7">
        <f t="shared" si="88"/>
        <v>2</v>
      </c>
    </row>
    <row r="1382" spans="1:37" x14ac:dyDescent="0.25">
      <c r="A1382" t="s">
        <v>181</v>
      </c>
      <c r="B1382" s="6" t="str">
        <f t="shared" si="89"/>
        <v>1</v>
      </c>
      <c r="C1382" t="s">
        <v>289</v>
      </c>
      <c r="D1382" t="s">
        <v>116</v>
      </c>
      <c r="E1382">
        <v>2017</v>
      </c>
      <c r="F1382">
        <v>19060403</v>
      </c>
      <c r="Q1382" t="s">
        <v>70</v>
      </c>
      <c r="R1382" s="18">
        <f t="shared" si="87"/>
        <v>2</v>
      </c>
      <c r="Y1382">
        <v>2017</v>
      </c>
      <c r="AD1382" t="s">
        <v>101</v>
      </c>
      <c r="AE1382" t="s">
        <v>119</v>
      </c>
      <c r="AF1382" t="str">
        <f t="shared" si="90"/>
        <v>Oil &amp; Gas - Ice Roads and Pads</v>
      </c>
      <c r="AG1382" t="s">
        <v>349</v>
      </c>
      <c r="AJ1382" t="s">
        <v>84</v>
      </c>
      <c r="AK1382" s="7">
        <f t="shared" si="88"/>
        <v>2</v>
      </c>
    </row>
    <row r="1383" spans="1:37" x14ac:dyDescent="0.25">
      <c r="A1383" t="s">
        <v>181</v>
      </c>
      <c r="B1383" s="6" t="str">
        <f t="shared" si="89"/>
        <v>1</v>
      </c>
      <c r="C1383" t="s">
        <v>289</v>
      </c>
      <c r="D1383" t="s">
        <v>116</v>
      </c>
      <c r="E1383">
        <v>2017</v>
      </c>
      <c r="F1383">
        <v>19060403</v>
      </c>
      <c r="Q1383" t="s">
        <v>70</v>
      </c>
      <c r="R1383" s="18">
        <f t="shared" si="87"/>
        <v>2</v>
      </c>
      <c r="Y1383">
        <v>2017</v>
      </c>
      <c r="AD1383" t="s">
        <v>101</v>
      </c>
      <c r="AE1383" t="s">
        <v>119</v>
      </c>
      <c r="AF1383" t="str">
        <f t="shared" si="90"/>
        <v>Oil &amp; Gas - Ice Roads and Pads</v>
      </c>
      <c r="AG1383" t="s">
        <v>349</v>
      </c>
      <c r="AJ1383" t="s">
        <v>84</v>
      </c>
      <c r="AK1383" s="7">
        <f t="shared" si="88"/>
        <v>2</v>
      </c>
    </row>
    <row r="1384" spans="1:37" x14ac:dyDescent="0.25">
      <c r="A1384" t="s">
        <v>181</v>
      </c>
      <c r="B1384" s="6" t="str">
        <f t="shared" si="89"/>
        <v>1</v>
      </c>
      <c r="C1384" t="s">
        <v>289</v>
      </c>
      <c r="D1384" t="s">
        <v>116</v>
      </c>
      <c r="E1384">
        <v>2017</v>
      </c>
      <c r="F1384">
        <v>19060403</v>
      </c>
      <c r="Q1384" t="s">
        <v>70</v>
      </c>
      <c r="R1384" s="18">
        <f t="shared" si="87"/>
        <v>2</v>
      </c>
      <c r="Y1384">
        <v>2017</v>
      </c>
      <c r="AD1384" t="s">
        <v>101</v>
      </c>
      <c r="AE1384" t="s">
        <v>119</v>
      </c>
      <c r="AF1384" t="str">
        <f t="shared" si="90"/>
        <v>Oil &amp; Gas - Ice Roads and Pads</v>
      </c>
      <c r="AG1384" t="s">
        <v>349</v>
      </c>
      <c r="AJ1384" t="s">
        <v>84</v>
      </c>
      <c r="AK1384" s="7">
        <f t="shared" si="88"/>
        <v>2</v>
      </c>
    </row>
    <row r="1385" spans="1:37" x14ac:dyDescent="0.25">
      <c r="A1385" t="s">
        <v>181</v>
      </c>
      <c r="B1385" s="6" t="str">
        <f t="shared" si="89"/>
        <v>1</v>
      </c>
      <c r="C1385" t="s">
        <v>289</v>
      </c>
      <c r="D1385" t="s">
        <v>116</v>
      </c>
      <c r="E1385">
        <v>2017</v>
      </c>
      <c r="F1385">
        <v>19060403</v>
      </c>
      <c r="Q1385" t="s">
        <v>70</v>
      </c>
      <c r="R1385" s="18">
        <f t="shared" si="87"/>
        <v>2</v>
      </c>
      <c r="Y1385">
        <v>2017</v>
      </c>
      <c r="AD1385" t="s">
        <v>101</v>
      </c>
      <c r="AE1385" t="s">
        <v>119</v>
      </c>
      <c r="AF1385" t="str">
        <f t="shared" si="90"/>
        <v>Oil &amp; Gas - Ice Roads and Pads</v>
      </c>
      <c r="AG1385" t="s">
        <v>349</v>
      </c>
      <c r="AJ1385" t="s">
        <v>84</v>
      </c>
      <c r="AK1385" s="7">
        <f t="shared" si="88"/>
        <v>2</v>
      </c>
    </row>
    <row r="1386" spans="1:37" x14ac:dyDescent="0.25">
      <c r="A1386" t="s">
        <v>181</v>
      </c>
      <c r="B1386" s="6" t="str">
        <f t="shared" si="89"/>
        <v>1</v>
      </c>
      <c r="C1386" t="s">
        <v>289</v>
      </c>
      <c r="D1386" t="s">
        <v>116</v>
      </c>
      <c r="E1386">
        <v>2017</v>
      </c>
      <c r="F1386">
        <v>19060403</v>
      </c>
      <c r="Q1386" t="s">
        <v>70</v>
      </c>
      <c r="R1386" s="18">
        <f t="shared" si="87"/>
        <v>2</v>
      </c>
      <c r="Y1386">
        <v>2017</v>
      </c>
      <c r="AD1386" t="s">
        <v>101</v>
      </c>
      <c r="AE1386" t="s">
        <v>119</v>
      </c>
      <c r="AF1386" t="str">
        <f t="shared" si="90"/>
        <v>Oil &amp; Gas - Ice Roads and Pads</v>
      </c>
      <c r="AG1386" t="s">
        <v>349</v>
      </c>
      <c r="AJ1386" t="s">
        <v>84</v>
      </c>
      <c r="AK1386" s="7">
        <f t="shared" si="88"/>
        <v>2</v>
      </c>
    </row>
    <row r="1387" spans="1:37" x14ac:dyDescent="0.25">
      <c r="A1387" t="s">
        <v>181</v>
      </c>
      <c r="B1387" s="6" t="str">
        <f t="shared" si="89"/>
        <v>1</v>
      </c>
      <c r="C1387" t="s">
        <v>289</v>
      </c>
      <c r="D1387" t="s">
        <v>116</v>
      </c>
      <c r="E1387">
        <v>2017</v>
      </c>
      <c r="F1387">
        <v>19060403</v>
      </c>
      <c r="Q1387" t="s">
        <v>70</v>
      </c>
      <c r="R1387" s="18">
        <f t="shared" si="87"/>
        <v>2</v>
      </c>
      <c r="Y1387">
        <v>2017</v>
      </c>
      <c r="AD1387" t="s">
        <v>101</v>
      </c>
      <c r="AE1387" t="s">
        <v>119</v>
      </c>
      <c r="AF1387" t="str">
        <f t="shared" si="90"/>
        <v>Oil &amp; Gas - Ice Roads and Pads</v>
      </c>
      <c r="AG1387" t="s">
        <v>349</v>
      </c>
      <c r="AJ1387" t="s">
        <v>84</v>
      </c>
      <c r="AK1387" s="7">
        <f t="shared" si="88"/>
        <v>2</v>
      </c>
    </row>
    <row r="1388" spans="1:37" x14ac:dyDescent="0.25">
      <c r="A1388" t="s">
        <v>181</v>
      </c>
      <c r="B1388" s="6" t="str">
        <f t="shared" si="89"/>
        <v>1</v>
      </c>
      <c r="C1388" t="s">
        <v>289</v>
      </c>
      <c r="D1388" t="s">
        <v>116</v>
      </c>
      <c r="E1388">
        <v>2017</v>
      </c>
      <c r="F1388">
        <v>19060403</v>
      </c>
      <c r="Q1388" t="s">
        <v>70</v>
      </c>
      <c r="R1388" s="18">
        <f t="shared" si="87"/>
        <v>2</v>
      </c>
      <c r="Y1388">
        <v>2017</v>
      </c>
      <c r="AD1388" t="s">
        <v>101</v>
      </c>
      <c r="AE1388" t="s">
        <v>119</v>
      </c>
      <c r="AF1388" t="str">
        <f t="shared" si="90"/>
        <v>Oil &amp; Gas - Ice Roads and Pads</v>
      </c>
      <c r="AG1388" t="s">
        <v>349</v>
      </c>
      <c r="AJ1388" t="s">
        <v>84</v>
      </c>
      <c r="AK1388" s="7">
        <f t="shared" si="88"/>
        <v>2</v>
      </c>
    </row>
    <row r="1389" spans="1:37" x14ac:dyDescent="0.25">
      <c r="A1389" t="s">
        <v>181</v>
      </c>
      <c r="B1389" s="6" t="str">
        <f t="shared" si="89"/>
        <v>1</v>
      </c>
      <c r="C1389" t="s">
        <v>289</v>
      </c>
      <c r="D1389" t="s">
        <v>116</v>
      </c>
      <c r="E1389">
        <v>2017</v>
      </c>
      <c r="F1389">
        <v>19060403</v>
      </c>
      <c r="Q1389" t="s">
        <v>70</v>
      </c>
      <c r="R1389" s="18">
        <f t="shared" si="87"/>
        <v>2</v>
      </c>
      <c r="Y1389">
        <v>2017</v>
      </c>
      <c r="AD1389" t="s">
        <v>101</v>
      </c>
      <c r="AE1389" t="s">
        <v>119</v>
      </c>
      <c r="AF1389" t="str">
        <f t="shared" si="90"/>
        <v>Oil &amp; Gas - Ice Roads and Pads</v>
      </c>
      <c r="AG1389" t="s">
        <v>349</v>
      </c>
      <c r="AJ1389" t="s">
        <v>84</v>
      </c>
      <c r="AK1389" s="7">
        <f t="shared" si="88"/>
        <v>2</v>
      </c>
    </row>
    <row r="1390" spans="1:37" x14ac:dyDescent="0.25">
      <c r="A1390" t="s">
        <v>181</v>
      </c>
      <c r="B1390" s="6" t="str">
        <f t="shared" si="89"/>
        <v>1</v>
      </c>
      <c r="C1390" t="s">
        <v>289</v>
      </c>
      <c r="D1390" t="s">
        <v>116</v>
      </c>
      <c r="E1390">
        <v>2017</v>
      </c>
      <c r="F1390">
        <v>19060403</v>
      </c>
      <c r="Q1390" t="s">
        <v>70</v>
      </c>
      <c r="R1390" s="18">
        <f t="shared" si="87"/>
        <v>2</v>
      </c>
      <c r="Y1390">
        <v>2017</v>
      </c>
      <c r="AD1390" t="s">
        <v>101</v>
      </c>
      <c r="AE1390" t="s">
        <v>119</v>
      </c>
      <c r="AF1390" t="str">
        <f t="shared" si="90"/>
        <v>Oil &amp; Gas - Ice Roads and Pads</v>
      </c>
      <c r="AG1390" t="s">
        <v>349</v>
      </c>
      <c r="AJ1390" t="s">
        <v>84</v>
      </c>
      <c r="AK1390" s="7">
        <f t="shared" si="88"/>
        <v>2</v>
      </c>
    </row>
    <row r="1391" spans="1:37" x14ac:dyDescent="0.25">
      <c r="A1391" t="s">
        <v>181</v>
      </c>
      <c r="B1391" s="6" t="str">
        <f t="shared" si="89"/>
        <v>1</v>
      </c>
      <c r="C1391" t="s">
        <v>289</v>
      </c>
      <c r="D1391" t="s">
        <v>116</v>
      </c>
      <c r="E1391">
        <v>2017</v>
      </c>
      <c r="F1391">
        <v>19060403</v>
      </c>
      <c r="Q1391" t="s">
        <v>70</v>
      </c>
      <c r="R1391" s="18">
        <f t="shared" si="87"/>
        <v>2</v>
      </c>
      <c r="Y1391">
        <v>2017</v>
      </c>
      <c r="AD1391" t="s">
        <v>101</v>
      </c>
      <c r="AE1391" t="s">
        <v>119</v>
      </c>
      <c r="AF1391" t="str">
        <f t="shared" si="90"/>
        <v>Oil &amp; Gas - Ice Roads and Pads</v>
      </c>
      <c r="AG1391" t="s">
        <v>349</v>
      </c>
      <c r="AJ1391" t="s">
        <v>84</v>
      </c>
      <c r="AK1391" s="7">
        <f t="shared" si="88"/>
        <v>2</v>
      </c>
    </row>
    <row r="1392" spans="1:37" x14ac:dyDescent="0.25">
      <c r="A1392" t="s">
        <v>181</v>
      </c>
      <c r="B1392" s="6" t="str">
        <f t="shared" si="89"/>
        <v>1</v>
      </c>
      <c r="C1392" t="s">
        <v>289</v>
      </c>
      <c r="D1392" t="s">
        <v>116</v>
      </c>
      <c r="E1392">
        <v>2017</v>
      </c>
      <c r="F1392">
        <v>19060403</v>
      </c>
      <c r="Q1392" t="s">
        <v>70</v>
      </c>
      <c r="R1392" s="18">
        <f t="shared" si="87"/>
        <v>2</v>
      </c>
      <c r="Y1392">
        <v>2017</v>
      </c>
      <c r="AD1392" t="s">
        <v>101</v>
      </c>
      <c r="AE1392" t="s">
        <v>119</v>
      </c>
      <c r="AF1392" t="str">
        <f t="shared" si="90"/>
        <v>Oil &amp; Gas - Ice Roads and Pads</v>
      </c>
      <c r="AG1392" t="s">
        <v>349</v>
      </c>
      <c r="AJ1392" t="s">
        <v>84</v>
      </c>
      <c r="AK1392" s="7">
        <f t="shared" si="88"/>
        <v>2</v>
      </c>
    </row>
    <row r="1393" spans="1:37" x14ac:dyDescent="0.25">
      <c r="A1393" t="s">
        <v>181</v>
      </c>
      <c r="B1393" s="6" t="str">
        <f t="shared" si="89"/>
        <v>1</v>
      </c>
      <c r="C1393" t="s">
        <v>289</v>
      </c>
      <c r="D1393" t="s">
        <v>116</v>
      </c>
      <c r="E1393">
        <v>2017</v>
      </c>
      <c r="F1393">
        <v>19060403</v>
      </c>
      <c r="Q1393" t="s">
        <v>70</v>
      </c>
      <c r="R1393" s="18">
        <f t="shared" si="87"/>
        <v>2</v>
      </c>
      <c r="Y1393">
        <v>2017</v>
      </c>
      <c r="AD1393" t="s">
        <v>101</v>
      </c>
      <c r="AE1393" t="s">
        <v>119</v>
      </c>
      <c r="AF1393" t="str">
        <f t="shared" si="90"/>
        <v>Oil &amp; Gas - Ice Roads and Pads</v>
      </c>
      <c r="AG1393" t="s">
        <v>349</v>
      </c>
      <c r="AJ1393" t="s">
        <v>84</v>
      </c>
      <c r="AK1393" s="7">
        <f t="shared" si="88"/>
        <v>2</v>
      </c>
    </row>
    <row r="1394" spans="1:37" x14ac:dyDescent="0.25">
      <c r="A1394" t="s">
        <v>181</v>
      </c>
      <c r="B1394" s="6" t="str">
        <f t="shared" si="89"/>
        <v>1</v>
      </c>
      <c r="C1394" t="s">
        <v>289</v>
      </c>
      <c r="D1394" t="s">
        <v>116</v>
      </c>
      <c r="E1394">
        <v>2017</v>
      </c>
      <c r="F1394">
        <v>19060403</v>
      </c>
      <c r="Q1394" t="s">
        <v>70</v>
      </c>
      <c r="R1394" s="18">
        <f t="shared" si="87"/>
        <v>2</v>
      </c>
      <c r="Y1394">
        <v>2017</v>
      </c>
      <c r="AD1394" t="s">
        <v>101</v>
      </c>
      <c r="AE1394" t="s">
        <v>119</v>
      </c>
      <c r="AF1394" t="str">
        <f t="shared" si="90"/>
        <v>Oil &amp; Gas - Ice Roads and Pads</v>
      </c>
      <c r="AG1394" t="s">
        <v>349</v>
      </c>
      <c r="AJ1394" t="s">
        <v>84</v>
      </c>
      <c r="AK1394" s="7">
        <f t="shared" si="88"/>
        <v>2</v>
      </c>
    </row>
    <row r="1395" spans="1:37" x14ac:dyDescent="0.25">
      <c r="A1395" t="s">
        <v>181</v>
      </c>
      <c r="B1395" s="6" t="str">
        <f t="shared" si="89"/>
        <v>1</v>
      </c>
      <c r="C1395" t="s">
        <v>296</v>
      </c>
      <c r="D1395" t="s">
        <v>116</v>
      </c>
      <c r="E1395">
        <v>2016</v>
      </c>
      <c r="F1395">
        <v>19060403</v>
      </c>
      <c r="Q1395" t="s">
        <v>70</v>
      </c>
      <c r="R1395" s="18">
        <f t="shared" si="87"/>
        <v>2</v>
      </c>
      <c r="Y1395">
        <v>2016</v>
      </c>
      <c r="AD1395" t="s">
        <v>101</v>
      </c>
      <c r="AE1395" t="s">
        <v>119</v>
      </c>
      <c r="AF1395" t="str">
        <f t="shared" si="90"/>
        <v>Oil &amp; Gas - Ice Roads and Pads</v>
      </c>
      <c r="AG1395" t="s">
        <v>349</v>
      </c>
      <c r="AJ1395" t="s">
        <v>84</v>
      </c>
      <c r="AK1395" s="7">
        <f t="shared" si="88"/>
        <v>2</v>
      </c>
    </row>
    <row r="1396" spans="1:37" x14ac:dyDescent="0.25">
      <c r="A1396" t="s">
        <v>181</v>
      </c>
      <c r="B1396" s="6" t="str">
        <f t="shared" si="89"/>
        <v>1</v>
      </c>
      <c r="C1396" t="s">
        <v>296</v>
      </c>
      <c r="D1396" t="s">
        <v>116</v>
      </c>
      <c r="E1396">
        <v>2016</v>
      </c>
      <c r="F1396">
        <v>19060403</v>
      </c>
      <c r="Q1396" t="s">
        <v>70</v>
      </c>
      <c r="R1396" s="18">
        <f t="shared" si="87"/>
        <v>2</v>
      </c>
      <c r="Y1396">
        <v>2016</v>
      </c>
      <c r="AD1396" t="s">
        <v>101</v>
      </c>
      <c r="AE1396" t="s">
        <v>119</v>
      </c>
      <c r="AF1396" t="str">
        <f t="shared" si="90"/>
        <v>Oil &amp; Gas - Ice Roads and Pads</v>
      </c>
      <c r="AG1396" t="s">
        <v>349</v>
      </c>
      <c r="AJ1396" t="s">
        <v>84</v>
      </c>
      <c r="AK1396" s="7">
        <f t="shared" si="88"/>
        <v>2</v>
      </c>
    </row>
    <row r="1397" spans="1:37" x14ac:dyDescent="0.25">
      <c r="A1397" t="s">
        <v>181</v>
      </c>
      <c r="B1397" s="6" t="str">
        <f t="shared" si="89"/>
        <v>1</v>
      </c>
      <c r="C1397" t="s">
        <v>296</v>
      </c>
      <c r="D1397" t="s">
        <v>116</v>
      </c>
      <c r="E1397">
        <v>2016</v>
      </c>
      <c r="F1397">
        <v>19060403</v>
      </c>
      <c r="Q1397" t="s">
        <v>70</v>
      </c>
      <c r="R1397" s="18">
        <f t="shared" si="87"/>
        <v>2</v>
      </c>
      <c r="Y1397">
        <v>2016</v>
      </c>
      <c r="AD1397" t="s">
        <v>101</v>
      </c>
      <c r="AE1397" t="s">
        <v>119</v>
      </c>
      <c r="AF1397" t="str">
        <f t="shared" si="90"/>
        <v>Oil &amp; Gas - Ice Roads and Pads</v>
      </c>
      <c r="AG1397" t="s">
        <v>349</v>
      </c>
      <c r="AJ1397" t="s">
        <v>84</v>
      </c>
      <c r="AK1397" s="7">
        <f t="shared" si="88"/>
        <v>2</v>
      </c>
    </row>
    <row r="1398" spans="1:37" x14ac:dyDescent="0.25">
      <c r="A1398" t="s">
        <v>181</v>
      </c>
      <c r="B1398" s="6" t="str">
        <f t="shared" si="89"/>
        <v>1</v>
      </c>
      <c r="C1398" t="s">
        <v>296</v>
      </c>
      <c r="D1398" t="s">
        <v>116</v>
      </c>
      <c r="E1398">
        <v>2016</v>
      </c>
      <c r="F1398">
        <v>19060403</v>
      </c>
      <c r="Q1398" t="s">
        <v>70</v>
      </c>
      <c r="R1398" s="18">
        <f t="shared" si="87"/>
        <v>2</v>
      </c>
      <c r="Y1398">
        <v>2016</v>
      </c>
      <c r="AD1398" t="s">
        <v>101</v>
      </c>
      <c r="AE1398" t="s">
        <v>119</v>
      </c>
      <c r="AF1398" t="str">
        <f t="shared" si="90"/>
        <v>Oil &amp; Gas - Ice Roads and Pads</v>
      </c>
      <c r="AG1398" t="s">
        <v>349</v>
      </c>
      <c r="AJ1398" t="s">
        <v>84</v>
      </c>
      <c r="AK1398" s="7">
        <f t="shared" si="88"/>
        <v>2</v>
      </c>
    </row>
    <row r="1399" spans="1:37" x14ac:dyDescent="0.25">
      <c r="A1399" t="s">
        <v>181</v>
      </c>
      <c r="B1399" s="6" t="str">
        <f t="shared" si="89"/>
        <v>1</v>
      </c>
      <c r="C1399" t="s">
        <v>296</v>
      </c>
      <c r="D1399" t="s">
        <v>116</v>
      </c>
      <c r="E1399">
        <v>2016</v>
      </c>
      <c r="F1399">
        <v>19060403</v>
      </c>
      <c r="Q1399" t="s">
        <v>70</v>
      </c>
      <c r="R1399" s="18">
        <f t="shared" si="87"/>
        <v>2</v>
      </c>
      <c r="Y1399">
        <v>2016</v>
      </c>
      <c r="AD1399" t="s">
        <v>101</v>
      </c>
      <c r="AE1399" t="s">
        <v>119</v>
      </c>
      <c r="AF1399" t="str">
        <f t="shared" si="90"/>
        <v>Oil &amp; Gas - Ice Roads and Pads</v>
      </c>
      <c r="AG1399" t="s">
        <v>349</v>
      </c>
      <c r="AJ1399" t="s">
        <v>84</v>
      </c>
      <c r="AK1399" s="7">
        <f t="shared" si="88"/>
        <v>2</v>
      </c>
    </row>
    <row r="1400" spans="1:37" x14ac:dyDescent="0.25">
      <c r="A1400" t="s">
        <v>181</v>
      </c>
      <c r="B1400" s="6" t="str">
        <f t="shared" si="89"/>
        <v>1</v>
      </c>
      <c r="C1400" t="s">
        <v>296</v>
      </c>
      <c r="D1400" t="s">
        <v>116</v>
      </c>
      <c r="E1400">
        <v>2016</v>
      </c>
      <c r="F1400">
        <v>19060403</v>
      </c>
      <c r="Q1400" t="s">
        <v>70</v>
      </c>
      <c r="R1400" s="18">
        <f t="shared" si="87"/>
        <v>2</v>
      </c>
      <c r="Y1400">
        <v>2016</v>
      </c>
      <c r="AD1400" t="s">
        <v>101</v>
      </c>
      <c r="AE1400" t="s">
        <v>119</v>
      </c>
      <c r="AF1400" t="str">
        <f t="shared" si="90"/>
        <v>Oil &amp; Gas - Ice Roads and Pads</v>
      </c>
      <c r="AG1400" t="s">
        <v>349</v>
      </c>
      <c r="AJ1400" t="s">
        <v>84</v>
      </c>
      <c r="AK1400" s="7">
        <f t="shared" si="88"/>
        <v>2</v>
      </c>
    </row>
    <row r="1401" spans="1:37" x14ac:dyDescent="0.25">
      <c r="A1401" t="s">
        <v>181</v>
      </c>
      <c r="B1401" s="6" t="str">
        <f t="shared" si="89"/>
        <v>1</v>
      </c>
      <c r="C1401" t="s">
        <v>296</v>
      </c>
      <c r="D1401" t="s">
        <v>116</v>
      </c>
      <c r="E1401">
        <v>2016</v>
      </c>
      <c r="F1401">
        <v>19060403</v>
      </c>
      <c r="Q1401" t="s">
        <v>70</v>
      </c>
      <c r="R1401" s="18">
        <f t="shared" si="87"/>
        <v>2</v>
      </c>
      <c r="Y1401">
        <v>2016</v>
      </c>
      <c r="AD1401" t="s">
        <v>101</v>
      </c>
      <c r="AE1401" t="s">
        <v>119</v>
      </c>
      <c r="AF1401" t="str">
        <f t="shared" si="90"/>
        <v>Oil &amp; Gas - Ice Roads and Pads</v>
      </c>
      <c r="AG1401" t="s">
        <v>349</v>
      </c>
      <c r="AJ1401" t="s">
        <v>84</v>
      </c>
      <c r="AK1401" s="7">
        <f t="shared" si="88"/>
        <v>2</v>
      </c>
    </row>
    <row r="1402" spans="1:37" x14ac:dyDescent="0.25">
      <c r="A1402" t="s">
        <v>181</v>
      </c>
      <c r="B1402" s="6" t="str">
        <f t="shared" si="89"/>
        <v>1</v>
      </c>
      <c r="C1402" t="s">
        <v>296</v>
      </c>
      <c r="D1402" t="s">
        <v>116</v>
      </c>
      <c r="E1402">
        <v>2016</v>
      </c>
      <c r="F1402">
        <v>19060403</v>
      </c>
      <c r="Q1402" t="s">
        <v>70</v>
      </c>
      <c r="R1402" s="18">
        <f t="shared" si="87"/>
        <v>2</v>
      </c>
      <c r="Y1402">
        <v>2016</v>
      </c>
      <c r="AD1402" t="s">
        <v>101</v>
      </c>
      <c r="AE1402" t="s">
        <v>119</v>
      </c>
      <c r="AF1402" t="str">
        <f t="shared" si="90"/>
        <v>Oil &amp; Gas - Ice Roads and Pads</v>
      </c>
      <c r="AG1402" t="s">
        <v>349</v>
      </c>
      <c r="AJ1402" t="s">
        <v>84</v>
      </c>
      <c r="AK1402" s="7">
        <f t="shared" si="88"/>
        <v>2</v>
      </c>
    </row>
    <row r="1403" spans="1:37" x14ac:dyDescent="0.25">
      <c r="A1403" t="s">
        <v>181</v>
      </c>
      <c r="B1403" s="6" t="str">
        <f t="shared" si="89"/>
        <v>1</v>
      </c>
      <c r="C1403" t="s">
        <v>296</v>
      </c>
      <c r="D1403" t="s">
        <v>116</v>
      </c>
      <c r="E1403">
        <v>2016</v>
      </c>
      <c r="F1403">
        <v>19060403</v>
      </c>
      <c r="Q1403" t="s">
        <v>70</v>
      </c>
      <c r="R1403" s="18">
        <f t="shared" si="87"/>
        <v>2</v>
      </c>
      <c r="Y1403">
        <v>2016</v>
      </c>
      <c r="AD1403" t="s">
        <v>101</v>
      </c>
      <c r="AE1403" t="s">
        <v>119</v>
      </c>
      <c r="AF1403" t="str">
        <f t="shared" si="90"/>
        <v>Oil &amp; Gas - Ice Roads and Pads</v>
      </c>
      <c r="AG1403" t="s">
        <v>349</v>
      </c>
      <c r="AJ1403" t="s">
        <v>84</v>
      </c>
      <c r="AK1403" s="7">
        <f t="shared" si="88"/>
        <v>2</v>
      </c>
    </row>
    <row r="1404" spans="1:37" x14ac:dyDescent="0.25">
      <c r="A1404" t="s">
        <v>181</v>
      </c>
      <c r="B1404" s="6" t="str">
        <f t="shared" si="89"/>
        <v>1</v>
      </c>
      <c r="C1404" t="s">
        <v>296</v>
      </c>
      <c r="D1404" t="s">
        <v>116</v>
      </c>
      <c r="E1404">
        <v>2016</v>
      </c>
      <c r="F1404">
        <v>19060403</v>
      </c>
      <c r="Q1404" t="s">
        <v>70</v>
      </c>
      <c r="R1404" s="18">
        <f t="shared" si="87"/>
        <v>2</v>
      </c>
      <c r="Y1404">
        <v>2016</v>
      </c>
      <c r="AD1404" t="s">
        <v>101</v>
      </c>
      <c r="AE1404" t="s">
        <v>119</v>
      </c>
      <c r="AF1404" t="str">
        <f t="shared" si="90"/>
        <v>Oil &amp; Gas - Ice Roads and Pads</v>
      </c>
      <c r="AG1404" t="s">
        <v>349</v>
      </c>
      <c r="AJ1404" t="s">
        <v>84</v>
      </c>
      <c r="AK1404" s="7">
        <f t="shared" si="88"/>
        <v>2</v>
      </c>
    </row>
    <row r="1405" spans="1:37" x14ac:dyDescent="0.25">
      <c r="A1405" t="s">
        <v>181</v>
      </c>
      <c r="B1405" s="6" t="str">
        <f t="shared" si="89"/>
        <v>1</v>
      </c>
      <c r="C1405" t="s">
        <v>296</v>
      </c>
      <c r="D1405" t="s">
        <v>116</v>
      </c>
      <c r="E1405">
        <v>2016</v>
      </c>
      <c r="F1405">
        <v>19060403</v>
      </c>
      <c r="Q1405" t="s">
        <v>70</v>
      </c>
      <c r="R1405" s="18">
        <f t="shared" si="87"/>
        <v>2</v>
      </c>
      <c r="Y1405">
        <v>2016</v>
      </c>
      <c r="AD1405" t="s">
        <v>101</v>
      </c>
      <c r="AE1405" t="s">
        <v>119</v>
      </c>
      <c r="AF1405" t="str">
        <f t="shared" si="90"/>
        <v>Oil &amp; Gas - Ice Roads and Pads</v>
      </c>
      <c r="AG1405" t="s">
        <v>349</v>
      </c>
      <c r="AJ1405" t="s">
        <v>84</v>
      </c>
      <c r="AK1405" s="7">
        <f t="shared" si="88"/>
        <v>2</v>
      </c>
    </row>
    <row r="1406" spans="1:37" x14ac:dyDescent="0.25">
      <c r="A1406" t="s">
        <v>181</v>
      </c>
      <c r="B1406" s="6" t="str">
        <f t="shared" si="89"/>
        <v>1</v>
      </c>
      <c r="C1406" t="s">
        <v>296</v>
      </c>
      <c r="D1406" t="s">
        <v>116</v>
      </c>
      <c r="E1406">
        <v>2016</v>
      </c>
      <c r="F1406">
        <v>19060403</v>
      </c>
      <c r="Q1406" t="s">
        <v>70</v>
      </c>
      <c r="R1406" s="18">
        <f t="shared" si="87"/>
        <v>2</v>
      </c>
      <c r="Y1406">
        <v>2016</v>
      </c>
      <c r="AD1406" t="s">
        <v>101</v>
      </c>
      <c r="AE1406" t="s">
        <v>119</v>
      </c>
      <c r="AF1406" t="str">
        <f t="shared" si="90"/>
        <v>Oil &amp; Gas - Ice Roads and Pads</v>
      </c>
      <c r="AG1406" t="s">
        <v>349</v>
      </c>
      <c r="AJ1406" t="s">
        <v>84</v>
      </c>
      <c r="AK1406" s="7">
        <f t="shared" si="88"/>
        <v>2</v>
      </c>
    </row>
    <row r="1407" spans="1:37" x14ac:dyDescent="0.25">
      <c r="A1407" t="s">
        <v>181</v>
      </c>
      <c r="B1407" s="6" t="str">
        <f t="shared" si="89"/>
        <v>1</v>
      </c>
      <c r="C1407" t="s">
        <v>296</v>
      </c>
      <c r="D1407" t="s">
        <v>116</v>
      </c>
      <c r="E1407">
        <v>2016</v>
      </c>
      <c r="F1407">
        <v>19060403</v>
      </c>
      <c r="Q1407" t="s">
        <v>70</v>
      </c>
      <c r="R1407" s="18">
        <f t="shared" si="87"/>
        <v>2</v>
      </c>
      <c r="Y1407">
        <v>2016</v>
      </c>
      <c r="AD1407" t="s">
        <v>101</v>
      </c>
      <c r="AE1407" t="s">
        <v>119</v>
      </c>
      <c r="AF1407" t="str">
        <f t="shared" si="90"/>
        <v>Oil &amp; Gas - Ice Roads and Pads</v>
      </c>
      <c r="AG1407" t="s">
        <v>349</v>
      </c>
      <c r="AJ1407" t="s">
        <v>84</v>
      </c>
      <c r="AK1407" s="7">
        <f t="shared" si="88"/>
        <v>2</v>
      </c>
    </row>
    <row r="1408" spans="1:37" x14ac:dyDescent="0.25">
      <c r="A1408" t="s">
        <v>181</v>
      </c>
      <c r="B1408" s="6" t="str">
        <f t="shared" si="89"/>
        <v>1</v>
      </c>
      <c r="C1408" t="s">
        <v>296</v>
      </c>
      <c r="D1408" t="s">
        <v>116</v>
      </c>
      <c r="E1408">
        <v>2016</v>
      </c>
      <c r="F1408">
        <v>19060403</v>
      </c>
      <c r="Q1408" t="s">
        <v>70</v>
      </c>
      <c r="R1408" s="18">
        <f t="shared" si="87"/>
        <v>2</v>
      </c>
      <c r="Y1408">
        <v>2016</v>
      </c>
      <c r="AD1408" t="s">
        <v>101</v>
      </c>
      <c r="AE1408" t="s">
        <v>119</v>
      </c>
      <c r="AF1408" t="str">
        <f t="shared" si="90"/>
        <v>Oil &amp; Gas - Ice Roads and Pads</v>
      </c>
      <c r="AG1408" t="s">
        <v>349</v>
      </c>
      <c r="AJ1408" t="s">
        <v>84</v>
      </c>
      <c r="AK1408" s="7">
        <f t="shared" si="88"/>
        <v>2</v>
      </c>
    </row>
    <row r="1409" spans="1:37" x14ac:dyDescent="0.25">
      <c r="A1409" t="s">
        <v>181</v>
      </c>
      <c r="B1409" s="6" t="str">
        <f t="shared" si="89"/>
        <v>1</v>
      </c>
      <c r="C1409" t="s">
        <v>296</v>
      </c>
      <c r="D1409" t="s">
        <v>116</v>
      </c>
      <c r="E1409">
        <v>2016</v>
      </c>
      <c r="F1409">
        <v>19060403</v>
      </c>
      <c r="Q1409" t="s">
        <v>70</v>
      </c>
      <c r="R1409" s="18">
        <f t="shared" si="87"/>
        <v>2</v>
      </c>
      <c r="Y1409">
        <v>2016</v>
      </c>
      <c r="AD1409" t="s">
        <v>101</v>
      </c>
      <c r="AE1409" t="s">
        <v>119</v>
      </c>
      <c r="AF1409" t="str">
        <f t="shared" si="90"/>
        <v>Oil &amp; Gas - Ice Roads and Pads</v>
      </c>
      <c r="AG1409" t="s">
        <v>349</v>
      </c>
      <c r="AJ1409" t="s">
        <v>84</v>
      </c>
      <c r="AK1409" s="7">
        <f t="shared" si="88"/>
        <v>2</v>
      </c>
    </row>
    <row r="1410" spans="1:37" x14ac:dyDescent="0.25">
      <c r="A1410" t="s">
        <v>181</v>
      </c>
      <c r="B1410" s="6" t="str">
        <f t="shared" si="89"/>
        <v>1</v>
      </c>
      <c r="C1410" t="s">
        <v>296</v>
      </c>
      <c r="D1410" t="s">
        <v>116</v>
      </c>
      <c r="E1410">
        <v>2016</v>
      </c>
      <c r="F1410">
        <v>19060403</v>
      </c>
      <c r="Q1410" t="s">
        <v>70</v>
      </c>
      <c r="R1410" s="18">
        <f t="shared" si="87"/>
        <v>2</v>
      </c>
      <c r="Y1410">
        <v>2016</v>
      </c>
      <c r="AD1410" t="s">
        <v>101</v>
      </c>
      <c r="AE1410" t="s">
        <v>119</v>
      </c>
      <c r="AF1410" t="str">
        <f t="shared" si="90"/>
        <v>Oil &amp; Gas - Ice Roads and Pads</v>
      </c>
      <c r="AG1410" t="s">
        <v>349</v>
      </c>
      <c r="AJ1410" t="s">
        <v>84</v>
      </c>
      <c r="AK1410" s="7">
        <f t="shared" si="88"/>
        <v>2</v>
      </c>
    </row>
    <row r="1411" spans="1:37" x14ac:dyDescent="0.25">
      <c r="A1411" t="s">
        <v>181</v>
      </c>
      <c r="B1411" s="6" t="str">
        <f t="shared" si="89"/>
        <v>1</v>
      </c>
      <c r="C1411" t="s">
        <v>296</v>
      </c>
      <c r="D1411" t="s">
        <v>116</v>
      </c>
      <c r="E1411">
        <v>2016</v>
      </c>
      <c r="F1411">
        <v>19060403</v>
      </c>
      <c r="Q1411" t="s">
        <v>70</v>
      </c>
      <c r="R1411" s="18">
        <f t="shared" ref="R1411:R1474" si="91">IF(Q1411="ground",1,2)</f>
        <v>2</v>
      </c>
      <c r="Y1411">
        <v>2016</v>
      </c>
      <c r="AD1411" t="s">
        <v>101</v>
      </c>
      <c r="AE1411" t="s">
        <v>119</v>
      </c>
      <c r="AF1411" t="str">
        <f t="shared" si="90"/>
        <v>Oil &amp; Gas - Ice Roads and Pads</v>
      </c>
      <c r="AG1411" t="s">
        <v>349</v>
      </c>
      <c r="AJ1411" t="s">
        <v>84</v>
      </c>
      <c r="AK1411" s="7">
        <f t="shared" ref="AK1411:AK1474" si="92">IF(AJ1411="metered",1,2)</f>
        <v>2</v>
      </c>
    </row>
    <row r="1412" spans="1:37" x14ac:dyDescent="0.25">
      <c r="A1412" t="s">
        <v>181</v>
      </c>
      <c r="B1412" s="6" t="str">
        <f t="shared" ref="B1412:B1475" si="93">_xlfn.IFS(A1412="TWUP","1",A1412="TWUA","2", A1412="LAS","3",A1412="ADL","4")</f>
        <v>1</v>
      </c>
      <c r="C1412" t="s">
        <v>296</v>
      </c>
      <c r="D1412" t="s">
        <v>116</v>
      </c>
      <c r="E1412">
        <v>2016</v>
      </c>
      <c r="F1412">
        <v>19060403</v>
      </c>
      <c r="Q1412" t="s">
        <v>70</v>
      </c>
      <c r="R1412" s="18">
        <f t="shared" si="91"/>
        <v>2</v>
      </c>
      <c r="Y1412">
        <v>2016</v>
      </c>
      <c r="AD1412" t="s">
        <v>101</v>
      </c>
      <c r="AE1412" t="s">
        <v>119</v>
      </c>
      <c r="AF1412" t="str">
        <f t="shared" si="90"/>
        <v>Oil &amp; Gas - Ice Roads and Pads</v>
      </c>
      <c r="AG1412" t="s">
        <v>349</v>
      </c>
      <c r="AJ1412" t="s">
        <v>84</v>
      </c>
      <c r="AK1412" s="7">
        <f t="shared" si="92"/>
        <v>2</v>
      </c>
    </row>
    <row r="1413" spans="1:37" x14ac:dyDescent="0.25">
      <c r="A1413" t="s">
        <v>181</v>
      </c>
      <c r="B1413" s="6" t="str">
        <f t="shared" si="93"/>
        <v>1</v>
      </c>
      <c r="C1413" t="s">
        <v>296</v>
      </c>
      <c r="D1413" t="s">
        <v>116</v>
      </c>
      <c r="E1413">
        <v>2016</v>
      </c>
      <c r="F1413">
        <v>19060403</v>
      </c>
      <c r="Q1413" t="s">
        <v>70</v>
      </c>
      <c r="R1413" s="18">
        <f t="shared" si="91"/>
        <v>2</v>
      </c>
      <c r="Y1413">
        <v>2016</v>
      </c>
      <c r="AD1413" t="s">
        <v>101</v>
      </c>
      <c r="AE1413" t="s">
        <v>119</v>
      </c>
      <c r="AF1413" t="str">
        <f t="shared" si="90"/>
        <v>Oil &amp; Gas - Ice Roads and Pads</v>
      </c>
      <c r="AG1413" t="s">
        <v>349</v>
      </c>
      <c r="AJ1413" t="s">
        <v>84</v>
      </c>
      <c r="AK1413" s="7">
        <f t="shared" si="92"/>
        <v>2</v>
      </c>
    </row>
    <row r="1414" spans="1:37" x14ac:dyDescent="0.25">
      <c r="A1414" t="s">
        <v>181</v>
      </c>
      <c r="B1414" s="6" t="str">
        <f t="shared" si="93"/>
        <v>1</v>
      </c>
      <c r="C1414" t="s">
        <v>296</v>
      </c>
      <c r="D1414" t="s">
        <v>116</v>
      </c>
      <c r="E1414">
        <v>2016</v>
      </c>
      <c r="F1414">
        <v>19060403</v>
      </c>
      <c r="Q1414" t="s">
        <v>70</v>
      </c>
      <c r="R1414" s="18">
        <f t="shared" si="91"/>
        <v>2</v>
      </c>
      <c r="Y1414">
        <v>2016</v>
      </c>
      <c r="AD1414" t="s">
        <v>101</v>
      </c>
      <c r="AE1414" t="s">
        <v>119</v>
      </c>
      <c r="AF1414" t="str">
        <f t="shared" si="90"/>
        <v>Oil &amp; Gas - Ice Roads and Pads</v>
      </c>
      <c r="AG1414" t="s">
        <v>349</v>
      </c>
      <c r="AJ1414" t="s">
        <v>84</v>
      </c>
      <c r="AK1414" s="7">
        <f t="shared" si="92"/>
        <v>2</v>
      </c>
    </row>
    <row r="1415" spans="1:37" x14ac:dyDescent="0.25">
      <c r="A1415" t="s">
        <v>181</v>
      </c>
      <c r="B1415" s="6" t="str">
        <f t="shared" si="93"/>
        <v>1</v>
      </c>
      <c r="C1415" t="s">
        <v>296</v>
      </c>
      <c r="D1415" t="s">
        <v>116</v>
      </c>
      <c r="E1415">
        <v>2016</v>
      </c>
      <c r="F1415">
        <v>19060403</v>
      </c>
      <c r="Q1415" t="s">
        <v>70</v>
      </c>
      <c r="R1415" s="18">
        <f t="shared" si="91"/>
        <v>2</v>
      </c>
      <c r="Y1415">
        <v>2016</v>
      </c>
      <c r="AD1415" t="s">
        <v>101</v>
      </c>
      <c r="AE1415" t="s">
        <v>119</v>
      </c>
      <c r="AF1415" t="str">
        <f t="shared" ref="AF1415:AF1478" si="94">IF(AD1415&lt;&gt;"",_xlfn.CONCAT(AD1415," - ", AE1415),"")</f>
        <v>Oil &amp; Gas - Ice Roads and Pads</v>
      </c>
      <c r="AG1415" t="s">
        <v>349</v>
      </c>
      <c r="AJ1415" t="s">
        <v>84</v>
      </c>
      <c r="AK1415" s="7">
        <f t="shared" si="92"/>
        <v>2</v>
      </c>
    </row>
    <row r="1416" spans="1:37" x14ac:dyDescent="0.25">
      <c r="A1416" t="s">
        <v>181</v>
      </c>
      <c r="B1416" s="6" t="str">
        <f t="shared" si="93"/>
        <v>1</v>
      </c>
      <c r="C1416" t="s">
        <v>296</v>
      </c>
      <c r="D1416" t="s">
        <v>116</v>
      </c>
      <c r="E1416">
        <v>2016</v>
      </c>
      <c r="F1416">
        <v>19060403</v>
      </c>
      <c r="Q1416" t="s">
        <v>70</v>
      </c>
      <c r="R1416" s="18">
        <f t="shared" si="91"/>
        <v>2</v>
      </c>
      <c r="Y1416">
        <v>2016</v>
      </c>
      <c r="AD1416" t="s">
        <v>101</v>
      </c>
      <c r="AE1416" t="s">
        <v>119</v>
      </c>
      <c r="AF1416" t="str">
        <f t="shared" si="94"/>
        <v>Oil &amp; Gas - Ice Roads and Pads</v>
      </c>
      <c r="AG1416" t="s">
        <v>349</v>
      </c>
      <c r="AJ1416" t="s">
        <v>84</v>
      </c>
      <c r="AK1416" s="7">
        <f t="shared" si="92"/>
        <v>2</v>
      </c>
    </row>
    <row r="1417" spans="1:37" x14ac:dyDescent="0.25">
      <c r="A1417" t="s">
        <v>181</v>
      </c>
      <c r="B1417" s="6" t="str">
        <f t="shared" si="93"/>
        <v>1</v>
      </c>
      <c r="C1417" t="s">
        <v>296</v>
      </c>
      <c r="D1417" t="s">
        <v>116</v>
      </c>
      <c r="E1417">
        <v>2016</v>
      </c>
      <c r="F1417">
        <v>19060403</v>
      </c>
      <c r="Q1417" t="s">
        <v>70</v>
      </c>
      <c r="R1417" s="18">
        <f t="shared" si="91"/>
        <v>2</v>
      </c>
      <c r="Y1417">
        <v>2016</v>
      </c>
      <c r="AD1417" t="s">
        <v>101</v>
      </c>
      <c r="AE1417" t="s">
        <v>119</v>
      </c>
      <c r="AF1417" t="str">
        <f t="shared" si="94"/>
        <v>Oil &amp; Gas - Ice Roads and Pads</v>
      </c>
      <c r="AG1417" t="s">
        <v>349</v>
      </c>
      <c r="AJ1417" t="s">
        <v>84</v>
      </c>
      <c r="AK1417" s="7">
        <f t="shared" si="92"/>
        <v>2</v>
      </c>
    </row>
    <row r="1418" spans="1:37" x14ac:dyDescent="0.25">
      <c r="A1418" t="s">
        <v>181</v>
      </c>
      <c r="B1418" s="6" t="str">
        <f t="shared" si="93"/>
        <v>1</v>
      </c>
      <c r="C1418" t="s">
        <v>296</v>
      </c>
      <c r="D1418" t="s">
        <v>116</v>
      </c>
      <c r="E1418">
        <v>2016</v>
      </c>
      <c r="F1418">
        <v>19060403</v>
      </c>
      <c r="Q1418" t="s">
        <v>70</v>
      </c>
      <c r="R1418" s="18">
        <f t="shared" si="91"/>
        <v>2</v>
      </c>
      <c r="Y1418">
        <v>2016</v>
      </c>
      <c r="AD1418" t="s">
        <v>101</v>
      </c>
      <c r="AE1418" t="s">
        <v>119</v>
      </c>
      <c r="AF1418" t="str">
        <f t="shared" si="94"/>
        <v>Oil &amp; Gas - Ice Roads and Pads</v>
      </c>
      <c r="AG1418" t="s">
        <v>349</v>
      </c>
      <c r="AJ1418" t="s">
        <v>84</v>
      </c>
      <c r="AK1418" s="7">
        <f t="shared" si="92"/>
        <v>2</v>
      </c>
    </row>
    <row r="1419" spans="1:37" x14ac:dyDescent="0.25">
      <c r="A1419" t="s">
        <v>181</v>
      </c>
      <c r="B1419" s="6" t="str">
        <f t="shared" si="93"/>
        <v>1</v>
      </c>
      <c r="C1419" t="s">
        <v>296</v>
      </c>
      <c r="D1419" t="s">
        <v>116</v>
      </c>
      <c r="E1419">
        <v>2016</v>
      </c>
      <c r="F1419">
        <v>19060403</v>
      </c>
      <c r="Q1419" t="s">
        <v>70</v>
      </c>
      <c r="R1419" s="18">
        <f t="shared" si="91"/>
        <v>2</v>
      </c>
      <c r="Y1419">
        <v>2016</v>
      </c>
      <c r="AD1419" t="s">
        <v>101</v>
      </c>
      <c r="AE1419" t="s">
        <v>119</v>
      </c>
      <c r="AF1419" t="str">
        <f t="shared" si="94"/>
        <v>Oil &amp; Gas - Ice Roads and Pads</v>
      </c>
      <c r="AG1419" t="s">
        <v>349</v>
      </c>
      <c r="AJ1419" t="s">
        <v>84</v>
      </c>
      <c r="AK1419" s="7">
        <f t="shared" si="92"/>
        <v>2</v>
      </c>
    </row>
    <row r="1420" spans="1:37" x14ac:dyDescent="0.25">
      <c r="A1420" t="s">
        <v>181</v>
      </c>
      <c r="B1420" s="6" t="str">
        <f t="shared" si="93"/>
        <v>1</v>
      </c>
      <c r="C1420" t="s">
        <v>296</v>
      </c>
      <c r="D1420" t="s">
        <v>116</v>
      </c>
      <c r="E1420">
        <v>2016</v>
      </c>
      <c r="F1420">
        <v>19060403</v>
      </c>
      <c r="Q1420" t="s">
        <v>70</v>
      </c>
      <c r="R1420" s="18">
        <f t="shared" si="91"/>
        <v>2</v>
      </c>
      <c r="Y1420">
        <v>2016</v>
      </c>
      <c r="AD1420" t="s">
        <v>101</v>
      </c>
      <c r="AE1420" t="s">
        <v>119</v>
      </c>
      <c r="AF1420" t="str">
        <f t="shared" si="94"/>
        <v>Oil &amp; Gas - Ice Roads and Pads</v>
      </c>
      <c r="AG1420" t="s">
        <v>349</v>
      </c>
      <c r="AJ1420" t="s">
        <v>84</v>
      </c>
      <c r="AK1420" s="7">
        <f t="shared" si="92"/>
        <v>2</v>
      </c>
    </row>
    <row r="1421" spans="1:37" x14ac:dyDescent="0.25">
      <c r="A1421" t="s">
        <v>181</v>
      </c>
      <c r="B1421" s="6" t="str">
        <f t="shared" si="93"/>
        <v>1</v>
      </c>
      <c r="C1421" t="s">
        <v>296</v>
      </c>
      <c r="D1421" t="s">
        <v>116</v>
      </c>
      <c r="E1421">
        <v>2016</v>
      </c>
      <c r="F1421">
        <v>19060403</v>
      </c>
      <c r="Q1421" t="s">
        <v>70</v>
      </c>
      <c r="R1421" s="18">
        <f t="shared" si="91"/>
        <v>2</v>
      </c>
      <c r="Y1421">
        <v>2016</v>
      </c>
      <c r="AD1421" t="s">
        <v>101</v>
      </c>
      <c r="AE1421" t="s">
        <v>119</v>
      </c>
      <c r="AF1421" t="str">
        <f t="shared" si="94"/>
        <v>Oil &amp; Gas - Ice Roads and Pads</v>
      </c>
      <c r="AG1421" t="s">
        <v>349</v>
      </c>
      <c r="AJ1421" t="s">
        <v>84</v>
      </c>
      <c r="AK1421" s="7">
        <f t="shared" si="92"/>
        <v>2</v>
      </c>
    </row>
    <row r="1422" spans="1:37" x14ac:dyDescent="0.25">
      <c r="A1422" t="s">
        <v>181</v>
      </c>
      <c r="B1422" s="6" t="str">
        <f t="shared" si="93"/>
        <v>1</v>
      </c>
      <c r="C1422" t="s">
        <v>296</v>
      </c>
      <c r="D1422" t="s">
        <v>116</v>
      </c>
      <c r="E1422">
        <v>2016</v>
      </c>
      <c r="F1422">
        <v>19060403</v>
      </c>
      <c r="Q1422" t="s">
        <v>70</v>
      </c>
      <c r="R1422" s="18">
        <f t="shared" si="91"/>
        <v>2</v>
      </c>
      <c r="Y1422">
        <v>2016</v>
      </c>
      <c r="AD1422" t="s">
        <v>101</v>
      </c>
      <c r="AE1422" t="s">
        <v>119</v>
      </c>
      <c r="AF1422" t="str">
        <f t="shared" si="94"/>
        <v>Oil &amp; Gas - Ice Roads and Pads</v>
      </c>
      <c r="AG1422" t="s">
        <v>349</v>
      </c>
      <c r="AJ1422" t="s">
        <v>84</v>
      </c>
      <c r="AK1422" s="7">
        <f t="shared" si="92"/>
        <v>2</v>
      </c>
    </row>
    <row r="1423" spans="1:37" x14ac:dyDescent="0.25">
      <c r="A1423" t="s">
        <v>181</v>
      </c>
      <c r="B1423" s="6" t="str">
        <f t="shared" si="93"/>
        <v>1</v>
      </c>
      <c r="C1423" t="s">
        <v>296</v>
      </c>
      <c r="D1423" t="s">
        <v>116</v>
      </c>
      <c r="E1423">
        <v>2016</v>
      </c>
      <c r="F1423">
        <v>19060403</v>
      </c>
      <c r="Q1423" t="s">
        <v>70</v>
      </c>
      <c r="R1423" s="18">
        <f t="shared" si="91"/>
        <v>2</v>
      </c>
      <c r="Y1423">
        <v>2016</v>
      </c>
      <c r="AD1423" t="s">
        <v>101</v>
      </c>
      <c r="AE1423" t="s">
        <v>119</v>
      </c>
      <c r="AF1423" t="str">
        <f t="shared" si="94"/>
        <v>Oil &amp; Gas - Ice Roads and Pads</v>
      </c>
      <c r="AG1423" t="s">
        <v>349</v>
      </c>
      <c r="AJ1423" t="s">
        <v>84</v>
      </c>
      <c r="AK1423" s="7">
        <f t="shared" si="92"/>
        <v>2</v>
      </c>
    </row>
    <row r="1424" spans="1:37" x14ac:dyDescent="0.25">
      <c r="A1424" t="s">
        <v>181</v>
      </c>
      <c r="B1424" s="6" t="str">
        <f t="shared" si="93"/>
        <v>1</v>
      </c>
      <c r="C1424" t="s">
        <v>296</v>
      </c>
      <c r="D1424" t="s">
        <v>116</v>
      </c>
      <c r="E1424">
        <v>2016</v>
      </c>
      <c r="F1424">
        <v>19060403</v>
      </c>
      <c r="Q1424" t="s">
        <v>70</v>
      </c>
      <c r="R1424" s="18">
        <f t="shared" si="91"/>
        <v>2</v>
      </c>
      <c r="Y1424">
        <v>2016</v>
      </c>
      <c r="AD1424" t="s">
        <v>101</v>
      </c>
      <c r="AE1424" t="s">
        <v>119</v>
      </c>
      <c r="AF1424" t="str">
        <f t="shared" si="94"/>
        <v>Oil &amp; Gas - Ice Roads and Pads</v>
      </c>
      <c r="AG1424" t="s">
        <v>349</v>
      </c>
      <c r="AJ1424" t="s">
        <v>84</v>
      </c>
      <c r="AK1424" s="7">
        <f t="shared" si="92"/>
        <v>2</v>
      </c>
    </row>
    <row r="1425" spans="1:37" x14ac:dyDescent="0.25">
      <c r="A1425" t="s">
        <v>181</v>
      </c>
      <c r="B1425" s="6" t="str">
        <f t="shared" si="93"/>
        <v>1</v>
      </c>
      <c r="C1425" t="s">
        <v>296</v>
      </c>
      <c r="D1425" t="s">
        <v>116</v>
      </c>
      <c r="E1425">
        <v>2016</v>
      </c>
      <c r="F1425">
        <v>19060403</v>
      </c>
      <c r="Q1425" t="s">
        <v>70</v>
      </c>
      <c r="R1425" s="18">
        <f t="shared" si="91"/>
        <v>2</v>
      </c>
      <c r="Y1425">
        <v>2016</v>
      </c>
      <c r="AD1425" t="s">
        <v>101</v>
      </c>
      <c r="AE1425" t="s">
        <v>119</v>
      </c>
      <c r="AF1425" t="str">
        <f t="shared" si="94"/>
        <v>Oil &amp; Gas - Ice Roads and Pads</v>
      </c>
      <c r="AG1425" t="s">
        <v>349</v>
      </c>
      <c r="AJ1425" t="s">
        <v>84</v>
      </c>
      <c r="AK1425" s="7">
        <f t="shared" si="92"/>
        <v>2</v>
      </c>
    </row>
    <row r="1426" spans="1:37" x14ac:dyDescent="0.25">
      <c r="A1426" t="s">
        <v>181</v>
      </c>
      <c r="B1426" s="6" t="str">
        <f t="shared" si="93"/>
        <v>1</v>
      </c>
      <c r="C1426" t="s">
        <v>296</v>
      </c>
      <c r="D1426" t="s">
        <v>116</v>
      </c>
      <c r="E1426">
        <v>2016</v>
      </c>
      <c r="F1426">
        <v>19060403</v>
      </c>
      <c r="Q1426" t="s">
        <v>70</v>
      </c>
      <c r="R1426" s="18">
        <f t="shared" si="91"/>
        <v>2</v>
      </c>
      <c r="Y1426">
        <v>2016</v>
      </c>
      <c r="AD1426" t="s">
        <v>101</v>
      </c>
      <c r="AE1426" t="s">
        <v>119</v>
      </c>
      <c r="AF1426" t="str">
        <f t="shared" si="94"/>
        <v>Oil &amp; Gas - Ice Roads and Pads</v>
      </c>
      <c r="AG1426" t="s">
        <v>349</v>
      </c>
      <c r="AJ1426" t="s">
        <v>84</v>
      </c>
      <c r="AK1426" s="7">
        <f t="shared" si="92"/>
        <v>2</v>
      </c>
    </row>
    <row r="1427" spans="1:37" x14ac:dyDescent="0.25">
      <c r="A1427" t="s">
        <v>181</v>
      </c>
      <c r="B1427" s="6" t="str">
        <f t="shared" si="93"/>
        <v>1</v>
      </c>
      <c r="C1427" t="s">
        <v>296</v>
      </c>
      <c r="D1427" t="s">
        <v>116</v>
      </c>
      <c r="E1427">
        <v>2016</v>
      </c>
      <c r="F1427">
        <v>19060403</v>
      </c>
      <c r="Q1427" t="s">
        <v>70</v>
      </c>
      <c r="R1427" s="18">
        <f t="shared" si="91"/>
        <v>2</v>
      </c>
      <c r="Y1427">
        <v>2016</v>
      </c>
      <c r="AD1427" t="s">
        <v>101</v>
      </c>
      <c r="AE1427" t="s">
        <v>119</v>
      </c>
      <c r="AF1427" t="str">
        <f t="shared" si="94"/>
        <v>Oil &amp; Gas - Ice Roads and Pads</v>
      </c>
      <c r="AG1427" t="s">
        <v>349</v>
      </c>
      <c r="AJ1427" t="s">
        <v>84</v>
      </c>
      <c r="AK1427" s="7">
        <f t="shared" si="92"/>
        <v>2</v>
      </c>
    </row>
    <row r="1428" spans="1:37" x14ac:dyDescent="0.25">
      <c r="A1428" t="s">
        <v>181</v>
      </c>
      <c r="B1428" s="6" t="str">
        <f t="shared" si="93"/>
        <v>1</v>
      </c>
      <c r="C1428" t="s">
        <v>296</v>
      </c>
      <c r="D1428" t="s">
        <v>116</v>
      </c>
      <c r="E1428">
        <v>2016</v>
      </c>
      <c r="F1428">
        <v>19060403</v>
      </c>
      <c r="Q1428" t="s">
        <v>70</v>
      </c>
      <c r="R1428" s="18">
        <f t="shared" si="91"/>
        <v>2</v>
      </c>
      <c r="Y1428">
        <v>2016</v>
      </c>
      <c r="AD1428" t="s">
        <v>101</v>
      </c>
      <c r="AE1428" t="s">
        <v>119</v>
      </c>
      <c r="AF1428" t="str">
        <f t="shared" si="94"/>
        <v>Oil &amp; Gas - Ice Roads and Pads</v>
      </c>
      <c r="AG1428" t="s">
        <v>349</v>
      </c>
      <c r="AJ1428" t="s">
        <v>84</v>
      </c>
      <c r="AK1428" s="7">
        <f t="shared" si="92"/>
        <v>2</v>
      </c>
    </row>
    <row r="1429" spans="1:37" x14ac:dyDescent="0.25">
      <c r="A1429" t="s">
        <v>181</v>
      </c>
      <c r="B1429" s="6" t="str">
        <f t="shared" si="93"/>
        <v>1</v>
      </c>
      <c r="C1429" t="s">
        <v>296</v>
      </c>
      <c r="D1429" t="s">
        <v>116</v>
      </c>
      <c r="E1429">
        <v>2016</v>
      </c>
      <c r="F1429">
        <v>19060403</v>
      </c>
      <c r="Q1429" t="s">
        <v>70</v>
      </c>
      <c r="R1429" s="18">
        <f t="shared" si="91"/>
        <v>2</v>
      </c>
      <c r="Y1429">
        <v>2016</v>
      </c>
      <c r="AD1429" t="s">
        <v>101</v>
      </c>
      <c r="AE1429" t="s">
        <v>119</v>
      </c>
      <c r="AF1429" t="str">
        <f t="shared" si="94"/>
        <v>Oil &amp; Gas - Ice Roads and Pads</v>
      </c>
      <c r="AG1429" t="s">
        <v>349</v>
      </c>
      <c r="AJ1429" t="s">
        <v>84</v>
      </c>
      <c r="AK1429" s="7">
        <f t="shared" si="92"/>
        <v>2</v>
      </c>
    </row>
    <row r="1430" spans="1:37" x14ac:dyDescent="0.25">
      <c r="A1430" t="s">
        <v>181</v>
      </c>
      <c r="B1430" s="6" t="str">
        <f t="shared" si="93"/>
        <v>1</v>
      </c>
      <c r="C1430" t="s">
        <v>296</v>
      </c>
      <c r="D1430" t="s">
        <v>116</v>
      </c>
      <c r="E1430">
        <v>2016</v>
      </c>
      <c r="F1430">
        <v>19060403</v>
      </c>
      <c r="Q1430" t="s">
        <v>70</v>
      </c>
      <c r="R1430" s="18">
        <f t="shared" si="91"/>
        <v>2</v>
      </c>
      <c r="Y1430">
        <v>2016</v>
      </c>
      <c r="AD1430" t="s">
        <v>101</v>
      </c>
      <c r="AE1430" t="s">
        <v>119</v>
      </c>
      <c r="AF1430" t="str">
        <f t="shared" si="94"/>
        <v>Oil &amp; Gas - Ice Roads and Pads</v>
      </c>
      <c r="AG1430" t="s">
        <v>349</v>
      </c>
      <c r="AJ1430" t="s">
        <v>84</v>
      </c>
      <c r="AK1430" s="7">
        <f t="shared" si="92"/>
        <v>2</v>
      </c>
    </row>
    <row r="1431" spans="1:37" x14ac:dyDescent="0.25">
      <c r="A1431" t="s">
        <v>181</v>
      </c>
      <c r="B1431" s="6" t="str">
        <f t="shared" si="93"/>
        <v>1</v>
      </c>
      <c r="C1431" t="s">
        <v>296</v>
      </c>
      <c r="D1431" t="s">
        <v>116</v>
      </c>
      <c r="E1431">
        <v>2017</v>
      </c>
      <c r="F1431">
        <v>19060403</v>
      </c>
      <c r="Q1431" t="s">
        <v>70</v>
      </c>
      <c r="R1431" s="18">
        <f t="shared" si="91"/>
        <v>2</v>
      </c>
      <c r="Y1431">
        <v>2017</v>
      </c>
      <c r="AD1431" t="s">
        <v>101</v>
      </c>
      <c r="AE1431" t="s">
        <v>119</v>
      </c>
      <c r="AF1431" t="str">
        <f t="shared" si="94"/>
        <v>Oil &amp; Gas - Ice Roads and Pads</v>
      </c>
      <c r="AG1431" t="s">
        <v>349</v>
      </c>
      <c r="AJ1431" t="s">
        <v>84</v>
      </c>
      <c r="AK1431" s="7">
        <f t="shared" si="92"/>
        <v>2</v>
      </c>
    </row>
    <row r="1432" spans="1:37" x14ac:dyDescent="0.25">
      <c r="A1432" t="s">
        <v>181</v>
      </c>
      <c r="B1432" s="6" t="str">
        <f t="shared" si="93"/>
        <v>1</v>
      </c>
      <c r="C1432" t="s">
        <v>296</v>
      </c>
      <c r="D1432" t="s">
        <v>116</v>
      </c>
      <c r="E1432">
        <v>2017</v>
      </c>
      <c r="F1432">
        <v>19060403</v>
      </c>
      <c r="Q1432" t="s">
        <v>70</v>
      </c>
      <c r="R1432" s="18">
        <f t="shared" si="91"/>
        <v>2</v>
      </c>
      <c r="Y1432">
        <v>2017</v>
      </c>
      <c r="AD1432" t="s">
        <v>101</v>
      </c>
      <c r="AE1432" t="s">
        <v>119</v>
      </c>
      <c r="AF1432" t="str">
        <f t="shared" si="94"/>
        <v>Oil &amp; Gas - Ice Roads and Pads</v>
      </c>
      <c r="AG1432" t="s">
        <v>349</v>
      </c>
      <c r="AJ1432" t="s">
        <v>84</v>
      </c>
      <c r="AK1432" s="7">
        <f t="shared" si="92"/>
        <v>2</v>
      </c>
    </row>
    <row r="1433" spans="1:37" x14ac:dyDescent="0.25">
      <c r="A1433" t="s">
        <v>181</v>
      </c>
      <c r="B1433" s="6" t="str">
        <f t="shared" si="93"/>
        <v>1</v>
      </c>
      <c r="C1433" t="s">
        <v>296</v>
      </c>
      <c r="D1433" t="s">
        <v>116</v>
      </c>
      <c r="E1433">
        <v>2017</v>
      </c>
      <c r="F1433">
        <v>19060403</v>
      </c>
      <c r="Q1433" t="s">
        <v>70</v>
      </c>
      <c r="R1433" s="18">
        <f t="shared" si="91"/>
        <v>2</v>
      </c>
      <c r="Y1433">
        <v>2017</v>
      </c>
      <c r="AD1433" t="s">
        <v>101</v>
      </c>
      <c r="AE1433" t="s">
        <v>119</v>
      </c>
      <c r="AF1433" t="str">
        <f t="shared" si="94"/>
        <v>Oil &amp; Gas - Ice Roads and Pads</v>
      </c>
      <c r="AG1433" t="s">
        <v>349</v>
      </c>
      <c r="AJ1433" t="s">
        <v>84</v>
      </c>
      <c r="AK1433" s="7">
        <f t="shared" si="92"/>
        <v>2</v>
      </c>
    </row>
    <row r="1434" spans="1:37" x14ac:dyDescent="0.25">
      <c r="A1434" t="s">
        <v>181</v>
      </c>
      <c r="B1434" s="6" t="str">
        <f t="shared" si="93"/>
        <v>1</v>
      </c>
      <c r="C1434" t="s">
        <v>296</v>
      </c>
      <c r="D1434" t="s">
        <v>116</v>
      </c>
      <c r="E1434">
        <v>2017</v>
      </c>
      <c r="F1434">
        <v>19060403</v>
      </c>
      <c r="Q1434" t="s">
        <v>70</v>
      </c>
      <c r="R1434" s="18">
        <f t="shared" si="91"/>
        <v>2</v>
      </c>
      <c r="Y1434">
        <v>2017</v>
      </c>
      <c r="AD1434" t="s">
        <v>101</v>
      </c>
      <c r="AE1434" t="s">
        <v>119</v>
      </c>
      <c r="AF1434" t="str">
        <f t="shared" si="94"/>
        <v>Oil &amp; Gas - Ice Roads and Pads</v>
      </c>
      <c r="AG1434" t="s">
        <v>349</v>
      </c>
      <c r="AJ1434" t="s">
        <v>84</v>
      </c>
      <c r="AK1434" s="7">
        <f t="shared" si="92"/>
        <v>2</v>
      </c>
    </row>
    <row r="1435" spans="1:37" x14ac:dyDescent="0.25">
      <c r="A1435" t="s">
        <v>181</v>
      </c>
      <c r="B1435" s="6" t="str">
        <f t="shared" si="93"/>
        <v>1</v>
      </c>
      <c r="C1435" t="s">
        <v>296</v>
      </c>
      <c r="D1435" t="s">
        <v>116</v>
      </c>
      <c r="E1435">
        <v>2017</v>
      </c>
      <c r="F1435">
        <v>19060403</v>
      </c>
      <c r="Q1435" t="s">
        <v>70</v>
      </c>
      <c r="R1435" s="18">
        <f t="shared" si="91"/>
        <v>2</v>
      </c>
      <c r="Y1435">
        <v>2017</v>
      </c>
      <c r="AD1435" t="s">
        <v>101</v>
      </c>
      <c r="AE1435" t="s">
        <v>119</v>
      </c>
      <c r="AF1435" t="str">
        <f t="shared" si="94"/>
        <v>Oil &amp; Gas - Ice Roads and Pads</v>
      </c>
      <c r="AG1435" t="s">
        <v>349</v>
      </c>
      <c r="AJ1435" t="s">
        <v>84</v>
      </c>
      <c r="AK1435" s="7">
        <f t="shared" si="92"/>
        <v>2</v>
      </c>
    </row>
    <row r="1436" spans="1:37" x14ac:dyDescent="0.25">
      <c r="A1436" t="s">
        <v>181</v>
      </c>
      <c r="B1436" s="6" t="str">
        <f t="shared" si="93"/>
        <v>1</v>
      </c>
      <c r="C1436" t="s">
        <v>296</v>
      </c>
      <c r="D1436" t="s">
        <v>116</v>
      </c>
      <c r="E1436">
        <v>2017</v>
      </c>
      <c r="F1436">
        <v>19060403</v>
      </c>
      <c r="Q1436" t="s">
        <v>70</v>
      </c>
      <c r="R1436" s="18">
        <f t="shared" si="91"/>
        <v>2</v>
      </c>
      <c r="Y1436">
        <v>2017</v>
      </c>
      <c r="AD1436" t="s">
        <v>101</v>
      </c>
      <c r="AE1436" t="s">
        <v>119</v>
      </c>
      <c r="AF1436" t="str">
        <f t="shared" si="94"/>
        <v>Oil &amp; Gas - Ice Roads and Pads</v>
      </c>
      <c r="AG1436" t="s">
        <v>349</v>
      </c>
      <c r="AJ1436" t="s">
        <v>84</v>
      </c>
      <c r="AK1436" s="7">
        <f t="shared" si="92"/>
        <v>2</v>
      </c>
    </row>
    <row r="1437" spans="1:37" x14ac:dyDescent="0.25">
      <c r="A1437" t="s">
        <v>181</v>
      </c>
      <c r="B1437" s="6" t="str">
        <f t="shared" si="93"/>
        <v>1</v>
      </c>
      <c r="C1437" t="s">
        <v>296</v>
      </c>
      <c r="D1437" t="s">
        <v>116</v>
      </c>
      <c r="E1437">
        <v>2017</v>
      </c>
      <c r="F1437">
        <v>19060403</v>
      </c>
      <c r="Q1437" t="s">
        <v>70</v>
      </c>
      <c r="R1437" s="18">
        <f t="shared" si="91"/>
        <v>2</v>
      </c>
      <c r="Y1437">
        <v>2017</v>
      </c>
      <c r="AD1437" t="s">
        <v>101</v>
      </c>
      <c r="AE1437" t="s">
        <v>119</v>
      </c>
      <c r="AF1437" t="str">
        <f t="shared" si="94"/>
        <v>Oil &amp; Gas - Ice Roads and Pads</v>
      </c>
      <c r="AG1437" t="s">
        <v>349</v>
      </c>
      <c r="AJ1437" t="s">
        <v>84</v>
      </c>
      <c r="AK1437" s="7">
        <f t="shared" si="92"/>
        <v>2</v>
      </c>
    </row>
    <row r="1438" spans="1:37" x14ac:dyDescent="0.25">
      <c r="A1438" t="s">
        <v>181</v>
      </c>
      <c r="B1438" s="6" t="str">
        <f t="shared" si="93"/>
        <v>1</v>
      </c>
      <c r="C1438" t="s">
        <v>296</v>
      </c>
      <c r="D1438" t="s">
        <v>116</v>
      </c>
      <c r="E1438">
        <v>2017</v>
      </c>
      <c r="F1438">
        <v>19060403</v>
      </c>
      <c r="Q1438" t="s">
        <v>70</v>
      </c>
      <c r="R1438" s="18">
        <f t="shared" si="91"/>
        <v>2</v>
      </c>
      <c r="Y1438">
        <v>2017</v>
      </c>
      <c r="AD1438" t="s">
        <v>101</v>
      </c>
      <c r="AE1438" t="s">
        <v>119</v>
      </c>
      <c r="AF1438" t="str">
        <f t="shared" si="94"/>
        <v>Oil &amp; Gas - Ice Roads and Pads</v>
      </c>
      <c r="AG1438" t="s">
        <v>349</v>
      </c>
      <c r="AJ1438" t="s">
        <v>84</v>
      </c>
      <c r="AK1438" s="7">
        <f t="shared" si="92"/>
        <v>2</v>
      </c>
    </row>
    <row r="1439" spans="1:37" x14ac:dyDescent="0.25">
      <c r="A1439" t="s">
        <v>181</v>
      </c>
      <c r="B1439" s="6" t="str">
        <f t="shared" si="93"/>
        <v>1</v>
      </c>
      <c r="C1439" t="s">
        <v>296</v>
      </c>
      <c r="D1439" t="s">
        <v>116</v>
      </c>
      <c r="E1439">
        <v>2017</v>
      </c>
      <c r="F1439">
        <v>19060403</v>
      </c>
      <c r="Q1439" t="s">
        <v>70</v>
      </c>
      <c r="R1439" s="18">
        <f t="shared" si="91"/>
        <v>2</v>
      </c>
      <c r="Y1439">
        <v>2017</v>
      </c>
      <c r="AD1439" t="s">
        <v>101</v>
      </c>
      <c r="AE1439" t="s">
        <v>119</v>
      </c>
      <c r="AF1439" t="str">
        <f t="shared" si="94"/>
        <v>Oil &amp; Gas - Ice Roads and Pads</v>
      </c>
      <c r="AG1439" t="s">
        <v>349</v>
      </c>
      <c r="AJ1439" t="s">
        <v>84</v>
      </c>
      <c r="AK1439" s="7">
        <f t="shared" si="92"/>
        <v>2</v>
      </c>
    </row>
    <row r="1440" spans="1:37" x14ac:dyDescent="0.25">
      <c r="A1440" t="s">
        <v>181</v>
      </c>
      <c r="B1440" s="6" t="str">
        <f t="shared" si="93"/>
        <v>1</v>
      </c>
      <c r="C1440" t="s">
        <v>296</v>
      </c>
      <c r="D1440" t="s">
        <v>116</v>
      </c>
      <c r="E1440">
        <v>2017</v>
      </c>
      <c r="F1440">
        <v>19060403</v>
      </c>
      <c r="Q1440" t="s">
        <v>70</v>
      </c>
      <c r="R1440" s="18">
        <f t="shared" si="91"/>
        <v>2</v>
      </c>
      <c r="Y1440">
        <v>2017</v>
      </c>
      <c r="AD1440" t="s">
        <v>101</v>
      </c>
      <c r="AE1440" t="s">
        <v>119</v>
      </c>
      <c r="AF1440" t="str">
        <f t="shared" si="94"/>
        <v>Oil &amp; Gas - Ice Roads and Pads</v>
      </c>
      <c r="AG1440" t="s">
        <v>349</v>
      </c>
      <c r="AJ1440" t="s">
        <v>84</v>
      </c>
      <c r="AK1440" s="7">
        <f t="shared" si="92"/>
        <v>2</v>
      </c>
    </row>
    <row r="1441" spans="1:37" x14ac:dyDescent="0.25">
      <c r="A1441" t="s">
        <v>181</v>
      </c>
      <c r="B1441" s="6" t="str">
        <f t="shared" si="93"/>
        <v>1</v>
      </c>
      <c r="C1441" t="s">
        <v>296</v>
      </c>
      <c r="D1441" t="s">
        <v>116</v>
      </c>
      <c r="E1441">
        <v>2017</v>
      </c>
      <c r="F1441">
        <v>19060403</v>
      </c>
      <c r="Q1441" t="s">
        <v>70</v>
      </c>
      <c r="R1441" s="18">
        <f t="shared" si="91"/>
        <v>2</v>
      </c>
      <c r="Y1441">
        <v>2017</v>
      </c>
      <c r="AD1441" t="s">
        <v>101</v>
      </c>
      <c r="AE1441" t="s">
        <v>119</v>
      </c>
      <c r="AF1441" t="str">
        <f t="shared" si="94"/>
        <v>Oil &amp; Gas - Ice Roads and Pads</v>
      </c>
      <c r="AG1441" t="s">
        <v>349</v>
      </c>
      <c r="AJ1441" t="s">
        <v>84</v>
      </c>
      <c r="AK1441" s="7">
        <f t="shared" si="92"/>
        <v>2</v>
      </c>
    </row>
    <row r="1442" spans="1:37" x14ac:dyDescent="0.25">
      <c r="A1442" t="s">
        <v>181</v>
      </c>
      <c r="B1442" s="6" t="str">
        <f t="shared" si="93"/>
        <v>1</v>
      </c>
      <c r="C1442" t="s">
        <v>296</v>
      </c>
      <c r="D1442" t="s">
        <v>116</v>
      </c>
      <c r="E1442">
        <v>2017</v>
      </c>
      <c r="F1442">
        <v>19060403</v>
      </c>
      <c r="Q1442" t="s">
        <v>70</v>
      </c>
      <c r="R1442" s="18">
        <f t="shared" si="91"/>
        <v>2</v>
      </c>
      <c r="Y1442">
        <v>2017</v>
      </c>
      <c r="AD1442" t="s">
        <v>101</v>
      </c>
      <c r="AE1442" t="s">
        <v>119</v>
      </c>
      <c r="AF1442" t="str">
        <f t="shared" si="94"/>
        <v>Oil &amp; Gas - Ice Roads and Pads</v>
      </c>
      <c r="AG1442" t="s">
        <v>349</v>
      </c>
      <c r="AJ1442" t="s">
        <v>84</v>
      </c>
      <c r="AK1442" s="7">
        <f t="shared" si="92"/>
        <v>2</v>
      </c>
    </row>
    <row r="1443" spans="1:37" x14ac:dyDescent="0.25">
      <c r="A1443" t="s">
        <v>181</v>
      </c>
      <c r="B1443" s="6" t="str">
        <f t="shared" si="93"/>
        <v>1</v>
      </c>
      <c r="C1443" t="s">
        <v>296</v>
      </c>
      <c r="D1443" t="s">
        <v>116</v>
      </c>
      <c r="E1443">
        <v>2017</v>
      </c>
      <c r="F1443">
        <v>19060403</v>
      </c>
      <c r="Q1443" t="s">
        <v>70</v>
      </c>
      <c r="R1443" s="18">
        <f t="shared" si="91"/>
        <v>2</v>
      </c>
      <c r="Y1443">
        <v>2017</v>
      </c>
      <c r="AD1443" t="s">
        <v>101</v>
      </c>
      <c r="AE1443" t="s">
        <v>119</v>
      </c>
      <c r="AF1443" t="str">
        <f t="shared" si="94"/>
        <v>Oil &amp; Gas - Ice Roads and Pads</v>
      </c>
      <c r="AG1443" t="s">
        <v>349</v>
      </c>
      <c r="AJ1443" t="s">
        <v>84</v>
      </c>
      <c r="AK1443" s="7">
        <f t="shared" si="92"/>
        <v>2</v>
      </c>
    </row>
    <row r="1444" spans="1:37" x14ac:dyDescent="0.25">
      <c r="A1444" t="s">
        <v>181</v>
      </c>
      <c r="B1444" s="6" t="str">
        <f t="shared" si="93"/>
        <v>1</v>
      </c>
      <c r="C1444" t="s">
        <v>296</v>
      </c>
      <c r="D1444" t="s">
        <v>116</v>
      </c>
      <c r="E1444">
        <v>2017</v>
      </c>
      <c r="F1444">
        <v>19060403</v>
      </c>
      <c r="Q1444" t="s">
        <v>70</v>
      </c>
      <c r="R1444" s="18">
        <f t="shared" si="91"/>
        <v>2</v>
      </c>
      <c r="Y1444">
        <v>2017</v>
      </c>
      <c r="AD1444" t="s">
        <v>101</v>
      </c>
      <c r="AE1444" t="s">
        <v>119</v>
      </c>
      <c r="AF1444" t="str">
        <f t="shared" si="94"/>
        <v>Oil &amp; Gas - Ice Roads and Pads</v>
      </c>
      <c r="AG1444" t="s">
        <v>349</v>
      </c>
      <c r="AJ1444" t="s">
        <v>84</v>
      </c>
      <c r="AK1444" s="7">
        <f t="shared" si="92"/>
        <v>2</v>
      </c>
    </row>
    <row r="1445" spans="1:37" x14ac:dyDescent="0.25">
      <c r="A1445" t="s">
        <v>181</v>
      </c>
      <c r="B1445" s="6" t="str">
        <f t="shared" si="93"/>
        <v>1</v>
      </c>
      <c r="C1445" t="s">
        <v>296</v>
      </c>
      <c r="D1445" t="s">
        <v>116</v>
      </c>
      <c r="E1445">
        <v>2017</v>
      </c>
      <c r="F1445">
        <v>19060403</v>
      </c>
      <c r="Q1445" t="s">
        <v>70</v>
      </c>
      <c r="R1445" s="18">
        <f t="shared" si="91"/>
        <v>2</v>
      </c>
      <c r="Y1445">
        <v>2017</v>
      </c>
      <c r="AD1445" t="s">
        <v>101</v>
      </c>
      <c r="AE1445" t="s">
        <v>119</v>
      </c>
      <c r="AF1445" t="str">
        <f t="shared" si="94"/>
        <v>Oil &amp; Gas - Ice Roads and Pads</v>
      </c>
      <c r="AG1445" t="s">
        <v>349</v>
      </c>
      <c r="AJ1445" t="s">
        <v>84</v>
      </c>
      <c r="AK1445" s="7">
        <f t="shared" si="92"/>
        <v>2</v>
      </c>
    </row>
    <row r="1446" spans="1:37" x14ac:dyDescent="0.25">
      <c r="A1446" t="s">
        <v>181</v>
      </c>
      <c r="B1446" s="6" t="str">
        <f t="shared" si="93"/>
        <v>1</v>
      </c>
      <c r="C1446" t="s">
        <v>296</v>
      </c>
      <c r="D1446" t="s">
        <v>116</v>
      </c>
      <c r="E1446">
        <v>2017</v>
      </c>
      <c r="F1446">
        <v>19060403</v>
      </c>
      <c r="Q1446" t="s">
        <v>70</v>
      </c>
      <c r="R1446" s="18">
        <f t="shared" si="91"/>
        <v>2</v>
      </c>
      <c r="Y1446">
        <v>2017</v>
      </c>
      <c r="AD1446" t="s">
        <v>101</v>
      </c>
      <c r="AE1446" t="s">
        <v>119</v>
      </c>
      <c r="AF1446" t="str">
        <f t="shared" si="94"/>
        <v>Oil &amp; Gas - Ice Roads and Pads</v>
      </c>
      <c r="AG1446" t="s">
        <v>349</v>
      </c>
      <c r="AJ1446" t="s">
        <v>84</v>
      </c>
      <c r="AK1446" s="7">
        <f t="shared" si="92"/>
        <v>2</v>
      </c>
    </row>
    <row r="1447" spans="1:37" x14ac:dyDescent="0.25">
      <c r="A1447" t="s">
        <v>181</v>
      </c>
      <c r="B1447" s="6" t="str">
        <f t="shared" si="93"/>
        <v>1</v>
      </c>
      <c r="C1447" t="s">
        <v>296</v>
      </c>
      <c r="D1447" t="s">
        <v>116</v>
      </c>
      <c r="E1447">
        <v>2017</v>
      </c>
      <c r="F1447">
        <v>19060403</v>
      </c>
      <c r="Q1447" t="s">
        <v>70</v>
      </c>
      <c r="R1447" s="18">
        <f t="shared" si="91"/>
        <v>2</v>
      </c>
      <c r="Y1447">
        <v>2017</v>
      </c>
      <c r="AD1447" t="s">
        <v>101</v>
      </c>
      <c r="AE1447" t="s">
        <v>119</v>
      </c>
      <c r="AF1447" t="str">
        <f t="shared" si="94"/>
        <v>Oil &amp; Gas - Ice Roads and Pads</v>
      </c>
      <c r="AG1447" t="s">
        <v>349</v>
      </c>
      <c r="AJ1447" t="s">
        <v>84</v>
      </c>
      <c r="AK1447" s="7">
        <f t="shared" si="92"/>
        <v>2</v>
      </c>
    </row>
    <row r="1448" spans="1:37" x14ac:dyDescent="0.25">
      <c r="A1448" t="s">
        <v>181</v>
      </c>
      <c r="B1448" s="6" t="str">
        <f t="shared" si="93"/>
        <v>1</v>
      </c>
      <c r="C1448" t="s">
        <v>296</v>
      </c>
      <c r="D1448" t="s">
        <v>116</v>
      </c>
      <c r="E1448">
        <v>2017</v>
      </c>
      <c r="F1448">
        <v>19060403</v>
      </c>
      <c r="Q1448" t="s">
        <v>70</v>
      </c>
      <c r="R1448" s="18">
        <f t="shared" si="91"/>
        <v>2</v>
      </c>
      <c r="Y1448">
        <v>2017</v>
      </c>
      <c r="AD1448" t="s">
        <v>101</v>
      </c>
      <c r="AE1448" t="s">
        <v>119</v>
      </c>
      <c r="AF1448" t="str">
        <f t="shared" si="94"/>
        <v>Oil &amp; Gas - Ice Roads and Pads</v>
      </c>
      <c r="AG1448" t="s">
        <v>349</v>
      </c>
      <c r="AJ1448" t="s">
        <v>84</v>
      </c>
      <c r="AK1448" s="7">
        <f t="shared" si="92"/>
        <v>2</v>
      </c>
    </row>
    <row r="1449" spans="1:37" x14ac:dyDescent="0.25">
      <c r="A1449" t="s">
        <v>181</v>
      </c>
      <c r="B1449" s="6" t="str">
        <f t="shared" si="93"/>
        <v>1</v>
      </c>
      <c r="C1449" t="s">
        <v>296</v>
      </c>
      <c r="D1449" t="s">
        <v>116</v>
      </c>
      <c r="E1449">
        <v>2017</v>
      </c>
      <c r="F1449">
        <v>19060403</v>
      </c>
      <c r="Q1449" t="s">
        <v>70</v>
      </c>
      <c r="R1449" s="18">
        <f t="shared" si="91"/>
        <v>2</v>
      </c>
      <c r="Y1449">
        <v>2017</v>
      </c>
      <c r="AD1449" t="s">
        <v>101</v>
      </c>
      <c r="AE1449" t="s">
        <v>119</v>
      </c>
      <c r="AF1449" t="str">
        <f t="shared" si="94"/>
        <v>Oil &amp; Gas - Ice Roads and Pads</v>
      </c>
      <c r="AG1449" t="s">
        <v>349</v>
      </c>
      <c r="AJ1449" t="s">
        <v>84</v>
      </c>
      <c r="AK1449" s="7">
        <f t="shared" si="92"/>
        <v>2</v>
      </c>
    </row>
    <row r="1450" spans="1:37" x14ac:dyDescent="0.25">
      <c r="A1450" t="s">
        <v>181</v>
      </c>
      <c r="B1450" s="6" t="str">
        <f t="shared" si="93"/>
        <v>1</v>
      </c>
      <c r="C1450" t="s">
        <v>296</v>
      </c>
      <c r="D1450" t="s">
        <v>116</v>
      </c>
      <c r="E1450">
        <v>2017</v>
      </c>
      <c r="F1450">
        <v>19060403</v>
      </c>
      <c r="Q1450" t="s">
        <v>70</v>
      </c>
      <c r="R1450" s="18">
        <f t="shared" si="91"/>
        <v>2</v>
      </c>
      <c r="Y1450">
        <v>2017</v>
      </c>
      <c r="AD1450" t="s">
        <v>101</v>
      </c>
      <c r="AE1450" t="s">
        <v>119</v>
      </c>
      <c r="AF1450" t="str">
        <f t="shared" si="94"/>
        <v>Oil &amp; Gas - Ice Roads and Pads</v>
      </c>
      <c r="AG1450" t="s">
        <v>349</v>
      </c>
      <c r="AJ1450" t="s">
        <v>84</v>
      </c>
      <c r="AK1450" s="7">
        <f t="shared" si="92"/>
        <v>2</v>
      </c>
    </row>
    <row r="1451" spans="1:37" x14ac:dyDescent="0.25">
      <c r="A1451" t="s">
        <v>181</v>
      </c>
      <c r="B1451" s="6" t="str">
        <f t="shared" si="93"/>
        <v>1</v>
      </c>
      <c r="C1451" t="s">
        <v>296</v>
      </c>
      <c r="D1451" t="s">
        <v>116</v>
      </c>
      <c r="E1451">
        <v>2017</v>
      </c>
      <c r="F1451">
        <v>19060403</v>
      </c>
      <c r="Q1451" t="s">
        <v>70</v>
      </c>
      <c r="R1451" s="18">
        <f t="shared" si="91"/>
        <v>2</v>
      </c>
      <c r="Y1451">
        <v>2017</v>
      </c>
      <c r="AD1451" t="s">
        <v>101</v>
      </c>
      <c r="AE1451" t="s">
        <v>119</v>
      </c>
      <c r="AF1451" t="str">
        <f t="shared" si="94"/>
        <v>Oil &amp; Gas - Ice Roads and Pads</v>
      </c>
      <c r="AG1451" t="s">
        <v>349</v>
      </c>
      <c r="AJ1451" t="s">
        <v>84</v>
      </c>
      <c r="AK1451" s="7">
        <f t="shared" si="92"/>
        <v>2</v>
      </c>
    </row>
    <row r="1452" spans="1:37" x14ac:dyDescent="0.25">
      <c r="A1452" t="s">
        <v>181</v>
      </c>
      <c r="B1452" s="6" t="str">
        <f t="shared" si="93"/>
        <v>1</v>
      </c>
      <c r="C1452" t="s">
        <v>296</v>
      </c>
      <c r="D1452" t="s">
        <v>116</v>
      </c>
      <c r="E1452">
        <v>2017</v>
      </c>
      <c r="F1452">
        <v>19060403</v>
      </c>
      <c r="Q1452" t="s">
        <v>70</v>
      </c>
      <c r="R1452" s="18">
        <f t="shared" si="91"/>
        <v>2</v>
      </c>
      <c r="Y1452">
        <v>2017</v>
      </c>
      <c r="AD1452" t="s">
        <v>101</v>
      </c>
      <c r="AE1452" t="s">
        <v>119</v>
      </c>
      <c r="AF1452" t="str">
        <f t="shared" si="94"/>
        <v>Oil &amp; Gas - Ice Roads and Pads</v>
      </c>
      <c r="AG1452" t="s">
        <v>349</v>
      </c>
      <c r="AJ1452" t="s">
        <v>84</v>
      </c>
      <c r="AK1452" s="7">
        <f t="shared" si="92"/>
        <v>2</v>
      </c>
    </row>
    <row r="1453" spans="1:37" x14ac:dyDescent="0.25">
      <c r="A1453" t="s">
        <v>181</v>
      </c>
      <c r="B1453" s="6" t="str">
        <f t="shared" si="93"/>
        <v>1</v>
      </c>
      <c r="C1453" t="s">
        <v>296</v>
      </c>
      <c r="D1453" t="s">
        <v>116</v>
      </c>
      <c r="E1453">
        <v>2017</v>
      </c>
      <c r="F1453">
        <v>19060403</v>
      </c>
      <c r="Q1453" t="s">
        <v>70</v>
      </c>
      <c r="R1453" s="18">
        <f t="shared" si="91"/>
        <v>2</v>
      </c>
      <c r="Y1453">
        <v>2017</v>
      </c>
      <c r="AD1453" t="s">
        <v>101</v>
      </c>
      <c r="AE1453" t="s">
        <v>119</v>
      </c>
      <c r="AF1453" t="str">
        <f t="shared" si="94"/>
        <v>Oil &amp; Gas - Ice Roads and Pads</v>
      </c>
      <c r="AG1453" t="s">
        <v>349</v>
      </c>
      <c r="AJ1453" t="s">
        <v>84</v>
      </c>
      <c r="AK1453" s="7">
        <f t="shared" si="92"/>
        <v>2</v>
      </c>
    </row>
    <row r="1454" spans="1:37" x14ac:dyDescent="0.25">
      <c r="A1454" t="s">
        <v>181</v>
      </c>
      <c r="B1454" s="6" t="str">
        <f t="shared" si="93"/>
        <v>1</v>
      </c>
      <c r="C1454" t="s">
        <v>296</v>
      </c>
      <c r="D1454" t="s">
        <v>116</v>
      </c>
      <c r="E1454">
        <v>2017</v>
      </c>
      <c r="F1454">
        <v>19060403</v>
      </c>
      <c r="Q1454" t="s">
        <v>70</v>
      </c>
      <c r="R1454" s="18">
        <f t="shared" si="91"/>
        <v>2</v>
      </c>
      <c r="Y1454">
        <v>2017</v>
      </c>
      <c r="AD1454" t="s">
        <v>101</v>
      </c>
      <c r="AE1454" t="s">
        <v>119</v>
      </c>
      <c r="AF1454" t="str">
        <f t="shared" si="94"/>
        <v>Oil &amp; Gas - Ice Roads and Pads</v>
      </c>
      <c r="AG1454" t="s">
        <v>349</v>
      </c>
      <c r="AJ1454" t="s">
        <v>84</v>
      </c>
      <c r="AK1454" s="7">
        <f t="shared" si="92"/>
        <v>2</v>
      </c>
    </row>
    <row r="1455" spans="1:37" x14ac:dyDescent="0.25">
      <c r="A1455" t="s">
        <v>181</v>
      </c>
      <c r="B1455" s="6" t="str">
        <f t="shared" si="93"/>
        <v>1</v>
      </c>
      <c r="C1455" t="s">
        <v>296</v>
      </c>
      <c r="D1455" t="s">
        <v>116</v>
      </c>
      <c r="E1455">
        <v>2017</v>
      </c>
      <c r="F1455">
        <v>19060403</v>
      </c>
      <c r="Q1455" t="s">
        <v>70</v>
      </c>
      <c r="R1455" s="18">
        <f t="shared" si="91"/>
        <v>2</v>
      </c>
      <c r="Y1455">
        <v>2017</v>
      </c>
      <c r="AD1455" t="s">
        <v>101</v>
      </c>
      <c r="AE1455" t="s">
        <v>119</v>
      </c>
      <c r="AF1455" t="str">
        <f t="shared" si="94"/>
        <v>Oil &amp; Gas - Ice Roads and Pads</v>
      </c>
      <c r="AG1455" t="s">
        <v>349</v>
      </c>
      <c r="AJ1455" t="s">
        <v>84</v>
      </c>
      <c r="AK1455" s="7">
        <f t="shared" si="92"/>
        <v>2</v>
      </c>
    </row>
    <row r="1456" spans="1:37" x14ac:dyDescent="0.25">
      <c r="A1456" t="s">
        <v>181</v>
      </c>
      <c r="B1456" s="6" t="str">
        <f t="shared" si="93"/>
        <v>1</v>
      </c>
      <c r="C1456" t="s">
        <v>296</v>
      </c>
      <c r="D1456" t="s">
        <v>116</v>
      </c>
      <c r="E1456">
        <v>2017</v>
      </c>
      <c r="F1456">
        <v>19060403</v>
      </c>
      <c r="Q1456" t="s">
        <v>70</v>
      </c>
      <c r="R1456" s="18">
        <f t="shared" si="91"/>
        <v>2</v>
      </c>
      <c r="Y1456">
        <v>2017</v>
      </c>
      <c r="AD1456" t="s">
        <v>101</v>
      </c>
      <c r="AE1456" t="s">
        <v>119</v>
      </c>
      <c r="AF1456" t="str">
        <f t="shared" si="94"/>
        <v>Oil &amp; Gas - Ice Roads and Pads</v>
      </c>
      <c r="AG1456" t="s">
        <v>349</v>
      </c>
      <c r="AJ1456" t="s">
        <v>84</v>
      </c>
      <c r="AK1456" s="7">
        <f t="shared" si="92"/>
        <v>2</v>
      </c>
    </row>
    <row r="1457" spans="1:37" x14ac:dyDescent="0.25">
      <c r="A1457" t="s">
        <v>181</v>
      </c>
      <c r="B1457" s="6" t="str">
        <f t="shared" si="93"/>
        <v>1</v>
      </c>
      <c r="C1457" t="s">
        <v>296</v>
      </c>
      <c r="D1457" t="s">
        <v>116</v>
      </c>
      <c r="E1457">
        <v>2017</v>
      </c>
      <c r="F1457">
        <v>19060403</v>
      </c>
      <c r="Q1457" t="s">
        <v>70</v>
      </c>
      <c r="R1457" s="18">
        <f t="shared" si="91"/>
        <v>2</v>
      </c>
      <c r="Y1457">
        <v>2017</v>
      </c>
      <c r="AD1457" t="s">
        <v>101</v>
      </c>
      <c r="AE1457" t="s">
        <v>119</v>
      </c>
      <c r="AF1457" t="str">
        <f t="shared" si="94"/>
        <v>Oil &amp; Gas - Ice Roads and Pads</v>
      </c>
      <c r="AG1457" t="s">
        <v>349</v>
      </c>
      <c r="AJ1457" t="s">
        <v>84</v>
      </c>
      <c r="AK1457" s="7">
        <f t="shared" si="92"/>
        <v>2</v>
      </c>
    </row>
    <row r="1458" spans="1:37" x14ac:dyDescent="0.25">
      <c r="A1458" t="s">
        <v>181</v>
      </c>
      <c r="B1458" s="6" t="str">
        <f t="shared" si="93"/>
        <v>1</v>
      </c>
      <c r="C1458" t="s">
        <v>296</v>
      </c>
      <c r="D1458" t="s">
        <v>116</v>
      </c>
      <c r="E1458">
        <v>2017</v>
      </c>
      <c r="F1458">
        <v>19060403</v>
      </c>
      <c r="Q1458" t="s">
        <v>70</v>
      </c>
      <c r="R1458" s="18">
        <f t="shared" si="91"/>
        <v>2</v>
      </c>
      <c r="Y1458">
        <v>2017</v>
      </c>
      <c r="AD1458" t="s">
        <v>101</v>
      </c>
      <c r="AE1458" t="s">
        <v>119</v>
      </c>
      <c r="AF1458" t="str">
        <f t="shared" si="94"/>
        <v>Oil &amp; Gas - Ice Roads and Pads</v>
      </c>
      <c r="AG1458" t="s">
        <v>349</v>
      </c>
      <c r="AJ1458" t="s">
        <v>84</v>
      </c>
      <c r="AK1458" s="7">
        <f t="shared" si="92"/>
        <v>2</v>
      </c>
    </row>
    <row r="1459" spans="1:37" x14ac:dyDescent="0.25">
      <c r="A1459" t="s">
        <v>181</v>
      </c>
      <c r="B1459" s="6" t="str">
        <f t="shared" si="93"/>
        <v>1</v>
      </c>
      <c r="C1459" t="s">
        <v>296</v>
      </c>
      <c r="D1459" t="s">
        <v>116</v>
      </c>
      <c r="E1459">
        <v>2017</v>
      </c>
      <c r="F1459">
        <v>19060403</v>
      </c>
      <c r="Q1459" t="s">
        <v>70</v>
      </c>
      <c r="R1459" s="18">
        <f t="shared" si="91"/>
        <v>2</v>
      </c>
      <c r="Y1459">
        <v>2017</v>
      </c>
      <c r="AD1459" t="s">
        <v>101</v>
      </c>
      <c r="AE1459" t="s">
        <v>119</v>
      </c>
      <c r="AF1459" t="str">
        <f t="shared" si="94"/>
        <v>Oil &amp; Gas - Ice Roads and Pads</v>
      </c>
      <c r="AG1459" t="s">
        <v>349</v>
      </c>
      <c r="AJ1459" t="s">
        <v>84</v>
      </c>
      <c r="AK1459" s="7">
        <f t="shared" si="92"/>
        <v>2</v>
      </c>
    </row>
    <row r="1460" spans="1:37" x14ac:dyDescent="0.25">
      <c r="A1460" t="s">
        <v>181</v>
      </c>
      <c r="B1460" s="6" t="str">
        <f t="shared" si="93"/>
        <v>1</v>
      </c>
      <c r="C1460" t="s">
        <v>296</v>
      </c>
      <c r="D1460" t="s">
        <v>116</v>
      </c>
      <c r="E1460">
        <v>2017</v>
      </c>
      <c r="F1460">
        <v>19060403</v>
      </c>
      <c r="Q1460" t="s">
        <v>70</v>
      </c>
      <c r="R1460" s="18">
        <f t="shared" si="91"/>
        <v>2</v>
      </c>
      <c r="Y1460">
        <v>2017</v>
      </c>
      <c r="AD1460" t="s">
        <v>101</v>
      </c>
      <c r="AE1460" t="s">
        <v>119</v>
      </c>
      <c r="AF1460" t="str">
        <f t="shared" si="94"/>
        <v>Oil &amp; Gas - Ice Roads and Pads</v>
      </c>
      <c r="AG1460" t="s">
        <v>349</v>
      </c>
      <c r="AJ1460" t="s">
        <v>84</v>
      </c>
      <c r="AK1460" s="7">
        <f t="shared" si="92"/>
        <v>2</v>
      </c>
    </row>
    <row r="1461" spans="1:37" x14ac:dyDescent="0.25">
      <c r="A1461" t="s">
        <v>181</v>
      </c>
      <c r="B1461" s="6" t="str">
        <f t="shared" si="93"/>
        <v>1</v>
      </c>
      <c r="C1461" t="s">
        <v>296</v>
      </c>
      <c r="D1461" t="s">
        <v>116</v>
      </c>
      <c r="E1461">
        <v>2017</v>
      </c>
      <c r="F1461">
        <v>19060403</v>
      </c>
      <c r="Q1461" t="s">
        <v>70</v>
      </c>
      <c r="R1461" s="18">
        <f t="shared" si="91"/>
        <v>2</v>
      </c>
      <c r="Y1461">
        <v>2017</v>
      </c>
      <c r="AD1461" t="s">
        <v>101</v>
      </c>
      <c r="AE1461" t="s">
        <v>119</v>
      </c>
      <c r="AF1461" t="str">
        <f t="shared" si="94"/>
        <v>Oil &amp; Gas - Ice Roads and Pads</v>
      </c>
      <c r="AG1461" t="s">
        <v>349</v>
      </c>
      <c r="AJ1461" t="s">
        <v>84</v>
      </c>
      <c r="AK1461" s="7">
        <f t="shared" si="92"/>
        <v>2</v>
      </c>
    </row>
    <row r="1462" spans="1:37" x14ac:dyDescent="0.25">
      <c r="A1462" t="s">
        <v>181</v>
      </c>
      <c r="B1462" s="6" t="str">
        <f t="shared" si="93"/>
        <v>1</v>
      </c>
      <c r="C1462" t="s">
        <v>296</v>
      </c>
      <c r="D1462" t="s">
        <v>116</v>
      </c>
      <c r="E1462">
        <v>2017</v>
      </c>
      <c r="F1462">
        <v>19060403</v>
      </c>
      <c r="Q1462" t="s">
        <v>70</v>
      </c>
      <c r="R1462" s="18">
        <f t="shared" si="91"/>
        <v>2</v>
      </c>
      <c r="Y1462">
        <v>2017</v>
      </c>
      <c r="AD1462" t="s">
        <v>101</v>
      </c>
      <c r="AE1462" t="s">
        <v>119</v>
      </c>
      <c r="AF1462" t="str">
        <f t="shared" si="94"/>
        <v>Oil &amp; Gas - Ice Roads and Pads</v>
      </c>
      <c r="AG1462" t="s">
        <v>349</v>
      </c>
      <c r="AJ1462" t="s">
        <v>84</v>
      </c>
      <c r="AK1462" s="7">
        <f t="shared" si="92"/>
        <v>2</v>
      </c>
    </row>
    <row r="1463" spans="1:37" x14ac:dyDescent="0.25">
      <c r="A1463" t="s">
        <v>181</v>
      </c>
      <c r="B1463" s="6" t="str">
        <f t="shared" si="93"/>
        <v>1</v>
      </c>
      <c r="C1463" t="s">
        <v>296</v>
      </c>
      <c r="D1463" t="s">
        <v>116</v>
      </c>
      <c r="E1463">
        <v>2017</v>
      </c>
      <c r="F1463">
        <v>19060403</v>
      </c>
      <c r="Q1463" t="s">
        <v>70</v>
      </c>
      <c r="R1463" s="18">
        <f t="shared" si="91"/>
        <v>2</v>
      </c>
      <c r="Y1463">
        <v>2017</v>
      </c>
      <c r="AD1463" t="s">
        <v>101</v>
      </c>
      <c r="AE1463" t="s">
        <v>119</v>
      </c>
      <c r="AF1463" t="str">
        <f t="shared" si="94"/>
        <v>Oil &amp; Gas - Ice Roads and Pads</v>
      </c>
      <c r="AG1463" t="s">
        <v>349</v>
      </c>
      <c r="AJ1463" t="s">
        <v>84</v>
      </c>
      <c r="AK1463" s="7">
        <f t="shared" si="92"/>
        <v>2</v>
      </c>
    </row>
    <row r="1464" spans="1:37" x14ac:dyDescent="0.25">
      <c r="A1464" t="s">
        <v>181</v>
      </c>
      <c r="B1464" s="6" t="str">
        <f t="shared" si="93"/>
        <v>1</v>
      </c>
      <c r="C1464" t="s">
        <v>296</v>
      </c>
      <c r="D1464" t="s">
        <v>116</v>
      </c>
      <c r="E1464">
        <v>2017</v>
      </c>
      <c r="F1464">
        <v>19060403</v>
      </c>
      <c r="Q1464" t="s">
        <v>70</v>
      </c>
      <c r="R1464" s="18">
        <f t="shared" si="91"/>
        <v>2</v>
      </c>
      <c r="Y1464">
        <v>2017</v>
      </c>
      <c r="AD1464" t="s">
        <v>101</v>
      </c>
      <c r="AE1464" t="s">
        <v>119</v>
      </c>
      <c r="AF1464" t="str">
        <f t="shared" si="94"/>
        <v>Oil &amp; Gas - Ice Roads and Pads</v>
      </c>
      <c r="AG1464" t="s">
        <v>349</v>
      </c>
      <c r="AJ1464" t="s">
        <v>84</v>
      </c>
      <c r="AK1464" s="7">
        <f t="shared" si="92"/>
        <v>2</v>
      </c>
    </row>
    <row r="1465" spans="1:37" x14ac:dyDescent="0.25">
      <c r="A1465" t="s">
        <v>181</v>
      </c>
      <c r="B1465" s="6" t="str">
        <f t="shared" si="93"/>
        <v>1</v>
      </c>
      <c r="C1465" t="s">
        <v>296</v>
      </c>
      <c r="D1465" t="s">
        <v>116</v>
      </c>
      <c r="E1465">
        <v>2017</v>
      </c>
      <c r="F1465">
        <v>19060403</v>
      </c>
      <c r="Q1465" t="s">
        <v>70</v>
      </c>
      <c r="R1465" s="18">
        <f t="shared" si="91"/>
        <v>2</v>
      </c>
      <c r="Y1465">
        <v>2017</v>
      </c>
      <c r="AD1465" t="s">
        <v>101</v>
      </c>
      <c r="AE1465" t="s">
        <v>119</v>
      </c>
      <c r="AF1465" t="str">
        <f t="shared" si="94"/>
        <v>Oil &amp; Gas - Ice Roads and Pads</v>
      </c>
      <c r="AG1465" t="s">
        <v>349</v>
      </c>
      <c r="AJ1465" t="s">
        <v>84</v>
      </c>
      <c r="AK1465" s="7">
        <f t="shared" si="92"/>
        <v>2</v>
      </c>
    </row>
    <row r="1466" spans="1:37" x14ac:dyDescent="0.25">
      <c r="A1466" t="s">
        <v>181</v>
      </c>
      <c r="B1466" s="6" t="str">
        <f t="shared" si="93"/>
        <v>1</v>
      </c>
      <c r="C1466" t="s">
        <v>296</v>
      </c>
      <c r="D1466" t="s">
        <v>116</v>
      </c>
      <c r="E1466">
        <v>2017</v>
      </c>
      <c r="F1466">
        <v>19060403</v>
      </c>
      <c r="Q1466" t="s">
        <v>70</v>
      </c>
      <c r="R1466" s="18">
        <f t="shared" si="91"/>
        <v>2</v>
      </c>
      <c r="Y1466">
        <v>2017</v>
      </c>
      <c r="AD1466" t="s">
        <v>101</v>
      </c>
      <c r="AE1466" t="s">
        <v>119</v>
      </c>
      <c r="AF1466" t="str">
        <f t="shared" si="94"/>
        <v>Oil &amp; Gas - Ice Roads and Pads</v>
      </c>
      <c r="AG1466" t="s">
        <v>349</v>
      </c>
      <c r="AJ1466" t="s">
        <v>84</v>
      </c>
      <c r="AK1466" s="7">
        <f t="shared" si="92"/>
        <v>2</v>
      </c>
    </row>
    <row r="1467" spans="1:37" x14ac:dyDescent="0.25">
      <c r="A1467" t="s">
        <v>181</v>
      </c>
      <c r="B1467" s="6" t="str">
        <f t="shared" si="93"/>
        <v>1</v>
      </c>
      <c r="C1467" t="s">
        <v>296</v>
      </c>
      <c r="D1467" t="s">
        <v>116</v>
      </c>
      <c r="E1467">
        <v>2017</v>
      </c>
      <c r="F1467">
        <v>19060403</v>
      </c>
      <c r="Q1467" t="s">
        <v>70</v>
      </c>
      <c r="R1467" s="18">
        <f t="shared" si="91"/>
        <v>2</v>
      </c>
      <c r="Y1467">
        <v>2017</v>
      </c>
      <c r="AD1467" t="s">
        <v>101</v>
      </c>
      <c r="AE1467" t="s">
        <v>119</v>
      </c>
      <c r="AF1467" t="str">
        <f t="shared" si="94"/>
        <v>Oil &amp; Gas - Ice Roads and Pads</v>
      </c>
      <c r="AG1467" t="s">
        <v>349</v>
      </c>
      <c r="AJ1467" t="s">
        <v>84</v>
      </c>
      <c r="AK1467" s="7">
        <f t="shared" si="92"/>
        <v>2</v>
      </c>
    </row>
    <row r="1468" spans="1:37" x14ac:dyDescent="0.25">
      <c r="A1468" t="s">
        <v>181</v>
      </c>
      <c r="B1468" s="6" t="str">
        <f t="shared" si="93"/>
        <v>1</v>
      </c>
      <c r="C1468" t="s">
        <v>296</v>
      </c>
      <c r="D1468" t="s">
        <v>116</v>
      </c>
      <c r="E1468">
        <v>2017</v>
      </c>
      <c r="F1468">
        <v>19060403</v>
      </c>
      <c r="Q1468" t="s">
        <v>70</v>
      </c>
      <c r="R1468" s="18">
        <f t="shared" si="91"/>
        <v>2</v>
      </c>
      <c r="Y1468">
        <v>2017</v>
      </c>
      <c r="AD1468" t="s">
        <v>101</v>
      </c>
      <c r="AE1468" t="s">
        <v>119</v>
      </c>
      <c r="AF1468" t="str">
        <f t="shared" si="94"/>
        <v>Oil &amp; Gas - Ice Roads and Pads</v>
      </c>
      <c r="AG1468" t="s">
        <v>349</v>
      </c>
      <c r="AJ1468" t="s">
        <v>84</v>
      </c>
      <c r="AK1468" s="7">
        <f t="shared" si="92"/>
        <v>2</v>
      </c>
    </row>
    <row r="1469" spans="1:37" x14ac:dyDescent="0.25">
      <c r="A1469" t="s">
        <v>181</v>
      </c>
      <c r="B1469" s="6" t="str">
        <f t="shared" si="93"/>
        <v>1</v>
      </c>
      <c r="C1469" t="s">
        <v>296</v>
      </c>
      <c r="D1469" t="s">
        <v>116</v>
      </c>
      <c r="E1469">
        <v>2017</v>
      </c>
      <c r="F1469">
        <v>19060403</v>
      </c>
      <c r="Q1469" t="s">
        <v>70</v>
      </c>
      <c r="R1469" s="18">
        <f t="shared" si="91"/>
        <v>2</v>
      </c>
      <c r="Y1469">
        <v>2017</v>
      </c>
      <c r="AD1469" t="s">
        <v>101</v>
      </c>
      <c r="AE1469" t="s">
        <v>119</v>
      </c>
      <c r="AF1469" t="str">
        <f t="shared" si="94"/>
        <v>Oil &amp; Gas - Ice Roads and Pads</v>
      </c>
      <c r="AG1469" t="s">
        <v>349</v>
      </c>
      <c r="AJ1469" t="s">
        <v>84</v>
      </c>
      <c r="AK1469" s="7">
        <f t="shared" si="92"/>
        <v>2</v>
      </c>
    </row>
    <row r="1470" spans="1:37" x14ac:dyDescent="0.25">
      <c r="A1470" t="s">
        <v>181</v>
      </c>
      <c r="B1470" s="6" t="str">
        <f t="shared" si="93"/>
        <v>1</v>
      </c>
      <c r="C1470" t="s">
        <v>296</v>
      </c>
      <c r="D1470" t="s">
        <v>116</v>
      </c>
      <c r="E1470">
        <v>2017</v>
      </c>
      <c r="F1470">
        <v>19060403</v>
      </c>
      <c r="Q1470" t="s">
        <v>70</v>
      </c>
      <c r="R1470" s="18">
        <f t="shared" si="91"/>
        <v>2</v>
      </c>
      <c r="Y1470">
        <v>2017</v>
      </c>
      <c r="AD1470" t="s">
        <v>101</v>
      </c>
      <c r="AE1470" t="s">
        <v>119</v>
      </c>
      <c r="AF1470" t="str">
        <f t="shared" si="94"/>
        <v>Oil &amp; Gas - Ice Roads and Pads</v>
      </c>
      <c r="AG1470" t="s">
        <v>349</v>
      </c>
      <c r="AJ1470" t="s">
        <v>84</v>
      </c>
      <c r="AK1470" s="7">
        <f t="shared" si="92"/>
        <v>2</v>
      </c>
    </row>
    <row r="1471" spans="1:37" x14ac:dyDescent="0.25">
      <c r="A1471" t="s">
        <v>181</v>
      </c>
      <c r="B1471" s="6" t="str">
        <f t="shared" si="93"/>
        <v>1</v>
      </c>
      <c r="C1471" t="s">
        <v>296</v>
      </c>
      <c r="D1471" t="s">
        <v>116</v>
      </c>
      <c r="E1471">
        <v>2017</v>
      </c>
      <c r="F1471">
        <v>19060403</v>
      </c>
      <c r="Q1471" t="s">
        <v>70</v>
      </c>
      <c r="R1471" s="18">
        <f t="shared" si="91"/>
        <v>2</v>
      </c>
      <c r="Y1471">
        <v>2017</v>
      </c>
      <c r="AD1471" t="s">
        <v>101</v>
      </c>
      <c r="AE1471" t="s">
        <v>119</v>
      </c>
      <c r="AF1471" t="str">
        <f t="shared" si="94"/>
        <v>Oil &amp; Gas - Ice Roads and Pads</v>
      </c>
      <c r="AG1471" t="s">
        <v>349</v>
      </c>
      <c r="AJ1471" t="s">
        <v>84</v>
      </c>
      <c r="AK1471" s="7">
        <f t="shared" si="92"/>
        <v>2</v>
      </c>
    </row>
    <row r="1472" spans="1:37" x14ac:dyDescent="0.25">
      <c r="A1472" t="s">
        <v>181</v>
      </c>
      <c r="B1472" s="6" t="str">
        <f t="shared" si="93"/>
        <v>1</v>
      </c>
      <c r="C1472" t="s">
        <v>296</v>
      </c>
      <c r="D1472" t="s">
        <v>116</v>
      </c>
      <c r="E1472">
        <v>2017</v>
      </c>
      <c r="F1472">
        <v>19060403</v>
      </c>
      <c r="Q1472" t="s">
        <v>70</v>
      </c>
      <c r="R1472" s="18">
        <f t="shared" si="91"/>
        <v>2</v>
      </c>
      <c r="Y1472">
        <v>2017</v>
      </c>
      <c r="AD1472" t="s">
        <v>101</v>
      </c>
      <c r="AE1472" t="s">
        <v>119</v>
      </c>
      <c r="AF1472" t="str">
        <f t="shared" si="94"/>
        <v>Oil &amp; Gas - Ice Roads and Pads</v>
      </c>
      <c r="AG1472" t="s">
        <v>349</v>
      </c>
      <c r="AJ1472" t="s">
        <v>84</v>
      </c>
      <c r="AK1472" s="7">
        <f t="shared" si="92"/>
        <v>2</v>
      </c>
    </row>
    <row r="1473" spans="1:37" x14ac:dyDescent="0.25">
      <c r="A1473" t="s">
        <v>181</v>
      </c>
      <c r="B1473" s="6" t="str">
        <f t="shared" si="93"/>
        <v>1</v>
      </c>
      <c r="C1473" t="s">
        <v>296</v>
      </c>
      <c r="D1473" t="s">
        <v>116</v>
      </c>
      <c r="E1473">
        <v>2017</v>
      </c>
      <c r="F1473">
        <v>19060403</v>
      </c>
      <c r="Q1473" t="s">
        <v>70</v>
      </c>
      <c r="R1473" s="18">
        <f t="shared" si="91"/>
        <v>2</v>
      </c>
      <c r="Y1473">
        <v>2017</v>
      </c>
      <c r="AD1473" t="s">
        <v>101</v>
      </c>
      <c r="AE1473" t="s">
        <v>119</v>
      </c>
      <c r="AF1473" t="str">
        <f t="shared" si="94"/>
        <v>Oil &amp; Gas - Ice Roads and Pads</v>
      </c>
      <c r="AG1473" t="s">
        <v>349</v>
      </c>
      <c r="AJ1473" t="s">
        <v>84</v>
      </c>
      <c r="AK1473" s="7">
        <f t="shared" si="92"/>
        <v>2</v>
      </c>
    </row>
    <row r="1474" spans="1:37" x14ac:dyDescent="0.25">
      <c r="A1474" t="s">
        <v>181</v>
      </c>
      <c r="B1474" s="6" t="str">
        <f t="shared" si="93"/>
        <v>1</v>
      </c>
      <c r="C1474" t="s">
        <v>296</v>
      </c>
      <c r="D1474" t="s">
        <v>116</v>
      </c>
      <c r="E1474">
        <v>2017</v>
      </c>
      <c r="F1474">
        <v>19060403</v>
      </c>
      <c r="Q1474" t="s">
        <v>70</v>
      </c>
      <c r="R1474" s="18">
        <f t="shared" si="91"/>
        <v>2</v>
      </c>
      <c r="Y1474">
        <v>2017</v>
      </c>
      <c r="AD1474" t="s">
        <v>101</v>
      </c>
      <c r="AE1474" t="s">
        <v>119</v>
      </c>
      <c r="AF1474" t="str">
        <f t="shared" si="94"/>
        <v>Oil &amp; Gas - Ice Roads and Pads</v>
      </c>
      <c r="AG1474" t="s">
        <v>349</v>
      </c>
      <c r="AJ1474" t="s">
        <v>84</v>
      </c>
      <c r="AK1474" s="7">
        <f t="shared" si="92"/>
        <v>2</v>
      </c>
    </row>
    <row r="1475" spans="1:37" x14ac:dyDescent="0.25">
      <c r="A1475" t="s">
        <v>181</v>
      </c>
      <c r="B1475" s="6" t="str">
        <f t="shared" si="93"/>
        <v>1</v>
      </c>
      <c r="C1475" t="s">
        <v>296</v>
      </c>
      <c r="D1475" t="s">
        <v>116</v>
      </c>
      <c r="E1475">
        <v>2017</v>
      </c>
      <c r="F1475">
        <v>19060403</v>
      </c>
      <c r="Q1475" t="s">
        <v>70</v>
      </c>
      <c r="R1475" s="18">
        <f t="shared" ref="R1475:R1519" si="95">IF(Q1475="ground",1,2)</f>
        <v>2</v>
      </c>
      <c r="Y1475">
        <v>2017</v>
      </c>
      <c r="AD1475" t="s">
        <v>101</v>
      </c>
      <c r="AE1475" t="s">
        <v>119</v>
      </c>
      <c r="AF1475" t="str">
        <f t="shared" si="94"/>
        <v>Oil &amp; Gas - Ice Roads and Pads</v>
      </c>
      <c r="AG1475" t="s">
        <v>349</v>
      </c>
      <c r="AJ1475" t="s">
        <v>84</v>
      </c>
      <c r="AK1475" s="7">
        <f t="shared" ref="AK1475:AK1519" si="96">IF(AJ1475="metered",1,2)</f>
        <v>2</v>
      </c>
    </row>
    <row r="1476" spans="1:37" x14ac:dyDescent="0.25">
      <c r="A1476" t="s">
        <v>181</v>
      </c>
      <c r="B1476" s="6" t="str">
        <f t="shared" ref="B1476:B1520" si="97">_xlfn.IFS(A1476="TWUP","1",A1476="TWUA","2", A1476="LAS","3",A1476="ADL","4")</f>
        <v>1</v>
      </c>
      <c r="C1476" t="s">
        <v>296</v>
      </c>
      <c r="D1476" t="s">
        <v>116</v>
      </c>
      <c r="E1476">
        <v>2017</v>
      </c>
      <c r="F1476">
        <v>19060403</v>
      </c>
      <c r="Q1476" t="s">
        <v>70</v>
      </c>
      <c r="R1476" s="18">
        <f t="shared" si="95"/>
        <v>2</v>
      </c>
      <c r="Y1476">
        <v>2017</v>
      </c>
      <c r="AD1476" t="s">
        <v>101</v>
      </c>
      <c r="AE1476" t="s">
        <v>119</v>
      </c>
      <c r="AF1476" t="str">
        <f t="shared" si="94"/>
        <v>Oil &amp; Gas - Ice Roads and Pads</v>
      </c>
      <c r="AG1476" t="s">
        <v>349</v>
      </c>
      <c r="AJ1476" t="s">
        <v>84</v>
      </c>
      <c r="AK1476" s="7">
        <f t="shared" si="96"/>
        <v>2</v>
      </c>
    </row>
    <row r="1477" spans="1:37" x14ac:dyDescent="0.25">
      <c r="A1477" t="s">
        <v>181</v>
      </c>
      <c r="B1477" s="6" t="str">
        <f t="shared" si="97"/>
        <v>1</v>
      </c>
      <c r="C1477" t="s">
        <v>296</v>
      </c>
      <c r="D1477" t="s">
        <v>116</v>
      </c>
      <c r="E1477">
        <v>2017</v>
      </c>
      <c r="F1477">
        <v>19060403</v>
      </c>
      <c r="Q1477" t="s">
        <v>70</v>
      </c>
      <c r="R1477" s="18">
        <f t="shared" si="95"/>
        <v>2</v>
      </c>
      <c r="Y1477">
        <v>2017</v>
      </c>
      <c r="AD1477" t="s">
        <v>101</v>
      </c>
      <c r="AE1477" t="s">
        <v>119</v>
      </c>
      <c r="AF1477" t="str">
        <f t="shared" si="94"/>
        <v>Oil &amp; Gas - Ice Roads and Pads</v>
      </c>
      <c r="AG1477" t="s">
        <v>349</v>
      </c>
      <c r="AJ1477" t="s">
        <v>84</v>
      </c>
      <c r="AK1477" s="7">
        <f t="shared" si="96"/>
        <v>2</v>
      </c>
    </row>
    <row r="1478" spans="1:37" x14ac:dyDescent="0.25">
      <c r="A1478" t="s">
        <v>181</v>
      </c>
      <c r="B1478" s="6" t="str">
        <f t="shared" si="97"/>
        <v>1</v>
      </c>
      <c r="C1478" t="s">
        <v>296</v>
      </c>
      <c r="D1478" t="s">
        <v>116</v>
      </c>
      <c r="E1478">
        <v>2017</v>
      </c>
      <c r="F1478">
        <v>19060403</v>
      </c>
      <c r="Q1478" t="s">
        <v>70</v>
      </c>
      <c r="R1478" s="18">
        <f t="shared" si="95"/>
        <v>2</v>
      </c>
      <c r="Y1478">
        <v>2017</v>
      </c>
      <c r="AD1478" t="s">
        <v>101</v>
      </c>
      <c r="AE1478" t="s">
        <v>119</v>
      </c>
      <c r="AF1478" t="str">
        <f t="shared" si="94"/>
        <v>Oil &amp; Gas - Ice Roads and Pads</v>
      </c>
      <c r="AG1478" t="s">
        <v>349</v>
      </c>
      <c r="AJ1478" t="s">
        <v>84</v>
      </c>
      <c r="AK1478" s="7">
        <f t="shared" si="96"/>
        <v>2</v>
      </c>
    </row>
    <row r="1479" spans="1:37" x14ac:dyDescent="0.25">
      <c r="A1479" t="s">
        <v>181</v>
      </c>
      <c r="B1479" s="6" t="str">
        <f t="shared" si="97"/>
        <v>1</v>
      </c>
      <c r="C1479" t="s">
        <v>305</v>
      </c>
      <c r="D1479" t="s">
        <v>116</v>
      </c>
      <c r="E1479">
        <v>2016</v>
      </c>
      <c r="F1479">
        <v>19060403</v>
      </c>
      <c r="Q1479" t="s">
        <v>70</v>
      </c>
      <c r="R1479" s="18">
        <f t="shared" si="95"/>
        <v>2</v>
      </c>
      <c r="Y1479">
        <v>2016</v>
      </c>
      <c r="AD1479" t="s">
        <v>101</v>
      </c>
      <c r="AE1479" t="s">
        <v>119</v>
      </c>
      <c r="AF1479" t="str">
        <f t="shared" ref="AF1479:AF1519" si="98">IF(AD1479&lt;&gt;"",_xlfn.CONCAT(AD1479," - ", AE1479),"")</f>
        <v>Oil &amp; Gas - Ice Roads and Pads</v>
      </c>
      <c r="AG1479" t="s">
        <v>349</v>
      </c>
      <c r="AJ1479" t="s">
        <v>84</v>
      </c>
      <c r="AK1479" s="7">
        <f t="shared" si="96"/>
        <v>2</v>
      </c>
    </row>
    <row r="1480" spans="1:37" x14ac:dyDescent="0.25">
      <c r="A1480" t="s">
        <v>181</v>
      </c>
      <c r="B1480" s="6" t="str">
        <f t="shared" si="97"/>
        <v>1</v>
      </c>
      <c r="C1480" t="s">
        <v>305</v>
      </c>
      <c r="D1480" t="s">
        <v>116</v>
      </c>
      <c r="E1480">
        <v>2016</v>
      </c>
      <c r="F1480">
        <v>19060403</v>
      </c>
      <c r="Q1480" t="s">
        <v>70</v>
      </c>
      <c r="R1480" s="18">
        <f t="shared" si="95"/>
        <v>2</v>
      </c>
      <c r="Y1480">
        <v>2016</v>
      </c>
      <c r="AD1480" t="s">
        <v>101</v>
      </c>
      <c r="AE1480" t="s">
        <v>119</v>
      </c>
      <c r="AF1480" t="str">
        <f t="shared" si="98"/>
        <v>Oil &amp; Gas - Ice Roads and Pads</v>
      </c>
      <c r="AG1480" t="s">
        <v>349</v>
      </c>
      <c r="AJ1480" t="s">
        <v>84</v>
      </c>
      <c r="AK1480" s="7">
        <f t="shared" si="96"/>
        <v>2</v>
      </c>
    </row>
    <row r="1481" spans="1:37" x14ac:dyDescent="0.25">
      <c r="A1481" t="s">
        <v>181</v>
      </c>
      <c r="B1481" s="6" t="str">
        <f t="shared" si="97"/>
        <v>1</v>
      </c>
      <c r="C1481" t="s">
        <v>305</v>
      </c>
      <c r="D1481" t="s">
        <v>116</v>
      </c>
      <c r="E1481">
        <v>2016</v>
      </c>
      <c r="F1481">
        <v>19060403</v>
      </c>
      <c r="Q1481" t="s">
        <v>70</v>
      </c>
      <c r="R1481" s="18">
        <f t="shared" si="95"/>
        <v>2</v>
      </c>
      <c r="Y1481">
        <v>2016</v>
      </c>
      <c r="AD1481" t="s">
        <v>101</v>
      </c>
      <c r="AE1481" t="s">
        <v>119</v>
      </c>
      <c r="AF1481" t="str">
        <f t="shared" si="98"/>
        <v>Oil &amp; Gas - Ice Roads and Pads</v>
      </c>
      <c r="AG1481" t="s">
        <v>349</v>
      </c>
      <c r="AJ1481" t="s">
        <v>84</v>
      </c>
      <c r="AK1481" s="7">
        <f t="shared" si="96"/>
        <v>2</v>
      </c>
    </row>
    <row r="1482" spans="1:37" x14ac:dyDescent="0.25">
      <c r="A1482" t="s">
        <v>181</v>
      </c>
      <c r="B1482" s="6" t="str">
        <f t="shared" si="97"/>
        <v>1</v>
      </c>
      <c r="C1482" t="s">
        <v>305</v>
      </c>
      <c r="D1482" t="s">
        <v>116</v>
      </c>
      <c r="E1482">
        <v>2016</v>
      </c>
      <c r="F1482">
        <v>19060403</v>
      </c>
      <c r="Q1482" t="s">
        <v>70</v>
      </c>
      <c r="R1482" s="18">
        <f t="shared" si="95"/>
        <v>2</v>
      </c>
      <c r="Y1482">
        <v>2016</v>
      </c>
      <c r="AD1482" t="s">
        <v>101</v>
      </c>
      <c r="AE1482" t="s">
        <v>119</v>
      </c>
      <c r="AF1482" t="str">
        <f t="shared" si="98"/>
        <v>Oil &amp; Gas - Ice Roads and Pads</v>
      </c>
      <c r="AG1482" t="s">
        <v>349</v>
      </c>
      <c r="AJ1482" t="s">
        <v>84</v>
      </c>
      <c r="AK1482" s="7">
        <f t="shared" si="96"/>
        <v>2</v>
      </c>
    </row>
    <row r="1483" spans="1:37" x14ac:dyDescent="0.25">
      <c r="A1483" t="s">
        <v>181</v>
      </c>
      <c r="B1483" s="6" t="str">
        <f t="shared" si="97"/>
        <v>1</v>
      </c>
      <c r="C1483" t="s">
        <v>305</v>
      </c>
      <c r="D1483" t="s">
        <v>116</v>
      </c>
      <c r="E1483">
        <v>2016</v>
      </c>
      <c r="F1483">
        <v>19060403</v>
      </c>
      <c r="Q1483" t="s">
        <v>70</v>
      </c>
      <c r="R1483" s="18">
        <f t="shared" si="95"/>
        <v>2</v>
      </c>
      <c r="Y1483">
        <v>2016</v>
      </c>
      <c r="AD1483" t="s">
        <v>101</v>
      </c>
      <c r="AE1483" t="s">
        <v>119</v>
      </c>
      <c r="AF1483" t="str">
        <f t="shared" si="98"/>
        <v>Oil &amp; Gas - Ice Roads and Pads</v>
      </c>
      <c r="AG1483" t="s">
        <v>349</v>
      </c>
      <c r="AJ1483" t="s">
        <v>84</v>
      </c>
      <c r="AK1483" s="7">
        <f t="shared" si="96"/>
        <v>2</v>
      </c>
    </row>
    <row r="1484" spans="1:37" x14ac:dyDescent="0.25">
      <c r="A1484" t="s">
        <v>181</v>
      </c>
      <c r="B1484" s="6" t="str">
        <f t="shared" si="97"/>
        <v>1</v>
      </c>
      <c r="C1484" t="s">
        <v>305</v>
      </c>
      <c r="D1484" t="s">
        <v>116</v>
      </c>
      <c r="E1484">
        <v>2016</v>
      </c>
      <c r="F1484">
        <v>19060403</v>
      </c>
      <c r="Q1484" t="s">
        <v>70</v>
      </c>
      <c r="R1484" s="18">
        <f t="shared" si="95"/>
        <v>2</v>
      </c>
      <c r="Y1484">
        <v>2016</v>
      </c>
      <c r="AD1484" t="s">
        <v>101</v>
      </c>
      <c r="AE1484" t="s">
        <v>119</v>
      </c>
      <c r="AF1484" t="str">
        <f t="shared" si="98"/>
        <v>Oil &amp; Gas - Ice Roads and Pads</v>
      </c>
      <c r="AG1484" t="s">
        <v>349</v>
      </c>
      <c r="AJ1484" t="s">
        <v>84</v>
      </c>
      <c r="AK1484" s="7">
        <f t="shared" si="96"/>
        <v>2</v>
      </c>
    </row>
    <row r="1485" spans="1:37" x14ac:dyDescent="0.25">
      <c r="A1485" t="s">
        <v>181</v>
      </c>
      <c r="B1485" s="6" t="str">
        <f t="shared" si="97"/>
        <v>1</v>
      </c>
      <c r="C1485" t="s">
        <v>305</v>
      </c>
      <c r="D1485" t="s">
        <v>116</v>
      </c>
      <c r="E1485">
        <v>2016</v>
      </c>
      <c r="F1485">
        <v>19060403</v>
      </c>
      <c r="Q1485" t="s">
        <v>70</v>
      </c>
      <c r="R1485" s="18">
        <f t="shared" si="95"/>
        <v>2</v>
      </c>
      <c r="Y1485">
        <v>2016</v>
      </c>
      <c r="AD1485" t="s">
        <v>101</v>
      </c>
      <c r="AE1485" t="s">
        <v>119</v>
      </c>
      <c r="AF1485" t="str">
        <f t="shared" si="98"/>
        <v>Oil &amp; Gas - Ice Roads and Pads</v>
      </c>
      <c r="AG1485" t="s">
        <v>349</v>
      </c>
      <c r="AJ1485" t="s">
        <v>84</v>
      </c>
      <c r="AK1485" s="7">
        <f t="shared" si="96"/>
        <v>2</v>
      </c>
    </row>
    <row r="1486" spans="1:37" x14ac:dyDescent="0.25">
      <c r="A1486" t="s">
        <v>181</v>
      </c>
      <c r="B1486" s="6" t="str">
        <f t="shared" si="97"/>
        <v>1</v>
      </c>
      <c r="C1486" t="s">
        <v>305</v>
      </c>
      <c r="D1486" t="s">
        <v>116</v>
      </c>
      <c r="E1486">
        <v>2016</v>
      </c>
      <c r="F1486">
        <v>19060403</v>
      </c>
      <c r="Q1486" t="s">
        <v>70</v>
      </c>
      <c r="R1486" s="18">
        <f t="shared" si="95"/>
        <v>2</v>
      </c>
      <c r="Y1486">
        <v>2016</v>
      </c>
      <c r="AD1486" t="s">
        <v>101</v>
      </c>
      <c r="AE1486" t="s">
        <v>119</v>
      </c>
      <c r="AF1486" t="str">
        <f t="shared" si="98"/>
        <v>Oil &amp; Gas - Ice Roads and Pads</v>
      </c>
      <c r="AG1486" t="s">
        <v>349</v>
      </c>
      <c r="AJ1486" t="s">
        <v>84</v>
      </c>
      <c r="AK1486" s="7">
        <f t="shared" si="96"/>
        <v>2</v>
      </c>
    </row>
    <row r="1487" spans="1:37" x14ac:dyDescent="0.25">
      <c r="A1487" t="s">
        <v>181</v>
      </c>
      <c r="B1487" s="6" t="str">
        <f t="shared" si="97"/>
        <v>1</v>
      </c>
      <c r="C1487" t="s">
        <v>305</v>
      </c>
      <c r="D1487" t="s">
        <v>116</v>
      </c>
      <c r="E1487">
        <v>2016</v>
      </c>
      <c r="F1487">
        <v>19060403</v>
      </c>
      <c r="Q1487" t="s">
        <v>70</v>
      </c>
      <c r="R1487" s="18">
        <f t="shared" si="95"/>
        <v>2</v>
      </c>
      <c r="Y1487">
        <v>2016</v>
      </c>
      <c r="AD1487" t="s">
        <v>101</v>
      </c>
      <c r="AE1487" t="s">
        <v>119</v>
      </c>
      <c r="AF1487" t="str">
        <f t="shared" si="98"/>
        <v>Oil &amp; Gas - Ice Roads and Pads</v>
      </c>
      <c r="AG1487" t="s">
        <v>349</v>
      </c>
      <c r="AJ1487" t="s">
        <v>84</v>
      </c>
      <c r="AK1487" s="7">
        <f t="shared" si="96"/>
        <v>2</v>
      </c>
    </row>
    <row r="1488" spans="1:37" x14ac:dyDescent="0.25">
      <c r="A1488" t="s">
        <v>181</v>
      </c>
      <c r="B1488" s="6" t="str">
        <f t="shared" si="97"/>
        <v>1</v>
      </c>
      <c r="C1488" t="s">
        <v>305</v>
      </c>
      <c r="D1488" t="s">
        <v>116</v>
      </c>
      <c r="E1488">
        <v>2017</v>
      </c>
      <c r="F1488">
        <v>19060403</v>
      </c>
      <c r="Q1488" t="s">
        <v>70</v>
      </c>
      <c r="R1488" s="18">
        <f t="shared" si="95"/>
        <v>2</v>
      </c>
      <c r="Y1488">
        <v>2017</v>
      </c>
      <c r="AD1488" t="s">
        <v>101</v>
      </c>
      <c r="AE1488" t="s">
        <v>119</v>
      </c>
      <c r="AF1488" t="str">
        <f t="shared" si="98"/>
        <v>Oil &amp; Gas - Ice Roads and Pads</v>
      </c>
      <c r="AG1488" t="s">
        <v>349</v>
      </c>
      <c r="AJ1488" t="s">
        <v>84</v>
      </c>
      <c r="AK1488" s="7">
        <f t="shared" si="96"/>
        <v>2</v>
      </c>
    </row>
    <row r="1489" spans="1:37" x14ac:dyDescent="0.25">
      <c r="A1489" t="s">
        <v>181</v>
      </c>
      <c r="B1489" s="6" t="str">
        <f t="shared" si="97"/>
        <v>1</v>
      </c>
      <c r="C1489" t="s">
        <v>305</v>
      </c>
      <c r="D1489" t="s">
        <v>116</v>
      </c>
      <c r="E1489">
        <v>2017</v>
      </c>
      <c r="F1489">
        <v>19060403</v>
      </c>
      <c r="Q1489" t="s">
        <v>70</v>
      </c>
      <c r="R1489" s="18">
        <f t="shared" si="95"/>
        <v>2</v>
      </c>
      <c r="Y1489">
        <v>2017</v>
      </c>
      <c r="AD1489" t="s">
        <v>101</v>
      </c>
      <c r="AE1489" t="s">
        <v>119</v>
      </c>
      <c r="AF1489" t="str">
        <f t="shared" si="98"/>
        <v>Oil &amp; Gas - Ice Roads and Pads</v>
      </c>
      <c r="AG1489" t="s">
        <v>349</v>
      </c>
      <c r="AJ1489" t="s">
        <v>84</v>
      </c>
      <c r="AK1489" s="7">
        <f t="shared" si="96"/>
        <v>2</v>
      </c>
    </row>
    <row r="1490" spans="1:37" x14ac:dyDescent="0.25">
      <c r="A1490" t="s">
        <v>181</v>
      </c>
      <c r="B1490" s="6" t="str">
        <f t="shared" si="97"/>
        <v>1</v>
      </c>
      <c r="C1490" t="s">
        <v>305</v>
      </c>
      <c r="D1490" t="s">
        <v>116</v>
      </c>
      <c r="E1490">
        <v>2017</v>
      </c>
      <c r="F1490">
        <v>19060403</v>
      </c>
      <c r="Q1490" t="s">
        <v>70</v>
      </c>
      <c r="R1490" s="18">
        <f t="shared" si="95"/>
        <v>2</v>
      </c>
      <c r="Y1490">
        <v>2017</v>
      </c>
      <c r="AD1490" t="s">
        <v>101</v>
      </c>
      <c r="AE1490" t="s">
        <v>119</v>
      </c>
      <c r="AF1490" t="str">
        <f t="shared" si="98"/>
        <v>Oil &amp; Gas - Ice Roads and Pads</v>
      </c>
      <c r="AG1490" t="s">
        <v>349</v>
      </c>
      <c r="AJ1490" t="s">
        <v>84</v>
      </c>
      <c r="AK1490" s="7">
        <f t="shared" si="96"/>
        <v>2</v>
      </c>
    </row>
    <row r="1491" spans="1:37" x14ac:dyDescent="0.25">
      <c r="A1491" t="s">
        <v>181</v>
      </c>
      <c r="B1491" s="6" t="str">
        <f t="shared" si="97"/>
        <v>1</v>
      </c>
      <c r="C1491" t="s">
        <v>305</v>
      </c>
      <c r="D1491" t="s">
        <v>116</v>
      </c>
      <c r="E1491">
        <v>2017</v>
      </c>
      <c r="F1491">
        <v>19060403</v>
      </c>
      <c r="Q1491" t="s">
        <v>70</v>
      </c>
      <c r="R1491" s="18">
        <f t="shared" si="95"/>
        <v>2</v>
      </c>
      <c r="Y1491">
        <v>2017</v>
      </c>
      <c r="AD1491" t="s">
        <v>101</v>
      </c>
      <c r="AE1491" t="s">
        <v>119</v>
      </c>
      <c r="AF1491" t="str">
        <f t="shared" si="98"/>
        <v>Oil &amp; Gas - Ice Roads and Pads</v>
      </c>
      <c r="AG1491" t="s">
        <v>349</v>
      </c>
      <c r="AJ1491" t="s">
        <v>84</v>
      </c>
      <c r="AK1491" s="7">
        <f t="shared" si="96"/>
        <v>2</v>
      </c>
    </row>
    <row r="1492" spans="1:37" x14ac:dyDescent="0.25">
      <c r="A1492" t="s">
        <v>181</v>
      </c>
      <c r="B1492" s="6" t="str">
        <f t="shared" si="97"/>
        <v>1</v>
      </c>
      <c r="C1492" t="s">
        <v>305</v>
      </c>
      <c r="D1492" t="s">
        <v>116</v>
      </c>
      <c r="E1492">
        <v>2017</v>
      </c>
      <c r="F1492">
        <v>19060403</v>
      </c>
      <c r="Q1492" t="s">
        <v>70</v>
      </c>
      <c r="R1492" s="18">
        <f t="shared" si="95"/>
        <v>2</v>
      </c>
      <c r="Y1492">
        <v>2017</v>
      </c>
      <c r="AD1492" t="s">
        <v>101</v>
      </c>
      <c r="AE1492" t="s">
        <v>119</v>
      </c>
      <c r="AF1492" t="str">
        <f t="shared" si="98"/>
        <v>Oil &amp; Gas - Ice Roads and Pads</v>
      </c>
      <c r="AG1492" t="s">
        <v>349</v>
      </c>
      <c r="AJ1492" t="s">
        <v>84</v>
      </c>
      <c r="AK1492" s="7">
        <f t="shared" si="96"/>
        <v>2</v>
      </c>
    </row>
    <row r="1493" spans="1:37" x14ac:dyDescent="0.25">
      <c r="A1493" t="s">
        <v>181</v>
      </c>
      <c r="B1493" s="6" t="str">
        <f t="shared" si="97"/>
        <v>1</v>
      </c>
      <c r="C1493" t="s">
        <v>305</v>
      </c>
      <c r="D1493" t="s">
        <v>116</v>
      </c>
      <c r="E1493">
        <v>2017</v>
      </c>
      <c r="F1493">
        <v>19060403</v>
      </c>
      <c r="Q1493" t="s">
        <v>70</v>
      </c>
      <c r="R1493" s="18">
        <f t="shared" si="95"/>
        <v>2</v>
      </c>
      <c r="Y1493">
        <v>2017</v>
      </c>
      <c r="AD1493" t="s">
        <v>101</v>
      </c>
      <c r="AE1493" t="s">
        <v>119</v>
      </c>
      <c r="AF1493" t="str">
        <f t="shared" si="98"/>
        <v>Oil &amp; Gas - Ice Roads and Pads</v>
      </c>
      <c r="AG1493" t="s">
        <v>349</v>
      </c>
      <c r="AJ1493" t="s">
        <v>84</v>
      </c>
      <c r="AK1493" s="7">
        <f t="shared" si="96"/>
        <v>2</v>
      </c>
    </row>
    <row r="1494" spans="1:37" x14ac:dyDescent="0.25">
      <c r="A1494" t="s">
        <v>181</v>
      </c>
      <c r="B1494" s="6" t="str">
        <f t="shared" si="97"/>
        <v>1</v>
      </c>
      <c r="C1494" t="s">
        <v>305</v>
      </c>
      <c r="D1494" t="s">
        <v>116</v>
      </c>
      <c r="E1494">
        <v>2017</v>
      </c>
      <c r="F1494">
        <v>19060403</v>
      </c>
      <c r="Q1494" t="s">
        <v>70</v>
      </c>
      <c r="R1494" s="18">
        <f t="shared" si="95"/>
        <v>2</v>
      </c>
      <c r="Y1494">
        <v>2017</v>
      </c>
      <c r="AD1494" t="s">
        <v>101</v>
      </c>
      <c r="AE1494" t="s">
        <v>119</v>
      </c>
      <c r="AF1494" t="str">
        <f t="shared" si="98"/>
        <v>Oil &amp; Gas - Ice Roads and Pads</v>
      </c>
      <c r="AG1494" t="s">
        <v>349</v>
      </c>
      <c r="AJ1494" t="s">
        <v>84</v>
      </c>
      <c r="AK1494" s="7">
        <f t="shared" si="96"/>
        <v>2</v>
      </c>
    </row>
    <row r="1495" spans="1:37" x14ac:dyDescent="0.25">
      <c r="A1495" t="s">
        <v>181</v>
      </c>
      <c r="B1495" s="6" t="str">
        <f t="shared" si="97"/>
        <v>1</v>
      </c>
      <c r="C1495" t="s">
        <v>305</v>
      </c>
      <c r="D1495" t="s">
        <v>116</v>
      </c>
      <c r="E1495">
        <v>2017</v>
      </c>
      <c r="F1495">
        <v>19060403</v>
      </c>
      <c r="Q1495" t="s">
        <v>70</v>
      </c>
      <c r="R1495" s="18">
        <f t="shared" si="95"/>
        <v>2</v>
      </c>
      <c r="Y1495">
        <v>2017</v>
      </c>
      <c r="AD1495" t="s">
        <v>101</v>
      </c>
      <c r="AE1495" t="s">
        <v>119</v>
      </c>
      <c r="AF1495" t="str">
        <f t="shared" si="98"/>
        <v>Oil &amp; Gas - Ice Roads and Pads</v>
      </c>
      <c r="AG1495" t="s">
        <v>349</v>
      </c>
      <c r="AJ1495" t="s">
        <v>84</v>
      </c>
      <c r="AK1495" s="7">
        <f t="shared" si="96"/>
        <v>2</v>
      </c>
    </row>
    <row r="1496" spans="1:37" x14ac:dyDescent="0.25">
      <c r="A1496" t="s">
        <v>181</v>
      </c>
      <c r="B1496" s="6" t="str">
        <f t="shared" si="97"/>
        <v>1</v>
      </c>
      <c r="C1496" t="s">
        <v>305</v>
      </c>
      <c r="D1496" t="s">
        <v>116</v>
      </c>
      <c r="E1496">
        <v>2017</v>
      </c>
      <c r="F1496">
        <v>19060403</v>
      </c>
      <c r="Q1496" t="s">
        <v>70</v>
      </c>
      <c r="R1496" s="18">
        <f t="shared" si="95"/>
        <v>2</v>
      </c>
      <c r="Y1496">
        <v>2017</v>
      </c>
      <c r="AD1496" t="s">
        <v>101</v>
      </c>
      <c r="AE1496" t="s">
        <v>119</v>
      </c>
      <c r="AF1496" t="str">
        <f t="shared" si="98"/>
        <v>Oil &amp; Gas - Ice Roads and Pads</v>
      </c>
      <c r="AG1496" t="s">
        <v>349</v>
      </c>
      <c r="AJ1496" t="s">
        <v>84</v>
      </c>
      <c r="AK1496" s="7">
        <f t="shared" si="96"/>
        <v>2</v>
      </c>
    </row>
    <row r="1497" spans="1:37" x14ac:dyDescent="0.25">
      <c r="A1497" t="s">
        <v>181</v>
      </c>
      <c r="B1497" s="6" t="str">
        <f t="shared" si="97"/>
        <v>1</v>
      </c>
      <c r="C1497" t="s">
        <v>305</v>
      </c>
      <c r="D1497" t="s">
        <v>116</v>
      </c>
      <c r="E1497">
        <v>2017</v>
      </c>
      <c r="F1497">
        <v>19060403</v>
      </c>
      <c r="Q1497" t="s">
        <v>70</v>
      </c>
      <c r="R1497" s="18">
        <f t="shared" si="95"/>
        <v>2</v>
      </c>
      <c r="Y1497">
        <v>2017</v>
      </c>
      <c r="AD1497" t="s">
        <v>101</v>
      </c>
      <c r="AE1497" t="s">
        <v>119</v>
      </c>
      <c r="AF1497" t="str">
        <f t="shared" si="98"/>
        <v>Oil &amp; Gas - Ice Roads and Pads</v>
      </c>
      <c r="AG1497" t="s">
        <v>349</v>
      </c>
      <c r="AJ1497" t="s">
        <v>84</v>
      </c>
      <c r="AK1497" s="7">
        <f t="shared" si="96"/>
        <v>2</v>
      </c>
    </row>
    <row r="1498" spans="1:37" x14ac:dyDescent="0.25">
      <c r="A1498" t="s">
        <v>181</v>
      </c>
      <c r="B1498" s="6" t="str">
        <f t="shared" si="97"/>
        <v>1</v>
      </c>
      <c r="C1498" t="s">
        <v>305</v>
      </c>
      <c r="D1498" t="s">
        <v>116</v>
      </c>
      <c r="E1498">
        <v>2017</v>
      </c>
      <c r="F1498">
        <v>19060403</v>
      </c>
      <c r="Q1498" t="s">
        <v>70</v>
      </c>
      <c r="R1498" s="18">
        <f t="shared" si="95"/>
        <v>2</v>
      </c>
      <c r="Y1498">
        <v>2017</v>
      </c>
      <c r="AD1498" t="s">
        <v>101</v>
      </c>
      <c r="AE1498" t="s">
        <v>119</v>
      </c>
      <c r="AF1498" t="str">
        <f t="shared" si="98"/>
        <v>Oil &amp; Gas - Ice Roads and Pads</v>
      </c>
      <c r="AG1498" t="s">
        <v>349</v>
      </c>
      <c r="AJ1498" t="s">
        <v>84</v>
      </c>
      <c r="AK1498" s="7">
        <f t="shared" si="96"/>
        <v>2</v>
      </c>
    </row>
    <row r="1499" spans="1:37" x14ac:dyDescent="0.25">
      <c r="A1499" t="s">
        <v>181</v>
      </c>
      <c r="B1499" s="6" t="str">
        <f t="shared" si="97"/>
        <v>1</v>
      </c>
      <c r="C1499" t="s">
        <v>305</v>
      </c>
      <c r="D1499" t="s">
        <v>116</v>
      </c>
      <c r="E1499">
        <v>2017</v>
      </c>
      <c r="F1499">
        <v>19060403</v>
      </c>
      <c r="Q1499" t="s">
        <v>70</v>
      </c>
      <c r="R1499" s="18">
        <f t="shared" si="95"/>
        <v>2</v>
      </c>
      <c r="Y1499">
        <v>2017</v>
      </c>
      <c r="AD1499" t="s">
        <v>101</v>
      </c>
      <c r="AE1499" t="s">
        <v>119</v>
      </c>
      <c r="AF1499" t="str">
        <f t="shared" si="98"/>
        <v>Oil &amp; Gas - Ice Roads and Pads</v>
      </c>
      <c r="AG1499" t="s">
        <v>349</v>
      </c>
      <c r="AJ1499" t="s">
        <v>84</v>
      </c>
      <c r="AK1499" s="7">
        <f t="shared" si="96"/>
        <v>2</v>
      </c>
    </row>
    <row r="1500" spans="1:37" x14ac:dyDescent="0.25">
      <c r="A1500" t="s">
        <v>181</v>
      </c>
      <c r="B1500" s="6" t="str">
        <f t="shared" si="97"/>
        <v>1</v>
      </c>
      <c r="C1500" t="s">
        <v>308</v>
      </c>
      <c r="D1500" t="s">
        <v>116</v>
      </c>
      <c r="E1500">
        <v>2016</v>
      </c>
      <c r="F1500">
        <v>19060403</v>
      </c>
      <c r="Q1500" t="s">
        <v>70</v>
      </c>
      <c r="R1500" s="18">
        <f t="shared" si="95"/>
        <v>2</v>
      </c>
      <c r="Y1500">
        <v>2016</v>
      </c>
      <c r="AD1500" t="s">
        <v>101</v>
      </c>
      <c r="AE1500" t="s">
        <v>119</v>
      </c>
      <c r="AF1500" t="str">
        <f t="shared" si="98"/>
        <v>Oil &amp; Gas - Ice Roads and Pads</v>
      </c>
      <c r="AG1500" t="s">
        <v>349</v>
      </c>
      <c r="AJ1500" t="s">
        <v>84</v>
      </c>
      <c r="AK1500" s="7">
        <f t="shared" si="96"/>
        <v>2</v>
      </c>
    </row>
    <row r="1501" spans="1:37" x14ac:dyDescent="0.25">
      <c r="A1501" t="s">
        <v>181</v>
      </c>
      <c r="B1501" s="6" t="str">
        <f t="shared" si="97"/>
        <v>1</v>
      </c>
      <c r="C1501" t="s">
        <v>308</v>
      </c>
      <c r="D1501" t="s">
        <v>116</v>
      </c>
      <c r="E1501">
        <v>2016</v>
      </c>
      <c r="F1501">
        <v>19060403</v>
      </c>
      <c r="Q1501" t="s">
        <v>70</v>
      </c>
      <c r="R1501" s="18">
        <f t="shared" si="95"/>
        <v>2</v>
      </c>
      <c r="Y1501">
        <v>2016</v>
      </c>
      <c r="AD1501" t="s">
        <v>101</v>
      </c>
      <c r="AE1501" t="s">
        <v>119</v>
      </c>
      <c r="AF1501" t="str">
        <f t="shared" si="98"/>
        <v>Oil &amp; Gas - Ice Roads and Pads</v>
      </c>
      <c r="AG1501" t="s">
        <v>349</v>
      </c>
      <c r="AJ1501" t="s">
        <v>84</v>
      </c>
      <c r="AK1501" s="7">
        <f t="shared" si="96"/>
        <v>2</v>
      </c>
    </row>
    <row r="1502" spans="1:37" x14ac:dyDescent="0.25">
      <c r="A1502" t="s">
        <v>181</v>
      </c>
      <c r="B1502" s="6" t="str">
        <f t="shared" si="97"/>
        <v>1</v>
      </c>
      <c r="C1502" t="s">
        <v>308</v>
      </c>
      <c r="D1502" t="s">
        <v>116</v>
      </c>
      <c r="E1502">
        <v>2016</v>
      </c>
      <c r="F1502">
        <v>19060403</v>
      </c>
      <c r="Q1502" t="s">
        <v>70</v>
      </c>
      <c r="R1502" s="18">
        <f t="shared" si="95"/>
        <v>2</v>
      </c>
      <c r="Y1502">
        <v>2016</v>
      </c>
      <c r="AD1502" t="s">
        <v>101</v>
      </c>
      <c r="AE1502" t="s">
        <v>119</v>
      </c>
      <c r="AF1502" t="str">
        <f t="shared" si="98"/>
        <v>Oil &amp; Gas - Ice Roads and Pads</v>
      </c>
      <c r="AG1502" t="s">
        <v>349</v>
      </c>
      <c r="AJ1502" t="s">
        <v>84</v>
      </c>
      <c r="AK1502" s="7">
        <f t="shared" si="96"/>
        <v>2</v>
      </c>
    </row>
    <row r="1503" spans="1:37" x14ac:dyDescent="0.25">
      <c r="A1503" t="s">
        <v>181</v>
      </c>
      <c r="B1503" s="6" t="str">
        <f t="shared" si="97"/>
        <v>1</v>
      </c>
      <c r="C1503" t="s">
        <v>308</v>
      </c>
      <c r="D1503" t="s">
        <v>116</v>
      </c>
      <c r="E1503">
        <v>2016</v>
      </c>
      <c r="F1503">
        <v>19060403</v>
      </c>
      <c r="Q1503" t="s">
        <v>70</v>
      </c>
      <c r="R1503" s="18">
        <f t="shared" si="95"/>
        <v>2</v>
      </c>
      <c r="Y1503">
        <v>2016</v>
      </c>
      <c r="AD1503" t="s">
        <v>101</v>
      </c>
      <c r="AE1503" t="s">
        <v>119</v>
      </c>
      <c r="AF1503" t="str">
        <f t="shared" si="98"/>
        <v>Oil &amp; Gas - Ice Roads and Pads</v>
      </c>
      <c r="AG1503" t="s">
        <v>349</v>
      </c>
      <c r="AJ1503" t="s">
        <v>84</v>
      </c>
      <c r="AK1503" s="7">
        <f t="shared" si="96"/>
        <v>2</v>
      </c>
    </row>
    <row r="1504" spans="1:37" x14ac:dyDescent="0.25">
      <c r="A1504" t="s">
        <v>181</v>
      </c>
      <c r="B1504" s="6" t="str">
        <f t="shared" si="97"/>
        <v>1</v>
      </c>
      <c r="C1504" t="s">
        <v>308</v>
      </c>
      <c r="D1504" t="s">
        <v>116</v>
      </c>
      <c r="E1504">
        <v>2016</v>
      </c>
      <c r="F1504">
        <v>19060403</v>
      </c>
      <c r="Q1504" t="s">
        <v>70</v>
      </c>
      <c r="R1504" s="18">
        <f t="shared" si="95"/>
        <v>2</v>
      </c>
      <c r="Y1504">
        <v>2016</v>
      </c>
      <c r="AD1504" t="s">
        <v>101</v>
      </c>
      <c r="AE1504" t="s">
        <v>119</v>
      </c>
      <c r="AF1504" t="str">
        <f t="shared" si="98"/>
        <v>Oil &amp; Gas - Ice Roads and Pads</v>
      </c>
      <c r="AG1504" t="s">
        <v>349</v>
      </c>
      <c r="AJ1504" t="s">
        <v>84</v>
      </c>
      <c r="AK1504" s="7">
        <f t="shared" si="96"/>
        <v>2</v>
      </c>
    </row>
    <row r="1505" spans="1:37" x14ac:dyDescent="0.25">
      <c r="A1505" t="s">
        <v>181</v>
      </c>
      <c r="B1505" s="6" t="str">
        <f t="shared" si="97"/>
        <v>1</v>
      </c>
      <c r="C1505" t="s">
        <v>308</v>
      </c>
      <c r="D1505" t="s">
        <v>116</v>
      </c>
      <c r="E1505">
        <v>2016</v>
      </c>
      <c r="F1505">
        <v>19060403</v>
      </c>
      <c r="Q1505" t="s">
        <v>70</v>
      </c>
      <c r="R1505" s="18">
        <f t="shared" si="95"/>
        <v>2</v>
      </c>
      <c r="Y1505">
        <v>2016</v>
      </c>
      <c r="AD1505" t="s">
        <v>101</v>
      </c>
      <c r="AE1505" t="s">
        <v>119</v>
      </c>
      <c r="AF1505" t="str">
        <f t="shared" si="98"/>
        <v>Oil &amp; Gas - Ice Roads and Pads</v>
      </c>
      <c r="AG1505" t="s">
        <v>349</v>
      </c>
      <c r="AJ1505" t="s">
        <v>84</v>
      </c>
      <c r="AK1505" s="7">
        <f t="shared" si="96"/>
        <v>2</v>
      </c>
    </row>
    <row r="1506" spans="1:37" x14ac:dyDescent="0.25">
      <c r="A1506" t="s">
        <v>181</v>
      </c>
      <c r="B1506" s="6" t="str">
        <f t="shared" si="97"/>
        <v>1</v>
      </c>
      <c r="C1506" t="s">
        <v>308</v>
      </c>
      <c r="D1506" t="s">
        <v>116</v>
      </c>
      <c r="E1506">
        <v>2016</v>
      </c>
      <c r="F1506">
        <v>19060403</v>
      </c>
      <c r="Q1506" t="s">
        <v>70</v>
      </c>
      <c r="R1506" s="18">
        <f t="shared" si="95"/>
        <v>2</v>
      </c>
      <c r="Y1506">
        <v>2016</v>
      </c>
      <c r="AD1506" t="s">
        <v>101</v>
      </c>
      <c r="AE1506" t="s">
        <v>119</v>
      </c>
      <c r="AF1506" t="str">
        <f t="shared" si="98"/>
        <v>Oil &amp; Gas - Ice Roads and Pads</v>
      </c>
      <c r="AG1506" t="s">
        <v>349</v>
      </c>
      <c r="AJ1506" t="s">
        <v>84</v>
      </c>
      <c r="AK1506" s="7">
        <f t="shared" si="96"/>
        <v>2</v>
      </c>
    </row>
    <row r="1507" spans="1:37" x14ac:dyDescent="0.25">
      <c r="A1507" t="s">
        <v>181</v>
      </c>
      <c r="B1507" s="6" t="str">
        <f t="shared" si="97"/>
        <v>1</v>
      </c>
      <c r="C1507" t="s">
        <v>308</v>
      </c>
      <c r="D1507" t="s">
        <v>116</v>
      </c>
      <c r="E1507">
        <v>2016</v>
      </c>
      <c r="F1507">
        <v>19060403</v>
      </c>
      <c r="Q1507" t="s">
        <v>70</v>
      </c>
      <c r="R1507" s="18">
        <f t="shared" si="95"/>
        <v>2</v>
      </c>
      <c r="Y1507">
        <v>2016</v>
      </c>
      <c r="AD1507" t="s">
        <v>101</v>
      </c>
      <c r="AE1507" t="s">
        <v>119</v>
      </c>
      <c r="AF1507" t="str">
        <f t="shared" si="98"/>
        <v>Oil &amp; Gas - Ice Roads and Pads</v>
      </c>
      <c r="AG1507" t="s">
        <v>349</v>
      </c>
      <c r="AJ1507" t="s">
        <v>84</v>
      </c>
      <c r="AK1507" s="7">
        <f t="shared" si="96"/>
        <v>2</v>
      </c>
    </row>
    <row r="1508" spans="1:37" x14ac:dyDescent="0.25">
      <c r="A1508" t="s">
        <v>181</v>
      </c>
      <c r="B1508" s="6" t="str">
        <f t="shared" si="97"/>
        <v>1</v>
      </c>
      <c r="C1508" t="s">
        <v>308</v>
      </c>
      <c r="D1508" t="s">
        <v>116</v>
      </c>
      <c r="E1508">
        <v>2016</v>
      </c>
      <c r="F1508">
        <v>19060403</v>
      </c>
      <c r="Q1508" t="s">
        <v>70</v>
      </c>
      <c r="R1508" s="18">
        <f t="shared" si="95"/>
        <v>2</v>
      </c>
      <c r="Y1508">
        <v>2016</v>
      </c>
      <c r="AD1508" t="s">
        <v>101</v>
      </c>
      <c r="AE1508" t="s">
        <v>119</v>
      </c>
      <c r="AF1508" t="str">
        <f t="shared" si="98"/>
        <v>Oil &amp; Gas - Ice Roads and Pads</v>
      </c>
      <c r="AG1508" t="s">
        <v>349</v>
      </c>
      <c r="AJ1508" t="s">
        <v>84</v>
      </c>
      <c r="AK1508" s="7">
        <f t="shared" si="96"/>
        <v>2</v>
      </c>
    </row>
    <row r="1509" spans="1:37" x14ac:dyDescent="0.25">
      <c r="A1509" t="s">
        <v>181</v>
      </c>
      <c r="B1509" s="6" t="str">
        <f t="shared" si="97"/>
        <v>1</v>
      </c>
      <c r="C1509" t="s">
        <v>308</v>
      </c>
      <c r="D1509" t="s">
        <v>116</v>
      </c>
      <c r="E1509">
        <v>2017</v>
      </c>
      <c r="F1509">
        <v>19060403</v>
      </c>
      <c r="Q1509" t="s">
        <v>70</v>
      </c>
      <c r="R1509" s="18">
        <f t="shared" si="95"/>
        <v>2</v>
      </c>
      <c r="Y1509">
        <v>2017</v>
      </c>
      <c r="AD1509" t="s">
        <v>101</v>
      </c>
      <c r="AE1509" t="s">
        <v>119</v>
      </c>
      <c r="AF1509" t="str">
        <f t="shared" si="98"/>
        <v>Oil &amp; Gas - Ice Roads and Pads</v>
      </c>
      <c r="AG1509" t="s">
        <v>349</v>
      </c>
      <c r="AJ1509" t="s">
        <v>84</v>
      </c>
      <c r="AK1509" s="7">
        <f t="shared" si="96"/>
        <v>2</v>
      </c>
    </row>
    <row r="1510" spans="1:37" x14ac:dyDescent="0.25">
      <c r="A1510" t="s">
        <v>181</v>
      </c>
      <c r="B1510" s="6" t="str">
        <f t="shared" si="97"/>
        <v>1</v>
      </c>
      <c r="C1510" t="s">
        <v>308</v>
      </c>
      <c r="D1510" t="s">
        <v>116</v>
      </c>
      <c r="E1510">
        <v>2017</v>
      </c>
      <c r="F1510">
        <v>19060403</v>
      </c>
      <c r="Q1510" t="s">
        <v>70</v>
      </c>
      <c r="R1510" s="18">
        <f t="shared" si="95"/>
        <v>2</v>
      </c>
      <c r="Y1510">
        <v>2017</v>
      </c>
      <c r="AD1510" t="s">
        <v>101</v>
      </c>
      <c r="AE1510" t="s">
        <v>119</v>
      </c>
      <c r="AF1510" t="str">
        <f t="shared" si="98"/>
        <v>Oil &amp; Gas - Ice Roads and Pads</v>
      </c>
      <c r="AG1510" t="s">
        <v>349</v>
      </c>
      <c r="AJ1510" t="s">
        <v>84</v>
      </c>
      <c r="AK1510" s="7">
        <f t="shared" si="96"/>
        <v>2</v>
      </c>
    </row>
    <row r="1511" spans="1:37" x14ac:dyDescent="0.25">
      <c r="A1511" t="s">
        <v>181</v>
      </c>
      <c r="B1511" s="6" t="str">
        <f t="shared" si="97"/>
        <v>1</v>
      </c>
      <c r="C1511" t="s">
        <v>308</v>
      </c>
      <c r="D1511" t="s">
        <v>116</v>
      </c>
      <c r="E1511">
        <v>2017</v>
      </c>
      <c r="F1511">
        <v>19060403</v>
      </c>
      <c r="Q1511" t="s">
        <v>70</v>
      </c>
      <c r="R1511" s="18">
        <f t="shared" si="95"/>
        <v>2</v>
      </c>
      <c r="Y1511">
        <v>2017</v>
      </c>
      <c r="AD1511" t="s">
        <v>101</v>
      </c>
      <c r="AE1511" t="s">
        <v>119</v>
      </c>
      <c r="AF1511" t="str">
        <f t="shared" si="98"/>
        <v>Oil &amp; Gas - Ice Roads and Pads</v>
      </c>
      <c r="AG1511" t="s">
        <v>349</v>
      </c>
      <c r="AJ1511" t="s">
        <v>84</v>
      </c>
      <c r="AK1511" s="7">
        <f t="shared" si="96"/>
        <v>2</v>
      </c>
    </row>
    <row r="1512" spans="1:37" x14ac:dyDescent="0.25">
      <c r="A1512" t="s">
        <v>181</v>
      </c>
      <c r="B1512" s="6" t="str">
        <f t="shared" si="97"/>
        <v>1</v>
      </c>
      <c r="C1512" t="s">
        <v>308</v>
      </c>
      <c r="D1512" t="s">
        <v>116</v>
      </c>
      <c r="E1512">
        <v>2017</v>
      </c>
      <c r="F1512">
        <v>19060403</v>
      </c>
      <c r="Q1512" t="s">
        <v>70</v>
      </c>
      <c r="R1512" s="18">
        <f t="shared" si="95"/>
        <v>2</v>
      </c>
      <c r="Y1512">
        <v>2017</v>
      </c>
      <c r="AD1512" t="s">
        <v>101</v>
      </c>
      <c r="AE1512" t="s">
        <v>119</v>
      </c>
      <c r="AF1512" t="str">
        <f t="shared" si="98"/>
        <v>Oil &amp; Gas - Ice Roads and Pads</v>
      </c>
      <c r="AG1512" t="s">
        <v>349</v>
      </c>
      <c r="AJ1512" t="s">
        <v>84</v>
      </c>
      <c r="AK1512" s="7">
        <f t="shared" si="96"/>
        <v>2</v>
      </c>
    </row>
    <row r="1513" spans="1:37" x14ac:dyDescent="0.25">
      <c r="A1513" t="s">
        <v>181</v>
      </c>
      <c r="B1513" s="6" t="str">
        <f t="shared" si="97"/>
        <v>1</v>
      </c>
      <c r="C1513" t="s">
        <v>308</v>
      </c>
      <c r="D1513" t="s">
        <v>116</v>
      </c>
      <c r="E1513">
        <v>2017</v>
      </c>
      <c r="F1513">
        <v>19060403</v>
      </c>
      <c r="Q1513" t="s">
        <v>70</v>
      </c>
      <c r="R1513" s="18">
        <f t="shared" si="95"/>
        <v>2</v>
      </c>
      <c r="Y1513">
        <v>2017</v>
      </c>
      <c r="AD1513" t="s">
        <v>101</v>
      </c>
      <c r="AE1513" t="s">
        <v>119</v>
      </c>
      <c r="AF1513" t="str">
        <f t="shared" si="98"/>
        <v>Oil &amp; Gas - Ice Roads and Pads</v>
      </c>
      <c r="AG1513" t="s">
        <v>349</v>
      </c>
      <c r="AJ1513" t="s">
        <v>84</v>
      </c>
      <c r="AK1513" s="7">
        <f t="shared" si="96"/>
        <v>2</v>
      </c>
    </row>
    <row r="1514" spans="1:37" x14ac:dyDescent="0.25">
      <c r="A1514" t="s">
        <v>181</v>
      </c>
      <c r="B1514" s="6" t="str">
        <f t="shared" si="97"/>
        <v>1</v>
      </c>
      <c r="C1514" t="s">
        <v>308</v>
      </c>
      <c r="D1514" t="s">
        <v>116</v>
      </c>
      <c r="E1514">
        <v>2017</v>
      </c>
      <c r="F1514">
        <v>19060403</v>
      </c>
      <c r="Q1514" t="s">
        <v>70</v>
      </c>
      <c r="R1514" s="18">
        <f t="shared" si="95"/>
        <v>2</v>
      </c>
      <c r="Y1514">
        <v>2017</v>
      </c>
      <c r="AD1514" t="s">
        <v>101</v>
      </c>
      <c r="AE1514" t="s">
        <v>119</v>
      </c>
      <c r="AF1514" t="str">
        <f t="shared" si="98"/>
        <v>Oil &amp; Gas - Ice Roads and Pads</v>
      </c>
      <c r="AG1514" t="s">
        <v>349</v>
      </c>
      <c r="AJ1514" t="s">
        <v>84</v>
      </c>
      <c r="AK1514" s="7">
        <f t="shared" si="96"/>
        <v>2</v>
      </c>
    </row>
    <row r="1515" spans="1:37" x14ac:dyDescent="0.25">
      <c r="A1515" t="s">
        <v>181</v>
      </c>
      <c r="B1515" s="6" t="str">
        <f t="shared" si="97"/>
        <v>1</v>
      </c>
      <c r="C1515" t="s">
        <v>308</v>
      </c>
      <c r="D1515" t="s">
        <v>116</v>
      </c>
      <c r="E1515">
        <v>2017</v>
      </c>
      <c r="F1515">
        <v>19060403</v>
      </c>
      <c r="Q1515" t="s">
        <v>70</v>
      </c>
      <c r="R1515" s="18">
        <f t="shared" si="95"/>
        <v>2</v>
      </c>
      <c r="Y1515">
        <v>2017</v>
      </c>
      <c r="AD1515" t="s">
        <v>101</v>
      </c>
      <c r="AE1515" t="s">
        <v>119</v>
      </c>
      <c r="AF1515" t="str">
        <f t="shared" si="98"/>
        <v>Oil &amp; Gas - Ice Roads and Pads</v>
      </c>
      <c r="AG1515" t="s">
        <v>349</v>
      </c>
      <c r="AJ1515" t="s">
        <v>84</v>
      </c>
      <c r="AK1515" s="7">
        <f t="shared" si="96"/>
        <v>2</v>
      </c>
    </row>
    <row r="1516" spans="1:37" x14ac:dyDescent="0.25">
      <c r="A1516" t="s">
        <v>181</v>
      </c>
      <c r="B1516" s="6" t="str">
        <f t="shared" si="97"/>
        <v>1</v>
      </c>
      <c r="C1516" t="s">
        <v>308</v>
      </c>
      <c r="D1516" t="s">
        <v>116</v>
      </c>
      <c r="E1516">
        <v>2017</v>
      </c>
      <c r="F1516">
        <v>19060403</v>
      </c>
      <c r="Q1516" t="s">
        <v>70</v>
      </c>
      <c r="R1516" s="18">
        <f t="shared" si="95"/>
        <v>2</v>
      </c>
      <c r="Y1516">
        <v>2017</v>
      </c>
      <c r="AD1516" t="s">
        <v>101</v>
      </c>
      <c r="AE1516" t="s">
        <v>119</v>
      </c>
      <c r="AF1516" t="str">
        <f t="shared" si="98"/>
        <v>Oil &amp; Gas - Ice Roads and Pads</v>
      </c>
      <c r="AG1516" t="s">
        <v>349</v>
      </c>
      <c r="AJ1516" t="s">
        <v>84</v>
      </c>
      <c r="AK1516" s="7">
        <f t="shared" si="96"/>
        <v>2</v>
      </c>
    </row>
    <row r="1517" spans="1:37" x14ac:dyDescent="0.25">
      <c r="A1517" t="s">
        <v>181</v>
      </c>
      <c r="B1517" s="6" t="str">
        <f t="shared" si="97"/>
        <v>1</v>
      </c>
      <c r="C1517" t="s">
        <v>308</v>
      </c>
      <c r="D1517" t="s">
        <v>116</v>
      </c>
      <c r="E1517">
        <v>2017</v>
      </c>
      <c r="F1517">
        <v>19060403</v>
      </c>
      <c r="Q1517" t="s">
        <v>70</v>
      </c>
      <c r="R1517" s="18">
        <f t="shared" si="95"/>
        <v>2</v>
      </c>
      <c r="Y1517">
        <v>2017</v>
      </c>
      <c r="AD1517" t="s">
        <v>101</v>
      </c>
      <c r="AE1517" t="s">
        <v>119</v>
      </c>
      <c r="AF1517" t="str">
        <f t="shared" si="98"/>
        <v>Oil &amp; Gas - Ice Roads and Pads</v>
      </c>
      <c r="AG1517" t="s">
        <v>349</v>
      </c>
      <c r="AJ1517" t="s">
        <v>84</v>
      </c>
      <c r="AK1517" s="7">
        <f t="shared" si="96"/>
        <v>2</v>
      </c>
    </row>
    <row r="1518" spans="1:37" x14ac:dyDescent="0.25">
      <c r="A1518" t="s">
        <v>181</v>
      </c>
      <c r="B1518" s="6" t="str">
        <f t="shared" si="97"/>
        <v>1</v>
      </c>
      <c r="C1518" t="s">
        <v>308</v>
      </c>
      <c r="D1518" t="s">
        <v>116</v>
      </c>
      <c r="E1518">
        <v>2017</v>
      </c>
      <c r="F1518">
        <v>19060403</v>
      </c>
      <c r="Q1518" t="s">
        <v>70</v>
      </c>
      <c r="R1518" s="18">
        <f t="shared" si="95"/>
        <v>2</v>
      </c>
      <c r="Y1518">
        <v>2017</v>
      </c>
      <c r="AD1518" t="s">
        <v>101</v>
      </c>
      <c r="AE1518" t="s">
        <v>119</v>
      </c>
      <c r="AF1518" t="str">
        <f t="shared" si="98"/>
        <v>Oil &amp; Gas - Ice Roads and Pads</v>
      </c>
      <c r="AG1518" t="s">
        <v>349</v>
      </c>
      <c r="AJ1518" t="s">
        <v>84</v>
      </c>
      <c r="AK1518" s="7">
        <f t="shared" si="96"/>
        <v>2</v>
      </c>
    </row>
    <row r="1519" spans="1:37" x14ac:dyDescent="0.25">
      <c r="A1519" t="s">
        <v>181</v>
      </c>
      <c r="B1519" s="6" t="str">
        <f t="shared" si="97"/>
        <v>1</v>
      </c>
      <c r="C1519" t="s">
        <v>308</v>
      </c>
      <c r="D1519" t="s">
        <v>116</v>
      </c>
      <c r="E1519">
        <v>2017</v>
      </c>
      <c r="F1519">
        <v>19060403</v>
      </c>
      <c r="Q1519" t="s">
        <v>70</v>
      </c>
      <c r="R1519" s="18">
        <f t="shared" si="95"/>
        <v>2</v>
      </c>
      <c r="Y1519">
        <v>2017</v>
      </c>
      <c r="AD1519" t="s">
        <v>101</v>
      </c>
      <c r="AE1519" t="s">
        <v>119</v>
      </c>
      <c r="AF1519" t="str">
        <f t="shared" si="98"/>
        <v>Oil &amp; Gas - Ice Roads and Pads</v>
      </c>
      <c r="AG1519" t="s">
        <v>349</v>
      </c>
      <c r="AJ1519" t="s">
        <v>84</v>
      </c>
      <c r="AK1519" s="7">
        <f t="shared" si="96"/>
        <v>2</v>
      </c>
    </row>
    <row r="1520" spans="1:37" x14ac:dyDescent="0.25">
      <c r="A1520" t="s">
        <v>181</v>
      </c>
      <c r="B1520" s="6" t="str">
        <f t="shared" si="97"/>
        <v>1</v>
      </c>
      <c r="C1520" t="s">
        <v>308</v>
      </c>
      <c r="D1520" t="s">
        <v>116</v>
      </c>
      <c r="E1520">
        <v>2017</v>
      </c>
      <c r="F1520">
        <v>19060403</v>
      </c>
      <c r="Y1520">
        <v>2017</v>
      </c>
      <c r="AD1520" t="s">
        <v>101</v>
      </c>
      <c r="AE1520" t="s">
        <v>119</v>
      </c>
      <c r="AG1520" t="s">
        <v>349</v>
      </c>
    </row>
  </sheetData>
  <sortState ref="G3:H24">
    <sortCondition ref="G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5B76-7AB2-435F-9AA3-6654765DDA95}">
  <dimension ref="A1:K1397"/>
  <sheetViews>
    <sheetView topLeftCell="B1" workbookViewId="0">
      <selection activeCell="J12" sqref="J12"/>
    </sheetView>
  </sheetViews>
  <sheetFormatPr defaultRowHeight="15" x14ac:dyDescent="0.25"/>
  <cols>
    <col min="1" max="1" width="15.28515625" bestFit="1" customWidth="1"/>
    <col min="2" max="2" width="13.5703125" style="34" bestFit="1" customWidth="1"/>
    <col min="3" max="3" width="18.28515625" bestFit="1" customWidth="1"/>
    <col min="4" max="4" width="17.28515625" bestFit="1" customWidth="1"/>
    <col min="8" max="8" width="15.28515625" style="34" bestFit="1" customWidth="1"/>
    <col min="9" max="9" width="13.5703125" style="34" bestFit="1" customWidth="1"/>
    <col min="10" max="10" width="18.140625" style="34" bestFit="1" customWidth="1"/>
    <col min="11" max="11" width="27.140625" style="34" bestFit="1" customWidth="1"/>
  </cols>
  <sheetData>
    <row r="1" spans="1:11" x14ac:dyDescent="0.25">
      <c r="A1" s="2" t="s">
        <v>392</v>
      </c>
      <c r="B1" s="4" t="s">
        <v>11</v>
      </c>
      <c r="C1" s="2" t="s">
        <v>393</v>
      </c>
      <c r="D1" s="2" t="s">
        <v>394</v>
      </c>
      <c r="E1" s="20"/>
      <c r="H1" s="19" t="s">
        <v>399</v>
      </c>
    </row>
    <row r="2" spans="1:11" x14ac:dyDescent="0.25">
      <c r="A2" s="6">
        <v>212648</v>
      </c>
      <c r="B2" s="34">
        <v>2</v>
      </c>
      <c r="C2" s="34">
        <v>1</v>
      </c>
      <c r="D2" t="s">
        <v>68</v>
      </c>
      <c r="H2" s="4" t="s">
        <v>392</v>
      </c>
      <c r="I2" s="4" t="s">
        <v>11</v>
      </c>
      <c r="J2" s="4" t="s">
        <v>393</v>
      </c>
      <c r="K2" s="4" t="s">
        <v>394</v>
      </c>
    </row>
    <row r="3" spans="1:11" x14ac:dyDescent="0.25">
      <c r="A3" s="6">
        <v>39797</v>
      </c>
      <c r="B3" s="34">
        <v>2</v>
      </c>
      <c r="C3" s="34">
        <v>1</v>
      </c>
      <c r="D3" t="s">
        <v>78</v>
      </c>
      <c r="H3" s="7">
        <v>212648</v>
      </c>
      <c r="I3" s="34">
        <v>2</v>
      </c>
      <c r="J3" s="34">
        <v>1</v>
      </c>
      <c r="K3" s="34" t="s">
        <v>68</v>
      </c>
    </row>
    <row r="4" spans="1:11" x14ac:dyDescent="0.25">
      <c r="A4" s="6">
        <v>42925</v>
      </c>
      <c r="B4" s="34">
        <v>2</v>
      </c>
      <c r="C4" s="34">
        <v>1</v>
      </c>
      <c r="D4" t="s">
        <v>86</v>
      </c>
      <c r="H4" s="7">
        <v>39797</v>
      </c>
      <c r="I4" s="34">
        <v>2</v>
      </c>
      <c r="J4" s="34">
        <v>1</v>
      </c>
      <c r="K4" s="34" t="s">
        <v>78</v>
      </c>
    </row>
    <row r="5" spans="1:11" x14ac:dyDescent="0.25">
      <c r="A5" s="6">
        <v>42925</v>
      </c>
      <c r="B5" s="34">
        <v>2</v>
      </c>
      <c r="C5" s="34">
        <v>1</v>
      </c>
      <c r="D5" t="s">
        <v>86</v>
      </c>
      <c r="H5" s="7">
        <v>42925</v>
      </c>
      <c r="I5" s="34">
        <v>2</v>
      </c>
      <c r="J5" s="34">
        <v>1</v>
      </c>
      <c r="K5" s="34" t="s">
        <v>86</v>
      </c>
    </row>
    <row r="6" spans="1:11" x14ac:dyDescent="0.25">
      <c r="A6">
        <v>42925</v>
      </c>
      <c r="B6" s="34">
        <v>2</v>
      </c>
      <c r="C6" s="34">
        <v>1</v>
      </c>
      <c r="D6" t="s">
        <v>86</v>
      </c>
      <c r="H6" s="43">
        <v>19238</v>
      </c>
      <c r="I6" s="34">
        <v>2</v>
      </c>
      <c r="J6" s="34">
        <v>1</v>
      </c>
      <c r="K6" s="34" t="s">
        <v>93</v>
      </c>
    </row>
    <row r="7" spans="1:11" x14ac:dyDescent="0.25">
      <c r="A7" s="9">
        <v>42925</v>
      </c>
      <c r="B7" s="34">
        <v>2</v>
      </c>
      <c r="C7" s="34">
        <v>1</v>
      </c>
      <c r="D7" t="s">
        <v>86</v>
      </c>
      <c r="H7" s="34">
        <v>20178</v>
      </c>
      <c r="I7" s="34">
        <v>1</v>
      </c>
      <c r="J7" s="34">
        <v>1</v>
      </c>
      <c r="K7" s="34" t="s">
        <v>56</v>
      </c>
    </row>
    <row r="8" spans="1:11" x14ac:dyDescent="0.25">
      <c r="A8" s="16">
        <v>42925</v>
      </c>
      <c r="B8" s="34">
        <v>2</v>
      </c>
      <c r="C8" s="34">
        <v>1</v>
      </c>
      <c r="D8" t="s">
        <v>86</v>
      </c>
      <c r="H8" s="34">
        <v>29486</v>
      </c>
      <c r="I8" s="34">
        <v>1</v>
      </c>
      <c r="J8" s="34">
        <v>1</v>
      </c>
      <c r="K8" s="34" t="s">
        <v>112</v>
      </c>
    </row>
    <row r="9" spans="1:11" x14ac:dyDescent="0.25">
      <c r="A9" s="16">
        <v>42925</v>
      </c>
      <c r="B9" s="34">
        <v>2</v>
      </c>
      <c r="C9" s="34">
        <v>1</v>
      </c>
      <c r="D9" t="s">
        <v>86</v>
      </c>
      <c r="H9" s="34">
        <v>29976</v>
      </c>
      <c r="I9" s="34">
        <v>2</v>
      </c>
      <c r="J9" s="34">
        <v>1</v>
      </c>
      <c r="K9" s="34" t="s">
        <v>117</v>
      </c>
    </row>
    <row r="10" spans="1:11" x14ac:dyDescent="0.25">
      <c r="A10" s="16">
        <v>42925</v>
      </c>
      <c r="B10" s="34">
        <v>2</v>
      </c>
      <c r="C10" s="34">
        <v>1</v>
      </c>
      <c r="D10" t="s">
        <v>86</v>
      </c>
      <c r="H10" s="34">
        <v>3260</v>
      </c>
      <c r="I10" s="34">
        <v>1</v>
      </c>
      <c r="J10" s="34">
        <v>1</v>
      </c>
      <c r="K10" s="34" t="s">
        <v>121</v>
      </c>
    </row>
    <row r="11" spans="1:11" x14ac:dyDescent="0.25">
      <c r="A11" s="16">
        <v>42925</v>
      </c>
      <c r="B11" s="34">
        <v>2</v>
      </c>
      <c r="C11" s="34">
        <v>1</v>
      </c>
      <c r="D11" t="s">
        <v>86</v>
      </c>
      <c r="H11" s="34">
        <v>3261</v>
      </c>
      <c r="I11" s="34">
        <v>1</v>
      </c>
      <c r="J11" s="34">
        <v>1</v>
      </c>
      <c r="K11" s="34" t="s">
        <v>124</v>
      </c>
    </row>
    <row r="12" spans="1:11" x14ac:dyDescent="0.25">
      <c r="A12" s="16">
        <v>42925</v>
      </c>
      <c r="B12" s="34">
        <v>2</v>
      </c>
      <c r="C12" s="34">
        <v>1</v>
      </c>
      <c r="D12" t="s">
        <v>86</v>
      </c>
      <c r="H12" s="34">
        <v>3261</v>
      </c>
      <c r="I12" s="34">
        <v>1</v>
      </c>
      <c r="J12" s="34">
        <v>1</v>
      </c>
      <c r="K12" s="34" t="s">
        <v>131</v>
      </c>
    </row>
    <row r="13" spans="1:11" x14ac:dyDescent="0.25">
      <c r="A13" s="16">
        <v>42925</v>
      </c>
      <c r="B13" s="34">
        <v>2</v>
      </c>
      <c r="C13" s="34">
        <v>1</v>
      </c>
      <c r="D13" t="s">
        <v>86</v>
      </c>
      <c r="H13" s="34" t="s">
        <v>134</v>
      </c>
      <c r="I13" s="34">
        <v>2</v>
      </c>
      <c r="J13" s="34">
        <v>1</v>
      </c>
      <c r="K13" s="34" t="s">
        <v>135</v>
      </c>
    </row>
    <row r="14" spans="1:11" x14ac:dyDescent="0.25">
      <c r="A14" s="16">
        <v>42925</v>
      </c>
      <c r="B14" s="34">
        <v>2</v>
      </c>
      <c r="C14" s="34">
        <v>1</v>
      </c>
      <c r="D14" t="s">
        <v>86</v>
      </c>
      <c r="H14" s="34" t="s">
        <v>141</v>
      </c>
      <c r="I14" s="34">
        <v>2</v>
      </c>
      <c r="J14" s="34">
        <v>1</v>
      </c>
      <c r="K14" s="34" t="s">
        <v>142</v>
      </c>
    </row>
    <row r="15" spans="1:11" x14ac:dyDescent="0.25">
      <c r="A15" s="17">
        <v>42925</v>
      </c>
      <c r="B15" s="34">
        <v>2</v>
      </c>
      <c r="C15" s="34">
        <v>1</v>
      </c>
      <c r="D15" t="s">
        <v>86</v>
      </c>
      <c r="H15" s="34" t="s">
        <v>141</v>
      </c>
      <c r="I15" s="34">
        <v>2</v>
      </c>
      <c r="J15" s="34">
        <v>1</v>
      </c>
      <c r="K15" s="34" t="s">
        <v>146</v>
      </c>
    </row>
    <row r="16" spans="1:11" x14ac:dyDescent="0.25">
      <c r="A16" s="17">
        <v>42925</v>
      </c>
      <c r="B16" s="34">
        <v>2</v>
      </c>
      <c r="C16" s="34">
        <v>1</v>
      </c>
      <c r="D16" t="s">
        <v>86</v>
      </c>
      <c r="H16" s="34" t="s">
        <v>141</v>
      </c>
      <c r="I16" s="34">
        <v>2</v>
      </c>
      <c r="J16" s="34">
        <v>1</v>
      </c>
      <c r="K16" s="34" t="s">
        <v>144</v>
      </c>
    </row>
    <row r="17" spans="1:11" x14ac:dyDescent="0.25">
      <c r="A17" s="17">
        <v>42925</v>
      </c>
      <c r="B17" s="34">
        <v>2</v>
      </c>
      <c r="C17" s="34">
        <v>1</v>
      </c>
      <c r="D17" t="s">
        <v>86</v>
      </c>
      <c r="H17" s="34" t="s">
        <v>153</v>
      </c>
      <c r="I17" s="34">
        <v>1</v>
      </c>
      <c r="J17" s="34">
        <v>1</v>
      </c>
      <c r="K17" s="34" t="s">
        <v>154</v>
      </c>
    </row>
    <row r="18" spans="1:11" x14ac:dyDescent="0.25">
      <c r="A18" s="17">
        <v>42925</v>
      </c>
      <c r="B18" s="34">
        <v>2</v>
      </c>
      <c r="C18" s="34">
        <v>1</v>
      </c>
      <c r="D18" t="s">
        <v>86</v>
      </c>
      <c r="H18" s="34" t="s">
        <v>158</v>
      </c>
      <c r="I18" s="34">
        <v>1</v>
      </c>
      <c r="J18" s="34">
        <v>1</v>
      </c>
      <c r="K18" s="34" t="s">
        <v>127</v>
      </c>
    </row>
    <row r="19" spans="1:11" x14ac:dyDescent="0.25">
      <c r="A19" s="17">
        <v>42925</v>
      </c>
      <c r="B19" s="34">
        <v>2</v>
      </c>
      <c r="C19" s="34">
        <v>1</v>
      </c>
      <c r="D19" t="s">
        <v>86</v>
      </c>
      <c r="H19" s="34" t="s">
        <v>158</v>
      </c>
      <c r="I19" s="34">
        <v>1</v>
      </c>
      <c r="J19" s="34">
        <v>1</v>
      </c>
      <c r="K19" s="34" t="s">
        <v>163</v>
      </c>
    </row>
    <row r="20" spans="1:11" x14ac:dyDescent="0.25">
      <c r="A20" s="17">
        <v>42925</v>
      </c>
      <c r="B20" s="34">
        <v>2</v>
      </c>
      <c r="C20" s="34">
        <v>1</v>
      </c>
      <c r="D20" t="s">
        <v>86</v>
      </c>
      <c r="H20" s="34" t="s">
        <v>158</v>
      </c>
      <c r="I20" s="34">
        <v>1</v>
      </c>
      <c r="J20" s="34">
        <v>1</v>
      </c>
      <c r="K20" s="34" t="s">
        <v>166</v>
      </c>
    </row>
    <row r="21" spans="1:11" x14ac:dyDescent="0.25">
      <c r="A21" s="17">
        <v>42925</v>
      </c>
      <c r="B21" s="34">
        <v>2</v>
      </c>
      <c r="C21" s="34">
        <v>1</v>
      </c>
      <c r="D21" t="s">
        <v>86</v>
      </c>
      <c r="H21" s="34" t="s">
        <v>169</v>
      </c>
      <c r="I21" s="34">
        <v>2</v>
      </c>
      <c r="J21" s="34">
        <v>1</v>
      </c>
      <c r="K21" s="34" t="s">
        <v>171</v>
      </c>
    </row>
    <row r="22" spans="1:11" x14ac:dyDescent="0.25">
      <c r="A22" s="17">
        <v>42925</v>
      </c>
      <c r="B22" s="34">
        <v>2</v>
      </c>
      <c r="C22" s="34">
        <v>1</v>
      </c>
      <c r="D22" t="s">
        <v>86</v>
      </c>
      <c r="H22" s="34" t="s">
        <v>183</v>
      </c>
      <c r="I22" s="34">
        <v>2</v>
      </c>
      <c r="J22" s="34">
        <v>1</v>
      </c>
      <c r="K22" s="34" t="s">
        <v>184</v>
      </c>
    </row>
    <row r="23" spans="1:11" x14ac:dyDescent="0.25">
      <c r="A23" s="17">
        <v>19238</v>
      </c>
      <c r="B23" s="34">
        <v>2</v>
      </c>
      <c r="C23" s="34">
        <v>1</v>
      </c>
      <c r="D23" t="s">
        <v>93</v>
      </c>
      <c r="H23" s="34" t="s">
        <v>183</v>
      </c>
      <c r="I23" s="34">
        <v>2</v>
      </c>
      <c r="J23" s="34">
        <v>1</v>
      </c>
      <c r="K23" s="34" t="s">
        <v>186</v>
      </c>
    </row>
    <row r="24" spans="1:11" x14ac:dyDescent="0.25">
      <c r="A24" s="17">
        <v>19238</v>
      </c>
      <c r="B24" s="34">
        <v>2</v>
      </c>
      <c r="C24" s="34">
        <v>1</v>
      </c>
      <c r="D24" t="s">
        <v>93</v>
      </c>
      <c r="H24" s="34" t="s">
        <v>183</v>
      </c>
      <c r="I24" s="34">
        <v>2</v>
      </c>
      <c r="J24" s="34">
        <v>1</v>
      </c>
      <c r="K24" s="34" t="s">
        <v>187</v>
      </c>
    </row>
    <row r="25" spans="1:11" x14ac:dyDescent="0.25">
      <c r="A25" s="17">
        <v>19238</v>
      </c>
      <c r="B25" s="34">
        <v>2</v>
      </c>
      <c r="C25" s="34">
        <v>1</v>
      </c>
      <c r="D25" t="s">
        <v>93</v>
      </c>
      <c r="H25" s="34" t="s">
        <v>183</v>
      </c>
      <c r="I25" s="34">
        <v>2</v>
      </c>
      <c r="J25" s="34">
        <v>1</v>
      </c>
      <c r="K25" s="34" t="s">
        <v>189</v>
      </c>
    </row>
    <row r="26" spans="1:11" x14ac:dyDescent="0.25">
      <c r="A26" s="17">
        <v>19238</v>
      </c>
      <c r="B26" s="34">
        <v>2</v>
      </c>
      <c r="C26" s="34">
        <v>1</v>
      </c>
      <c r="D26" t="s">
        <v>93</v>
      </c>
      <c r="H26" s="34" t="s">
        <v>183</v>
      </c>
      <c r="I26" s="34">
        <v>2</v>
      </c>
      <c r="J26" s="34">
        <v>1</v>
      </c>
      <c r="K26" s="34" t="s">
        <v>190</v>
      </c>
    </row>
    <row r="27" spans="1:11" x14ac:dyDescent="0.25">
      <c r="A27">
        <v>19238</v>
      </c>
      <c r="B27" s="34">
        <v>2</v>
      </c>
      <c r="C27" s="34">
        <v>1</v>
      </c>
      <c r="D27" t="s">
        <v>93</v>
      </c>
      <c r="H27" s="34" t="s">
        <v>191</v>
      </c>
      <c r="I27" s="34">
        <v>2</v>
      </c>
      <c r="J27" s="34">
        <v>2</v>
      </c>
      <c r="K27" s="34" t="s">
        <v>192</v>
      </c>
    </row>
    <row r="28" spans="1:11" x14ac:dyDescent="0.25">
      <c r="A28">
        <v>19238</v>
      </c>
      <c r="B28" s="34">
        <v>2</v>
      </c>
      <c r="C28" s="34">
        <v>1</v>
      </c>
      <c r="D28" t="s">
        <v>93</v>
      </c>
      <c r="H28" s="34" t="s">
        <v>197</v>
      </c>
      <c r="I28" s="34">
        <v>2</v>
      </c>
      <c r="J28" s="34">
        <v>1</v>
      </c>
      <c r="K28" s="34" t="s">
        <v>198</v>
      </c>
    </row>
    <row r="29" spans="1:11" x14ac:dyDescent="0.25">
      <c r="A29">
        <v>19238</v>
      </c>
      <c r="B29" s="34">
        <v>2</v>
      </c>
      <c r="C29" s="34">
        <v>1</v>
      </c>
      <c r="D29" t="s">
        <v>93</v>
      </c>
      <c r="H29" s="34" t="s">
        <v>197</v>
      </c>
      <c r="I29" s="34">
        <v>2</v>
      </c>
      <c r="J29" s="34">
        <v>1</v>
      </c>
      <c r="K29" s="34" t="s">
        <v>199</v>
      </c>
    </row>
    <row r="30" spans="1:11" x14ac:dyDescent="0.25">
      <c r="A30">
        <v>19238</v>
      </c>
      <c r="B30" s="34">
        <v>2</v>
      </c>
      <c r="C30" s="34">
        <v>1</v>
      </c>
      <c r="D30" t="s">
        <v>93</v>
      </c>
      <c r="H30" s="34" t="s">
        <v>197</v>
      </c>
      <c r="I30" s="34">
        <v>2</v>
      </c>
      <c r="J30" s="34">
        <v>1</v>
      </c>
      <c r="K30" s="34" t="s">
        <v>200</v>
      </c>
    </row>
    <row r="31" spans="1:11" x14ac:dyDescent="0.25">
      <c r="A31">
        <v>19238</v>
      </c>
      <c r="B31" s="34">
        <v>2</v>
      </c>
      <c r="C31" s="34">
        <v>1</v>
      </c>
      <c r="D31" t="s">
        <v>93</v>
      </c>
      <c r="H31" s="34" t="s">
        <v>197</v>
      </c>
      <c r="I31" s="34">
        <v>2</v>
      </c>
      <c r="J31" s="34">
        <v>1</v>
      </c>
      <c r="K31" s="34" t="s">
        <v>201</v>
      </c>
    </row>
    <row r="32" spans="1:11" x14ac:dyDescent="0.25">
      <c r="A32">
        <v>19238</v>
      </c>
      <c r="B32" s="34">
        <v>2</v>
      </c>
      <c r="C32" s="34">
        <v>1</v>
      </c>
      <c r="D32" t="s">
        <v>93</v>
      </c>
      <c r="H32" s="34" t="s">
        <v>197</v>
      </c>
      <c r="I32" s="34">
        <v>2</v>
      </c>
      <c r="J32" s="34">
        <v>1</v>
      </c>
      <c r="K32" s="34" t="s">
        <v>202</v>
      </c>
    </row>
    <row r="33" spans="1:11" x14ac:dyDescent="0.25">
      <c r="A33">
        <v>19238</v>
      </c>
      <c r="B33" s="34">
        <v>2</v>
      </c>
      <c r="C33" s="34">
        <v>1</v>
      </c>
      <c r="D33" t="s">
        <v>93</v>
      </c>
      <c r="H33" s="34" t="s">
        <v>203</v>
      </c>
      <c r="I33" s="34">
        <v>2</v>
      </c>
      <c r="J33" s="34">
        <v>1</v>
      </c>
      <c r="K33" s="34" t="s">
        <v>204</v>
      </c>
    </row>
    <row r="34" spans="1:11" x14ac:dyDescent="0.25">
      <c r="A34">
        <v>20178</v>
      </c>
      <c r="B34" s="34">
        <v>1</v>
      </c>
      <c r="C34" s="34">
        <v>1</v>
      </c>
      <c r="D34" t="s">
        <v>56</v>
      </c>
      <c r="H34" s="34" t="s">
        <v>203</v>
      </c>
      <c r="I34" s="34">
        <v>2</v>
      </c>
      <c r="J34" s="34">
        <v>1</v>
      </c>
      <c r="K34" s="34" t="s">
        <v>205</v>
      </c>
    </row>
    <row r="35" spans="1:11" x14ac:dyDescent="0.25">
      <c r="A35">
        <v>20178</v>
      </c>
      <c r="B35" s="34">
        <v>1</v>
      </c>
      <c r="C35" s="34">
        <v>1</v>
      </c>
      <c r="D35" t="s">
        <v>56</v>
      </c>
      <c r="H35" s="34" t="s">
        <v>203</v>
      </c>
      <c r="I35" s="34">
        <v>2</v>
      </c>
      <c r="J35" s="34">
        <v>1</v>
      </c>
      <c r="K35" s="34" t="s">
        <v>206</v>
      </c>
    </row>
    <row r="36" spans="1:11" x14ac:dyDescent="0.25">
      <c r="A36">
        <v>29486</v>
      </c>
      <c r="B36" s="34">
        <v>1</v>
      </c>
      <c r="C36" s="34">
        <v>1</v>
      </c>
      <c r="D36" t="s">
        <v>112</v>
      </c>
      <c r="H36" s="34" t="s">
        <v>203</v>
      </c>
      <c r="I36" s="34">
        <v>2</v>
      </c>
      <c r="J36" s="34">
        <v>1</v>
      </c>
      <c r="K36" s="34" t="s">
        <v>207</v>
      </c>
    </row>
    <row r="37" spans="1:11" x14ac:dyDescent="0.25">
      <c r="A37">
        <v>29976</v>
      </c>
      <c r="B37" s="34">
        <v>2</v>
      </c>
      <c r="C37" s="34">
        <v>1</v>
      </c>
      <c r="D37" t="s">
        <v>117</v>
      </c>
      <c r="H37" s="34" t="s">
        <v>203</v>
      </c>
      <c r="I37" s="34">
        <v>2</v>
      </c>
      <c r="J37" s="34">
        <v>1</v>
      </c>
      <c r="K37" s="34" t="s">
        <v>208</v>
      </c>
    </row>
    <row r="38" spans="1:11" x14ac:dyDescent="0.25">
      <c r="A38">
        <v>29976</v>
      </c>
      <c r="B38" s="34">
        <v>2</v>
      </c>
      <c r="C38" s="34">
        <v>1</v>
      </c>
      <c r="D38" t="s">
        <v>117</v>
      </c>
      <c r="H38" s="34" t="s">
        <v>209</v>
      </c>
      <c r="I38" s="34">
        <v>2</v>
      </c>
      <c r="J38" s="34">
        <v>1</v>
      </c>
      <c r="K38" s="34" t="s">
        <v>210</v>
      </c>
    </row>
    <row r="39" spans="1:11" x14ac:dyDescent="0.25">
      <c r="A39">
        <v>29976</v>
      </c>
      <c r="B39" s="34">
        <v>2</v>
      </c>
      <c r="C39" s="34">
        <v>1</v>
      </c>
      <c r="D39" t="s">
        <v>117</v>
      </c>
      <c r="H39" s="34" t="s">
        <v>209</v>
      </c>
      <c r="I39" s="34">
        <v>2</v>
      </c>
      <c r="J39" s="34">
        <v>1</v>
      </c>
      <c r="K39" s="34" t="s">
        <v>211</v>
      </c>
    </row>
    <row r="40" spans="1:11" x14ac:dyDescent="0.25">
      <c r="A40">
        <v>29976</v>
      </c>
      <c r="B40" s="34">
        <v>2</v>
      </c>
      <c r="C40" s="34">
        <v>1</v>
      </c>
      <c r="D40" t="s">
        <v>117</v>
      </c>
      <c r="H40" s="34" t="s">
        <v>209</v>
      </c>
      <c r="I40" s="34">
        <v>2</v>
      </c>
      <c r="J40" s="34">
        <v>1</v>
      </c>
      <c r="K40" s="34" t="s">
        <v>213</v>
      </c>
    </row>
    <row r="41" spans="1:11" x14ac:dyDescent="0.25">
      <c r="A41">
        <v>29976</v>
      </c>
      <c r="B41" s="34">
        <v>2</v>
      </c>
      <c r="C41" s="34">
        <v>1</v>
      </c>
      <c r="D41" t="s">
        <v>117</v>
      </c>
      <c r="H41" s="34" t="s">
        <v>209</v>
      </c>
      <c r="I41" s="34">
        <v>2</v>
      </c>
      <c r="J41" s="34">
        <v>1</v>
      </c>
      <c r="K41" s="34" t="s">
        <v>214</v>
      </c>
    </row>
    <row r="42" spans="1:11" x14ac:dyDescent="0.25">
      <c r="A42">
        <v>29976</v>
      </c>
      <c r="B42" s="34">
        <v>2</v>
      </c>
      <c r="C42" s="34">
        <v>1</v>
      </c>
      <c r="D42" t="s">
        <v>117</v>
      </c>
      <c r="H42" s="34" t="s">
        <v>209</v>
      </c>
      <c r="I42" s="34">
        <v>2</v>
      </c>
      <c r="J42" s="34">
        <v>1</v>
      </c>
      <c r="K42" s="34" t="s">
        <v>215</v>
      </c>
    </row>
    <row r="43" spans="1:11" x14ac:dyDescent="0.25">
      <c r="A43">
        <v>29976</v>
      </c>
      <c r="B43" s="34">
        <v>2</v>
      </c>
      <c r="C43" s="34">
        <v>1</v>
      </c>
      <c r="D43" t="s">
        <v>117</v>
      </c>
      <c r="H43" s="34" t="s">
        <v>216</v>
      </c>
      <c r="I43" s="34">
        <v>2</v>
      </c>
      <c r="J43" s="34">
        <v>1</v>
      </c>
      <c r="K43" s="34" t="s">
        <v>217</v>
      </c>
    </row>
    <row r="44" spans="1:11" x14ac:dyDescent="0.25">
      <c r="A44">
        <v>29976</v>
      </c>
      <c r="B44" s="34">
        <v>2</v>
      </c>
      <c r="C44" s="34">
        <v>1</v>
      </c>
      <c r="D44" t="s">
        <v>117</v>
      </c>
      <c r="H44" s="34" t="s">
        <v>216</v>
      </c>
      <c r="I44" s="34">
        <v>2</v>
      </c>
      <c r="J44" s="34">
        <v>1</v>
      </c>
      <c r="K44" s="34" t="s">
        <v>218</v>
      </c>
    </row>
    <row r="45" spans="1:11" x14ac:dyDescent="0.25">
      <c r="A45">
        <v>29976</v>
      </c>
      <c r="B45" s="34">
        <v>2</v>
      </c>
      <c r="C45" s="34">
        <v>1</v>
      </c>
      <c r="D45" t="s">
        <v>117</v>
      </c>
      <c r="H45" s="34" t="s">
        <v>216</v>
      </c>
      <c r="I45" s="34">
        <v>2</v>
      </c>
      <c r="J45" s="34">
        <v>1</v>
      </c>
      <c r="K45" s="34" t="s">
        <v>219</v>
      </c>
    </row>
    <row r="46" spans="1:11" x14ac:dyDescent="0.25">
      <c r="A46">
        <v>29976</v>
      </c>
      <c r="B46" s="34">
        <v>2</v>
      </c>
      <c r="C46" s="34">
        <v>1</v>
      </c>
      <c r="D46" t="s">
        <v>117</v>
      </c>
      <c r="H46" s="34" t="s">
        <v>216</v>
      </c>
      <c r="I46" s="34">
        <v>2</v>
      </c>
      <c r="J46" s="34">
        <v>1</v>
      </c>
      <c r="K46" s="34" t="s">
        <v>220</v>
      </c>
    </row>
    <row r="47" spans="1:11" x14ac:dyDescent="0.25">
      <c r="A47">
        <v>29976</v>
      </c>
      <c r="B47" s="34">
        <v>2</v>
      </c>
      <c r="C47" s="34">
        <v>1</v>
      </c>
      <c r="D47" t="s">
        <v>117</v>
      </c>
      <c r="H47" s="34" t="s">
        <v>216</v>
      </c>
      <c r="I47" s="34">
        <v>2</v>
      </c>
      <c r="J47" s="34">
        <v>1</v>
      </c>
      <c r="K47" s="34" t="s">
        <v>221</v>
      </c>
    </row>
    <row r="48" spans="1:11" x14ac:dyDescent="0.25">
      <c r="A48">
        <v>29976</v>
      </c>
      <c r="B48" s="34">
        <v>2</v>
      </c>
      <c r="C48" s="34">
        <v>1</v>
      </c>
      <c r="D48" t="s">
        <v>117</v>
      </c>
      <c r="H48" s="34" t="s">
        <v>222</v>
      </c>
      <c r="I48" s="34">
        <v>2</v>
      </c>
      <c r="J48" s="34">
        <v>1</v>
      </c>
      <c r="K48" s="34" t="s">
        <v>223</v>
      </c>
    </row>
    <row r="49" spans="1:11" x14ac:dyDescent="0.25">
      <c r="A49">
        <v>29976</v>
      </c>
      <c r="B49" s="34">
        <v>2</v>
      </c>
      <c r="C49" s="34">
        <v>1</v>
      </c>
      <c r="D49" t="s">
        <v>117</v>
      </c>
      <c r="H49" s="34" t="s">
        <v>222</v>
      </c>
      <c r="I49" s="34">
        <v>2</v>
      </c>
      <c r="J49" s="34">
        <v>1</v>
      </c>
      <c r="K49" s="34" t="s">
        <v>224</v>
      </c>
    </row>
    <row r="50" spans="1:11" x14ac:dyDescent="0.25">
      <c r="A50">
        <v>29976</v>
      </c>
      <c r="B50" s="34">
        <v>2</v>
      </c>
      <c r="C50" s="34">
        <v>1</v>
      </c>
      <c r="D50" t="s">
        <v>117</v>
      </c>
      <c r="H50" s="34" t="s">
        <v>222</v>
      </c>
      <c r="I50" s="34">
        <v>2</v>
      </c>
      <c r="J50" s="34">
        <v>1</v>
      </c>
      <c r="K50" s="34" t="s">
        <v>225</v>
      </c>
    </row>
    <row r="51" spans="1:11" x14ac:dyDescent="0.25">
      <c r="A51">
        <v>29976</v>
      </c>
      <c r="B51" s="34">
        <v>2</v>
      </c>
      <c r="C51" s="34">
        <v>1</v>
      </c>
      <c r="D51" t="s">
        <v>117</v>
      </c>
      <c r="H51" s="34" t="s">
        <v>222</v>
      </c>
      <c r="I51" s="34">
        <v>2</v>
      </c>
      <c r="J51" s="34">
        <v>1</v>
      </c>
      <c r="K51" s="34" t="s">
        <v>226</v>
      </c>
    </row>
    <row r="52" spans="1:11" x14ac:dyDescent="0.25">
      <c r="A52">
        <v>29976</v>
      </c>
      <c r="B52" s="34">
        <v>2</v>
      </c>
      <c r="C52" s="34">
        <v>1</v>
      </c>
      <c r="D52" t="s">
        <v>117</v>
      </c>
      <c r="H52" s="34" t="s">
        <v>222</v>
      </c>
      <c r="I52" s="34">
        <v>2</v>
      </c>
      <c r="J52" s="34">
        <v>1</v>
      </c>
      <c r="K52" s="34" t="s">
        <v>227</v>
      </c>
    </row>
    <row r="53" spans="1:11" x14ac:dyDescent="0.25">
      <c r="A53">
        <v>29976</v>
      </c>
      <c r="B53" s="34">
        <v>2</v>
      </c>
      <c r="C53" s="34">
        <v>1</v>
      </c>
      <c r="D53" t="s">
        <v>117</v>
      </c>
      <c r="H53" s="34" t="s">
        <v>228</v>
      </c>
      <c r="I53" s="34">
        <v>2</v>
      </c>
      <c r="J53" s="34">
        <v>1</v>
      </c>
      <c r="K53" s="34" t="s">
        <v>229</v>
      </c>
    </row>
    <row r="54" spans="1:11" x14ac:dyDescent="0.25">
      <c r="A54">
        <v>29976</v>
      </c>
      <c r="B54" s="34">
        <v>2</v>
      </c>
      <c r="C54" s="34">
        <v>1</v>
      </c>
      <c r="D54" t="s">
        <v>117</v>
      </c>
      <c r="H54" s="34" t="s">
        <v>228</v>
      </c>
      <c r="I54" s="34">
        <v>2</v>
      </c>
      <c r="J54" s="34">
        <v>1</v>
      </c>
      <c r="K54" s="34" t="s">
        <v>230</v>
      </c>
    </row>
    <row r="55" spans="1:11" x14ac:dyDescent="0.25">
      <c r="A55">
        <v>29976</v>
      </c>
      <c r="B55" s="34">
        <v>2</v>
      </c>
      <c r="C55" s="34">
        <v>1</v>
      </c>
      <c r="D55" t="s">
        <v>117</v>
      </c>
      <c r="H55" s="34" t="s">
        <v>228</v>
      </c>
      <c r="I55" s="34">
        <v>2</v>
      </c>
      <c r="J55" s="34">
        <v>1</v>
      </c>
      <c r="K55" s="34" t="s">
        <v>231</v>
      </c>
    </row>
    <row r="56" spans="1:11" x14ac:dyDescent="0.25">
      <c r="A56">
        <v>3260</v>
      </c>
      <c r="B56" s="34">
        <v>1</v>
      </c>
      <c r="C56" s="34">
        <v>1</v>
      </c>
      <c r="D56" t="s">
        <v>121</v>
      </c>
      <c r="H56" s="34" t="s">
        <v>228</v>
      </c>
      <c r="I56" s="34">
        <v>2</v>
      </c>
      <c r="J56" s="34">
        <v>1</v>
      </c>
      <c r="K56" s="34" t="s">
        <v>232</v>
      </c>
    </row>
    <row r="57" spans="1:11" x14ac:dyDescent="0.25">
      <c r="A57">
        <v>3260</v>
      </c>
      <c r="B57" s="34">
        <v>1</v>
      </c>
      <c r="C57" s="34">
        <v>1</v>
      </c>
      <c r="D57" t="s">
        <v>121</v>
      </c>
      <c r="H57" s="34" t="s">
        <v>228</v>
      </c>
      <c r="I57" s="34">
        <v>2</v>
      </c>
      <c r="J57" s="34">
        <v>1</v>
      </c>
      <c r="K57" s="34" t="s">
        <v>233</v>
      </c>
    </row>
    <row r="58" spans="1:11" x14ac:dyDescent="0.25">
      <c r="A58">
        <v>3260</v>
      </c>
      <c r="B58" s="34">
        <v>1</v>
      </c>
      <c r="C58" s="34">
        <v>1</v>
      </c>
      <c r="D58" t="s">
        <v>121</v>
      </c>
      <c r="H58" s="34" t="s">
        <v>234</v>
      </c>
      <c r="I58" s="34">
        <v>2</v>
      </c>
      <c r="J58" s="34">
        <v>1</v>
      </c>
      <c r="K58" s="34" t="s">
        <v>235</v>
      </c>
    </row>
    <row r="59" spans="1:11" x14ac:dyDescent="0.25">
      <c r="A59">
        <v>3260</v>
      </c>
      <c r="B59" s="34">
        <v>1</v>
      </c>
      <c r="C59" s="34">
        <v>1</v>
      </c>
      <c r="D59" t="s">
        <v>121</v>
      </c>
      <c r="H59" s="34" t="s">
        <v>234</v>
      </c>
      <c r="I59" s="34">
        <v>2</v>
      </c>
      <c r="J59" s="34">
        <v>1</v>
      </c>
      <c r="K59" s="34" t="s">
        <v>237</v>
      </c>
    </row>
    <row r="60" spans="1:11" x14ac:dyDescent="0.25">
      <c r="A60">
        <v>3261</v>
      </c>
      <c r="B60" s="34">
        <v>1</v>
      </c>
      <c r="C60" s="34">
        <v>1</v>
      </c>
      <c r="D60" t="s">
        <v>124</v>
      </c>
      <c r="H60" s="34" t="s">
        <v>234</v>
      </c>
      <c r="I60" s="34">
        <v>2</v>
      </c>
      <c r="J60" s="34">
        <v>1</v>
      </c>
      <c r="K60" s="34" t="s">
        <v>238</v>
      </c>
    </row>
    <row r="61" spans="1:11" x14ac:dyDescent="0.25">
      <c r="A61">
        <v>3261</v>
      </c>
      <c r="B61" s="34">
        <v>1</v>
      </c>
      <c r="C61" s="34">
        <v>1</v>
      </c>
      <c r="D61" t="s">
        <v>131</v>
      </c>
      <c r="H61" s="34" t="s">
        <v>234</v>
      </c>
      <c r="I61" s="34">
        <v>2</v>
      </c>
      <c r="J61" s="34">
        <v>1</v>
      </c>
      <c r="K61" s="34" t="s">
        <v>239</v>
      </c>
    </row>
    <row r="62" spans="1:11" x14ac:dyDescent="0.25">
      <c r="A62">
        <v>3261</v>
      </c>
      <c r="B62" s="34">
        <v>1</v>
      </c>
      <c r="C62" s="34">
        <v>1</v>
      </c>
      <c r="D62" t="s">
        <v>131</v>
      </c>
      <c r="H62" s="34" t="s">
        <v>234</v>
      </c>
      <c r="I62" s="34">
        <v>2</v>
      </c>
      <c r="J62" s="34">
        <v>1</v>
      </c>
      <c r="K62" s="34" t="s">
        <v>240</v>
      </c>
    </row>
    <row r="63" spans="1:11" x14ac:dyDescent="0.25">
      <c r="A63">
        <v>3261</v>
      </c>
      <c r="B63" s="34">
        <v>1</v>
      </c>
      <c r="C63" s="34">
        <v>1</v>
      </c>
      <c r="D63" t="s">
        <v>131</v>
      </c>
      <c r="H63" s="34" t="s">
        <v>241</v>
      </c>
      <c r="I63" s="34">
        <v>2</v>
      </c>
      <c r="J63" s="34">
        <v>2</v>
      </c>
      <c r="K63" s="34" t="s">
        <v>242</v>
      </c>
    </row>
    <row r="64" spans="1:11" x14ac:dyDescent="0.25">
      <c r="A64" t="s">
        <v>134</v>
      </c>
      <c r="B64" s="34">
        <v>2</v>
      </c>
      <c r="C64" s="34">
        <v>1</v>
      </c>
      <c r="D64" t="s">
        <v>135</v>
      </c>
      <c r="H64" s="34" t="s">
        <v>246</v>
      </c>
      <c r="I64" s="34">
        <v>2</v>
      </c>
      <c r="J64" s="34">
        <v>1</v>
      </c>
      <c r="K64" s="34" t="s">
        <v>247</v>
      </c>
    </row>
    <row r="65" spans="1:11" x14ac:dyDescent="0.25">
      <c r="A65" t="s">
        <v>134</v>
      </c>
      <c r="B65" s="34">
        <v>2</v>
      </c>
      <c r="C65" s="34">
        <v>1</v>
      </c>
      <c r="D65" t="s">
        <v>135</v>
      </c>
      <c r="H65" s="34" t="s">
        <v>246</v>
      </c>
      <c r="I65" s="34">
        <v>2</v>
      </c>
      <c r="J65" s="34">
        <v>1</v>
      </c>
      <c r="K65" s="34" t="s">
        <v>248</v>
      </c>
    </row>
    <row r="66" spans="1:11" x14ac:dyDescent="0.25">
      <c r="A66" t="s">
        <v>134</v>
      </c>
      <c r="B66" s="34">
        <v>2</v>
      </c>
      <c r="C66" s="34">
        <v>1</v>
      </c>
      <c r="D66" t="s">
        <v>135</v>
      </c>
      <c r="H66" s="34" t="s">
        <v>246</v>
      </c>
      <c r="I66" s="34">
        <v>2</v>
      </c>
      <c r="J66" s="34">
        <v>1</v>
      </c>
      <c r="K66" s="34" t="s">
        <v>249</v>
      </c>
    </row>
    <row r="67" spans="1:11" x14ac:dyDescent="0.25">
      <c r="A67" t="s">
        <v>134</v>
      </c>
      <c r="B67" s="34">
        <v>2</v>
      </c>
      <c r="C67" s="34">
        <v>1</v>
      </c>
      <c r="D67" t="s">
        <v>135</v>
      </c>
      <c r="H67" s="34" t="s">
        <v>246</v>
      </c>
      <c r="I67" s="34">
        <v>2</v>
      </c>
      <c r="J67" s="34">
        <v>1</v>
      </c>
      <c r="K67" s="34" t="s">
        <v>250</v>
      </c>
    </row>
    <row r="68" spans="1:11" x14ac:dyDescent="0.25">
      <c r="A68" t="s">
        <v>134</v>
      </c>
      <c r="B68" s="34">
        <v>2</v>
      </c>
      <c r="C68" s="34">
        <v>1</v>
      </c>
      <c r="D68" t="s">
        <v>135</v>
      </c>
      <c r="H68" s="34" t="s">
        <v>246</v>
      </c>
      <c r="I68" s="34">
        <v>2</v>
      </c>
      <c r="J68" s="34">
        <v>1</v>
      </c>
      <c r="K68" s="34" t="s">
        <v>251</v>
      </c>
    </row>
    <row r="69" spans="1:11" x14ac:dyDescent="0.25">
      <c r="A69" t="s">
        <v>134</v>
      </c>
      <c r="B69" s="34">
        <v>2</v>
      </c>
      <c r="C69" s="34">
        <v>1</v>
      </c>
      <c r="D69" t="s">
        <v>135</v>
      </c>
      <c r="H69" s="34" t="s">
        <v>252</v>
      </c>
      <c r="I69" s="34">
        <v>2</v>
      </c>
      <c r="J69" s="34">
        <v>1</v>
      </c>
      <c r="K69" s="34" t="s">
        <v>253</v>
      </c>
    </row>
    <row r="70" spans="1:11" x14ac:dyDescent="0.25">
      <c r="A70" t="s">
        <v>134</v>
      </c>
      <c r="B70" s="34">
        <v>2</v>
      </c>
      <c r="C70" s="34">
        <v>1</v>
      </c>
      <c r="D70" t="s">
        <v>135</v>
      </c>
      <c r="H70" s="34" t="s">
        <v>252</v>
      </c>
      <c r="I70" s="34">
        <v>2</v>
      </c>
      <c r="J70" s="34">
        <v>1</v>
      </c>
      <c r="K70" s="34" t="s">
        <v>254</v>
      </c>
    </row>
    <row r="71" spans="1:11" x14ac:dyDescent="0.25">
      <c r="A71" t="s">
        <v>134</v>
      </c>
      <c r="B71" s="34">
        <v>2</v>
      </c>
      <c r="C71" s="34">
        <v>1</v>
      </c>
      <c r="D71" t="s">
        <v>135</v>
      </c>
      <c r="H71" s="34" t="s">
        <v>252</v>
      </c>
      <c r="I71" s="34">
        <v>2</v>
      </c>
      <c r="J71" s="34">
        <v>1</v>
      </c>
      <c r="K71" s="34" t="s">
        <v>255</v>
      </c>
    </row>
    <row r="72" spans="1:11" x14ac:dyDescent="0.25">
      <c r="A72" t="s">
        <v>134</v>
      </c>
      <c r="B72" s="34">
        <v>2</v>
      </c>
      <c r="C72" s="34">
        <v>1</v>
      </c>
      <c r="D72" t="s">
        <v>135</v>
      </c>
      <c r="H72" s="34" t="s">
        <v>252</v>
      </c>
      <c r="I72" s="34">
        <v>2</v>
      </c>
      <c r="J72" s="34">
        <v>1</v>
      </c>
      <c r="K72" s="34" t="s">
        <v>256</v>
      </c>
    </row>
    <row r="73" spans="1:11" x14ac:dyDescent="0.25">
      <c r="A73" t="s">
        <v>134</v>
      </c>
      <c r="B73" s="34">
        <v>2</v>
      </c>
      <c r="C73" s="34">
        <v>1</v>
      </c>
      <c r="D73" t="s">
        <v>135</v>
      </c>
      <c r="H73" s="34" t="s">
        <v>252</v>
      </c>
      <c r="I73" s="34">
        <v>2</v>
      </c>
      <c r="J73" s="34">
        <v>1</v>
      </c>
      <c r="K73" s="34" t="s">
        <v>257</v>
      </c>
    </row>
    <row r="74" spans="1:11" x14ac:dyDescent="0.25">
      <c r="A74" t="s">
        <v>134</v>
      </c>
      <c r="B74" s="34">
        <v>2</v>
      </c>
      <c r="C74" s="34">
        <v>1</v>
      </c>
      <c r="D74" t="s">
        <v>135</v>
      </c>
      <c r="H74" s="34" t="s">
        <v>258</v>
      </c>
      <c r="I74" s="34">
        <v>2</v>
      </c>
      <c r="J74" s="34">
        <v>1</v>
      </c>
      <c r="K74" s="34" t="s">
        <v>259</v>
      </c>
    </row>
    <row r="75" spans="1:11" x14ac:dyDescent="0.25">
      <c r="A75" t="s">
        <v>134</v>
      </c>
      <c r="B75" s="34">
        <v>2</v>
      </c>
      <c r="C75" s="34">
        <v>1</v>
      </c>
      <c r="D75" t="s">
        <v>135</v>
      </c>
      <c r="H75" s="34" t="s">
        <v>261</v>
      </c>
      <c r="I75" s="34">
        <v>1</v>
      </c>
      <c r="J75" s="34">
        <v>1</v>
      </c>
      <c r="K75" s="34" t="s">
        <v>262</v>
      </c>
    </row>
    <row r="76" spans="1:11" x14ac:dyDescent="0.25">
      <c r="A76" t="s">
        <v>134</v>
      </c>
      <c r="B76" s="34">
        <v>2</v>
      </c>
      <c r="C76" s="34">
        <v>1</v>
      </c>
      <c r="D76" t="s">
        <v>135</v>
      </c>
      <c r="H76" s="34" t="s">
        <v>266</v>
      </c>
      <c r="I76" s="34">
        <v>2</v>
      </c>
      <c r="J76" s="34">
        <v>1</v>
      </c>
      <c r="K76" s="34" t="s">
        <v>268</v>
      </c>
    </row>
    <row r="77" spans="1:11" x14ac:dyDescent="0.25">
      <c r="A77" t="s">
        <v>134</v>
      </c>
      <c r="B77" s="34">
        <v>2</v>
      </c>
      <c r="C77" s="34">
        <v>1</v>
      </c>
      <c r="D77" t="s">
        <v>135</v>
      </c>
      <c r="H77" s="34" t="s">
        <v>266</v>
      </c>
      <c r="I77" s="34">
        <v>2</v>
      </c>
      <c r="J77" s="34">
        <v>1</v>
      </c>
      <c r="K77" s="34" t="s">
        <v>270</v>
      </c>
    </row>
    <row r="78" spans="1:11" x14ac:dyDescent="0.25">
      <c r="A78" t="s">
        <v>134</v>
      </c>
      <c r="B78" s="34">
        <v>2</v>
      </c>
      <c r="C78" s="34">
        <v>1</v>
      </c>
      <c r="D78" t="s">
        <v>135</v>
      </c>
      <c r="H78" s="34" t="s">
        <v>266</v>
      </c>
      <c r="I78" s="34">
        <v>2</v>
      </c>
      <c r="J78" s="34">
        <v>1</v>
      </c>
      <c r="K78" s="34" t="s">
        <v>272</v>
      </c>
    </row>
    <row r="79" spans="1:11" x14ac:dyDescent="0.25">
      <c r="A79" t="s">
        <v>134</v>
      </c>
      <c r="B79" s="34">
        <v>2</v>
      </c>
      <c r="C79" s="34">
        <v>1</v>
      </c>
      <c r="D79" t="s">
        <v>135</v>
      </c>
      <c r="H79" s="34" t="s">
        <v>266</v>
      </c>
      <c r="I79" s="34">
        <v>2</v>
      </c>
      <c r="J79" s="34">
        <v>1</v>
      </c>
      <c r="K79" s="34" t="s">
        <v>274</v>
      </c>
    </row>
    <row r="80" spans="1:11" x14ac:dyDescent="0.25">
      <c r="A80" t="s">
        <v>134</v>
      </c>
      <c r="B80" s="34">
        <v>2</v>
      </c>
      <c r="C80" s="34">
        <v>1</v>
      </c>
      <c r="D80" t="s">
        <v>135</v>
      </c>
      <c r="H80" s="34" t="s">
        <v>266</v>
      </c>
      <c r="I80" s="34">
        <v>2</v>
      </c>
      <c r="J80" s="34">
        <v>1</v>
      </c>
      <c r="K80" s="34" t="s">
        <v>276</v>
      </c>
    </row>
    <row r="81" spans="1:11" x14ac:dyDescent="0.25">
      <c r="A81" t="s">
        <v>134</v>
      </c>
      <c r="B81" s="34">
        <v>2</v>
      </c>
      <c r="C81" s="34">
        <v>1</v>
      </c>
      <c r="D81" t="s">
        <v>135</v>
      </c>
      <c r="H81" s="34" t="s">
        <v>278</v>
      </c>
      <c r="I81" s="34">
        <v>2</v>
      </c>
      <c r="J81" s="34">
        <v>1</v>
      </c>
      <c r="K81" s="34" t="s">
        <v>279</v>
      </c>
    </row>
    <row r="82" spans="1:11" x14ac:dyDescent="0.25">
      <c r="A82" t="s">
        <v>134</v>
      </c>
      <c r="B82" s="34">
        <v>2</v>
      </c>
      <c r="C82" s="34">
        <v>1</v>
      </c>
      <c r="D82" t="s">
        <v>135</v>
      </c>
      <c r="H82" s="34" t="s">
        <v>278</v>
      </c>
      <c r="I82" s="34">
        <v>2</v>
      </c>
      <c r="J82" s="34">
        <v>1</v>
      </c>
      <c r="K82" s="34" t="s">
        <v>281</v>
      </c>
    </row>
    <row r="83" spans="1:11" x14ac:dyDescent="0.25">
      <c r="A83" t="s">
        <v>141</v>
      </c>
      <c r="B83" s="34">
        <v>2</v>
      </c>
      <c r="C83" s="34">
        <v>1</v>
      </c>
      <c r="D83" t="s">
        <v>142</v>
      </c>
      <c r="H83" s="34" t="s">
        <v>278</v>
      </c>
      <c r="I83" s="34">
        <v>2</v>
      </c>
      <c r="J83" s="34">
        <v>1</v>
      </c>
      <c r="K83" s="34" t="s">
        <v>283</v>
      </c>
    </row>
    <row r="84" spans="1:11" x14ac:dyDescent="0.25">
      <c r="A84" t="s">
        <v>141</v>
      </c>
      <c r="B84" s="34">
        <v>2</v>
      </c>
      <c r="C84" s="34">
        <v>1</v>
      </c>
      <c r="D84" t="s">
        <v>142</v>
      </c>
      <c r="H84" s="34" t="s">
        <v>278</v>
      </c>
      <c r="I84" s="34">
        <v>2</v>
      </c>
      <c r="J84" s="34">
        <v>1</v>
      </c>
      <c r="K84" s="34" t="s">
        <v>285</v>
      </c>
    </row>
    <row r="85" spans="1:11" x14ac:dyDescent="0.25">
      <c r="A85" t="s">
        <v>141</v>
      </c>
      <c r="B85" s="34">
        <v>2</v>
      </c>
      <c r="C85" s="34">
        <v>1</v>
      </c>
      <c r="D85" t="s">
        <v>142</v>
      </c>
      <c r="H85" s="34" t="s">
        <v>278</v>
      </c>
      <c r="I85" s="34">
        <v>2</v>
      </c>
      <c r="J85" s="34">
        <v>1</v>
      </c>
      <c r="K85" s="34" t="s">
        <v>287</v>
      </c>
    </row>
    <row r="86" spans="1:11" x14ac:dyDescent="0.25">
      <c r="A86" t="s">
        <v>141</v>
      </c>
      <c r="B86" s="34">
        <v>2</v>
      </c>
      <c r="C86" s="34">
        <v>1</v>
      </c>
      <c r="D86" t="s">
        <v>146</v>
      </c>
      <c r="H86" s="34" t="s">
        <v>289</v>
      </c>
      <c r="I86" s="34">
        <v>2</v>
      </c>
      <c r="J86" s="34">
        <v>1</v>
      </c>
      <c r="K86" s="34" t="s">
        <v>290</v>
      </c>
    </row>
    <row r="87" spans="1:11" x14ac:dyDescent="0.25">
      <c r="A87" t="s">
        <v>141</v>
      </c>
      <c r="B87" s="34">
        <v>2</v>
      </c>
      <c r="C87" s="34">
        <v>1</v>
      </c>
      <c r="D87" t="s">
        <v>142</v>
      </c>
      <c r="H87" s="34" t="s">
        <v>289</v>
      </c>
      <c r="I87" s="34">
        <v>2</v>
      </c>
      <c r="J87" s="34">
        <v>1</v>
      </c>
      <c r="K87" s="34" t="s">
        <v>292</v>
      </c>
    </row>
    <row r="88" spans="1:11" x14ac:dyDescent="0.25">
      <c r="A88" t="s">
        <v>141</v>
      </c>
      <c r="B88" s="34">
        <v>2</v>
      </c>
      <c r="C88" s="34">
        <v>1</v>
      </c>
      <c r="D88" t="s">
        <v>142</v>
      </c>
      <c r="H88" s="34" t="s">
        <v>289</v>
      </c>
      <c r="I88" s="34">
        <v>2</v>
      </c>
      <c r="J88" s="34">
        <v>1</v>
      </c>
      <c r="K88" s="34" t="s">
        <v>294</v>
      </c>
    </row>
    <row r="89" spans="1:11" x14ac:dyDescent="0.25">
      <c r="A89" t="s">
        <v>141</v>
      </c>
      <c r="B89" s="34">
        <v>2</v>
      </c>
      <c r="C89" s="34">
        <v>1</v>
      </c>
      <c r="D89" t="s">
        <v>142</v>
      </c>
      <c r="H89" s="34" t="s">
        <v>296</v>
      </c>
      <c r="I89" s="34">
        <v>2</v>
      </c>
      <c r="J89" s="34">
        <v>1</v>
      </c>
      <c r="K89" s="34" t="s">
        <v>297</v>
      </c>
    </row>
    <row r="90" spans="1:11" x14ac:dyDescent="0.25">
      <c r="A90" t="s">
        <v>141</v>
      </c>
      <c r="B90" s="34">
        <v>2</v>
      </c>
      <c r="C90" s="34">
        <v>1</v>
      </c>
      <c r="D90" t="s">
        <v>142</v>
      </c>
      <c r="H90" s="34" t="s">
        <v>296</v>
      </c>
      <c r="I90" s="34">
        <v>2</v>
      </c>
      <c r="J90" s="34">
        <v>1</v>
      </c>
      <c r="K90" s="34" t="s">
        <v>299</v>
      </c>
    </row>
    <row r="91" spans="1:11" x14ac:dyDescent="0.25">
      <c r="A91" t="s">
        <v>141</v>
      </c>
      <c r="B91" s="34">
        <v>2</v>
      </c>
      <c r="C91" s="34">
        <v>1</v>
      </c>
      <c r="D91" t="s">
        <v>142</v>
      </c>
      <c r="H91" s="34" t="s">
        <v>296</v>
      </c>
      <c r="I91" s="34">
        <v>2</v>
      </c>
      <c r="J91" s="34">
        <v>1</v>
      </c>
      <c r="K91" s="34" t="s">
        <v>301</v>
      </c>
    </row>
    <row r="92" spans="1:11" x14ac:dyDescent="0.25">
      <c r="A92" t="s">
        <v>141</v>
      </c>
      <c r="B92" s="34">
        <v>2</v>
      </c>
      <c r="C92" s="34">
        <v>1</v>
      </c>
      <c r="D92" t="s">
        <v>142</v>
      </c>
      <c r="H92" s="34" t="s">
        <v>296</v>
      </c>
      <c r="I92" s="34">
        <v>2</v>
      </c>
      <c r="J92" s="34">
        <v>1</v>
      </c>
      <c r="K92" s="34" t="s">
        <v>303</v>
      </c>
    </row>
    <row r="93" spans="1:11" x14ac:dyDescent="0.25">
      <c r="A93" t="s">
        <v>141</v>
      </c>
      <c r="B93" s="34">
        <v>2</v>
      </c>
      <c r="C93" s="34">
        <v>1</v>
      </c>
      <c r="D93" t="s">
        <v>142</v>
      </c>
      <c r="H93" s="34" t="s">
        <v>305</v>
      </c>
      <c r="I93" s="34">
        <v>2</v>
      </c>
      <c r="J93" s="34">
        <v>1</v>
      </c>
      <c r="K93" s="34" t="s">
        <v>306</v>
      </c>
    </row>
    <row r="94" spans="1:11" x14ac:dyDescent="0.25">
      <c r="A94" t="s">
        <v>141</v>
      </c>
      <c r="B94" s="34">
        <v>2</v>
      </c>
      <c r="C94" s="34">
        <v>1</v>
      </c>
      <c r="D94" t="s">
        <v>146</v>
      </c>
      <c r="H94" s="34" t="s">
        <v>308</v>
      </c>
      <c r="I94" s="34">
        <v>2</v>
      </c>
      <c r="J94" s="34">
        <v>1</v>
      </c>
      <c r="K94" s="34" t="s">
        <v>309</v>
      </c>
    </row>
    <row r="95" spans="1:11" x14ac:dyDescent="0.25">
      <c r="A95" t="s">
        <v>141</v>
      </c>
      <c r="B95" s="34">
        <v>2</v>
      </c>
      <c r="C95" s="34">
        <v>1</v>
      </c>
      <c r="D95" t="s">
        <v>142</v>
      </c>
    </row>
    <row r="96" spans="1:11" x14ac:dyDescent="0.25">
      <c r="A96" t="s">
        <v>141</v>
      </c>
      <c r="B96" s="34">
        <v>2</v>
      </c>
      <c r="C96" s="34">
        <v>1</v>
      </c>
      <c r="D96" t="s">
        <v>142</v>
      </c>
    </row>
    <row r="97" spans="1:4" x14ac:dyDescent="0.25">
      <c r="A97" t="s">
        <v>141</v>
      </c>
      <c r="B97" s="34">
        <v>2</v>
      </c>
      <c r="C97" s="34">
        <v>1</v>
      </c>
      <c r="D97" t="s">
        <v>142</v>
      </c>
    </row>
    <row r="98" spans="1:4" x14ac:dyDescent="0.25">
      <c r="A98" t="s">
        <v>141</v>
      </c>
      <c r="B98" s="34">
        <v>2</v>
      </c>
      <c r="C98" s="34">
        <v>1</v>
      </c>
      <c r="D98" t="s">
        <v>142</v>
      </c>
    </row>
    <row r="99" spans="1:4" x14ac:dyDescent="0.25">
      <c r="A99" t="s">
        <v>141</v>
      </c>
      <c r="B99" s="34">
        <v>2</v>
      </c>
      <c r="C99" s="34">
        <v>1</v>
      </c>
      <c r="D99" t="s">
        <v>142</v>
      </c>
    </row>
    <row r="100" spans="1:4" x14ac:dyDescent="0.25">
      <c r="A100" t="s">
        <v>141</v>
      </c>
      <c r="B100" s="34">
        <v>2</v>
      </c>
      <c r="C100" s="34">
        <v>1</v>
      </c>
      <c r="D100" t="s">
        <v>144</v>
      </c>
    </row>
    <row r="101" spans="1:4" x14ac:dyDescent="0.25">
      <c r="A101" t="s">
        <v>141</v>
      </c>
      <c r="B101" s="34">
        <v>2</v>
      </c>
      <c r="C101" s="34">
        <v>1</v>
      </c>
      <c r="D101" t="s">
        <v>146</v>
      </c>
    </row>
    <row r="102" spans="1:4" x14ac:dyDescent="0.25">
      <c r="A102" t="s">
        <v>141</v>
      </c>
      <c r="B102" s="34">
        <v>2</v>
      </c>
      <c r="C102" s="34">
        <v>1</v>
      </c>
      <c r="D102" t="s">
        <v>142</v>
      </c>
    </row>
    <row r="103" spans="1:4" x14ac:dyDescent="0.25">
      <c r="A103" t="s">
        <v>141</v>
      </c>
      <c r="B103" s="34">
        <v>2</v>
      </c>
      <c r="C103" s="34">
        <v>1</v>
      </c>
      <c r="D103" t="s">
        <v>144</v>
      </c>
    </row>
    <row r="104" spans="1:4" x14ac:dyDescent="0.25">
      <c r="A104" t="s">
        <v>141</v>
      </c>
      <c r="B104" s="34">
        <v>2</v>
      </c>
      <c r="C104" s="34">
        <v>1</v>
      </c>
      <c r="D104" t="s">
        <v>146</v>
      </c>
    </row>
    <row r="105" spans="1:4" x14ac:dyDescent="0.25">
      <c r="A105" t="s">
        <v>141</v>
      </c>
      <c r="B105" s="34">
        <v>2</v>
      </c>
      <c r="C105" s="34">
        <v>1</v>
      </c>
      <c r="D105" t="s">
        <v>142</v>
      </c>
    </row>
    <row r="106" spans="1:4" x14ac:dyDescent="0.25">
      <c r="A106" t="s">
        <v>141</v>
      </c>
      <c r="B106" s="34">
        <v>2</v>
      </c>
      <c r="C106" s="34">
        <v>1</v>
      </c>
      <c r="D106" t="s">
        <v>144</v>
      </c>
    </row>
    <row r="107" spans="1:4" x14ac:dyDescent="0.25">
      <c r="A107" t="s">
        <v>141</v>
      </c>
      <c r="B107" s="34">
        <v>2</v>
      </c>
      <c r="C107" s="34">
        <v>1</v>
      </c>
      <c r="D107" t="s">
        <v>146</v>
      </c>
    </row>
    <row r="108" spans="1:4" x14ac:dyDescent="0.25">
      <c r="A108" t="s">
        <v>141</v>
      </c>
      <c r="B108" s="34">
        <v>2</v>
      </c>
      <c r="C108" s="34">
        <v>1</v>
      </c>
      <c r="D108" t="s">
        <v>142</v>
      </c>
    </row>
    <row r="109" spans="1:4" x14ac:dyDescent="0.25">
      <c r="A109" t="s">
        <v>141</v>
      </c>
      <c r="B109" s="34">
        <v>2</v>
      </c>
      <c r="C109" s="34">
        <v>1</v>
      </c>
      <c r="D109" t="s">
        <v>144</v>
      </c>
    </row>
    <row r="110" spans="1:4" x14ac:dyDescent="0.25">
      <c r="A110" t="s">
        <v>141</v>
      </c>
      <c r="B110" s="34">
        <v>2</v>
      </c>
      <c r="C110" s="34">
        <v>1</v>
      </c>
      <c r="D110" t="s">
        <v>146</v>
      </c>
    </row>
    <row r="111" spans="1:4" x14ac:dyDescent="0.25">
      <c r="A111" t="s">
        <v>141</v>
      </c>
      <c r="B111" s="34">
        <v>2</v>
      </c>
      <c r="C111" s="34">
        <v>1</v>
      </c>
      <c r="D111" t="s">
        <v>142</v>
      </c>
    </row>
    <row r="112" spans="1:4" x14ac:dyDescent="0.25">
      <c r="A112" t="s">
        <v>141</v>
      </c>
      <c r="B112" s="34">
        <v>2</v>
      </c>
      <c r="C112" s="34">
        <v>1</v>
      </c>
      <c r="D112" t="s">
        <v>144</v>
      </c>
    </row>
    <row r="113" spans="1:4" x14ac:dyDescent="0.25">
      <c r="A113" t="s">
        <v>141</v>
      </c>
      <c r="B113" s="34">
        <v>2</v>
      </c>
      <c r="C113" s="34">
        <v>1</v>
      </c>
      <c r="D113" t="s">
        <v>146</v>
      </c>
    </row>
    <row r="114" spans="1:4" x14ac:dyDescent="0.25">
      <c r="A114" t="s">
        <v>141</v>
      </c>
      <c r="B114" s="34">
        <v>2</v>
      </c>
      <c r="C114" s="34">
        <v>1</v>
      </c>
      <c r="D114" t="s">
        <v>142</v>
      </c>
    </row>
    <row r="115" spans="1:4" x14ac:dyDescent="0.25">
      <c r="A115" t="s">
        <v>141</v>
      </c>
      <c r="B115" s="34">
        <v>2</v>
      </c>
      <c r="C115" s="34">
        <v>1</v>
      </c>
      <c r="D115" t="s">
        <v>144</v>
      </c>
    </row>
    <row r="116" spans="1:4" x14ac:dyDescent="0.25">
      <c r="A116" t="s">
        <v>141</v>
      </c>
      <c r="B116" s="34">
        <v>2</v>
      </c>
      <c r="C116" s="34">
        <v>1</v>
      </c>
      <c r="D116" t="s">
        <v>142</v>
      </c>
    </row>
    <row r="117" spans="1:4" x14ac:dyDescent="0.25">
      <c r="A117" t="s">
        <v>141</v>
      </c>
      <c r="B117" s="34">
        <v>2</v>
      </c>
      <c r="C117" s="34">
        <v>1</v>
      </c>
      <c r="D117" t="s">
        <v>144</v>
      </c>
    </row>
    <row r="118" spans="1:4" x14ac:dyDescent="0.25">
      <c r="A118" t="s">
        <v>141</v>
      </c>
      <c r="B118" s="34">
        <v>2</v>
      </c>
      <c r="C118" s="34">
        <v>1</v>
      </c>
      <c r="D118" t="s">
        <v>146</v>
      </c>
    </row>
    <row r="119" spans="1:4" x14ac:dyDescent="0.25">
      <c r="A119" t="s">
        <v>141</v>
      </c>
      <c r="B119" s="34">
        <v>2</v>
      </c>
      <c r="C119" s="34">
        <v>1</v>
      </c>
      <c r="D119" t="s">
        <v>146</v>
      </c>
    </row>
    <row r="120" spans="1:4" x14ac:dyDescent="0.25">
      <c r="A120" t="s">
        <v>153</v>
      </c>
      <c r="B120" s="34">
        <v>1</v>
      </c>
      <c r="C120" s="34">
        <v>1</v>
      </c>
      <c r="D120" t="s">
        <v>154</v>
      </c>
    </row>
    <row r="121" spans="1:4" x14ac:dyDescent="0.25">
      <c r="A121" t="s">
        <v>153</v>
      </c>
      <c r="B121" s="34">
        <v>1</v>
      </c>
      <c r="C121" s="34">
        <v>1</v>
      </c>
      <c r="D121" t="s">
        <v>154</v>
      </c>
    </row>
    <row r="122" spans="1:4" x14ac:dyDescent="0.25">
      <c r="A122" t="s">
        <v>153</v>
      </c>
      <c r="B122" s="34">
        <v>1</v>
      </c>
      <c r="C122" s="34">
        <v>1</v>
      </c>
      <c r="D122" t="s">
        <v>154</v>
      </c>
    </row>
    <row r="123" spans="1:4" x14ac:dyDescent="0.25">
      <c r="A123" t="s">
        <v>158</v>
      </c>
      <c r="B123" s="34">
        <v>1</v>
      </c>
      <c r="C123" s="34">
        <v>1</v>
      </c>
      <c r="D123" t="s">
        <v>127</v>
      </c>
    </row>
    <row r="124" spans="1:4" x14ac:dyDescent="0.25">
      <c r="A124" t="s">
        <v>158</v>
      </c>
      <c r="B124" s="34">
        <v>1</v>
      </c>
      <c r="C124" s="34">
        <v>1</v>
      </c>
      <c r="D124" t="s">
        <v>163</v>
      </c>
    </row>
    <row r="125" spans="1:4" x14ac:dyDescent="0.25">
      <c r="A125" t="s">
        <v>158</v>
      </c>
      <c r="B125" s="34">
        <v>1</v>
      </c>
      <c r="C125" s="34">
        <v>1</v>
      </c>
      <c r="D125" t="s">
        <v>166</v>
      </c>
    </row>
    <row r="126" spans="1:4" x14ac:dyDescent="0.25">
      <c r="A126" t="s">
        <v>169</v>
      </c>
      <c r="B126" s="34">
        <v>2</v>
      </c>
      <c r="C126" s="34">
        <v>1</v>
      </c>
      <c r="D126" t="s">
        <v>171</v>
      </c>
    </row>
    <row r="127" spans="1:4" x14ac:dyDescent="0.25">
      <c r="A127" t="s">
        <v>183</v>
      </c>
      <c r="B127" s="34">
        <v>2</v>
      </c>
      <c r="C127" s="34">
        <v>1</v>
      </c>
      <c r="D127" t="s">
        <v>184</v>
      </c>
    </row>
    <row r="128" spans="1:4" x14ac:dyDescent="0.25">
      <c r="A128" t="s">
        <v>183</v>
      </c>
      <c r="B128" s="34">
        <v>2</v>
      </c>
      <c r="C128" s="34">
        <v>1</v>
      </c>
      <c r="D128" t="s">
        <v>186</v>
      </c>
    </row>
    <row r="129" spans="1:4" x14ac:dyDescent="0.25">
      <c r="A129" t="s">
        <v>183</v>
      </c>
      <c r="B129" s="34">
        <v>2</v>
      </c>
      <c r="C129" s="34">
        <v>1</v>
      </c>
      <c r="D129" t="s">
        <v>187</v>
      </c>
    </row>
    <row r="130" spans="1:4" x14ac:dyDescent="0.25">
      <c r="A130" t="s">
        <v>183</v>
      </c>
      <c r="B130" s="34">
        <v>2</v>
      </c>
      <c r="C130" s="34">
        <v>1</v>
      </c>
      <c r="D130" t="s">
        <v>189</v>
      </c>
    </row>
    <row r="131" spans="1:4" x14ac:dyDescent="0.25">
      <c r="A131" t="s">
        <v>183</v>
      </c>
      <c r="B131" s="34">
        <v>2</v>
      </c>
      <c r="C131" s="34">
        <v>1</v>
      </c>
      <c r="D131" t="s">
        <v>190</v>
      </c>
    </row>
    <row r="132" spans="1:4" x14ac:dyDescent="0.25">
      <c r="A132" t="s">
        <v>183</v>
      </c>
      <c r="B132" s="34">
        <v>2</v>
      </c>
      <c r="C132" s="34">
        <v>1</v>
      </c>
      <c r="D132" t="s">
        <v>184</v>
      </c>
    </row>
    <row r="133" spans="1:4" x14ac:dyDescent="0.25">
      <c r="A133" t="s">
        <v>183</v>
      </c>
      <c r="B133" s="34">
        <v>2</v>
      </c>
      <c r="C133" s="34">
        <v>1</v>
      </c>
      <c r="D133" t="s">
        <v>186</v>
      </c>
    </row>
    <row r="134" spans="1:4" x14ac:dyDescent="0.25">
      <c r="A134" t="s">
        <v>183</v>
      </c>
      <c r="B134" s="34">
        <v>2</v>
      </c>
      <c r="C134" s="34">
        <v>1</v>
      </c>
      <c r="D134" t="s">
        <v>187</v>
      </c>
    </row>
    <row r="135" spans="1:4" x14ac:dyDescent="0.25">
      <c r="A135" t="s">
        <v>183</v>
      </c>
      <c r="B135" s="34">
        <v>2</v>
      </c>
      <c r="C135" s="34">
        <v>1</v>
      </c>
      <c r="D135" t="s">
        <v>189</v>
      </c>
    </row>
    <row r="136" spans="1:4" x14ac:dyDescent="0.25">
      <c r="A136" t="s">
        <v>183</v>
      </c>
      <c r="B136" s="34">
        <v>2</v>
      </c>
      <c r="C136" s="34">
        <v>1</v>
      </c>
      <c r="D136" t="s">
        <v>190</v>
      </c>
    </row>
    <row r="137" spans="1:4" x14ac:dyDescent="0.25">
      <c r="A137" t="s">
        <v>183</v>
      </c>
      <c r="B137" s="34">
        <v>2</v>
      </c>
      <c r="C137" s="34">
        <v>1</v>
      </c>
      <c r="D137" t="s">
        <v>184</v>
      </c>
    </row>
    <row r="138" spans="1:4" x14ac:dyDescent="0.25">
      <c r="A138" t="s">
        <v>183</v>
      </c>
      <c r="B138" s="34">
        <v>2</v>
      </c>
      <c r="C138" s="34">
        <v>1</v>
      </c>
      <c r="D138" t="s">
        <v>186</v>
      </c>
    </row>
    <row r="139" spans="1:4" x14ac:dyDescent="0.25">
      <c r="A139" t="s">
        <v>183</v>
      </c>
      <c r="B139" s="34">
        <v>2</v>
      </c>
      <c r="C139" s="34">
        <v>1</v>
      </c>
      <c r="D139" t="s">
        <v>187</v>
      </c>
    </row>
    <row r="140" spans="1:4" x14ac:dyDescent="0.25">
      <c r="A140" t="s">
        <v>183</v>
      </c>
      <c r="B140" s="34">
        <v>2</v>
      </c>
      <c r="C140" s="34">
        <v>1</v>
      </c>
      <c r="D140" t="s">
        <v>189</v>
      </c>
    </row>
    <row r="141" spans="1:4" x14ac:dyDescent="0.25">
      <c r="A141" t="s">
        <v>183</v>
      </c>
      <c r="B141" s="34">
        <v>2</v>
      </c>
      <c r="C141" s="34">
        <v>1</v>
      </c>
      <c r="D141" t="s">
        <v>190</v>
      </c>
    </row>
    <row r="142" spans="1:4" x14ac:dyDescent="0.25">
      <c r="A142" t="s">
        <v>183</v>
      </c>
      <c r="B142" s="34">
        <v>2</v>
      </c>
      <c r="C142" s="34">
        <v>1</v>
      </c>
      <c r="D142" t="s">
        <v>184</v>
      </c>
    </row>
    <row r="143" spans="1:4" x14ac:dyDescent="0.25">
      <c r="A143" t="s">
        <v>183</v>
      </c>
      <c r="B143" s="34">
        <v>2</v>
      </c>
      <c r="C143" s="34">
        <v>1</v>
      </c>
      <c r="D143" t="s">
        <v>186</v>
      </c>
    </row>
    <row r="144" spans="1:4" x14ac:dyDescent="0.25">
      <c r="A144" t="s">
        <v>183</v>
      </c>
      <c r="B144" s="34">
        <v>2</v>
      </c>
      <c r="C144" s="34">
        <v>1</v>
      </c>
      <c r="D144" t="s">
        <v>187</v>
      </c>
    </row>
    <row r="145" spans="1:4" x14ac:dyDescent="0.25">
      <c r="A145" t="s">
        <v>183</v>
      </c>
      <c r="B145" s="34">
        <v>2</v>
      </c>
      <c r="C145" s="34">
        <v>1</v>
      </c>
      <c r="D145" t="s">
        <v>189</v>
      </c>
    </row>
    <row r="146" spans="1:4" x14ac:dyDescent="0.25">
      <c r="A146" t="s">
        <v>183</v>
      </c>
      <c r="B146" s="34">
        <v>2</v>
      </c>
      <c r="C146" s="34">
        <v>1</v>
      </c>
      <c r="D146" t="s">
        <v>190</v>
      </c>
    </row>
    <row r="147" spans="1:4" x14ac:dyDescent="0.25">
      <c r="A147" t="s">
        <v>183</v>
      </c>
      <c r="B147" s="34">
        <v>2</v>
      </c>
      <c r="C147" s="34">
        <v>1</v>
      </c>
      <c r="D147" t="s">
        <v>184</v>
      </c>
    </row>
    <row r="148" spans="1:4" x14ac:dyDescent="0.25">
      <c r="A148" t="s">
        <v>183</v>
      </c>
      <c r="B148" s="34">
        <v>2</v>
      </c>
      <c r="C148" s="34">
        <v>1</v>
      </c>
      <c r="D148" t="s">
        <v>186</v>
      </c>
    </row>
    <row r="149" spans="1:4" x14ac:dyDescent="0.25">
      <c r="A149" t="s">
        <v>183</v>
      </c>
      <c r="B149" s="34">
        <v>2</v>
      </c>
      <c r="C149" s="34">
        <v>1</v>
      </c>
      <c r="D149" t="s">
        <v>187</v>
      </c>
    </row>
    <row r="150" spans="1:4" x14ac:dyDescent="0.25">
      <c r="A150" t="s">
        <v>183</v>
      </c>
      <c r="B150" s="34">
        <v>2</v>
      </c>
      <c r="C150" s="34">
        <v>1</v>
      </c>
      <c r="D150" t="s">
        <v>189</v>
      </c>
    </row>
    <row r="151" spans="1:4" x14ac:dyDescent="0.25">
      <c r="A151" t="s">
        <v>183</v>
      </c>
      <c r="B151" s="34">
        <v>2</v>
      </c>
      <c r="C151" s="34">
        <v>1</v>
      </c>
      <c r="D151" t="s">
        <v>190</v>
      </c>
    </row>
    <row r="152" spans="1:4" x14ac:dyDescent="0.25">
      <c r="A152" t="s">
        <v>183</v>
      </c>
      <c r="B152" s="34">
        <v>2</v>
      </c>
      <c r="C152" s="34">
        <v>1</v>
      </c>
      <c r="D152" t="s">
        <v>184</v>
      </c>
    </row>
    <row r="153" spans="1:4" x14ac:dyDescent="0.25">
      <c r="A153" t="s">
        <v>183</v>
      </c>
      <c r="B153" s="34">
        <v>2</v>
      </c>
      <c r="C153" s="34">
        <v>1</v>
      </c>
      <c r="D153" t="s">
        <v>186</v>
      </c>
    </row>
    <row r="154" spans="1:4" x14ac:dyDescent="0.25">
      <c r="A154" t="s">
        <v>183</v>
      </c>
      <c r="B154" s="34">
        <v>2</v>
      </c>
      <c r="C154" s="34">
        <v>1</v>
      </c>
      <c r="D154" t="s">
        <v>187</v>
      </c>
    </row>
    <row r="155" spans="1:4" x14ac:dyDescent="0.25">
      <c r="A155" t="s">
        <v>183</v>
      </c>
      <c r="B155" s="34">
        <v>2</v>
      </c>
      <c r="C155" s="34">
        <v>1</v>
      </c>
      <c r="D155" t="s">
        <v>189</v>
      </c>
    </row>
    <row r="156" spans="1:4" x14ac:dyDescent="0.25">
      <c r="A156" t="s">
        <v>183</v>
      </c>
      <c r="B156" s="34">
        <v>2</v>
      </c>
      <c r="C156" s="34">
        <v>1</v>
      </c>
      <c r="D156" t="s">
        <v>190</v>
      </c>
    </row>
    <row r="157" spans="1:4" x14ac:dyDescent="0.25">
      <c r="A157" t="s">
        <v>183</v>
      </c>
      <c r="B157" s="34">
        <v>2</v>
      </c>
      <c r="C157" s="34">
        <v>1</v>
      </c>
      <c r="D157" t="s">
        <v>184</v>
      </c>
    </row>
    <row r="158" spans="1:4" x14ac:dyDescent="0.25">
      <c r="A158" t="s">
        <v>183</v>
      </c>
      <c r="B158" s="34">
        <v>2</v>
      </c>
      <c r="C158" s="34">
        <v>1</v>
      </c>
      <c r="D158" t="s">
        <v>186</v>
      </c>
    </row>
    <row r="159" spans="1:4" x14ac:dyDescent="0.25">
      <c r="A159" t="s">
        <v>183</v>
      </c>
      <c r="B159" s="34">
        <v>2</v>
      </c>
      <c r="C159" s="34">
        <v>1</v>
      </c>
      <c r="D159" t="s">
        <v>187</v>
      </c>
    </row>
    <row r="160" spans="1:4" x14ac:dyDescent="0.25">
      <c r="A160" t="s">
        <v>183</v>
      </c>
      <c r="B160" s="34">
        <v>2</v>
      </c>
      <c r="C160" s="34">
        <v>1</v>
      </c>
      <c r="D160" t="s">
        <v>189</v>
      </c>
    </row>
    <row r="161" spans="1:4" x14ac:dyDescent="0.25">
      <c r="A161" t="s">
        <v>183</v>
      </c>
      <c r="B161" s="34">
        <v>2</v>
      </c>
      <c r="C161" s="34">
        <v>1</v>
      </c>
      <c r="D161" t="s">
        <v>190</v>
      </c>
    </row>
    <row r="162" spans="1:4" x14ac:dyDescent="0.25">
      <c r="A162" t="s">
        <v>183</v>
      </c>
      <c r="B162" s="34">
        <v>2</v>
      </c>
      <c r="C162" s="34">
        <v>1</v>
      </c>
      <c r="D162" t="s">
        <v>184</v>
      </c>
    </row>
    <row r="163" spans="1:4" x14ac:dyDescent="0.25">
      <c r="A163" t="s">
        <v>183</v>
      </c>
      <c r="B163" s="34">
        <v>2</v>
      </c>
      <c r="C163" s="34">
        <v>1</v>
      </c>
      <c r="D163" t="s">
        <v>186</v>
      </c>
    </row>
    <row r="164" spans="1:4" x14ac:dyDescent="0.25">
      <c r="A164" t="s">
        <v>183</v>
      </c>
      <c r="B164" s="34">
        <v>2</v>
      </c>
      <c r="C164" s="34">
        <v>1</v>
      </c>
      <c r="D164" t="s">
        <v>187</v>
      </c>
    </row>
    <row r="165" spans="1:4" x14ac:dyDescent="0.25">
      <c r="A165" t="s">
        <v>183</v>
      </c>
      <c r="B165" s="34">
        <v>2</v>
      </c>
      <c r="C165" s="34">
        <v>1</v>
      </c>
      <c r="D165" t="s">
        <v>189</v>
      </c>
    </row>
    <row r="166" spans="1:4" x14ac:dyDescent="0.25">
      <c r="A166" t="s">
        <v>183</v>
      </c>
      <c r="B166" s="34">
        <v>2</v>
      </c>
      <c r="C166" s="34">
        <v>1</v>
      </c>
      <c r="D166" t="s">
        <v>190</v>
      </c>
    </row>
    <row r="167" spans="1:4" x14ac:dyDescent="0.25">
      <c r="A167" t="s">
        <v>183</v>
      </c>
      <c r="B167" s="34">
        <v>2</v>
      </c>
      <c r="C167" s="34">
        <v>1</v>
      </c>
      <c r="D167" t="s">
        <v>184</v>
      </c>
    </row>
    <row r="168" spans="1:4" x14ac:dyDescent="0.25">
      <c r="A168" t="s">
        <v>183</v>
      </c>
      <c r="B168" s="34">
        <v>2</v>
      </c>
      <c r="C168" s="34">
        <v>1</v>
      </c>
      <c r="D168" t="s">
        <v>186</v>
      </c>
    </row>
    <row r="169" spans="1:4" x14ac:dyDescent="0.25">
      <c r="A169" t="s">
        <v>183</v>
      </c>
      <c r="B169" s="34">
        <v>2</v>
      </c>
      <c r="C169" s="34">
        <v>1</v>
      </c>
      <c r="D169" t="s">
        <v>187</v>
      </c>
    </row>
    <row r="170" spans="1:4" x14ac:dyDescent="0.25">
      <c r="A170" t="s">
        <v>183</v>
      </c>
      <c r="B170" s="34">
        <v>2</v>
      </c>
      <c r="C170" s="34">
        <v>1</v>
      </c>
      <c r="D170" t="s">
        <v>189</v>
      </c>
    </row>
    <row r="171" spans="1:4" x14ac:dyDescent="0.25">
      <c r="A171" t="s">
        <v>183</v>
      </c>
      <c r="B171" s="34">
        <v>2</v>
      </c>
      <c r="C171" s="34">
        <v>1</v>
      </c>
      <c r="D171" t="s">
        <v>190</v>
      </c>
    </row>
    <row r="172" spans="1:4" x14ac:dyDescent="0.25">
      <c r="A172" t="s">
        <v>183</v>
      </c>
      <c r="B172" s="34">
        <v>2</v>
      </c>
      <c r="C172" s="34">
        <v>1</v>
      </c>
      <c r="D172" t="s">
        <v>184</v>
      </c>
    </row>
    <row r="173" spans="1:4" x14ac:dyDescent="0.25">
      <c r="A173" t="s">
        <v>183</v>
      </c>
      <c r="B173" s="34">
        <v>2</v>
      </c>
      <c r="C173" s="34">
        <v>1</v>
      </c>
      <c r="D173" t="s">
        <v>186</v>
      </c>
    </row>
    <row r="174" spans="1:4" x14ac:dyDescent="0.25">
      <c r="A174" t="s">
        <v>183</v>
      </c>
      <c r="B174" s="34">
        <v>2</v>
      </c>
      <c r="C174" s="34">
        <v>1</v>
      </c>
      <c r="D174" t="s">
        <v>187</v>
      </c>
    </row>
    <row r="175" spans="1:4" x14ac:dyDescent="0.25">
      <c r="A175" t="s">
        <v>183</v>
      </c>
      <c r="B175" s="34">
        <v>2</v>
      </c>
      <c r="C175" s="34">
        <v>1</v>
      </c>
      <c r="D175" t="s">
        <v>189</v>
      </c>
    </row>
    <row r="176" spans="1:4" x14ac:dyDescent="0.25">
      <c r="A176" t="s">
        <v>183</v>
      </c>
      <c r="B176" s="34">
        <v>2</v>
      </c>
      <c r="C176" s="34">
        <v>1</v>
      </c>
      <c r="D176" t="s">
        <v>190</v>
      </c>
    </row>
    <row r="177" spans="1:4" x14ac:dyDescent="0.25">
      <c r="A177" t="s">
        <v>183</v>
      </c>
      <c r="B177" s="34">
        <v>2</v>
      </c>
      <c r="C177" s="34">
        <v>1</v>
      </c>
      <c r="D177" t="s">
        <v>184</v>
      </c>
    </row>
    <row r="178" spans="1:4" x14ac:dyDescent="0.25">
      <c r="A178" t="s">
        <v>183</v>
      </c>
      <c r="B178" s="34">
        <v>2</v>
      </c>
      <c r="C178" s="34">
        <v>1</v>
      </c>
      <c r="D178" t="s">
        <v>186</v>
      </c>
    </row>
    <row r="179" spans="1:4" x14ac:dyDescent="0.25">
      <c r="A179" t="s">
        <v>183</v>
      </c>
      <c r="B179" s="34">
        <v>2</v>
      </c>
      <c r="C179" s="34">
        <v>1</v>
      </c>
      <c r="D179" t="s">
        <v>187</v>
      </c>
    </row>
    <row r="180" spans="1:4" x14ac:dyDescent="0.25">
      <c r="A180" t="s">
        <v>183</v>
      </c>
      <c r="B180" s="34">
        <v>2</v>
      </c>
      <c r="C180" s="34">
        <v>1</v>
      </c>
      <c r="D180" t="s">
        <v>189</v>
      </c>
    </row>
    <row r="181" spans="1:4" x14ac:dyDescent="0.25">
      <c r="A181" t="s">
        <v>183</v>
      </c>
      <c r="B181" s="34">
        <v>2</v>
      </c>
      <c r="C181" s="34">
        <v>1</v>
      </c>
      <c r="D181" t="s">
        <v>190</v>
      </c>
    </row>
    <row r="182" spans="1:4" x14ac:dyDescent="0.25">
      <c r="A182" t="s">
        <v>183</v>
      </c>
      <c r="B182" s="34">
        <v>2</v>
      </c>
      <c r="C182" s="34">
        <v>1</v>
      </c>
      <c r="D182" t="s">
        <v>184</v>
      </c>
    </row>
    <row r="183" spans="1:4" x14ac:dyDescent="0.25">
      <c r="A183" t="s">
        <v>183</v>
      </c>
      <c r="B183" s="34">
        <v>2</v>
      </c>
      <c r="C183" s="34">
        <v>1</v>
      </c>
      <c r="D183" t="s">
        <v>186</v>
      </c>
    </row>
    <row r="184" spans="1:4" x14ac:dyDescent="0.25">
      <c r="A184" t="s">
        <v>183</v>
      </c>
      <c r="B184" s="34">
        <v>2</v>
      </c>
      <c r="C184" s="34">
        <v>1</v>
      </c>
      <c r="D184" t="s">
        <v>187</v>
      </c>
    </row>
    <row r="185" spans="1:4" x14ac:dyDescent="0.25">
      <c r="A185" t="s">
        <v>183</v>
      </c>
      <c r="B185" s="34">
        <v>2</v>
      </c>
      <c r="C185" s="34">
        <v>1</v>
      </c>
      <c r="D185" t="s">
        <v>189</v>
      </c>
    </row>
    <row r="186" spans="1:4" x14ac:dyDescent="0.25">
      <c r="A186" t="s">
        <v>183</v>
      </c>
      <c r="B186" s="34">
        <v>2</v>
      </c>
      <c r="C186" s="34">
        <v>1</v>
      </c>
      <c r="D186" t="s">
        <v>190</v>
      </c>
    </row>
    <row r="187" spans="1:4" x14ac:dyDescent="0.25">
      <c r="A187" t="s">
        <v>183</v>
      </c>
      <c r="B187" s="34">
        <v>2</v>
      </c>
      <c r="C187" s="34">
        <v>1</v>
      </c>
      <c r="D187" t="s">
        <v>184</v>
      </c>
    </row>
    <row r="188" spans="1:4" x14ac:dyDescent="0.25">
      <c r="A188" t="s">
        <v>183</v>
      </c>
      <c r="B188" s="34">
        <v>2</v>
      </c>
      <c r="C188" s="34">
        <v>1</v>
      </c>
      <c r="D188" t="s">
        <v>186</v>
      </c>
    </row>
    <row r="189" spans="1:4" x14ac:dyDescent="0.25">
      <c r="A189" t="s">
        <v>183</v>
      </c>
      <c r="B189" s="34">
        <v>2</v>
      </c>
      <c r="C189" s="34">
        <v>1</v>
      </c>
      <c r="D189" t="s">
        <v>189</v>
      </c>
    </row>
    <row r="190" spans="1:4" x14ac:dyDescent="0.25">
      <c r="A190" t="s">
        <v>183</v>
      </c>
      <c r="B190" s="34">
        <v>2</v>
      </c>
      <c r="C190" s="34">
        <v>1</v>
      </c>
      <c r="D190" t="s">
        <v>190</v>
      </c>
    </row>
    <row r="191" spans="1:4" x14ac:dyDescent="0.25">
      <c r="A191" t="s">
        <v>183</v>
      </c>
      <c r="B191" s="34">
        <v>2</v>
      </c>
      <c r="C191" s="34">
        <v>1</v>
      </c>
      <c r="D191" t="s">
        <v>184</v>
      </c>
    </row>
    <row r="192" spans="1:4" x14ac:dyDescent="0.25">
      <c r="A192" t="s">
        <v>183</v>
      </c>
      <c r="B192" s="34">
        <v>2</v>
      </c>
      <c r="C192" s="34">
        <v>1</v>
      </c>
      <c r="D192" t="s">
        <v>184</v>
      </c>
    </row>
    <row r="193" spans="1:4" x14ac:dyDescent="0.25">
      <c r="A193" t="s">
        <v>183</v>
      </c>
      <c r="B193" s="34">
        <v>2</v>
      </c>
      <c r="C193" s="34">
        <v>1</v>
      </c>
      <c r="D193" t="s">
        <v>186</v>
      </c>
    </row>
    <row r="194" spans="1:4" x14ac:dyDescent="0.25">
      <c r="A194" t="s">
        <v>183</v>
      </c>
      <c r="B194" s="34">
        <v>2</v>
      </c>
      <c r="C194" s="34">
        <v>1</v>
      </c>
      <c r="D194" t="s">
        <v>187</v>
      </c>
    </row>
    <row r="195" spans="1:4" x14ac:dyDescent="0.25">
      <c r="A195" t="s">
        <v>183</v>
      </c>
      <c r="B195" s="34">
        <v>2</v>
      </c>
      <c r="C195" s="34">
        <v>1</v>
      </c>
      <c r="D195" t="s">
        <v>187</v>
      </c>
    </row>
    <row r="196" spans="1:4" x14ac:dyDescent="0.25">
      <c r="A196" t="s">
        <v>183</v>
      </c>
      <c r="B196" s="34">
        <v>2</v>
      </c>
      <c r="C196" s="34">
        <v>1</v>
      </c>
      <c r="D196" t="s">
        <v>189</v>
      </c>
    </row>
    <row r="197" spans="1:4" x14ac:dyDescent="0.25">
      <c r="A197" t="s">
        <v>183</v>
      </c>
      <c r="B197" s="34">
        <v>2</v>
      </c>
      <c r="C197" s="34">
        <v>1</v>
      </c>
      <c r="D197" t="s">
        <v>190</v>
      </c>
    </row>
    <row r="198" spans="1:4" x14ac:dyDescent="0.25">
      <c r="A198" t="s">
        <v>183</v>
      </c>
      <c r="B198" s="34">
        <v>2</v>
      </c>
      <c r="C198" s="34">
        <v>1</v>
      </c>
      <c r="D198" t="s">
        <v>184</v>
      </c>
    </row>
    <row r="199" spans="1:4" x14ac:dyDescent="0.25">
      <c r="A199" t="s">
        <v>183</v>
      </c>
      <c r="B199" s="34">
        <v>2</v>
      </c>
      <c r="C199" s="34">
        <v>1</v>
      </c>
      <c r="D199" t="s">
        <v>186</v>
      </c>
    </row>
    <row r="200" spans="1:4" x14ac:dyDescent="0.25">
      <c r="A200" t="s">
        <v>183</v>
      </c>
      <c r="B200" s="34">
        <v>2</v>
      </c>
      <c r="C200" s="34">
        <v>1</v>
      </c>
      <c r="D200" t="s">
        <v>187</v>
      </c>
    </row>
    <row r="201" spans="1:4" x14ac:dyDescent="0.25">
      <c r="A201" t="s">
        <v>183</v>
      </c>
      <c r="B201" s="34">
        <v>2</v>
      </c>
      <c r="C201" s="34">
        <v>1</v>
      </c>
      <c r="D201" t="s">
        <v>189</v>
      </c>
    </row>
    <row r="202" spans="1:4" x14ac:dyDescent="0.25">
      <c r="A202" t="s">
        <v>183</v>
      </c>
      <c r="B202" s="34">
        <v>2</v>
      </c>
      <c r="C202" s="34">
        <v>1</v>
      </c>
      <c r="D202" t="s">
        <v>190</v>
      </c>
    </row>
    <row r="203" spans="1:4" x14ac:dyDescent="0.25">
      <c r="A203" t="s">
        <v>183</v>
      </c>
      <c r="B203" s="34">
        <v>2</v>
      </c>
      <c r="C203" s="34">
        <v>1</v>
      </c>
      <c r="D203" t="s">
        <v>184</v>
      </c>
    </row>
    <row r="204" spans="1:4" x14ac:dyDescent="0.25">
      <c r="A204" t="s">
        <v>183</v>
      </c>
      <c r="B204" s="34">
        <v>2</v>
      </c>
      <c r="C204" s="34">
        <v>1</v>
      </c>
      <c r="D204" t="s">
        <v>186</v>
      </c>
    </row>
    <row r="205" spans="1:4" x14ac:dyDescent="0.25">
      <c r="A205" t="s">
        <v>183</v>
      </c>
      <c r="B205" s="34">
        <v>2</v>
      </c>
      <c r="C205" s="34">
        <v>1</v>
      </c>
      <c r="D205" t="s">
        <v>187</v>
      </c>
    </row>
    <row r="206" spans="1:4" x14ac:dyDescent="0.25">
      <c r="A206" t="s">
        <v>183</v>
      </c>
      <c r="B206" s="34">
        <v>2</v>
      </c>
      <c r="C206" s="34">
        <v>1</v>
      </c>
      <c r="D206" t="s">
        <v>189</v>
      </c>
    </row>
    <row r="207" spans="1:4" x14ac:dyDescent="0.25">
      <c r="A207" t="s">
        <v>183</v>
      </c>
      <c r="B207" s="34">
        <v>2</v>
      </c>
      <c r="C207" s="34">
        <v>1</v>
      </c>
      <c r="D207" t="s">
        <v>190</v>
      </c>
    </row>
    <row r="208" spans="1:4" x14ac:dyDescent="0.25">
      <c r="A208" t="s">
        <v>183</v>
      </c>
      <c r="B208" s="34">
        <v>2</v>
      </c>
      <c r="C208" s="34">
        <v>1</v>
      </c>
      <c r="D208" t="s">
        <v>184</v>
      </c>
    </row>
    <row r="209" spans="1:4" x14ac:dyDescent="0.25">
      <c r="A209" t="s">
        <v>183</v>
      </c>
      <c r="B209" s="34">
        <v>2</v>
      </c>
      <c r="C209" s="34">
        <v>1</v>
      </c>
      <c r="D209" t="s">
        <v>186</v>
      </c>
    </row>
    <row r="210" spans="1:4" x14ac:dyDescent="0.25">
      <c r="A210" t="s">
        <v>183</v>
      </c>
      <c r="B210" s="34">
        <v>2</v>
      </c>
      <c r="C210" s="34">
        <v>1</v>
      </c>
      <c r="D210" t="s">
        <v>187</v>
      </c>
    </row>
    <row r="211" spans="1:4" x14ac:dyDescent="0.25">
      <c r="A211" t="s">
        <v>183</v>
      </c>
      <c r="B211" s="34">
        <v>2</v>
      </c>
      <c r="C211" s="34">
        <v>1</v>
      </c>
      <c r="D211" t="s">
        <v>189</v>
      </c>
    </row>
    <row r="212" spans="1:4" x14ac:dyDescent="0.25">
      <c r="A212" t="s">
        <v>183</v>
      </c>
      <c r="B212" s="34">
        <v>2</v>
      </c>
      <c r="C212" s="34">
        <v>1</v>
      </c>
      <c r="D212" t="s">
        <v>190</v>
      </c>
    </row>
    <row r="213" spans="1:4" x14ac:dyDescent="0.25">
      <c r="A213" t="s">
        <v>183</v>
      </c>
      <c r="B213" s="34">
        <v>2</v>
      </c>
      <c r="C213" s="34">
        <v>1</v>
      </c>
      <c r="D213" t="s">
        <v>184</v>
      </c>
    </row>
    <row r="214" spans="1:4" x14ac:dyDescent="0.25">
      <c r="A214" t="s">
        <v>183</v>
      </c>
      <c r="B214" s="34">
        <v>2</v>
      </c>
      <c r="C214" s="34">
        <v>1</v>
      </c>
      <c r="D214" t="s">
        <v>186</v>
      </c>
    </row>
    <row r="215" spans="1:4" x14ac:dyDescent="0.25">
      <c r="A215" t="s">
        <v>183</v>
      </c>
      <c r="B215" s="34">
        <v>2</v>
      </c>
      <c r="C215" s="34">
        <v>1</v>
      </c>
      <c r="D215" t="s">
        <v>187</v>
      </c>
    </row>
    <row r="216" spans="1:4" x14ac:dyDescent="0.25">
      <c r="A216" t="s">
        <v>183</v>
      </c>
      <c r="B216" s="34">
        <v>2</v>
      </c>
      <c r="C216" s="34">
        <v>1</v>
      </c>
      <c r="D216" t="s">
        <v>189</v>
      </c>
    </row>
    <row r="217" spans="1:4" x14ac:dyDescent="0.25">
      <c r="A217" t="s">
        <v>183</v>
      </c>
      <c r="B217" s="34">
        <v>2</v>
      </c>
      <c r="C217" s="34">
        <v>1</v>
      </c>
      <c r="D217" t="s">
        <v>190</v>
      </c>
    </row>
    <row r="218" spans="1:4" x14ac:dyDescent="0.25">
      <c r="A218" t="s">
        <v>191</v>
      </c>
      <c r="B218" s="34">
        <v>2</v>
      </c>
      <c r="C218" s="34">
        <v>2</v>
      </c>
      <c r="D218" t="s">
        <v>192</v>
      </c>
    </row>
    <row r="219" spans="1:4" x14ac:dyDescent="0.25">
      <c r="A219" t="s">
        <v>191</v>
      </c>
      <c r="B219" s="34">
        <v>2</v>
      </c>
      <c r="C219" s="34">
        <v>2</v>
      </c>
      <c r="D219" t="s">
        <v>192</v>
      </c>
    </row>
    <row r="220" spans="1:4" x14ac:dyDescent="0.25">
      <c r="A220" t="s">
        <v>191</v>
      </c>
      <c r="B220" s="34">
        <v>2</v>
      </c>
      <c r="C220" s="34">
        <v>2</v>
      </c>
      <c r="D220" t="s">
        <v>192</v>
      </c>
    </row>
    <row r="221" spans="1:4" x14ac:dyDescent="0.25">
      <c r="A221" t="s">
        <v>191</v>
      </c>
      <c r="B221" s="34">
        <v>2</v>
      </c>
      <c r="C221" s="34">
        <v>2</v>
      </c>
      <c r="D221" t="s">
        <v>192</v>
      </c>
    </row>
    <row r="222" spans="1:4" x14ac:dyDescent="0.25">
      <c r="A222" t="s">
        <v>191</v>
      </c>
      <c r="B222" s="34">
        <v>2</v>
      </c>
      <c r="C222" s="34">
        <v>2</v>
      </c>
      <c r="D222" t="s">
        <v>192</v>
      </c>
    </row>
    <row r="223" spans="1:4" x14ac:dyDescent="0.25">
      <c r="A223" t="s">
        <v>191</v>
      </c>
      <c r="B223" s="34">
        <v>2</v>
      </c>
      <c r="C223" s="34">
        <v>2</v>
      </c>
      <c r="D223" t="s">
        <v>192</v>
      </c>
    </row>
    <row r="224" spans="1:4" x14ac:dyDescent="0.25">
      <c r="A224" t="s">
        <v>191</v>
      </c>
      <c r="B224" s="34">
        <v>2</v>
      </c>
      <c r="C224" s="34">
        <v>2</v>
      </c>
      <c r="D224" t="s">
        <v>192</v>
      </c>
    </row>
    <row r="225" spans="1:4" x14ac:dyDescent="0.25">
      <c r="A225" t="s">
        <v>191</v>
      </c>
      <c r="B225" s="34">
        <v>2</v>
      </c>
      <c r="C225" s="34">
        <v>2</v>
      </c>
      <c r="D225" t="s">
        <v>192</v>
      </c>
    </row>
    <row r="226" spans="1:4" x14ac:dyDescent="0.25">
      <c r="A226" t="s">
        <v>191</v>
      </c>
      <c r="B226" s="34">
        <v>2</v>
      </c>
      <c r="C226" s="34">
        <v>2</v>
      </c>
      <c r="D226" t="s">
        <v>192</v>
      </c>
    </row>
    <row r="227" spans="1:4" x14ac:dyDescent="0.25">
      <c r="A227" t="s">
        <v>191</v>
      </c>
      <c r="B227" s="34">
        <v>2</v>
      </c>
      <c r="C227" s="34">
        <v>2</v>
      </c>
      <c r="D227" t="s">
        <v>192</v>
      </c>
    </row>
    <row r="228" spans="1:4" x14ac:dyDescent="0.25">
      <c r="A228" t="s">
        <v>191</v>
      </c>
      <c r="B228" s="34">
        <v>2</v>
      </c>
      <c r="C228" s="34">
        <v>2</v>
      </c>
      <c r="D228" t="s">
        <v>192</v>
      </c>
    </row>
    <row r="229" spans="1:4" x14ac:dyDescent="0.25">
      <c r="A229" t="s">
        <v>191</v>
      </c>
      <c r="B229" s="34">
        <v>2</v>
      </c>
      <c r="C229" s="34">
        <v>2</v>
      </c>
      <c r="D229" t="s">
        <v>192</v>
      </c>
    </row>
    <row r="230" spans="1:4" x14ac:dyDescent="0.25">
      <c r="A230" t="s">
        <v>191</v>
      </c>
      <c r="B230" s="34">
        <v>2</v>
      </c>
      <c r="C230" s="34">
        <v>2</v>
      </c>
      <c r="D230" t="s">
        <v>192</v>
      </c>
    </row>
    <row r="231" spans="1:4" x14ac:dyDescent="0.25">
      <c r="A231" t="s">
        <v>191</v>
      </c>
      <c r="B231" s="34">
        <v>2</v>
      </c>
      <c r="C231" s="34">
        <v>2</v>
      </c>
      <c r="D231" t="s">
        <v>192</v>
      </c>
    </row>
    <row r="232" spans="1:4" x14ac:dyDescent="0.25">
      <c r="A232" t="s">
        <v>191</v>
      </c>
      <c r="B232" s="34">
        <v>2</v>
      </c>
      <c r="C232" s="34">
        <v>2</v>
      </c>
      <c r="D232" t="s">
        <v>192</v>
      </c>
    </row>
    <row r="233" spans="1:4" x14ac:dyDescent="0.25">
      <c r="A233" t="s">
        <v>191</v>
      </c>
      <c r="B233" s="34">
        <v>2</v>
      </c>
      <c r="C233" s="34">
        <v>2</v>
      </c>
      <c r="D233" t="s">
        <v>192</v>
      </c>
    </row>
    <row r="234" spans="1:4" x14ac:dyDescent="0.25">
      <c r="A234" t="s">
        <v>191</v>
      </c>
      <c r="B234" s="34">
        <v>2</v>
      </c>
      <c r="C234" s="34">
        <v>2</v>
      </c>
      <c r="D234" t="s">
        <v>192</v>
      </c>
    </row>
    <row r="235" spans="1:4" x14ac:dyDescent="0.25">
      <c r="A235" t="s">
        <v>191</v>
      </c>
      <c r="B235" s="34">
        <v>2</v>
      </c>
      <c r="C235" s="34">
        <v>2</v>
      </c>
      <c r="D235" t="s">
        <v>192</v>
      </c>
    </row>
    <row r="236" spans="1:4" x14ac:dyDescent="0.25">
      <c r="A236" t="s">
        <v>197</v>
      </c>
      <c r="B236" s="34">
        <v>2</v>
      </c>
      <c r="C236" s="34">
        <v>1</v>
      </c>
      <c r="D236" t="s">
        <v>198</v>
      </c>
    </row>
    <row r="237" spans="1:4" x14ac:dyDescent="0.25">
      <c r="A237" t="s">
        <v>197</v>
      </c>
      <c r="B237" s="34">
        <v>2</v>
      </c>
      <c r="C237" s="34">
        <v>1</v>
      </c>
      <c r="D237" t="s">
        <v>199</v>
      </c>
    </row>
    <row r="238" spans="1:4" x14ac:dyDescent="0.25">
      <c r="A238" t="s">
        <v>197</v>
      </c>
      <c r="B238" s="34">
        <v>2</v>
      </c>
      <c r="C238" s="34">
        <v>1</v>
      </c>
      <c r="D238" t="s">
        <v>200</v>
      </c>
    </row>
    <row r="239" spans="1:4" x14ac:dyDescent="0.25">
      <c r="A239" t="s">
        <v>197</v>
      </c>
      <c r="B239" s="34">
        <v>2</v>
      </c>
      <c r="C239" s="34">
        <v>1</v>
      </c>
      <c r="D239" t="s">
        <v>201</v>
      </c>
    </row>
    <row r="240" spans="1:4" x14ac:dyDescent="0.25">
      <c r="A240" t="s">
        <v>197</v>
      </c>
      <c r="B240" s="34">
        <v>2</v>
      </c>
      <c r="C240" s="34">
        <v>1</v>
      </c>
      <c r="D240" t="s">
        <v>202</v>
      </c>
    </row>
    <row r="241" spans="1:4" x14ac:dyDescent="0.25">
      <c r="A241" t="s">
        <v>197</v>
      </c>
      <c r="B241" s="34">
        <v>2</v>
      </c>
      <c r="C241" s="34">
        <v>1</v>
      </c>
      <c r="D241" t="s">
        <v>198</v>
      </c>
    </row>
    <row r="242" spans="1:4" x14ac:dyDescent="0.25">
      <c r="A242" t="s">
        <v>197</v>
      </c>
      <c r="B242" s="34">
        <v>2</v>
      </c>
      <c r="C242" s="34">
        <v>1</v>
      </c>
      <c r="D242" t="s">
        <v>199</v>
      </c>
    </row>
    <row r="243" spans="1:4" x14ac:dyDescent="0.25">
      <c r="A243" t="s">
        <v>197</v>
      </c>
      <c r="B243" s="34">
        <v>2</v>
      </c>
      <c r="C243" s="34">
        <v>1</v>
      </c>
      <c r="D243" t="s">
        <v>200</v>
      </c>
    </row>
    <row r="244" spans="1:4" x14ac:dyDescent="0.25">
      <c r="A244" t="s">
        <v>197</v>
      </c>
      <c r="B244" s="34">
        <v>2</v>
      </c>
      <c r="C244" s="34">
        <v>1</v>
      </c>
      <c r="D244" t="s">
        <v>201</v>
      </c>
    </row>
    <row r="245" spans="1:4" x14ac:dyDescent="0.25">
      <c r="A245" t="s">
        <v>197</v>
      </c>
      <c r="B245" s="34">
        <v>2</v>
      </c>
      <c r="C245" s="34">
        <v>1</v>
      </c>
      <c r="D245" t="s">
        <v>202</v>
      </c>
    </row>
    <row r="246" spans="1:4" x14ac:dyDescent="0.25">
      <c r="A246" t="s">
        <v>197</v>
      </c>
      <c r="B246" s="34">
        <v>2</v>
      </c>
      <c r="C246" s="34">
        <v>1</v>
      </c>
      <c r="D246" t="s">
        <v>198</v>
      </c>
    </row>
    <row r="247" spans="1:4" x14ac:dyDescent="0.25">
      <c r="A247" t="s">
        <v>197</v>
      </c>
      <c r="B247" s="34">
        <v>2</v>
      </c>
      <c r="C247" s="34">
        <v>1</v>
      </c>
      <c r="D247" t="s">
        <v>199</v>
      </c>
    </row>
    <row r="248" spans="1:4" x14ac:dyDescent="0.25">
      <c r="A248" t="s">
        <v>197</v>
      </c>
      <c r="B248" s="34">
        <v>2</v>
      </c>
      <c r="C248" s="34">
        <v>1</v>
      </c>
      <c r="D248" t="s">
        <v>200</v>
      </c>
    </row>
    <row r="249" spans="1:4" x14ac:dyDescent="0.25">
      <c r="A249" t="s">
        <v>197</v>
      </c>
      <c r="B249" s="34">
        <v>2</v>
      </c>
      <c r="C249" s="34">
        <v>1</v>
      </c>
      <c r="D249" t="s">
        <v>201</v>
      </c>
    </row>
    <row r="250" spans="1:4" x14ac:dyDescent="0.25">
      <c r="A250" t="s">
        <v>197</v>
      </c>
      <c r="B250" s="34">
        <v>2</v>
      </c>
      <c r="C250" s="34">
        <v>1</v>
      </c>
      <c r="D250" t="s">
        <v>202</v>
      </c>
    </row>
    <row r="251" spans="1:4" x14ac:dyDescent="0.25">
      <c r="A251" t="s">
        <v>197</v>
      </c>
      <c r="B251" s="34">
        <v>2</v>
      </c>
      <c r="C251" s="34">
        <v>1</v>
      </c>
      <c r="D251" t="s">
        <v>198</v>
      </c>
    </row>
    <row r="252" spans="1:4" x14ac:dyDescent="0.25">
      <c r="A252" t="s">
        <v>197</v>
      </c>
      <c r="B252" s="34">
        <v>2</v>
      </c>
      <c r="C252" s="34">
        <v>1</v>
      </c>
      <c r="D252" t="s">
        <v>199</v>
      </c>
    </row>
    <row r="253" spans="1:4" x14ac:dyDescent="0.25">
      <c r="A253" t="s">
        <v>197</v>
      </c>
      <c r="B253" s="34">
        <v>2</v>
      </c>
      <c r="C253" s="34">
        <v>1</v>
      </c>
      <c r="D253" t="s">
        <v>200</v>
      </c>
    </row>
    <row r="254" spans="1:4" x14ac:dyDescent="0.25">
      <c r="A254" t="s">
        <v>197</v>
      </c>
      <c r="B254" s="34">
        <v>2</v>
      </c>
      <c r="C254" s="34">
        <v>1</v>
      </c>
      <c r="D254" t="s">
        <v>201</v>
      </c>
    </row>
    <row r="255" spans="1:4" x14ac:dyDescent="0.25">
      <c r="A255" t="s">
        <v>197</v>
      </c>
      <c r="B255" s="34">
        <v>2</v>
      </c>
      <c r="C255" s="34">
        <v>1</v>
      </c>
      <c r="D255" t="s">
        <v>202</v>
      </c>
    </row>
    <row r="256" spans="1:4" x14ac:dyDescent="0.25">
      <c r="A256" t="s">
        <v>197</v>
      </c>
      <c r="B256" s="34">
        <v>2</v>
      </c>
      <c r="C256" s="34">
        <v>1</v>
      </c>
      <c r="D256" t="s">
        <v>198</v>
      </c>
    </row>
    <row r="257" spans="1:4" x14ac:dyDescent="0.25">
      <c r="A257" t="s">
        <v>197</v>
      </c>
      <c r="B257" s="34">
        <v>2</v>
      </c>
      <c r="C257" s="34">
        <v>1</v>
      </c>
      <c r="D257" t="s">
        <v>199</v>
      </c>
    </row>
    <row r="258" spans="1:4" x14ac:dyDescent="0.25">
      <c r="A258" t="s">
        <v>197</v>
      </c>
      <c r="B258" s="34">
        <v>2</v>
      </c>
      <c r="C258" s="34">
        <v>1</v>
      </c>
      <c r="D258" t="s">
        <v>200</v>
      </c>
    </row>
    <row r="259" spans="1:4" x14ac:dyDescent="0.25">
      <c r="A259" t="s">
        <v>197</v>
      </c>
      <c r="B259" s="34">
        <v>2</v>
      </c>
      <c r="C259" s="34">
        <v>1</v>
      </c>
      <c r="D259" t="s">
        <v>201</v>
      </c>
    </row>
    <row r="260" spans="1:4" x14ac:dyDescent="0.25">
      <c r="A260" t="s">
        <v>197</v>
      </c>
      <c r="B260" s="34">
        <v>2</v>
      </c>
      <c r="C260" s="34">
        <v>1</v>
      </c>
      <c r="D260" t="s">
        <v>202</v>
      </c>
    </row>
    <row r="261" spans="1:4" x14ac:dyDescent="0.25">
      <c r="A261" t="s">
        <v>197</v>
      </c>
      <c r="B261" s="34">
        <v>2</v>
      </c>
      <c r="C261" s="34">
        <v>1</v>
      </c>
      <c r="D261" t="s">
        <v>198</v>
      </c>
    </row>
    <row r="262" spans="1:4" x14ac:dyDescent="0.25">
      <c r="A262" t="s">
        <v>197</v>
      </c>
      <c r="B262" s="34">
        <v>2</v>
      </c>
      <c r="C262" s="34">
        <v>1</v>
      </c>
      <c r="D262" t="s">
        <v>199</v>
      </c>
    </row>
    <row r="263" spans="1:4" x14ac:dyDescent="0.25">
      <c r="A263" t="s">
        <v>197</v>
      </c>
      <c r="B263" s="34">
        <v>2</v>
      </c>
      <c r="C263" s="34">
        <v>1</v>
      </c>
      <c r="D263" t="s">
        <v>200</v>
      </c>
    </row>
    <row r="264" spans="1:4" x14ac:dyDescent="0.25">
      <c r="A264" t="s">
        <v>197</v>
      </c>
      <c r="B264" s="34">
        <v>2</v>
      </c>
      <c r="C264" s="34">
        <v>1</v>
      </c>
      <c r="D264" t="s">
        <v>201</v>
      </c>
    </row>
    <row r="265" spans="1:4" x14ac:dyDescent="0.25">
      <c r="A265" t="s">
        <v>197</v>
      </c>
      <c r="B265" s="34">
        <v>2</v>
      </c>
      <c r="C265" s="34">
        <v>1</v>
      </c>
      <c r="D265" t="s">
        <v>202</v>
      </c>
    </row>
    <row r="266" spans="1:4" x14ac:dyDescent="0.25">
      <c r="A266" t="s">
        <v>197</v>
      </c>
      <c r="B266" s="34">
        <v>2</v>
      </c>
      <c r="C266" s="34">
        <v>1</v>
      </c>
      <c r="D266" t="s">
        <v>198</v>
      </c>
    </row>
    <row r="267" spans="1:4" x14ac:dyDescent="0.25">
      <c r="A267" t="s">
        <v>197</v>
      </c>
      <c r="B267" s="34">
        <v>2</v>
      </c>
      <c r="C267" s="34">
        <v>1</v>
      </c>
      <c r="D267" t="s">
        <v>199</v>
      </c>
    </row>
    <row r="268" spans="1:4" x14ac:dyDescent="0.25">
      <c r="A268" t="s">
        <v>197</v>
      </c>
      <c r="B268" s="34">
        <v>2</v>
      </c>
      <c r="C268" s="34">
        <v>1</v>
      </c>
      <c r="D268" t="s">
        <v>200</v>
      </c>
    </row>
    <row r="269" spans="1:4" x14ac:dyDescent="0.25">
      <c r="A269" t="s">
        <v>197</v>
      </c>
      <c r="B269" s="34">
        <v>2</v>
      </c>
      <c r="C269" s="34">
        <v>1</v>
      </c>
      <c r="D269" t="s">
        <v>201</v>
      </c>
    </row>
    <row r="270" spans="1:4" x14ac:dyDescent="0.25">
      <c r="A270" t="s">
        <v>197</v>
      </c>
      <c r="B270" s="34">
        <v>2</v>
      </c>
      <c r="C270" s="34">
        <v>1</v>
      </c>
      <c r="D270" t="s">
        <v>202</v>
      </c>
    </row>
    <row r="271" spans="1:4" x14ac:dyDescent="0.25">
      <c r="A271" t="s">
        <v>197</v>
      </c>
      <c r="B271" s="34">
        <v>2</v>
      </c>
      <c r="C271" s="34">
        <v>1</v>
      </c>
      <c r="D271" t="s">
        <v>198</v>
      </c>
    </row>
    <row r="272" spans="1:4" x14ac:dyDescent="0.25">
      <c r="A272" t="s">
        <v>197</v>
      </c>
      <c r="B272" s="34">
        <v>2</v>
      </c>
      <c r="C272" s="34">
        <v>1</v>
      </c>
      <c r="D272" t="s">
        <v>199</v>
      </c>
    </row>
    <row r="273" spans="1:4" x14ac:dyDescent="0.25">
      <c r="A273" t="s">
        <v>197</v>
      </c>
      <c r="B273" s="34">
        <v>2</v>
      </c>
      <c r="C273" s="34">
        <v>1</v>
      </c>
      <c r="D273" t="s">
        <v>200</v>
      </c>
    </row>
    <row r="274" spans="1:4" x14ac:dyDescent="0.25">
      <c r="A274" t="s">
        <v>197</v>
      </c>
      <c r="B274" s="34">
        <v>2</v>
      </c>
      <c r="C274" s="34">
        <v>1</v>
      </c>
      <c r="D274" t="s">
        <v>201</v>
      </c>
    </row>
    <row r="275" spans="1:4" x14ac:dyDescent="0.25">
      <c r="A275" t="s">
        <v>197</v>
      </c>
      <c r="B275" s="34">
        <v>2</v>
      </c>
      <c r="C275" s="34">
        <v>1</v>
      </c>
      <c r="D275" t="s">
        <v>202</v>
      </c>
    </row>
    <row r="276" spans="1:4" x14ac:dyDescent="0.25">
      <c r="A276" t="s">
        <v>197</v>
      </c>
      <c r="B276" s="34">
        <v>2</v>
      </c>
      <c r="C276" s="34">
        <v>1</v>
      </c>
      <c r="D276" t="s">
        <v>198</v>
      </c>
    </row>
    <row r="277" spans="1:4" x14ac:dyDescent="0.25">
      <c r="A277" t="s">
        <v>197</v>
      </c>
      <c r="B277" s="34">
        <v>2</v>
      </c>
      <c r="C277" s="34">
        <v>1</v>
      </c>
      <c r="D277" t="s">
        <v>199</v>
      </c>
    </row>
    <row r="278" spans="1:4" x14ac:dyDescent="0.25">
      <c r="A278" t="s">
        <v>197</v>
      </c>
      <c r="B278" s="34">
        <v>2</v>
      </c>
      <c r="C278" s="34">
        <v>1</v>
      </c>
      <c r="D278" t="s">
        <v>200</v>
      </c>
    </row>
    <row r="279" spans="1:4" x14ac:dyDescent="0.25">
      <c r="A279" t="s">
        <v>197</v>
      </c>
      <c r="B279" s="34">
        <v>2</v>
      </c>
      <c r="C279" s="34">
        <v>1</v>
      </c>
      <c r="D279" t="s">
        <v>201</v>
      </c>
    </row>
    <row r="280" spans="1:4" x14ac:dyDescent="0.25">
      <c r="A280" t="s">
        <v>197</v>
      </c>
      <c r="B280" s="34">
        <v>2</v>
      </c>
      <c r="C280" s="34">
        <v>1</v>
      </c>
      <c r="D280" t="s">
        <v>202</v>
      </c>
    </row>
    <row r="281" spans="1:4" x14ac:dyDescent="0.25">
      <c r="A281" t="s">
        <v>197</v>
      </c>
      <c r="B281" s="34">
        <v>2</v>
      </c>
      <c r="C281" s="34">
        <v>1</v>
      </c>
      <c r="D281" t="s">
        <v>198</v>
      </c>
    </row>
    <row r="282" spans="1:4" x14ac:dyDescent="0.25">
      <c r="A282" t="s">
        <v>197</v>
      </c>
      <c r="B282" s="34">
        <v>2</v>
      </c>
      <c r="C282" s="34">
        <v>1</v>
      </c>
      <c r="D282" t="s">
        <v>199</v>
      </c>
    </row>
    <row r="283" spans="1:4" x14ac:dyDescent="0.25">
      <c r="A283" t="s">
        <v>197</v>
      </c>
      <c r="B283" s="34">
        <v>2</v>
      </c>
      <c r="C283" s="34">
        <v>1</v>
      </c>
      <c r="D283" t="s">
        <v>200</v>
      </c>
    </row>
    <row r="284" spans="1:4" x14ac:dyDescent="0.25">
      <c r="A284" t="s">
        <v>197</v>
      </c>
      <c r="B284" s="34">
        <v>2</v>
      </c>
      <c r="C284" s="34">
        <v>1</v>
      </c>
      <c r="D284" t="s">
        <v>201</v>
      </c>
    </row>
    <row r="285" spans="1:4" x14ac:dyDescent="0.25">
      <c r="A285" t="s">
        <v>197</v>
      </c>
      <c r="B285" s="34">
        <v>2</v>
      </c>
      <c r="C285" s="34">
        <v>1</v>
      </c>
      <c r="D285" t="s">
        <v>202</v>
      </c>
    </row>
    <row r="286" spans="1:4" x14ac:dyDescent="0.25">
      <c r="A286" t="s">
        <v>197</v>
      </c>
      <c r="B286" s="34">
        <v>2</v>
      </c>
      <c r="C286" s="34">
        <v>1</v>
      </c>
      <c r="D286" t="s">
        <v>198</v>
      </c>
    </row>
    <row r="287" spans="1:4" x14ac:dyDescent="0.25">
      <c r="A287" t="s">
        <v>197</v>
      </c>
      <c r="B287" s="34">
        <v>2</v>
      </c>
      <c r="C287" s="34">
        <v>1</v>
      </c>
      <c r="D287" t="s">
        <v>199</v>
      </c>
    </row>
    <row r="288" spans="1:4" x14ac:dyDescent="0.25">
      <c r="A288" t="s">
        <v>197</v>
      </c>
      <c r="B288" s="34">
        <v>2</v>
      </c>
      <c r="C288" s="34">
        <v>1</v>
      </c>
      <c r="D288" t="s">
        <v>200</v>
      </c>
    </row>
    <row r="289" spans="1:4" x14ac:dyDescent="0.25">
      <c r="A289" t="s">
        <v>197</v>
      </c>
      <c r="B289" s="34">
        <v>2</v>
      </c>
      <c r="C289" s="34">
        <v>1</v>
      </c>
      <c r="D289" t="s">
        <v>201</v>
      </c>
    </row>
    <row r="290" spans="1:4" x14ac:dyDescent="0.25">
      <c r="A290" t="s">
        <v>197</v>
      </c>
      <c r="B290" s="34">
        <v>2</v>
      </c>
      <c r="C290" s="34">
        <v>1</v>
      </c>
      <c r="D290" t="s">
        <v>202</v>
      </c>
    </row>
    <row r="291" spans="1:4" x14ac:dyDescent="0.25">
      <c r="A291" t="s">
        <v>197</v>
      </c>
      <c r="B291" s="34">
        <v>2</v>
      </c>
      <c r="C291" s="34">
        <v>1</v>
      </c>
      <c r="D291" t="s">
        <v>198</v>
      </c>
    </row>
    <row r="292" spans="1:4" x14ac:dyDescent="0.25">
      <c r="A292" t="s">
        <v>197</v>
      </c>
      <c r="B292" s="34">
        <v>2</v>
      </c>
      <c r="C292" s="34">
        <v>1</v>
      </c>
      <c r="D292" t="s">
        <v>199</v>
      </c>
    </row>
    <row r="293" spans="1:4" x14ac:dyDescent="0.25">
      <c r="A293" t="s">
        <v>197</v>
      </c>
      <c r="B293" s="34">
        <v>2</v>
      </c>
      <c r="C293" s="34">
        <v>1</v>
      </c>
      <c r="D293" t="s">
        <v>200</v>
      </c>
    </row>
    <row r="294" spans="1:4" x14ac:dyDescent="0.25">
      <c r="A294" t="s">
        <v>197</v>
      </c>
      <c r="B294" s="34">
        <v>2</v>
      </c>
      <c r="C294" s="34">
        <v>1</v>
      </c>
      <c r="D294" t="s">
        <v>201</v>
      </c>
    </row>
    <row r="295" spans="1:4" x14ac:dyDescent="0.25">
      <c r="A295" t="s">
        <v>197</v>
      </c>
      <c r="B295" s="34">
        <v>2</v>
      </c>
      <c r="C295" s="34">
        <v>1</v>
      </c>
      <c r="D295" t="s">
        <v>202</v>
      </c>
    </row>
    <row r="296" spans="1:4" x14ac:dyDescent="0.25">
      <c r="A296" t="s">
        <v>197</v>
      </c>
      <c r="B296" s="34">
        <v>2</v>
      </c>
      <c r="C296" s="34">
        <v>1</v>
      </c>
      <c r="D296" t="s">
        <v>198</v>
      </c>
    </row>
    <row r="297" spans="1:4" x14ac:dyDescent="0.25">
      <c r="A297" t="s">
        <v>197</v>
      </c>
      <c r="B297" s="34">
        <v>2</v>
      </c>
      <c r="C297" s="34">
        <v>1</v>
      </c>
      <c r="D297" t="s">
        <v>199</v>
      </c>
    </row>
    <row r="298" spans="1:4" x14ac:dyDescent="0.25">
      <c r="A298" t="s">
        <v>197</v>
      </c>
      <c r="B298" s="34">
        <v>2</v>
      </c>
      <c r="C298" s="34">
        <v>1</v>
      </c>
      <c r="D298" t="s">
        <v>200</v>
      </c>
    </row>
    <row r="299" spans="1:4" x14ac:dyDescent="0.25">
      <c r="A299" t="s">
        <v>197</v>
      </c>
      <c r="B299" s="34">
        <v>2</v>
      </c>
      <c r="C299" s="34">
        <v>1</v>
      </c>
      <c r="D299" t="s">
        <v>201</v>
      </c>
    </row>
    <row r="300" spans="1:4" x14ac:dyDescent="0.25">
      <c r="A300" t="s">
        <v>197</v>
      </c>
      <c r="B300" s="34">
        <v>2</v>
      </c>
      <c r="C300" s="34">
        <v>1</v>
      </c>
      <c r="D300" t="s">
        <v>202</v>
      </c>
    </row>
    <row r="301" spans="1:4" x14ac:dyDescent="0.25">
      <c r="A301" t="s">
        <v>197</v>
      </c>
      <c r="B301" s="34">
        <v>2</v>
      </c>
      <c r="C301" s="34">
        <v>1</v>
      </c>
      <c r="D301" t="s">
        <v>198</v>
      </c>
    </row>
    <row r="302" spans="1:4" x14ac:dyDescent="0.25">
      <c r="A302" t="s">
        <v>197</v>
      </c>
      <c r="B302" s="34">
        <v>2</v>
      </c>
      <c r="C302" s="34">
        <v>1</v>
      </c>
      <c r="D302" t="s">
        <v>199</v>
      </c>
    </row>
    <row r="303" spans="1:4" x14ac:dyDescent="0.25">
      <c r="A303" t="s">
        <v>197</v>
      </c>
      <c r="B303" s="34">
        <v>2</v>
      </c>
      <c r="C303" s="34">
        <v>1</v>
      </c>
      <c r="D303" t="s">
        <v>200</v>
      </c>
    </row>
    <row r="304" spans="1:4" x14ac:dyDescent="0.25">
      <c r="A304" t="s">
        <v>197</v>
      </c>
      <c r="B304" s="34">
        <v>2</v>
      </c>
      <c r="C304" s="34">
        <v>1</v>
      </c>
      <c r="D304" t="s">
        <v>201</v>
      </c>
    </row>
    <row r="305" spans="1:4" x14ac:dyDescent="0.25">
      <c r="A305" t="s">
        <v>197</v>
      </c>
      <c r="B305" s="34">
        <v>2</v>
      </c>
      <c r="C305" s="34">
        <v>1</v>
      </c>
      <c r="D305" t="s">
        <v>202</v>
      </c>
    </row>
    <row r="306" spans="1:4" x14ac:dyDescent="0.25">
      <c r="A306" t="s">
        <v>197</v>
      </c>
      <c r="B306" s="34">
        <v>2</v>
      </c>
      <c r="C306" s="34">
        <v>1</v>
      </c>
      <c r="D306" t="s">
        <v>198</v>
      </c>
    </row>
    <row r="307" spans="1:4" x14ac:dyDescent="0.25">
      <c r="A307" t="s">
        <v>197</v>
      </c>
      <c r="B307" s="34">
        <v>2</v>
      </c>
      <c r="C307" s="34">
        <v>1</v>
      </c>
      <c r="D307" t="s">
        <v>199</v>
      </c>
    </row>
    <row r="308" spans="1:4" x14ac:dyDescent="0.25">
      <c r="A308" t="s">
        <v>197</v>
      </c>
      <c r="B308" s="34">
        <v>2</v>
      </c>
      <c r="C308" s="34">
        <v>1</v>
      </c>
      <c r="D308" t="s">
        <v>200</v>
      </c>
    </row>
    <row r="309" spans="1:4" x14ac:dyDescent="0.25">
      <c r="A309" t="s">
        <v>197</v>
      </c>
      <c r="B309" s="34">
        <v>2</v>
      </c>
      <c r="C309" s="34">
        <v>1</v>
      </c>
      <c r="D309" t="s">
        <v>201</v>
      </c>
    </row>
    <row r="310" spans="1:4" x14ac:dyDescent="0.25">
      <c r="A310" t="s">
        <v>197</v>
      </c>
      <c r="B310" s="34">
        <v>2</v>
      </c>
      <c r="C310" s="34">
        <v>1</v>
      </c>
      <c r="D310" t="s">
        <v>202</v>
      </c>
    </row>
    <row r="311" spans="1:4" x14ac:dyDescent="0.25">
      <c r="A311" t="s">
        <v>197</v>
      </c>
      <c r="B311" s="34">
        <v>2</v>
      </c>
      <c r="C311" s="34">
        <v>1</v>
      </c>
      <c r="D311" t="s">
        <v>198</v>
      </c>
    </row>
    <row r="312" spans="1:4" x14ac:dyDescent="0.25">
      <c r="A312" t="s">
        <v>197</v>
      </c>
      <c r="B312" s="34">
        <v>2</v>
      </c>
      <c r="C312" s="34">
        <v>1</v>
      </c>
      <c r="D312" t="s">
        <v>199</v>
      </c>
    </row>
    <row r="313" spans="1:4" x14ac:dyDescent="0.25">
      <c r="A313" t="s">
        <v>197</v>
      </c>
      <c r="B313" s="34">
        <v>2</v>
      </c>
      <c r="C313" s="34">
        <v>1</v>
      </c>
      <c r="D313" t="s">
        <v>200</v>
      </c>
    </row>
    <row r="314" spans="1:4" x14ac:dyDescent="0.25">
      <c r="A314" t="s">
        <v>197</v>
      </c>
      <c r="B314" s="34">
        <v>2</v>
      </c>
      <c r="C314" s="34">
        <v>1</v>
      </c>
      <c r="D314" t="s">
        <v>201</v>
      </c>
    </row>
    <row r="315" spans="1:4" x14ac:dyDescent="0.25">
      <c r="A315" t="s">
        <v>197</v>
      </c>
      <c r="B315" s="34">
        <v>2</v>
      </c>
      <c r="C315" s="34">
        <v>1</v>
      </c>
      <c r="D315" t="s">
        <v>202</v>
      </c>
    </row>
    <row r="316" spans="1:4" x14ac:dyDescent="0.25">
      <c r="A316" t="s">
        <v>197</v>
      </c>
      <c r="B316" s="34">
        <v>2</v>
      </c>
      <c r="C316" s="34">
        <v>1</v>
      </c>
      <c r="D316" t="s">
        <v>198</v>
      </c>
    </row>
    <row r="317" spans="1:4" x14ac:dyDescent="0.25">
      <c r="A317" t="s">
        <v>197</v>
      </c>
      <c r="B317" s="34">
        <v>2</v>
      </c>
      <c r="C317" s="34">
        <v>1</v>
      </c>
      <c r="D317" t="s">
        <v>199</v>
      </c>
    </row>
    <row r="318" spans="1:4" x14ac:dyDescent="0.25">
      <c r="A318" t="s">
        <v>197</v>
      </c>
      <c r="B318" s="34">
        <v>2</v>
      </c>
      <c r="C318" s="34">
        <v>1</v>
      </c>
      <c r="D318" t="s">
        <v>200</v>
      </c>
    </row>
    <row r="319" spans="1:4" x14ac:dyDescent="0.25">
      <c r="A319" t="s">
        <v>197</v>
      </c>
      <c r="B319" s="34">
        <v>2</v>
      </c>
      <c r="C319" s="34">
        <v>1</v>
      </c>
      <c r="D319" t="s">
        <v>201</v>
      </c>
    </row>
    <row r="320" spans="1:4" x14ac:dyDescent="0.25">
      <c r="A320" t="s">
        <v>197</v>
      </c>
      <c r="B320" s="34">
        <v>2</v>
      </c>
      <c r="C320" s="34">
        <v>1</v>
      </c>
      <c r="D320" t="s">
        <v>202</v>
      </c>
    </row>
    <row r="321" spans="1:4" x14ac:dyDescent="0.25">
      <c r="A321" t="s">
        <v>197</v>
      </c>
      <c r="B321" s="34">
        <v>2</v>
      </c>
      <c r="C321" s="34">
        <v>1</v>
      </c>
      <c r="D321" t="s">
        <v>198</v>
      </c>
    </row>
    <row r="322" spans="1:4" x14ac:dyDescent="0.25">
      <c r="A322" t="s">
        <v>197</v>
      </c>
      <c r="B322" s="34">
        <v>2</v>
      </c>
      <c r="C322" s="34">
        <v>1</v>
      </c>
      <c r="D322" t="s">
        <v>199</v>
      </c>
    </row>
    <row r="323" spans="1:4" x14ac:dyDescent="0.25">
      <c r="A323" t="s">
        <v>197</v>
      </c>
      <c r="B323" s="34">
        <v>2</v>
      </c>
      <c r="C323" s="34">
        <v>1</v>
      </c>
      <c r="D323" t="s">
        <v>200</v>
      </c>
    </row>
    <row r="324" spans="1:4" x14ac:dyDescent="0.25">
      <c r="A324" t="s">
        <v>197</v>
      </c>
      <c r="B324" s="34">
        <v>2</v>
      </c>
      <c r="C324" s="34">
        <v>1</v>
      </c>
      <c r="D324" t="s">
        <v>201</v>
      </c>
    </row>
    <row r="325" spans="1:4" x14ac:dyDescent="0.25">
      <c r="A325" t="s">
        <v>197</v>
      </c>
      <c r="B325" s="34">
        <v>2</v>
      </c>
      <c r="C325" s="34">
        <v>1</v>
      </c>
      <c r="D325" t="s">
        <v>202</v>
      </c>
    </row>
    <row r="326" spans="1:4" x14ac:dyDescent="0.25">
      <c r="A326" t="s">
        <v>203</v>
      </c>
      <c r="B326" s="34">
        <v>2</v>
      </c>
      <c r="C326" s="34">
        <v>1</v>
      </c>
      <c r="D326" t="s">
        <v>204</v>
      </c>
    </row>
    <row r="327" spans="1:4" x14ac:dyDescent="0.25">
      <c r="A327" t="s">
        <v>203</v>
      </c>
      <c r="B327" s="34">
        <v>2</v>
      </c>
      <c r="C327" s="34">
        <v>1</v>
      </c>
      <c r="D327" t="s">
        <v>205</v>
      </c>
    </row>
    <row r="328" spans="1:4" x14ac:dyDescent="0.25">
      <c r="A328" t="s">
        <v>203</v>
      </c>
      <c r="B328" s="34">
        <v>2</v>
      </c>
      <c r="C328" s="34">
        <v>1</v>
      </c>
      <c r="D328" t="s">
        <v>206</v>
      </c>
    </row>
    <row r="329" spans="1:4" x14ac:dyDescent="0.25">
      <c r="A329" t="s">
        <v>203</v>
      </c>
      <c r="B329" s="34">
        <v>2</v>
      </c>
      <c r="C329" s="34">
        <v>1</v>
      </c>
      <c r="D329" t="s">
        <v>207</v>
      </c>
    </row>
    <row r="330" spans="1:4" x14ac:dyDescent="0.25">
      <c r="A330" t="s">
        <v>203</v>
      </c>
      <c r="B330" s="34">
        <v>2</v>
      </c>
      <c r="C330" s="34">
        <v>1</v>
      </c>
      <c r="D330" t="s">
        <v>208</v>
      </c>
    </row>
    <row r="331" spans="1:4" x14ac:dyDescent="0.25">
      <c r="A331" t="s">
        <v>203</v>
      </c>
      <c r="B331" s="34">
        <v>2</v>
      </c>
      <c r="C331" s="34">
        <v>1</v>
      </c>
      <c r="D331" t="s">
        <v>204</v>
      </c>
    </row>
    <row r="332" spans="1:4" x14ac:dyDescent="0.25">
      <c r="A332" t="s">
        <v>203</v>
      </c>
      <c r="B332" s="34">
        <v>2</v>
      </c>
      <c r="C332" s="34">
        <v>1</v>
      </c>
      <c r="D332" t="s">
        <v>205</v>
      </c>
    </row>
    <row r="333" spans="1:4" x14ac:dyDescent="0.25">
      <c r="A333" t="s">
        <v>203</v>
      </c>
      <c r="B333" s="34">
        <v>2</v>
      </c>
      <c r="C333" s="34">
        <v>1</v>
      </c>
      <c r="D333" t="s">
        <v>206</v>
      </c>
    </row>
    <row r="334" spans="1:4" x14ac:dyDescent="0.25">
      <c r="A334" t="s">
        <v>203</v>
      </c>
      <c r="B334" s="34">
        <v>2</v>
      </c>
      <c r="C334" s="34">
        <v>1</v>
      </c>
      <c r="D334" t="s">
        <v>207</v>
      </c>
    </row>
    <row r="335" spans="1:4" x14ac:dyDescent="0.25">
      <c r="A335" t="s">
        <v>203</v>
      </c>
      <c r="B335" s="34">
        <v>2</v>
      </c>
      <c r="C335" s="34">
        <v>1</v>
      </c>
      <c r="D335" t="s">
        <v>208</v>
      </c>
    </row>
    <row r="336" spans="1:4" x14ac:dyDescent="0.25">
      <c r="A336" t="s">
        <v>203</v>
      </c>
      <c r="B336" s="34">
        <v>2</v>
      </c>
      <c r="C336" s="34">
        <v>1</v>
      </c>
      <c r="D336" t="s">
        <v>204</v>
      </c>
    </row>
    <row r="337" spans="1:4" x14ac:dyDescent="0.25">
      <c r="A337" t="s">
        <v>203</v>
      </c>
      <c r="B337" s="34">
        <v>2</v>
      </c>
      <c r="C337" s="34">
        <v>1</v>
      </c>
      <c r="D337" t="s">
        <v>205</v>
      </c>
    </row>
    <row r="338" spans="1:4" x14ac:dyDescent="0.25">
      <c r="A338" t="s">
        <v>203</v>
      </c>
      <c r="B338" s="34">
        <v>2</v>
      </c>
      <c r="C338" s="34">
        <v>1</v>
      </c>
      <c r="D338" t="s">
        <v>206</v>
      </c>
    </row>
    <row r="339" spans="1:4" x14ac:dyDescent="0.25">
      <c r="A339" t="s">
        <v>203</v>
      </c>
      <c r="B339" s="34">
        <v>2</v>
      </c>
      <c r="C339" s="34">
        <v>1</v>
      </c>
      <c r="D339" t="s">
        <v>207</v>
      </c>
    </row>
    <row r="340" spans="1:4" x14ac:dyDescent="0.25">
      <c r="A340" t="s">
        <v>203</v>
      </c>
      <c r="B340" s="34">
        <v>2</v>
      </c>
      <c r="C340" s="34">
        <v>1</v>
      </c>
      <c r="D340" t="s">
        <v>208</v>
      </c>
    </row>
    <row r="341" spans="1:4" x14ac:dyDescent="0.25">
      <c r="A341" t="s">
        <v>203</v>
      </c>
      <c r="B341" s="34">
        <v>2</v>
      </c>
      <c r="C341" s="34">
        <v>1</v>
      </c>
      <c r="D341" t="s">
        <v>204</v>
      </c>
    </row>
    <row r="342" spans="1:4" x14ac:dyDescent="0.25">
      <c r="A342" t="s">
        <v>203</v>
      </c>
      <c r="B342" s="34">
        <v>2</v>
      </c>
      <c r="C342" s="34">
        <v>1</v>
      </c>
      <c r="D342" t="s">
        <v>205</v>
      </c>
    </row>
    <row r="343" spans="1:4" x14ac:dyDescent="0.25">
      <c r="A343" t="s">
        <v>203</v>
      </c>
      <c r="B343" s="34">
        <v>2</v>
      </c>
      <c r="C343" s="34">
        <v>1</v>
      </c>
      <c r="D343" t="s">
        <v>206</v>
      </c>
    </row>
    <row r="344" spans="1:4" x14ac:dyDescent="0.25">
      <c r="A344" t="s">
        <v>203</v>
      </c>
      <c r="B344" s="34">
        <v>2</v>
      </c>
      <c r="C344" s="34">
        <v>1</v>
      </c>
      <c r="D344" t="s">
        <v>207</v>
      </c>
    </row>
    <row r="345" spans="1:4" x14ac:dyDescent="0.25">
      <c r="A345" t="s">
        <v>203</v>
      </c>
      <c r="B345" s="34">
        <v>2</v>
      </c>
      <c r="C345" s="34">
        <v>1</v>
      </c>
      <c r="D345" t="s">
        <v>208</v>
      </c>
    </row>
    <row r="346" spans="1:4" x14ac:dyDescent="0.25">
      <c r="A346" t="s">
        <v>203</v>
      </c>
      <c r="B346" s="34">
        <v>2</v>
      </c>
      <c r="C346" s="34">
        <v>1</v>
      </c>
      <c r="D346" t="s">
        <v>204</v>
      </c>
    </row>
    <row r="347" spans="1:4" x14ac:dyDescent="0.25">
      <c r="A347" t="s">
        <v>203</v>
      </c>
      <c r="B347" s="34">
        <v>2</v>
      </c>
      <c r="C347" s="34">
        <v>1</v>
      </c>
      <c r="D347" t="s">
        <v>205</v>
      </c>
    </row>
    <row r="348" spans="1:4" x14ac:dyDescent="0.25">
      <c r="A348" t="s">
        <v>203</v>
      </c>
      <c r="B348" s="34">
        <v>2</v>
      </c>
      <c r="C348" s="34">
        <v>1</v>
      </c>
      <c r="D348" t="s">
        <v>206</v>
      </c>
    </row>
    <row r="349" spans="1:4" x14ac:dyDescent="0.25">
      <c r="A349" t="s">
        <v>203</v>
      </c>
      <c r="B349" s="34">
        <v>2</v>
      </c>
      <c r="C349" s="34">
        <v>1</v>
      </c>
      <c r="D349" t="s">
        <v>207</v>
      </c>
    </row>
    <row r="350" spans="1:4" x14ac:dyDescent="0.25">
      <c r="A350" t="s">
        <v>203</v>
      </c>
      <c r="B350" s="34">
        <v>2</v>
      </c>
      <c r="C350" s="34">
        <v>1</v>
      </c>
      <c r="D350" t="s">
        <v>208</v>
      </c>
    </row>
    <row r="351" spans="1:4" x14ac:dyDescent="0.25">
      <c r="A351" t="s">
        <v>203</v>
      </c>
      <c r="B351" s="34">
        <v>2</v>
      </c>
      <c r="C351" s="34">
        <v>1</v>
      </c>
      <c r="D351" t="s">
        <v>204</v>
      </c>
    </row>
    <row r="352" spans="1:4" x14ac:dyDescent="0.25">
      <c r="A352" t="s">
        <v>203</v>
      </c>
      <c r="B352" s="34">
        <v>2</v>
      </c>
      <c r="C352" s="34">
        <v>1</v>
      </c>
      <c r="D352" t="s">
        <v>205</v>
      </c>
    </row>
    <row r="353" spans="1:4" x14ac:dyDescent="0.25">
      <c r="A353" t="s">
        <v>203</v>
      </c>
      <c r="B353" s="34">
        <v>2</v>
      </c>
      <c r="C353" s="34">
        <v>1</v>
      </c>
      <c r="D353" t="s">
        <v>206</v>
      </c>
    </row>
    <row r="354" spans="1:4" x14ac:dyDescent="0.25">
      <c r="A354" t="s">
        <v>203</v>
      </c>
      <c r="B354" s="34">
        <v>2</v>
      </c>
      <c r="C354" s="34">
        <v>1</v>
      </c>
      <c r="D354" t="s">
        <v>207</v>
      </c>
    </row>
    <row r="355" spans="1:4" x14ac:dyDescent="0.25">
      <c r="A355" t="s">
        <v>203</v>
      </c>
      <c r="B355" s="34">
        <v>2</v>
      </c>
      <c r="C355" s="34">
        <v>1</v>
      </c>
      <c r="D355" t="s">
        <v>208</v>
      </c>
    </row>
    <row r="356" spans="1:4" x14ac:dyDescent="0.25">
      <c r="A356" t="s">
        <v>203</v>
      </c>
      <c r="B356" s="34">
        <v>2</v>
      </c>
      <c r="C356" s="34">
        <v>1</v>
      </c>
      <c r="D356" t="s">
        <v>204</v>
      </c>
    </row>
    <row r="357" spans="1:4" x14ac:dyDescent="0.25">
      <c r="A357" t="s">
        <v>203</v>
      </c>
      <c r="B357" s="34">
        <v>2</v>
      </c>
      <c r="C357" s="34">
        <v>1</v>
      </c>
      <c r="D357" t="s">
        <v>205</v>
      </c>
    </row>
    <row r="358" spans="1:4" x14ac:dyDescent="0.25">
      <c r="A358" t="s">
        <v>203</v>
      </c>
      <c r="B358" s="34">
        <v>2</v>
      </c>
      <c r="C358" s="34">
        <v>1</v>
      </c>
      <c r="D358" t="s">
        <v>206</v>
      </c>
    </row>
    <row r="359" spans="1:4" x14ac:dyDescent="0.25">
      <c r="A359" t="s">
        <v>203</v>
      </c>
      <c r="B359" s="34">
        <v>2</v>
      </c>
      <c r="C359" s="34">
        <v>1</v>
      </c>
      <c r="D359" t="s">
        <v>207</v>
      </c>
    </row>
    <row r="360" spans="1:4" x14ac:dyDescent="0.25">
      <c r="A360" t="s">
        <v>203</v>
      </c>
      <c r="B360" s="34">
        <v>2</v>
      </c>
      <c r="C360" s="34">
        <v>1</v>
      </c>
      <c r="D360" t="s">
        <v>208</v>
      </c>
    </row>
    <row r="361" spans="1:4" x14ac:dyDescent="0.25">
      <c r="A361" t="s">
        <v>203</v>
      </c>
      <c r="B361" s="34">
        <v>2</v>
      </c>
      <c r="C361" s="34">
        <v>1</v>
      </c>
      <c r="D361" t="s">
        <v>204</v>
      </c>
    </row>
    <row r="362" spans="1:4" x14ac:dyDescent="0.25">
      <c r="A362" t="s">
        <v>203</v>
      </c>
      <c r="B362" s="34">
        <v>2</v>
      </c>
      <c r="C362" s="34">
        <v>1</v>
      </c>
      <c r="D362" t="s">
        <v>205</v>
      </c>
    </row>
    <row r="363" spans="1:4" x14ac:dyDescent="0.25">
      <c r="A363" t="s">
        <v>203</v>
      </c>
      <c r="B363" s="34">
        <v>2</v>
      </c>
      <c r="C363" s="34">
        <v>1</v>
      </c>
      <c r="D363" t="s">
        <v>206</v>
      </c>
    </row>
    <row r="364" spans="1:4" x14ac:dyDescent="0.25">
      <c r="A364" t="s">
        <v>203</v>
      </c>
      <c r="B364" s="34">
        <v>2</v>
      </c>
      <c r="C364" s="34">
        <v>1</v>
      </c>
      <c r="D364" t="s">
        <v>207</v>
      </c>
    </row>
    <row r="365" spans="1:4" x14ac:dyDescent="0.25">
      <c r="A365" t="s">
        <v>203</v>
      </c>
      <c r="B365" s="34">
        <v>2</v>
      </c>
      <c r="C365" s="34">
        <v>1</v>
      </c>
      <c r="D365" t="s">
        <v>208</v>
      </c>
    </row>
    <row r="366" spans="1:4" x14ac:dyDescent="0.25">
      <c r="A366" t="s">
        <v>203</v>
      </c>
      <c r="B366" s="34">
        <v>2</v>
      </c>
      <c r="C366" s="34">
        <v>1</v>
      </c>
      <c r="D366" t="s">
        <v>204</v>
      </c>
    </row>
    <row r="367" spans="1:4" x14ac:dyDescent="0.25">
      <c r="A367" t="s">
        <v>203</v>
      </c>
      <c r="B367" s="34">
        <v>2</v>
      </c>
      <c r="C367" s="34">
        <v>1</v>
      </c>
      <c r="D367" t="s">
        <v>205</v>
      </c>
    </row>
    <row r="368" spans="1:4" x14ac:dyDescent="0.25">
      <c r="A368" t="s">
        <v>203</v>
      </c>
      <c r="B368" s="34">
        <v>2</v>
      </c>
      <c r="C368" s="34">
        <v>1</v>
      </c>
      <c r="D368" t="s">
        <v>206</v>
      </c>
    </row>
    <row r="369" spans="1:4" x14ac:dyDescent="0.25">
      <c r="A369" t="s">
        <v>203</v>
      </c>
      <c r="B369" s="34">
        <v>2</v>
      </c>
      <c r="C369" s="34">
        <v>1</v>
      </c>
      <c r="D369" t="s">
        <v>207</v>
      </c>
    </row>
    <row r="370" spans="1:4" x14ac:dyDescent="0.25">
      <c r="A370" t="s">
        <v>203</v>
      </c>
      <c r="B370" s="34">
        <v>2</v>
      </c>
      <c r="C370" s="34">
        <v>1</v>
      </c>
      <c r="D370" t="s">
        <v>208</v>
      </c>
    </row>
    <row r="371" spans="1:4" x14ac:dyDescent="0.25">
      <c r="A371" t="s">
        <v>203</v>
      </c>
      <c r="B371" s="34">
        <v>2</v>
      </c>
      <c r="C371" s="34">
        <v>1</v>
      </c>
      <c r="D371" t="s">
        <v>204</v>
      </c>
    </row>
    <row r="372" spans="1:4" x14ac:dyDescent="0.25">
      <c r="A372" t="s">
        <v>203</v>
      </c>
      <c r="B372" s="34">
        <v>2</v>
      </c>
      <c r="C372" s="34">
        <v>1</v>
      </c>
      <c r="D372" t="s">
        <v>205</v>
      </c>
    </row>
    <row r="373" spans="1:4" x14ac:dyDescent="0.25">
      <c r="A373" t="s">
        <v>203</v>
      </c>
      <c r="B373" s="34">
        <v>2</v>
      </c>
      <c r="C373" s="34">
        <v>1</v>
      </c>
      <c r="D373" t="s">
        <v>206</v>
      </c>
    </row>
    <row r="374" spans="1:4" x14ac:dyDescent="0.25">
      <c r="A374" t="s">
        <v>203</v>
      </c>
      <c r="B374" s="34">
        <v>2</v>
      </c>
      <c r="C374" s="34">
        <v>1</v>
      </c>
      <c r="D374" t="s">
        <v>207</v>
      </c>
    </row>
    <row r="375" spans="1:4" x14ac:dyDescent="0.25">
      <c r="A375" t="s">
        <v>203</v>
      </c>
      <c r="B375" s="34">
        <v>2</v>
      </c>
      <c r="C375" s="34">
        <v>1</v>
      </c>
      <c r="D375" t="s">
        <v>208</v>
      </c>
    </row>
    <row r="376" spans="1:4" x14ac:dyDescent="0.25">
      <c r="A376" t="s">
        <v>203</v>
      </c>
      <c r="B376" s="34">
        <v>2</v>
      </c>
      <c r="C376" s="34">
        <v>1</v>
      </c>
      <c r="D376" t="s">
        <v>204</v>
      </c>
    </row>
    <row r="377" spans="1:4" x14ac:dyDescent="0.25">
      <c r="A377" t="s">
        <v>203</v>
      </c>
      <c r="B377" s="34">
        <v>2</v>
      </c>
      <c r="C377" s="34">
        <v>1</v>
      </c>
      <c r="D377" t="s">
        <v>205</v>
      </c>
    </row>
    <row r="378" spans="1:4" x14ac:dyDescent="0.25">
      <c r="A378" t="s">
        <v>203</v>
      </c>
      <c r="B378" s="34">
        <v>2</v>
      </c>
      <c r="C378" s="34">
        <v>1</v>
      </c>
      <c r="D378" t="s">
        <v>206</v>
      </c>
    </row>
    <row r="379" spans="1:4" x14ac:dyDescent="0.25">
      <c r="A379" t="s">
        <v>203</v>
      </c>
      <c r="B379" s="34">
        <v>2</v>
      </c>
      <c r="C379" s="34">
        <v>1</v>
      </c>
      <c r="D379" t="s">
        <v>207</v>
      </c>
    </row>
    <row r="380" spans="1:4" x14ac:dyDescent="0.25">
      <c r="A380" t="s">
        <v>203</v>
      </c>
      <c r="B380" s="34">
        <v>2</v>
      </c>
      <c r="C380" s="34">
        <v>1</v>
      </c>
      <c r="D380" t="s">
        <v>208</v>
      </c>
    </row>
    <row r="381" spans="1:4" x14ac:dyDescent="0.25">
      <c r="A381" t="s">
        <v>203</v>
      </c>
      <c r="B381" s="34">
        <v>2</v>
      </c>
      <c r="C381" s="34">
        <v>1</v>
      </c>
      <c r="D381" t="s">
        <v>204</v>
      </c>
    </row>
    <row r="382" spans="1:4" x14ac:dyDescent="0.25">
      <c r="A382" t="s">
        <v>203</v>
      </c>
      <c r="B382" s="34">
        <v>2</v>
      </c>
      <c r="C382" s="34">
        <v>1</v>
      </c>
      <c r="D382" t="s">
        <v>205</v>
      </c>
    </row>
    <row r="383" spans="1:4" x14ac:dyDescent="0.25">
      <c r="A383" t="s">
        <v>203</v>
      </c>
      <c r="B383" s="34">
        <v>2</v>
      </c>
      <c r="C383" s="34">
        <v>1</v>
      </c>
      <c r="D383" t="s">
        <v>206</v>
      </c>
    </row>
    <row r="384" spans="1:4" x14ac:dyDescent="0.25">
      <c r="A384" t="s">
        <v>203</v>
      </c>
      <c r="B384" s="34">
        <v>2</v>
      </c>
      <c r="C384" s="34">
        <v>1</v>
      </c>
      <c r="D384" t="s">
        <v>207</v>
      </c>
    </row>
    <row r="385" spans="1:4" x14ac:dyDescent="0.25">
      <c r="A385" t="s">
        <v>203</v>
      </c>
      <c r="B385" s="34">
        <v>2</v>
      </c>
      <c r="C385" s="34">
        <v>1</v>
      </c>
      <c r="D385" t="s">
        <v>208</v>
      </c>
    </row>
    <row r="386" spans="1:4" x14ac:dyDescent="0.25">
      <c r="A386" t="s">
        <v>203</v>
      </c>
      <c r="B386" s="34">
        <v>2</v>
      </c>
      <c r="C386" s="34">
        <v>1</v>
      </c>
      <c r="D386" t="s">
        <v>204</v>
      </c>
    </row>
    <row r="387" spans="1:4" x14ac:dyDescent="0.25">
      <c r="A387" t="s">
        <v>203</v>
      </c>
      <c r="B387" s="34">
        <v>2</v>
      </c>
      <c r="C387" s="34">
        <v>1</v>
      </c>
      <c r="D387" t="s">
        <v>205</v>
      </c>
    </row>
    <row r="388" spans="1:4" x14ac:dyDescent="0.25">
      <c r="A388" t="s">
        <v>203</v>
      </c>
      <c r="B388" s="34">
        <v>2</v>
      </c>
      <c r="C388" s="34">
        <v>1</v>
      </c>
      <c r="D388" t="s">
        <v>206</v>
      </c>
    </row>
    <row r="389" spans="1:4" x14ac:dyDescent="0.25">
      <c r="A389" t="s">
        <v>203</v>
      </c>
      <c r="B389" s="34">
        <v>2</v>
      </c>
      <c r="C389" s="34">
        <v>1</v>
      </c>
      <c r="D389" t="s">
        <v>207</v>
      </c>
    </row>
    <row r="390" spans="1:4" x14ac:dyDescent="0.25">
      <c r="A390" t="s">
        <v>203</v>
      </c>
      <c r="B390" s="34">
        <v>2</v>
      </c>
      <c r="C390" s="34">
        <v>1</v>
      </c>
      <c r="D390" t="s">
        <v>208</v>
      </c>
    </row>
    <row r="391" spans="1:4" x14ac:dyDescent="0.25">
      <c r="A391" t="s">
        <v>203</v>
      </c>
      <c r="B391" s="34">
        <v>2</v>
      </c>
      <c r="C391" s="34">
        <v>1</v>
      </c>
      <c r="D391" t="s">
        <v>204</v>
      </c>
    </row>
    <row r="392" spans="1:4" x14ac:dyDescent="0.25">
      <c r="A392" t="s">
        <v>203</v>
      </c>
      <c r="B392" s="34">
        <v>2</v>
      </c>
      <c r="C392" s="34">
        <v>1</v>
      </c>
      <c r="D392" t="s">
        <v>205</v>
      </c>
    </row>
    <row r="393" spans="1:4" x14ac:dyDescent="0.25">
      <c r="A393" t="s">
        <v>203</v>
      </c>
      <c r="B393" s="34">
        <v>2</v>
      </c>
      <c r="C393" s="34">
        <v>1</v>
      </c>
      <c r="D393" t="s">
        <v>206</v>
      </c>
    </row>
    <row r="394" spans="1:4" x14ac:dyDescent="0.25">
      <c r="A394" t="s">
        <v>203</v>
      </c>
      <c r="B394" s="34">
        <v>2</v>
      </c>
      <c r="C394" s="34">
        <v>1</v>
      </c>
      <c r="D394" t="s">
        <v>207</v>
      </c>
    </row>
    <row r="395" spans="1:4" x14ac:dyDescent="0.25">
      <c r="A395" t="s">
        <v>203</v>
      </c>
      <c r="B395" s="34">
        <v>2</v>
      </c>
      <c r="C395" s="34">
        <v>1</v>
      </c>
      <c r="D395" t="s">
        <v>208</v>
      </c>
    </row>
    <row r="396" spans="1:4" x14ac:dyDescent="0.25">
      <c r="A396" t="s">
        <v>203</v>
      </c>
      <c r="B396" s="34">
        <v>2</v>
      </c>
      <c r="C396" s="34">
        <v>1</v>
      </c>
      <c r="D396" t="s">
        <v>208</v>
      </c>
    </row>
    <row r="397" spans="1:4" x14ac:dyDescent="0.25">
      <c r="A397" t="s">
        <v>203</v>
      </c>
      <c r="B397" s="34">
        <v>2</v>
      </c>
      <c r="C397" s="34">
        <v>1</v>
      </c>
      <c r="D397" t="s">
        <v>204</v>
      </c>
    </row>
    <row r="398" spans="1:4" x14ac:dyDescent="0.25">
      <c r="A398" t="s">
        <v>203</v>
      </c>
      <c r="B398" s="34">
        <v>2</v>
      </c>
      <c r="C398" s="34">
        <v>1</v>
      </c>
      <c r="D398" t="s">
        <v>204</v>
      </c>
    </row>
    <row r="399" spans="1:4" x14ac:dyDescent="0.25">
      <c r="A399" t="s">
        <v>203</v>
      </c>
      <c r="B399" s="34">
        <v>2</v>
      </c>
      <c r="C399" s="34">
        <v>1</v>
      </c>
      <c r="D399" t="s">
        <v>205</v>
      </c>
    </row>
    <row r="400" spans="1:4" x14ac:dyDescent="0.25">
      <c r="A400" t="s">
        <v>203</v>
      </c>
      <c r="B400" s="34">
        <v>2</v>
      </c>
      <c r="C400" s="34">
        <v>1</v>
      </c>
      <c r="D400" t="s">
        <v>206</v>
      </c>
    </row>
    <row r="401" spans="1:4" x14ac:dyDescent="0.25">
      <c r="A401" t="s">
        <v>203</v>
      </c>
      <c r="B401" s="34">
        <v>2</v>
      </c>
      <c r="C401" s="34">
        <v>1</v>
      </c>
      <c r="D401" t="s">
        <v>207</v>
      </c>
    </row>
    <row r="402" spans="1:4" x14ac:dyDescent="0.25">
      <c r="A402" t="s">
        <v>203</v>
      </c>
      <c r="B402" s="34">
        <v>2</v>
      </c>
      <c r="C402" s="34">
        <v>1</v>
      </c>
      <c r="D402" t="s">
        <v>208</v>
      </c>
    </row>
    <row r="403" spans="1:4" x14ac:dyDescent="0.25">
      <c r="A403" t="s">
        <v>203</v>
      </c>
      <c r="B403" s="34">
        <v>2</v>
      </c>
      <c r="C403" s="34">
        <v>1</v>
      </c>
      <c r="D403" t="s">
        <v>204</v>
      </c>
    </row>
    <row r="404" spans="1:4" x14ac:dyDescent="0.25">
      <c r="A404" t="s">
        <v>203</v>
      </c>
      <c r="B404" s="34">
        <v>2</v>
      </c>
      <c r="C404" s="34">
        <v>1</v>
      </c>
      <c r="D404" t="s">
        <v>205</v>
      </c>
    </row>
    <row r="405" spans="1:4" x14ac:dyDescent="0.25">
      <c r="A405" t="s">
        <v>203</v>
      </c>
      <c r="B405" s="34">
        <v>2</v>
      </c>
      <c r="C405" s="34">
        <v>1</v>
      </c>
      <c r="D405" t="s">
        <v>206</v>
      </c>
    </row>
    <row r="406" spans="1:4" x14ac:dyDescent="0.25">
      <c r="A406" t="s">
        <v>203</v>
      </c>
      <c r="B406" s="34">
        <v>2</v>
      </c>
      <c r="C406" s="34">
        <v>1</v>
      </c>
      <c r="D406" t="s">
        <v>207</v>
      </c>
    </row>
    <row r="407" spans="1:4" x14ac:dyDescent="0.25">
      <c r="A407" t="s">
        <v>203</v>
      </c>
      <c r="B407" s="34">
        <v>2</v>
      </c>
      <c r="C407" s="34">
        <v>1</v>
      </c>
      <c r="D407" t="s">
        <v>208</v>
      </c>
    </row>
    <row r="408" spans="1:4" x14ac:dyDescent="0.25">
      <c r="A408" t="s">
        <v>203</v>
      </c>
      <c r="B408" s="34">
        <v>2</v>
      </c>
      <c r="C408" s="34">
        <v>1</v>
      </c>
      <c r="D408" t="s">
        <v>204</v>
      </c>
    </row>
    <row r="409" spans="1:4" x14ac:dyDescent="0.25">
      <c r="A409" t="s">
        <v>203</v>
      </c>
      <c r="B409" s="34">
        <v>2</v>
      </c>
      <c r="C409" s="34">
        <v>1</v>
      </c>
      <c r="D409" t="s">
        <v>205</v>
      </c>
    </row>
    <row r="410" spans="1:4" x14ac:dyDescent="0.25">
      <c r="A410" t="s">
        <v>203</v>
      </c>
      <c r="B410" s="34">
        <v>2</v>
      </c>
      <c r="C410" s="34">
        <v>1</v>
      </c>
      <c r="D410" t="s">
        <v>206</v>
      </c>
    </row>
    <row r="411" spans="1:4" x14ac:dyDescent="0.25">
      <c r="A411" t="s">
        <v>203</v>
      </c>
      <c r="B411" s="34">
        <v>2</v>
      </c>
      <c r="C411" s="34">
        <v>1</v>
      </c>
      <c r="D411" t="s">
        <v>207</v>
      </c>
    </row>
    <row r="412" spans="1:4" x14ac:dyDescent="0.25">
      <c r="A412" t="s">
        <v>203</v>
      </c>
      <c r="B412" s="34">
        <v>2</v>
      </c>
      <c r="C412" s="34">
        <v>1</v>
      </c>
      <c r="D412" t="s">
        <v>208</v>
      </c>
    </row>
    <row r="413" spans="1:4" x14ac:dyDescent="0.25">
      <c r="A413" t="s">
        <v>203</v>
      </c>
      <c r="B413" s="34">
        <v>2</v>
      </c>
      <c r="C413" s="34">
        <v>1</v>
      </c>
      <c r="D413" t="s">
        <v>204</v>
      </c>
    </row>
    <row r="414" spans="1:4" x14ac:dyDescent="0.25">
      <c r="A414" t="s">
        <v>203</v>
      </c>
      <c r="B414" s="34">
        <v>2</v>
      </c>
      <c r="C414" s="34">
        <v>1</v>
      </c>
      <c r="D414" t="s">
        <v>205</v>
      </c>
    </row>
    <row r="415" spans="1:4" x14ac:dyDescent="0.25">
      <c r="A415" t="s">
        <v>203</v>
      </c>
      <c r="B415" s="34">
        <v>2</v>
      </c>
      <c r="C415" s="34">
        <v>1</v>
      </c>
      <c r="D415" t="s">
        <v>206</v>
      </c>
    </row>
    <row r="416" spans="1:4" x14ac:dyDescent="0.25">
      <c r="A416" t="s">
        <v>203</v>
      </c>
      <c r="B416" s="34">
        <v>2</v>
      </c>
      <c r="C416" s="34">
        <v>1</v>
      </c>
      <c r="D416" t="s">
        <v>207</v>
      </c>
    </row>
    <row r="417" spans="1:4" x14ac:dyDescent="0.25">
      <c r="A417" t="s">
        <v>203</v>
      </c>
      <c r="B417" s="34">
        <v>2</v>
      </c>
      <c r="C417" s="34">
        <v>1</v>
      </c>
      <c r="D417" t="s">
        <v>208</v>
      </c>
    </row>
    <row r="418" spans="1:4" x14ac:dyDescent="0.25">
      <c r="A418" t="s">
        <v>209</v>
      </c>
      <c r="B418" s="34">
        <v>2</v>
      </c>
      <c r="C418" s="34">
        <v>1</v>
      </c>
      <c r="D418" t="s">
        <v>210</v>
      </c>
    </row>
    <row r="419" spans="1:4" x14ac:dyDescent="0.25">
      <c r="A419" t="s">
        <v>209</v>
      </c>
      <c r="B419" s="34">
        <v>2</v>
      </c>
      <c r="C419" s="34">
        <v>1</v>
      </c>
      <c r="D419" t="s">
        <v>211</v>
      </c>
    </row>
    <row r="420" spans="1:4" x14ac:dyDescent="0.25">
      <c r="A420" t="s">
        <v>209</v>
      </c>
      <c r="B420" s="34">
        <v>2</v>
      </c>
      <c r="C420" s="34">
        <v>1</v>
      </c>
      <c r="D420" t="s">
        <v>213</v>
      </c>
    </row>
    <row r="421" spans="1:4" x14ac:dyDescent="0.25">
      <c r="A421" t="s">
        <v>209</v>
      </c>
      <c r="B421" s="34">
        <v>2</v>
      </c>
      <c r="C421" s="34">
        <v>1</v>
      </c>
      <c r="D421" t="s">
        <v>214</v>
      </c>
    </row>
    <row r="422" spans="1:4" x14ac:dyDescent="0.25">
      <c r="A422" t="s">
        <v>209</v>
      </c>
      <c r="B422" s="34">
        <v>2</v>
      </c>
      <c r="C422" s="34">
        <v>1</v>
      </c>
      <c r="D422" t="s">
        <v>215</v>
      </c>
    </row>
    <row r="423" spans="1:4" x14ac:dyDescent="0.25">
      <c r="A423" t="s">
        <v>209</v>
      </c>
      <c r="B423" s="34">
        <v>2</v>
      </c>
      <c r="C423" s="34">
        <v>1</v>
      </c>
      <c r="D423" t="s">
        <v>210</v>
      </c>
    </row>
    <row r="424" spans="1:4" x14ac:dyDescent="0.25">
      <c r="A424" t="s">
        <v>209</v>
      </c>
      <c r="B424" s="34">
        <v>2</v>
      </c>
      <c r="C424" s="34">
        <v>1</v>
      </c>
      <c r="D424" t="s">
        <v>211</v>
      </c>
    </row>
    <row r="425" spans="1:4" x14ac:dyDescent="0.25">
      <c r="A425" t="s">
        <v>209</v>
      </c>
      <c r="B425" s="34">
        <v>2</v>
      </c>
      <c r="C425" s="34">
        <v>1</v>
      </c>
      <c r="D425" t="s">
        <v>213</v>
      </c>
    </row>
    <row r="426" spans="1:4" x14ac:dyDescent="0.25">
      <c r="A426" t="s">
        <v>209</v>
      </c>
      <c r="B426" s="34">
        <v>2</v>
      </c>
      <c r="C426" s="34">
        <v>1</v>
      </c>
      <c r="D426" t="s">
        <v>214</v>
      </c>
    </row>
    <row r="427" spans="1:4" x14ac:dyDescent="0.25">
      <c r="A427" t="s">
        <v>209</v>
      </c>
      <c r="B427" s="34">
        <v>2</v>
      </c>
      <c r="C427" s="34">
        <v>1</v>
      </c>
      <c r="D427" t="s">
        <v>215</v>
      </c>
    </row>
    <row r="428" spans="1:4" x14ac:dyDescent="0.25">
      <c r="A428" t="s">
        <v>209</v>
      </c>
      <c r="B428" s="34">
        <v>2</v>
      </c>
      <c r="C428" s="34">
        <v>1</v>
      </c>
      <c r="D428" t="s">
        <v>210</v>
      </c>
    </row>
    <row r="429" spans="1:4" x14ac:dyDescent="0.25">
      <c r="A429" t="s">
        <v>209</v>
      </c>
      <c r="B429" s="34">
        <v>2</v>
      </c>
      <c r="C429" s="34">
        <v>1</v>
      </c>
      <c r="D429" t="s">
        <v>211</v>
      </c>
    </row>
    <row r="430" spans="1:4" x14ac:dyDescent="0.25">
      <c r="A430" t="s">
        <v>209</v>
      </c>
      <c r="B430" s="34">
        <v>2</v>
      </c>
      <c r="C430" s="34">
        <v>1</v>
      </c>
      <c r="D430" t="s">
        <v>213</v>
      </c>
    </row>
    <row r="431" spans="1:4" x14ac:dyDescent="0.25">
      <c r="A431" t="s">
        <v>209</v>
      </c>
      <c r="B431" s="34">
        <v>2</v>
      </c>
      <c r="C431" s="34">
        <v>1</v>
      </c>
      <c r="D431" t="s">
        <v>214</v>
      </c>
    </row>
    <row r="432" spans="1:4" x14ac:dyDescent="0.25">
      <c r="A432" t="s">
        <v>209</v>
      </c>
      <c r="B432" s="34">
        <v>2</v>
      </c>
      <c r="C432" s="34">
        <v>1</v>
      </c>
      <c r="D432" t="s">
        <v>215</v>
      </c>
    </row>
    <row r="433" spans="1:4" x14ac:dyDescent="0.25">
      <c r="A433" t="s">
        <v>209</v>
      </c>
      <c r="B433" s="34">
        <v>2</v>
      </c>
      <c r="C433" s="34">
        <v>1</v>
      </c>
      <c r="D433" t="s">
        <v>210</v>
      </c>
    </row>
    <row r="434" spans="1:4" x14ac:dyDescent="0.25">
      <c r="A434" t="s">
        <v>209</v>
      </c>
      <c r="B434" s="34">
        <v>2</v>
      </c>
      <c r="C434" s="34">
        <v>1</v>
      </c>
      <c r="D434" t="s">
        <v>211</v>
      </c>
    </row>
    <row r="435" spans="1:4" x14ac:dyDescent="0.25">
      <c r="A435" t="s">
        <v>209</v>
      </c>
      <c r="B435" s="34">
        <v>2</v>
      </c>
      <c r="C435" s="34">
        <v>1</v>
      </c>
      <c r="D435" t="s">
        <v>213</v>
      </c>
    </row>
    <row r="436" spans="1:4" x14ac:dyDescent="0.25">
      <c r="A436" t="s">
        <v>209</v>
      </c>
      <c r="B436" s="34">
        <v>2</v>
      </c>
      <c r="C436" s="34">
        <v>1</v>
      </c>
      <c r="D436" t="s">
        <v>214</v>
      </c>
    </row>
    <row r="437" spans="1:4" x14ac:dyDescent="0.25">
      <c r="A437" t="s">
        <v>209</v>
      </c>
      <c r="B437" s="34">
        <v>2</v>
      </c>
      <c r="C437" s="34">
        <v>1</v>
      </c>
      <c r="D437" t="s">
        <v>215</v>
      </c>
    </row>
    <row r="438" spans="1:4" x14ac:dyDescent="0.25">
      <c r="A438" t="s">
        <v>209</v>
      </c>
      <c r="B438" s="34">
        <v>2</v>
      </c>
      <c r="C438" s="34">
        <v>1</v>
      </c>
      <c r="D438" t="s">
        <v>210</v>
      </c>
    </row>
    <row r="439" spans="1:4" x14ac:dyDescent="0.25">
      <c r="A439" t="s">
        <v>209</v>
      </c>
      <c r="B439" s="34">
        <v>2</v>
      </c>
      <c r="C439" s="34">
        <v>1</v>
      </c>
      <c r="D439" t="s">
        <v>211</v>
      </c>
    </row>
    <row r="440" spans="1:4" x14ac:dyDescent="0.25">
      <c r="A440" t="s">
        <v>209</v>
      </c>
      <c r="B440" s="34">
        <v>2</v>
      </c>
      <c r="C440" s="34">
        <v>1</v>
      </c>
      <c r="D440" t="s">
        <v>213</v>
      </c>
    </row>
    <row r="441" spans="1:4" x14ac:dyDescent="0.25">
      <c r="A441" t="s">
        <v>209</v>
      </c>
      <c r="B441" s="34">
        <v>2</v>
      </c>
      <c r="C441" s="34">
        <v>1</v>
      </c>
      <c r="D441" t="s">
        <v>214</v>
      </c>
    </row>
    <row r="442" spans="1:4" x14ac:dyDescent="0.25">
      <c r="A442" t="s">
        <v>209</v>
      </c>
      <c r="B442" s="34">
        <v>2</v>
      </c>
      <c r="C442" s="34">
        <v>1</v>
      </c>
      <c r="D442" t="s">
        <v>215</v>
      </c>
    </row>
    <row r="443" spans="1:4" x14ac:dyDescent="0.25">
      <c r="A443" t="s">
        <v>209</v>
      </c>
      <c r="B443" s="34">
        <v>2</v>
      </c>
      <c r="C443" s="34">
        <v>1</v>
      </c>
      <c r="D443" t="s">
        <v>210</v>
      </c>
    </row>
    <row r="444" spans="1:4" x14ac:dyDescent="0.25">
      <c r="A444" t="s">
        <v>209</v>
      </c>
      <c r="B444" s="34">
        <v>2</v>
      </c>
      <c r="C444" s="34">
        <v>1</v>
      </c>
      <c r="D444" t="s">
        <v>211</v>
      </c>
    </row>
    <row r="445" spans="1:4" x14ac:dyDescent="0.25">
      <c r="A445" t="s">
        <v>209</v>
      </c>
      <c r="B445" s="34">
        <v>2</v>
      </c>
      <c r="C445" s="34">
        <v>1</v>
      </c>
      <c r="D445" t="s">
        <v>213</v>
      </c>
    </row>
    <row r="446" spans="1:4" x14ac:dyDescent="0.25">
      <c r="A446" t="s">
        <v>209</v>
      </c>
      <c r="B446" s="34">
        <v>2</v>
      </c>
      <c r="C446" s="34">
        <v>1</v>
      </c>
      <c r="D446" t="s">
        <v>214</v>
      </c>
    </row>
    <row r="447" spans="1:4" x14ac:dyDescent="0.25">
      <c r="A447" t="s">
        <v>209</v>
      </c>
      <c r="B447" s="34">
        <v>2</v>
      </c>
      <c r="C447" s="34">
        <v>1</v>
      </c>
      <c r="D447" t="s">
        <v>215</v>
      </c>
    </row>
    <row r="448" spans="1:4" x14ac:dyDescent="0.25">
      <c r="A448" t="s">
        <v>209</v>
      </c>
      <c r="B448" s="34">
        <v>2</v>
      </c>
      <c r="C448" s="34">
        <v>1</v>
      </c>
      <c r="D448" t="s">
        <v>210</v>
      </c>
    </row>
    <row r="449" spans="1:4" x14ac:dyDescent="0.25">
      <c r="A449" t="s">
        <v>209</v>
      </c>
      <c r="B449" s="34">
        <v>2</v>
      </c>
      <c r="C449" s="34">
        <v>1</v>
      </c>
      <c r="D449" t="s">
        <v>211</v>
      </c>
    </row>
    <row r="450" spans="1:4" x14ac:dyDescent="0.25">
      <c r="A450" t="s">
        <v>209</v>
      </c>
      <c r="B450" s="34">
        <v>2</v>
      </c>
      <c r="C450" s="34">
        <v>1</v>
      </c>
      <c r="D450" t="s">
        <v>213</v>
      </c>
    </row>
    <row r="451" spans="1:4" x14ac:dyDescent="0.25">
      <c r="A451" t="s">
        <v>209</v>
      </c>
      <c r="B451" s="34">
        <v>2</v>
      </c>
      <c r="C451" s="34">
        <v>1</v>
      </c>
      <c r="D451" t="s">
        <v>214</v>
      </c>
    </row>
    <row r="452" spans="1:4" x14ac:dyDescent="0.25">
      <c r="A452" t="s">
        <v>209</v>
      </c>
      <c r="B452" s="34">
        <v>2</v>
      </c>
      <c r="C452" s="34">
        <v>1</v>
      </c>
      <c r="D452" t="s">
        <v>215</v>
      </c>
    </row>
    <row r="453" spans="1:4" x14ac:dyDescent="0.25">
      <c r="A453" t="s">
        <v>209</v>
      </c>
      <c r="B453" s="34">
        <v>2</v>
      </c>
      <c r="C453" s="34">
        <v>1</v>
      </c>
      <c r="D453" t="s">
        <v>210</v>
      </c>
    </row>
    <row r="454" spans="1:4" x14ac:dyDescent="0.25">
      <c r="A454" t="s">
        <v>209</v>
      </c>
      <c r="B454" s="34">
        <v>2</v>
      </c>
      <c r="C454" s="34">
        <v>1</v>
      </c>
      <c r="D454" t="s">
        <v>211</v>
      </c>
    </row>
    <row r="455" spans="1:4" x14ac:dyDescent="0.25">
      <c r="A455" t="s">
        <v>209</v>
      </c>
      <c r="B455" s="34">
        <v>2</v>
      </c>
      <c r="C455" s="34">
        <v>1</v>
      </c>
      <c r="D455" t="s">
        <v>213</v>
      </c>
    </row>
    <row r="456" spans="1:4" x14ac:dyDescent="0.25">
      <c r="A456" t="s">
        <v>209</v>
      </c>
      <c r="B456" s="34">
        <v>2</v>
      </c>
      <c r="C456" s="34">
        <v>1</v>
      </c>
      <c r="D456" t="s">
        <v>214</v>
      </c>
    </row>
    <row r="457" spans="1:4" x14ac:dyDescent="0.25">
      <c r="A457" t="s">
        <v>209</v>
      </c>
      <c r="B457" s="34">
        <v>2</v>
      </c>
      <c r="C457" s="34">
        <v>1</v>
      </c>
      <c r="D457" t="s">
        <v>215</v>
      </c>
    </row>
    <row r="458" spans="1:4" x14ac:dyDescent="0.25">
      <c r="A458" t="s">
        <v>209</v>
      </c>
      <c r="B458" s="34">
        <v>2</v>
      </c>
      <c r="C458" s="34">
        <v>1</v>
      </c>
      <c r="D458" t="s">
        <v>210</v>
      </c>
    </row>
    <row r="459" spans="1:4" x14ac:dyDescent="0.25">
      <c r="A459" t="s">
        <v>209</v>
      </c>
      <c r="B459" s="34">
        <v>2</v>
      </c>
      <c r="C459" s="34">
        <v>1</v>
      </c>
      <c r="D459" t="s">
        <v>211</v>
      </c>
    </row>
    <row r="460" spans="1:4" x14ac:dyDescent="0.25">
      <c r="A460" t="s">
        <v>209</v>
      </c>
      <c r="B460" s="34">
        <v>2</v>
      </c>
      <c r="C460" s="34">
        <v>1</v>
      </c>
      <c r="D460" t="s">
        <v>213</v>
      </c>
    </row>
    <row r="461" spans="1:4" x14ac:dyDescent="0.25">
      <c r="A461" t="s">
        <v>209</v>
      </c>
      <c r="B461" s="34">
        <v>2</v>
      </c>
      <c r="C461" s="34">
        <v>1</v>
      </c>
      <c r="D461" t="s">
        <v>214</v>
      </c>
    </row>
    <row r="462" spans="1:4" x14ac:dyDescent="0.25">
      <c r="A462" t="s">
        <v>209</v>
      </c>
      <c r="B462" s="34">
        <v>2</v>
      </c>
      <c r="C462" s="34">
        <v>1</v>
      </c>
      <c r="D462" t="s">
        <v>215</v>
      </c>
    </row>
    <row r="463" spans="1:4" x14ac:dyDescent="0.25">
      <c r="A463" t="s">
        <v>209</v>
      </c>
      <c r="B463" s="34">
        <v>2</v>
      </c>
      <c r="C463" s="34">
        <v>1</v>
      </c>
      <c r="D463" t="s">
        <v>210</v>
      </c>
    </row>
    <row r="464" spans="1:4" x14ac:dyDescent="0.25">
      <c r="A464" t="s">
        <v>209</v>
      </c>
      <c r="B464" s="34">
        <v>2</v>
      </c>
      <c r="C464" s="34">
        <v>1</v>
      </c>
      <c r="D464" t="s">
        <v>211</v>
      </c>
    </row>
    <row r="465" spans="1:4" x14ac:dyDescent="0.25">
      <c r="A465" t="s">
        <v>209</v>
      </c>
      <c r="B465" s="34">
        <v>2</v>
      </c>
      <c r="C465" s="34">
        <v>1</v>
      </c>
      <c r="D465" t="s">
        <v>213</v>
      </c>
    </row>
    <row r="466" spans="1:4" x14ac:dyDescent="0.25">
      <c r="A466" t="s">
        <v>209</v>
      </c>
      <c r="B466" s="34">
        <v>2</v>
      </c>
      <c r="C466" s="34">
        <v>1</v>
      </c>
      <c r="D466" t="s">
        <v>214</v>
      </c>
    </row>
    <row r="467" spans="1:4" x14ac:dyDescent="0.25">
      <c r="A467" t="s">
        <v>209</v>
      </c>
      <c r="B467" s="34">
        <v>2</v>
      </c>
      <c r="C467" s="34">
        <v>1</v>
      </c>
      <c r="D467" t="s">
        <v>215</v>
      </c>
    </row>
    <row r="468" spans="1:4" x14ac:dyDescent="0.25">
      <c r="A468" t="s">
        <v>209</v>
      </c>
      <c r="B468" s="34">
        <v>2</v>
      </c>
      <c r="C468" s="34">
        <v>1</v>
      </c>
      <c r="D468" t="s">
        <v>210</v>
      </c>
    </row>
    <row r="469" spans="1:4" x14ac:dyDescent="0.25">
      <c r="A469" t="s">
        <v>209</v>
      </c>
      <c r="B469" s="34">
        <v>2</v>
      </c>
      <c r="C469" s="34">
        <v>1</v>
      </c>
      <c r="D469" t="s">
        <v>211</v>
      </c>
    </row>
    <row r="470" spans="1:4" x14ac:dyDescent="0.25">
      <c r="A470" t="s">
        <v>209</v>
      </c>
      <c r="B470" s="34">
        <v>2</v>
      </c>
      <c r="C470" s="34">
        <v>1</v>
      </c>
      <c r="D470" t="s">
        <v>213</v>
      </c>
    </row>
    <row r="471" spans="1:4" x14ac:dyDescent="0.25">
      <c r="A471" t="s">
        <v>209</v>
      </c>
      <c r="B471" s="34">
        <v>2</v>
      </c>
      <c r="C471" s="34">
        <v>1</v>
      </c>
      <c r="D471" t="s">
        <v>214</v>
      </c>
    </row>
    <row r="472" spans="1:4" x14ac:dyDescent="0.25">
      <c r="A472" t="s">
        <v>209</v>
      </c>
      <c r="B472" s="34">
        <v>2</v>
      </c>
      <c r="C472" s="34">
        <v>1</v>
      </c>
      <c r="D472" t="s">
        <v>215</v>
      </c>
    </row>
    <row r="473" spans="1:4" x14ac:dyDescent="0.25">
      <c r="A473" t="s">
        <v>209</v>
      </c>
      <c r="B473" s="34">
        <v>2</v>
      </c>
      <c r="C473" s="34">
        <v>1</v>
      </c>
      <c r="D473" t="s">
        <v>210</v>
      </c>
    </row>
    <row r="474" spans="1:4" x14ac:dyDescent="0.25">
      <c r="A474" t="s">
        <v>209</v>
      </c>
      <c r="B474" s="34">
        <v>2</v>
      </c>
      <c r="C474" s="34">
        <v>1</v>
      </c>
      <c r="D474" t="s">
        <v>211</v>
      </c>
    </row>
    <row r="475" spans="1:4" x14ac:dyDescent="0.25">
      <c r="A475" t="s">
        <v>209</v>
      </c>
      <c r="B475" s="34">
        <v>2</v>
      </c>
      <c r="C475" s="34">
        <v>1</v>
      </c>
      <c r="D475" t="s">
        <v>213</v>
      </c>
    </row>
    <row r="476" spans="1:4" x14ac:dyDescent="0.25">
      <c r="A476" t="s">
        <v>209</v>
      </c>
      <c r="B476" s="34">
        <v>2</v>
      </c>
      <c r="C476" s="34">
        <v>1</v>
      </c>
      <c r="D476" t="s">
        <v>214</v>
      </c>
    </row>
    <row r="477" spans="1:4" x14ac:dyDescent="0.25">
      <c r="A477" t="s">
        <v>209</v>
      </c>
      <c r="B477" s="34">
        <v>2</v>
      </c>
      <c r="C477" s="34">
        <v>1</v>
      </c>
      <c r="D477" t="s">
        <v>215</v>
      </c>
    </row>
    <row r="478" spans="1:4" x14ac:dyDescent="0.25">
      <c r="A478" t="s">
        <v>209</v>
      </c>
      <c r="B478" s="34">
        <v>2</v>
      </c>
      <c r="C478" s="34">
        <v>1</v>
      </c>
      <c r="D478" t="s">
        <v>210</v>
      </c>
    </row>
    <row r="479" spans="1:4" x14ac:dyDescent="0.25">
      <c r="A479" t="s">
        <v>209</v>
      </c>
      <c r="B479" s="34">
        <v>2</v>
      </c>
      <c r="C479" s="34">
        <v>1</v>
      </c>
      <c r="D479" t="s">
        <v>211</v>
      </c>
    </row>
    <row r="480" spans="1:4" x14ac:dyDescent="0.25">
      <c r="A480" t="s">
        <v>209</v>
      </c>
      <c r="B480" s="34">
        <v>2</v>
      </c>
      <c r="C480" s="34">
        <v>1</v>
      </c>
      <c r="D480" t="s">
        <v>213</v>
      </c>
    </row>
    <row r="481" spans="1:4" x14ac:dyDescent="0.25">
      <c r="A481" t="s">
        <v>209</v>
      </c>
      <c r="B481" s="34">
        <v>2</v>
      </c>
      <c r="C481" s="34">
        <v>1</v>
      </c>
      <c r="D481" t="s">
        <v>214</v>
      </c>
    </row>
    <row r="482" spans="1:4" x14ac:dyDescent="0.25">
      <c r="A482" t="s">
        <v>209</v>
      </c>
      <c r="B482" s="34">
        <v>2</v>
      </c>
      <c r="C482" s="34">
        <v>1</v>
      </c>
      <c r="D482" t="s">
        <v>215</v>
      </c>
    </row>
    <row r="483" spans="1:4" x14ac:dyDescent="0.25">
      <c r="A483" t="s">
        <v>209</v>
      </c>
      <c r="B483" s="34">
        <v>2</v>
      </c>
      <c r="C483" s="34">
        <v>1</v>
      </c>
      <c r="D483" t="s">
        <v>210</v>
      </c>
    </row>
    <row r="484" spans="1:4" x14ac:dyDescent="0.25">
      <c r="A484" t="s">
        <v>209</v>
      </c>
      <c r="B484" s="34">
        <v>2</v>
      </c>
      <c r="C484" s="34">
        <v>1</v>
      </c>
      <c r="D484" t="s">
        <v>211</v>
      </c>
    </row>
    <row r="485" spans="1:4" x14ac:dyDescent="0.25">
      <c r="A485" t="s">
        <v>209</v>
      </c>
      <c r="B485" s="34">
        <v>2</v>
      </c>
      <c r="C485" s="34">
        <v>1</v>
      </c>
      <c r="D485" t="s">
        <v>213</v>
      </c>
    </row>
    <row r="486" spans="1:4" x14ac:dyDescent="0.25">
      <c r="A486" t="s">
        <v>209</v>
      </c>
      <c r="B486" s="34">
        <v>2</v>
      </c>
      <c r="C486" s="34">
        <v>1</v>
      </c>
      <c r="D486" t="s">
        <v>214</v>
      </c>
    </row>
    <row r="487" spans="1:4" x14ac:dyDescent="0.25">
      <c r="A487" t="s">
        <v>209</v>
      </c>
      <c r="B487" s="34">
        <v>2</v>
      </c>
      <c r="C487" s="34">
        <v>1</v>
      </c>
      <c r="D487" t="s">
        <v>215</v>
      </c>
    </row>
    <row r="488" spans="1:4" x14ac:dyDescent="0.25">
      <c r="A488" t="s">
        <v>209</v>
      </c>
      <c r="B488" s="34">
        <v>2</v>
      </c>
      <c r="C488" s="34">
        <v>1</v>
      </c>
      <c r="D488" t="s">
        <v>210</v>
      </c>
    </row>
    <row r="489" spans="1:4" x14ac:dyDescent="0.25">
      <c r="A489" t="s">
        <v>209</v>
      </c>
      <c r="B489" s="34">
        <v>2</v>
      </c>
      <c r="C489" s="34">
        <v>1</v>
      </c>
      <c r="D489" t="s">
        <v>211</v>
      </c>
    </row>
    <row r="490" spans="1:4" x14ac:dyDescent="0.25">
      <c r="A490" t="s">
        <v>209</v>
      </c>
      <c r="B490" s="34">
        <v>2</v>
      </c>
      <c r="C490" s="34">
        <v>1</v>
      </c>
      <c r="D490" t="s">
        <v>213</v>
      </c>
    </row>
    <row r="491" spans="1:4" x14ac:dyDescent="0.25">
      <c r="A491" t="s">
        <v>209</v>
      </c>
      <c r="B491" s="34">
        <v>2</v>
      </c>
      <c r="C491" s="34">
        <v>1</v>
      </c>
      <c r="D491" t="s">
        <v>214</v>
      </c>
    </row>
    <row r="492" spans="1:4" x14ac:dyDescent="0.25">
      <c r="A492" t="s">
        <v>209</v>
      </c>
      <c r="B492" s="34">
        <v>2</v>
      </c>
      <c r="C492" s="34">
        <v>1</v>
      </c>
      <c r="D492" t="s">
        <v>215</v>
      </c>
    </row>
    <row r="493" spans="1:4" x14ac:dyDescent="0.25">
      <c r="A493" t="s">
        <v>209</v>
      </c>
      <c r="B493" s="34">
        <v>2</v>
      </c>
      <c r="C493" s="34">
        <v>1</v>
      </c>
      <c r="D493" t="s">
        <v>210</v>
      </c>
    </row>
    <row r="494" spans="1:4" x14ac:dyDescent="0.25">
      <c r="A494" t="s">
        <v>209</v>
      </c>
      <c r="B494" s="34">
        <v>2</v>
      </c>
      <c r="C494" s="34">
        <v>1</v>
      </c>
      <c r="D494" t="s">
        <v>211</v>
      </c>
    </row>
    <row r="495" spans="1:4" x14ac:dyDescent="0.25">
      <c r="A495" t="s">
        <v>209</v>
      </c>
      <c r="B495" s="34">
        <v>2</v>
      </c>
      <c r="C495" s="34">
        <v>1</v>
      </c>
      <c r="D495" t="s">
        <v>213</v>
      </c>
    </row>
    <row r="496" spans="1:4" x14ac:dyDescent="0.25">
      <c r="A496" t="s">
        <v>209</v>
      </c>
      <c r="B496" s="34">
        <v>2</v>
      </c>
      <c r="C496" s="34">
        <v>1</v>
      </c>
      <c r="D496" t="s">
        <v>214</v>
      </c>
    </row>
    <row r="497" spans="1:4" x14ac:dyDescent="0.25">
      <c r="A497" t="s">
        <v>209</v>
      </c>
      <c r="B497" s="34">
        <v>2</v>
      </c>
      <c r="C497" s="34">
        <v>1</v>
      </c>
      <c r="D497" t="s">
        <v>215</v>
      </c>
    </row>
    <row r="498" spans="1:4" x14ac:dyDescent="0.25">
      <c r="A498" t="s">
        <v>209</v>
      </c>
      <c r="B498" s="34">
        <v>2</v>
      </c>
      <c r="C498" s="34">
        <v>1</v>
      </c>
      <c r="D498" t="s">
        <v>210</v>
      </c>
    </row>
    <row r="499" spans="1:4" x14ac:dyDescent="0.25">
      <c r="A499" t="s">
        <v>209</v>
      </c>
      <c r="B499" s="34">
        <v>2</v>
      </c>
      <c r="C499" s="34">
        <v>1</v>
      </c>
      <c r="D499" t="s">
        <v>211</v>
      </c>
    </row>
    <row r="500" spans="1:4" x14ac:dyDescent="0.25">
      <c r="A500" t="s">
        <v>209</v>
      </c>
      <c r="B500" s="34">
        <v>2</v>
      </c>
      <c r="C500" s="34">
        <v>1</v>
      </c>
      <c r="D500" t="s">
        <v>213</v>
      </c>
    </row>
    <row r="501" spans="1:4" x14ac:dyDescent="0.25">
      <c r="A501" t="s">
        <v>209</v>
      </c>
      <c r="B501" s="34">
        <v>2</v>
      </c>
      <c r="C501" s="34">
        <v>1</v>
      </c>
      <c r="D501" t="s">
        <v>214</v>
      </c>
    </row>
    <row r="502" spans="1:4" x14ac:dyDescent="0.25">
      <c r="A502" t="s">
        <v>209</v>
      </c>
      <c r="B502" s="34">
        <v>2</v>
      </c>
      <c r="C502" s="34">
        <v>1</v>
      </c>
      <c r="D502" t="s">
        <v>215</v>
      </c>
    </row>
    <row r="503" spans="1:4" x14ac:dyDescent="0.25">
      <c r="A503" t="s">
        <v>209</v>
      </c>
      <c r="B503" s="34">
        <v>2</v>
      </c>
      <c r="C503" s="34">
        <v>1</v>
      </c>
      <c r="D503" t="s">
        <v>210</v>
      </c>
    </row>
    <row r="504" spans="1:4" x14ac:dyDescent="0.25">
      <c r="A504" t="s">
        <v>209</v>
      </c>
      <c r="B504" s="34">
        <v>2</v>
      </c>
      <c r="C504" s="34">
        <v>1</v>
      </c>
      <c r="D504" t="s">
        <v>211</v>
      </c>
    </row>
    <row r="505" spans="1:4" x14ac:dyDescent="0.25">
      <c r="A505" t="s">
        <v>209</v>
      </c>
      <c r="B505" s="34">
        <v>2</v>
      </c>
      <c r="C505" s="34">
        <v>1</v>
      </c>
      <c r="D505" t="s">
        <v>213</v>
      </c>
    </row>
    <row r="506" spans="1:4" x14ac:dyDescent="0.25">
      <c r="A506" t="s">
        <v>209</v>
      </c>
      <c r="B506" s="34">
        <v>2</v>
      </c>
      <c r="C506" s="34">
        <v>1</v>
      </c>
      <c r="D506" t="s">
        <v>214</v>
      </c>
    </row>
    <row r="507" spans="1:4" x14ac:dyDescent="0.25">
      <c r="A507" t="s">
        <v>209</v>
      </c>
      <c r="B507" s="34">
        <v>2</v>
      </c>
      <c r="C507" s="34">
        <v>1</v>
      </c>
      <c r="D507" t="s">
        <v>215</v>
      </c>
    </row>
    <row r="508" spans="1:4" x14ac:dyDescent="0.25">
      <c r="A508" t="s">
        <v>216</v>
      </c>
      <c r="B508" s="34">
        <v>2</v>
      </c>
      <c r="C508" s="34">
        <v>1</v>
      </c>
      <c r="D508" t="s">
        <v>217</v>
      </c>
    </row>
    <row r="509" spans="1:4" x14ac:dyDescent="0.25">
      <c r="A509" t="s">
        <v>216</v>
      </c>
      <c r="B509" s="34">
        <v>2</v>
      </c>
      <c r="C509" s="34">
        <v>1</v>
      </c>
      <c r="D509" t="s">
        <v>218</v>
      </c>
    </row>
    <row r="510" spans="1:4" x14ac:dyDescent="0.25">
      <c r="A510" t="s">
        <v>216</v>
      </c>
      <c r="B510" s="34">
        <v>2</v>
      </c>
      <c r="C510" s="34">
        <v>1</v>
      </c>
      <c r="D510" t="s">
        <v>219</v>
      </c>
    </row>
    <row r="511" spans="1:4" x14ac:dyDescent="0.25">
      <c r="A511" t="s">
        <v>216</v>
      </c>
      <c r="B511" s="34">
        <v>2</v>
      </c>
      <c r="C511" s="34">
        <v>1</v>
      </c>
      <c r="D511" t="s">
        <v>220</v>
      </c>
    </row>
    <row r="512" spans="1:4" x14ac:dyDescent="0.25">
      <c r="A512" t="s">
        <v>216</v>
      </c>
      <c r="B512" s="34">
        <v>2</v>
      </c>
      <c r="C512" s="34">
        <v>1</v>
      </c>
      <c r="D512" t="s">
        <v>221</v>
      </c>
    </row>
    <row r="513" spans="1:4" x14ac:dyDescent="0.25">
      <c r="A513" t="s">
        <v>216</v>
      </c>
      <c r="B513" s="34">
        <v>2</v>
      </c>
      <c r="C513" s="34">
        <v>1</v>
      </c>
      <c r="D513" t="s">
        <v>217</v>
      </c>
    </row>
    <row r="514" spans="1:4" x14ac:dyDescent="0.25">
      <c r="A514" t="s">
        <v>216</v>
      </c>
      <c r="B514" s="34">
        <v>2</v>
      </c>
      <c r="C514" s="34">
        <v>1</v>
      </c>
      <c r="D514" t="s">
        <v>218</v>
      </c>
    </row>
    <row r="515" spans="1:4" x14ac:dyDescent="0.25">
      <c r="A515" t="s">
        <v>216</v>
      </c>
      <c r="B515" s="34">
        <v>2</v>
      </c>
      <c r="C515" s="34">
        <v>1</v>
      </c>
      <c r="D515" t="s">
        <v>219</v>
      </c>
    </row>
    <row r="516" spans="1:4" x14ac:dyDescent="0.25">
      <c r="A516" t="s">
        <v>216</v>
      </c>
      <c r="B516" s="34">
        <v>2</v>
      </c>
      <c r="C516" s="34">
        <v>1</v>
      </c>
      <c r="D516" t="s">
        <v>220</v>
      </c>
    </row>
    <row r="517" spans="1:4" x14ac:dyDescent="0.25">
      <c r="A517" t="s">
        <v>216</v>
      </c>
      <c r="B517" s="34">
        <v>2</v>
      </c>
      <c r="C517" s="34">
        <v>1</v>
      </c>
      <c r="D517" t="s">
        <v>221</v>
      </c>
    </row>
    <row r="518" spans="1:4" x14ac:dyDescent="0.25">
      <c r="A518" t="s">
        <v>216</v>
      </c>
      <c r="B518" s="34">
        <v>2</v>
      </c>
      <c r="C518" s="34">
        <v>1</v>
      </c>
      <c r="D518" t="s">
        <v>217</v>
      </c>
    </row>
    <row r="519" spans="1:4" x14ac:dyDescent="0.25">
      <c r="A519" t="s">
        <v>216</v>
      </c>
      <c r="B519" s="34">
        <v>2</v>
      </c>
      <c r="C519" s="34">
        <v>1</v>
      </c>
      <c r="D519" t="s">
        <v>218</v>
      </c>
    </row>
    <row r="520" spans="1:4" x14ac:dyDescent="0.25">
      <c r="A520" t="s">
        <v>216</v>
      </c>
      <c r="B520" s="34">
        <v>2</v>
      </c>
      <c r="C520" s="34">
        <v>1</v>
      </c>
      <c r="D520" t="s">
        <v>219</v>
      </c>
    </row>
    <row r="521" spans="1:4" x14ac:dyDescent="0.25">
      <c r="A521" t="s">
        <v>216</v>
      </c>
      <c r="B521" s="34">
        <v>2</v>
      </c>
      <c r="C521" s="34">
        <v>1</v>
      </c>
      <c r="D521" t="s">
        <v>220</v>
      </c>
    </row>
    <row r="522" spans="1:4" x14ac:dyDescent="0.25">
      <c r="A522" t="s">
        <v>216</v>
      </c>
      <c r="B522" s="34">
        <v>2</v>
      </c>
      <c r="C522" s="34">
        <v>1</v>
      </c>
      <c r="D522" t="s">
        <v>221</v>
      </c>
    </row>
    <row r="523" spans="1:4" x14ac:dyDescent="0.25">
      <c r="A523" t="s">
        <v>216</v>
      </c>
      <c r="B523" s="34">
        <v>2</v>
      </c>
      <c r="C523" s="34">
        <v>1</v>
      </c>
      <c r="D523" t="s">
        <v>217</v>
      </c>
    </row>
    <row r="524" spans="1:4" x14ac:dyDescent="0.25">
      <c r="A524" t="s">
        <v>216</v>
      </c>
      <c r="B524" s="34">
        <v>2</v>
      </c>
      <c r="C524" s="34">
        <v>1</v>
      </c>
      <c r="D524" t="s">
        <v>218</v>
      </c>
    </row>
    <row r="525" spans="1:4" x14ac:dyDescent="0.25">
      <c r="A525" t="s">
        <v>216</v>
      </c>
      <c r="B525" s="34">
        <v>2</v>
      </c>
      <c r="C525" s="34">
        <v>1</v>
      </c>
      <c r="D525" t="s">
        <v>219</v>
      </c>
    </row>
    <row r="526" spans="1:4" x14ac:dyDescent="0.25">
      <c r="A526" t="s">
        <v>216</v>
      </c>
      <c r="B526" s="34">
        <v>2</v>
      </c>
      <c r="C526" s="34">
        <v>1</v>
      </c>
      <c r="D526" t="s">
        <v>220</v>
      </c>
    </row>
    <row r="527" spans="1:4" x14ac:dyDescent="0.25">
      <c r="A527" t="s">
        <v>216</v>
      </c>
      <c r="B527" s="34">
        <v>2</v>
      </c>
      <c r="C527" s="34">
        <v>1</v>
      </c>
      <c r="D527" t="s">
        <v>221</v>
      </c>
    </row>
    <row r="528" spans="1:4" x14ac:dyDescent="0.25">
      <c r="A528" t="s">
        <v>216</v>
      </c>
      <c r="B528" s="34">
        <v>2</v>
      </c>
      <c r="C528" s="34">
        <v>1</v>
      </c>
      <c r="D528" t="s">
        <v>217</v>
      </c>
    </row>
    <row r="529" spans="1:4" x14ac:dyDescent="0.25">
      <c r="A529" t="s">
        <v>216</v>
      </c>
      <c r="B529" s="34">
        <v>2</v>
      </c>
      <c r="C529" s="34">
        <v>1</v>
      </c>
      <c r="D529" t="s">
        <v>218</v>
      </c>
    </row>
    <row r="530" spans="1:4" x14ac:dyDescent="0.25">
      <c r="A530" t="s">
        <v>216</v>
      </c>
      <c r="B530" s="34">
        <v>2</v>
      </c>
      <c r="C530" s="34">
        <v>1</v>
      </c>
      <c r="D530" t="s">
        <v>219</v>
      </c>
    </row>
    <row r="531" spans="1:4" x14ac:dyDescent="0.25">
      <c r="A531" t="s">
        <v>216</v>
      </c>
      <c r="B531" s="34">
        <v>2</v>
      </c>
      <c r="C531" s="34">
        <v>1</v>
      </c>
      <c r="D531" t="s">
        <v>220</v>
      </c>
    </row>
    <row r="532" spans="1:4" x14ac:dyDescent="0.25">
      <c r="A532" t="s">
        <v>216</v>
      </c>
      <c r="B532" s="34">
        <v>2</v>
      </c>
      <c r="C532" s="34">
        <v>1</v>
      </c>
      <c r="D532" t="s">
        <v>221</v>
      </c>
    </row>
    <row r="533" spans="1:4" x14ac:dyDescent="0.25">
      <c r="A533" t="s">
        <v>216</v>
      </c>
      <c r="B533" s="34">
        <v>2</v>
      </c>
      <c r="C533" s="34">
        <v>1</v>
      </c>
      <c r="D533" t="s">
        <v>217</v>
      </c>
    </row>
    <row r="534" spans="1:4" x14ac:dyDescent="0.25">
      <c r="A534" t="s">
        <v>216</v>
      </c>
      <c r="B534" s="34">
        <v>2</v>
      </c>
      <c r="C534" s="34">
        <v>1</v>
      </c>
      <c r="D534" t="s">
        <v>218</v>
      </c>
    </row>
    <row r="535" spans="1:4" x14ac:dyDescent="0.25">
      <c r="A535" t="s">
        <v>216</v>
      </c>
      <c r="B535" s="34">
        <v>2</v>
      </c>
      <c r="C535" s="34">
        <v>1</v>
      </c>
      <c r="D535" t="s">
        <v>219</v>
      </c>
    </row>
    <row r="536" spans="1:4" x14ac:dyDescent="0.25">
      <c r="A536" t="s">
        <v>216</v>
      </c>
      <c r="B536" s="34">
        <v>2</v>
      </c>
      <c r="C536" s="34">
        <v>1</v>
      </c>
      <c r="D536" t="s">
        <v>220</v>
      </c>
    </row>
    <row r="537" spans="1:4" x14ac:dyDescent="0.25">
      <c r="A537" t="s">
        <v>216</v>
      </c>
      <c r="B537" s="34">
        <v>2</v>
      </c>
      <c r="C537" s="34">
        <v>1</v>
      </c>
      <c r="D537" t="s">
        <v>221</v>
      </c>
    </row>
    <row r="538" spans="1:4" x14ac:dyDescent="0.25">
      <c r="A538" t="s">
        <v>216</v>
      </c>
      <c r="B538" s="34">
        <v>2</v>
      </c>
      <c r="C538" s="34">
        <v>1</v>
      </c>
      <c r="D538" t="s">
        <v>217</v>
      </c>
    </row>
    <row r="539" spans="1:4" x14ac:dyDescent="0.25">
      <c r="A539" t="s">
        <v>216</v>
      </c>
      <c r="B539" s="34">
        <v>2</v>
      </c>
      <c r="C539" s="34">
        <v>1</v>
      </c>
      <c r="D539" t="s">
        <v>218</v>
      </c>
    </row>
    <row r="540" spans="1:4" x14ac:dyDescent="0.25">
      <c r="A540" t="s">
        <v>216</v>
      </c>
      <c r="B540" s="34">
        <v>2</v>
      </c>
      <c r="C540" s="34">
        <v>1</v>
      </c>
      <c r="D540" t="s">
        <v>219</v>
      </c>
    </row>
    <row r="541" spans="1:4" x14ac:dyDescent="0.25">
      <c r="A541" t="s">
        <v>216</v>
      </c>
      <c r="B541" s="34">
        <v>2</v>
      </c>
      <c r="C541" s="34">
        <v>1</v>
      </c>
      <c r="D541" t="s">
        <v>220</v>
      </c>
    </row>
    <row r="542" spans="1:4" x14ac:dyDescent="0.25">
      <c r="A542" t="s">
        <v>216</v>
      </c>
      <c r="B542" s="34">
        <v>2</v>
      </c>
      <c r="C542" s="34">
        <v>1</v>
      </c>
      <c r="D542" t="s">
        <v>221</v>
      </c>
    </row>
    <row r="543" spans="1:4" x14ac:dyDescent="0.25">
      <c r="A543" t="s">
        <v>216</v>
      </c>
      <c r="B543" s="34">
        <v>2</v>
      </c>
      <c r="C543" s="34">
        <v>1</v>
      </c>
      <c r="D543" t="s">
        <v>217</v>
      </c>
    </row>
    <row r="544" spans="1:4" x14ac:dyDescent="0.25">
      <c r="A544" t="s">
        <v>216</v>
      </c>
      <c r="B544" s="34">
        <v>2</v>
      </c>
      <c r="C544" s="34">
        <v>1</v>
      </c>
      <c r="D544" t="s">
        <v>218</v>
      </c>
    </row>
    <row r="545" spans="1:4" x14ac:dyDescent="0.25">
      <c r="A545" t="s">
        <v>216</v>
      </c>
      <c r="B545" s="34">
        <v>2</v>
      </c>
      <c r="C545" s="34">
        <v>1</v>
      </c>
      <c r="D545" t="s">
        <v>219</v>
      </c>
    </row>
    <row r="546" spans="1:4" x14ac:dyDescent="0.25">
      <c r="A546" t="s">
        <v>216</v>
      </c>
      <c r="B546" s="34">
        <v>2</v>
      </c>
      <c r="C546" s="34">
        <v>1</v>
      </c>
      <c r="D546" t="s">
        <v>220</v>
      </c>
    </row>
    <row r="547" spans="1:4" x14ac:dyDescent="0.25">
      <c r="A547" t="s">
        <v>216</v>
      </c>
      <c r="B547" s="34">
        <v>2</v>
      </c>
      <c r="C547" s="34">
        <v>1</v>
      </c>
      <c r="D547" t="s">
        <v>221</v>
      </c>
    </row>
    <row r="548" spans="1:4" x14ac:dyDescent="0.25">
      <c r="A548" t="s">
        <v>216</v>
      </c>
      <c r="B548" s="34">
        <v>2</v>
      </c>
      <c r="C548" s="34">
        <v>1</v>
      </c>
      <c r="D548" t="s">
        <v>217</v>
      </c>
    </row>
    <row r="549" spans="1:4" x14ac:dyDescent="0.25">
      <c r="A549" t="s">
        <v>216</v>
      </c>
      <c r="B549" s="34">
        <v>2</v>
      </c>
      <c r="C549" s="34">
        <v>1</v>
      </c>
      <c r="D549" t="s">
        <v>218</v>
      </c>
    </row>
    <row r="550" spans="1:4" x14ac:dyDescent="0.25">
      <c r="A550" t="s">
        <v>216</v>
      </c>
      <c r="B550" s="34">
        <v>2</v>
      </c>
      <c r="C550" s="34">
        <v>1</v>
      </c>
      <c r="D550" t="s">
        <v>219</v>
      </c>
    </row>
    <row r="551" spans="1:4" x14ac:dyDescent="0.25">
      <c r="A551" t="s">
        <v>216</v>
      </c>
      <c r="B551" s="34">
        <v>2</v>
      </c>
      <c r="C551" s="34">
        <v>1</v>
      </c>
      <c r="D551" t="s">
        <v>220</v>
      </c>
    </row>
    <row r="552" spans="1:4" x14ac:dyDescent="0.25">
      <c r="A552" t="s">
        <v>216</v>
      </c>
      <c r="B552" s="34">
        <v>2</v>
      </c>
      <c r="C552" s="34">
        <v>1</v>
      </c>
      <c r="D552" t="s">
        <v>221</v>
      </c>
    </row>
    <row r="553" spans="1:4" x14ac:dyDescent="0.25">
      <c r="A553" t="s">
        <v>216</v>
      </c>
      <c r="B553" s="34">
        <v>2</v>
      </c>
      <c r="C553" s="34">
        <v>1</v>
      </c>
      <c r="D553" t="s">
        <v>217</v>
      </c>
    </row>
    <row r="554" spans="1:4" x14ac:dyDescent="0.25">
      <c r="A554" t="s">
        <v>216</v>
      </c>
      <c r="B554" s="34">
        <v>2</v>
      </c>
      <c r="C554" s="34">
        <v>1</v>
      </c>
      <c r="D554" t="s">
        <v>218</v>
      </c>
    </row>
    <row r="555" spans="1:4" x14ac:dyDescent="0.25">
      <c r="A555" t="s">
        <v>216</v>
      </c>
      <c r="B555" s="34">
        <v>2</v>
      </c>
      <c r="C555" s="34">
        <v>1</v>
      </c>
      <c r="D555" t="s">
        <v>219</v>
      </c>
    </row>
    <row r="556" spans="1:4" x14ac:dyDescent="0.25">
      <c r="A556" t="s">
        <v>216</v>
      </c>
      <c r="B556" s="34">
        <v>2</v>
      </c>
      <c r="C556" s="34">
        <v>1</v>
      </c>
      <c r="D556" t="s">
        <v>220</v>
      </c>
    </row>
    <row r="557" spans="1:4" x14ac:dyDescent="0.25">
      <c r="A557" t="s">
        <v>216</v>
      </c>
      <c r="B557" s="34">
        <v>2</v>
      </c>
      <c r="C557" s="34">
        <v>1</v>
      </c>
      <c r="D557" t="s">
        <v>221</v>
      </c>
    </row>
    <row r="558" spans="1:4" x14ac:dyDescent="0.25">
      <c r="A558" t="s">
        <v>216</v>
      </c>
      <c r="B558" s="34">
        <v>2</v>
      </c>
      <c r="C558" s="34">
        <v>1</v>
      </c>
      <c r="D558" t="s">
        <v>217</v>
      </c>
    </row>
    <row r="559" spans="1:4" x14ac:dyDescent="0.25">
      <c r="A559" t="s">
        <v>216</v>
      </c>
      <c r="B559" s="34">
        <v>2</v>
      </c>
      <c r="C559" s="34">
        <v>1</v>
      </c>
      <c r="D559" t="s">
        <v>218</v>
      </c>
    </row>
    <row r="560" spans="1:4" x14ac:dyDescent="0.25">
      <c r="A560" t="s">
        <v>216</v>
      </c>
      <c r="B560" s="34">
        <v>2</v>
      </c>
      <c r="C560" s="34">
        <v>1</v>
      </c>
      <c r="D560" t="s">
        <v>219</v>
      </c>
    </row>
    <row r="561" spans="1:4" x14ac:dyDescent="0.25">
      <c r="A561" t="s">
        <v>216</v>
      </c>
      <c r="B561" s="34">
        <v>2</v>
      </c>
      <c r="C561" s="34">
        <v>1</v>
      </c>
      <c r="D561" t="s">
        <v>220</v>
      </c>
    </row>
    <row r="562" spans="1:4" x14ac:dyDescent="0.25">
      <c r="A562" t="s">
        <v>216</v>
      </c>
      <c r="B562" s="34">
        <v>2</v>
      </c>
      <c r="C562" s="34">
        <v>1</v>
      </c>
      <c r="D562" t="s">
        <v>221</v>
      </c>
    </row>
    <row r="563" spans="1:4" x14ac:dyDescent="0.25">
      <c r="A563" t="s">
        <v>216</v>
      </c>
      <c r="B563" s="34">
        <v>2</v>
      </c>
      <c r="C563" s="34">
        <v>1</v>
      </c>
      <c r="D563" t="s">
        <v>217</v>
      </c>
    </row>
    <row r="564" spans="1:4" x14ac:dyDescent="0.25">
      <c r="A564" t="s">
        <v>216</v>
      </c>
      <c r="B564" s="34">
        <v>2</v>
      </c>
      <c r="C564" s="34">
        <v>1</v>
      </c>
      <c r="D564" t="s">
        <v>218</v>
      </c>
    </row>
    <row r="565" spans="1:4" x14ac:dyDescent="0.25">
      <c r="A565" t="s">
        <v>216</v>
      </c>
      <c r="B565" s="34">
        <v>2</v>
      </c>
      <c r="C565" s="34">
        <v>1</v>
      </c>
      <c r="D565" t="s">
        <v>219</v>
      </c>
    </row>
    <row r="566" spans="1:4" x14ac:dyDescent="0.25">
      <c r="A566" t="s">
        <v>216</v>
      </c>
      <c r="B566" s="34">
        <v>2</v>
      </c>
      <c r="C566" s="34">
        <v>1</v>
      </c>
      <c r="D566" t="s">
        <v>220</v>
      </c>
    </row>
    <row r="567" spans="1:4" x14ac:dyDescent="0.25">
      <c r="A567" t="s">
        <v>216</v>
      </c>
      <c r="B567" s="34">
        <v>2</v>
      </c>
      <c r="C567" s="34">
        <v>1</v>
      </c>
      <c r="D567" t="s">
        <v>221</v>
      </c>
    </row>
    <row r="568" spans="1:4" x14ac:dyDescent="0.25">
      <c r="A568" t="s">
        <v>216</v>
      </c>
      <c r="B568" s="34">
        <v>2</v>
      </c>
      <c r="C568" s="34">
        <v>1</v>
      </c>
      <c r="D568" t="s">
        <v>217</v>
      </c>
    </row>
    <row r="569" spans="1:4" x14ac:dyDescent="0.25">
      <c r="A569" t="s">
        <v>216</v>
      </c>
      <c r="B569" s="34">
        <v>2</v>
      </c>
      <c r="C569" s="34">
        <v>1</v>
      </c>
      <c r="D569" t="s">
        <v>218</v>
      </c>
    </row>
    <row r="570" spans="1:4" x14ac:dyDescent="0.25">
      <c r="A570" t="s">
        <v>216</v>
      </c>
      <c r="B570" s="34">
        <v>2</v>
      </c>
      <c r="C570" s="34">
        <v>1</v>
      </c>
      <c r="D570" t="s">
        <v>219</v>
      </c>
    </row>
    <row r="571" spans="1:4" x14ac:dyDescent="0.25">
      <c r="A571" t="s">
        <v>216</v>
      </c>
      <c r="B571" s="34">
        <v>2</v>
      </c>
      <c r="C571" s="34">
        <v>1</v>
      </c>
      <c r="D571" t="s">
        <v>220</v>
      </c>
    </row>
    <row r="572" spans="1:4" x14ac:dyDescent="0.25">
      <c r="A572" t="s">
        <v>216</v>
      </c>
      <c r="B572" s="34">
        <v>2</v>
      </c>
      <c r="C572" s="34">
        <v>1</v>
      </c>
      <c r="D572" t="s">
        <v>221</v>
      </c>
    </row>
    <row r="573" spans="1:4" x14ac:dyDescent="0.25">
      <c r="A573" t="s">
        <v>216</v>
      </c>
      <c r="B573" s="34">
        <v>2</v>
      </c>
      <c r="C573" s="34">
        <v>1</v>
      </c>
      <c r="D573" t="s">
        <v>217</v>
      </c>
    </row>
    <row r="574" spans="1:4" x14ac:dyDescent="0.25">
      <c r="A574" t="s">
        <v>216</v>
      </c>
      <c r="B574" s="34">
        <v>2</v>
      </c>
      <c r="C574" s="34">
        <v>1</v>
      </c>
      <c r="D574" t="s">
        <v>218</v>
      </c>
    </row>
    <row r="575" spans="1:4" x14ac:dyDescent="0.25">
      <c r="A575" t="s">
        <v>216</v>
      </c>
      <c r="B575" s="34">
        <v>2</v>
      </c>
      <c r="C575" s="34">
        <v>1</v>
      </c>
      <c r="D575" t="s">
        <v>219</v>
      </c>
    </row>
    <row r="576" spans="1:4" x14ac:dyDescent="0.25">
      <c r="A576" t="s">
        <v>216</v>
      </c>
      <c r="B576" s="34">
        <v>2</v>
      </c>
      <c r="C576" s="34">
        <v>1</v>
      </c>
      <c r="D576" t="s">
        <v>220</v>
      </c>
    </row>
    <row r="577" spans="1:4" x14ac:dyDescent="0.25">
      <c r="A577" t="s">
        <v>216</v>
      </c>
      <c r="B577" s="34">
        <v>2</v>
      </c>
      <c r="C577" s="34">
        <v>1</v>
      </c>
      <c r="D577" t="s">
        <v>221</v>
      </c>
    </row>
    <row r="578" spans="1:4" x14ac:dyDescent="0.25">
      <c r="A578" t="s">
        <v>216</v>
      </c>
      <c r="B578" s="34">
        <v>2</v>
      </c>
      <c r="C578" s="34">
        <v>1</v>
      </c>
      <c r="D578" t="s">
        <v>217</v>
      </c>
    </row>
    <row r="579" spans="1:4" x14ac:dyDescent="0.25">
      <c r="A579" t="s">
        <v>216</v>
      </c>
      <c r="B579" s="34">
        <v>2</v>
      </c>
      <c r="C579" s="34">
        <v>1</v>
      </c>
      <c r="D579" t="s">
        <v>218</v>
      </c>
    </row>
    <row r="580" spans="1:4" x14ac:dyDescent="0.25">
      <c r="A580" t="s">
        <v>216</v>
      </c>
      <c r="B580" s="34">
        <v>2</v>
      </c>
      <c r="C580" s="34">
        <v>1</v>
      </c>
      <c r="D580" t="s">
        <v>219</v>
      </c>
    </row>
    <row r="581" spans="1:4" x14ac:dyDescent="0.25">
      <c r="A581" t="s">
        <v>216</v>
      </c>
      <c r="B581" s="34">
        <v>2</v>
      </c>
      <c r="C581" s="34">
        <v>1</v>
      </c>
      <c r="D581" t="s">
        <v>220</v>
      </c>
    </row>
    <row r="582" spans="1:4" x14ac:dyDescent="0.25">
      <c r="A582" t="s">
        <v>216</v>
      </c>
      <c r="B582" s="34">
        <v>2</v>
      </c>
      <c r="C582" s="34">
        <v>1</v>
      </c>
      <c r="D582" t="s">
        <v>221</v>
      </c>
    </row>
    <row r="583" spans="1:4" x14ac:dyDescent="0.25">
      <c r="A583" t="s">
        <v>216</v>
      </c>
      <c r="B583" s="34">
        <v>2</v>
      </c>
      <c r="C583" s="34">
        <v>1</v>
      </c>
      <c r="D583" t="s">
        <v>217</v>
      </c>
    </row>
    <row r="584" spans="1:4" x14ac:dyDescent="0.25">
      <c r="A584" t="s">
        <v>216</v>
      </c>
      <c r="B584" s="34">
        <v>2</v>
      </c>
      <c r="C584" s="34">
        <v>1</v>
      </c>
      <c r="D584" t="s">
        <v>218</v>
      </c>
    </row>
    <row r="585" spans="1:4" x14ac:dyDescent="0.25">
      <c r="A585" t="s">
        <v>216</v>
      </c>
      <c r="B585" s="34">
        <v>2</v>
      </c>
      <c r="C585" s="34">
        <v>1</v>
      </c>
      <c r="D585" t="s">
        <v>219</v>
      </c>
    </row>
    <row r="586" spans="1:4" x14ac:dyDescent="0.25">
      <c r="A586" t="s">
        <v>216</v>
      </c>
      <c r="B586" s="34">
        <v>2</v>
      </c>
      <c r="C586" s="34">
        <v>1</v>
      </c>
      <c r="D586" t="s">
        <v>220</v>
      </c>
    </row>
    <row r="587" spans="1:4" x14ac:dyDescent="0.25">
      <c r="A587" t="s">
        <v>216</v>
      </c>
      <c r="B587" s="34">
        <v>2</v>
      </c>
      <c r="C587" s="34">
        <v>1</v>
      </c>
      <c r="D587" t="s">
        <v>221</v>
      </c>
    </row>
    <row r="588" spans="1:4" x14ac:dyDescent="0.25">
      <c r="A588" t="s">
        <v>216</v>
      </c>
      <c r="B588" s="34">
        <v>2</v>
      </c>
      <c r="C588" s="34">
        <v>1</v>
      </c>
      <c r="D588" t="s">
        <v>217</v>
      </c>
    </row>
    <row r="589" spans="1:4" x14ac:dyDescent="0.25">
      <c r="A589" t="s">
        <v>216</v>
      </c>
      <c r="B589" s="34">
        <v>2</v>
      </c>
      <c r="C589" s="34">
        <v>1</v>
      </c>
      <c r="D589" t="s">
        <v>218</v>
      </c>
    </row>
    <row r="590" spans="1:4" x14ac:dyDescent="0.25">
      <c r="A590" t="s">
        <v>216</v>
      </c>
      <c r="B590" s="34">
        <v>2</v>
      </c>
      <c r="C590" s="34">
        <v>1</v>
      </c>
      <c r="D590" t="s">
        <v>219</v>
      </c>
    </row>
    <row r="591" spans="1:4" x14ac:dyDescent="0.25">
      <c r="A591" t="s">
        <v>216</v>
      </c>
      <c r="B591" s="34">
        <v>2</v>
      </c>
      <c r="C591" s="34">
        <v>1</v>
      </c>
      <c r="D591" t="s">
        <v>220</v>
      </c>
    </row>
    <row r="592" spans="1:4" x14ac:dyDescent="0.25">
      <c r="A592" t="s">
        <v>216</v>
      </c>
      <c r="B592" s="34">
        <v>2</v>
      </c>
      <c r="C592" s="34">
        <v>1</v>
      </c>
      <c r="D592" t="s">
        <v>221</v>
      </c>
    </row>
    <row r="593" spans="1:4" x14ac:dyDescent="0.25">
      <c r="A593" t="s">
        <v>216</v>
      </c>
      <c r="B593" s="34">
        <v>2</v>
      </c>
      <c r="C593" s="34">
        <v>1</v>
      </c>
      <c r="D593" t="s">
        <v>217</v>
      </c>
    </row>
    <row r="594" spans="1:4" x14ac:dyDescent="0.25">
      <c r="A594" t="s">
        <v>216</v>
      </c>
      <c r="B594" s="34">
        <v>2</v>
      </c>
      <c r="C594" s="34">
        <v>1</v>
      </c>
      <c r="D594" t="s">
        <v>218</v>
      </c>
    </row>
    <row r="595" spans="1:4" x14ac:dyDescent="0.25">
      <c r="A595" t="s">
        <v>216</v>
      </c>
      <c r="B595" s="34">
        <v>2</v>
      </c>
      <c r="C595" s="34">
        <v>1</v>
      </c>
      <c r="D595" t="s">
        <v>219</v>
      </c>
    </row>
    <row r="596" spans="1:4" x14ac:dyDescent="0.25">
      <c r="A596" t="s">
        <v>216</v>
      </c>
      <c r="B596" s="34">
        <v>2</v>
      </c>
      <c r="C596" s="34">
        <v>1</v>
      </c>
      <c r="D596" t="s">
        <v>220</v>
      </c>
    </row>
    <row r="597" spans="1:4" x14ac:dyDescent="0.25">
      <c r="A597" t="s">
        <v>216</v>
      </c>
      <c r="B597" s="34">
        <v>2</v>
      </c>
      <c r="C597" s="34">
        <v>1</v>
      </c>
      <c r="D597" t="s">
        <v>221</v>
      </c>
    </row>
    <row r="598" spans="1:4" x14ac:dyDescent="0.25">
      <c r="A598" t="s">
        <v>222</v>
      </c>
      <c r="B598" s="34">
        <v>2</v>
      </c>
      <c r="C598" s="34">
        <v>1</v>
      </c>
      <c r="D598" t="s">
        <v>223</v>
      </c>
    </row>
    <row r="599" spans="1:4" x14ac:dyDescent="0.25">
      <c r="A599" t="s">
        <v>222</v>
      </c>
      <c r="B599" s="34">
        <v>2</v>
      </c>
      <c r="C599" s="34">
        <v>1</v>
      </c>
      <c r="D599" t="s">
        <v>224</v>
      </c>
    </row>
    <row r="600" spans="1:4" x14ac:dyDescent="0.25">
      <c r="A600" t="s">
        <v>222</v>
      </c>
      <c r="B600" s="34">
        <v>2</v>
      </c>
      <c r="C600" s="34">
        <v>1</v>
      </c>
      <c r="D600" t="s">
        <v>225</v>
      </c>
    </row>
    <row r="601" spans="1:4" x14ac:dyDescent="0.25">
      <c r="A601" t="s">
        <v>222</v>
      </c>
      <c r="B601" s="34">
        <v>2</v>
      </c>
      <c r="C601" s="34">
        <v>1</v>
      </c>
      <c r="D601" t="s">
        <v>226</v>
      </c>
    </row>
    <row r="602" spans="1:4" x14ac:dyDescent="0.25">
      <c r="A602" t="s">
        <v>222</v>
      </c>
      <c r="B602" s="34">
        <v>2</v>
      </c>
      <c r="C602" s="34">
        <v>1</v>
      </c>
      <c r="D602" t="s">
        <v>227</v>
      </c>
    </row>
    <row r="603" spans="1:4" x14ac:dyDescent="0.25">
      <c r="A603" t="s">
        <v>222</v>
      </c>
      <c r="B603" s="34">
        <v>2</v>
      </c>
      <c r="C603" s="34">
        <v>1</v>
      </c>
      <c r="D603" t="s">
        <v>223</v>
      </c>
    </row>
    <row r="604" spans="1:4" x14ac:dyDescent="0.25">
      <c r="A604" t="s">
        <v>222</v>
      </c>
      <c r="B604" s="34">
        <v>2</v>
      </c>
      <c r="C604" s="34">
        <v>1</v>
      </c>
      <c r="D604" t="s">
        <v>224</v>
      </c>
    </row>
    <row r="605" spans="1:4" x14ac:dyDescent="0.25">
      <c r="A605" t="s">
        <v>222</v>
      </c>
      <c r="B605" s="34">
        <v>2</v>
      </c>
      <c r="C605" s="34">
        <v>1</v>
      </c>
      <c r="D605" t="s">
        <v>225</v>
      </c>
    </row>
    <row r="606" spans="1:4" x14ac:dyDescent="0.25">
      <c r="A606" t="s">
        <v>222</v>
      </c>
      <c r="B606" s="34">
        <v>2</v>
      </c>
      <c r="C606" s="34">
        <v>1</v>
      </c>
      <c r="D606" t="s">
        <v>226</v>
      </c>
    </row>
    <row r="607" spans="1:4" x14ac:dyDescent="0.25">
      <c r="A607" t="s">
        <v>222</v>
      </c>
      <c r="B607" s="34">
        <v>2</v>
      </c>
      <c r="C607" s="34">
        <v>1</v>
      </c>
      <c r="D607" t="s">
        <v>227</v>
      </c>
    </row>
    <row r="608" spans="1:4" x14ac:dyDescent="0.25">
      <c r="A608" t="s">
        <v>222</v>
      </c>
      <c r="B608" s="34">
        <v>2</v>
      </c>
      <c r="C608" s="34">
        <v>1</v>
      </c>
      <c r="D608" t="s">
        <v>223</v>
      </c>
    </row>
    <row r="609" spans="1:4" x14ac:dyDescent="0.25">
      <c r="A609" t="s">
        <v>222</v>
      </c>
      <c r="B609" s="34">
        <v>2</v>
      </c>
      <c r="C609" s="34">
        <v>1</v>
      </c>
      <c r="D609" t="s">
        <v>224</v>
      </c>
    </row>
    <row r="610" spans="1:4" x14ac:dyDescent="0.25">
      <c r="A610" t="s">
        <v>222</v>
      </c>
      <c r="B610" s="34">
        <v>2</v>
      </c>
      <c r="C610" s="34">
        <v>1</v>
      </c>
      <c r="D610" t="s">
        <v>225</v>
      </c>
    </row>
    <row r="611" spans="1:4" x14ac:dyDescent="0.25">
      <c r="A611" t="s">
        <v>222</v>
      </c>
      <c r="B611" s="34">
        <v>2</v>
      </c>
      <c r="C611" s="34">
        <v>1</v>
      </c>
      <c r="D611" t="s">
        <v>226</v>
      </c>
    </row>
    <row r="612" spans="1:4" x14ac:dyDescent="0.25">
      <c r="A612" t="s">
        <v>222</v>
      </c>
      <c r="B612" s="34">
        <v>2</v>
      </c>
      <c r="C612" s="34">
        <v>1</v>
      </c>
      <c r="D612" t="s">
        <v>227</v>
      </c>
    </row>
    <row r="613" spans="1:4" x14ac:dyDescent="0.25">
      <c r="A613" t="s">
        <v>222</v>
      </c>
      <c r="B613" s="34">
        <v>2</v>
      </c>
      <c r="C613" s="34">
        <v>1</v>
      </c>
      <c r="D613" t="s">
        <v>223</v>
      </c>
    </row>
    <row r="614" spans="1:4" x14ac:dyDescent="0.25">
      <c r="A614" t="s">
        <v>222</v>
      </c>
      <c r="B614" s="34">
        <v>2</v>
      </c>
      <c r="C614" s="34">
        <v>1</v>
      </c>
      <c r="D614" t="s">
        <v>224</v>
      </c>
    </row>
    <row r="615" spans="1:4" x14ac:dyDescent="0.25">
      <c r="A615" t="s">
        <v>222</v>
      </c>
      <c r="B615" s="34">
        <v>2</v>
      </c>
      <c r="C615" s="34">
        <v>1</v>
      </c>
      <c r="D615" t="s">
        <v>225</v>
      </c>
    </row>
    <row r="616" spans="1:4" x14ac:dyDescent="0.25">
      <c r="A616" t="s">
        <v>222</v>
      </c>
      <c r="B616" s="34">
        <v>2</v>
      </c>
      <c r="C616" s="34">
        <v>1</v>
      </c>
      <c r="D616" t="s">
        <v>226</v>
      </c>
    </row>
    <row r="617" spans="1:4" x14ac:dyDescent="0.25">
      <c r="A617" t="s">
        <v>222</v>
      </c>
      <c r="B617" s="34">
        <v>2</v>
      </c>
      <c r="C617" s="34">
        <v>1</v>
      </c>
      <c r="D617" t="s">
        <v>227</v>
      </c>
    </row>
    <row r="618" spans="1:4" x14ac:dyDescent="0.25">
      <c r="A618" t="s">
        <v>222</v>
      </c>
      <c r="B618" s="34">
        <v>2</v>
      </c>
      <c r="C618" s="34">
        <v>1</v>
      </c>
      <c r="D618" t="s">
        <v>223</v>
      </c>
    </row>
    <row r="619" spans="1:4" x14ac:dyDescent="0.25">
      <c r="A619" t="s">
        <v>222</v>
      </c>
      <c r="B619" s="34">
        <v>2</v>
      </c>
      <c r="C619" s="34">
        <v>1</v>
      </c>
      <c r="D619" t="s">
        <v>224</v>
      </c>
    </row>
    <row r="620" spans="1:4" x14ac:dyDescent="0.25">
      <c r="A620" t="s">
        <v>222</v>
      </c>
      <c r="B620" s="34">
        <v>2</v>
      </c>
      <c r="C620" s="34">
        <v>1</v>
      </c>
      <c r="D620" t="s">
        <v>225</v>
      </c>
    </row>
    <row r="621" spans="1:4" x14ac:dyDescent="0.25">
      <c r="A621" t="s">
        <v>222</v>
      </c>
      <c r="B621" s="34">
        <v>2</v>
      </c>
      <c r="C621" s="34">
        <v>1</v>
      </c>
      <c r="D621" t="s">
        <v>226</v>
      </c>
    </row>
    <row r="622" spans="1:4" x14ac:dyDescent="0.25">
      <c r="A622" t="s">
        <v>222</v>
      </c>
      <c r="B622" s="34">
        <v>2</v>
      </c>
      <c r="C622" s="34">
        <v>1</v>
      </c>
      <c r="D622" t="s">
        <v>227</v>
      </c>
    </row>
    <row r="623" spans="1:4" x14ac:dyDescent="0.25">
      <c r="A623" t="s">
        <v>222</v>
      </c>
      <c r="B623" s="34">
        <v>2</v>
      </c>
      <c r="C623" s="34">
        <v>1</v>
      </c>
      <c r="D623" t="s">
        <v>223</v>
      </c>
    </row>
    <row r="624" spans="1:4" x14ac:dyDescent="0.25">
      <c r="A624" t="s">
        <v>222</v>
      </c>
      <c r="B624" s="34">
        <v>2</v>
      </c>
      <c r="C624" s="34">
        <v>1</v>
      </c>
      <c r="D624" t="s">
        <v>224</v>
      </c>
    </row>
    <row r="625" spans="1:4" x14ac:dyDescent="0.25">
      <c r="A625" t="s">
        <v>222</v>
      </c>
      <c r="B625" s="34">
        <v>2</v>
      </c>
      <c r="C625" s="34">
        <v>1</v>
      </c>
      <c r="D625" t="s">
        <v>225</v>
      </c>
    </row>
    <row r="626" spans="1:4" x14ac:dyDescent="0.25">
      <c r="A626" t="s">
        <v>222</v>
      </c>
      <c r="B626" s="34">
        <v>2</v>
      </c>
      <c r="C626" s="34">
        <v>1</v>
      </c>
      <c r="D626" t="s">
        <v>226</v>
      </c>
    </row>
    <row r="627" spans="1:4" x14ac:dyDescent="0.25">
      <c r="A627" t="s">
        <v>222</v>
      </c>
      <c r="B627" s="34">
        <v>2</v>
      </c>
      <c r="C627" s="34">
        <v>1</v>
      </c>
      <c r="D627" t="s">
        <v>227</v>
      </c>
    </row>
    <row r="628" spans="1:4" x14ac:dyDescent="0.25">
      <c r="A628" t="s">
        <v>222</v>
      </c>
      <c r="B628" s="34">
        <v>2</v>
      </c>
      <c r="C628" s="34">
        <v>1</v>
      </c>
      <c r="D628" t="s">
        <v>223</v>
      </c>
    </row>
    <row r="629" spans="1:4" x14ac:dyDescent="0.25">
      <c r="A629" t="s">
        <v>222</v>
      </c>
      <c r="B629" s="34">
        <v>2</v>
      </c>
      <c r="C629" s="34">
        <v>1</v>
      </c>
      <c r="D629" t="s">
        <v>224</v>
      </c>
    </row>
    <row r="630" spans="1:4" x14ac:dyDescent="0.25">
      <c r="A630" t="s">
        <v>222</v>
      </c>
      <c r="B630" s="34">
        <v>2</v>
      </c>
      <c r="C630" s="34">
        <v>1</v>
      </c>
      <c r="D630" t="s">
        <v>225</v>
      </c>
    </row>
    <row r="631" spans="1:4" x14ac:dyDescent="0.25">
      <c r="A631" t="s">
        <v>222</v>
      </c>
      <c r="B631" s="34">
        <v>2</v>
      </c>
      <c r="C631" s="34">
        <v>1</v>
      </c>
      <c r="D631" t="s">
        <v>226</v>
      </c>
    </row>
    <row r="632" spans="1:4" x14ac:dyDescent="0.25">
      <c r="A632" t="s">
        <v>222</v>
      </c>
      <c r="B632" s="34">
        <v>2</v>
      </c>
      <c r="C632" s="34">
        <v>1</v>
      </c>
      <c r="D632" t="s">
        <v>227</v>
      </c>
    </row>
    <row r="633" spans="1:4" x14ac:dyDescent="0.25">
      <c r="A633" t="s">
        <v>222</v>
      </c>
      <c r="B633" s="34">
        <v>2</v>
      </c>
      <c r="C633" s="34">
        <v>1</v>
      </c>
      <c r="D633" t="s">
        <v>223</v>
      </c>
    </row>
    <row r="634" spans="1:4" x14ac:dyDescent="0.25">
      <c r="A634" t="s">
        <v>222</v>
      </c>
      <c r="B634" s="34">
        <v>2</v>
      </c>
      <c r="C634" s="34">
        <v>1</v>
      </c>
      <c r="D634" t="s">
        <v>224</v>
      </c>
    </row>
    <row r="635" spans="1:4" x14ac:dyDescent="0.25">
      <c r="A635" t="s">
        <v>222</v>
      </c>
      <c r="B635" s="34">
        <v>2</v>
      </c>
      <c r="C635" s="34">
        <v>1</v>
      </c>
      <c r="D635" t="s">
        <v>225</v>
      </c>
    </row>
    <row r="636" spans="1:4" x14ac:dyDescent="0.25">
      <c r="A636" t="s">
        <v>222</v>
      </c>
      <c r="B636" s="34">
        <v>2</v>
      </c>
      <c r="C636" s="34">
        <v>1</v>
      </c>
      <c r="D636" t="s">
        <v>226</v>
      </c>
    </row>
    <row r="637" spans="1:4" x14ac:dyDescent="0.25">
      <c r="A637" t="s">
        <v>222</v>
      </c>
      <c r="B637" s="34">
        <v>2</v>
      </c>
      <c r="C637" s="34">
        <v>1</v>
      </c>
      <c r="D637" t="s">
        <v>227</v>
      </c>
    </row>
    <row r="638" spans="1:4" x14ac:dyDescent="0.25">
      <c r="A638" t="s">
        <v>222</v>
      </c>
      <c r="B638" s="34">
        <v>2</v>
      </c>
      <c r="C638" s="34">
        <v>1</v>
      </c>
      <c r="D638" t="s">
        <v>223</v>
      </c>
    </row>
    <row r="639" spans="1:4" x14ac:dyDescent="0.25">
      <c r="A639" t="s">
        <v>222</v>
      </c>
      <c r="B639" s="34">
        <v>2</v>
      </c>
      <c r="C639" s="34">
        <v>1</v>
      </c>
      <c r="D639" t="s">
        <v>224</v>
      </c>
    </row>
    <row r="640" spans="1:4" x14ac:dyDescent="0.25">
      <c r="A640" t="s">
        <v>222</v>
      </c>
      <c r="B640" s="34">
        <v>2</v>
      </c>
      <c r="C640" s="34">
        <v>1</v>
      </c>
      <c r="D640" t="s">
        <v>225</v>
      </c>
    </row>
    <row r="641" spans="1:4" x14ac:dyDescent="0.25">
      <c r="A641" t="s">
        <v>222</v>
      </c>
      <c r="B641" s="34">
        <v>2</v>
      </c>
      <c r="C641" s="34">
        <v>1</v>
      </c>
      <c r="D641" t="s">
        <v>226</v>
      </c>
    </row>
    <row r="642" spans="1:4" x14ac:dyDescent="0.25">
      <c r="A642" t="s">
        <v>222</v>
      </c>
      <c r="B642" s="34">
        <v>2</v>
      </c>
      <c r="C642" s="34">
        <v>1</v>
      </c>
      <c r="D642" t="s">
        <v>227</v>
      </c>
    </row>
    <row r="643" spans="1:4" x14ac:dyDescent="0.25">
      <c r="A643" t="s">
        <v>222</v>
      </c>
      <c r="B643" s="34">
        <v>2</v>
      </c>
      <c r="C643" s="34">
        <v>1</v>
      </c>
      <c r="D643" t="s">
        <v>223</v>
      </c>
    </row>
    <row r="644" spans="1:4" x14ac:dyDescent="0.25">
      <c r="A644" t="s">
        <v>222</v>
      </c>
      <c r="B644" s="34">
        <v>2</v>
      </c>
      <c r="C644" s="34">
        <v>1</v>
      </c>
      <c r="D644" t="s">
        <v>224</v>
      </c>
    </row>
    <row r="645" spans="1:4" x14ac:dyDescent="0.25">
      <c r="A645" t="s">
        <v>222</v>
      </c>
      <c r="B645" s="34">
        <v>2</v>
      </c>
      <c r="C645" s="34">
        <v>1</v>
      </c>
      <c r="D645" t="s">
        <v>225</v>
      </c>
    </row>
    <row r="646" spans="1:4" x14ac:dyDescent="0.25">
      <c r="A646" t="s">
        <v>222</v>
      </c>
      <c r="B646" s="34">
        <v>2</v>
      </c>
      <c r="C646" s="34">
        <v>1</v>
      </c>
      <c r="D646" t="s">
        <v>226</v>
      </c>
    </row>
    <row r="647" spans="1:4" x14ac:dyDescent="0.25">
      <c r="A647" t="s">
        <v>222</v>
      </c>
      <c r="B647" s="34">
        <v>2</v>
      </c>
      <c r="C647" s="34">
        <v>1</v>
      </c>
      <c r="D647" t="s">
        <v>227</v>
      </c>
    </row>
    <row r="648" spans="1:4" x14ac:dyDescent="0.25">
      <c r="A648" t="s">
        <v>222</v>
      </c>
      <c r="B648" s="34">
        <v>2</v>
      </c>
      <c r="C648" s="34">
        <v>1</v>
      </c>
      <c r="D648" t="s">
        <v>223</v>
      </c>
    </row>
    <row r="649" spans="1:4" x14ac:dyDescent="0.25">
      <c r="A649" t="s">
        <v>222</v>
      </c>
      <c r="B649" s="34">
        <v>2</v>
      </c>
      <c r="C649" s="34">
        <v>1</v>
      </c>
      <c r="D649" t="s">
        <v>224</v>
      </c>
    </row>
    <row r="650" spans="1:4" x14ac:dyDescent="0.25">
      <c r="A650" t="s">
        <v>222</v>
      </c>
      <c r="B650" s="34">
        <v>2</v>
      </c>
      <c r="C650" s="34">
        <v>1</v>
      </c>
      <c r="D650" t="s">
        <v>225</v>
      </c>
    </row>
    <row r="651" spans="1:4" x14ac:dyDescent="0.25">
      <c r="A651" t="s">
        <v>222</v>
      </c>
      <c r="B651" s="34">
        <v>2</v>
      </c>
      <c r="C651" s="34">
        <v>1</v>
      </c>
      <c r="D651" t="s">
        <v>226</v>
      </c>
    </row>
    <row r="652" spans="1:4" x14ac:dyDescent="0.25">
      <c r="A652" t="s">
        <v>222</v>
      </c>
      <c r="B652" s="34">
        <v>2</v>
      </c>
      <c r="C652" s="34">
        <v>1</v>
      </c>
      <c r="D652" t="s">
        <v>227</v>
      </c>
    </row>
    <row r="653" spans="1:4" x14ac:dyDescent="0.25">
      <c r="A653" t="s">
        <v>222</v>
      </c>
      <c r="B653" s="34">
        <v>2</v>
      </c>
      <c r="C653" s="34">
        <v>1</v>
      </c>
      <c r="D653" t="s">
        <v>223</v>
      </c>
    </row>
    <row r="654" spans="1:4" x14ac:dyDescent="0.25">
      <c r="A654" t="s">
        <v>222</v>
      </c>
      <c r="B654" s="34">
        <v>2</v>
      </c>
      <c r="C654" s="34">
        <v>1</v>
      </c>
      <c r="D654" t="s">
        <v>224</v>
      </c>
    </row>
    <row r="655" spans="1:4" x14ac:dyDescent="0.25">
      <c r="A655" t="s">
        <v>222</v>
      </c>
      <c r="B655" s="34">
        <v>2</v>
      </c>
      <c r="C655" s="34">
        <v>1</v>
      </c>
      <c r="D655" t="s">
        <v>225</v>
      </c>
    </row>
    <row r="656" spans="1:4" x14ac:dyDescent="0.25">
      <c r="A656" t="s">
        <v>222</v>
      </c>
      <c r="B656" s="34">
        <v>2</v>
      </c>
      <c r="C656" s="34">
        <v>1</v>
      </c>
      <c r="D656" t="s">
        <v>226</v>
      </c>
    </row>
    <row r="657" spans="1:4" x14ac:dyDescent="0.25">
      <c r="A657" t="s">
        <v>222</v>
      </c>
      <c r="B657" s="34">
        <v>2</v>
      </c>
      <c r="C657" s="34">
        <v>1</v>
      </c>
      <c r="D657" t="s">
        <v>227</v>
      </c>
    </row>
    <row r="658" spans="1:4" x14ac:dyDescent="0.25">
      <c r="A658" t="s">
        <v>222</v>
      </c>
      <c r="B658" s="34">
        <v>2</v>
      </c>
      <c r="C658" s="34">
        <v>1</v>
      </c>
      <c r="D658" t="s">
        <v>223</v>
      </c>
    </row>
    <row r="659" spans="1:4" x14ac:dyDescent="0.25">
      <c r="A659" t="s">
        <v>222</v>
      </c>
      <c r="B659" s="34">
        <v>2</v>
      </c>
      <c r="C659" s="34">
        <v>1</v>
      </c>
      <c r="D659" t="s">
        <v>224</v>
      </c>
    </row>
    <row r="660" spans="1:4" x14ac:dyDescent="0.25">
      <c r="A660" t="s">
        <v>222</v>
      </c>
      <c r="B660" s="34">
        <v>2</v>
      </c>
      <c r="C660" s="34">
        <v>1</v>
      </c>
      <c r="D660" t="s">
        <v>225</v>
      </c>
    </row>
    <row r="661" spans="1:4" x14ac:dyDescent="0.25">
      <c r="A661" t="s">
        <v>222</v>
      </c>
      <c r="B661" s="34">
        <v>2</v>
      </c>
      <c r="C661" s="34">
        <v>1</v>
      </c>
      <c r="D661" t="s">
        <v>226</v>
      </c>
    </row>
    <row r="662" spans="1:4" x14ac:dyDescent="0.25">
      <c r="A662" t="s">
        <v>222</v>
      </c>
      <c r="B662" s="34">
        <v>2</v>
      </c>
      <c r="C662" s="34">
        <v>1</v>
      </c>
      <c r="D662" t="s">
        <v>227</v>
      </c>
    </row>
    <row r="663" spans="1:4" x14ac:dyDescent="0.25">
      <c r="A663" t="s">
        <v>222</v>
      </c>
      <c r="B663" s="34">
        <v>2</v>
      </c>
      <c r="C663" s="34">
        <v>1</v>
      </c>
      <c r="D663" t="s">
        <v>223</v>
      </c>
    </row>
    <row r="664" spans="1:4" x14ac:dyDescent="0.25">
      <c r="A664" t="s">
        <v>222</v>
      </c>
      <c r="B664" s="34">
        <v>2</v>
      </c>
      <c r="C664" s="34">
        <v>1</v>
      </c>
      <c r="D664" t="s">
        <v>224</v>
      </c>
    </row>
    <row r="665" spans="1:4" x14ac:dyDescent="0.25">
      <c r="A665" t="s">
        <v>222</v>
      </c>
      <c r="B665" s="34">
        <v>2</v>
      </c>
      <c r="C665" s="34">
        <v>1</v>
      </c>
      <c r="D665" t="s">
        <v>225</v>
      </c>
    </row>
    <row r="666" spans="1:4" x14ac:dyDescent="0.25">
      <c r="A666" t="s">
        <v>222</v>
      </c>
      <c r="B666" s="34">
        <v>2</v>
      </c>
      <c r="C666" s="34">
        <v>1</v>
      </c>
      <c r="D666" t="s">
        <v>226</v>
      </c>
    </row>
    <row r="667" spans="1:4" x14ac:dyDescent="0.25">
      <c r="A667" t="s">
        <v>222</v>
      </c>
      <c r="B667" s="34">
        <v>2</v>
      </c>
      <c r="C667" s="34">
        <v>1</v>
      </c>
      <c r="D667" t="s">
        <v>227</v>
      </c>
    </row>
    <row r="668" spans="1:4" x14ac:dyDescent="0.25">
      <c r="A668" t="s">
        <v>222</v>
      </c>
      <c r="B668" s="34">
        <v>2</v>
      </c>
      <c r="C668" s="34">
        <v>1</v>
      </c>
      <c r="D668" t="s">
        <v>223</v>
      </c>
    </row>
    <row r="669" spans="1:4" x14ac:dyDescent="0.25">
      <c r="A669" t="s">
        <v>222</v>
      </c>
      <c r="B669" s="34">
        <v>2</v>
      </c>
      <c r="C669" s="34">
        <v>1</v>
      </c>
      <c r="D669" t="s">
        <v>224</v>
      </c>
    </row>
    <row r="670" spans="1:4" x14ac:dyDescent="0.25">
      <c r="A670" t="s">
        <v>222</v>
      </c>
      <c r="B670" s="34">
        <v>2</v>
      </c>
      <c r="C670" s="34">
        <v>1</v>
      </c>
      <c r="D670" t="s">
        <v>225</v>
      </c>
    </row>
    <row r="671" spans="1:4" x14ac:dyDescent="0.25">
      <c r="A671" t="s">
        <v>222</v>
      </c>
      <c r="B671" s="34">
        <v>2</v>
      </c>
      <c r="C671" s="34">
        <v>1</v>
      </c>
      <c r="D671" t="s">
        <v>226</v>
      </c>
    </row>
    <row r="672" spans="1:4" x14ac:dyDescent="0.25">
      <c r="A672" t="s">
        <v>222</v>
      </c>
      <c r="B672" s="34">
        <v>2</v>
      </c>
      <c r="C672" s="34">
        <v>1</v>
      </c>
      <c r="D672" t="s">
        <v>227</v>
      </c>
    </row>
    <row r="673" spans="1:4" x14ac:dyDescent="0.25">
      <c r="A673" t="s">
        <v>222</v>
      </c>
      <c r="B673" s="34">
        <v>2</v>
      </c>
      <c r="C673" s="34">
        <v>1</v>
      </c>
      <c r="D673" t="s">
        <v>223</v>
      </c>
    </row>
    <row r="674" spans="1:4" x14ac:dyDescent="0.25">
      <c r="A674" t="s">
        <v>222</v>
      </c>
      <c r="B674" s="34">
        <v>2</v>
      </c>
      <c r="C674" s="34">
        <v>1</v>
      </c>
      <c r="D674" t="s">
        <v>224</v>
      </c>
    </row>
    <row r="675" spans="1:4" x14ac:dyDescent="0.25">
      <c r="A675" t="s">
        <v>222</v>
      </c>
      <c r="B675" s="34">
        <v>2</v>
      </c>
      <c r="C675" s="34">
        <v>1</v>
      </c>
      <c r="D675" t="s">
        <v>225</v>
      </c>
    </row>
    <row r="676" spans="1:4" x14ac:dyDescent="0.25">
      <c r="A676" t="s">
        <v>222</v>
      </c>
      <c r="B676" s="34">
        <v>2</v>
      </c>
      <c r="C676" s="34">
        <v>1</v>
      </c>
      <c r="D676" t="s">
        <v>226</v>
      </c>
    </row>
    <row r="677" spans="1:4" x14ac:dyDescent="0.25">
      <c r="A677" t="s">
        <v>222</v>
      </c>
      <c r="B677" s="34">
        <v>2</v>
      </c>
      <c r="C677" s="34">
        <v>1</v>
      </c>
      <c r="D677" t="s">
        <v>227</v>
      </c>
    </row>
    <row r="678" spans="1:4" x14ac:dyDescent="0.25">
      <c r="A678" t="s">
        <v>222</v>
      </c>
      <c r="B678" s="34">
        <v>2</v>
      </c>
      <c r="C678" s="34">
        <v>1</v>
      </c>
      <c r="D678" t="s">
        <v>223</v>
      </c>
    </row>
    <row r="679" spans="1:4" x14ac:dyDescent="0.25">
      <c r="A679" t="s">
        <v>222</v>
      </c>
      <c r="B679" s="34">
        <v>2</v>
      </c>
      <c r="C679" s="34">
        <v>1</v>
      </c>
      <c r="D679" t="s">
        <v>224</v>
      </c>
    </row>
    <row r="680" spans="1:4" x14ac:dyDescent="0.25">
      <c r="A680" t="s">
        <v>222</v>
      </c>
      <c r="B680" s="34">
        <v>2</v>
      </c>
      <c r="C680" s="34">
        <v>1</v>
      </c>
      <c r="D680" t="s">
        <v>225</v>
      </c>
    </row>
    <row r="681" spans="1:4" x14ac:dyDescent="0.25">
      <c r="A681" t="s">
        <v>222</v>
      </c>
      <c r="B681" s="34">
        <v>2</v>
      </c>
      <c r="C681" s="34">
        <v>1</v>
      </c>
      <c r="D681" t="s">
        <v>226</v>
      </c>
    </row>
    <row r="682" spans="1:4" x14ac:dyDescent="0.25">
      <c r="A682" t="s">
        <v>222</v>
      </c>
      <c r="B682" s="34">
        <v>2</v>
      </c>
      <c r="C682" s="34">
        <v>1</v>
      </c>
      <c r="D682" t="s">
        <v>227</v>
      </c>
    </row>
    <row r="683" spans="1:4" x14ac:dyDescent="0.25">
      <c r="A683" t="s">
        <v>222</v>
      </c>
      <c r="B683" s="34">
        <v>2</v>
      </c>
      <c r="C683" s="34">
        <v>1</v>
      </c>
      <c r="D683" t="s">
        <v>223</v>
      </c>
    </row>
    <row r="684" spans="1:4" x14ac:dyDescent="0.25">
      <c r="A684" t="s">
        <v>222</v>
      </c>
      <c r="B684" s="34">
        <v>2</v>
      </c>
      <c r="C684" s="34">
        <v>1</v>
      </c>
      <c r="D684" t="s">
        <v>224</v>
      </c>
    </row>
    <row r="685" spans="1:4" x14ac:dyDescent="0.25">
      <c r="A685" t="s">
        <v>222</v>
      </c>
      <c r="B685" s="34">
        <v>2</v>
      </c>
      <c r="C685" s="34">
        <v>1</v>
      </c>
      <c r="D685" t="s">
        <v>225</v>
      </c>
    </row>
    <row r="686" spans="1:4" x14ac:dyDescent="0.25">
      <c r="A686" t="s">
        <v>222</v>
      </c>
      <c r="B686" s="34">
        <v>2</v>
      </c>
      <c r="C686" s="34">
        <v>1</v>
      </c>
      <c r="D686" t="s">
        <v>226</v>
      </c>
    </row>
    <row r="687" spans="1:4" x14ac:dyDescent="0.25">
      <c r="A687" t="s">
        <v>222</v>
      </c>
      <c r="B687" s="34">
        <v>2</v>
      </c>
      <c r="C687" s="34">
        <v>1</v>
      </c>
      <c r="D687" t="s">
        <v>227</v>
      </c>
    </row>
    <row r="688" spans="1:4" x14ac:dyDescent="0.25">
      <c r="A688" t="s">
        <v>228</v>
      </c>
      <c r="B688" s="34">
        <v>2</v>
      </c>
      <c r="C688" s="34">
        <v>1</v>
      </c>
      <c r="D688" t="s">
        <v>229</v>
      </c>
    </row>
    <row r="689" spans="1:4" x14ac:dyDescent="0.25">
      <c r="A689" t="s">
        <v>228</v>
      </c>
      <c r="B689" s="34">
        <v>2</v>
      </c>
      <c r="C689" s="34">
        <v>1</v>
      </c>
      <c r="D689" t="s">
        <v>230</v>
      </c>
    </row>
    <row r="690" spans="1:4" x14ac:dyDescent="0.25">
      <c r="A690" t="s">
        <v>228</v>
      </c>
      <c r="B690" s="34">
        <v>2</v>
      </c>
      <c r="C690" s="34">
        <v>1</v>
      </c>
      <c r="D690" t="s">
        <v>231</v>
      </c>
    </row>
    <row r="691" spans="1:4" x14ac:dyDescent="0.25">
      <c r="A691" t="s">
        <v>228</v>
      </c>
      <c r="B691" s="34">
        <v>2</v>
      </c>
      <c r="C691" s="34">
        <v>1</v>
      </c>
      <c r="D691" t="s">
        <v>232</v>
      </c>
    </row>
    <row r="692" spans="1:4" x14ac:dyDescent="0.25">
      <c r="A692" t="s">
        <v>228</v>
      </c>
      <c r="B692" s="34">
        <v>2</v>
      </c>
      <c r="C692" s="34">
        <v>1</v>
      </c>
      <c r="D692" t="s">
        <v>233</v>
      </c>
    </row>
    <row r="693" spans="1:4" x14ac:dyDescent="0.25">
      <c r="A693" t="s">
        <v>228</v>
      </c>
      <c r="B693" s="34">
        <v>2</v>
      </c>
      <c r="C693" s="34">
        <v>1</v>
      </c>
      <c r="D693" t="s">
        <v>229</v>
      </c>
    </row>
    <row r="694" spans="1:4" x14ac:dyDescent="0.25">
      <c r="A694" t="s">
        <v>228</v>
      </c>
      <c r="B694" s="34">
        <v>2</v>
      </c>
      <c r="C694" s="34">
        <v>1</v>
      </c>
      <c r="D694" t="s">
        <v>230</v>
      </c>
    </row>
    <row r="695" spans="1:4" x14ac:dyDescent="0.25">
      <c r="A695" t="s">
        <v>228</v>
      </c>
      <c r="B695" s="34">
        <v>2</v>
      </c>
      <c r="C695" s="34">
        <v>1</v>
      </c>
      <c r="D695" t="s">
        <v>231</v>
      </c>
    </row>
    <row r="696" spans="1:4" x14ac:dyDescent="0.25">
      <c r="A696" t="s">
        <v>228</v>
      </c>
      <c r="B696" s="34">
        <v>2</v>
      </c>
      <c r="C696" s="34">
        <v>1</v>
      </c>
      <c r="D696" t="s">
        <v>232</v>
      </c>
    </row>
    <row r="697" spans="1:4" x14ac:dyDescent="0.25">
      <c r="A697" t="s">
        <v>228</v>
      </c>
      <c r="B697" s="34">
        <v>2</v>
      </c>
      <c r="C697" s="34">
        <v>1</v>
      </c>
      <c r="D697" t="s">
        <v>233</v>
      </c>
    </row>
    <row r="698" spans="1:4" x14ac:dyDescent="0.25">
      <c r="A698" t="s">
        <v>228</v>
      </c>
      <c r="B698" s="34">
        <v>2</v>
      </c>
      <c r="C698" s="34">
        <v>1</v>
      </c>
      <c r="D698" t="s">
        <v>233</v>
      </c>
    </row>
    <row r="699" spans="1:4" x14ac:dyDescent="0.25">
      <c r="A699" t="s">
        <v>228</v>
      </c>
      <c r="B699" s="34">
        <v>2</v>
      </c>
      <c r="C699" s="34">
        <v>1</v>
      </c>
      <c r="D699" t="s">
        <v>230</v>
      </c>
    </row>
    <row r="700" spans="1:4" x14ac:dyDescent="0.25">
      <c r="A700" t="s">
        <v>228</v>
      </c>
      <c r="B700" s="34">
        <v>2</v>
      </c>
      <c r="C700" s="34">
        <v>1</v>
      </c>
      <c r="D700" t="s">
        <v>231</v>
      </c>
    </row>
    <row r="701" spans="1:4" x14ac:dyDescent="0.25">
      <c r="A701" t="s">
        <v>228</v>
      </c>
      <c r="B701" s="34">
        <v>2</v>
      </c>
      <c r="C701" s="34">
        <v>1</v>
      </c>
      <c r="D701" t="s">
        <v>232</v>
      </c>
    </row>
    <row r="702" spans="1:4" x14ac:dyDescent="0.25">
      <c r="A702" t="s">
        <v>228</v>
      </c>
      <c r="B702" s="34">
        <v>2</v>
      </c>
      <c r="C702" s="34">
        <v>1</v>
      </c>
      <c r="D702" t="s">
        <v>233</v>
      </c>
    </row>
    <row r="703" spans="1:4" x14ac:dyDescent="0.25">
      <c r="A703" t="s">
        <v>228</v>
      </c>
      <c r="B703" s="34">
        <v>2</v>
      </c>
      <c r="C703" s="34">
        <v>1</v>
      </c>
      <c r="D703" t="s">
        <v>230</v>
      </c>
    </row>
    <row r="704" spans="1:4" x14ac:dyDescent="0.25">
      <c r="A704" t="s">
        <v>228</v>
      </c>
      <c r="B704" s="34">
        <v>2</v>
      </c>
      <c r="C704" s="34">
        <v>1</v>
      </c>
      <c r="D704" t="s">
        <v>231</v>
      </c>
    </row>
    <row r="705" spans="1:4" x14ac:dyDescent="0.25">
      <c r="A705" t="s">
        <v>228</v>
      </c>
      <c r="B705" s="34">
        <v>2</v>
      </c>
      <c r="C705" s="34">
        <v>1</v>
      </c>
      <c r="D705" t="s">
        <v>232</v>
      </c>
    </row>
    <row r="706" spans="1:4" x14ac:dyDescent="0.25">
      <c r="A706" t="s">
        <v>228</v>
      </c>
      <c r="B706" s="34">
        <v>2</v>
      </c>
      <c r="C706" s="34">
        <v>1</v>
      </c>
      <c r="D706" t="s">
        <v>233</v>
      </c>
    </row>
    <row r="707" spans="1:4" x14ac:dyDescent="0.25">
      <c r="A707" t="s">
        <v>228</v>
      </c>
      <c r="B707" s="34">
        <v>2</v>
      </c>
      <c r="C707" s="34">
        <v>1</v>
      </c>
      <c r="D707" t="s">
        <v>230</v>
      </c>
    </row>
    <row r="708" spans="1:4" x14ac:dyDescent="0.25">
      <c r="A708" t="s">
        <v>228</v>
      </c>
      <c r="B708" s="34">
        <v>2</v>
      </c>
      <c r="C708" s="34">
        <v>1</v>
      </c>
      <c r="D708" t="s">
        <v>231</v>
      </c>
    </row>
    <row r="709" spans="1:4" x14ac:dyDescent="0.25">
      <c r="A709" t="s">
        <v>228</v>
      </c>
      <c r="B709" s="34">
        <v>2</v>
      </c>
      <c r="C709" s="34">
        <v>1</v>
      </c>
      <c r="D709" t="s">
        <v>232</v>
      </c>
    </row>
    <row r="710" spans="1:4" x14ac:dyDescent="0.25">
      <c r="A710" t="s">
        <v>228</v>
      </c>
      <c r="B710" s="34">
        <v>2</v>
      </c>
      <c r="C710" s="34">
        <v>1</v>
      </c>
      <c r="D710" t="s">
        <v>233</v>
      </c>
    </row>
    <row r="711" spans="1:4" x14ac:dyDescent="0.25">
      <c r="A711" t="s">
        <v>228</v>
      </c>
      <c r="B711" s="34">
        <v>2</v>
      </c>
      <c r="C711" s="34">
        <v>1</v>
      </c>
      <c r="D711" t="s">
        <v>230</v>
      </c>
    </row>
    <row r="712" spans="1:4" x14ac:dyDescent="0.25">
      <c r="A712" t="s">
        <v>228</v>
      </c>
      <c r="B712" s="34">
        <v>2</v>
      </c>
      <c r="C712" s="34">
        <v>1</v>
      </c>
      <c r="D712" t="s">
        <v>231</v>
      </c>
    </row>
    <row r="713" spans="1:4" x14ac:dyDescent="0.25">
      <c r="A713" t="s">
        <v>228</v>
      </c>
      <c r="B713" s="34">
        <v>2</v>
      </c>
      <c r="C713" s="34">
        <v>1</v>
      </c>
      <c r="D713" t="s">
        <v>232</v>
      </c>
    </row>
    <row r="714" spans="1:4" x14ac:dyDescent="0.25">
      <c r="A714" t="s">
        <v>228</v>
      </c>
      <c r="B714" s="34">
        <v>2</v>
      </c>
      <c r="C714" s="34">
        <v>1</v>
      </c>
      <c r="D714" t="s">
        <v>233</v>
      </c>
    </row>
    <row r="715" spans="1:4" x14ac:dyDescent="0.25">
      <c r="A715" t="s">
        <v>228</v>
      </c>
      <c r="B715" s="34">
        <v>2</v>
      </c>
      <c r="C715" s="34">
        <v>1</v>
      </c>
      <c r="D715" t="s">
        <v>230</v>
      </c>
    </row>
    <row r="716" spans="1:4" x14ac:dyDescent="0.25">
      <c r="A716" t="s">
        <v>228</v>
      </c>
      <c r="B716" s="34">
        <v>2</v>
      </c>
      <c r="C716" s="34">
        <v>1</v>
      </c>
      <c r="D716" t="s">
        <v>231</v>
      </c>
    </row>
    <row r="717" spans="1:4" x14ac:dyDescent="0.25">
      <c r="A717" t="s">
        <v>228</v>
      </c>
      <c r="B717" s="34">
        <v>2</v>
      </c>
      <c r="C717" s="34">
        <v>1</v>
      </c>
      <c r="D717" t="s">
        <v>232</v>
      </c>
    </row>
    <row r="718" spans="1:4" x14ac:dyDescent="0.25">
      <c r="A718" t="s">
        <v>228</v>
      </c>
      <c r="B718" s="34">
        <v>2</v>
      </c>
      <c r="C718" s="34">
        <v>1</v>
      </c>
      <c r="D718" t="s">
        <v>233</v>
      </c>
    </row>
    <row r="719" spans="1:4" x14ac:dyDescent="0.25">
      <c r="A719" t="s">
        <v>228</v>
      </c>
      <c r="B719" s="34">
        <v>2</v>
      </c>
      <c r="C719" s="34">
        <v>1</v>
      </c>
      <c r="D719" t="s">
        <v>230</v>
      </c>
    </row>
    <row r="720" spans="1:4" x14ac:dyDescent="0.25">
      <c r="A720" t="s">
        <v>228</v>
      </c>
      <c r="B720" s="34">
        <v>2</v>
      </c>
      <c r="C720" s="34">
        <v>1</v>
      </c>
      <c r="D720" t="s">
        <v>231</v>
      </c>
    </row>
    <row r="721" spans="1:4" x14ac:dyDescent="0.25">
      <c r="A721" t="s">
        <v>228</v>
      </c>
      <c r="B721" s="34">
        <v>2</v>
      </c>
      <c r="C721" s="34">
        <v>1</v>
      </c>
      <c r="D721" t="s">
        <v>232</v>
      </c>
    </row>
    <row r="722" spans="1:4" x14ac:dyDescent="0.25">
      <c r="A722" t="s">
        <v>228</v>
      </c>
      <c r="B722" s="34">
        <v>2</v>
      </c>
      <c r="C722" s="34">
        <v>1</v>
      </c>
      <c r="D722" t="s">
        <v>233</v>
      </c>
    </row>
    <row r="723" spans="1:4" x14ac:dyDescent="0.25">
      <c r="A723" t="s">
        <v>228</v>
      </c>
      <c r="B723" s="34">
        <v>2</v>
      </c>
      <c r="C723" s="34">
        <v>1</v>
      </c>
      <c r="D723" t="s">
        <v>230</v>
      </c>
    </row>
    <row r="724" spans="1:4" x14ac:dyDescent="0.25">
      <c r="A724" t="s">
        <v>228</v>
      </c>
      <c r="B724" s="34">
        <v>2</v>
      </c>
      <c r="C724" s="34">
        <v>1</v>
      </c>
      <c r="D724" t="s">
        <v>231</v>
      </c>
    </row>
    <row r="725" spans="1:4" x14ac:dyDescent="0.25">
      <c r="A725" t="s">
        <v>228</v>
      </c>
      <c r="B725" s="34">
        <v>2</v>
      </c>
      <c r="C725" s="34">
        <v>1</v>
      </c>
      <c r="D725" t="s">
        <v>232</v>
      </c>
    </row>
    <row r="726" spans="1:4" x14ac:dyDescent="0.25">
      <c r="A726" t="s">
        <v>234</v>
      </c>
      <c r="B726" s="34">
        <v>2</v>
      </c>
      <c r="C726" s="34">
        <v>1</v>
      </c>
      <c r="D726" t="s">
        <v>235</v>
      </c>
    </row>
    <row r="727" spans="1:4" x14ac:dyDescent="0.25">
      <c r="A727" t="s">
        <v>234</v>
      </c>
      <c r="B727" s="34">
        <v>2</v>
      </c>
      <c r="C727" s="34">
        <v>1</v>
      </c>
      <c r="D727" t="s">
        <v>237</v>
      </c>
    </row>
    <row r="728" spans="1:4" x14ac:dyDescent="0.25">
      <c r="A728" t="s">
        <v>234</v>
      </c>
      <c r="B728" s="34">
        <v>2</v>
      </c>
      <c r="C728" s="34">
        <v>1</v>
      </c>
      <c r="D728" t="s">
        <v>238</v>
      </c>
    </row>
    <row r="729" spans="1:4" x14ac:dyDescent="0.25">
      <c r="A729" t="s">
        <v>234</v>
      </c>
      <c r="B729" s="34">
        <v>2</v>
      </c>
      <c r="C729" s="34">
        <v>1</v>
      </c>
      <c r="D729" t="s">
        <v>239</v>
      </c>
    </row>
    <row r="730" spans="1:4" x14ac:dyDescent="0.25">
      <c r="A730" t="s">
        <v>234</v>
      </c>
      <c r="B730" s="34">
        <v>2</v>
      </c>
      <c r="C730" s="34">
        <v>1</v>
      </c>
      <c r="D730" t="s">
        <v>240</v>
      </c>
    </row>
    <row r="731" spans="1:4" x14ac:dyDescent="0.25">
      <c r="A731" t="s">
        <v>234</v>
      </c>
      <c r="B731" s="34">
        <v>2</v>
      </c>
      <c r="C731" s="34">
        <v>1</v>
      </c>
      <c r="D731" t="s">
        <v>235</v>
      </c>
    </row>
    <row r="732" spans="1:4" x14ac:dyDescent="0.25">
      <c r="A732" t="s">
        <v>234</v>
      </c>
      <c r="B732" s="34">
        <v>2</v>
      </c>
      <c r="C732" s="34">
        <v>1</v>
      </c>
      <c r="D732" t="s">
        <v>237</v>
      </c>
    </row>
    <row r="733" spans="1:4" x14ac:dyDescent="0.25">
      <c r="A733" t="s">
        <v>234</v>
      </c>
      <c r="B733" s="34">
        <v>2</v>
      </c>
      <c r="C733" s="34">
        <v>1</v>
      </c>
      <c r="D733" t="s">
        <v>238</v>
      </c>
    </row>
    <row r="734" spans="1:4" x14ac:dyDescent="0.25">
      <c r="A734" t="s">
        <v>234</v>
      </c>
      <c r="B734" s="34">
        <v>2</v>
      </c>
      <c r="C734" s="34">
        <v>1</v>
      </c>
      <c r="D734" t="s">
        <v>239</v>
      </c>
    </row>
    <row r="735" spans="1:4" x14ac:dyDescent="0.25">
      <c r="A735" t="s">
        <v>234</v>
      </c>
      <c r="B735" s="34">
        <v>2</v>
      </c>
      <c r="C735" s="34">
        <v>1</v>
      </c>
      <c r="D735" t="s">
        <v>240</v>
      </c>
    </row>
    <row r="736" spans="1:4" x14ac:dyDescent="0.25">
      <c r="A736" t="s">
        <v>234</v>
      </c>
      <c r="B736" s="34">
        <v>2</v>
      </c>
      <c r="C736" s="34">
        <v>1</v>
      </c>
      <c r="D736" t="s">
        <v>235</v>
      </c>
    </row>
    <row r="737" spans="1:4" x14ac:dyDescent="0.25">
      <c r="A737" t="s">
        <v>234</v>
      </c>
      <c r="B737" s="34">
        <v>2</v>
      </c>
      <c r="C737" s="34">
        <v>1</v>
      </c>
      <c r="D737" t="s">
        <v>237</v>
      </c>
    </row>
    <row r="738" spans="1:4" x14ac:dyDescent="0.25">
      <c r="A738" t="s">
        <v>234</v>
      </c>
      <c r="B738" s="34">
        <v>2</v>
      </c>
      <c r="C738" s="34">
        <v>1</v>
      </c>
      <c r="D738" t="s">
        <v>238</v>
      </c>
    </row>
    <row r="739" spans="1:4" x14ac:dyDescent="0.25">
      <c r="A739" t="s">
        <v>234</v>
      </c>
      <c r="B739" s="34">
        <v>2</v>
      </c>
      <c r="C739" s="34">
        <v>1</v>
      </c>
      <c r="D739" t="s">
        <v>239</v>
      </c>
    </row>
    <row r="740" spans="1:4" x14ac:dyDescent="0.25">
      <c r="A740" t="s">
        <v>234</v>
      </c>
      <c r="B740" s="34">
        <v>2</v>
      </c>
      <c r="C740" s="34">
        <v>1</v>
      </c>
      <c r="D740" t="s">
        <v>240</v>
      </c>
    </row>
    <row r="741" spans="1:4" x14ac:dyDescent="0.25">
      <c r="A741" t="s">
        <v>234</v>
      </c>
      <c r="B741" s="34">
        <v>2</v>
      </c>
      <c r="C741" s="34">
        <v>1</v>
      </c>
      <c r="D741" t="s">
        <v>235</v>
      </c>
    </row>
    <row r="742" spans="1:4" x14ac:dyDescent="0.25">
      <c r="A742" t="s">
        <v>234</v>
      </c>
      <c r="B742" s="34">
        <v>2</v>
      </c>
      <c r="C742" s="34">
        <v>1</v>
      </c>
      <c r="D742" t="s">
        <v>237</v>
      </c>
    </row>
    <row r="743" spans="1:4" x14ac:dyDescent="0.25">
      <c r="A743" t="s">
        <v>234</v>
      </c>
      <c r="B743" s="34">
        <v>2</v>
      </c>
      <c r="C743" s="34">
        <v>1</v>
      </c>
      <c r="D743" t="s">
        <v>238</v>
      </c>
    </row>
    <row r="744" spans="1:4" x14ac:dyDescent="0.25">
      <c r="A744" t="s">
        <v>234</v>
      </c>
      <c r="B744" s="34">
        <v>2</v>
      </c>
      <c r="C744" s="34">
        <v>1</v>
      </c>
      <c r="D744" t="s">
        <v>239</v>
      </c>
    </row>
    <row r="745" spans="1:4" x14ac:dyDescent="0.25">
      <c r="A745" t="s">
        <v>234</v>
      </c>
      <c r="B745" s="34">
        <v>2</v>
      </c>
      <c r="C745" s="34">
        <v>1</v>
      </c>
      <c r="D745" t="s">
        <v>240</v>
      </c>
    </row>
    <row r="746" spans="1:4" x14ac:dyDescent="0.25">
      <c r="A746" t="s">
        <v>234</v>
      </c>
      <c r="B746" s="34">
        <v>2</v>
      </c>
      <c r="C746" s="34">
        <v>1</v>
      </c>
      <c r="D746" t="s">
        <v>235</v>
      </c>
    </row>
    <row r="747" spans="1:4" x14ac:dyDescent="0.25">
      <c r="A747" t="s">
        <v>234</v>
      </c>
      <c r="B747" s="34">
        <v>2</v>
      </c>
      <c r="C747" s="34">
        <v>1</v>
      </c>
      <c r="D747" t="s">
        <v>237</v>
      </c>
    </row>
    <row r="748" spans="1:4" x14ac:dyDescent="0.25">
      <c r="A748" t="s">
        <v>234</v>
      </c>
      <c r="B748" s="34">
        <v>2</v>
      </c>
      <c r="C748" s="34">
        <v>1</v>
      </c>
      <c r="D748" t="s">
        <v>238</v>
      </c>
    </row>
    <row r="749" spans="1:4" x14ac:dyDescent="0.25">
      <c r="A749" t="s">
        <v>234</v>
      </c>
      <c r="B749" s="34">
        <v>2</v>
      </c>
      <c r="C749" s="34">
        <v>1</v>
      </c>
      <c r="D749" t="s">
        <v>239</v>
      </c>
    </row>
    <row r="750" spans="1:4" x14ac:dyDescent="0.25">
      <c r="A750" t="s">
        <v>234</v>
      </c>
      <c r="B750" s="34">
        <v>2</v>
      </c>
      <c r="C750" s="34">
        <v>1</v>
      </c>
      <c r="D750" t="s">
        <v>240</v>
      </c>
    </row>
    <row r="751" spans="1:4" x14ac:dyDescent="0.25">
      <c r="A751" t="s">
        <v>234</v>
      </c>
      <c r="B751" s="34">
        <v>2</v>
      </c>
      <c r="C751" s="34">
        <v>1</v>
      </c>
      <c r="D751" t="s">
        <v>235</v>
      </c>
    </row>
    <row r="752" spans="1:4" x14ac:dyDescent="0.25">
      <c r="A752" t="s">
        <v>234</v>
      </c>
      <c r="B752" s="34">
        <v>2</v>
      </c>
      <c r="C752" s="34">
        <v>1</v>
      </c>
      <c r="D752" t="s">
        <v>237</v>
      </c>
    </row>
    <row r="753" spans="1:4" x14ac:dyDescent="0.25">
      <c r="A753" t="s">
        <v>234</v>
      </c>
      <c r="B753" s="34">
        <v>2</v>
      </c>
      <c r="C753" s="34">
        <v>1</v>
      </c>
      <c r="D753" t="s">
        <v>238</v>
      </c>
    </row>
    <row r="754" spans="1:4" x14ac:dyDescent="0.25">
      <c r="A754" t="s">
        <v>234</v>
      </c>
      <c r="B754" s="34">
        <v>2</v>
      </c>
      <c r="C754" s="34">
        <v>1</v>
      </c>
      <c r="D754" t="s">
        <v>239</v>
      </c>
    </row>
    <row r="755" spans="1:4" x14ac:dyDescent="0.25">
      <c r="A755" t="s">
        <v>234</v>
      </c>
      <c r="B755" s="34">
        <v>2</v>
      </c>
      <c r="C755" s="34">
        <v>1</v>
      </c>
      <c r="D755" t="s">
        <v>240</v>
      </c>
    </row>
    <row r="756" spans="1:4" x14ac:dyDescent="0.25">
      <c r="A756" t="s">
        <v>234</v>
      </c>
      <c r="B756" s="34">
        <v>2</v>
      </c>
      <c r="C756" s="34">
        <v>1</v>
      </c>
      <c r="D756" t="s">
        <v>235</v>
      </c>
    </row>
    <row r="757" spans="1:4" x14ac:dyDescent="0.25">
      <c r="A757" t="s">
        <v>234</v>
      </c>
      <c r="B757" s="34">
        <v>2</v>
      </c>
      <c r="C757" s="34">
        <v>1</v>
      </c>
      <c r="D757" t="s">
        <v>237</v>
      </c>
    </row>
    <row r="758" spans="1:4" x14ac:dyDescent="0.25">
      <c r="A758" t="s">
        <v>234</v>
      </c>
      <c r="B758" s="34">
        <v>2</v>
      </c>
      <c r="C758" s="34">
        <v>1</v>
      </c>
      <c r="D758" t="s">
        <v>238</v>
      </c>
    </row>
    <row r="759" spans="1:4" x14ac:dyDescent="0.25">
      <c r="A759" t="s">
        <v>234</v>
      </c>
      <c r="B759" s="34">
        <v>2</v>
      </c>
      <c r="C759" s="34">
        <v>1</v>
      </c>
      <c r="D759" t="s">
        <v>239</v>
      </c>
    </row>
    <row r="760" spans="1:4" x14ac:dyDescent="0.25">
      <c r="A760" t="s">
        <v>234</v>
      </c>
      <c r="B760" s="34">
        <v>2</v>
      </c>
      <c r="C760" s="34">
        <v>1</v>
      </c>
      <c r="D760" t="s">
        <v>240</v>
      </c>
    </row>
    <row r="761" spans="1:4" x14ac:dyDescent="0.25">
      <c r="A761" t="s">
        <v>234</v>
      </c>
      <c r="B761" s="34">
        <v>2</v>
      </c>
      <c r="C761" s="34">
        <v>1</v>
      </c>
      <c r="D761" t="s">
        <v>235</v>
      </c>
    </row>
    <row r="762" spans="1:4" x14ac:dyDescent="0.25">
      <c r="A762" t="s">
        <v>234</v>
      </c>
      <c r="B762" s="34">
        <v>2</v>
      </c>
      <c r="C762" s="34">
        <v>1</v>
      </c>
      <c r="D762" t="s">
        <v>237</v>
      </c>
    </row>
    <row r="763" spans="1:4" x14ac:dyDescent="0.25">
      <c r="A763" t="s">
        <v>234</v>
      </c>
      <c r="B763" s="34">
        <v>2</v>
      </c>
      <c r="C763" s="34">
        <v>1</v>
      </c>
      <c r="D763" t="s">
        <v>238</v>
      </c>
    </row>
    <row r="764" spans="1:4" x14ac:dyDescent="0.25">
      <c r="A764" t="s">
        <v>234</v>
      </c>
      <c r="B764" s="34">
        <v>2</v>
      </c>
      <c r="C764" s="34">
        <v>1</v>
      </c>
      <c r="D764" t="s">
        <v>239</v>
      </c>
    </row>
    <row r="765" spans="1:4" x14ac:dyDescent="0.25">
      <c r="A765" t="s">
        <v>234</v>
      </c>
      <c r="B765" s="34">
        <v>2</v>
      </c>
      <c r="C765" s="34">
        <v>1</v>
      </c>
      <c r="D765" t="s">
        <v>240</v>
      </c>
    </row>
    <row r="766" spans="1:4" x14ac:dyDescent="0.25">
      <c r="A766" t="s">
        <v>234</v>
      </c>
      <c r="B766" s="34">
        <v>2</v>
      </c>
      <c r="C766" s="34">
        <v>1</v>
      </c>
      <c r="D766" t="s">
        <v>235</v>
      </c>
    </row>
    <row r="767" spans="1:4" x14ac:dyDescent="0.25">
      <c r="A767" t="s">
        <v>234</v>
      </c>
      <c r="B767" s="34">
        <v>2</v>
      </c>
      <c r="C767" s="34">
        <v>1</v>
      </c>
      <c r="D767" t="s">
        <v>237</v>
      </c>
    </row>
    <row r="768" spans="1:4" x14ac:dyDescent="0.25">
      <c r="A768" t="s">
        <v>234</v>
      </c>
      <c r="B768" s="34">
        <v>2</v>
      </c>
      <c r="C768" s="34">
        <v>1</v>
      </c>
      <c r="D768" t="s">
        <v>238</v>
      </c>
    </row>
    <row r="769" spans="1:4" x14ac:dyDescent="0.25">
      <c r="A769" t="s">
        <v>234</v>
      </c>
      <c r="B769" s="34">
        <v>2</v>
      </c>
      <c r="C769" s="34">
        <v>1</v>
      </c>
      <c r="D769" t="s">
        <v>239</v>
      </c>
    </row>
    <row r="770" spans="1:4" x14ac:dyDescent="0.25">
      <c r="A770" t="s">
        <v>234</v>
      </c>
      <c r="B770" s="34">
        <v>2</v>
      </c>
      <c r="C770" s="34">
        <v>1</v>
      </c>
      <c r="D770" t="s">
        <v>240</v>
      </c>
    </row>
    <row r="771" spans="1:4" x14ac:dyDescent="0.25">
      <c r="A771" t="s">
        <v>234</v>
      </c>
      <c r="B771" s="34">
        <v>2</v>
      </c>
      <c r="C771" s="34">
        <v>1</v>
      </c>
      <c r="D771" t="s">
        <v>235</v>
      </c>
    </row>
    <row r="772" spans="1:4" x14ac:dyDescent="0.25">
      <c r="A772" t="s">
        <v>234</v>
      </c>
      <c r="B772" s="34">
        <v>2</v>
      </c>
      <c r="C772" s="34">
        <v>1</v>
      </c>
      <c r="D772" t="s">
        <v>237</v>
      </c>
    </row>
    <row r="773" spans="1:4" x14ac:dyDescent="0.25">
      <c r="A773" t="s">
        <v>234</v>
      </c>
      <c r="B773" s="34">
        <v>2</v>
      </c>
      <c r="C773" s="34">
        <v>1</v>
      </c>
      <c r="D773" t="s">
        <v>238</v>
      </c>
    </row>
    <row r="774" spans="1:4" x14ac:dyDescent="0.25">
      <c r="A774" t="s">
        <v>234</v>
      </c>
      <c r="B774" s="34">
        <v>2</v>
      </c>
      <c r="C774" s="34">
        <v>1</v>
      </c>
      <c r="D774" t="s">
        <v>239</v>
      </c>
    </row>
    <row r="775" spans="1:4" x14ac:dyDescent="0.25">
      <c r="A775" t="s">
        <v>234</v>
      </c>
      <c r="B775" s="34">
        <v>2</v>
      </c>
      <c r="C775" s="34">
        <v>1</v>
      </c>
      <c r="D775" t="s">
        <v>240</v>
      </c>
    </row>
    <row r="776" spans="1:4" x14ac:dyDescent="0.25">
      <c r="A776" t="s">
        <v>234</v>
      </c>
      <c r="B776" s="34">
        <v>2</v>
      </c>
      <c r="C776" s="34">
        <v>1</v>
      </c>
      <c r="D776" t="s">
        <v>235</v>
      </c>
    </row>
    <row r="777" spans="1:4" x14ac:dyDescent="0.25">
      <c r="A777" t="s">
        <v>234</v>
      </c>
      <c r="B777" s="34">
        <v>2</v>
      </c>
      <c r="C777" s="34">
        <v>1</v>
      </c>
      <c r="D777" t="s">
        <v>237</v>
      </c>
    </row>
    <row r="778" spans="1:4" x14ac:dyDescent="0.25">
      <c r="A778" t="s">
        <v>234</v>
      </c>
      <c r="B778" s="34">
        <v>2</v>
      </c>
      <c r="C778" s="34">
        <v>1</v>
      </c>
      <c r="D778" t="s">
        <v>238</v>
      </c>
    </row>
    <row r="779" spans="1:4" x14ac:dyDescent="0.25">
      <c r="A779" t="s">
        <v>234</v>
      </c>
      <c r="B779" s="34">
        <v>2</v>
      </c>
      <c r="C779" s="34">
        <v>1</v>
      </c>
      <c r="D779" t="s">
        <v>239</v>
      </c>
    </row>
    <row r="780" spans="1:4" x14ac:dyDescent="0.25">
      <c r="A780" t="s">
        <v>234</v>
      </c>
      <c r="B780" s="34">
        <v>2</v>
      </c>
      <c r="C780" s="34">
        <v>1</v>
      </c>
      <c r="D780" t="s">
        <v>240</v>
      </c>
    </row>
    <row r="781" spans="1:4" x14ac:dyDescent="0.25">
      <c r="A781" t="s">
        <v>234</v>
      </c>
      <c r="B781" s="34">
        <v>2</v>
      </c>
      <c r="C781" s="34">
        <v>1</v>
      </c>
      <c r="D781" t="s">
        <v>235</v>
      </c>
    </row>
    <row r="782" spans="1:4" x14ac:dyDescent="0.25">
      <c r="A782" t="s">
        <v>234</v>
      </c>
      <c r="B782" s="34">
        <v>2</v>
      </c>
      <c r="C782" s="34">
        <v>1</v>
      </c>
      <c r="D782" t="s">
        <v>237</v>
      </c>
    </row>
    <row r="783" spans="1:4" x14ac:dyDescent="0.25">
      <c r="A783" t="s">
        <v>234</v>
      </c>
      <c r="B783" s="34">
        <v>2</v>
      </c>
      <c r="C783" s="34">
        <v>1</v>
      </c>
      <c r="D783" t="s">
        <v>238</v>
      </c>
    </row>
    <row r="784" spans="1:4" x14ac:dyDescent="0.25">
      <c r="A784" t="s">
        <v>234</v>
      </c>
      <c r="B784" s="34">
        <v>2</v>
      </c>
      <c r="C784" s="34">
        <v>1</v>
      </c>
      <c r="D784" t="s">
        <v>239</v>
      </c>
    </row>
    <row r="785" spans="1:4" x14ac:dyDescent="0.25">
      <c r="A785" t="s">
        <v>234</v>
      </c>
      <c r="B785" s="34">
        <v>2</v>
      </c>
      <c r="C785" s="34">
        <v>1</v>
      </c>
      <c r="D785" t="s">
        <v>240</v>
      </c>
    </row>
    <row r="786" spans="1:4" x14ac:dyDescent="0.25">
      <c r="A786" t="s">
        <v>234</v>
      </c>
      <c r="B786" s="34">
        <v>2</v>
      </c>
      <c r="C786" s="34">
        <v>1</v>
      </c>
      <c r="D786" t="s">
        <v>235</v>
      </c>
    </row>
    <row r="787" spans="1:4" x14ac:dyDescent="0.25">
      <c r="A787" t="s">
        <v>234</v>
      </c>
      <c r="B787" s="34">
        <v>2</v>
      </c>
      <c r="C787" s="34">
        <v>1</v>
      </c>
      <c r="D787" t="s">
        <v>237</v>
      </c>
    </row>
    <row r="788" spans="1:4" x14ac:dyDescent="0.25">
      <c r="A788" t="s">
        <v>234</v>
      </c>
      <c r="B788" s="34">
        <v>2</v>
      </c>
      <c r="C788" s="34">
        <v>1</v>
      </c>
      <c r="D788" t="s">
        <v>238</v>
      </c>
    </row>
    <row r="789" spans="1:4" x14ac:dyDescent="0.25">
      <c r="A789" t="s">
        <v>234</v>
      </c>
      <c r="B789" s="34">
        <v>2</v>
      </c>
      <c r="C789" s="34">
        <v>1</v>
      </c>
      <c r="D789" t="s">
        <v>239</v>
      </c>
    </row>
    <row r="790" spans="1:4" x14ac:dyDescent="0.25">
      <c r="A790" t="s">
        <v>234</v>
      </c>
      <c r="B790" s="34">
        <v>2</v>
      </c>
      <c r="C790" s="34">
        <v>1</v>
      </c>
      <c r="D790" t="s">
        <v>240</v>
      </c>
    </row>
    <row r="791" spans="1:4" x14ac:dyDescent="0.25">
      <c r="A791" t="s">
        <v>234</v>
      </c>
      <c r="B791" s="34">
        <v>2</v>
      </c>
      <c r="C791" s="34">
        <v>1</v>
      </c>
      <c r="D791" t="s">
        <v>235</v>
      </c>
    </row>
    <row r="792" spans="1:4" x14ac:dyDescent="0.25">
      <c r="A792" t="s">
        <v>234</v>
      </c>
      <c r="B792" s="34">
        <v>2</v>
      </c>
      <c r="C792" s="34">
        <v>1</v>
      </c>
      <c r="D792" t="s">
        <v>237</v>
      </c>
    </row>
    <row r="793" spans="1:4" x14ac:dyDescent="0.25">
      <c r="A793" t="s">
        <v>234</v>
      </c>
      <c r="B793" s="34">
        <v>2</v>
      </c>
      <c r="C793" s="34">
        <v>1</v>
      </c>
      <c r="D793" t="s">
        <v>238</v>
      </c>
    </row>
    <row r="794" spans="1:4" x14ac:dyDescent="0.25">
      <c r="A794" t="s">
        <v>234</v>
      </c>
      <c r="B794" s="34">
        <v>2</v>
      </c>
      <c r="C794" s="34">
        <v>1</v>
      </c>
      <c r="D794" t="s">
        <v>239</v>
      </c>
    </row>
    <row r="795" spans="1:4" x14ac:dyDescent="0.25">
      <c r="A795" t="s">
        <v>234</v>
      </c>
      <c r="B795" s="34">
        <v>2</v>
      </c>
      <c r="C795" s="34">
        <v>1</v>
      </c>
      <c r="D795" t="s">
        <v>240</v>
      </c>
    </row>
    <row r="796" spans="1:4" x14ac:dyDescent="0.25">
      <c r="A796" t="s">
        <v>234</v>
      </c>
      <c r="B796" s="34">
        <v>2</v>
      </c>
      <c r="C796" s="34">
        <v>1</v>
      </c>
      <c r="D796" t="s">
        <v>235</v>
      </c>
    </row>
    <row r="797" spans="1:4" x14ac:dyDescent="0.25">
      <c r="A797" t="s">
        <v>234</v>
      </c>
      <c r="B797" s="34">
        <v>2</v>
      </c>
      <c r="C797" s="34">
        <v>1</v>
      </c>
      <c r="D797" t="s">
        <v>237</v>
      </c>
    </row>
    <row r="798" spans="1:4" x14ac:dyDescent="0.25">
      <c r="A798" t="s">
        <v>234</v>
      </c>
      <c r="B798" s="34">
        <v>2</v>
      </c>
      <c r="C798" s="34">
        <v>1</v>
      </c>
      <c r="D798" t="s">
        <v>238</v>
      </c>
    </row>
    <row r="799" spans="1:4" x14ac:dyDescent="0.25">
      <c r="A799" t="s">
        <v>234</v>
      </c>
      <c r="B799" s="34">
        <v>2</v>
      </c>
      <c r="C799" s="34">
        <v>1</v>
      </c>
      <c r="D799" t="s">
        <v>239</v>
      </c>
    </row>
    <row r="800" spans="1:4" x14ac:dyDescent="0.25">
      <c r="A800" t="s">
        <v>234</v>
      </c>
      <c r="B800" s="34">
        <v>2</v>
      </c>
      <c r="C800" s="34">
        <v>1</v>
      </c>
      <c r="D800" t="s">
        <v>240</v>
      </c>
    </row>
    <row r="801" spans="1:4" x14ac:dyDescent="0.25">
      <c r="A801" t="s">
        <v>234</v>
      </c>
      <c r="B801" s="34">
        <v>2</v>
      </c>
      <c r="C801" s="34">
        <v>1</v>
      </c>
      <c r="D801" t="s">
        <v>235</v>
      </c>
    </row>
    <row r="802" spans="1:4" x14ac:dyDescent="0.25">
      <c r="A802" t="s">
        <v>234</v>
      </c>
      <c r="B802" s="34">
        <v>2</v>
      </c>
      <c r="C802" s="34">
        <v>1</v>
      </c>
      <c r="D802" t="s">
        <v>237</v>
      </c>
    </row>
    <row r="803" spans="1:4" x14ac:dyDescent="0.25">
      <c r="A803" t="s">
        <v>234</v>
      </c>
      <c r="B803" s="34">
        <v>2</v>
      </c>
      <c r="C803" s="34">
        <v>1</v>
      </c>
      <c r="D803" t="s">
        <v>238</v>
      </c>
    </row>
    <row r="804" spans="1:4" x14ac:dyDescent="0.25">
      <c r="A804" t="s">
        <v>234</v>
      </c>
      <c r="B804" s="34">
        <v>2</v>
      </c>
      <c r="C804" s="34">
        <v>1</v>
      </c>
      <c r="D804" t="s">
        <v>239</v>
      </c>
    </row>
    <row r="805" spans="1:4" x14ac:dyDescent="0.25">
      <c r="A805" t="s">
        <v>234</v>
      </c>
      <c r="B805" s="34">
        <v>2</v>
      </c>
      <c r="C805" s="34">
        <v>1</v>
      </c>
      <c r="D805" t="s">
        <v>240</v>
      </c>
    </row>
    <row r="806" spans="1:4" x14ac:dyDescent="0.25">
      <c r="A806" t="s">
        <v>234</v>
      </c>
      <c r="B806" s="34">
        <v>2</v>
      </c>
      <c r="C806" s="34">
        <v>1</v>
      </c>
      <c r="D806" t="s">
        <v>235</v>
      </c>
    </row>
    <row r="807" spans="1:4" x14ac:dyDescent="0.25">
      <c r="A807" t="s">
        <v>234</v>
      </c>
      <c r="B807" s="34">
        <v>2</v>
      </c>
      <c r="C807" s="34">
        <v>1</v>
      </c>
      <c r="D807" t="s">
        <v>237</v>
      </c>
    </row>
    <row r="808" spans="1:4" x14ac:dyDescent="0.25">
      <c r="A808" t="s">
        <v>234</v>
      </c>
      <c r="B808" s="34">
        <v>2</v>
      </c>
      <c r="C808" s="34">
        <v>1</v>
      </c>
      <c r="D808" t="s">
        <v>238</v>
      </c>
    </row>
    <row r="809" spans="1:4" x14ac:dyDescent="0.25">
      <c r="A809" t="s">
        <v>234</v>
      </c>
      <c r="B809" s="34">
        <v>2</v>
      </c>
      <c r="C809" s="34">
        <v>1</v>
      </c>
      <c r="D809" t="s">
        <v>239</v>
      </c>
    </row>
    <row r="810" spans="1:4" x14ac:dyDescent="0.25">
      <c r="A810" t="s">
        <v>234</v>
      </c>
      <c r="B810" s="34">
        <v>2</v>
      </c>
      <c r="C810" s="34">
        <v>1</v>
      </c>
      <c r="D810" t="s">
        <v>240</v>
      </c>
    </row>
    <row r="811" spans="1:4" x14ac:dyDescent="0.25">
      <c r="A811" t="s">
        <v>234</v>
      </c>
      <c r="B811" s="34">
        <v>2</v>
      </c>
      <c r="C811" s="34">
        <v>1</v>
      </c>
      <c r="D811" t="s">
        <v>235</v>
      </c>
    </row>
    <row r="812" spans="1:4" x14ac:dyDescent="0.25">
      <c r="A812" t="s">
        <v>234</v>
      </c>
      <c r="B812" s="34">
        <v>2</v>
      </c>
      <c r="C812" s="34">
        <v>1</v>
      </c>
      <c r="D812" t="s">
        <v>237</v>
      </c>
    </row>
    <row r="813" spans="1:4" x14ac:dyDescent="0.25">
      <c r="A813" t="s">
        <v>234</v>
      </c>
      <c r="B813" s="34">
        <v>2</v>
      </c>
      <c r="C813" s="34">
        <v>1</v>
      </c>
      <c r="D813" t="s">
        <v>238</v>
      </c>
    </row>
    <row r="814" spans="1:4" x14ac:dyDescent="0.25">
      <c r="A814" t="s">
        <v>234</v>
      </c>
      <c r="B814" s="34">
        <v>2</v>
      </c>
      <c r="C814" s="34">
        <v>1</v>
      </c>
      <c r="D814" t="s">
        <v>239</v>
      </c>
    </row>
    <row r="815" spans="1:4" x14ac:dyDescent="0.25">
      <c r="A815" t="s">
        <v>234</v>
      </c>
      <c r="B815" s="34">
        <v>2</v>
      </c>
      <c r="C815" s="34">
        <v>1</v>
      </c>
      <c r="D815" t="s">
        <v>240</v>
      </c>
    </row>
    <row r="816" spans="1:4" x14ac:dyDescent="0.25">
      <c r="A816" t="s">
        <v>241</v>
      </c>
      <c r="B816" s="34">
        <v>2</v>
      </c>
      <c r="C816" s="34">
        <v>2</v>
      </c>
      <c r="D816" t="s">
        <v>242</v>
      </c>
    </row>
    <row r="817" spans="1:4" x14ac:dyDescent="0.25">
      <c r="A817" t="s">
        <v>241</v>
      </c>
      <c r="B817" s="34">
        <v>2</v>
      </c>
      <c r="C817" s="34">
        <v>2</v>
      </c>
      <c r="D817" t="s">
        <v>242</v>
      </c>
    </row>
    <row r="818" spans="1:4" x14ac:dyDescent="0.25">
      <c r="A818" t="s">
        <v>241</v>
      </c>
      <c r="B818" s="34">
        <v>2</v>
      </c>
      <c r="C818" s="34">
        <v>2</v>
      </c>
      <c r="D818" t="s">
        <v>242</v>
      </c>
    </row>
    <row r="819" spans="1:4" x14ac:dyDescent="0.25">
      <c r="A819" t="s">
        <v>241</v>
      </c>
      <c r="B819" s="34">
        <v>2</v>
      </c>
      <c r="C819" s="34">
        <v>2</v>
      </c>
      <c r="D819" t="s">
        <v>242</v>
      </c>
    </row>
    <row r="820" spans="1:4" x14ac:dyDescent="0.25">
      <c r="A820" t="s">
        <v>241</v>
      </c>
      <c r="B820" s="34">
        <v>2</v>
      </c>
      <c r="C820" s="34">
        <v>2</v>
      </c>
      <c r="D820" t="s">
        <v>242</v>
      </c>
    </row>
    <row r="821" spans="1:4" x14ac:dyDescent="0.25">
      <c r="A821" t="s">
        <v>241</v>
      </c>
      <c r="B821" s="34">
        <v>2</v>
      </c>
      <c r="C821" s="34">
        <v>2</v>
      </c>
      <c r="D821" t="s">
        <v>242</v>
      </c>
    </row>
    <row r="822" spans="1:4" x14ac:dyDescent="0.25">
      <c r="A822" t="s">
        <v>241</v>
      </c>
      <c r="B822" s="34">
        <v>2</v>
      </c>
      <c r="C822" s="34">
        <v>2</v>
      </c>
      <c r="D822" t="s">
        <v>242</v>
      </c>
    </row>
    <row r="823" spans="1:4" x14ac:dyDescent="0.25">
      <c r="A823" t="s">
        <v>241</v>
      </c>
      <c r="B823" s="34">
        <v>2</v>
      </c>
      <c r="C823" s="34">
        <v>2</v>
      </c>
      <c r="D823" t="s">
        <v>242</v>
      </c>
    </row>
    <row r="824" spans="1:4" x14ac:dyDescent="0.25">
      <c r="A824" t="s">
        <v>241</v>
      </c>
      <c r="B824" s="34">
        <v>2</v>
      </c>
      <c r="C824" s="34">
        <v>2</v>
      </c>
      <c r="D824" t="s">
        <v>242</v>
      </c>
    </row>
    <row r="825" spans="1:4" x14ac:dyDescent="0.25">
      <c r="A825" t="s">
        <v>241</v>
      </c>
      <c r="B825" s="34">
        <v>2</v>
      </c>
      <c r="C825" s="34">
        <v>2</v>
      </c>
      <c r="D825" t="s">
        <v>242</v>
      </c>
    </row>
    <row r="826" spans="1:4" x14ac:dyDescent="0.25">
      <c r="A826" t="s">
        <v>241</v>
      </c>
      <c r="B826" s="34">
        <v>2</v>
      </c>
      <c r="C826" s="34">
        <v>2</v>
      </c>
      <c r="D826" t="s">
        <v>242</v>
      </c>
    </row>
    <row r="827" spans="1:4" x14ac:dyDescent="0.25">
      <c r="A827" t="s">
        <v>241</v>
      </c>
      <c r="B827" s="34">
        <v>2</v>
      </c>
      <c r="C827" s="34">
        <v>2</v>
      </c>
      <c r="D827" t="s">
        <v>242</v>
      </c>
    </row>
    <row r="828" spans="1:4" x14ac:dyDescent="0.25">
      <c r="A828" t="s">
        <v>241</v>
      </c>
      <c r="B828" s="34">
        <v>2</v>
      </c>
      <c r="C828" s="34">
        <v>2</v>
      </c>
      <c r="D828" t="s">
        <v>242</v>
      </c>
    </row>
    <row r="829" spans="1:4" x14ac:dyDescent="0.25">
      <c r="A829" t="s">
        <v>241</v>
      </c>
      <c r="B829" s="34">
        <v>2</v>
      </c>
      <c r="C829" s="34">
        <v>2</v>
      </c>
      <c r="D829" t="s">
        <v>242</v>
      </c>
    </row>
    <row r="830" spans="1:4" x14ac:dyDescent="0.25">
      <c r="A830" t="s">
        <v>241</v>
      </c>
      <c r="B830" s="34">
        <v>2</v>
      </c>
      <c r="C830" s="34">
        <v>2</v>
      </c>
      <c r="D830" t="s">
        <v>242</v>
      </c>
    </row>
    <row r="831" spans="1:4" x14ac:dyDescent="0.25">
      <c r="A831" t="s">
        <v>241</v>
      </c>
      <c r="B831" s="34">
        <v>2</v>
      </c>
      <c r="C831" s="34">
        <v>2</v>
      </c>
      <c r="D831" t="s">
        <v>242</v>
      </c>
    </row>
    <row r="832" spans="1:4" x14ac:dyDescent="0.25">
      <c r="A832" t="s">
        <v>241</v>
      </c>
      <c r="B832" s="34">
        <v>2</v>
      </c>
      <c r="C832" s="34">
        <v>2</v>
      </c>
      <c r="D832" t="s">
        <v>242</v>
      </c>
    </row>
    <row r="833" spans="1:4" x14ac:dyDescent="0.25">
      <c r="A833" t="s">
        <v>241</v>
      </c>
      <c r="B833" s="34">
        <v>2</v>
      </c>
      <c r="C833" s="34">
        <v>2</v>
      </c>
      <c r="D833" t="s">
        <v>242</v>
      </c>
    </row>
    <row r="834" spans="1:4" x14ac:dyDescent="0.25">
      <c r="A834" t="s">
        <v>246</v>
      </c>
      <c r="B834" s="34">
        <v>2</v>
      </c>
      <c r="C834" s="34">
        <v>1</v>
      </c>
      <c r="D834" t="s">
        <v>247</v>
      </c>
    </row>
    <row r="835" spans="1:4" x14ac:dyDescent="0.25">
      <c r="A835" t="s">
        <v>246</v>
      </c>
      <c r="B835" s="34">
        <v>2</v>
      </c>
      <c r="C835" s="34">
        <v>1</v>
      </c>
      <c r="D835" t="s">
        <v>248</v>
      </c>
    </row>
    <row r="836" spans="1:4" x14ac:dyDescent="0.25">
      <c r="A836" t="s">
        <v>246</v>
      </c>
      <c r="B836" s="34">
        <v>2</v>
      </c>
      <c r="C836" s="34">
        <v>1</v>
      </c>
      <c r="D836" t="s">
        <v>249</v>
      </c>
    </row>
    <row r="837" spans="1:4" x14ac:dyDescent="0.25">
      <c r="A837" t="s">
        <v>246</v>
      </c>
      <c r="B837" s="34">
        <v>2</v>
      </c>
      <c r="C837" s="34">
        <v>1</v>
      </c>
      <c r="D837" t="s">
        <v>250</v>
      </c>
    </row>
    <row r="838" spans="1:4" x14ac:dyDescent="0.25">
      <c r="A838" t="s">
        <v>246</v>
      </c>
      <c r="B838" s="34">
        <v>2</v>
      </c>
      <c r="C838" s="34">
        <v>1</v>
      </c>
      <c r="D838" t="s">
        <v>251</v>
      </c>
    </row>
    <row r="839" spans="1:4" x14ac:dyDescent="0.25">
      <c r="A839" t="s">
        <v>246</v>
      </c>
      <c r="B839" s="34">
        <v>2</v>
      </c>
      <c r="C839" s="34">
        <v>1</v>
      </c>
      <c r="D839" t="s">
        <v>247</v>
      </c>
    </row>
    <row r="840" spans="1:4" x14ac:dyDescent="0.25">
      <c r="A840" t="s">
        <v>246</v>
      </c>
      <c r="B840" s="34">
        <v>2</v>
      </c>
      <c r="C840" s="34">
        <v>1</v>
      </c>
      <c r="D840" t="s">
        <v>248</v>
      </c>
    </row>
    <row r="841" spans="1:4" x14ac:dyDescent="0.25">
      <c r="A841" t="s">
        <v>246</v>
      </c>
      <c r="B841" s="34">
        <v>2</v>
      </c>
      <c r="C841" s="34">
        <v>1</v>
      </c>
      <c r="D841" t="s">
        <v>249</v>
      </c>
    </row>
    <row r="842" spans="1:4" x14ac:dyDescent="0.25">
      <c r="A842" t="s">
        <v>246</v>
      </c>
      <c r="B842" s="34">
        <v>2</v>
      </c>
      <c r="C842" s="34">
        <v>1</v>
      </c>
      <c r="D842" t="s">
        <v>250</v>
      </c>
    </row>
    <row r="843" spans="1:4" x14ac:dyDescent="0.25">
      <c r="A843" t="s">
        <v>246</v>
      </c>
      <c r="B843" s="34">
        <v>2</v>
      </c>
      <c r="C843" s="34">
        <v>1</v>
      </c>
      <c r="D843" t="s">
        <v>251</v>
      </c>
    </row>
    <row r="844" spans="1:4" x14ac:dyDescent="0.25">
      <c r="A844" t="s">
        <v>246</v>
      </c>
      <c r="B844" s="34">
        <v>2</v>
      </c>
      <c r="C844" s="34">
        <v>1</v>
      </c>
      <c r="D844" t="s">
        <v>247</v>
      </c>
    </row>
    <row r="845" spans="1:4" x14ac:dyDescent="0.25">
      <c r="A845" t="s">
        <v>246</v>
      </c>
      <c r="B845" s="34">
        <v>2</v>
      </c>
      <c r="C845" s="34">
        <v>1</v>
      </c>
      <c r="D845" t="s">
        <v>248</v>
      </c>
    </row>
    <row r="846" spans="1:4" x14ac:dyDescent="0.25">
      <c r="A846" t="s">
        <v>246</v>
      </c>
      <c r="B846" s="34">
        <v>2</v>
      </c>
      <c r="C846" s="34">
        <v>1</v>
      </c>
      <c r="D846" t="s">
        <v>249</v>
      </c>
    </row>
    <row r="847" spans="1:4" x14ac:dyDescent="0.25">
      <c r="A847" t="s">
        <v>246</v>
      </c>
      <c r="B847" s="34">
        <v>2</v>
      </c>
      <c r="C847" s="34">
        <v>1</v>
      </c>
      <c r="D847" t="s">
        <v>250</v>
      </c>
    </row>
    <row r="848" spans="1:4" x14ac:dyDescent="0.25">
      <c r="A848" t="s">
        <v>246</v>
      </c>
      <c r="B848" s="34">
        <v>2</v>
      </c>
      <c r="C848" s="34">
        <v>1</v>
      </c>
      <c r="D848" t="s">
        <v>251</v>
      </c>
    </row>
    <row r="849" spans="1:4" x14ac:dyDescent="0.25">
      <c r="A849" t="s">
        <v>246</v>
      </c>
      <c r="B849" s="34">
        <v>2</v>
      </c>
      <c r="C849" s="34">
        <v>1</v>
      </c>
      <c r="D849" t="s">
        <v>247</v>
      </c>
    </row>
    <row r="850" spans="1:4" x14ac:dyDescent="0.25">
      <c r="A850" t="s">
        <v>246</v>
      </c>
      <c r="B850" s="34">
        <v>2</v>
      </c>
      <c r="C850" s="34">
        <v>1</v>
      </c>
      <c r="D850" t="s">
        <v>248</v>
      </c>
    </row>
    <row r="851" spans="1:4" x14ac:dyDescent="0.25">
      <c r="A851" t="s">
        <v>246</v>
      </c>
      <c r="B851" s="34">
        <v>2</v>
      </c>
      <c r="C851" s="34">
        <v>1</v>
      </c>
      <c r="D851" t="s">
        <v>249</v>
      </c>
    </row>
    <row r="852" spans="1:4" x14ac:dyDescent="0.25">
      <c r="A852" t="s">
        <v>246</v>
      </c>
      <c r="B852" s="34">
        <v>2</v>
      </c>
      <c r="C852" s="34">
        <v>1</v>
      </c>
      <c r="D852" t="s">
        <v>250</v>
      </c>
    </row>
    <row r="853" spans="1:4" x14ac:dyDescent="0.25">
      <c r="A853" t="s">
        <v>246</v>
      </c>
      <c r="B853" s="34">
        <v>2</v>
      </c>
      <c r="C853" s="34">
        <v>1</v>
      </c>
      <c r="D853" t="s">
        <v>251</v>
      </c>
    </row>
    <row r="854" spans="1:4" x14ac:dyDescent="0.25">
      <c r="A854" t="s">
        <v>246</v>
      </c>
      <c r="B854" s="34">
        <v>2</v>
      </c>
      <c r="C854" s="34">
        <v>1</v>
      </c>
      <c r="D854" t="s">
        <v>247</v>
      </c>
    </row>
    <row r="855" spans="1:4" x14ac:dyDescent="0.25">
      <c r="A855" t="s">
        <v>246</v>
      </c>
      <c r="B855" s="34">
        <v>2</v>
      </c>
      <c r="C855" s="34">
        <v>1</v>
      </c>
      <c r="D855" t="s">
        <v>248</v>
      </c>
    </row>
    <row r="856" spans="1:4" x14ac:dyDescent="0.25">
      <c r="A856" t="s">
        <v>246</v>
      </c>
      <c r="B856" s="34">
        <v>2</v>
      </c>
      <c r="C856" s="34">
        <v>1</v>
      </c>
      <c r="D856" t="s">
        <v>249</v>
      </c>
    </row>
    <row r="857" spans="1:4" x14ac:dyDescent="0.25">
      <c r="A857" t="s">
        <v>246</v>
      </c>
      <c r="B857" s="34">
        <v>2</v>
      </c>
      <c r="C857" s="34">
        <v>1</v>
      </c>
      <c r="D857" t="s">
        <v>250</v>
      </c>
    </row>
    <row r="858" spans="1:4" x14ac:dyDescent="0.25">
      <c r="A858" t="s">
        <v>246</v>
      </c>
      <c r="B858" s="34">
        <v>2</v>
      </c>
      <c r="C858" s="34">
        <v>1</v>
      </c>
      <c r="D858" t="s">
        <v>251</v>
      </c>
    </row>
    <row r="859" spans="1:4" x14ac:dyDescent="0.25">
      <c r="A859" t="s">
        <v>246</v>
      </c>
      <c r="B859" s="34">
        <v>2</v>
      </c>
      <c r="C859" s="34">
        <v>1</v>
      </c>
      <c r="D859" t="s">
        <v>247</v>
      </c>
    </row>
    <row r="860" spans="1:4" x14ac:dyDescent="0.25">
      <c r="A860" t="s">
        <v>246</v>
      </c>
      <c r="B860" s="34">
        <v>2</v>
      </c>
      <c r="C860" s="34">
        <v>1</v>
      </c>
      <c r="D860" t="s">
        <v>248</v>
      </c>
    </row>
    <row r="861" spans="1:4" x14ac:dyDescent="0.25">
      <c r="A861" t="s">
        <v>246</v>
      </c>
      <c r="B861" s="34">
        <v>2</v>
      </c>
      <c r="C861" s="34">
        <v>1</v>
      </c>
      <c r="D861" t="s">
        <v>249</v>
      </c>
    </row>
    <row r="862" spans="1:4" x14ac:dyDescent="0.25">
      <c r="A862" t="s">
        <v>246</v>
      </c>
      <c r="B862" s="34">
        <v>2</v>
      </c>
      <c r="C862" s="34">
        <v>1</v>
      </c>
      <c r="D862" t="s">
        <v>250</v>
      </c>
    </row>
    <row r="863" spans="1:4" x14ac:dyDescent="0.25">
      <c r="A863" t="s">
        <v>246</v>
      </c>
      <c r="B863" s="34">
        <v>2</v>
      </c>
      <c r="C863" s="34">
        <v>1</v>
      </c>
      <c r="D863" t="s">
        <v>251</v>
      </c>
    </row>
    <row r="864" spans="1:4" x14ac:dyDescent="0.25">
      <c r="A864" t="s">
        <v>246</v>
      </c>
      <c r="B864" s="34">
        <v>2</v>
      </c>
      <c r="C864" s="34">
        <v>1</v>
      </c>
      <c r="D864" t="s">
        <v>247</v>
      </c>
    </row>
    <row r="865" spans="1:4" x14ac:dyDescent="0.25">
      <c r="A865" t="s">
        <v>246</v>
      </c>
      <c r="B865" s="34">
        <v>2</v>
      </c>
      <c r="C865" s="34">
        <v>1</v>
      </c>
      <c r="D865" t="s">
        <v>248</v>
      </c>
    </row>
    <row r="866" spans="1:4" x14ac:dyDescent="0.25">
      <c r="A866" t="s">
        <v>246</v>
      </c>
      <c r="B866" s="34">
        <v>2</v>
      </c>
      <c r="C866" s="34">
        <v>1</v>
      </c>
      <c r="D866" t="s">
        <v>249</v>
      </c>
    </row>
    <row r="867" spans="1:4" x14ac:dyDescent="0.25">
      <c r="A867" t="s">
        <v>246</v>
      </c>
      <c r="B867" s="34">
        <v>2</v>
      </c>
      <c r="C867" s="34">
        <v>1</v>
      </c>
      <c r="D867" t="s">
        <v>250</v>
      </c>
    </row>
    <row r="868" spans="1:4" x14ac:dyDescent="0.25">
      <c r="A868" t="s">
        <v>246</v>
      </c>
      <c r="B868" s="34">
        <v>2</v>
      </c>
      <c r="C868" s="34">
        <v>1</v>
      </c>
      <c r="D868" t="s">
        <v>251</v>
      </c>
    </row>
    <row r="869" spans="1:4" x14ac:dyDescent="0.25">
      <c r="A869" t="s">
        <v>246</v>
      </c>
      <c r="B869" s="34">
        <v>2</v>
      </c>
      <c r="C869" s="34">
        <v>1</v>
      </c>
      <c r="D869" t="s">
        <v>247</v>
      </c>
    </row>
    <row r="870" spans="1:4" x14ac:dyDescent="0.25">
      <c r="A870" t="s">
        <v>246</v>
      </c>
      <c r="B870" s="34">
        <v>2</v>
      </c>
      <c r="C870" s="34">
        <v>1</v>
      </c>
      <c r="D870" t="s">
        <v>248</v>
      </c>
    </row>
    <row r="871" spans="1:4" x14ac:dyDescent="0.25">
      <c r="A871" t="s">
        <v>246</v>
      </c>
      <c r="B871" s="34">
        <v>2</v>
      </c>
      <c r="C871" s="34">
        <v>1</v>
      </c>
      <c r="D871" t="s">
        <v>249</v>
      </c>
    </row>
    <row r="872" spans="1:4" x14ac:dyDescent="0.25">
      <c r="A872" t="s">
        <v>246</v>
      </c>
      <c r="B872" s="34">
        <v>2</v>
      </c>
      <c r="C872" s="34">
        <v>1</v>
      </c>
      <c r="D872" t="s">
        <v>250</v>
      </c>
    </row>
    <row r="873" spans="1:4" x14ac:dyDescent="0.25">
      <c r="A873" t="s">
        <v>246</v>
      </c>
      <c r="B873" s="34">
        <v>2</v>
      </c>
      <c r="C873" s="34">
        <v>1</v>
      </c>
      <c r="D873" t="s">
        <v>251</v>
      </c>
    </row>
    <row r="874" spans="1:4" x14ac:dyDescent="0.25">
      <c r="A874" t="s">
        <v>246</v>
      </c>
      <c r="B874" s="34">
        <v>2</v>
      </c>
      <c r="C874" s="34">
        <v>1</v>
      </c>
      <c r="D874" t="s">
        <v>247</v>
      </c>
    </row>
    <row r="875" spans="1:4" x14ac:dyDescent="0.25">
      <c r="A875" t="s">
        <v>246</v>
      </c>
      <c r="B875" s="34">
        <v>2</v>
      </c>
      <c r="C875" s="34">
        <v>1</v>
      </c>
      <c r="D875" t="s">
        <v>248</v>
      </c>
    </row>
    <row r="876" spans="1:4" x14ac:dyDescent="0.25">
      <c r="A876" t="s">
        <v>246</v>
      </c>
      <c r="B876" s="34">
        <v>2</v>
      </c>
      <c r="C876" s="34">
        <v>1</v>
      </c>
      <c r="D876" t="s">
        <v>249</v>
      </c>
    </row>
    <row r="877" spans="1:4" x14ac:dyDescent="0.25">
      <c r="A877" t="s">
        <v>246</v>
      </c>
      <c r="B877" s="34">
        <v>2</v>
      </c>
      <c r="C877" s="34">
        <v>1</v>
      </c>
      <c r="D877" t="s">
        <v>250</v>
      </c>
    </row>
    <row r="878" spans="1:4" x14ac:dyDescent="0.25">
      <c r="A878" t="s">
        <v>246</v>
      </c>
      <c r="B878" s="34">
        <v>2</v>
      </c>
      <c r="C878" s="34">
        <v>1</v>
      </c>
      <c r="D878" t="s">
        <v>251</v>
      </c>
    </row>
    <row r="879" spans="1:4" x14ac:dyDescent="0.25">
      <c r="A879" t="s">
        <v>246</v>
      </c>
      <c r="B879" s="34">
        <v>2</v>
      </c>
      <c r="C879" s="34">
        <v>1</v>
      </c>
      <c r="D879" t="s">
        <v>247</v>
      </c>
    </row>
    <row r="880" spans="1:4" x14ac:dyDescent="0.25">
      <c r="A880" t="s">
        <v>246</v>
      </c>
      <c r="B880" s="34">
        <v>2</v>
      </c>
      <c r="C880" s="34">
        <v>1</v>
      </c>
      <c r="D880" t="s">
        <v>248</v>
      </c>
    </row>
    <row r="881" spans="1:4" x14ac:dyDescent="0.25">
      <c r="A881" t="s">
        <v>246</v>
      </c>
      <c r="B881" s="34">
        <v>2</v>
      </c>
      <c r="C881" s="34">
        <v>1</v>
      </c>
      <c r="D881" t="s">
        <v>249</v>
      </c>
    </row>
    <row r="882" spans="1:4" x14ac:dyDescent="0.25">
      <c r="A882" t="s">
        <v>246</v>
      </c>
      <c r="B882" s="34">
        <v>2</v>
      </c>
      <c r="C882" s="34">
        <v>1</v>
      </c>
      <c r="D882" t="s">
        <v>250</v>
      </c>
    </row>
    <row r="883" spans="1:4" x14ac:dyDescent="0.25">
      <c r="A883" t="s">
        <v>246</v>
      </c>
      <c r="B883" s="34">
        <v>2</v>
      </c>
      <c r="C883" s="34">
        <v>1</v>
      </c>
      <c r="D883" t="s">
        <v>251</v>
      </c>
    </row>
    <row r="884" spans="1:4" x14ac:dyDescent="0.25">
      <c r="A884" t="s">
        <v>246</v>
      </c>
      <c r="B884" s="34">
        <v>2</v>
      </c>
      <c r="C884" s="34">
        <v>1</v>
      </c>
      <c r="D884" t="s">
        <v>247</v>
      </c>
    </row>
    <row r="885" spans="1:4" x14ac:dyDescent="0.25">
      <c r="A885" t="s">
        <v>246</v>
      </c>
      <c r="B885" s="34">
        <v>2</v>
      </c>
      <c r="C885" s="34">
        <v>1</v>
      </c>
      <c r="D885" t="s">
        <v>248</v>
      </c>
    </row>
    <row r="886" spans="1:4" x14ac:dyDescent="0.25">
      <c r="A886" t="s">
        <v>246</v>
      </c>
      <c r="B886" s="34">
        <v>2</v>
      </c>
      <c r="C886" s="34">
        <v>1</v>
      </c>
      <c r="D886" t="s">
        <v>249</v>
      </c>
    </row>
    <row r="887" spans="1:4" x14ac:dyDescent="0.25">
      <c r="A887" t="s">
        <v>246</v>
      </c>
      <c r="B887" s="34">
        <v>2</v>
      </c>
      <c r="C887" s="34">
        <v>1</v>
      </c>
      <c r="D887" t="s">
        <v>250</v>
      </c>
    </row>
    <row r="888" spans="1:4" x14ac:dyDescent="0.25">
      <c r="A888" t="s">
        <v>246</v>
      </c>
      <c r="B888" s="34">
        <v>2</v>
      </c>
      <c r="C888" s="34">
        <v>1</v>
      </c>
      <c r="D888" t="s">
        <v>251</v>
      </c>
    </row>
    <row r="889" spans="1:4" x14ac:dyDescent="0.25">
      <c r="A889" t="s">
        <v>246</v>
      </c>
      <c r="B889" s="34">
        <v>2</v>
      </c>
      <c r="C889" s="34">
        <v>1</v>
      </c>
      <c r="D889" t="s">
        <v>247</v>
      </c>
    </row>
    <row r="890" spans="1:4" x14ac:dyDescent="0.25">
      <c r="A890" t="s">
        <v>246</v>
      </c>
      <c r="B890" s="34">
        <v>2</v>
      </c>
      <c r="C890" s="34">
        <v>1</v>
      </c>
      <c r="D890" t="s">
        <v>248</v>
      </c>
    </row>
    <row r="891" spans="1:4" x14ac:dyDescent="0.25">
      <c r="A891" t="s">
        <v>246</v>
      </c>
      <c r="B891" s="34">
        <v>2</v>
      </c>
      <c r="C891" s="34">
        <v>1</v>
      </c>
      <c r="D891" t="s">
        <v>249</v>
      </c>
    </row>
    <row r="892" spans="1:4" x14ac:dyDescent="0.25">
      <c r="A892" t="s">
        <v>246</v>
      </c>
      <c r="B892" s="34">
        <v>2</v>
      </c>
      <c r="C892" s="34">
        <v>1</v>
      </c>
      <c r="D892" t="s">
        <v>250</v>
      </c>
    </row>
    <row r="893" spans="1:4" x14ac:dyDescent="0.25">
      <c r="A893" t="s">
        <v>246</v>
      </c>
      <c r="B893" s="34">
        <v>2</v>
      </c>
      <c r="C893" s="34">
        <v>1</v>
      </c>
      <c r="D893" t="s">
        <v>251</v>
      </c>
    </row>
    <row r="894" spans="1:4" x14ac:dyDescent="0.25">
      <c r="A894" t="s">
        <v>246</v>
      </c>
      <c r="B894" s="34">
        <v>2</v>
      </c>
      <c r="C894" s="34">
        <v>1</v>
      </c>
      <c r="D894" t="s">
        <v>247</v>
      </c>
    </row>
    <row r="895" spans="1:4" x14ac:dyDescent="0.25">
      <c r="A895" t="s">
        <v>246</v>
      </c>
      <c r="B895" s="34">
        <v>2</v>
      </c>
      <c r="C895" s="34">
        <v>1</v>
      </c>
      <c r="D895" t="s">
        <v>248</v>
      </c>
    </row>
    <row r="896" spans="1:4" x14ac:dyDescent="0.25">
      <c r="A896" t="s">
        <v>246</v>
      </c>
      <c r="B896" s="34">
        <v>2</v>
      </c>
      <c r="C896" s="34">
        <v>1</v>
      </c>
      <c r="D896" t="s">
        <v>249</v>
      </c>
    </row>
    <row r="897" spans="1:4" x14ac:dyDescent="0.25">
      <c r="A897" t="s">
        <v>246</v>
      </c>
      <c r="B897" s="34">
        <v>2</v>
      </c>
      <c r="C897" s="34">
        <v>1</v>
      </c>
      <c r="D897" t="s">
        <v>250</v>
      </c>
    </row>
    <row r="898" spans="1:4" x14ac:dyDescent="0.25">
      <c r="A898" t="s">
        <v>246</v>
      </c>
      <c r="B898" s="34">
        <v>2</v>
      </c>
      <c r="C898" s="34">
        <v>1</v>
      </c>
      <c r="D898" t="s">
        <v>251</v>
      </c>
    </row>
    <row r="899" spans="1:4" x14ac:dyDescent="0.25">
      <c r="A899" t="s">
        <v>246</v>
      </c>
      <c r="B899" s="34">
        <v>2</v>
      </c>
      <c r="C899" s="34">
        <v>1</v>
      </c>
      <c r="D899" t="s">
        <v>247</v>
      </c>
    </row>
    <row r="900" spans="1:4" x14ac:dyDescent="0.25">
      <c r="A900" t="s">
        <v>246</v>
      </c>
      <c r="B900" s="34">
        <v>2</v>
      </c>
      <c r="C900" s="34">
        <v>1</v>
      </c>
      <c r="D900" t="s">
        <v>248</v>
      </c>
    </row>
    <row r="901" spans="1:4" x14ac:dyDescent="0.25">
      <c r="A901" t="s">
        <v>246</v>
      </c>
      <c r="B901" s="34">
        <v>2</v>
      </c>
      <c r="C901" s="34">
        <v>1</v>
      </c>
      <c r="D901" t="s">
        <v>249</v>
      </c>
    </row>
    <row r="902" spans="1:4" x14ac:dyDescent="0.25">
      <c r="A902" t="s">
        <v>246</v>
      </c>
      <c r="B902" s="34">
        <v>2</v>
      </c>
      <c r="C902" s="34">
        <v>1</v>
      </c>
      <c r="D902" t="s">
        <v>250</v>
      </c>
    </row>
    <row r="903" spans="1:4" x14ac:dyDescent="0.25">
      <c r="A903" t="s">
        <v>246</v>
      </c>
      <c r="B903" s="34">
        <v>2</v>
      </c>
      <c r="C903" s="34">
        <v>1</v>
      </c>
      <c r="D903" t="s">
        <v>251</v>
      </c>
    </row>
    <row r="904" spans="1:4" x14ac:dyDescent="0.25">
      <c r="A904" t="s">
        <v>246</v>
      </c>
      <c r="B904" s="34">
        <v>2</v>
      </c>
      <c r="C904" s="34">
        <v>1</v>
      </c>
      <c r="D904" t="s">
        <v>247</v>
      </c>
    </row>
    <row r="905" spans="1:4" x14ac:dyDescent="0.25">
      <c r="A905" t="s">
        <v>246</v>
      </c>
      <c r="B905" s="34">
        <v>2</v>
      </c>
      <c r="C905" s="34">
        <v>1</v>
      </c>
      <c r="D905" t="s">
        <v>248</v>
      </c>
    </row>
    <row r="906" spans="1:4" x14ac:dyDescent="0.25">
      <c r="A906" t="s">
        <v>246</v>
      </c>
      <c r="B906" s="34">
        <v>2</v>
      </c>
      <c r="C906" s="34">
        <v>1</v>
      </c>
      <c r="D906" t="s">
        <v>249</v>
      </c>
    </row>
    <row r="907" spans="1:4" x14ac:dyDescent="0.25">
      <c r="A907" t="s">
        <v>246</v>
      </c>
      <c r="B907" s="34">
        <v>2</v>
      </c>
      <c r="C907" s="34">
        <v>1</v>
      </c>
      <c r="D907" t="s">
        <v>250</v>
      </c>
    </row>
    <row r="908" spans="1:4" x14ac:dyDescent="0.25">
      <c r="A908" t="s">
        <v>246</v>
      </c>
      <c r="B908" s="34">
        <v>2</v>
      </c>
      <c r="C908" s="34">
        <v>1</v>
      </c>
      <c r="D908" t="s">
        <v>251</v>
      </c>
    </row>
    <row r="909" spans="1:4" x14ac:dyDescent="0.25">
      <c r="A909" t="s">
        <v>246</v>
      </c>
      <c r="B909" s="34">
        <v>2</v>
      </c>
      <c r="C909" s="34">
        <v>1</v>
      </c>
      <c r="D909" t="s">
        <v>247</v>
      </c>
    </row>
    <row r="910" spans="1:4" x14ac:dyDescent="0.25">
      <c r="A910" t="s">
        <v>246</v>
      </c>
      <c r="B910" s="34">
        <v>2</v>
      </c>
      <c r="C910" s="34">
        <v>1</v>
      </c>
      <c r="D910" t="s">
        <v>248</v>
      </c>
    </row>
    <row r="911" spans="1:4" x14ac:dyDescent="0.25">
      <c r="A911" t="s">
        <v>246</v>
      </c>
      <c r="B911" s="34">
        <v>2</v>
      </c>
      <c r="C911" s="34">
        <v>1</v>
      </c>
      <c r="D911" t="s">
        <v>249</v>
      </c>
    </row>
    <row r="912" spans="1:4" x14ac:dyDescent="0.25">
      <c r="A912" t="s">
        <v>246</v>
      </c>
      <c r="B912" s="34">
        <v>2</v>
      </c>
      <c r="C912" s="34">
        <v>1</v>
      </c>
      <c r="D912" t="s">
        <v>250</v>
      </c>
    </row>
    <row r="913" spans="1:4" x14ac:dyDescent="0.25">
      <c r="A913" t="s">
        <v>246</v>
      </c>
      <c r="B913" s="34">
        <v>2</v>
      </c>
      <c r="C913" s="34">
        <v>1</v>
      </c>
      <c r="D913" t="s">
        <v>251</v>
      </c>
    </row>
    <row r="914" spans="1:4" x14ac:dyDescent="0.25">
      <c r="A914" t="s">
        <v>246</v>
      </c>
      <c r="B914" s="34">
        <v>2</v>
      </c>
      <c r="C914" s="34">
        <v>1</v>
      </c>
      <c r="D914" t="s">
        <v>247</v>
      </c>
    </row>
    <row r="915" spans="1:4" x14ac:dyDescent="0.25">
      <c r="A915" t="s">
        <v>246</v>
      </c>
      <c r="B915" s="34">
        <v>2</v>
      </c>
      <c r="C915" s="34">
        <v>1</v>
      </c>
      <c r="D915" t="s">
        <v>248</v>
      </c>
    </row>
    <row r="916" spans="1:4" x14ac:dyDescent="0.25">
      <c r="A916" t="s">
        <v>246</v>
      </c>
      <c r="B916" s="34">
        <v>2</v>
      </c>
      <c r="C916" s="34">
        <v>1</v>
      </c>
      <c r="D916" t="s">
        <v>249</v>
      </c>
    </row>
    <row r="917" spans="1:4" x14ac:dyDescent="0.25">
      <c r="A917" t="s">
        <v>246</v>
      </c>
      <c r="B917" s="34">
        <v>2</v>
      </c>
      <c r="C917" s="34">
        <v>1</v>
      </c>
      <c r="D917" t="s">
        <v>250</v>
      </c>
    </row>
    <row r="918" spans="1:4" x14ac:dyDescent="0.25">
      <c r="A918" t="s">
        <v>246</v>
      </c>
      <c r="B918" s="34">
        <v>2</v>
      </c>
      <c r="C918" s="34">
        <v>1</v>
      </c>
      <c r="D918" t="s">
        <v>251</v>
      </c>
    </row>
    <row r="919" spans="1:4" x14ac:dyDescent="0.25">
      <c r="A919" t="s">
        <v>246</v>
      </c>
      <c r="B919" s="34">
        <v>2</v>
      </c>
      <c r="C919" s="34">
        <v>1</v>
      </c>
      <c r="D919" t="s">
        <v>247</v>
      </c>
    </row>
    <row r="920" spans="1:4" x14ac:dyDescent="0.25">
      <c r="A920" t="s">
        <v>246</v>
      </c>
      <c r="B920" s="34">
        <v>2</v>
      </c>
      <c r="C920" s="34">
        <v>1</v>
      </c>
      <c r="D920" t="s">
        <v>248</v>
      </c>
    </row>
    <row r="921" spans="1:4" x14ac:dyDescent="0.25">
      <c r="A921" t="s">
        <v>246</v>
      </c>
      <c r="B921" s="34">
        <v>2</v>
      </c>
      <c r="C921" s="34">
        <v>1</v>
      </c>
      <c r="D921" t="s">
        <v>249</v>
      </c>
    </row>
    <row r="922" spans="1:4" x14ac:dyDescent="0.25">
      <c r="A922" t="s">
        <v>246</v>
      </c>
      <c r="B922" s="34">
        <v>2</v>
      </c>
      <c r="C922" s="34">
        <v>1</v>
      </c>
      <c r="D922" t="s">
        <v>250</v>
      </c>
    </row>
    <row r="923" spans="1:4" x14ac:dyDescent="0.25">
      <c r="A923" t="s">
        <v>246</v>
      </c>
      <c r="B923" s="34">
        <v>2</v>
      </c>
      <c r="C923" s="34">
        <v>1</v>
      </c>
      <c r="D923" t="s">
        <v>251</v>
      </c>
    </row>
    <row r="924" spans="1:4" x14ac:dyDescent="0.25">
      <c r="A924" t="s">
        <v>252</v>
      </c>
      <c r="B924" s="34">
        <v>2</v>
      </c>
      <c r="C924" s="34">
        <v>1</v>
      </c>
      <c r="D924" t="s">
        <v>253</v>
      </c>
    </row>
    <row r="925" spans="1:4" x14ac:dyDescent="0.25">
      <c r="A925" t="s">
        <v>252</v>
      </c>
      <c r="B925" s="34">
        <v>2</v>
      </c>
      <c r="C925" s="34">
        <v>1</v>
      </c>
      <c r="D925" t="s">
        <v>254</v>
      </c>
    </row>
    <row r="926" spans="1:4" x14ac:dyDescent="0.25">
      <c r="A926" t="s">
        <v>252</v>
      </c>
      <c r="B926" s="34">
        <v>2</v>
      </c>
      <c r="C926" s="34">
        <v>1</v>
      </c>
      <c r="D926" t="s">
        <v>255</v>
      </c>
    </row>
    <row r="927" spans="1:4" x14ac:dyDescent="0.25">
      <c r="A927" t="s">
        <v>252</v>
      </c>
      <c r="B927" s="34">
        <v>2</v>
      </c>
      <c r="C927" s="34">
        <v>1</v>
      </c>
      <c r="D927" t="s">
        <v>256</v>
      </c>
    </row>
    <row r="928" spans="1:4" x14ac:dyDescent="0.25">
      <c r="A928" t="s">
        <v>252</v>
      </c>
      <c r="B928" s="34">
        <v>2</v>
      </c>
      <c r="C928" s="34">
        <v>1</v>
      </c>
      <c r="D928" t="s">
        <v>257</v>
      </c>
    </row>
    <row r="929" spans="1:4" x14ac:dyDescent="0.25">
      <c r="A929" t="s">
        <v>252</v>
      </c>
      <c r="B929" s="34">
        <v>2</v>
      </c>
      <c r="C929" s="34">
        <v>1</v>
      </c>
      <c r="D929" t="s">
        <v>253</v>
      </c>
    </row>
    <row r="930" spans="1:4" x14ac:dyDescent="0.25">
      <c r="A930" t="s">
        <v>252</v>
      </c>
      <c r="B930" s="34">
        <v>2</v>
      </c>
      <c r="C930" s="34">
        <v>1</v>
      </c>
      <c r="D930" t="s">
        <v>254</v>
      </c>
    </row>
    <row r="931" spans="1:4" x14ac:dyDescent="0.25">
      <c r="A931" t="s">
        <v>252</v>
      </c>
      <c r="B931" s="34">
        <v>2</v>
      </c>
      <c r="C931" s="34">
        <v>1</v>
      </c>
      <c r="D931" t="s">
        <v>255</v>
      </c>
    </row>
    <row r="932" spans="1:4" x14ac:dyDescent="0.25">
      <c r="A932" t="s">
        <v>252</v>
      </c>
      <c r="B932" s="34">
        <v>2</v>
      </c>
      <c r="C932" s="34">
        <v>1</v>
      </c>
      <c r="D932" t="s">
        <v>256</v>
      </c>
    </row>
    <row r="933" spans="1:4" x14ac:dyDescent="0.25">
      <c r="A933" t="s">
        <v>252</v>
      </c>
      <c r="B933" s="34">
        <v>2</v>
      </c>
      <c r="C933" s="34">
        <v>1</v>
      </c>
      <c r="D933" t="s">
        <v>257</v>
      </c>
    </row>
    <row r="934" spans="1:4" x14ac:dyDescent="0.25">
      <c r="A934" t="s">
        <v>252</v>
      </c>
      <c r="B934" s="34">
        <v>2</v>
      </c>
      <c r="C934" s="34">
        <v>1</v>
      </c>
      <c r="D934" t="s">
        <v>253</v>
      </c>
    </row>
    <row r="935" spans="1:4" x14ac:dyDescent="0.25">
      <c r="A935" t="s">
        <v>252</v>
      </c>
      <c r="B935" s="34">
        <v>2</v>
      </c>
      <c r="C935" s="34">
        <v>1</v>
      </c>
      <c r="D935" t="s">
        <v>254</v>
      </c>
    </row>
    <row r="936" spans="1:4" x14ac:dyDescent="0.25">
      <c r="A936" t="s">
        <v>252</v>
      </c>
      <c r="B936" s="34">
        <v>2</v>
      </c>
      <c r="C936" s="34">
        <v>1</v>
      </c>
      <c r="D936" t="s">
        <v>255</v>
      </c>
    </row>
    <row r="937" spans="1:4" x14ac:dyDescent="0.25">
      <c r="A937" t="s">
        <v>252</v>
      </c>
      <c r="B937" s="34">
        <v>2</v>
      </c>
      <c r="C937" s="34">
        <v>1</v>
      </c>
      <c r="D937" t="s">
        <v>256</v>
      </c>
    </row>
    <row r="938" spans="1:4" x14ac:dyDescent="0.25">
      <c r="A938" t="s">
        <v>252</v>
      </c>
      <c r="B938" s="34">
        <v>2</v>
      </c>
      <c r="C938" s="34">
        <v>1</v>
      </c>
      <c r="D938" t="s">
        <v>257</v>
      </c>
    </row>
    <row r="939" spans="1:4" x14ac:dyDescent="0.25">
      <c r="A939" t="s">
        <v>252</v>
      </c>
      <c r="B939" s="34">
        <v>2</v>
      </c>
      <c r="C939" s="34">
        <v>1</v>
      </c>
      <c r="D939" t="s">
        <v>253</v>
      </c>
    </row>
    <row r="940" spans="1:4" x14ac:dyDescent="0.25">
      <c r="A940" t="s">
        <v>252</v>
      </c>
      <c r="B940" s="34">
        <v>2</v>
      </c>
      <c r="C940" s="34">
        <v>1</v>
      </c>
      <c r="D940" t="s">
        <v>254</v>
      </c>
    </row>
    <row r="941" spans="1:4" x14ac:dyDescent="0.25">
      <c r="A941" t="s">
        <v>252</v>
      </c>
      <c r="B941" s="34">
        <v>2</v>
      </c>
      <c r="C941" s="34">
        <v>1</v>
      </c>
      <c r="D941" t="s">
        <v>255</v>
      </c>
    </row>
    <row r="942" spans="1:4" x14ac:dyDescent="0.25">
      <c r="A942" t="s">
        <v>252</v>
      </c>
      <c r="B942" s="34">
        <v>2</v>
      </c>
      <c r="C942" s="34">
        <v>1</v>
      </c>
      <c r="D942" t="s">
        <v>256</v>
      </c>
    </row>
    <row r="943" spans="1:4" x14ac:dyDescent="0.25">
      <c r="A943" t="s">
        <v>252</v>
      </c>
      <c r="B943" s="34">
        <v>2</v>
      </c>
      <c r="C943" s="34">
        <v>1</v>
      </c>
      <c r="D943" t="s">
        <v>257</v>
      </c>
    </row>
    <row r="944" spans="1:4" x14ac:dyDescent="0.25">
      <c r="A944" t="s">
        <v>252</v>
      </c>
      <c r="B944" s="34">
        <v>2</v>
      </c>
      <c r="C944" s="34">
        <v>1</v>
      </c>
      <c r="D944" t="s">
        <v>253</v>
      </c>
    </row>
    <row r="945" spans="1:4" x14ac:dyDescent="0.25">
      <c r="A945" t="s">
        <v>252</v>
      </c>
      <c r="B945" s="34">
        <v>2</v>
      </c>
      <c r="C945" s="34">
        <v>1</v>
      </c>
      <c r="D945" t="s">
        <v>254</v>
      </c>
    </row>
    <row r="946" spans="1:4" x14ac:dyDescent="0.25">
      <c r="A946" t="s">
        <v>252</v>
      </c>
      <c r="B946" s="34">
        <v>2</v>
      </c>
      <c r="C946" s="34">
        <v>1</v>
      </c>
      <c r="D946" t="s">
        <v>255</v>
      </c>
    </row>
    <row r="947" spans="1:4" x14ac:dyDescent="0.25">
      <c r="A947" t="s">
        <v>252</v>
      </c>
      <c r="B947" s="34">
        <v>2</v>
      </c>
      <c r="C947" s="34">
        <v>1</v>
      </c>
      <c r="D947" t="s">
        <v>256</v>
      </c>
    </row>
    <row r="948" spans="1:4" x14ac:dyDescent="0.25">
      <c r="A948" t="s">
        <v>252</v>
      </c>
      <c r="B948" s="34">
        <v>2</v>
      </c>
      <c r="C948" s="34">
        <v>1</v>
      </c>
      <c r="D948" t="s">
        <v>257</v>
      </c>
    </row>
    <row r="949" spans="1:4" x14ac:dyDescent="0.25">
      <c r="A949" t="s">
        <v>252</v>
      </c>
      <c r="B949" s="34">
        <v>2</v>
      </c>
      <c r="C949" s="34">
        <v>1</v>
      </c>
      <c r="D949" t="s">
        <v>253</v>
      </c>
    </row>
    <row r="950" spans="1:4" x14ac:dyDescent="0.25">
      <c r="A950" t="s">
        <v>252</v>
      </c>
      <c r="B950" s="34">
        <v>2</v>
      </c>
      <c r="C950" s="34">
        <v>1</v>
      </c>
      <c r="D950" t="s">
        <v>254</v>
      </c>
    </row>
    <row r="951" spans="1:4" x14ac:dyDescent="0.25">
      <c r="A951" t="s">
        <v>252</v>
      </c>
      <c r="B951" s="34">
        <v>2</v>
      </c>
      <c r="C951" s="34">
        <v>1</v>
      </c>
      <c r="D951" t="s">
        <v>255</v>
      </c>
    </row>
    <row r="952" spans="1:4" x14ac:dyDescent="0.25">
      <c r="A952" t="s">
        <v>252</v>
      </c>
      <c r="B952" s="34">
        <v>2</v>
      </c>
      <c r="C952" s="34">
        <v>1</v>
      </c>
      <c r="D952" t="s">
        <v>256</v>
      </c>
    </row>
    <row r="953" spans="1:4" x14ac:dyDescent="0.25">
      <c r="A953" t="s">
        <v>252</v>
      </c>
      <c r="B953" s="34">
        <v>2</v>
      </c>
      <c r="C953" s="34">
        <v>1</v>
      </c>
      <c r="D953" t="s">
        <v>257</v>
      </c>
    </row>
    <row r="954" spans="1:4" x14ac:dyDescent="0.25">
      <c r="A954" t="s">
        <v>252</v>
      </c>
      <c r="B954" s="34">
        <v>2</v>
      </c>
      <c r="C954" s="34">
        <v>1</v>
      </c>
      <c r="D954" t="s">
        <v>253</v>
      </c>
    </row>
    <row r="955" spans="1:4" x14ac:dyDescent="0.25">
      <c r="A955" t="s">
        <v>252</v>
      </c>
      <c r="B955" s="34">
        <v>2</v>
      </c>
      <c r="C955" s="34">
        <v>1</v>
      </c>
      <c r="D955" t="s">
        <v>254</v>
      </c>
    </row>
    <row r="956" spans="1:4" x14ac:dyDescent="0.25">
      <c r="A956" t="s">
        <v>252</v>
      </c>
      <c r="B956" s="34">
        <v>2</v>
      </c>
      <c r="C956" s="34">
        <v>1</v>
      </c>
      <c r="D956" t="s">
        <v>255</v>
      </c>
    </row>
    <row r="957" spans="1:4" x14ac:dyDescent="0.25">
      <c r="A957" t="s">
        <v>252</v>
      </c>
      <c r="B957" s="34">
        <v>2</v>
      </c>
      <c r="C957" s="34">
        <v>1</v>
      </c>
      <c r="D957" t="s">
        <v>256</v>
      </c>
    </row>
    <row r="958" spans="1:4" x14ac:dyDescent="0.25">
      <c r="A958" t="s">
        <v>252</v>
      </c>
      <c r="B958" s="34">
        <v>2</v>
      </c>
      <c r="C958" s="34">
        <v>1</v>
      </c>
      <c r="D958" t="s">
        <v>257</v>
      </c>
    </row>
    <row r="959" spans="1:4" x14ac:dyDescent="0.25">
      <c r="A959" t="s">
        <v>252</v>
      </c>
      <c r="B959" s="34">
        <v>2</v>
      </c>
      <c r="C959" s="34">
        <v>1</v>
      </c>
      <c r="D959" t="s">
        <v>253</v>
      </c>
    </row>
    <row r="960" spans="1:4" x14ac:dyDescent="0.25">
      <c r="A960" t="s">
        <v>252</v>
      </c>
      <c r="B960" s="34">
        <v>2</v>
      </c>
      <c r="C960" s="34">
        <v>1</v>
      </c>
      <c r="D960" t="s">
        <v>254</v>
      </c>
    </row>
    <row r="961" spans="1:4" x14ac:dyDescent="0.25">
      <c r="A961" t="s">
        <v>252</v>
      </c>
      <c r="B961" s="34">
        <v>2</v>
      </c>
      <c r="C961" s="34">
        <v>1</v>
      </c>
      <c r="D961" t="s">
        <v>255</v>
      </c>
    </row>
    <row r="962" spans="1:4" x14ac:dyDescent="0.25">
      <c r="A962" t="s">
        <v>252</v>
      </c>
      <c r="B962" s="34">
        <v>2</v>
      </c>
      <c r="C962" s="34">
        <v>1</v>
      </c>
      <c r="D962" t="s">
        <v>256</v>
      </c>
    </row>
    <row r="963" spans="1:4" x14ac:dyDescent="0.25">
      <c r="A963" t="s">
        <v>252</v>
      </c>
      <c r="B963" s="34">
        <v>2</v>
      </c>
      <c r="C963" s="34">
        <v>1</v>
      </c>
      <c r="D963" t="s">
        <v>257</v>
      </c>
    </row>
    <row r="964" spans="1:4" x14ac:dyDescent="0.25">
      <c r="A964" t="s">
        <v>252</v>
      </c>
      <c r="B964" s="34">
        <v>2</v>
      </c>
      <c r="C964" s="34">
        <v>1</v>
      </c>
      <c r="D964" t="s">
        <v>253</v>
      </c>
    </row>
    <row r="965" spans="1:4" x14ac:dyDescent="0.25">
      <c r="A965" t="s">
        <v>252</v>
      </c>
      <c r="B965" s="34">
        <v>2</v>
      </c>
      <c r="C965" s="34">
        <v>1</v>
      </c>
      <c r="D965" t="s">
        <v>254</v>
      </c>
    </row>
    <row r="966" spans="1:4" x14ac:dyDescent="0.25">
      <c r="A966" t="s">
        <v>252</v>
      </c>
      <c r="B966" s="34">
        <v>2</v>
      </c>
      <c r="C966" s="34">
        <v>1</v>
      </c>
      <c r="D966" t="s">
        <v>255</v>
      </c>
    </row>
    <row r="967" spans="1:4" x14ac:dyDescent="0.25">
      <c r="A967" t="s">
        <v>252</v>
      </c>
      <c r="B967" s="34">
        <v>2</v>
      </c>
      <c r="C967" s="34">
        <v>1</v>
      </c>
      <c r="D967" t="s">
        <v>256</v>
      </c>
    </row>
    <row r="968" spans="1:4" x14ac:dyDescent="0.25">
      <c r="A968" t="s">
        <v>252</v>
      </c>
      <c r="B968" s="34">
        <v>2</v>
      </c>
      <c r="C968" s="34">
        <v>1</v>
      </c>
      <c r="D968" t="s">
        <v>257</v>
      </c>
    </row>
    <row r="969" spans="1:4" x14ac:dyDescent="0.25">
      <c r="A969" t="s">
        <v>252</v>
      </c>
      <c r="B969" s="34">
        <v>2</v>
      </c>
      <c r="C969" s="34">
        <v>1</v>
      </c>
      <c r="D969" t="s">
        <v>253</v>
      </c>
    </row>
    <row r="970" spans="1:4" x14ac:dyDescent="0.25">
      <c r="A970" t="s">
        <v>252</v>
      </c>
      <c r="B970" s="34">
        <v>2</v>
      </c>
      <c r="C970" s="34">
        <v>1</v>
      </c>
      <c r="D970" t="s">
        <v>254</v>
      </c>
    </row>
    <row r="971" spans="1:4" x14ac:dyDescent="0.25">
      <c r="A971" t="s">
        <v>252</v>
      </c>
      <c r="B971" s="34">
        <v>2</v>
      </c>
      <c r="C971" s="34">
        <v>1</v>
      </c>
      <c r="D971" t="s">
        <v>255</v>
      </c>
    </row>
    <row r="972" spans="1:4" x14ac:dyDescent="0.25">
      <c r="A972" t="s">
        <v>252</v>
      </c>
      <c r="B972" s="34">
        <v>2</v>
      </c>
      <c r="C972" s="34">
        <v>1</v>
      </c>
      <c r="D972" t="s">
        <v>256</v>
      </c>
    </row>
    <row r="973" spans="1:4" x14ac:dyDescent="0.25">
      <c r="A973" t="s">
        <v>252</v>
      </c>
      <c r="B973" s="34">
        <v>2</v>
      </c>
      <c r="C973" s="34">
        <v>1</v>
      </c>
      <c r="D973" t="s">
        <v>257</v>
      </c>
    </row>
    <row r="974" spans="1:4" x14ac:dyDescent="0.25">
      <c r="A974" t="s">
        <v>252</v>
      </c>
      <c r="B974" s="34">
        <v>2</v>
      </c>
      <c r="C974" s="34">
        <v>1</v>
      </c>
      <c r="D974" t="s">
        <v>253</v>
      </c>
    </row>
    <row r="975" spans="1:4" x14ac:dyDescent="0.25">
      <c r="A975" t="s">
        <v>252</v>
      </c>
      <c r="B975" s="34">
        <v>2</v>
      </c>
      <c r="C975" s="34">
        <v>1</v>
      </c>
      <c r="D975" t="s">
        <v>254</v>
      </c>
    </row>
    <row r="976" spans="1:4" x14ac:dyDescent="0.25">
      <c r="A976" t="s">
        <v>252</v>
      </c>
      <c r="B976" s="34">
        <v>2</v>
      </c>
      <c r="C976" s="34">
        <v>1</v>
      </c>
      <c r="D976" t="s">
        <v>255</v>
      </c>
    </row>
    <row r="977" spans="1:4" x14ac:dyDescent="0.25">
      <c r="A977" t="s">
        <v>252</v>
      </c>
      <c r="B977" s="34">
        <v>2</v>
      </c>
      <c r="C977" s="34">
        <v>1</v>
      </c>
      <c r="D977" t="s">
        <v>256</v>
      </c>
    </row>
    <row r="978" spans="1:4" x14ac:dyDescent="0.25">
      <c r="A978" t="s">
        <v>252</v>
      </c>
      <c r="B978" s="34">
        <v>2</v>
      </c>
      <c r="C978" s="34">
        <v>1</v>
      </c>
      <c r="D978" t="s">
        <v>257</v>
      </c>
    </row>
    <row r="979" spans="1:4" x14ac:dyDescent="0.25">
      <c r="A979" t="s">
        <v>252</v>
      </c>
      <c r="B979" s="34">
        <v>2</v>
      </c>
      <c r="C979" s="34">
        <v>1</v>
      </c>
      <c r="D979" t="s">
        <v>253</v>
      </c>
    </row>
    <row r="980" spans="1:4" x14ac:dyDescent="0.25">
      <c r="A980" t="s">
        <v>252</v>
      </c>
      <c r="B980" s="34">
        <v>2</v>
      </c>
      <c r="C980" s="34">
        <v>1</v>
      </c>
      <c r="D980" t="s">
        <v>254</v>
      </c>
    </row>
    <row r="981" spans="1:4" x14ac:dyDescent="0.25">
      <c r="A981" t="s">
        <v>252</v>
      </c>
      <c r="B981" s="34">
        <v>2</v>
      </c>
      <c r="C981" s="34">
        <v>1</v>
      </c>
      <c r="D981" t="s">
        <v>255</v>
      </c>
    </row>
    <row r="982" spans="1:4" x14ac:dyDescent="0.25">
      <c r="A982" t="s">
        <v>252</v>
      </c>
      <c r="B982" s="34">
        <v>2</v>
      </c>
      <c r="C982" s="34">
        <v>1</v>
      </c>
      <c r="D982" t="s">
        <v>256</v>
      </c>
    </row>
    <row r="983" spans="1:4" x14ac:dyDescent="0.25">
      <c r="A983" t="s">
        <v>252</v>
      </c>
      <c r="B983" s="34">
        <v>2</v>
      </c>
      <c r="C983" s="34">
        <v>1</v>
      </c>
      <c r="D983" t="s">
        <v>257</v>
      </c>
    </row>
    <row r="984" spans="1:4" x14ac:dyDescent="0.25">
      <c r="A984" t="s">
        <v>252</v>
      </c>
      <c r="B984" s="34">
        <v>2</v>
      </c>
      <c r="C984" s="34">
        <v>1</v>
      </c>
      <c r="D984" t="s">
        <v>253</v>
      </c>
    </row>
    <row r="985" spans="1:4" x14ac:dyDescent="0.25">
      <c r="A985" t="s">
        <v>252</v>
      </c>
      <c r="B985" s="34">
        <v>2</v>
      </c>
      <c r="C985" s="34">
        <v>1</v>
      </c>
      <c r="D985" t="s">
        <v>254</v>
      </c>
    </row>
    <row r="986" spans="1:4" x14ac:dyDescent="0.25">
      <c r="A986" t="s">
        <v>252</v>
      </c>
      <c r="B986" s="34">
        <v>2</v>
      </c>
      <c r="C986" s="34">
        <v>1</v>
      </c>
      <c r="D986" t="s">
        <v>255</v>
      </c>
    </row>
    <row r="987" spans="1:4" x14ac:dyDescent="0.25">
      <c r="A987" t="s">
        <v>252</v>
      </c>
      <c r="B987" s="34">
        <v>2</v>
      </c>
      <c r="C987" s="34">
        <v>1</v>
      </c>
      <c r="D987" t="s">
        <v>256</v>
      </c>
    </row>
    <row r="988" spans="1:4" x14ac:dyDescent="0.25">
      <c r="A988" t="s">
        <v>252</v>
      </c>
      <c r="B988" s="34">
        <v>2</v>
      </c>
      <c r="C988" s="34">
        <v>1</v>
      </c>
      <c r="D988" t="s">
        <v>257</v>
      </c>
    </row>
    <row r="989" spans="1:4" x14ac:dyDescent="0.25">
      <c r="A989" t="s">
        <v>252</v>
      </c>
      <c r="B989" s="34">
        <v>2</v>
      </c>
      <c r="C989" s="34">
        <v>1</v>
      </c>
      <c r="D989" t="s">
        <v>253</v>
      </c>
    </row>
    <row r="990" spans="1:4" x14ac:dyDescent="0.25">
      <c r="A990" t="s">
        <v>252</v>
      </c>
      <c r="B990" s="34">
        <v>2</v>
      </c>
      <c r="C990" s="34">
        <v>1</v>
      </c>
      <c r="D990" t="s">
        <v>254</v>
      </c>
    </row>
    <row r="991" spans="1:4" x14ac:dyDescent="0.25">
      <c r="A991" t="s">
        <v>252</v>
      </c>
      <c r="B991" s="34">
        <v>2</v>
      </c>
      <c r="C991" s="34">
        <v>1</v>
      </c>
      <c r="D991" t="s">
        <v>255</v>
      </c>
    </row>
    <row r="992" spans="1:4" x14ac:dyDescent="0.25">
      <c r="A992" t="s">
        <v>252</v>
      </c>
      <c r="B992" s="34">
        <v>2</v>
      </c>
      <c r="C992" s="34">
        <v>1</v>
      </c>
      <c r="D992" t="s">
        <v>256</v>
      </c>
    </row>
    <row r="993" spans="1:4" x14ac:dyDescent="0.25">
      <c r="A993" t="s">
        <v>252</v>
      </c>
      <c r="B993" s="34">
        <v>2</v>
      </c>
      <c r="C993" s="34">
        <v>1</v>
      </c>
      <c r="D993" t="s">
        <v>257</v>
      </c>
    </row>
    <row r="994" spans="1:4" x14ac:dyDescent="0.25">
      <c r="A994" t="s">
        <v>252</v>
      </c>
      <c r="B994" s="34">
        <v>2</v>
      </c>
      <c r="C994" s="34">
        <v>1</v>
      </c>
      <c r="D994" t="s">
        <v>253</v>
      </c>
    </row>
    <row r="995" spans="1:4" x14ac:dyDescent="0.25">
      <c r="A995" t="s">
        <v>252</v>
      </c>
      <c r="B995" s="34">
        <v>2</v>
      </c>
      <c r="C995" s="34">
        <v>1</v>
      </c>
      <c r="D995" t="s">
        <v>254</v>
      </c>
    </row>
    <row r="996" spans="1:4" x14ac:dyDescent="0.25">
      <c r="A996" t="s">
        <v>252</v>
      </c>
      <c r="B996" s="34">
        <v>2</v>
      </c>
      <c r="C996" s="34">
        <v>1</v>
      </c>
      <c r="D996" t="s">
        <v>255</v>
      </c>
    </row>
    <row r="997" spans="1:4" x14ac:dyDescent="0.25">
      <c r="A997" t="s">
        <v>252</v>
      </c>
      <c r="B997" s="34">
        <v>2</v>
      </c>
      <c r="C997" s="34">
        <v>1</v>
      </c>
      <c r="D997" t="s">
        <v>256</v>
      </c>
    </row>
    <row r="998" spans="1:4" x14ac:dyDescent="0.25">
      <c r="A998" t="s">
        <v>252</v>
      </c>
      <c r="B998" s="34">
        <v>2</v>
      </c>
      <c r="C998" s="34">
        <v>1</v>
      </c>
      <c r="D998" t="s">
        <v>257</v>
      </c>
    </row>
    <row r="999" spans="1:4" x14ac:dyDescent="0.25">
      <c r="A999" t="s">
        <v>252</v>
      </c>
      <c r="B999" s="34">
        <v>2</v>
      </c>
      <c r="C999" s="34">
        <v>1</v>
      </c>
      <c r="D999" t="s">
        <v>253</v>
      </c>
    </row>
    <row r="1000" spans="1:4" x14ac:dyDescent="0.25">
      <c r="A1000" t="s">
        <v>252</v>
      </c>
      <c r="B1000" s="34">
        <v>2</v>
      </c>
      <c r="C1000" s="34">
        <v>1</v>
      </c>
      <c r="D1000" t="s">
        <v>254</v>
      </c>
    </row>
    <row r="1001" spans="1:4" x14ac:dyDescent="0.25">
      <c r="A1001" t="s">
        <v>252</v>
      </c>
      <c r="B1001" s="34">
        <v>2</v>
      </c>
      <c r="C1001" s="34">
        <v>1</v>
      </c>
      <c r="D1001" t="s">
        <v>255</v>
      </c>
    </row>
    <row r="1002" spans="1:4" x14ac:dyDescent="0.25">
      <c r="A1002" t="s">
        <v>252</v>
      </c>
      <c r="B1002" s="34">
        <v>2</v>
      </c>
      <c r="C1002" s="34">
        <v>1</v>
      </c>
      <c r="D1002" t="s">
        <v>256</v>
      </c>
    </row>
    <row r="1003" spans="1:4" x14ac:dyDescent="0.25">
      <c r="A1003" t="s">
        <v>252</v>
      </c>
      <c r="B1003" s="34">
        <v>2</v>
      </c>
      <c r="C1003" s="34">
        <v>1</v>
      </c>
      <c r="D1003" t="s">
        <v>257</v>
      </c>
    </row>
    <row r="1004" spans="1:4" x14ac:dyDescent="0.25">
      <c r="A1004" t="s">
        <v>252</v>
      </c>
      <c r="B1004" s="34">
        <v>2</v>
      </c>
      <c r="C1004" s="34">
        <v>1</v>
      </c>
      <c r="D1004" t="s">
        <v>253</v>
      </c>
    </row>
    <row r="1005" spans="1:4" x14ac:dyDescent="0.25">
      <c r="A1005" t="s">
        <v>252</v>
      </c>
      <c r="B1005" s="34">
        <v>2</v>
      </c>
      <c r="C1005" s="34">
        <v>1</v>
      </c>
      <c r="D1005" t="s">
        <v>254</v>
      </c>
    </row>
    <row r="1006" spans="1:4" x14ac:dyDescent="0.25">
      <c r="A1006" t="s">
        <v>252</v>
      </c>
      <c r="B1006" s="34">
        <v>2</v>
      </c>
      <c r="C1006" s="34">
        <v>1</v>
      </c>
      <c r="D1006" t="s">
        <v>255</v>
      </c>
    </row>
    <row r="1007" spans="1:4" x14ac:dyDescent="0.25">
      <c r="A1007" t="s">
        <v>252</v>
      </c>
      <c r="B1007" s="34">
        <v>2</v>
      </c>
      <c r="C1007" s="34">
        <v>1</v>
      </c>
      <c r="D1007" t="s">
        <v>256</v>
      </c>
    </row>
    <row r="1008" spans="1:4" x14ac:dyDescent="0.25">
      <c r="A1008" t="s">
        <v>252</v>
      </c>
      <c r="B1008" s="34">
        <v>2</v>
      </c>
      <c r="C1008" s="34">
        <v>1</v>
      </c>
      <c r="D1008" t="s">
        <v>257</v>
      </c>
    </row>
    <row r="1009" spans="1:4" x14ac:dyDescent="0.25">
      <c r="A1009" t="s">
        <v>252</v>
      </c>
      <c r="B1009" s="34">
        <v>2</v>
      </c>
      <c r="C1009" s="34">
        <v>1</v>
      </c>
      <c r="D1009" t="s">
        <v>253</v>
      </c>
    </row>
    <row r="1010" spans="1:4" x14ac:dyDescent="0.25">
      <c r="A1010" t="s">
        <v>252</v>
      </c>
      <c r="B1010" s="34">
        <v>2</v>
      </c>
      <c r="C1010" s="34">
        <v>1</v>
      </c>
      <c r="D1010" t="s">
        <v>254</v>
      </c>
    </row>
    <row r="1011" spans="1:4" x14ac:dyDescent="0.25">
      <c r="A1011" t="s">
        <v>252</v>
      </c>
      <c r="B1011" s="34">
        <v>2</v>
      </c>
      <c r="C1011" s="34">
        <v>1</v>
      </c>
      <c r="D1011" t="s">
        <v>255</v>
      </c>
    </row>
    <row r="1012" spans="1:4" x14ac:dyDescent="0.25">
      <c r="A1012" t="s">
        <v>252</v>
      </c>
      <c r="B1012" s="34">
        <v>2</v>
      </c>
      <c r="C1012" s="34">
        <v>1</v>
      </c>
      <c r="D1012" t="s">
        <v>256</v>
      </c>
    </row>
    <row r="1013" spans="1:4" x14ac:dyDescent="0.25">
      <c r="A1013" t="s">
        <v>252</v>
      </c>
      <c r="B1013" s="34">
        <v>2</v>
      </c>
      <c r="C1013" s="34">
        <v>1</v>
      </c>
      <c r="D1013" t="s">
        <v>257</v>
      </c>
    </row>
    <row r="1014" spans="1:4" x14ac:dyDescent="0.25">
      <c r="A1014" t="s">
        <v>258</v>
      </c>
      <c r="B1014" s="34">
        <v>2</v>
      </c>
      <c r="C1014" s="34">
        <v>1</v>
      </c>
      <c r="D1014" t="s">
        <v>259</v>
      </c>
    </row>
    <row r="1015" spans="1:4" x14ac:dyDescent="0.25">
      <c r="A1015" t="s">
        <v>258</v>
      </c>
      <c r="B1015" s="34">
        <v>2</v>
      </c>
      <c r="C1015" s="34">
        <v>1</v>
      </c>
      <c r="D1015" t="s">
        <v>259</v>
      </c>
    </row>
    <row r="1016" spans="1:4" x14ac:dyDescent="0.25">
      <c r="A1016" t="s">
        <v>258</v>
      </c>
      <c r="B1016" s="34">
        <v>2</v>
      </c>
      <c r="C1016" s="34">
        <v>1</v>
      </c>
      <c r="D1016" t="s">
        <v>259</v>
      </c>
    </row>
    <row r="1017" spans="1:4" x14ac:dyDescent="0.25">
      <c r="A1017" t="s">
        <v>258</v>
      </c>
      <c r="B1017" s="34">
        <v>2</v>
      </c>
      <c r="C1017" s="34">
        <v>1</v>
      </c>
      <c r="D1017" t="s">
        <v>259</v>
      </c>
    </row>
    <row r="1018" spans="1:4" x14ac:dyDescent="0.25">
      <c r="A1018" t="s">
        <v>258</v>
      </c>
      <c r="B1018" s="34">
        <v>2</v>
      </c>
      <c r="C1018" s="34">
        <v>1</v>
      </c>
      <c r="D1018" t="s">
        <v>259</v>
      </c>
    </row>
    <row r="1019" spans="1:4" x14ac:dyDescent="0.25">
      <c r="A1019" t="s">
        <v>258</v>
      </c>
      <c r="B1019" s="34">
        <v>2</v>
      </c>
      <c r="C1019" s="34">
        <v>1</v>
      </c>
      <c r="D1019" t="s">
        <v>259</v>
      </c>
    </row>
    <row r="1020" spans="1:4" x14ac:dyDescent="0.25">
      <c r="A1020" t="s">
        <v>258</v>
      </c>
      <c r="B1020" s="34">
        <v>2</v>
      </c>
      <c r="C1020" s="34">
        <v>1</v>
      </c>
      <c r="D1020" t="s">
        <v>259</v>
      </c>
    </row>
    <row r="1021" spans="1:4" x14ac:dyDescent="0.25">
      <c r="A1021" t="s">
        <v>258</v>
      </c>
      <c r="B1021" s="34">
        <v>2</v>
      </c>
      <c r="C1021" s="34">
        <v>1</v>
      </c>
      <c r="D1021" t="s">
        <v>259</v>
      </c>
    </row>
    <row r="1022" spans="1:4" x14ac:dyDescent="0.25">
      <c r="A1022" t="s">
        <v>258</v>
      </c>
      <c r="B1022" s="34">
        <v>2</v>
      </c>
      <c r="C1022" s="34">
        <v>1</v>
      </c>
      <c r="D1022" t="s">
        <v>259</v>
      </c>
    </row>
    <row r="1023" spans="1:4" x14ac:dyDescent="0.25">
      <c r="A1023" t="s">
        <v>258</v>
      </c>
      <c r="B1023" s="34">
        <v>2</v>
      </c>
      <c r="C1023" s="34">
        <v>1</v>
      </c>
      <c r="D1023" t="s">
        <v>259</v>
      </c>
    </row>
    <row r="1024" spans="1:4" x14ac:dyDescent="0.25">
      <c r="A1024" t="s">
        <v>258</v>
      </c>
      <c r="B1024" s="34">
        <v>2</v>
      </c>
      <c r="C1024" s="34">
        <v>1</v>
      </c>
      <c r="D1024" t="s">
        <v>259</v>
      </c>
    </row>
    <row r="1025" spans="1:4" x14ac:dyDescent="0.25">
      <c r="A1025" t="s">
        <v>258</v>
      </c>
      <c r="B1025" s="34">
        <v>2</v>
      </c>
      <c r="C1025" s="34">
        <v>1</v>
      </c>
      <c r="D1025" t="s">
        <v>259</v>
      </c>
    </row>
    <row r="1026" spans="1:4" x14ac:dyDescent="0.25">
      <c r="A1026" t="s">
        <v>258</v>
      </c>
      <c r="B1026" s="34">
        <v>2</v>
      </c>
      <c r="C1026" s="34">
        <v>1</v>
      </c>
      <c r="D1026" t="s">
        <v>259</v>
      </c>
    </row>
    <row r="1027" spans="1:4" x14ac:dyDescent="0.25">
      <c r="A1027" t="s">
        <v>258</v>
      </c>
      <c r="B1027" s="34">
        <v>2</v>
      </c>
      <c r="C1027" s="34">
        <v>1</v>
      </c>
      <c r="D1027" t="s">
        <v>259</v>
      </c>
    </row>
    <row r="1028" spans="1:4" x14ac:dyDescent="0.25">
      <c r="A1028" t="s">
        <v>258</v>
      </c>
      <c r="B1028" s="34">
        <v>2</v>
      </c>
      <c r="C1028" s="34">
        <v>1</v>
      </c>
      <c r="D1028" t="s">
        <v>259</v>
      </c>
    </row>
    <row r="1029" spans="1:4" x14ac:dyDescent="0.25">
      <c r="A1029" t="s">
        <v>258</v>
      </c>
      <c r="B1029" s="34">
        <v>2</v>
      </c>
      <c r="C1029" s="34">
        <v>1</v>
      </c>
      <c r="D1029" t="s">
        <v>259</v>
      </c>
    </row>
    <row r="1030" spans="1:4" x14ac:dyDescent="0.25">
      <c r="A1030" t="s">
        <v>258</v>
      </c>
      <c r="B1030" s="34">
        <v>2</v>
      </c>
      <c r="C1030" s="34">
        <v>1</v>
      </c>
      <c r="D1030" t="s">
        <v>259</v>
      </c>
    </row>
    <row r="1031" spans="1:4" x14ac:dyDescent="0.25">
      <c r="A1031" t="s">
        <v>258</v>
      </c>
      <c r="B1031" s="34">
        <v>2</v>
      </c>
      <c r="C1031" s="34">
        <v>1</v>
      </c>
      <c r="D1031" t="s">
        <v>259</v>
      </c>
    </row>
    <row r="1032" spans="1:4" x14ac:dyDescent="0.25">
      <c r="A1032" t="s">
        <v>261</v>
      </c>
      <c r="B1032" s="34">
        <v>1</v>
      </c>
      <c r="C1032" s="34">
        <v>1</v>
      </c>
      <c r="D1032" t="s">
        <v>262</v>
      </c>
    </row>
    <row r="1033" spans="1:4" x14ac:dyDescent="0.25">
      <c r="A1033" t="s">
        <v>261</v>
      </c>
      <c r="B1033" s="34">
        <v>1</v>
      </c>
      <c r="C1033" s="34">
        <v>1</v>
      </c>
      <c r="D1033" t="s">
        <v>262</v>
      </c>
    </row>
    <row r="1034" spans="1:4" x14ac:dyDescent="0.25">
      <c r="A1034" t="s">
        <v>261</v>
      </c>
      <c r="B1034" s="34">
        <v>1</v>
      </c>
      <c r="C1034" s="34">
        <v>1</v>
      </c>
      <c r="D1034" t="s">
        <v>262</v>
      </c>
    </row>
    <row r="1035" spans="1:4" x14ac:dyDescent="0.25">
      <c r="A1035" t="s">
        <v>266</v>
      </c>
      <c r="B1035" s="34">
        <v>2</v>
      </c>
      <c r="C1035" s="34">
        <v>1</v>
      </c>
      <c r="D1035" t="s">
        <v>268</v>
      </c>
    </row>
    <row r="1036" spans="1:4" x14ac:dyDescent="0.25">
      <c r="A1036" t="s">
        <v>266</v>
      </c>
      <c r="B1036" s="34">
        <v>2</v>
      </c>
      <c r="C1036" s="34">
        <v>1</v>
      </c>
      <c r="D1036" t="s">
        <v>270</v>
      </c>
    </row>
    <row r="1037" spans="1:4" x14ac:dyDescent="0.25">
      <c r="A1037" t="s">
        <v>266</v>
      </c>
      <c r="B1037" s="34">
        <v>2</v>
      </c>
      <c r="C1037" s="34">
        <v>1</v>
      </c>
      <c r="D1037" t="s">
        <v>272</v>
      </c>
    </row>
    <row r="1038" spans="1:4" x14ac:dyDescent="0.25">
      <c r="A1038" t="s">
        <v>266</v>
      </c>
      <c r="B1038" s="34">
        <v>2</v>
      </c>
      <c r="C1038" s="34">
        <v>1</v>
      </c>
      <c r="D1038" t="s">
        <v>274</v>
      </c>
    </row>
    <row r="1039" spans="1:4" x14ac:dyDescent="0.25">
      <c r="A1039" t="s">
        <v>266</v>
      </c>
      <c r="B1039" s="34">
        <v>2</v>
      </c>
      <c r="C1039" s="34">
        <v>1</v>
      </c>
      <c r="D1039" t="s">
        <v>276</v>
      </c>
    </row>
    <row r="1040" spans="1:4" x14ac:dyDescent="0.25">
      <c r="A1040" t="s">
        <v>266</v>
      </c>
      <c r="B1040" s="34">
        <v>2</v>
      </c>
      <c r="C1040" s="34">
        <v>1</v>
      </c>
      <c r="D1040" t="s">
        <v>268</v>
      </c>
    </row>
    <row r="1041" spans="1:4" x14ac:dyDescent="0.25">
      <c r="A1041" t="s">
        <v>266</v>
      </c>
      <c r="B1041" s="34">
        <v>2</v>
      </c>
      <c r="C1041" s="34">
        <v>1</v>
      </c>
      <c r="D1041" t="s">
        <v>270</v>
      </c>
    </row>
    <row r="1042" spans="1:4" x14ac:dyDescent="0.25">
      <c r="A1042" t="s">
        <v>266</v>
      </c>
      <c r="B1042" s="34">
        <v>2</v>
      </c>
      <c r="C1042" s="34">
        <v>1</v>
      </c>
      <c r="D1042" t="s">
        <v>272</v>
      </c>
    </row>
    <row r="1043" spans="1:4" x14ac:dyDescent="0.25">
      <c r="A1043" t="s">
        <v>266</v>
      </c>
      <c r="B1043" s="34">
        <v>2</v>
      </c>
      <c r="C1043" s="34">
        <v>1</v>
      </c>
      <c r="D1043" t="s">
        <v>274</v>
      </c>
    </row>
    <row r="1044" spans="1:4" x14ac:dyDescent="0.25">
      <c r="A1044" t="s">
        <v>266</v>
      </c>
      <c r="B1044" s="34">
        <v>2</v>
      </c>
      <c r="C1044" s="34">
        <v>1</v>
      </c>
      <c r="D1044" t="s">
        <v>276</v>
      </c>
    </row>
    <row r="1045" spans="1:4" x14ac:dyDescent="0.25">
      <c r="A1045" t="s">
        <v>266</v>
      </c>
      <c r="B1045" s="34">
        <v>2</v>
      </c>
      <c r="C1045" s="34">
        <v>1</v>
      </c>
      <c r="D1045" t="s">
        <v>268</v>
      </c>
    </row>
    <row r="1046" spans="1:4" x14ac:dyDescent="0.25">
      <c r="A1046" t="s">
        <v>266</v>
      </c>
      <c r="B1046" s="34">
        <v>2</v>
      </c>
      <c r="C1046" s="34">
        <v>1</v>
      </c>
      <c r="D1046" t="s">
        <v>270</v>
      </c>
    </row>
    <row r="1047" spans="1:4" x14ac:dyDescent="0.25">
      <c r="A1047" t="s">
        <v>266</v>
      </c>
      <c r="B1047" s="34">
        <v>2</v>
      </c>
      <c r="C1047" s="34">
        <v>1</v>
      </c>
      <c r="D1047" t="s">
        <v>272</v>
      </c>
    </row>
    <row r="1048" spans="1:4" x14ac:dyDescent="0.25">
      <c r="A1048" t="s">
        <v>266</v>
      </c>
      <c r="B1048" s="34">
        <v>2</v>
      </c>
      <c r="C1048" s="34">
        <v>1</v>
      </c>
      <c r="D1048" t="s">
        <v>274</v>
      </c>
    </row>
    <row r="1049" spans="1:4" x14ac:dyDescent="0.25">
      <c r="A1049" t="s">
        <v>266</v>
      </c>
      <c r="B1049" s="34">
        <v>2</v>
      </c>
      <c r="C1049" s="34">
        <v>1</v>
      </c>
      <c r="D1049" t="s">
        <v>276</v>
      </c>
    </row>
    <row r="1050" spans="1:4" x14ac:dyDescent="0.25">
      <c r="A1050" t="s">
        <v>266</v>
      </c>
      <c r="B1050" s="34">
        <v>2</v>
      </c>
      <c r="C1050" s="34">
        <v>1</v>
      </c>
      <c r="D1050" t="s">
        <v>268</v>
      </c>
    </row>
    <row r="1051" spans="1:4" x14ac:dyDescent="0.25">
      <c r="A1051" t="s">
        <v>266</v>
      </c>
      <c r="B1051" s="34">
        <v>2</v>
      </c>
      <c r="C1051" s="34">
        <v>1</v>
      </c>
      <c r="D1051" t="s">
        <v>270</v>
      </c>
    </row>
    <row r="1052" spans="1:4" x14ac:dyDescent="0.25">
      <c r="A1052" t="s">
        <v>266</v>
      </c>
      <c r="B1052" s="34">
        <v>2</v>
      </c>
      <c r="C1052" s="34">
        <v>1</v>
      </c>
      <c r="D1052" t="s">
        <v>272</v>
      </c>
    </row>
    <row r="1053" spans="1:4" x14ac:dyDescent="0.25">
      <c r="A1053" t="s">
        <v>266</v>
      </c>
      <c r="B1053" s="34">
        <v>2</v>
      </c>
      <c r="C1053" s="34">
        <v>1</v>
      </c>
      <c r="D1053" t="s">
        <v>274</v>
      </c>
    </row>
    <row r="1054" spans="1:4" x14ac:dyDescent="0.25">
      <c r="A1054" t="s">
        <v>266</v>
      </c>
      <c r="B1054" s="34">
        <v>2</v>
      </c>
      <c r="C1054" s="34">
        <v>1</v>
      </c>
      <c r="D1054" t="s">
        <v>276</v>
      </c>
    </row>
    <row r="1055" spans="1:4" x14ac:dyDescent="0.25">
      <c r="A1055" t="s">
        <v>266</v>
      </c>
      <c r="B1055" s="34">
        <v>2</v>
      </c>
      <c r="C1055" s="34">
        <v>1</v>
      </c>
      <c r="D1055" t="s">
        <v>268</v>
      </c>
    </row>
    <row r="1056" spans="1:4" x14ac:dyDescent="0.25">
      <c r="A1056" t="s">
        <v>266</v>
      </c>
      <c r="B1056" s="34">
        <v>2</v>
      </c>
      <c r="C1056" s="34">
        <v>1</v>
      </c>
      <c r="D1056" t="s">
        <v>270</v>
      </c>
    </row>
    <row r="1057" spans="1:4" x14ac:dyDescent="0.25">
      <c r="A1057" t="s">
        <v>266</v>
      </c>
      <c r="B1057" s="34">
        <v>2</v>
      </c>
      <c r="C1057" s="34">
        <v>1</v>
      </c>
      <c r="D1057" t="s">
        <v>272</v>
      </c>
    </row>
    <row r="1058" spans="1:4" x14ac:dyDescent="0.25">
      <c r="A1058" t="s">
        <v>266</v>
      </c>
      <c r="B1058" s="34">
        <v>2</v>
      </c>
      <c r="C1058" s="34">
        <v>1</v>
      </c>
      <c r="D1058" t="s">
        <v>274</v>
      </c>
    </row>
    <row r="1059" spans="1:4" x14ac:dyDescent="0.25">
      <c r="A1059" t="s">
        <v>266</v>
      </c>
      <c r="B1059" s="34">
        <v>2</v>
      </c>
      <c r="C1059" s="34">
        <v>1</v>
      </c>
      <c r="D1059" t="s">
        <v>276</v>
      </c>
    </row>
    <row r="1060" spans="1:4" x14ac:dyDescent="0.25">
      <c r="A1060" t="s">
        <v>266</v>
      </c>
      <c r="B1060" s="34">
        <v>2</v>
      </c>
      <c r="C1060" s="34">
        <v>1</v>
      </c>
      <c r="D1060" t="s">
        <v>268</v>
      </c>
    </row>
    <row r="1061" spans="1:4" x14ac:dyDescent="0.25">
      <c r="A1061" t="s">
        <v>266</v>
      </c>
      <c r="B1061" s="34">
        <v>2</v>
      </c>
      <c r="C1061" s="34">
        <v>1</v>
      </c>
      <c r="D1061" t="s">
        <v>270</v>
      </c>
    </row>
    <row r="1062" spans="1:4" x14ac:dyDescent="0.25">
      <c r="A1062" t="s">
        <v>266</v>
      </c>
      <c r="B1062" s="34">
        <v>2</v>
      </c>
      <c r="C1062" s="34">
        <v>1</v>
      </c>
      <c r="D1062" t="s">
        <v>272</v>
      </c>
    </row>
    <row r="1063" spans="1:4" x14ac:dyDescent="0.25">
      <c r="A1063" t="s">
        <v>266</v>
      </c>
      <c r="B1063" s="34">
        <v>2</v>
      </c>
      <c r="C1063" s="34">
        <v>1</v>
      </c>
      <c r="D1063" t="s">
        <v>274</v>
      </c>
    </row>
    <row r="1064" spans="1:4" x14ac:dyDescent="0.25">
      <c r="A1064" t="s">
        <v>266</v>
      </c>
      <c r="B1064" s="34">
        <v>2</v>
      </c>
      <c r="C1064" s="34">
        <v>1</v>
      </c>
      <c r="D1064" t="s">
        <v>276</v>
      </c>
    </row>
    <row r="1065" spans="1:4" x14ac:dyDescent="0.25">
      <c r="A1065" t="s">
        <v>266</v>
      </c>
      <c r="B1065" s="34">
        <v>2</v>
      </c>
      <c r="C1065" s="34">
        <v>1</v>
      </c>
      <c r="D1065" t="s">
        <v>268</v>
      </c>
    </row>
    <row r="1066" spans="1:4" x14ac:dyDescent="0.25">
      <c r="A1066" t="s">
        <v>266</v>
      </c>
      <c r="B1066" s="34">
        <v>2</v>
      </c>
      <c r="C1066" s="34">
        <v>1</v>
      </c>
      <c r="D1066" t="s">
        <v>270</v>
      </c>
    </row>
    <row r="1067" spans="1:4" x14ac:dyDescent="0.25">
      <c r="A1067" t="s">
        <v>266</v>
      </c>
      <c r="B1067" s="34">
        <v>2</v>
      </c>
      <c r="C1067" s="34">
        <v>1</v>
      </c>
      <c r="D1067" t="s">
        <v>272</v>
      </c>
    </row>
    <row r="1068" spans="1:4" x14ac:dyDescent="0.25">
      <c r="A1068" t="s">
        <v>266</v>
      </c>
      <c r="B1068" s="34">
        <v>2</v>
      </c>
      <c r="C1068" s="34">
        <v>1</v>
      </c>
      <c r="D1068" t="s">
        <v>274</v>
      </c>
    </row>
    <row r="1069" spans="1:4" x14ac:dyDescent="0.25">
      <c r="A1069" t="s">
        <v>266</v>
      </c>
      <c r="B1069" s="34">
        <v>2</v>
      </c>
      <c r="C1069" s="34">
        <v>1</v>
      </c>
      <c r="D1069" t="s">
        <v>276</v>
      </c>
    </row>
    <row r="1070" spans="1:4" x14ac:dyDescent="0.25">
      <c r="A1070" t="s">
        <v>266</v>
      </c>
      <c r="B1070" s="34">
        <v>2</v>
      </c>
      <c r="C1070" s="34">
        <v>1</v>
      </c>
      <c r="D1070" t="s">
        <v>268</v>
      </c>
    </row>
    <row r="1071" spans="1:4" x14ac:dyDescent="0.25">
      <c r="A1071" t="s">
        <v>266</v>
      </c>
      <c r="B1071" s="34">
        <v>2</v>
      </c>
      <c r="C1071" s="34">
        <v>1</v>
      </c>
      <c r="D1071" t="s">
        <v>270</v>
      </c>
    </row>
    <row r="1072" spans="1:4" x14ac:dyDescent="0.25">
      <c r="A1072" t="s">
        <v>266</v>
      </c>
      <c r="B1072" s="34">
        <v>2</v>
      </c>
      <c r="C1072" s="34">
        <v>1</v>
      </c>
      <c r="D1072" t="s">
        <v>272</v>
      </c>
    </row>
    <row r="1073" spans="1:4" x14ac:dyDescent="0.25">
      <c r="A1073" t="s">
        <v>266</v>
      </c>
      <c r="B1073" s="34">
        <v>2</v>
      </c>
      <c r="C1073" s="34">
        <v>1</v>
      </c>
      <c r="D1073" t="s">
        <v>274</v>
      </c>
    </row>
    <row r="1074" spans="1:4" x14ac:dyDescent="0.25">
      <c r="A1074" t="s">
        <v>266</v>
      </c>
      <c r="B1074" s="34">
        <v>2</v>
      </c>
      <c r="C1074" s="34">
        <v>1</v>
      </c>
      <c r="D1074" t="s">
        <v>276</v>
      </c>
    </row>
    <row r="1075" spans="1:4" x14ac:dyDescent="0.25">
      <c r="A1075" t="s">
        <v>266</v>
      </c>
      <c r="B1075" s="34">
        <v>2</v>
      </c>
      <c r="C1075" s="34">
        <v>1</v>
      </c>
      <c r="D1075" t="s">
        <v>268</v>
      </c>
    </row>
    <row r="1076" spans="1:4" x14ac:dyDescent="0.25">
      <c r="A1076" t="s">
        <v>266</v>
      </c>
      <c r="B1076" s="34">
        <v>2</v>
      </c>
      <c r="C1076" s="34">
        <v>1</v>
      </c>
      <c r="D1076" t="s">
        <v>270</v>
      </c>
    </row>
    <row r="1077" spans="1:4" x14ac:dyDescent="0.25">
      <c r="A1077" t="s">
        <v>266</v>
      </c>
      <c r="B1077" s="34">
        <v>2</v>
      </c>
      <c r="C1077" s="34">
        <v>1</v>
      </c>
      <c r="D1077" t="s">
        <v>272</v>
      </c>
    </row>
    <row r="1078" spans="1:4" x14ac:dyDescent="0.25">
      <c r="A1078" t="s">
        <v>266</v>
      </c>
      <c r="B1078" s="34">
        <v>2</v>
      </c>
      <c r="C1078" s="34">
        <v>1</v>
      </c>
      <c r="D1078" t="s">
        <v>274</v>
      </c>
    </row>
    <row r="1079" spans="1:4" x14ac:dyDescent="0.25">
      <c r="A1079" t="s">
        <v>266</v>
      </c>
      <c r="B1079" s="34">
        <v>2</v>
      </c>
      <c r="C1079" s="34">
        <v>1</v>
      </c>
      <c r="D1079" t="s">
        <v>276</v>
      </c>
    </row>
    <row r="1080" spans="1:4" x14ac:dyDescent="0.25">
      <c r="A1080" t="s">
        <v>266</v>
      </c>
      <c r="B1080" s="34">
        <v>2</v>
      </c>
      <c r="C1080" s="34">
        <v>1</v>
      </c>
      <c r="D1080" t="s">
        <v>268</v>
      </c>
    </row>
    <row r="1081" spans="1:4" x14ac:dyDescent="0.25">
      <c r="A1081" t="s">
        <v>266</v>
      </c>
      <c r="B1081" s="34">
        <v>2</v>
      </c>
      <c r="C1081" s="34">
        <v>1</v>
      </c>
      <c r="D1081" t="s">
        <v>270</v>
      </c>
    </row>
    <row r="1082" spans="1:4" x14ac:dyDescent="0.25">
      <c r="A1082" t="s">
        <v>266</v>
      </c>
      <c r="B1082" s="34">
        <v>2</v>
      </c>
      <c r="C1082" s="34">
        <v>1</v>
      </c>
      <c r="D1082" t="s">
        <v>272</v>
      </c>
    </row>
    <row r="1083" spans="1:4" x14ac:dyDescent="0.25">
      <c r="A1083" t="s">
        <v>266</v>
      </c>
      <c r="B1083" s="34">
        <v>2</v>
      </c>
      <c r="C1083" s="34">
        <v>1</v>
      </c>
      <c r="D1083" t="s">
        <v>274</v>
      </c>
    </row>
    <row r="1084" spans="1:4" x14ac:dyDescent="0.25">
      <c r="A1084" t="s">
        <v>266</v>
      </c>
      <c r="B1084" s="34">
        <v>2</v>
      </c>
      <c r="C1084" s="34">
        <v>1</v>
      </c>
      <c r="D1084" t="s">
        <v>276</v>
      </c>
    </row>
    <row r="1085" spans="1:4" x14ac:dyDescent="0.25">
      <c r="A1085" t="s">
        <v>266</v>
      </c>
      <c r="B1085" s="34">
        <v>2</v>
      </c>
      <c r="C1085" s="34">
        <v>1</v>
      </c>
      <c r="D1085" t="s">
        <v>268</v>
      </c>
    </row>
    <row r="1086" spans="1:4" x14ac:dyDescent="0.25">
      <c r="A1086" t="s">
        <v>266</v>
      </c>
      <c r="B1086" s="34">
        <v>2</v>
      </c>
      <c r="C1086" s="34">
        <v>1</v>
      </c>
      <c r="D1086" t="s">
        <v>270</v>
      </c>
    </row>
    <row r="1087" spans="1:4" x14ac:dyDescent="0.25">
      <c r="A1087" t="s">
        <v>266</v>
      </c>
      <c r="B1087" s="34">
        <v>2</v>
      </c>
      <c r="C1087" s="34">
        <v>1</v>
      </c>
      <c r="D1087" t="s">
        <v>272</v>
      </c>
    </row>
    <row r="1088" spans="1:4" x14ac:dyDescent="0.25">
      <c r="A1088" t="s">
        <v>266</v>
      </c>
      <c r="B1088" s="34">
        <v>2</v>
      </c>
      <c r="C1088" s="34">
        <v>1</v>
      </c>
      <c r="D1088" t="s">
        <v>274</v>
      </c>
    </row>
    <row r="1089" spans="1:4" x14ac:dyDescent="0.25">
      <c r="A1089" t="s">
        <v>266</v>
      </c>
      <c r="B1089" s="34">
        <v>2</v>
      </c>
      <c r="C1089" s="34">
        <v>1</v>
      </c>
      <c r="D1089" t="s">
        <v>276</v>
      </c>
    </row>
    <row r="1090" spans="1:4" x14ac:dyDescent="0.25">
      <c r="A1090" t="s">
        <v>266</v>
      </c>
      <c r="B1090" s="34">
        <v>2</v>
      </c>
      <c r="C1090" s="34">
        <v>1</v>
      </c>
      <c r="D1090" t="s">
        <v>268</v>
      </c>
    </row>
    <row r="1091" spans="1:4" x14ac:dyDescent="0.25">
      <c r="A1091" t="s">
        <v>266</v>
      </c>
      <c r="B1091" s="34">
        <v>2</v>
      </c>
      <c r="C1091" s="34">
        <v>1</v>
      </c>
      <c r="D1091" t="s">
        <v>270</v>
      </c>
    </row>
    <row r="1092" spans="1:4" x14ac:dyDescent="0.25">
      <c r="A1092" t="s">
        <v>266</v>
      </c>
      <c r="B1092" s="34">
        <v>2</v>
      </c>
      <c r="C1092" s="34">
        <v>1</v>
      </c>
      <c r="D1092" t="s">
        <v>272</v>
      </c>
    </row>
    <row r="1093" spans="1:4" x14ac:dyDescent="0.25">
      <c r="A1093" t="s">
        <v>266</v>
      </c>
      <c r="B1093" s="34">
        <v>2</v>
      </c>
      <c r="C1093" s="34">
        <v>1</v>
      </c>
      <c r="D1093" t="s">
        <v>274</v>
      </c>
    </row>
    <row r="1094" spans="1:4" x14ac:dyDescent="0.25">
      <c r="A1094" t="s">
        <v>266</v>
      </c>
      <c r="B1094" s="34">
        <v>2</v>
      </c>
      <c r="C1094" s="34">
        <v>1</v>
      </c>
      <c r="D1094" t="s">
        <v>276</v>
      </c>
    </row>
    <row r="1095" spans="1:4" x14ac:dyDescent="0.25">
      <c r="A1095" t="s">
        <v>266</v>
      </c>
      <c r="B1095" s="34">
        <v>2</v>
      </c>
      <c r="C1095" s="34">
        <v>1</v>
      </c>
      <c r="D1095" t="s">
        <v>268</v>
      </c>
    </row>
    <row r="1096" spans="1:4" x14ac:dyDescent="0.25">
      <c r="A1096" t="s">
        <v>266</v>
      </c>
      <c r="B1096" s="34">
        <v>2</v>
      </c>
      <c r="C1096" s="34">
        <v>1</v>
      </c>
      <c r="D1096" t="s">
        <v>270</v>
      </c>
    </row>
    <row r="1097" spans="1:4" x14ac:dyDescent="0.25">
      <c r="A1097" t="s">
        <v>266</v>
      </c>
      <c r="B1097" s="34">
        <v>2</v>
      </c>
      <c r="C1097" s="34">
        <v>1</v>
      </c>
      <c r="D1097" t="s">
        <v>272</v>
      </c>
    </row>
    <row r="1098" spans="1:4" x14ac:dyDescent="0.25">
      <c r="A1098" t="s">
        <v>266</v>
      </c>
      <c r="B1098" s="34">
        <v>2</v>
      </c>
      <c r="C1098" s="34">
        <v>1</v>
      </c>
      <c r="D1098" t="s">
        <v>274</v>
      </c>
    </row>
    <row r="1099" spans="1:4" x14ac:dyDescent="0.25">
      <c r="A1099" t="s">
        <v>266</v>
      </c>
      <c r="B1099" s="34">
        <v>2</v>
      </c>
      <c r="C1099" s="34">
        <v>1</v>
      </c>
      <c r="D1099" t="s">
        <v>276</v>
      </c>
    </row>
    <row r="1100" spans="1:4" x14ac:dyDescent="0.25">
      <c r="A1100" t="s">
        <v>266</v>
      </c>
      <c r="B1100" s="34">
        <v>2</v>
      </c>
      <c r="C1100" s="34">
        <v>1</v>
      </c>
      <c r="D1100" t="s">
        <v>268</v>
      </c>
    </row>
    <row r="1101" spans="1:4" x14ac:dyDescent="0.25">
      <c r="A1101" t="s">
        <v>266</v>
      </c>
      <c r="B1101" s="34">
        <v>2</v>
      </c>
      <c r="C1101" s="34">
        <v>1</v>
      </c>
      <c r="D1101" t="s">
        <v>270</v>
      </c>
    </row>
    <row r="1102" spans="1:4" x14ac:dyDescent="0.25">
      <c r="A1102" t="s">
        <v>266</v>
      </c>
      <c r="B1102" s="34">
        <v>2</v>
      </c>
      <c r="C1102" s="34">
        <v>1</v>
      </c>
      <c r="D1102" t="s">
        <v>272</v>
      </c>
    </row>
    <row r="1103" spans="1:4" x14ac:dyDescent="0.25">
      <c r="A1103" t="s">
        <v>266</v>
      </c>
      <c r="B1103" s="34">
        <v>2</v>
      </c>
      <c r="C1103" s="34">
        <v>1</v>
      </c>
      <c r="D1103" t="s">
        <v>274</v>
      </c>
    </row>
    <row r="1104" spans="1:4" x14ac:dyDescent="0.25">
      <c r="A1104" t="s">
        <v>266</v>
      </c>
      <c r="B1104" s="34">
        <v>2</v>
      </c>
      <c r="C1104" s="34">
        <v>1</v>
      </c>
      <c r="D1104" t="s">
        <v>276</v>
      </c>
    </row>
    <row r="1105" spans="1:4" x14ac:dyDescent="0.25">
      <c r="A1105" t="s">
        <v>266</v>
      </c>
      <c r="B1105" s="34">
        <v>2</v>
      </c>
      <c r="C1105" s="34">
        <v>1</v>
      </c>
      <c r="D1105" t="s">
        <v>268</v>
      </c>
    </row>
    <row r="1106" spans="1:4" x14ac:dyDescent="0.25">
      <c r="A1106" t="s">
        <v>266</v>
      </c>
      <c r="B1106" s="34">
        <v>2</v>
      </c>
      <c r="C1106" s="34">
        <v>1</v>
      </c>
      <c r="D1106" t="s">
        <v>270</v>
      </c>
    </row>
    <row r="1107" spans="1:4" x14ac:dyDescent="0.25">
      <c r="A1107" t="s">
        <v>266</v>
      </c>
      <c r="B1107" s="34">
        <v>2</v>
      </c>
      <c r="C1107" s="34">
        <v>1</v>
      </c>
      <c r="D1107" t="s">
        <v>272</v>
      </c>
    </row>
    <row r="1108" spans="1:4" x14ac:dyDescent="0.25">
      <c r="A1108" t="s">
        <v>266</v>
      </c>
      <c r="B1108" s="34">
        <v>2</v>
      </c>
      <c r="C1108" s="34">
        <v>1</v>
      </c>
      <c r="D1108" t="s">
        <v>274</v>
      </c>
    </row>
    <row r="1109" spans="1:4" x14ac:dyDescent="0.25">
      <c r="A1109" t="s">
        <v>266</v>
      </c>
      <c r="B1109" s="34">
        <v>2</v>
      </c>
      <c r="C1109" s="34">
        <v>1</v>
      </c>
      <c r="D1109" t="s">
        <v>276</v>
      </c>
    </row>
    <row r="1110" spans="1:4" x14ac:dyDescent="0.25">
      <c r="A1110" t="s">
        <v>266</v>
      </c>
      <c r="B1110" s="34">
        <v>2</v>
      </c>
      <c r="C1110" s="34">
        <v>1</v>
      </c>
      <c r="D1110" t="s">
        <v>268</v>
      </c>
    </row>
    <row r="1111" spans="1:4" x14ac:dyDescent="0.25">
      <c r="A1111" t="s">
        <v>266</v>
      </c>
      <c r="B1111" s="34">
        <v>2</v>
      </c>
      <c r="C1111" s="34">
        <v>1</v>
      </c>
      <c r="D1111" t="s">
        <v>270</v>
      </c>
    </row>
    <row r="1112" spans="1:4" x14ac:dyDescent="0.25">
      <c r="A1112" t="s">
        <v>266</v>
      </c>
      <c r="B1112" s="34">
        <v>2</v>
      </c>
      <c r="C1112" s="34">
        <v>1</v>
      </c>
      <c r="D1112" t="s">
        <v>272</v>
      </c>
    </row>
    <row r="1113" spans="1:4" x14ac:dyDescent="0.25">
      <c r="A1113" t="s">
        <v>266</v>
      </c>
      <c r="B1113" s="34">
        <v>2</v>
      </c>
      <c r="C1113" s="34">
        <v>1</v>
      </c>
      <c r="D1113" t="s">
        <v>274</v>
      </c>
    </row>
    <row r="1114" spans="1:4" x14ac:dyDescent="0.25">
      <c r="A1114" t="s">
        <v>266</v>
      </c>
      <c r="B1114" s="34">
        <v>2</v>
      </c>
      <c r="C1114" s="34">
        <v>1</v>
      </c>
      <c r="D1114" t="s">
        <v>276</v>
      </c>
    </row>
    <row r="1115" spans="1:4" x14ac:dyDescent="0.25">
      <c r="A1115" t="s">
        <v>266</v>
      </c>
      <c r="B1115" s="34">
        <v>2</v>
      </c>
      <c r="C1115" s="34">
        <v>1</v>
      </c>
      <c r="D1115" t="s">
        <v>268</v>
      </c>
    </row>
    <row r="1116" spans="1:4" x14ac:dyDescent="0.25">
      <c r="A1116" t="s">
        <v>266</v>
      </c>
      <c r="B1116" s="34">
        <v>2</v>
      </c>
      <c r="C1116" s="34">
        <v>1</v>
      </c>
      <c r="D1116" t="s">
        <v>270</v>
      </c>
    </row>
    <row r="1117" spans="1:4" x14ac:dyDescent="0.25">
      <c r="A1117" t="s">
        <v>266</v>
      </c>
      <c r="B1117" s="34">
        <v>2</v>
      </c>
      <c r="C1117" s="34">
        <v>1</v>
      </c>
      <c r="D1117" t="s">
        <v>272</v>
      </c>
    </row>
    <row r="1118" spans="1:4" x14ac:dyDescent="0.25">
      <c r="A1118" t="s">
        <v>266</v>
      </c>
      <c r="B1118" s="34">
        <v>2</v>
      </c>
      <c r="C1118" s="34">
        <v>1</v>
      </c>
      <c r="D1118" t="s">
        <v>274</v>
      </c>
    </row>
    <row r="1119" spans="1:4" x14ac:dyDescent="0.25">
      <c r="A1119" t="s">
        <v>266</v>
      </c>
      <c r="B1119" s="34">
        <v>2</v>
      </c>
      <c r="C1119" s="34">
        <v>1</v>
      </c>
      <c r="D1119" t="s">
        <v>276</v>
      </c>
    </row>
    <row r="1120" spans="1:4" x14ac:dyDescent="0.25">
      <c r="A1120" t="s">
        <v>266</v>
      </c>
      <c r="B1120" s="34">
        <v>2</v>
      </c>
      <c r="C1120" s="34">
        <v>1</v>
      </c>
      <c r="D1120" t="s">
        <v>268</v>
      </c>
    </row>
    <row r="1121" spans="1:4" x14ac:dyDescent="0.25">
      <c r="A1121" t="s">
        <v>266</v>
      </c>
      <c r="B1121" s="34">
        <v>2</v>
      </c>
      <c r="C1121" s="34">
        <v>1</v>
      </c>
      <c r="D1121" t="s">
        <v>270</v>
      </c>
    </row>
    <row r="1122" spans="1:4" x14ac:dyDescent="0.25">
      <c r="A1122" t="s">
        <v>266</v>
      </c>
      <c r="B1122" s="34">
        <v>2</v>
      </c>
      <c r="C1122" s="34">
        <v>1</v>
      </c>
      <c r="D1122" t="s">
        <v>272</v>
      </c>
    </row>
    <row r="1123" spans="1:4" x14ac:dyDescent="0.25">
      <c r="A1123" t="s">
        <v>266</v>
      </c>
      <c r="B1123" s="34">
        <v>2</v>
      </c>
      <c r="C1123" s="34">
        <v>1</v>
      </c>
      <c r="D1123" t="s">
        <v>274</v>
      </c>
    </row>
    <row r="1124" spans="1:4" x14ac:dyDescent="0.25">
      <c r="A1124" t="s">
        <v>266</v>
      </c>
      <c r="B1124" s="34">
        <v>2</v>
      </c>
      <c r="C1124" s="34">
        <v>1</v>
      </c>
      <c r="D1124" t="s">
        <v>276</v>
      </c>
    </row>
    <row r="1125" spans="1:4" x14ac:dyDescent="0.25">
      <c r="A1125" t="s">
        <v>266</v>
      </c>
      <c r="B1125" s="34">
        <v>2</v>
      </c>
      <c r="C1125" s="34">
        <v>1</v>
      </c>
      <c r="D1125" t="s">
        <v>268</v>
      </c>
    </row>
    <row r="1126" spans="1:4" x14ac:dyDescent="0.25">
      <c r="A1126" t="s">
        <v>266</v>
      </c>
      <c r="B1126" s="34">
        <v>2</v>
      </c>
      <c r="C1126" s="34">
        <v>1</v>
      </c>
      <c r="D1126" t="s">
        <v>270</v>
      </c>
    </row>
    <row r="1127" spans="1:4" x14ac:dyDescent="0.25">
      <c r="A1127" t="s">
        <v>266</v>
      </c>
      <c r="B1127" s="34">
        <v>2</v>
      </c>
      <c r="C1127" s="34">
        <v>1</v>
      </c>
      <c r="D1127" t="s">
        <v>272</v>
      </c>
    </row>
    <row r="1128" spans="1:4" x14ac:dyDescent="0.25">
      <c r="A1128" t="s">
        <v>266</v>
      </c>
      <c r="B1128" s="34">
        <v>2</v>
      </c>
      <c r="C1128" s="34">
        <v>1</v>
      </c>
      <c r="D1128" t="s">
        <v>274</v>
      </c>
    </row>
    <row r="1129" spans="1:4" x14ac:dyDescent="0.25">
      <c r="A1129" t="s">
        <v>266</v>
      </c>
      <c r="B1129" s="34">
        <v>2</v>
      </c>
      <c r="C1129" s="34">
        <v>1</v>
      </c>
      <c r="D1129" t="s">
        <v>276</v>
      </c>
    </row>
    <row r="1130" spans="1:4" x14ac:dyDescent="0.25">
      <c r="A1130" t="s">
        <v>266</v>
      </c>
      <c r="B1130" s="34">
        <v>2</v>
      </c>
      <c r="C1130" s="34">
        <v>1</v>
      </c>
      <c r="D1130" t="s">
        <v>268</v>
      </c>
    </row>
    <row r="1131" spans="1:4" x14ac:dyDescent="0.25">
      <c r="A1131" t="s">
        <v>266</v>
      </c>
      <c r="B1131" s="34">
        <v>2</v>
      </c>
      <c r="C1131" s="34">
        <v>1</v>
      </c>
      <c r="D1131" t="s">
        <v>270</v>
      </c>
    </row>
    <row r="1132" spans="1:4" x14ac:dyDescent="0.25">
      <c r="A1132" t="s">
        <v>266</v>
      </c>
      <c r="B1132" s="34">
        <v>2</v>
      </c>
      <c r="C1132" s="34">
        <v>1</v>
      </c>
      <c r="D1132" t="s">
        <v>272</v>
      </c>
    </row>
    <row r="1133" spans="1:4" x14ac:dyDescent="0.25">
      <c r="A1133" t="s">
        <v>266</v>
      </c>
      <c r="B1133" s="34">
        <v>2</v>
      </c>
      <c r="C1133" s="34">
        <v>1</v>
      </c>
      <c r="D1133" t="s">
        <v>274</v>
      </c>
    </row>
    <row r="1134" spans="1:4" x14ac:dyDescent="0.25">
      <c r="A1134" t="s">
        <v>266</v>
      </c>
      <c r="B1134" s="34">
        <v>2</v>
      </c>
      <c r="C1134" s="34">
        <v>1</v>
      </c>
      <c r="D1134" t="s">
        <v>276</v>
      </c>
    </row>
    <row r="1135" spans="1:4" x14ac:dyDescent="0.25">
      <c r="A1135" t="s">
        <v>266</v>
      </c>
      <c r="B1135" s="34">
        <v>2</v>
      </c>
      <c r="C1135" s="34">
        <v>1</v>
      </c>
      <c r="D1135" t="s">
        <v>268</v>
      </c>
    </row>
    <row r="1136" spans="1:4" x14ac:dyDescent="0.25">
      <c r="A1136" t="s">
        <v>266</v>
      </c>
      <c r="B1136" s="34">
        <v>2</v>
      </c>
      <c r="C1136" s="34">
        <v>1</v>
      </c>
      <c r="D1136" t="s">
        <v>276</v>
      </c>
    </row>
    <row r="1137" spans="1:4" x14ac:dyDescent="0.25">
      <c r="A1137" t="s">
        <v>266</v>
      </c>
      <c r="B1137" s="34">
        <v>2</v>
      </c>
      <c r="C1137" s="34">
        <v>1</v>
      </c>
      <c r="D1137" t="s">
        <v>274</v>
      </c>
    </row>
    <row r="1138" spans="1:4" x14ac:dyDescent="0.25">
      <c r="A1138" t="s">
        <v>266</v>
      </c>
      <c r="B1138" s="34">
        <v>2</v>
      </c>
      <c r="C1138" s="34">
        <v>1</v>
      </c>
      <c r="D1138" t="s">
        <v>272</v>
      </c>
    </row>
    <row r="1139" spans="1:4" x14ac:dyDescent="0.25">
      <c r="A1139" t="s">
        <v>266</v>
      </c>
      <c r="B1139" s="34">
        <v>2</v>
      </c>
      <c r="C1139" s="34">
        <v>1</v>
      </c>
      <c r="D1139" t="s">
        <v>270</v>
      </c>
    </row>
    <row r="1140" spans="1:4" x14ac:dyDescent="0.25">
      <c r="A1140" t="s">
        <v>278</v>
      </c>
      <c r="B1140" s="34">
        <v>2</v>
      </c>
      <c r="C1140" s="34">
        <v>1</v>
      </c>
      <c r="D1140" t="s">
        <v>279</v>
      </c>
    </row>
    <row r="1141" spans="1:4" x14ac:dyDescent="0.25">
      <c r="A1141" t="s">
        <v>278</v>
      </c>
      <c r="B1141" s="34">
        <v>2</v>
      </c>
      <c r="C1141" s="34">
        <v>1</v>
      </c>
      <c r="D1141" t="s">
        <v>281</v>
      </c>
    </row>
    <row r="1142" spans="1:4" x14ac:dyDescent="0.25">
      <c r="A1142" t="s">
        <v>278</v>
      </c>
      <c r="B1142" s="34">
        <v>2</v>
      </c>
      <c r="C1142" s="34">
        <v>1</v>
      </c>
      <c r="D1142" t="s">
        <v>283</v>
      </c>
    </row>
    <row r="1143" spans="1:4" x14ac:dyDescent="0.25">
      <c r="A1143" t="s">
        <v>278</v>
      </c>
      <c r="B1143" s="34">
        <v>2</v>
      </c>
      <c r="C1143" s="34">
        <v>1</v>
      </c>
      <c r="D1143" t="s">
        <v>285</v>
      </c>
    </row>
    <row r="1144" spans="1:4" x14ac:dyDescent="0.25">
      <c r="A1144" t="s">
        <v>278</v>
      </c>
      <c r="B1144" s="34">
        <v>2</v>
      </c>
      <c r="C1144" s="34">
        <v>1</v>
      </c>
      <c r="D1144" t="s">
        <v>287</v>
      </c>
    </row>
    <row r="1145" spans="1:4" x14ac:dyDescent="0.25">
      <c r="A1145" t="s">
        <v>278</v>
      </c>
      <c r="B1145" s="34">
        <v>2</v>
      </c>
      <c r="C1145" s="34">
        <v>1</v>
      </c>
      <c r="D1145" t="s">
        <v>279</v>
      </c>
    </row>
    <row r="1146" spans="1:4" x14ac:dyDescent="0.25">
      <c r="A1146" t="s">
        <v>278</v>
      </c>
      <c r="B1146" s="34">
        <v>2</v>
      </c>
      <c r="C1146" s="34">
        <v>1</v>
      </c>
      <c r="D1146" t="s">
        <v>281</v>
      </c>
    </row>
    <row r="1147" spans="1:4" x14ac:dyDescent="0.25">
      <c r="A1147" t="s">
        <v>278</v>
      </c>
      <c r="B1147" s="34">
        <v>2</v>
      </c>
      <c r="C1147" s="34">
        <v>1</v>
      </c>
      <c r="D1147" t="s">
        <v>283</v>
      </c>
    </row>
    <row r="1148" spans="1:4" x14ac:dyDescent="0.25">
      <c r="A1148" t="s">
        <v>278</v>
      </c>
      <c r="B1148" s="34">
        <v>2</v>
      </c>
      <c r="C1148" s="34">
        <v>1</v>
      </c>
      <c r="D1148" t="s">
        <v>285</v>
      </c>
    </row>
    <row r="1149" spans="1:4" x14ac:dyDescent="0.25">
      <c r="A1149" t="s">
        <v>278</v>
      </c>
      <c r="B1149" s="34">
        <v>2</v>
      </c>
      <c r="C1149" s="34">
        <v>1</v>
      </c>
      <c r="D1149" t="s">
        <v>287</v>
      </c>
    </row>
    <row r="1150" spans="1:4" x14ac:dyDescent="0.25">
      <c r="A1150" t="s">
        <v>278</v>
      </c>
      <c r="B1150" s="34">
        <v>2</v>
      </c>
      <c r="C1150" s="34">
        <v>1</v>
      </c>
      <c r="D1150" t="s">
        <v>279</v>
      </c>
    </row>
    <row r="1151" spans="1:4" x14ac:dyDescent="0.25">
      <c r="A1151" t="s">
        <v>278</v>
      </c>
      <c r="B1151" s="34">
        <v>2</v>
      </c>
      <c r="C1151" s="34">
        <v>1</v>
      </c>
      <c r="D1151" t="s">
        <v>281</v>
      </c>
    </row>
    <row r="1152" spans="1:4" x14ac:dyDescent="0.25">
      <c r="A1152" t="s">
        <v>278</v>
      </c>
      <c r="B1152" s="34">
        <v>2</v>
      </c>
      <c r="C1152" s="34">
        <v>1</v>
      </c>
      <c r="D1152" t="s">
        <v>283</v>
      </c>
    </row>
    <row r="1153" spans="1:4" x14ac:dyDescent="0.25">
      <c r="A1153" t="s">
        <v>278</v>
      </c>
      <c r="B1153" s="34">
        <v>2</v>
      </c>
      <c r="C1153" s="34">
        <v>1</v>
      </c>
      <c r="D1153" t="s">
        <v>285</v>
      </c>
    </row>
    <row r="1154" spans="1:4" x14ac:dyDescent="0.25">
      <c r="A1154" t="s">
        <v>278</v>
      </c>
      <c r="B1154" s="34">
        <v>2</v>
      </c>
      <c r="C1154" s="34">
        <v>1</v>
      </c>
      <c r="D1154" t="s">
        <v>287</v>
      </c>
    </row>
    <row r="1155" spans="1:4" x14ac:dyDescent="0.25">
      <c r="A1155" t="s">
        <v>278</v>
      </c>
      <c r="B1155" s="34">
        <v>2</v>
      </c>
      <c r="C1155" s="34">
        <v>1</v>
      </c>
      <c r="D1155" t="s">
        <v>279</v>
      </c>
    </row>
    <row r="1156" spans="1:4" x14ac:dyDescent="0.25">
      <c r="A1156" t="s">
        <v>278</v>
      </c>
      <c r="B1156" s="34">
        <v>2</v>
      </c>
      <c r="C1156" s="34">
        <v>1</v>
      </c>
      <c r="D1156" t="s">
        <v>281</v>
      </c>
    </row>
    <row r="1157" spans="1:4" x14ac:dyDescent="0.25">
      <c r="A1157" t="s">
        <v>278</v>
      </c>
      <c r="B1157" s="34">
        <v>2</v>
      </c>
      <c r="C1157" s="34">
        <v>1</v>
      </c>
      <c r="D1157" t="s">
        <v>283</v>
      </c>
    </row>
    <row r="1158" spans="1:4" x14ac:dyDescent="0.25">
      <c r="A1158" t="s">
        <v>278</v>
      </c>
      <c r="B1158" s="34">
        <v>2</v>
      </c>
      <c r="C1158" s="34">
        <v>1</v>
      </c>
      <c r="D1158" t="s">
        <v>285</v>
      </c>
    </row>
    <row r="1159" spans="1:4" x14ac:dyDescent="0.25">
      <c r="A1159" t="s">
        <v>278</v>
      </c>
      <c r="B1159" s="34">
        <v>2</v>
      </c>
      <c r="C1159" s="34">
        <v>1</v>
      </c>
      <c r="D1159" t="s">
        <v>287</v>
      </c>
    </row>
    <row r="1160" spans="1:4" x14ac:dyDescent="0.25">
      <c r="A1160" t="s">
        <v>278</v>
      </c>
      <c r="B1160" s="34">
        <v>2</v>
      </c>
      <c r="C1160" s="34">
        <v>1</v>
      </c>
      <c r="D1160" t="s">
        <v>279</v>
      </c>
    </row>
    <row r="1161" spans="1:4" x14ac:dyDescent="0.25">
      <c r="A1161" t="s">
        <v>278</v>
      </c>
      <c r="B1161" s="34">
        <v>2</v>
      </c>
      <c r="C1161" s="34">
        <v>1</v>
      </c>
      <c r="D1161" t="s">
        <v>281</v>
      </c>
    </row>
    <row r="1162" spans="1:4" x14ac:dyDescent="0.25">
      <c r="A1162" t="s">
        <v>278</v>
      </c>
      <c r="B1162" s="34">
        <v>2</v>
      </c>
      <c r="C1162" s="34">
        <v>1</v>
      </c>
      <c r="D1162" t="s">
        <v>283</v>
      </c>
    </row>
    <row r="1163" spans="1:4" x14ac:dyDescent="0.25">
      <c r="A1163" t="s">
        <v>278</v>
      </c>
      <c r="B1163" s="34">
        <v>2</v>
      </c>
      <c r="C1163" s="34">
        <v>1</v>
      </c>
      <c r="D1163" t="s">
        <v>285</v>
      </c>
    </row>
    <row r="1164" spans="1:4" x14ac:dyDescent="0.25">
      <c r="A1164" t="s">
        <v>278</v>
      </c>
      <c r="B1164" s="34">
        <v>2</v>
      </c>
      <c r="C1164" s="34">
        <v>1</v>
      </c>
      <c r="D1164" t="s">
        <v>287</v>
      </c>
    </row>
    <row r="1165" spans="1:4" x14ac:dyDescent="0.25">
      <c r="A1165" t="s">
        <v>278</v>
      </c>
      <c r="B1165" s="34">
        <v>2</v>
      </c>
      <c r="C1165" s="34">
        <v>1</v>
      </c>
      <c r="D1165" t="s">
        <v>279</v>
      </c>
    </row>
    <row r="1166" spans="1:4" x14ac:dyDescent="0.25">
      <c r="A1166" t="s">
        <v>278</v>
      </c>
      <c r="B1166" s="34">
        <v>2</v>
      </c>
      <c r="C1166" s="34">
        <v>1</v>
      </c>
      <c r="D1166" t="s">
        <v>281</v>
      </c>
    </row>
    <row r="1167" spans="1:4" x14ac:dyDescent="0.25">
      <c r="A1167" t="s">
        <v>278</v>
      </c>
      <c r="B1167" s="34">
        <v>2</v>
      </c>
      <c r="C1167" s="34">
        <v>1</v>
      </c>
      <c r="D1167" t="s">
        <v>283</v>
      </c>
    </row>
    <row r="1168" spans="1:4" x14ac:dyDescent="0.25">
      <c r="A1168" t="s">
        <v>278</v>
      </c>
      <c r="B1168" s="34">
        <v>2</v>
      </c>
      <c r="C1168" s="34">
        <v>1</v>
      </c>
      <c r="D1168" t="s">
        <v>285</v>
      </c>
    </row>
    <row r="1169" spans="1:4" x14ac:dyDescent="0.25">
      <c r="A1169" t="s">
        <v>278</v>
      </c>
      <c r="B1169" s="34">
        <v>2</v>
      </c>
      <c r="C1169" s="34">
        <v>1</v>
      </c>
      <c r="D1169" t="s">
        <v>287</v>
      </c>
    </row>
    <row r="1170" spans="1:4" x14ac:dyDescent="0.25">
      <c r="A1170" t="s">
        <v>278</v>
      </c>
      <c r="B1170" s="34">
        <v>2</v>
      </c>
      <c r="C1170" s="34">
        <v>1</v>
      </c>
      <c r="D1170" t="s">
        <v>279</v>
      </c>
    </row>
    <row r="1171" spans="1:4" x14ac:dyDescent="0.25">
      <c r="A1171" t="s">
        <v>278</v>
      </c>
      <c r="B1171" s="34">
        <v>2</v>
      </c>
      <c r="C1171" s="34">
        <v>1</v>
      </c>
      <c r="D1171" t="s">
        <v>281</v>
      </c>
    </row>
    <row r="1172" spans="1:4" x14ac:dyDescent="0.25">
      <c r="A1172" t="s">
        <v>278</v>
      </c>
      <c r="B1172" s="34">
        <v>2</v>
      </c>
      <c r="C1172" s="34">
        <v>1</v>
      </c>
      <c r="D1172" t="s">
        <v>283</v>
      </c>
    </row>
    <row r="1173" spans="1:4" x14ac:dyDescent="0.25">
      <c r="A1173" t="s">
        <v>278</v>
      </c>
      <c r="B1173" s="34">
        <v>2</v>
      </c>
      <c r="C1173" s="34">
        <v>1</v>
      </c>
      <c r="D1173" t="s">
        <v>285</v>
      </c>
    </row>
    <row r="1174" spans="1:4" x14ac:dyDescent="0.25">
      <c r="A1174" t="s">
        <v>278</v>
      </c>
      <c r="B1174" s="34">
        <v>2</v>
      </c>
      <c r="C1174" s="34">
        <v>1</v>
      </c>
      <c r="D1174" t="s">
        <v>287</v>
      </c>
    </row>
    <row r="1175" spans="1:4" x14ac:dyDescent="0.25">
      <c r="A1175" t="s">
        <v>278</v>
      </c>
      <c r="B1175" s="34">
        <v>2</v>
      </c>
      <c r="C1175" s="34">
        <v>1</v>
      </c>
      <c r="D1175" t="s">
        <v>279</v>
      </c>
    </row>
    <row r="1176" spans="1:4" x14ac:dyDescent="0.25">
      <c r="A1176" t="s">
        <v>278</v>
      </c>
      <c r="B1176" s="34">
        <v>2</v>
      </c>
      <c r="C1176" s="34">
        <v>1</v>
      </c>
      <c r="D1176" t="s">
        <v>281</v>
      </c>
    </row>
    <row r="1177" spans="1:4" x14ac:dyDescent="0.25">
      <c r="A1177" t="s">
        <v>278</v>
      </c>
      <c r="B1177" s="34">
        <v>2</v>
      </c>
      <c r="C1177" s="34">
        <v>1</v>
      </c>
      <c r="D1177" t="s">
        <v>283</v>
      </c>
    </row>
    <row r="1178" spans="1:4" x14ac:dyDescent="0.25">
      <c r="A1178" t="s">
        <v>278</v>
      </c>
      <c r="B1178" s="34">
        <v>2</v>
      </c>
      <c r="C1178" s="34">
        <v>1</v>
      </c>
      <c r="D1178" t="s">
        <v>285</v>
      </c>
    </row>
    <row r="1179" spans="1:4" x14ac:dyDescent="0.25">
      <c r="A1179" t="s">
        <v>278</v>
      </c>
      <c r="B1179" s="34">
        <v>2</v>
      </c>
      <c r="C1179" s="34">
        <v>1</v>
      </c>
      <c r="D1179" t="s">
        <v>287</v>
      </c>
    </row>
    <row r="1180" spans="1:4" x14ac:dyDescent="0.25">
      <c r="A1180" t="s">
        <v>278</v>
      </c>
      <c r="B1180" s="34">
        <v>2</v>
      </c>
      <c r="C1180" s="34">
        <v>1</v>
      </c>
      <c r="D1180" t="s">
        <v>279</v>
      </c>
    </row>
    <row r="1181" spans="1:4" x14ac:dyDescent="0.25">
      <c r="A1181" t="s">
        <v>278</v>
      </c>
      <c r="B1181" s="34">
        <v>2</v>
      </c>
      <c r="C1181" s="34">
        <v>1</v>
      </c>
      <c r="D1181" t="s">
        <v>281</v>
      </c>
    </row>
    <row r="1182" spans="1:4" x14ac:dyDescent="0.25">
      <c r="A1182" t="s">
        <v>278</v>
      </c>
      <c r="B1182" s="34">
        <v>2</v>
      </c>
      <c r="C1182" s="34">
        <v>1</v>
      </c>
      <c r="D1182" t="s">
        <v>283</v>
      </c>
    </row>
    <row r="1183" spans="1:4" x14ac:dyDescent="0.25">
      <c r="A1183" t="s">
        <v>278</v>
      </c>
      <c r="B1183" s="34">
        <v>2</v>
      </c>
      <c r="C1183" s="34">
        <v>1</v>
      </c>
      <c r="D1183" t="s">
        <v>285</v>
      </c>
    </row>
    <row r="1184" spans="1:4" x14ac:dyDescent="0.25">
      <c r="A1184" t="s">
        <v>278</v>
      </c>
      <c r="B1184" s="34">
        <v>2</v>
      </c>
      <c r="C1184" s="34">
        <v>1</v>
      </c>
      <c r="D1184" t="s">
        <v>287</v>
      </c>
    </row>
    <row r="1185" spans="1:4" x14ac:dyDescent="0.25">
      <c r="A1185" t="s">
        <v>278</v>
      </c>
      <c r="B1185" s="34">
        <v>2</v>
      </c>
      <c r="C1185" s="34">
        <v>1</v>
      </c>
      <c r="D1185" t="s">
        <v>279</v>
      </c>
    </row>
    <row r="1186" spans="1:4" x14ac:dyDescent="0.25">
      <c r="A1186" t="s">
        <v>278</v>
      </c>
      <c r="B1186" s="34">
        <v>2</v>
      </c>
      <c r="C1186" s="34">
        <v>1</v>
      </c>
      <c r="D1186" t="s">
        <v>281</v>
      </c>
    </row>
    <row r="1187" spans="1:4" x14ac:dyDescent="0.25">
      <c r="A1187" t="s">
        <v>278</v>
      </c>
      <c r="B1187" s="34">
        <v>2</v>
      </c>
      <c r="C1187" s="34">
        <v>1</v>
      </c>
      <c r="D1187" t="s">
        <v>279</v>
      </c>
    </row>
    <row r="1188" spans="1:4" x14ac:dyDescent="0.25">
      <c r="A1188" t="s">
        <v>278</v>
      </c>
      <c r="B1188" s="34">
        <v>2</v>
      </c>
      <c r="C1188" s="34">
        <v>1</v>
      </c>
      <c r="D1188" t="s">
        <v>281</v>
      </c>
    </row>
    <row r="1189" spans="1:4" x14ac:dyDescent="0.25">
      <c r="A1189" t="s">
        <v>278</v>
      </c>
      <c r="B1189" s="34">
        <v>2</v>
      </c>
      <c r="C1189" s="34">
        <v>1</v>
      </c>
      <c r="D1189" t="s">
        <v>279</v>
      </c>
    </row>
    <row r="1190" spans="1:4" x14ac:dyDescent="0.25">
      <c r="A1190" t="s">
        <v>278</v>
      </c>
      <c r="B1190" s="34">
        <v>2</v>
      </c>
      <c r="C1190" s="34">
        <v>1</v>
      </c>
      <c r="D1190" t="s">
        <v>281</v>
      </c>
    </row>
    <row r="1191" spans="1:4" x14ac:dyDescent="0.25">
      <c r="A1191" t="s">
        <v>278</v>
      </c>
      <c r="B1191" s="34">
        <v>2</v>
      </c>
      <c r="C1191" s="34">
        <v>1</v>
      </c>
      <c r="D1191" t="s">
        <v>279</v>
      </c>
    </row>
    <row r="1192" spans="1:4" x14ac:dyDescent="0.25">
      <c r="A1192" t="s">
        <v>278</v>
      </c>
      <c r="B1192" s="34">
        <v>2</v>
      </c>
      <c r="C1192" s="34">
        <v>1</v>
      </c>
      <c r="D1192" t="s">
        <v>281</v>
      </c>
    </row>
    <row r="1193" spans="1:4" x14ac:dyDescent="0.25">
      <c r="A1193" t="s">
        <v>278</v>
      </c>
      <c r="B1193" s="34">
        <v>2</v>
      </c>
      <c r="C1193" s="34">
        <v>1</v>
      </c>
      <c r="D1193" t="s">
        <v>283</v>
      </c>
    </row>
    <row r="1194" spans="1:4" x14ac:dyDescent="0.25">
      <c r="A1194" t="s">
        <v>278</v>
      </c>
      <c r="B1194" s="34">
        <v>2</v>
      </c>
      <c r="C1194" s="34">
        <v>1</v>
      </c>
      <c r="D1194" t="s">
        <v>285</v>
      </c>
    </row>
    <row r="1195" spans="1:4" x14ac:dyDescent="0.25">
      <c r="A1195" t="s">
        <v>278</v>
      </c>
      <c r="B1195" s="34">
        <v>2</v>
      </c>
      <c r="C1195" s="34">
        <v>1</v>
      </c>
      <c r="D1195" t="s">
        <v>287</v>
      </c>
    </row>
    <row r="1196" spans="1:4" x14ac:dyDescent="0.25">
      <c r="A1196" t="s">
        <v>278</v>
      </c>
      <c r="B1196" s="34">
        <v>2</v>
      </c>
      <c r="C1196" s="34">
        <v>1</v>
      </c>
      <c r="D1196" t="s">
        <v>279</v>
      </c>
    </row>
    <row r="1197" spans="1:4" x14ac:dyDescent="0.25">
      <c r="A1197" t="s">
        <v>278</v>
      </c>
      <c r="B1197" s="34">
        <v>2</v>
      </c>
      <c r="C1197" s="34">
        <v>1</v>
      </c>
      <c r="D1197" t="s">
        <v>281</v>
      </c>
    </row>
    <row r="1198" spans="1:4" x14ac:dyDescent="0.25">
      <c r="A1198" t="s">
        <v>278</v>
      </c>
      <c r="B1198" s="34">
        <v>2</v>
      </c>
      <c r="C1198" s="34">
        <v>1</v>
      </c>
      <c r="D1198" t="s">
        <v>283</v>
      </c>
    </row>
    <row r="1199" spans="1:4" x14ac:dyDescent="0.25">
      <c r="A1199" t="s">
        <v>278</v>
      </c>
      <c r="B1199" s="34">
        <v>2</v>
      </c>
      <c r="C1199" s="34">
        <v>1</v>
      </c>
      <c r="D1199" t="s">
        <v>285</v>
      </c>
    </row>
    <row r="1200" spans="1:4" x14ac:dyDescent="0.25">
      <c r="A1200" t="s">
        <v>278</v>
      </c>
      <c r="B1200" s="34">
        <v>2</v>
      </c>
      <c r="C1200" s="34">
        <v>1</v>
      </c>
      <c r="D1200" t="s">
        <v>287</v>
      </c>
    </row>
    <row r="1201" spans="1:4" x14ac:dyDescent="0.25">
      <c r="A1201" t="s">
        <v>278</v>
      </c>
      <c r="B1201" s="34">
        <v>2</v>
      </c>
      <c r="C1201" s="34">
        <v>1</v>
      </c>
      <c r="D1201" t="s">
        <v>279</v>
      </c>
    </row>
    <row r="1202" spans="1:4" x14ac:dyDescent="0.25">
      <c r="A1202" t="s">
        <v>278</v>
      </c>
      <c r="B1202" s="34">
        <v>2</v>
      </c>
      <c r="C1202" s="34">
        <v>1</v>
      </c>
      <c r="D1202" t="s">
        <v>279</v>
      </c>
    </row>
    <row r="1203" spans="1:4" x14ac:dyDescent="0.25">
      <c r="A1203" t="s">
        <v>278</v>
      </c>
      <c r="B1203" s="34">
        <v>2</v>
      </c>
      <c r="C1203" s="34">
        <v>1</v>
      </c>
      <c r="D1203" t="s">
        <v>281</v>
      </c>
    </row>
    <row r="1204" spans="1:4" x14ac:dyDescent="0.25">
      <c r="A1204" t="s">
        <v>278</v>
      </c>
      <c r="B1204" s="34">
        <v>2</v>
      </c>
      <c r="C1204" s="34">
        <v>1</v>
      </c>
      <c r="D1204" t="s">
        <v>283</v>
      </c>
    </row>
    <row r="1205" spans="1:4" x14ac:dyDescent="0.25">
      <c r="A1205" t="s">
        <v>278</v>
      </c>
      <c r="B1205" s="34">
        <v>2</v>
      </c>
      <c r="C1205" s="34">
        <v>1</v>
      </c>
      <c r="D1205" t="s">
        <v>285</v>
      </c>
    </row>
    <row r="1206" spans="1:4" x14ac:dyDescent="0.25">
      <c r="A1206" t="s">
        <v>278</v>
      </c>
      <c r="B1206" s="34">
        <v>2</v>
      </c>
      <c r="C1206" s="34">
        <v>1</v>
      </c>
      <c r="D1206" t="s">
        <v>287</v>
      </c>
    </row>
    <row r="1207" spans="1:4" x14ac:dyDescent="0.25">
      <c r="A1207" t="s">
        <v>278</v>
      </c>
      <c r="B1207" s="34">
        <v>2</v>
      </c>
      <c r="C1207" s="34">
        <v>1</v>
      </c>
      <c r="D1207" t="s">
        <v>279</v>
      </c>
    </row>
    <row r="1208" spans="1:4" x14ac:dyDescent="0.25">
      <c r="A1208" t="s">
        <v>278</v>
      </c>
      <c r="B1208" s="34">
        <v>2</v>
      </c>
      <c r="C1208" s="34">
        <v>1</v>
      </c>
      <c r="D1208" t="s">
        <v>279</v>
      </c>
    </row>
    <row r="1209" spans="1:4" x14ac:dyDescent="0.25">
      <c r="A1209" t="s">
        <v>289</v>
      </c>
      <c r="B1209" s="34">
        <v>2</v>
      </c>
      <c r="C1209" s="34">
        <v>1</v>
      </c>
      <c r="D1209" t="s">
        <v>290</v>
      </c>
    </row>
    <row r="1210" spans="1:4" x14ac:dyDescent="0.25">
      <c r="A1210" t="s">
        <v>289</v>
      </c>
      <c r="B1210" s="34">
        <v>2</v>
      </c>
      <c r="C1210" s="34">
        <v>1</v>
      </c>
      <c r="D1210" t="s">
        <v>292</v>
      </c>
    </row>
    <row r="1211" spans="1:4" x14ac:dyDescent="0.25">
      <c r="A1211" t="s">
        <v>289</v>
      </c>
      <c r="B1211" s="34">
        <v>2</v>
      </c>
      <c r="C1211" s="34">
        <v>1</v>
      </c>
      <c r="D1211" t="s">
        <v>294</v>
      </c>
    </row>
    <row r="1212" spans="1:4" x14ac:dyDescent="0.25">
      <c r="A1212" t="s">
        <v>289</v>
      </c>
      <c r="B1212" s="34">
        <v>2</v>
      </c>
      <c r="C1212" s="34">
        <v>1</v>
      </c>
      <c r="D1212" t="s">
        <v>290</v>
      </c>
    </row>
    <row r="1213" spans="1:4" x14ac:dyDescent="0.25">
      <c r="A1213" t="s">
        <v>289</v>
      </c>
      <c r="B1213" s="34">
        <v>2</v>
      </c>
      <c r="C1213" s="34">
        <v>1</v>
      </c>
      <c r="D1213" t="s">
        <v>292</v>
      </c>
    </row>
    <row r="1214" spans="1:4" x14ac:dyDescent="0.25">
      <c r="A1214" t="s">
        <v>289</v>
      </c>
      <c r="B1214" s="34">
        <v>2</v>
      </c>
      <c r="C1214" s="34">
        <v>1</v>
      </c>
      <c r="D1214" t="s">
        <v>294</v>
      </c>
    </row>
    <row r="1215" spans="1:4" x14ac:dyDescent="0.25">
      <c r="A1215" t="s">
        <v>289</v>
      </c>
      <c r="B1215" s="34">
        <v>2</v>
      </c>
      <c r="C1215" s="34">
        <v>1</v>
      </c>
      <c r="D1215" t="s">
        <v>290</v>
      </c>
    </row>
    <row r="1216" spans="1:4" x14ac:dyDescent="0.25">
      <c r="A1216" t="s">
        <v>289</v>
      </c>
      <c r="B1216" s="34">
        <v>2</v>
      </c>
      <c r="C1216" s="34">
        <v>1</v>
      </c>
      <c r="D1216" t="s">
        <v>292</v>
      </c>
    </row>
    <row r="1217" spans="1:4" x14ac:dyDescent="0.25">
      <c r="A1217" t="s">
        <v>289</v>
      </c>
      <c r="B1217" s="34">
        <v>2</v>
      </c>
      <c r="C1217" s="34">
        <v>1</v>
      </c>
      <c r="D1217" t="s">
        <v>294</v>
      </c>
    </row>
    <row r="1218" spans="1:4" x14ac:dyDescent="0.25">
      <c r="A1218" t="s">
        <v>289</v>
      </c>
      <c r="B1218" s="34">
        <v>2</v>
      </c>
      <c r="C1218" s="34">
        <v>1</v>
      </c>
      <c r="D1218" t="s">
        <v>290</v>
      </c>
    </row>
    <row r="1219" spans="1:4" x14ac:dyDescent="0.25">
      <c r="A1219" t="s">
        <v>289</v>
      </c>
      <c r="B1219" s="34">
        <v>2</v>
      </c>
      <c r="C1219" s="34">
        <v>1</v>
      </c>
      <c r="D1219" t="s">
        <v>292</v>
      </c>
    </row>
    <row r="1220" spans="1:4" x14ac:dyDescent="0.25">
      <c r="A1220" t="s">
        <v>289</v>
      </c>
      <c r="B1220" s="34">
        <v>2</v>
      </c>
      <c r="C1220" s="34">
        <v>1</v>
      </c>
      <c r="D1220" t="s">
        <v>294</v>
      </c>
    </row>
    <row r="1221" spans="1:4" x14ac:dyDescent="0.25">
      <c r="A1221" t="s">
        <v>289</v>
      </c>
      <c r="B1221" s="34">
        <v>2</v>
      </c>
      <c r="C1221" s="34">
        <v>1</v>
      </c>
      <c r="D1221" t="s">
        <v>290</v>
      </c>
    </row>
    <row r="1222" spans="1:4" x14ac:dyDescent="0.25">
      <c r="A1222" t="s">
        <v>289</v>
      </c>
      <c r="B1222" s="34">
        <v>2</v>
      </c>
      <c r="C1222" s="34">
        <v>1</v>
      </c>
      <c r="D1222" t="s">
        <v>292</v>
      </c>
    </row>
    <row r="1223" spans="1:4" x14ac:dyDescent="0.25">
      <c r="A1223" t="s">
        <v>289</v>
      </c>
      <c r="B1223" s="34">
        <v>2</v>
      </c>
      <c r="C1223" s="34">
        <v>1</v>
      </c>
      <c r="D1223" t="s">
        <v>294</v>
      </c>
    </row>
    <row r="1224" spans="1:4" x14ac:dyDescent="0.25">
      <c r="A1224" t="s">
        <v>289</v>
      </c>
      <c r="B1224" s="34">
        <v>2</v>
      </c>
      <c r="C1224" s="34">
        <v>1</v>
      </c>
      <c r="D1224" t="s">
        <v>290</v>
      </c>
    </row>
    <row r="1225" spans="1:4" x14ac:dyDescent="0.25">
      <c r="A1225" t="s">
        <v>289</v>
      </c>
      <c r="B1225" s="34">
        <v>2</v>
      </c>
      <c r="C1225" s="34">
        <v>1</v>
      </c>
      <c r="D1225" t="s">
        <v>292</v>
      </c>
    </row>
    <row r="1226" spans="1:4" x14ac:dyDescent="0.25">
      <c r="A1226" t="s">
        <v>289</v>
      </c>
      <c r="B1226" s="34">
        <v>2</v>
      </c>
      <c r="C1226" s="34">
        <v>1</v>
      </c>
      <c r="D1226" t="s">
        <v>294</v>
      </c>
    </row>
    <row r="1227" spans="1:4" x14ac:dyDescent="0.25">
      <c r="A1227" t="s">
        <v>289</v>
      </c>
      <c r="B1227" s="34">
        <v>2</v>
      </c>
      <c r="C1227" s="34">
        <v>1</v>
      </c>
      <c r="D1227" t="s">
        <v>290</v>
      </c>
    </row>
    <row r="1228" spans="1:4" x14ac:dyDescent="0.25">
      <c r="A1228" t="s">
        <v>289</v>
      </c>
      <c r="B1228" s="34">
        <v>2</v>
      </c>
      <c r="C1228" s="34">
        <v>1</v>
      </c>
      <c r="D1228" t="s">
        <v>292</v>
      </c>
    </row>
    <row r="1229" spans="1:4" x14ac:dyDescent="0.25">
      <c r="A1229" t="s">
        <v>289</v>
      </c>
      <c r="B1229" s="34">
        <v>2</v>
      </c>
      <c r="C1229" s="34">
        <v>1</v>
      </c>
      <c r="D1229" t="s">
        <v>294</v>
      </c>
    </row>
    <row r="1230" spans="1:4" x14ac:dyDescent="0.25">
      <c r="A1230" t="s">
        <v>289</v>
      </c>
      <c r="B1230" s="34">
        <v>2</v>
      </c>
      <c r="C1230" s="34">
        <v>1</v>
      </c>
      <c r="D1230" t="s">
        <v>290</v>
      </c>
    </row>
    <row r="1231" spans="1:4" x14ac:dyDescent="0.25">
      <c r="A1231" t="s">
        <v>289</v>
      </c>
      <c r="B1231" s="34">
        <v>2</v>
      </c>
      <c r="C1231" s="34">
        <v>1</v>
      </c>
      <c r="D1231" t="s">
        <v>292</v>
      </c>
    </row>
    <row r="1232" spans="1:4" x14ac:dyDescent="0.25">
      <c r="A1232" t="s">
        <v>289</v>
      </c>
      <c r="B1232" s="34">
        <v>2</v>
      </c>
      <c r="C1232" s="34">
        <v>1</v>
      </c>
      <c r="D1232" t="s">
        <v>294</v>
      </c>
    </row>
    <row r="1233" spans="1:4" x14ac:dyDescent="0.25">
      <c r="A1233" t="s">
        <v>289</v>
      </c>
      <c r="B1233" s="34">
        <v>2</v>
      </c>
      <c r="C1233" s="34">
        <v>1</v>
      </c>
      <c r="D1233" t="s">
        <v>290</v>
      </c>
    </row>
    <row r="1234" spans="1:4" x14ac:dyDescent="0.25">
      <c r="A1234" t="s">
        <v>289</v>
      </c>
      <c r="B1234" s="34">
        <v>2</v>
      </c>
      <c r="C1234" s="34">
        <v>1</v>
      </c>
      <c r="D1234" t="s">
        <v>292</v>
      </c>
    </row>
    <row r="1235" spans="1:4" x14ac:dyDescent="0.25">
      <c r="A1235" t="s">
        <v>289</v>
      </c>
      <c r="B1235" s="34">
        <v>2</v>
      </c>
      <c r="C1235" s="34">
        <v>1</v>
      </c>
      <c r="D1235" t="s">
        <v>294</v>
      </c>
    </row>
    <row r="1236" spans="1:4" x14ac:dyDescent="0.25">
      <c r="A1236" t="s">
        <v>289</v>
      </c>
      <c r="B1236" s="34">
        <v>2</v>
      </c>
      <c r="C1236" s="34">
        <v>1</v>
      </c>
      <c r="D1236" t="s">
        <v>290</v>
      </c>
    </row>
    <row r="1237" spans="1:4" x14ac:dyDescent="0.25">
      <c r="A1237" t="s">
        <v>289</v>
      </c>
      <c r="B1237" s="34">
        <v>2</v>
      </c>
      <c r="C1237" s="34">
        <v>1</v>
      </c>
      <c r="D1237" t="s">
        <v>292</v>
      </c>
    </row>
    <row r="1238" spans="1:4" x14ac:dyDescent="0.25">
      <c r="A1238" t="s">
        <v>289</v>
      </c>
      <c r="B1238" s="34">
        <v>2</v>
      </c>
      <c r="C1238" s="34">
        <v>1</v>
      </c>
      <c r="D1238" t="s">
        <v>294</v>
      </c>
    </row>
    <row r="1239" spans="1:4" x14ac:dyDescent="0.25">
      <c r="A1239" t="s">
        <v>289</v>
      </c>
      <c r="B1239" s="34">
        <v>2</v>
      </c>
      <c r="C1239" s="34">
        <v>1</v>
      </c>
      <c r="D1239" t="s">
        <v>290</v>
      </c>
    </row>
    <row r="1240" spans="1:4" x14ac:dyDescent="0.25">
      <c r="A1240" t="s">
        <v>289</v>
      </c>
      <c r="B1240" s="34">
        <v>2</v>
      </c>
      <c r="C1240" s="34">
        <v>1</v>
      </c>
      <c r="D1240" t="s">
        <v>292</v>
      </c>
    </row>
    <row r="1241" spans="1:4" x14ac:dyDescent="0.25">
      <c r="A1241" t="s">
        <v>289</v>
      </c>
      <c r="B1241" s="34">
        <v>2</v>
      </c>
      <c r="C1241" s="34">
        <v>1</v>
      </c>
      <c r="D1241" t="s">
        <v>294</v>
      </c>
    </row>
    <row r="1242" spans="1:4" x14ac:dyDescent="0.25">
      <c r="A1242" t="s">
        <v>289</v>
      </c>
      <c r="B1242" s="34">
        <v>2</v>
      </c>
      <c r="C1242" s="34">
        <v>1</v>
      </c>
      <c r="D1242" t="s">
        <v>290</v>
      </c>
    </row>
    <row r="1243" spans="1:4" x14ac:dyDescent="0.25">
      <c r="A1243" t="s">
        <v>289</v>
      </c>
      <c r="B1243" s="34">
        <v>2</v>
      </c>
      <c r="C1243" s="34">
        <v>1</v>
      </c>
      <c r="D1243" t="s">
        <v>292</v>
      </c>
    </row>
    <row r="1244" spans="1:4" x14ac:dyDescent="0.25">
      <c r="A1244" t="s">
        <v>289</v>
      </c>
      <c r="B1244" s="34">
        <v>2</v>
      </c>
      <c r="C1244" s="34">
        <v>1</v>
      </c>
      <c r="D1244" t="s">
        <v>294</v>
      </c>
    </row>
    <row r="1245" spans="1:4" x14ac:dyDescent="0.25">
      <c r="A1245" t="s">
        <v>289</v>
      </c>
      <c r="B1245" s="34">
        <v>2</v>
      </c>
      <c r="C1245" s="34">
        <v>1</v>
      </c>
      <c r="D1245" t="s">
        <v>290</v>
      </c>
    </row>
    <row r="1246" spans="1:4" x14ac:dyDescent="0.25">
      <c r="A1246" t="s">
        <v>289</v>
      </c>
      <c r="B1246" s="34">
        <v>2</v>
      </c>
      <c r="C1246" s="34">
        <v>1</v>
      </c>
      <c r="D1246" t="s">
        <v>292</v>
      </c>
    </row>
    <row r="1247" spans="1:4" x14ac:dyDescent="0.25">
      <c r="A1247" t="s">
        <v>289</v>
      </c>
      <c r="B1247" s="34">
        <v>2</v>
      </c>
      <c r="C1247" s="34">
        <v>1</v>
      </c>
      <c r="D1247" t="s">
        <v>294</v>
      </c>
    </row>
    <row r="1248" spans="1:4" x14ac:dyDescent="0.25">
      <c r="A1248" t="s">
        <v>289</v>
      </c>
      <c r="B1248" s="34">
        <v>2</v>
      </c>
      <c r="C1248" s="34">
        <v>1</v>
      </c>
      <c r="D1248" t="s">
        <v>290</v>
      </c>
    </row>
    <row r="1249" spans="1:4" x14ac:dyDescent="0.25">
      <c r="A1249" t="s">
        <v>289</v>
      </c>
      <c r="B1249" s="34">
        <v>2</v>
      </c>
      <c r="C1249" s="34">
        <v>1</v>
      </c>
      <c r="D1249" t="s">
        <v>292</v>
      </c>
    </row>
    <row r="1250" spans="1:4" x14ac:dyDescent="0.25">
      <c r="A1250" t="s">
        <v>289</v>
      </c>
      <c r="B1250" s="34">
        <v>2</v>
      </c>
      <c r="C1250" s="34">
        <v>1</v>
      </c>
      <c r="D1250" t="s">
        <v>294</v>
      </c>
    </row>
    <row r="1251" spans="1:4" x14ac:dyDescent="0.25">
      <c r="A1251" t="s">
        <v>289</v>
      </c>
      <c r="B1251" s="34">
        <v>2</v>
      </c>
      <c r="C1251" s="34">
        <v>1</v>
      </c>
      <c r="D1251" t="s">
        <v>290</v>
      </c>
    </row>
    <row r="1252" spans="1:4" x14ac:dyDescent="0.25">
      <c r="A1252" t="s">
        <v>289</v>
      </c>
      <c r="B1252" s="34">
        <v>2</v>
      </c>
      <c r="C1252" s="34">
        <v>1</v>
      </c>
      <c r="D1252" t="s">
        <v>292</v>
      </c>
    </row>
    <row r="1253" spans="1:4" x14ac:dyDescent="0.25">
      <c r="A1253" t="s">
        <v>289</v>
      </c>
      <c r="B1253" s="34">
        <v>2</v>
      </c>
      <c r="C1253" s="34">
        <v>1</v>
      </c>
      <c r="D1253" t="s">
        <v>294</v>
      </c>
    </row>
    <row r="1254" spans="1:4" x14ac:dyDescent="0.25">
      <c r="A1254" t="s">
        <v>289</v>
      </c>
      <c r="B1254" s="34">
        <v>2</v>
      </c>
      <c r="C1254" s="34">
        <v>1</v>
      </c>
      <c r="D1254" t="s">
        <v>290</v>
      </c>
    </row>
    <row r="1255" spans="1:4" x14ac:dyDescent="0.25">
      <c r="A1255" t="s">
        <v>289</v>
      </c>
      <c r="B1255" s="34">
        <v>2</v>
      </c>
      <c r="C1255" s="34">
        <v>1</v>
      </c>
      <c r="D1255" t="s">
        <v>292</v>
      </c>
    </row>
    <row r="1256" spans="1:4" x14ac:dyDescent="0.25">
      <c r="A1256" t="s">
        <v>289</v>
      </c>
      <c r="B1256" s="34">
        <v>2</v>
      </c>
      <c r="C1256" s="34">
        <v>1</v>
      </c>
      <c r="D1256" t="s">
        <v>294</v>
      </c>
    </row>
    <row r="1257" spans="1:4" x14ac:dyDescent="0.25">
      <c r="A1257" t="s">
        <v>289</v>
      </c>
      <c r="B1257" s="34">
        <v>2</v>
      </c>
      <c r="C1257" s="34">
        <v>1</v>
      </c>
      <c r="D1257" t="s">
        <v>290</v>
      </c>
    </row>
    <row r="1258" spans="1:4" x14ac:dyDescent="0.25">
      <c r="A1258" t="s">
        <v>289</v>
      </c>
      <c r="B1258" s="34">
        <v>2</v>
      </c>
      <c r="C1258" s="34">
        <v>1</v>
      </c>
      <c r="D1258" t="s">
        <v>292</v>
      </c>
    </row>
    <row r="1259" spans="1:4" x14ac:dyDescent="0.25">
      <c r="A1259" t="s">
        <v>289</v>
      </c>
      <c r="B1259" s="34">
        <v>2</v>
      </c>
      <c r="C1259" s="34">
        <v>1</v>
      </c>
      <c r="D1259" t="s">
        <v>294</v>
      </c>
    </row>
    <row r="1260" spans="1:4" x14ac:dyDescent="0.25">
      <c r="A1260" t="s">
        <v>289</v>
      </c>
      <c r="B1260" s="34">
        <v>2</v>
      </c>
      <c r="C1260" s="34">
        <v>1</v>
      </c>
      <c r="D1260" t="s">
        <v>290</v>
      </c>
    </row>
    <row r="1261" spans="1:4" x14ac:dyDescent="0.25">
      <c r="A1261" t="s">
        <v>289</v>
      </c>
      <c r="B1261" s="34">
        <v>2</v>
      </c>
      <c r="C1261" s="34">
        <v>1</v>
      </c>
      <c r="D1261" t="s">
        <v>292</v>
      </c>
    </row>
    <row r="1262" spans="1:4" x14ac:dyDescent="0.25">
      <c r="A1262" t="s">
        <v>289</v>
      </c>
      <c r="B1262" s="34">
        <v>2</v>
      </c>
      <c r="C1262" s="34">
        <v>1</v>
      </c>
      <c r="D1262" t="s">
        <v>294</v>
      </c>
    </row>
    <row r="1263" spans="1:4" x14ac:dyDescent="0.25">
      <c r="A1263" t="s">
        <v>289</v>
      </c>
      <c r="B1263" s="34">
        <v>2</v>
      </c>
      <c r="C1263" s="34">
        <v>1</v>
      </c>
      <c r="D1263" t="s">
        <v>290</v>
      </c>
    </row>
    <row r="1264" spans="1:4" x14ac:dyDescent="0.25">
      <c r="A1264" t="s">
        <v>289</v>
      </c>
      <c r="B1264" s="34">
        <v>2</v>
      </c>
      <c r="C1264" s="34">
        <v>1</v>
      </c>
      <c r="D1264" t="s">
        <v>292</v>
      </c>
    </row>
    <row r="1265" spans="1:4" x14ac:dyDescent="0.25">
      <c r="A1265" t="s">
        <v>289</v>
      </c>
      <c r="B1265" s="34">
        <v>2</v>
      </c>
      <c r="C1265" s="34">
        <v>1</v>
      </c>
      <c r="D1265" t="s">
        <v>294</v>
      </c>
    </row>
    <row r="1266" spans="1:4" x14ac:dyDescent="0.25">
      <c r="A1266" t="s">
        <v>289</v>
      </c>
      <c r="B1266" s="34">
        <v>2</v>
      </c>
      <c r="C1266" s="34">
        <v>1</v>
      </c>
      <c r="D1266" t="s">
        <v>290</v>
      </c>
    </row>
    <row r="1267" spans="1:4" x14ac:dyDescent="0.25">
      <c r="A1267" t="s">
        <v>289</v>
      </c>
      <c r="B1267" s="34">
        <v>2</v>
      </c>
      <c r="C1267" s="34">
        <v>1</v>
      </c>
      <c r="D1267" t="s">
        <v>292</v>
      </c>
    </row>
    <row r="1268" spans="1:4" x14ac:dyDescent="0.25">
      <c r="A1268" t="s">
        <v>289</v>
      </c>
      <c r="B1268" s="34">
        <v>2</v>
      </c>
      <c r="C1268" s="34">
        <v>1</v>
      </c>
      <c r="D1268" t="s">
        <v>294</v>
      </c>
    </row>
    <row r="1269" spans="1:4" x14ac:dyDescent="0.25">
      <c r="A1269" t="s">
        <v>289</v>
      </c>
      <c r="B1269" s="34">
        <v>2</v>
      </c>
      <c r="C1269" s="34">
        <v>1</v>
      </c>
      <c r="D1269" t="s">
        <v>290</v>
      </c>
    </row>
    <row r="1270" spans="1:4" x14ac:dyDescent="0.25">
      <c r="A1270" t="s">
        <v>289</v>
      </c>
      <c r="B1270" s="34">
        <v>2</v>
      </c>
      <c r="C1270" s="34">
        <v>1</v>
      </c>
      <c r="D1270" t="s">
        <v>292</v>
      </c>
    </row>
    <row r="1271" spans="1:4" x14ac:dyDescent="0.25">
      <c r="A1271" t="s">
        <v>289</v>
      </c>
      <c r="B1271" s="34">
        <v>2</v>
      </c>
      <c r="C1271" s="34">
        <v>1</v>
      </c>
      <c r="D1271" t="s">
        <v>294</v>
      </c>
    </row>
    <row r="1272" spans="1:4" x14ac:dyDescent="0.25">
      <c r="A1272" t="s">
        <v>296</v>
      </c>
      <c r="B1272" s="34">
        <v>2</v>
      </c>
      <c r="C1272" s="34">
        <v>1</v>
      </c>
      <c r="D1272" t="s">
        <v>297</v>
      </c>
    </row>
    <row r="1273" spans="1:4" x14ac:dyDescent="0.25">
      <c r="A1273" t="s">
        <v>296</v>
      </c>
      <c r="B1273" s="34">
        <v>2</v>
      </c>
      <c r="C1273" s="34">
        <v>1</v>
      </c>
      <c r="D1273" t="s">
        <v>299</v>
      </c>
    </row>
    <row r="1274" spans="1:4" x14ac:dyDescent="0.25">
      <c r="A1274" t="s">
        <v>296</v>
      </c>
      <c r="B1274" s="34">
        <v>2</v>
      </c>
      <c r="C1274" s="34">
        <v>1</v>
      </c>
      <c r="D1274" t="s">
        <v>301</v>
      </c>
    </row>
    <row r="1275" spans="1:4" x14ac:dyDescent="0.25">
      <c r="A1275" t="s">
        <v>296</v>
      </c>
      <c r="B1275" s="34">
        <v>2</v>
      </c>
      <c r="C1275" s="34">
        <v>1</v>
      </c>
      <c r="D1275" t="s">
        <v>303</v>
      </c>
    </row>
    <row r="1276" spans="1:4" x14ac:dyDescent="0.25">
      <c r="A1276" t="s">
        <v>296</v>
      </c>
      <c r="B1276" s="34">
        <v>2</v>
      </c>
      <c r="C1276" s="34">
        <v>1</v>
      </c>
      <c r="D1276" t="s">
        <v>297</v>
      </c>
    </row>
    <row r="1277" spans="1:4" x14ac:dyDescent="0.25">
      <c r="A1277" t="s">
        <v>296</v>
      </c>
      <c r="B1277" s="34">
        <v>2</v>
      </c>
      <c r="C1277" s="34">
        <v>1</v>
      </c>
      <c r="D1277" t="s">
        <v>299</v>
      </c>
    </row>
    <row r="1278" spans="1:4" x14ac:dyDescent="0.25">
      <c r="A1278" t="s">
        <v>296</v>
      </c>
      <c r="B1278" s="34">
        <v>2</v>
      </c>
      <c r="C1278" s="34">
        <v>1</v>
      </c>
      <c r="D1278" t="s">
        <v>301</v>
      </c>
    </row>
    <row r="1279" spans="1:4" x14ac:dyDescent="0.25">
      <c r="A1279" t="s">
        <v>296</v>
      </c>
      <c r="B1279" s="34">
        <v>2</v>
      </c>
      <c r="C1279" s="34">
        <v>1</v>
      </c>
      <c r="D1279" t="s">
        <v>303</v>
      </c>
    </row>
    <row r="1280" spans="1:4" x14ac:dyDescent="0.25">
      <c r="A1280" t="s">
        <v>296</v>
      </c>
      <c r="B1280" s="34">
        <v>2</v>
      </c>
      <c r="C1280" s="34">
        <v>1</v>
      </c>
      <c r="D1280" t="s">
        <v>297</v>
      </c>
    </row>
    <row r="1281" spans="1:4" x14ac:dyDescent="0.25">
      <c r="A1281" t="s">
        <v>296</v>
      </c>
      <c r="B1281" s="34">
        <v>2</v>
      </c>
      <c r="C1281" s="34">
        <v>1</v>
      </c>
      <c r="D1281" t="s">
        <v>299</v>
      </c>
    </row>
    <row r="1282" spans="1:4" x14ac:dyDescent="0.25">
      <c r="A1282" t="s">
        <v>296</v>
      </c>
      <c r="B1282" s="34">
        <v>2</v>
      </c>
      <c r="C1282" s="34">
        <v>1</v>
      </c>
      <c r="D1282" t="s">
        <v>301</v>
      </c>
    </row>
    <row r="1283" spans="1:4" x14ac:dyDescent="0.25">
      <c r="A1283" t="s">
        <v>296</v>
      </c>
      <c r="B1283" s="34">
        <v>2</v>
      </c>
      <c r="C1283" s="34">
        <v>1</v>
      </c>
      <c r="D1283" t="s">
        <v>303</v>
      </c>
    </row>
    <row r="1284" spans="1:4" x14ac:dyDescent="0.25">
      <c r="A1284" t="s">
        <v>296</v>
      </c>
      <c r="B1284" s="34">
        <v>2</v>
      </c>
      <c r="C1284" s="34">
        <v>1</v>
      </c>
      <c r="D1284" t="s">
        <v>297</v>
      </c>
    </row>
    <row r="1285" spans="1:4" x14ac:dyDescent="0.25">
      <c r="A1285" t="s">
        <v>296</v>
      </c>
      <c r="B1285" s="34">
        <v>2</v>
      </c>
      <c r="C1285" s="34">
        <v>1</v>
      </c>
      <c r="D1285" t="s">
        <v>299</v>
      </c>
    </row>
    <row r="1286" spans="1:4" x14ac:dyDescent="0.25">
      <c r="A1286" t="s">
        <v>296</v>
      </c>
      <c r="B1286" s="34">
        <v>2</v>
      </c>
      <c r="C1286" s="34">
        <v>1</v>
      </c>
      <c r="D1286" t="s">
        <v>301</v>
      </c>
    </row>
    <row r="1287" spans="1:4" x14ac:dyDescent="0.25">
      <c r="A1287" t="s">
        <v>296</v>
      </c>
      <c r="B1287" s="34">
        <v>2</v>
      </c>
      <c r="C1287" s="34">
        <v>1</v>
      </c>
      <c r="D1287" t="s">
        <v>303</v>
      </c>
    </row>
    <row r="1288" spans="1:4" x14ac:dyDescent="0.25">
      <c r="A1288" t="s">
        <v>296</v>
      </c>
      <c r="B1288" s="34">
        <v>2</v>
      </c>
      <c r="C1288" s="34">
        <v>1</v>
      </c>
      <c r="D1288" t="s">
        <v>297</v>
      </c>
    </row>
    <row r="1289" spans="1:4" x14ac:dyDescent="0.25">
      <c r="A1289" t="s">
        <v>296</v>
      </c>
      <c r="B1289" s="34">
        <v>2</v>
      </c>
      <c r="C1289" s="34">
        <v>1</v>
      </c>
      <c r="D1289" t="s">
        <v>299</v>
      </c>
    </row>
    <row r="1290" spans="1:4" x14ac:dyDescent="0.25">
      <c r="A1290" t="s">
        <v>296</v>
      </c>
      <c r="B1290" s="34">
        <v>2</v>
      </c>
      <c r="C1290" s="34">
        <v>1</v>
      </c>
      <c r="D1290" t="s">
        <v>301</v>
      </c>
    </row>
    <row r="1291" spans="1:4" x14ac:dyDescent="0.25">
      <c r="A1291" t="s">
        <v>296</v>
      </c>
      <c r="B1291" s="34">
        <v>2</v>
      </c>
      <c r="C1291" s="34">
        <v>1</v>
      </c>
      <c r="D1291" t="s">
        <v>303</v>
      </c>
    </row>
    <row r="1292" spans="1:4" x14ac:dyDescent="0.25">
      <c r="A1292" t="s">
        <v>296</v>
      </c>
      <c r="B1292" s="34">
        <v>2</v>
      </c>
      <c r="C1292" s="34">
        <v>1</v>
      </c>
      <c r="D1292" t="s">
        <v>297</v>
      </c>
    </row>
    <row r="1293" spans="1:4" x14ac:dyDescent="0.25">
      <c r="A1293" t="s">
        <v>296</v>
      </c>
      <c r="B1293" s="34">
        <v>2</v>
      </c>
      <c r="C1293" s="34">
        <v>1</v>
      </c>
      <c r="D1293" t="s">
        <v>299</v>
      </c>
    </row>
    <row r="1294" spans="1:4" x14ac:dyDescent="0.25">
      <c r="A1294" t="s">
        <v>296</v>
      </c>
      <c r="B1294" s="34">
        <v>2</v>
      </c>
      <c r="C1294" s="34">
        <v>1</v>
      </c>
      <c r="D1294" t="s">
        <v>301</v>
      </c>
    </row>
    <row r="1295" spans="1:4" x14ac:dyDescent="0.25">
      <c r="A1295" t="s">
        <v>296</v>
      </c>
      <c r="B1295" s="34">
        <v>2</v>
      </c>
      <c r="C1295" s="34">
        <v>1</v>
      </c>
      <c r="D1295" t="s">
        <v>303</v>
      </c>
    </row>
    <row r="1296" spans="1:4" x14ac:dyDescent="0.25">
      <c r="A1296" t="s">
        <v>296</v>
      </c>
      <c r="B1296" s="34">
        <v>2</v>
      </c>
      <c r="C1296" s="34">
        <v>1</v>
      </c>
      <c r="D1296" t="s">
        <v>297</v>
      </c>
    </row>
    <row r="1297" spans="1:4" x14ac:dyDescent="0.25">
      <c r="A1297" t="s">
        <v>296</v>
      </c>
      <c r="B1297" s="34">
        <v>2</v>
      </c>
      <c r="C1297" s="34">
        <v>1</v>
      </c>
      <c r="D1297" t="s">
        <v>299</v>
      </c>
    </row>
    <row r="1298" spans="1:4" x14ac:dyDescent="0.25">
      <c r="A1298" t="s">
        <v>296</v>
      </c>
      <c r="B1298" s="34">
        <v>2</v>
      </c>
      <c r="C1298" s="34">
        <v>1</v>
      </c>
      <c r="D1298" t="s">
        <v>301</v>
      </c>
    </row>
    <row r="1299" spans="1:4" x14ac:dyDescent="0.25">
      <c r="A1299" t="s">
        <v>296</v>
      </c>
      <c r="B1299" s="34">
        <v>2</v>
      </c>
      <c r="C1299" s="34">
        <v>1</v>
      </c>
      <c r="D1299" t="s">
        <v>303</v>
      </c>
    </row>
    <row r="1300" spans="1:4" x14ac:dyDescent="0.25">
      <c r="A1300" t="s">
        <v>296</v>
      </c>
      <c r="B1300" s="34">
        <v>2</v>
      </c>
      <c r="C1300" s="34">
        <v>1</v>
      </c>
      <c r="D1300" t="s">
        <v>297</v>
      </c>
    </row>
    <row r="1301" spans="1:4" x14ac:dyDescent="0.25">
      <c r="A1301" t="s">
        <v>296</v>
      </c>
      <c r="B1301" s="34">
        <v>2</v>
      </c>
      <c r="C1301" s="34">
        <v>1</v>
      </c>
      <c r="D1301" t="s">
        <v>299</v>
      </c>
    </row>
    <row r="1302" spans="1:4" x14ac:dyDescent="0.25">
      <c r="A1302" t="s">
        <v>296</v>
      </c>
      <c r="B1302" s="34">
        <v>2</v>
      </c>
      <c r="C1302" s="34">
        <v>1</v>
      </c>
      <c r="D1302" t="s">
        <v>301</v>
      </c>
    </row>
    <row r="1303" spans="1:4" x14ac:dyDescent="0.25">
      <c r="A1303" t="s">
        <v>296</v>
      </c>
      <c r="B1303" s="34">
        <v>2</v>
      </c>
      <c r="C1303" s="34">
        <v>1</v>
      </c>
      <c r="D1303" t="s">
        <v>303</v>
      </c>
    </row>
    <row r="1304" spans="1:4" x14ac:dyDescent="0.25">
      <c r="A1304" t="s">
        <v>296</v>
      </c>
      <c r="B1304" s="34">
        <v>2</v>
      </c>
      <c r="C1304" s="34">
        <v>1</v>
      </c>
      <c r="D1304" t="s">
        <v>297</v>
      </c>
    </row>
    <row r="1305" spans="1:4" x14ac:dyDescent="0.25">
      <c r="A1305" t="s">
        <v>296</v>
      </c>
      <c r="B1305" s="34">
        <v>2</v>
      </c>
      <c r="C1305" s="34">
        <v>1</v>
      </c>
      <c r="D1305" t="s">
        <v>299</v>
      </c>
    </row>
    <row r="1306" spans="1:4" x14ac:dyDescent="0.25">
      <c r="A1306" t="s">
        <v>296</v>
      </c>
      <c r="B1306" s="34">
        <v>2</v>
      </c>
      <c r="C1306" s="34">
        <v>1</v>
      </c>
      <c r="D1306" t="s">
        <v>301</v>
      </c>
    </row>
    <row r="1307" spans="1:4" x14ac:dyDescent="0.25">
      <c r="A1307" t="s">
        <v>296</v>
      </c>
      <c r="B1307" s="34">
        <v>2</v>
      </c>
      <c r="C1307" s="34">
        <v>1</v>
      </c>
      <c r="D1307" t="s">
        <v>303</v>
      </c>
    </row>
    <row r="1308" spans="1:4" x14ac:dyDescent="0.25">
      <c r="A1308" t="s">
        <v>296</v>
      </c>
      <c r="B1308" s="34">
        <v>2</v>
      </c>
      <c r="C1308" s="34">
        <v>1</v>
      </c>
      <c r="D1308" t="s">
        <v>297</v>
      </c>
    </row>
    <row r="1309" spans="1:4" x14ac:dyDescent="0.25">
      <c r="A1309" t="s">
        <v>296</v>
      </c>
      <c r="B1309" s="34">
        <v>2</v>
      </c>
      <c r="C1309" s="34">
        <v>1</v>
      </c>
      <c r="D1309" t="s">
        <v>299</v>
      </c>
    </row>
    <row r="1310" spans="1:4" x14ac:dyDescent="0.25">
      <c r="A1310" t="s">
        <v>296</v>
      </c>
      <c r="B1310" s="34">
        <v>2</v>
      </c>
      <c r="C1310" s="34">
        <v>1</v>
      </c>
      <c r="D1310" t="s">
        <v>301</v>
      </c>
    </row>
    <row r="1311" spans="1:4" x14ac:dyDescent="0.25">
      <c r="A1311" t="s">
        <v>296</v>
      </c>
      <c r="B1311" s="34">
        <v>2</v>
      </c>
      <c r="C1311" s="34">
        <v>1</v>
      </c>
      <c r="D1311" t="s">
        <v>303</v>
      </c>
    </row>
    <row r="1312" spans="1:4" x14ac:dyDescent="0.25">
      <c r="A1312" t="s">
        <v>296</v>
      </c>
      <c r="B1312" s="34">
        <v>2</v>
      </c>
      <c r="C1312" s="34">
        <v>1</v>
      </c>
      <c r="D1312" t="s">
        <v>297</v>
      </c>
    </row>
    <row r="1313" spans="1:4" x14ac:dyDescent="0.25">
      <c r="A1313" t="s">
        <v>296</v>
      </c>
      <c r="B1313" s="34">
        <v>2</v>
      </c>
      <c r="C1313" s="34">
        <v>1</v>
      </c>
      <c r="D1313" t="s">
        <v>299</v>
      </c>
    </row>
    <row r="1314" spans="1:4" x14ac:dyDescent="0.25">
      <c r="A1314" t="s">
        <v>296</v>
      </c>
      <c r="B1314" s="34">
        <v>2</v>
      </c>
      <c r="C1314" s="34">
        <v>1</v>
      </c>
      <c r="D1314" t="s">
        <v>301</v>
      </c>
    </row>
    <row r="1315" spans="1:4" x14ac:dyDescent="0.25">
      <c r="A1315" t="s">
        <v>296</v>
      </c>
      <c r="B1315" s="34">
        <v>2</v>
      </c>
      <c r="C1315" s="34">
        <v>1</v>
      </c>
      <c r="D1315" t="s">
        <v>303</v>
      </c>
    </row>
    <row r="1316" spans="1:4" x14ac:dyDescent="0.25">
      <c r="A1316" t="s">
        <v>296</v>
      </c>
      <c r="B1316" s="34">
        <v>2</v>
      </c>
      <c r="C1316" s="34">
        <v>1</v>
      </c>
      <c r="D1316" t="s">
        <v>297</v>
      </c>
    </row>
    <row r="1317" spans="1:4" x14ac:dyDescent="0.25">
      <c r="A1317" t="s">
        <v>296</v>
      </c>
      <c r="B1317" s="34">
        <v>2</v>
      </c>
      <c r="C1317" s="34">
        <v>1</v>
      </c>
      <c r="D1317" t="s">
        <v>299</v>
      </c>
    </row>
    <row r="1318" spans="1:4" x14ac:dyDescent="0.25">
      <c r="A1318" t="s">
        <v>296</v>
      </c>
      <c r="B1318" s="34">
        <v>2</v>
      </c>
      <c r="C1318" s="34">
        <v>1</v>
      </c>
      <c r="D1318" t="s">
        <v>301</v>
      </c>
    </row>
    <row r="1319" spans="1:4" x14ac:dyDescent="0.25">
      <c r="A1319" t="s">
        <v>296</v>
      </c>
      <c r="B1319" s="34">
        <v>2</v>
      </c>
      <c r="C1319" s="34">
        <v>1</v>
      </c>
      <c r="D1319" t="s">
        <v>303</v>
      </c>
    </row>
    <row r="1320" spans="1:4" x14ac:dyDescent="0.25">
      <c r="A1320" t="s">
        <v>296</v>
      </c>
      <c r="B1320" s="34">
        <v>2</v>
      </c>
      <c r="C1320" s="34">
        <v>1</v>
      </c>
      <c r="D1320" t="s">
        <v>297</v>
      </c>
    </row>
    <row r="1321" spans="1:4" x14ac:dyDescent="0.25">
      <c r="A1321" t="s">
        <v>296</v>
      </c>
      <c r="B1321" s="34">
        <v>2</v>
      </c>
      <c r="C1321" s="34">
        <v>1</v>
      </c>
      <c r="D1321" t="s">
        <v>299</v>
      </c>
    </row>
    <row r="1322" spans="1:4" x14ac:dyDescent="0.25">
      <c r="A1322" t="s">
        <v>296</v>
      </c>
      <c r="B1322" s="34">
        <v>2</v>
      </c>
      <c r="C1322" s="34">
        <v>1</v>
      </c>
      <c r="D1322" t="s">
        <v>301</v>
      </c>
    </row>
    <row r="1323" spans="1:4" x14ac:dyDescent="0.25">
      <c r="A1323" t="s">
        <v>296</v>
      </c>
      <c r="B1323" s="34">
        <v>2</v>
      </c>
      <c r="C1323" s="34">
        <v>1</v>
      </c>
      <c r="D1323" t="s">
        <v>303</v>
      </c>
    </row>
    <row r="1324" spans="1:4" x14ac:dyDescent="0.25">
      <c r="A1324" t="s">
        <v>296</v>
      </c>
      <c r="B1324" s="34">
        <v>2</v>
      </c>
      <c r="C1324" s="34">
        <v>1</v>
      </c>
      <c r="D1324" t="s">
        <v>297</v>
      </c>
    </row>
    <row r="1325" spans="1:4" x14ac:dyDescent="0.25">
      <c r="A1325" t="s">
        <v>296</v>
      </c>
      <c r="B1325" s="34">
        <v>2</v>
      </c>
      <c r="C1325" s="34">
        <v>1</v>
      </c>
      <c r="D1325" t="s">
        <v>299</v>
      </c>
    </row>
    <row r="1326" spans="1:4" x14ac:dyDescent="0.25">
      <c r="A1326" t="s">
        <v>296</v>
      </c>
      <c r="B1326" s="34">
        <v>2</v>
      </c>
      <c r="C1326" s="34">
        <v>1</v>
      </c>
      <c r="D1326" t="s">
        <v>301</v>
      </c>
    </row>
    <row r="1327" spans="1:4" x14ac:dyDescent="0.25">
      <c r="A1327" t="s">
        <v>296</v>
      </c>
      <c r="B1327" s="34">
        <v>2</v>
      </c>
      <c r="C1327" s="34">
        <v>1</v>
      </c>
      <c r="D1327" t="s">
        <v>303</v>
      </c>
    </row>
    <row r="1328" spans="1:4" x14ac:dyDescent="0.25">
      <c r="A1328" t="s">
        <v>296</v>
      </c>
      <c r="B1328" s="34">
        <v>2</v>
      </c>
      <c r="C1328" s="34">
        <v>1</v>
      </c>
      <c r="D1328" t="s">
        <v>297</v>
      </c>
    </row>
    <row r="1329" spans="1:4" x14ac:dyDescent="0.25">
      <c r="A1329" t="s">
        <v>296</v>
      </c>
      <c r="B1329" s="34">
        <v>2</v>
      </c>
      <c r="C1329" s="34">
        <v>1</v>
      </c>
      <c r="D1329" t="s">
        <v>299</v>
      </c>
    </row>
    <row r="1330" spans="1:4" x14ac:dyDescent="0.25">
      <c r="A1330" t="s">
        <v>296</v>
      </c>
      <c r="B1330" s="34">
        <v>2</v>
      </c>
      <c r="C1330" s="34">
        <v>1</v>
      </c>
      <c r="D1330" t="s">
        <v>301</v>
      </c>
    </row>
    <row r="1331" spans="1:4" x14ac:dyDescent="0.25">
      <c r="A1331" t="s">
        <v>296</v>
      </c>
      <c r="B1331" s="34">
        <v>2</v>
      </c>
      <c r="C1331" s="34">
        <v>1</v>
      </c>
      <c r="D1331" t="s">
        <v>303</v>
      </c>
    </row>
    <row r="1332" spans="1:4" x14ac:dyDescent="0.25">
      <c r="A1332" t="s">
        <v>296</v>
      </c>
      <c r="B1332" s="34">
        <v>2</v>
      </c>
      <c r="C1332" s="34">
        <v>1</v>
      </c>
      <c r="D1332" t="s">
        <v>297</v>
      </c>
    </row>
    <row r="1333" spans="1:4" x14ac:dyDescent="0.25">
      <c r="A1333" t="s">
        <v>296</v>
      </c>
      <c r="B1333" s="34">
        <v>2</v>
      </c>
      <c r="C1333" s="34">
        <v>1</v>
      </c>
      <c r="D1333" t="s">
        <v>299</v>
      </c>
    </row>
    <row r="1334" spans="1:4" x14ac:dyDescent="0.25">
      <c r="A1334" t="s">
        <v>296</v>
      </c>
      <c r="B1334" s="34">
        <v>2</v>
      </c>
      <c r="C1334" s="34">
        <v>1</v>
      </c>
      <c r="D1334" t="s">
        <v>301</v>
      </c>
    </row>
    <row r="1335" spans="1:4" x14ac:dyDescent="0.25">
      <c r="A1335" t="s">
        <v>296</v>
      </c>
      <c r="B1335" s="34">
        <v>2</v>
      </c>
      <c r="C1335" s="34">
        <v>1</v>
      </c>
      <c r="D1335" t="s">
        <v>303</v>
      </c>
    </row>
    <row r="1336" spans="1:4" x14ac:dyDescent="0.25">
      <c r="A1336" t="s">
        <v>296</v>
      </c>
      <c r="B1336" s="34">
        <v>2</v>
      </c>
      <c r="C1336" s="34">
        <v>1</v>
      </c>
      <c r="D1336" t="s">
        <v>297</v>
      </c>
    </row>
    <row r="1337" spans="1:4" x14ac:dyDescent="0.25">
      <c r="A1337" t="s">
        <v>296</v>
      </c>
      <c r="B1337" s="34">
        <v>2</v>
      </c>
      <c r="C1337" s="34">
        <v>1</v>
      </c>
      <c r="D1337" t="s">
        <v>299</v>
      </c>
    </row>
    <row r="1338" spans="1:4" x14ac:dyDescent="0.25">
      <c r="A1338" t="s">
        <v>296</v>
      </c>
      <c r="B1338" s="34">
        <v>2</v>
      </c>
      <c r="C1338" s="34">
        <v>1</v>
      </c>
      <c r="D1338" t="s">
        <v>301</v>
      </c>
    </row>
    <row r="1339" spans="1:4" x14ac:dyDescent="0.25">
      <c r="A1339" t="s">
        <v>296</v>
      </c>
      <c r="B1339" s="34">
        <v>2</v>
      </c>
      <c r="C1339" s="34">
        <v>1</v>
      </c>
      <c r="D1339" t="s">
        <v>303</v>
      </c>
    </row>
    <row r="1340" spans="1:4" x14ac:dyDescent="0.25">
      <c r="A1340" t="s">
        <v>296</v>
      </c>
      <c r="B1340" s="34">
        <v>2</v>
      </c>
      <c r="C1340" s="34">
        <v>1</v>
      </c>
      <c r="D1340" t="s">
        <v>297</v>
      </c>
    </row>
    <row r="1341" spans="1:4" x14ac:dyDescent="0.25">
      <c r="A1341" t="s">
        <v>296</v>
      </c>
      <c r="B1341" s="34">
        <v>2</v>
      </c>
      <c r="C1341" s="34">
        <v>1</v>
      </c>
      <c r="D1341" t="s">
        <v>299</v>
      </c>
    </row>
    <row r="1342" spans="1:4" x14ac:dyDescent="0.25">
      <c r="A1342" t="s">
        <v>296</v>
      </c>
      <c r="B1342" s="34">
        <v>2</v>
      </c>
      <c r="C1342" s="34">
        <v>1</v>
      </c>
      <c r="D1342" t="s">
        <v>301</v>
      </c>
    </row>
    <row r="1343" spans="1:4" x14ac:dyDescent="0.25">
      <c r="A1343" t="s">
        <v>296</v>
      </c>
      <c r="B1343" s="34">
        <v>2</v>
      </c>
      <c r="C1343" s="34">
        <v>1</v>
      </c>
      <c r="D1343" t="s">
        <v>303</v>
      </c>
    </row>
    <row r="1344" spans="1:4" x14ac:dyDescent="0.25">
      <c r="A1344" t="s">
        <v>296</v>
      </c>
      <c r="B1344" s="34">
        <v>2</v>
      </c>
      <c r="C1344" s="34">
        <v>1</v>
      </c>
      <c r="D1344" t="s">
        <v>297</v>
      </c>
    </row>
    <row r="1345" spans="1:4" x14ac:dyDescent="0.25">
      <c r="A1345" t="s">
        <v>296</v>
      </c>
      <c r="B1345" s="34">
        <v>2</v>
      </c>
      <c r="C1345" s="34">
        <v>1</v>
      </c>
      <c r="D1345" t="s">
        <v>299</v>
      </c>
    </row>
    <row r="1346" spans="1:4" x14ac:dyDescent="0.25">
      <c r="A1346" t="s">
        <v>296</v>
      </c>
      <c r="B1346" s="34">
        <v>2</v>
      </c>
      <c r="C1346" s="34">
        <v>1</v>
      </c>
      <c r="D1346" t="s">
        <v>301</v>
      </c>
    </row>
    <row r="1347" spans="1:4" x14ac:dyDescent="0.25">
      <c r="A1347" t="s">
        <v>296</v>
      </c>
      <c r="B1347" s="34">
        <v>2</v>
      </c>
      <c r="C1347" s="34">
        <v>1</v>
      </c>
      <c r="D1347" t="s">
        <v>303</v>
      </c>
    </row>
    <row r="1348" spans="1:4" x14ac:dyDescent="0.25">
      <c r="A1348" t="s">
        <v>296</v>
      </c>
      <c r="B1348" s="34">
        <v>2</v>
      </c>
      <c r="C1348" s="34">
        <v>1</v>
      </c>
      <c r="D1348" t="s">
        <v>297</v>
      </c>
    </row>
    <row r="1349" spans="1:4" x14ac:dyDescent="0.25">
      <c r="A1349" t="s">
        <v>296</v>
      </c>
      <c r="B1349" s="34">
        <v>2</v>
      </c>
      <c r="C1349" s="34">
        <v>1</v>
      </c>
      <c r="D1349" t="s">
        <v>299</v>
      </c>
    </row>
    <row r="1350" spans="1:4" x14ac:dyDescent="0.25">
      <c r="A1350" t="s">
        <v>296</v>
      </c>
      <c r="B1350" s="34">
        <v>2</v>
      </c>
      <c r="C1350" s="34">
        <v>1</v>
      </c>
      <c r="D1350" t="s">
        <v>301</v>
      </c>
    </row>
    <row r="1351" spans="1:4" x14ac:dyDescent="0.25">
      <c r="A1351" t="s">
        <v>296</v>
      </c>
      <c r="B1351" s="34">
        <v>2</v>
      </c>
      <c r="C1351" s="34">
        <v>1</v>
      </c>
      <c r="D1351" t="s">
        <v>303</v>
      </c>
    </row>
    <row r="1352" spans="1:4" x14ac:dyDescent="0.25">
      <c r="A1352" t="s">
        <v>296</v>
      </c>
      <c r="B1352" s="34">
        <v>2</v>
      </c>
      <c r="C1352" s="34">
        <v>1</v>
      </c>
      <c r="D1352" t="s">
        <v>297</v>
      </c>
    </row>
    <row r="1353" spans="1:4" x14ac:dyDescent="0.25">
      <c r="A1353" t="s">
        <v>296</v>
      </c>
      <c r="B1353" s="34">
        <v>2</v>
      </c>
      <c r="C1353" s="34">
        <v>1</v>
      </c>
      <c r="D1353" t="s">
        <v>299</v>
      </c>
    </row>
    <row r="1354" spans="1:4" x14ac:dyDescent="0.25">
      <c r="A1354" t="s">
        <v>296</v>
      </c>
      <c r="B1354" s="34">
        <v>2</v>
      </c>
      <c r="C1354" s="34">
        <v>1</v>
      </c>
      <c r="D1354" t="s">
        <v>301</v>
      </c>
    </row>
    <row r="1355" spans="1:4" x14ac:dyDescent="0.25">
      <c r="A1355" t="s">
        <v>296</v>
      </c>
      <c r="B1355" s="34">
        <v>2</v>
      </c>
      <c r="C1355" s="34">
        <v>1</v>
      </c>
      <c r="D1355" t="s">
        <v>303</v>
      </c>
    </row>
    <row r="1356" spans="1:4" x14ac:dyDescent="0.25">
      <c r="A1356" t="s">
        <v>305</v>
      </c>
      <c r="B1356" s="34">
        <v>2</v>
      </c>
      <c r="C1356" s="34">
        <v>1</v>
      </c>
      <c r="D1356" t="s">
        <v>306</v>
      </c>
    </row>
    <row r="1357" spans="1:4" x14ac:dyDescent="0.25">
      <c r="A1357" t="s">
        <v>305</v>
      </c>
      <c r="B1357" s="34">
        <v>2</v>
      </c>
      <c r="C1357" s="34">
        <v>1</v>
      </c>
      <c r="D1357" t="s">
        <v>306</v>
      </c>
    </row>
    <row r="1358" spans="1:4" x14ac:dyDescent="0.25">
      <c r="A1358" t="s">
        <v>305</v>
      </c>
      <c r="B1358" s="34">
        <v>2</v>
      </c>
      <c r="C1358" s="34">
        <v>1</v>
      </c>
      <c r="D1358" t="s">
        <v>306</v>
      </c>
    </row>
    <row r="1359" spans="1:4" x14ac:dyDescent="0.25">
      <c r="A1359" t="s">
        <v>305</v>
      </c>
      <c r="B1359" s="34">
        <v>2</v>
      </c>
      <c r="C1359" s="34">
        <v>1</v>
      </c>
      <c r="D1359" t="s">
        <v>306</v>
      </c>
    </row>
    <row r="1360" spans="1:4" x14ac:dyDescent="0.25">
      <c r="A1360" t="s">
        <v>305</v>
      </c>
      <c r="B1360" s="34">
        <v>2</v>
      </c>
      <c r="C1360" s="34">
        <v>1</v>
      </c>
      <c r="D1360" t="s">
        <v>306</v>
      </c>
    </row>
    <row r="1361" spans="1:4" x14ac:dyDescent="0.25">
      <c r="A1361" t="s">
        <v>305</v>
      </c>
      <c r="B1361" s="34">
        <v>2</v>
      </c>
      <c r="C1361" s="34">
        <v>1</v>
      </c>
      <c r="D1361" t="s">
        <v>306</v>
      </c>
    </row>
    <row r="1362" spans="1:4" x14ac:dyDescent="0.25">
      <c r="A1362" t="s">
        <v>305</v>
      </c>
      <c r="B1362" s="34">
        <v>2</v>
      </c>
      <c r="C1362" s="34">
        <v>1</v>
      </c>
      <c r="D1362" t="s">
        <v>306</v>
      </c>
    </row>
    <row r="1363" spans="1:4" x14ac:dyDescent="0.25">
      <c r="A1363" t="s">
        <v>305</v>
      </c>
      <c r="B1363" s="34">
        <v>2</v>
      </c>
      <c r="C1363" s="34">
        <v>1</v>
      </c>
      <c r="D1363" t="s">
        <v>306</v>
      </c>
    </row>
    <row r="1364" spans="1:4" x14ac:dyDescent="0.25">
      <c r="A1364" t="s">
        <v>305</v>
      </c>
      <c r="B1364" s="34">
        <v>2</v>
      </c>
      <c r="C1364" s="34">
        <v>1</v>
      </c>
      <c r="D1364" t="s">
        <v>306</v>
      </c>
    </row>
    <row r="1365" spans="1:4" x14ac:dyDescent="0.25">
      <c r="A1365" t="s">
        <v>305</v>
      </c>
      <c r="B1365" s="34">
        <v>2</v>
      </c>
      <c r="C1365" s="34">
        <v>1</v>
      </c>
      <c r="D1365" t="s">
        <v>306</v>
      </c>
    </row>
    <row r="1366" spans="1:4" x14ac:dyDescent="0.25">
      <c r="A1366" t="s">
        <v>305</v>
      </c>
      <c r="B1366" s="34">
        <v>2</v>
      </c>
      <c r="C1366" s="34">
        <v>1</v>
      </c>
      <c r="D1366" t="s">
        <v>306</v>
      </c>
    </row>
    <row r="1367" spans="1:4" x14ac:dyDescent="0.25">
      <c r="A1367" t="s">
        <v>305</v>
      </c>
      <c r="B1367" s="34">
        <v>2</v>
      </c>
      <c r="C1367" s="34">
        <v>1</v>
      </c>
      <c r="D1367" t="s">
        <v>306</v>
      </c>
    </row>
    <row r="1368" spans="1:4" x14ac:dyDescent="0.25">
      <c r="A1368" t="s">
        <v>305</v>
      </c>
      <c r="B1368" s="34">
        <v>2</v>
      </c>
      <c r="C1368" s="34">
        <v>1</v>
      </c>
      <c r="D1368" t="s">
        <v>306</v>
      </c>
    </row>
    <row r="1369" spans="1:4" x14ac:dyDescent="0.25">
      <c r="A1369" t="s">
        <v>305</v>
      </c>
      <c r="B1369" s="34">
        <v>2</v>
      </c>
      <c r="C1369" s="34">
        <v>1</v>
      </c>
      <c r="D1369" t="s">
        <v>306</v>
      </c>
    </row>
    <row r="1370" spans="1:4" x14ac:dyDescent="0.25">
      <c r="A1370" t="s">
        <v>305</v>
      </c>
      <c r="B1370" s="34">
        <v>2</v>
      </c>
      <c r="C1370" s="34">
        <v>1</v>
      </c>
      <c r="D1370" t="s">
        <v>306</v>
      </c>
    </row>
    <row r="1371" spans="1:4" x14ac:dyDescent="0.25">
      <c r="A1371" t="s">
        <v>305</v>
      </c>
      <c r="B1371" s="34">
        <v>2</v>
      </c>
      <c r="C1371" s="34">
        <v>1</v>
      </c>
      <c r="D1371" t="s">
        <v>306</v>
      </c>
    </row>
    <row r="1372" spans="1:4" x14ac:dyDescent="0.25">
      <c r="A1372" t="s">
        <v>305</v>
      </c>
      <c r="B1372" s="34">
        <v>2</v>
      </c>
      <c r="C1372" s="34">
        <v>1</v>
      </c>
      <c r="D1372" t="s">
        <v>306</v>
      </c>
    </row>
    <row r="1373" spans="1:4" x14ac:dyDescent="0.25">
      <c r="A1373" t="s">
        <v>305</v>
      </c>
      <c r="B1373" s="34">
        <v>2</v>
      </c>
      <c r="C1373" s="34">
        <v>1</v>
      </c>
      <c r="D1373" t="s">
        <v>306</v>
      </c>
    </row>
    <row r="1374" spans="1:4" x14ac:dyDescent="0.25">
      <c r="A1374" t="s">
        <v>305</v>
      </c>
      <c r="B1374" s="34">
        <v>2</v>
      </c>
      <c r="C1374" s="34">
        <v>1</v>
      </c>
      <c r="D1374" t="s">
        <v>306</v>
      </c>
    </row>
    <row r="1375" spans="1:4" x14ac:dyDescent="0.25">
      <c r="A1375" t="s">
        <v>305</v>
      </c>
      <c r="B1375" s="34">
        <v>2</v>
      </c>
      <c r="C1375" s="34">
        <v>1</v>
      </c>
      <c r="D1375" t="s">
        <v>306</v>
      </c>
    </row>
    <row r="1376" spans="1:4" x14ac:dyDescent="0.25">
      <c r="A1376" t="s">
        <v>305</v>
      </c>
      <c r="B1376" s="34">
        <v>2</v>
      </c>
      <c r="C1376" s="34">
        <v>1</v>
      </c>
      <c r="D1376" t="s">
        <v>306</v>
      </c>
    </row>
    <row r="1377" spans="1:4" x14ac:dyDescent="0.25">
      <c r="A1377" t="s">
        <v>308</v>
      </c>
      <c r="B1377" s="34">
        <v>2</v>
      </c>
      <c r="C1377" s="34">
        <v>1</v>
      </c>
      <c r="D1377" t="s">
        <v>309</v>
      </c>
    </row>
    <row r="1378" spans="1:4" x14ac:dyDescent="0.25">
      <c r="A1378" t="s">
        <v>308</v>
      </c>
      <c r="B1378" s="34">
        <v>2</v>
      </c>
      <c r="C1378" s="34">
        <v>1</v>
      </c>
      <c r="D1378" t="s">
        <v>309</v>
      </c>
    </row>
    <row r="1379" spans="1:4" x14ac:dyDescent="0.25">
      <c r="A1379" t="s">
        <v>308</v>
      </c>
      <c r="B1379" s="34">
        <v>2</v>
      </c>
      <c r="C1379" s="34">
        <v>1</v>
      </c>
      <c r="D1379" t="s">
        <v>309</v>
      </c>
    </row>
    <row r="1380" spans="1:4" x14ac:dyDescent="0.25">
      <c r="A1380" t="s">
        <v>308</v>
      </c>
      <c r="B1380" s="34">
        <v>2</v>
      </c>
      <c r="C1380" s="34">
        <v>1</v>
      </c>
      <c r="D1380" t="s">
        <v>309</v>
      </c>
    </row>
    <row r="1381" spans="1:4" x14ac:dyDescent="0.25">
      <c r="A1381" t="s">
        <v>308</v>
      </c>
      <c r="B1381" s="34">
        <v>2</v>
      </c>
      <c r="C1381" s="34">
        <v>1</v>
      </c>
      <c r="D1381" t="s">
        <v>309</v>
      </c>
    </row>
    <row r="1382" spans="1:4" x14ac:dyDescent="0.25">
      <c r="A1382" t="s">
        <v>308</v>
      </c>
      <c r="B1382" s="34">
        <v>2</v>
      </c>
      <c r="C1382" s="34">
        <v>1</v>
      </c>
      <c r="D1382" t="s">
        <v>309</v>
      </c>
    </row>
    <row r="1383" spans="1:4" x14ac:dyDescent="0.25">
      <c r="A1383" t="s">
        <v>308</v>
      </c>
      <c r="B1383" s="34">
        <v>2</v>
      </c>
      <c r="C1383" s="34">
        <v>1</v>
      </c>
      <c r="D1383" t="s">
        <v>309</v>
      </c>
    </row>
    <row r="1384" spans="1:4" x14ac:dyDescent="0.25">
      <c r="A1384" t="s">
        <v>308</v>
      </c>
      <c r="B1384" s="34">
        <v>2</v>
      </c>
      <c r="C1384" s="34">
        <v>1</v>
      </c>
      <c r="D1384" t="s">
        <v>309</v>
      </c>
    </row>
    <row r="1385" spans="1:4" x14ac:dyDescent="0.25">
      <c r="A1385" t="s">
        <v>308</v>
      </c>
      <c r="B1385" s="34">
        <v>2</v>
      </c>
      <c r="C1385" s="34">
        <v>1</v>
      </c>
      <c r="D1385" t="s">
        <v>309</v>
      </c>
    </row>
    <row r="1386" spans="1:4" x14ac:dyDescent="0.25">
      <c r="A1386" t="s">
        <v>308</v>
      </c>
      <c r="B1386" s="34">
        <v>2</v>
      </c>
      <c r="C1386" s="34">
        <v>1</v>
      </c>
      <c r="D1386" t="s">
        <v>309</v>
      </c>
    </row>
    <row r="1387" spans="1:4" x14ac:dyDescent="0.25">
      <c r="A1387" t="s">
        <v>308</v>
      </c>
      <c r="B1387" s="34">
        <v>2</v>
      </c>
      <c r="C1387" s="34">
        <v>1</v>
      </c>
      <c r="D1387" t="s">
        <v>309</v>
      </c>
    </row>
    <row r="1388" spans="1:4" x14ac:dyDescent="0.25">
      <c r="A1388" t="s">
        <v>308</v>
      </c>
      <c r="B1388" s="34">
        <v>2</v>
      </c>
      <c r="C1388" s="34">
        <v>1</v>
      </c>
      <c r="D1388" t="s">
        <v>309</v>
      </c>
    </row>
    <row r="1389" spans="1:4" x14ac:dyDescent="0.25">
      <c r="A1389" t="s">
        <v>308</v>
      </c>
      <c r="B1389" s="34">
        <v>2</v>
      </c>
      <c r="C1389" s="34">
        <v>1</v>
      </c>
      <c r="D1389" t="s">
        <v>309</v>
      </c>
    </row>
    <row r="1390" spans="1:4" x14ac:dyDescent="0.25">
      <c r="A1390" t="s">
        <v>308</v>
      </c>
      <c r="B1390" s="34">
        <v>2</v>
      </c>
      <c r="C1390" s="34">
        <v>1</v>
      </c>
      <c r="D1390" t="s">
        <v>309</v>
      </c>
    </row>
    <row r="1391" spans="1:4" x14ac:dyDescent="0.25">
      <c r="A1391" t="s">
        <v>308</v>
      </c>
      <c r="B1391" s="34">
        <v>2</v>
      </c>
      <c r="C1391" s="34">
        <v>1</v>
      </c>
      <c r="D1391" t="s">
        <v>309</v>
      </c>
    </row>
    <row r="1392" spans="1:4" x14ac:dyDescent="0.25">
      <c r="A1392" t="s">
        <v>308</v>
      </c>
      <c r="B1392" s="34">
        <v>2</v>
      </c>
      <c r="C1392" s="34">
        <v>1</v>
      </c>
      <c r="D1392" t="s">
        <v>309</v>
      </c>
    </row>
    <row r="1393" spans="1:4" x14ac:dyDescent="0.25">
      <c r="A1393" t="s">
        <v>308</v>
      </c>
      <c r="B1393" s="34">
        <v>2</v>
      </c>
      <c r="C1393" s="34">
        <v>1</v>
      </c>
      <c r="D1393" t="s">
        <v>309</v>
      </c>
    </row>
    <row r="1394" spans="1:4" x14ac:dyDescent="0.25">
      <c r="A1394" t="s">
        <v>308</v>
      </c>
      <c r="B1394" s="34">
        <v>2</v>
      </c>
      <c r="C1394" s="34">
        <v>1</v>
      </c>
      <c r="D1394" t="s">
        <v>309</v>
      </c>
    </row>
    <row r="1395" spans="1:4" x14ac:dyDescent="0.25">
      <c r="A1395" t="s">
        <v>308</v>
      </c>
      <c r="B1395" s="34">
        <v>2</v>
      </c>
      <c r="C1395" s="34">
        <v>1</v>
      </c>
      <c r="D1395" t="s">
        <v>309</v>
      </c>
    </row>
    <row r="1396" spans="1:4" x14ac:dyDescent="0.25">
      <c r="A1396" t="s">
        <v>308</v>
      </c>
      <c r="B1396" s="34">
        <v>2</v>
      </c>
      <c r="C1396" s="34">
        <v>1</v>
      </c>
      <c r="D1396" t="s">
        <v>309</v>
      </c>
    </row>
    <row r="1397" spans="1:4" x14ac:dyDescent="0.25">
      <c r="A1397" t="s">
        <v>308</v>
      </c>
      <c r="B1397" s="34">
        <v>2</v>
      </c>
      <c r="C1397" s="34">
        <v>1</v>
      </c>
      <c r="D1397" t="s">
        <v>309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1132-4CC6-4E34-99E1-C7743FA1D583}">
  <dimension ref="A1:F1425"/>
  <sheetViews>
    <sheetView zoomScaleNormal="100" workbookViewId="0">
      <selection activeCell="B13" sqref="B13"/>
    </sheetView>
  </sheetViews>
  <sheetFormatPr defaultRowHeight="15" x14ac:dyDescent="0.25"/>
  <cols>
    <col min="1" max="2" width="42.28515625" customWidth="1"/>
    <col min="3" max="5" width="21.140625" customWidth="1"/>
    <col min="6" max="6" width="16.140625" customWidth="1"/>
    <col min="7" max="7" width="22.5703125" customWidth="1"/>
    <col min="9" max="9" width="14.140625" bestFit="1" customWidth="1"/>
    <col min="10" max="10" width="28.28515625" bestFit="1" customWidth="1"/>
  </cols>
  <sheetData>
    <row r="1" spans="1:6" x14ac:dyDescent="0.25">
      <c r="A1" s="2" t="s">
        <v>345</v>
      </c>
      <c r="B1" s="2" t="s">
        <v>345</v>
      </c>
      <c r="C1" s="2" t="s">
        <v>347</v>
      </c>
      <c r="D1" s="2"/>
      <c r="E1" s="4" t="s">
        <v>346</v>
      </c>
      <c r="F1" s="2"/>
    </row>
    <row r="2" spans="1:6" x14ac:dyDescent="0.25">
      <c r="A2" s="31" t="s">
        <v>357</v>
      </c>
      <c r="B2" s="25" t="s">
        <v>357</v>
      </c>
      <c r="C2" s="35" t="s">
        <v>318</v>
      </c>
      <c r="D2" s="34">
        <v>1</v>
      </c>
      <c r="E2" s="34" t="str">
        <f>_xlfn.IFNA(_xlfn.IFS(A2="Water Supply - Public (Municipal) Community",$C$2,A2="Fish &amp; Wildlife - Research &amp; Conservation",$C$3,A2="Oil &amp; Gas - Petroleum Refining",$C$4,A2="Commercial - Retail/Wholesale",$C$5,A2="Oil &amp; Gas - Ice Roads and Pads",$C$6,A2="Fish &amp; Wildlife - Zoo",$C$7,A2="Oil &amp; Gas - Operation",$C$8,A2=" - Operation",$C$9,A2="Oil &amp; Gas - Pipeline",$C$10),"")</f>
        <v>WSPC</v>
      </c>
      <c r="F2" s="34">
        <f>_xlfn.IFS(E2=$C$2,$D$2,E2=$C$3,$D$3,E2=$C$4,$D$4,E2=$C$5,$D$5,E2=$C$6,$D$6,E2=$C$7,$D$7,E2=$C$8,$D$8,E2=$C$9,$D$9,E2=$C$10,$D$10)</f>
        <v>1</v>
      </c>
    </row>
    <row r="3" spans="1:6" x14ac:dyDescent="0.25">
      <c r="A3" s="31" t="s">
        <v>357</v>
      </c>
      <c r="B3" s="25" t="s">
        <v>358</v>
      </c>
      <c r="C3" s="35" t="s">
        <v>319</v>
      </c>
      <c r="D3" s="34">
        <v>2</v>
      </c>
      <c r="E3" s="34" t="str">
        <f t="shared" ref="E3:E66" si="0">_xlfn.IFNA(_xlfn.IFS(A3="Water Supply - Public (Municipal) Community",$C$2,A3="Fish &amp; Wildlife - Research &amp; Conservation",$C$3,A3="Oil &amp; Gas - Petroleum Refining",$C$4,A3="Commercial - Retail/Wholesale",$C$5,A3="Oil &amp; Gas - Ice Roads and Pads",$C$6,A3="Fish &amp; Wildlife - Zoo",$C$7,A3="Oil &amp; Gas - Operation",$C$8,A3=" - Operation",$C$9,A3="Oil &amp; Gas - Pipeline",$C$10),"")</f>
        <v>WSPC</v>
      </c>
      <c r="F3" s="34">
        <f t="shared" ref="F3:F66" si="1">_xlfn.IFS(E3=$C$2,$D$2,E3=$C$3,$D$3,E3=$C$4,$D$4,E3=$C$5,$D$5,E3=$C$6,$D$6,E3=$C$7,$D$7,E3=$C$8,$D$8,E3=$C$9,$D$9,E3=$C$10,$D$10)</f>
        <v>1</v>
      </c>
    </row>
    <row r="4" spans="1:6" x14ac:dyDescent="0.25">
      <c r="A4" s="31" t="s">
        <v>357</v>
      </c>
      <c r="B4" s="25" t="s">
        <v>359</v>
      </c>
      <c r="C4" s="35" t="s">
        <v>320</v>
      </c>
      <c r="D4" s="34">
        <v>3</v>
      </c>
      <c r="E4" s="34" t="str">
        <f t="shared" si="0"/>
        <v>WSPC</v>
      </c>
      <c r="F4" s="34">
        <f t="shared" si="1"/>
        <v>1</v>
      </c>
    </row>
    <row r="5" spans="1:6" x14ac:dyDescent="0.25">
      <c r="A5" s="31" t="s">
        <v>357</v>
      </c>
      <c r="B5" s="25" t="s">
        <v>360</v>
      </c>
      <c r="C5" s="35" t="s">
        <v>348</v>
      </c>
      <c r="D5" s="34">
        <v>4</v>
      </c>
      <c r="E5" s="34" t="str">
        <f t="shared" si="0"/>
        <v>WSPC</v>
      </c>
      <c r="F5" s="34">
        <f t="shared" si="1"/>
        <v>1</v>
      </c>
    </row>
    <row r="6" spans="1:6" x14ac:dyDescent="0.25">
      <c r="A6" s="25" t="s">
        <v>357</v>
      </c>
      <c r="B6" s="25" t="s">
        <v>361</v>
      </c>
      <c r="C6" s="35" t="s">
        <v>349</v>
      </c>
      <c r="D6" s="34">
        <v>5</v>
      </c>
      <c r="E6" s="34" t="str">
        <f t="shared" si="0"/>
        <v>WSPC</v>
      </c>
      <c r="F6" s="34">
        <f t="shared" si="1"/>
        <v>1</v>
      </c>
    </row>
    <row r="7" spans="1:6" x14ac:dyDescent="0.25">
      <c r="A7" s="25" t="s">
        <v>357</v>
      </c>
      <c r="B7" s="25" t="s">
        <v>362</v>
      </c>
      <c r="C7" s="35" t="s">
        <v>350</v>
      </c>
      <c r="D7" s="34">
        <v>6</v>
      </c>
      <c r="E7" s="34" t="str">
        <f t="shared" si="0"/>
        <v>WSPC</v>
      </c>
      <c r="F7" s="34">
        <f t="shared" si="1"/>
        <v>1</v>
      </c>
    </row>
    <row r="8" spans="1:6" x14ac:dyDescent="0.25">
      <c r="A8" s="25" t="s">
        <v>357</v>
      </c>
      <c r="B8" s="25" t="s">
        <v>363</v>
      </c>
      <c r="C8" s="35" t="s">
        <v>351</v>
      </c>
      <c r="D8" s="34">
        <v>7</v>
      </c>
      <c r="E8" s="34" t="str">
        <f t="shared" si="0"/>
        <v>WSPC</v>
      </c>
      <c r="F8" s="34">
        <f t="shared" si="1"/>
        <v>1</v>
      </c>
    </row>
    <row r="9" spans="1:6" x14ac:dyDescent="0.25">
      <c r="A9" s="25" t="s">
        <v>357</v>
      </c>
      <c r="B9" s="25" t="s">
        <v>364</v>
      </c>
      <c r="C9" s="35" t="s">
        <v>352</v>
      </c>
      <c r="D9" s="34">
        <v>8</v>
      </c>
      <c r="E9" s="34" t="str">
        <f t="shared" si="0"/>
        <v>WSPC</v>
      </c>
      <c r="F9" s="34">
        <f t="shared" si="1"/>
        <v>1</v>
      </c>
    </row>
    <row r="10" spans="1:6" x14ac:dyDescent="0.25">
      <c r="A10" s="25" t="s">
        <v>357</v>
      </c>
      <c r="B10" s="25" t="s">
        <v>365</v>
      </c>
      <c r="C10" s="35" t="s">
        <v>353</v>
      </c>
      <c r="D10" s="34">
        <v>9</v>
      </c>
      <c r="E10" s="34" t="str">
        <f t="shared" si="0"/>
        <v>WSPC</v>
      </c>
      <c r="F10" s="34">
        <f t="shared" si="1"/>
        <v>1</v>
      </c>
    </row>
    <row r="11" spans="1:6" x14ac:dyDescent="0.25">
      <c r="A11" t="s">
        <v>357</v>
      </c>
      <c r="E11" s="34" t="str">
        <f t="shared" si="0"/>
        <v>WSPC</v>
      </c>
      <c r="F11" s="34">
        <f t="shared" si="1"/>
        <v>1</v>
      </c>
    </row>
    <row r="12" spans="1:6" x14ac:dyDescent="0.25">
      <c r="A12" t="s">
        <v>357</v>
      </c>
      <c r="E12" s="34" t="str">
        <f t="shared" si="0"/>
        <v>WSPC</v>
      </c>
      <c r="F12" s="34">
        <f t="shared" si="1"/>
        <v>1</v>
      </c>
    </row>
    <row r="13" spans="1:6" x14ac:dyDescent="0.25">
      <c r="A13" t="s">
        <v>357</v>
      </c>
      <c r="E13" s="34" t="str">
        <f t="shared" si="0"/>
        <v>WSPC</v>
      </c>
      <c r="F13" s="34">
        <f t="shared" si="1"/>
        <v>1</v>
      </c>
    </row>
    <row r="14" spans="1:6" x14ac:dyDescent="0.25">
      <c r="A14" t="s">
        <v>357</v>
      </c>
      <c r="E14" s="34" t="str">
        <f t="shared" si="0"/>
        <v>WSPC</v>
      </c>
      <c r="F14" s="34">
        <f t="shared" si="1"/>
        <v>1</v>
      </c>
    </row>
    <row r="15" spans="1:6" x14ac:dyDescent="0.25">
      <c r="A15" t="s">
        <v>357</v>
      </c>
      <c r="E15" s="34" t="str">
        <f t="shared" si="0"/>
        <v>WSPC</v>
      </c>
      <c r="F15" s="34">
        <f t="shared" si="1"/>
        <v>1</v>
      </c>
    </row>
    <row r="16" spans="1:6" x14ac:dyDescent="0.25">
      <c r="A16" t="s">
        <v>357</v>
      </c>
      <c r="E16" s="34" t="str">
        <f t="shared" si="0"/>
        <v>WSPC</v>
      </c>
      <c r="F16" s="34">
        <f t="shared" si="1"/>
        <v>1</v>
      </c>
    </row>
    <row r="17" spans="1:6" x14ac:dyDescent="0.25">
      <c r="A17" t="s">
        <v>357</v>
      </c>
      <c r="E17" s="34" t="str">
        <f t="shared" si="0"/>
        <v>WSPC</v>
      </c>
      <c r="F17" s="34">
        <f t="shared" si="1"/>
        <v>1</v>
      </c>
    </row>
    <row r="18" spans="1:6" x14ac:dyDescent="0.25">
      <c r="A18" t="s">
        <v>357</v>
      </c>
      <c r="E18" s="34" t="str">
        <f t="shared" si="0"/>
        <v>WSPC</v>
      </c>
      <c r="F18" s="34">
        <f t="shared" si="1"/>
        <v>1</v>
      </c>
    </row>
    <row r="19" spans="1:6" x14ac:dyDescent="0.25">
      <c r="A19" t="s">
        <v>357</v>
      </c>
      <c r="E19" s="34" t="str">
        <f t="shared" si="0"/>
        <v>WSPC</v>
      </c>
      <c r="F19" s="34">
        <f t="shared" si="1"/>
        <v>1</v>
      </c>
    </row>
    <row r="20" spans="1:6" x14ac:dyDescent="0.25">
      <c r="A20" t="s">
        <v>357</v>
      </c>
      <c r="E20" s="34" t="str">
        <f t="shared" si="0"/>
        <v>WSPC</v>
      </c>
      <c r="F20" s="34">
        <f t="shared" si="1"/>
        <v>1</v>
      </c>
    </row>
    <row r="21" spans="1:6" x14ac:dyDescent="0.25">
      <c r="A21" t="s">
        <v>357</v>
      </c>
      <c r="E21" s="34" t="str">
        <f t="shared" si="0"/>
        <v>WSPC</v>
      </c>
      <c r="F21" s="34">
        <f t="shared" si="1"/>
        <v>1</v>
      </c>
    </row>
    <row r="22" spans="1:6" x14ac:dyDescent="0.25">
      <c r="A22" t="s">
        <v>357</v>
      </c>
      <c r="E22" s="34" t="str">
        <f t="shared" si="0"/>
        <v>WSPC</v>
      </c>
      <c r="F22" s="34">
        <f t="shared" si="1"/>
        <v>1</v>
      </c>
    </row>
    <row r="23" spans="1:6" x14ac:dyDescent="0.25">
      <c r="A23" t="s">
        <v>358</v>
      </c>
      <c r="E23" s="34" t="str">
        <f t="shared" si="0"/>
        <v>FWRC</v>
      </c>
      <c r="F23" s="34">
        <f t="shared" si="1"/>
        <v>2</v>
      </c>
    </row>
    <row r="24" spans="1:6" x14ac:dyDescent="0.25">
      <c r="A24" t="s">
        <v>358</v>
      </c>
      <c r="E24" s="34" t="str">
        <f t="shared" si="0"/>
        <v>FWRC</v>
      </c>
      <c r="F24" s="34">
        <f t="shared" si="1"/>
        <v>2</v>
      </c>
    </row>
    <row r="25" spans="1:6" x14ac:dyDescent="0.25">
      <c r="A25" t="s">
        <v>358</v>
      </c>
      <c r="E25" s="34" t="str">
        <f t="shared" si="0"/>
        <v>FWRC</v>
      </c>
      <c r="F25" s="34">
        <f t="shared" si="1"/>
        <v>2</v>
      </c>
    </row>
    <row r="26" spans="1:6" x14ac:dyDescent="0.25">
      <c r="A26" t="s">
        <v>358</v>
      </c>
      <c r="E26" s="34" t="str">
        <f t="shared" si="0"/>
        <v>FWRC</v>
      </c>
      <c r="F26" s="34">
        <f t="shared" si="1"/>
        <v>2</v>
      </c>
    </row>
    <row r="27" spans="1:6" x14ac:dyDescent="0.25">
      <c r="A27" t="s">
        <v>358</v>
      </c>
      <c r="E27" s="34" t="str">
        <f t="shared" si="0"/>
        <v>FWRC</v>
      </c>
      <c r="F27" s="34">
        <f t="shared" si="1"/>
        <v>2</v>
      </c>
    </row>
    <row r="28" spans="1:6" x14ac:dyDescent="0.25">
      <c r="A28" t="s">
        <v>358</v>
      </c>
      <c r="E28" s="34" t="str">
        <f t="shared" si="0"/>
        <v>FWRC</v>
      </c>
      <c r="F28" s="34">
        <f t="shared" si="1"/>
        <v>2</v>
      </c>
    </row>
    <row r="29" spans="1:6" x14ac:dyDescent="0.25">
      <c r="A29" t="s">
        <v>358</v>
      </c>
      <c r="E29" s="34" t="str">
        <f t="shared" si="0"/>
        <v>FWRC</v>
      </c>
      <c r="F29" s="34">
        <f t="shared" si="1"/>
        <v>2</v>
      </c>
    </row>
    <row r="30" spans="1:6" x14ac:dyDescent="0.25">
      <c r="A30" t="s">
        <v>358</v>
      </c>
      <c r="E30" s="34" t="str">
        <f t="shared" si="0"/>
        <v>FWRC</v>
      </c>
      <c r="F30" s="34">
        <f t="shared" si="1"/>
        <v>2</v>
      </c>
    </row>
    <row r="31" spans="1:6" x14ac:dyDescent="0.25">
      <c r="A31" t="s">
        <v>358</v>
      </c>
      <c r="E31" s="34" t="str">
        <f t="shared" si="0"/>
        <v>FWRC</v>
      </c>
      <c r="F31" s="34">
        <f t="shared" si="1"/>
        <v>2</v>
      </c>
    </row>
    <row r="32" spans="1:6" x14ac:dyDescent="0.25">
      <c r="A32" t="s">
        <v>358</v>
      </c>
      <c r="E32" s="34" t="str">
        <f t="shared" si="0"/>
        <v>FWRC</v>
      </c>
      <c r="F32" s="34">
        <f t="shared" si="1"/>
        <v>2</v>
      </c>
    </row>
    <row r="33" spans="1:6" x14ac:dyDescent="0.25">
      <c r="A33" t="s">
        <v>358</v>
      </c>
      <c r="E33" s="34" t="str">
        <f t="shared" si="0"/>
        <v>FWRC</v>
      </c>
      <c r="F33" s="34">
        <f t="shared" si="1"/>
        <v>2</v>
      </c>
    </row>
    <row r="34" spans="1:6" x14ac:dyDescent="0.25">
      <c r="A34" t="s">
        <v>359</v>
      </c>
      <c r="E34" s="34" t="str">
        <f t="shared" si="0"/>
        <v>OGPR</v>
      </c>
      <c r="F34" s="34">
        <f t="shared" si="1"/>
        <v>3</v>
      </c>
    </row>
    <row r="35" spans="1:6" x14ac:dyDescent="0.25">
      <c r="A35" t="s">
        <v>359</v>
      </c>
      <c r="E35" s="34" t="str">
        <f t="shared" si="0"/>
        <v>OGPR</v>
      </c>
      <c r="F35" s="34">
        <f t="shared" si="1"/>
        <v>3</v>
      </c>
    </row>
    <row r="36" spans="1:6" x14ac:dyDescent="0.25">
      <c r="A36" t="s">
        <v>360</v>
      </c>
      <c r="E36" s="34" t="str">
        <f t="shared" si="0"/>
        <v>CRW</v>
      </c>
      <c r="F36" s="34">
        <f t="shared" si="1"/>
        <v>4</v>
      </c>
    </row>
    <row r="37" spans="1:6" x14ac:dyDescent="0.25">
      <c r="A37" t="s">
        <v>361</v>
      </c>
      <c r="E37" s="34" t="str">
        <f t="shared" si="0"/>
        <v>OGIRP</v>
      </c>
      <c r="F37" s="34">
        <f t="shared" si="1"/>
        <v>5</v>
      </c>
    </row>
    <row r="38" spans="1:6" x14ac:dyDescent="0.25">
      <c r="A38" t="s">
        <v>361</v>
      </c>
      <c r="E38" s="34" t="str">
        <f t="shared" si="0"/>
        <v>OGIRP</v>
      </c>
      <c r="F38" s="34">
        <f t="shared" si="1"/>
        <v>5</v>
      </c>
    </row>
    <row r="39" spans="1:6" x14ac:dyDescent="0.25">
      <c r="A39" t="s">
        <v>361</v>
      </c>
      <c r="E39" s="34" t="str">
        <f t="shared" si="0"/>
        <v>OGIRP</v>
      </c>
      <c r="F39" s="34">
        <f t="shared" si="1"/>
        <v>5</v>
      </c>
    </row>
    <row r="40" spans="1:6" x14ac:dyDescent="0.25">
      <c r="A40" t="s">
        <v>361</v>
      </c>
      <c r="E40" s="34" t="str">
        <f t="shared" si="0"/>
        <v>OGIRP</v>
      </c>
      <c r="F40" s="34">
        <f t="shared" si="1"/>
        <v>5</v>
      </c>
    </row>
    <row r="41" spans="1:6" x14ac:dyDescent="0.25">
      <c r="A41" t="s">
        <v>361</v>
      </c>
      <c r="E41" s="34" t="str">
        <f t="shared" si="0"/>
        <v>OGIRP</v>
      </c>
      <c r="F41" s="34">
        <f t="shared" si="1"/>
        <v>5</v>
      </c>
    </row>
    <row r="42" spans="1:6" x14ac:dyDescent="0.25">
      <c r="A42" t="s">
        <v>361</v>
      </c>
      <c r="E42" s="34" t="str">
        <f t="shared" si="0"/>
        <v>OGIRP</v>
      </c>
      <c r="F42" s="34">
        <f t="shared" si="1"/>
        <v>5</v>
      </c>
    </row>
    <row r="43" spans="1:6" x14ac:dyDescent="0.25">
      <c r="A43" t="s">
        <v>361</v>
      </c>
      <c r="E43" s="34" t="str">
        <f t="shared" si="0"/>
        <v>OGIRP</v>
      </c>
      <c r="F43" s="34">
        <f t="shared" si="1"/>
        <v>5</v>
      </c>
    </row>
    <row r="44" spans="1:6" x14ac:dyDescent="0.25">
      <c r="A44" t="s">
        <v>361</v>
      </c>
      <c r="E44" s="34" t="str">
        <f t="shared" si="0"/>
        <v>OGIRP</v>
      </c>
      <c r="F44" s="34">
        <f t="shared" si="1"/>
        <v>5</v>
      </c>
    </row>
    <row r="45" spans="1:6" x14ac:dyDescent="0.25">
      <c r="A45" t="s">
        <v>361</v>
      </c>
      <c r="E45" s="34" t="str">
        <f t="shared" si="0"/>
        <v>OGIRP</v>
      </c>
      <c r="F45" s="34">
        <f t="shared" si="1"/>
        <v>5</v>
      </c>
    </row>
    <row r="46" spans="1:6" x14ac:dyDescent="0.25">
      <c r="A46" t="s">
        <v>361</v>
      </c>
      <c r="E46" s="34" t="str">
        <f t="shared" si="0"/>
        <v>OGIRP</v>
      </c>
      <c r="F46" s="34">
        <f t="shared" si="1"/>
        <v>5</v>
      </c>
    </row>
    <row r="47" spans="1:6" x14ac:dyDescent="0.25">
      <c r="A47" t="s">
        <v>361</v>
      </c>
      <c r="E47" s="34" t="str">
        <f t="shared" si="0"/>
        <v>OGIRP</v>
      </c>
      <c r="F47" s="34">
        <f t="shared" si="1"/>
        <v>5</v>
      </c>
    </row>
    <row r="48" spans="1:6" x14ac:dyDescent="0.25">
      <c r="A48" t="s">
        <v>361</v>
      </c>
      <c r="E48" s="34" t="str">
        <f t="shared" si="0"/>
        <v>OGIRP</v>
      </c>
      <c r="F48" s="34">
        <f t="shared" si="1"/>
        <v>5</v>
      </c>
    </row>
    <row r="49" spans="1:6" x14ac:dyDescent="0.25">
      <c r="A49" t="s">
        <v>361</v>
      </c>
      <c r="E49" s="34" t="str">
        <f t="shared" si="0"/>
        <v>OGIRP</v>
      </c>
      <c r="F49" s="34">
        <f t="shared" si="1"/>
        <v>5</v>
      </c>
    </row>
    <row r="50" spans="1:6" x14ac:dyDescent="0.25">
      <c r="A50" t="s">
        <v>361</v>
      </c>
      <c r="E50" s="34" t="str">
        <f t="shared" si="0"/>
        <v>OGIRP</v>
      </c>
      <c r="F50" s="34">
        <f t="shared" si="1"/>
        <v>5</v>
      </c>
    </row>
    <row r="51" spans="1:6" x14ac:dyDescent="0.25">
      <c r="A51" t="s">
        <v>361</v>
      </c>
      <c r="E51" s="34" t="str">
        <f t="shared" si="0"/>
        <v>OGIRP</v>
      </c>
      <c r="F51" s="34">
        <f t="shared" si="1"/>
        <v>5</v>
      </c>
    </row>
    <row r="52" spans="1:6" x14ac:dyDescent="0.25">
      <c r="A52" t="s">
        <v>361</v>
      </c>
      <c r="E52" s="34" t="str">
        <f t="shared" si="0"/>
        <v>OGIRP</v>
      </c>
      <c r="F52" s="34">
        <f t="shared" si="1"/>
        <v>5</v>
      </c>
    </row>
    <row r="53" spans="1:6" x14ac:dyDescent="0.25">
      <c r="A53" t="s">
        <v>361</v>
      </c>
      <c r="E53" s="34" t="str">
        <f t="shared" si="0"/>
        <v>OGIRP</v>
      </c>
      <c r="F53" s="34">
        <f t="shared" si="1"/>
        <v>5</v>
      </c>
    </row>
    <row r="54" spans="1:6" x14ac:dyDescent="0.25">
      <c r="A54" t="s">
        <v>361</v>
      </c>
      <c r="E54" s="34" t="str">
        <f t="shared" si="0"/>
        <v>OGIRP</v>
      </c>
      <c r="F54" s="34">
        <f t="shared" si="1"/>
        <v>5</v>
      </c>
    </row>
    <row r="55" spans="1:6" x14ac:dyDescent="0.25">
      <c r="A55" t="s">
        <v>361</v>
      </c>
      <c r="E55" s="34" t="str">
        <f t="shared" si="0"/>
        <v>OGIRP</v>
      </c>
      <c r="F55" s="34">
        <f t="shared" si="1"/>
        <v>5</v>
      </c>
    </row>
    <row r="56" spans="1:6" x14ac:dyDescent="0.25">
      <c r="A56" t="s">
        <v>362</v>
      </c>
      <c r="E56" s="34" t="str">
        <f t="shared" si="0"/>
        <v>FWZ</v>
      </c>
      <c r="F56" s="34">
        <f t="shared" si="1"/>
        <v>6</v>
      </c>
    </row>
    <row r="57" spans="1:6" x14ac:dyDescent="0.25">
      <c r="A57" t="s">
        <v>362</v>
      </c>
      <c r="E57" s="34" t="str">
        <f t="shared" si="0"/>
        <v>FWZ</v>
      </c>
      <c r="F57" s="34">
        <f t="shared" si="1"/>
        <v>6</v>
      </c>
    </row>
    <row r="58" spans="1:6" x14ac:dyDescent="0.25">
      <c r="A58" t="s">
        <v>362</v>
      </c>
      <c r="E58" s="34" t="str">
        <f t="shared" si="0"/>
        <v>FWZ</v>
      </c>
      <c r="F58" s="34">
        <f t="shared" si="1"/>
        <v>6</v>
      </c>
    </row>
    <row r="59" spans="1:6" x14ac:dyDescent="0.25">
      <c r="A59" t="s">
        <v>362</v>
      </c>
      <c r="E59" s="34" t="str">
        <f t="shared" si="0"/>
        <v>FWZ</v>
      </c>
      <c r="F59" s="34">
        <f t="shared" si="1"/>
        <v>6</v>
      </c>
    </row>
    <row r="60" spans="1:6" x14ac:dyDescent="0.25">
      <c r="A60" t="s">
        <v>362</v>
      </c>
      <c r="E60" s="34" t="str">
        <f t="shared" si="0"/>
        <v>FWZ</v>
      </c>
      <c r="F60" s="34">
        <f t="shared" si="1"/>
        <v>6</v>
      </c>
    </row>
    <row r="61" spans="1:6" x14ac:dyDescent="0.25">
      <c r="A61" t="s">
        <v>362</v>
      </c>
      <c r="E61" s="34" t="str">
        <f t="shared" si="0"/>
        <v>FWZ</v>
      </c>
      <c r="F61" s="34">
        <f t="shared" si="1"/>
        <v>6</v>
      </c>
    </row>
    <row r="62" spans="1:6" x14ac:dyDescent="0.25">
      <c r="A62" t="s">
        <v>362</v>
      </c>
      <c r="E62" s="34" t="str">
        <f t="shared" si="0"/>
        <v>FWZ</v>
      </c>
      <c r="F62" s="34">
        <f t="shared" si="1"/>
        <v>6</v>
      </c>
    </row>
    <row r="63" spans="1:6" x14ac:dyDescent="0.25">
      <c r="A63" t="s">
        <v>362</v>
      </c>
      <c r="E63" s="34" t="str">
        <f t="shared" si="0"/>
        <v>FWZ</v>
      </c>
      <c r="F63" s="34">
        <f t="shared" si="1"/>
        <v>6</v>
      </c>
    </row>
    <row r="64" spans="1:6" x14ac:dyDescent="0.25">
      <c r="A64" t="s">
        <v>362</v>
      </c>
      <c r="E64" s="34" t="str">
        <f t="shared" si="0"/>
        <v>FWZ</v>
      </c>
      <c r="F64" s="34">
        <f t="shared" si="1"/>
        <v>6</v>
      </c>
    </row>
    <row r="65" spans="1:6" x14ac:dyDescent="0.25">
      <c r="A65" t="s">
        <v>362</v>
      </c>
      <c r="E65" s="34" t="str">
        <f t="shared" si="0"/>
        <v>FWZ</v>
      </c>
      <c r="F65" s="34">
        <f t="shared" si="1"/>
        <v>6</v>
      </c>
    </row>
    <row r="66" spans="1:6" x14ac:dyDescent="0.25">
      <c r="A66" t="s">
        <v>363</v>
      </c>
      <c r="E66" s="34" t="str">
        <f t="shared" si="0"/>
        <v>OGO</v>
      </c>
      <c r="F66" s="34">
        <f t="shared" si="1"/>
        <v>7</v>
      </c>
    </row>
    <row r="67" spans="1:6" x14ac:dyDescent="0.25">
      <c r="A67" t="s">
        <v>363</v>
      </c>
      <c r="E67" s="34" t="str">
        <f t="shared" ref="E67:E130" si="2">_xlfn.IFNA(_xlfn.IFS(A67="Water Supply - Public (Municipal) Community",$C$2,A67="Fish &amp; Wildlife - Research &amp; Conservation",$C$3,A67="Oil &amp; Gas - Petroleum Refining",$C$4,A67="Commercial - Retail/Wholesale",$C$5,A67="Oil &amp; Gas - Ice Roads and Pads",$C$6,A67="Fish &amp; Wildlife - Zoo",$C$7,A67="Oil &amp; Gas - Operation",$C$8,A67=" - Operation",$C$9,A67="Oil &amp; Gas - Pipeline",$C$10),"")</f>
        <v>OGO</v>
      </c>
      <c r="F67" s="34">
        <f t="shared" ref="F67:F130" si="3">_xlfn.IFS(E67=$C$2,$D$2,E67=$C$3,$D$3,E67=$C$4,$D$4,E67=$C$5,$D$5,E67=$C$6,$D$6,E67=$C$7,$D$7,E67=$C$8,$D$8,E67=$C$9,$D$9,E67=$C$10,$D$10)</f>
        <v>7</v>
      </c>
    </row>
    <row r="68" spans="1:6" x14ac:dyDescent="0.25">
      <c r="A68" t="s">
        <v>363</v>
      </c>
      <c r="E68" s="34" t="str">
        <f t="shared" si="2"/>
        <v>OGO</v>
      </c>
      <c r="F68" s="34">
        <f t="shared" si="3"/>
        <v>7</v>
      </c>
    </row>
    <row r="69" spans="1:6" x14ac:dyDescent="0.25">
      <c r="A69" t="s">
        <v>363</v>
      </c>
      <c r="E69" s="34" t="str">
        <f t="shared" si="2"/>
        <v>OGO</v>
      </c>
      <c r="F69" s="34">
        <f t="shared" si="3"/>
        <v>7</v>
      </c>
    </row>
    <row r="70" spans="1:6" x14ac:dyDescent="0.25">
      <c r="A70" t="s">
        <v>363</v>
      </c>
      <c r="E70" s="34" t="str">
        <f t="shared" si="2"/>
        <v>OGO</v>
      </c>
      <c r="F70" s="34">
        <f t="shared" si="3"/>
        <v>7</v>
      </c>
    </row>
    <row r="71" spans="1:6" x14ac:dyDescent="0.25">
      <c r="A71" t="s">
        <v>363</v>
      </c>
      <c r="E71" s="34" t="str">
        <f t="shared" si="2"/>
        <v>OGO</v>
      </c>
      <c r="F71" s="34">
        <f t="shared" si="3"/>
        <v>7</v>
      </c>
    </row>
    <row r="72" spans="1:6" x14ac:dyDescent="0.25">
      <c r="A72" t="s">
        <v>363</v>
      </c>
      <c r="E72" s="34" t="str">
        <f t="shared" si="2"/>
        <v>OGO</v>
      </c>
      <c r="F72" s="34">
        <f t="shared" si="3"/>
        <v>7</v>
      </c>
    </row>
    <row r="73" spans="1:6" x14ac:dyDescent="0.25">
      <c r="A73" t="s">
        <v>363</v>
      </c>
      <c r="E73" s="34" t="str">
        <f t="shared" si="2"/>
        <v>OGO</v>
      </c>
      <c r="F73" s="34">
        <f t="shared" si="3"/>
        <v>7</v>
      </c>
    </row>
    <row r="74" spans="1:6" x14ac:dyDescent="0.25">
      <c r="A74" t="s">
        <v>363</v>
      </c>
      <c r="E74" s="34" t="str">
        <f t="shared" si="2"/>
        <v>OGO</v>
      </c>
      <c r="F74" s="34">
        <f t="shared" si="3"/>
        <v>7</v>
      </c>
    </row>
    <row r="75" spans="1:6" x14ac:dyDescent="0.25">
      <c r="A75" t="s">
        <v>363</v>
      </c>
      <c r="E75" s="34" t="str">
        <f t="shared" si="2"/>
        <v>OGO</v>
      </c>
      <c r="F75" s="34">
        <f t="shared" si="3"/>
        <v>7</v>
      </c>
    </row>
    <row r="76" spans="1:6" x14ac:dyDescent="0.25">
      <c r="A76" t="s">
        <v>363</v>
      </c>
      <c r="E76" s="34" t="str">
        <f t="shared" si="2"/>
        <v>OGO</v>
      </c>
      <c r="F76" s="34">
        <f t="shared" si="3"/>
        <v>7</v>
      </c>
    </row>
    <row r="77" spans="1:6" x14ac:dyDescent="0.25">
      <c r="A77" t="s">
        <v>363</v>
      </c>
      <c r="E77" s="34" t="str">
        <f t="shared" si="2"/>
        <v>OGO</v>
      </c>
      <c r="F77" s="34">
        <f t="shared" si="3"/>
        <v>7</v>
      </c>
    </row>
    <row r="78" spans="1:6" x14ac:dyDescent="0.25">
      <c r="A78" t="s">
        <v>363</v>
      </c>
      <c r="E78" s="34" t="str">
        <f t="shared" si="2"/>
        <v>OGO</v>
      </c>
      <c r="F78" s="34">
        <f t="shared" si="3"/>
        <v>7</v>
      </c>
    </row>
    <row r="79" spans="1:6" x14ac:dyDescent="0.25">
      <c r="A79" t="s">
        <v>363</v>
      </c>
      <c r="E79" s="34" t="str">
        <f t="shared" si="2"/>
        <v>OGO</v>
      </c>
      <c r="F79" s="34">
        <f t="shared" si="3"/>
        <v>7</v>
      </c>
    </row>
    <row r="80" spans="1:6" x14ac:dyDescent="0.25">
      <c r="A80" t="s">
        <v>363</v>
      </c>
      <c r="E80" s="34" t="str">
        <f t="shared" si="2"/>
        <v>OGO</v>
      </c>
      <c r="F80" s="34">
        <f t="shared" si="3"/>
        <v>7</v>
      </c>
    </row>
    <row r="81" spans="1:6" x14ac:dyDescent="0.25">
      <c r="A81" t="s">
        <v>363</v>
      </c>
      <c r="E81" s="34" t="str">
        <f t="shared" si="2"/>
        <v>OGO</v>
      </c>
      <c r="F81" s="34">
        <f t="shared" si="3"/>
        <v>7</v>
      </c>
    </row>
    <row r="82" spans="1:6" x14ac:dyDescent="0.25">
      <c r="A82" t="s">
        <v>363</v>
      </c>
      <c r="E82" s="34" t="str">
        <f t="shared" si="2"/>
        <v>OGO</v>
      </c>
      <c r="F82" s="34">
        <f t="shared" si="3"/>
        <v>7</v>
      </c>
    </row>
    <row r="83" spans="1:6" x14ac:dyDescent="0.25">
      <c r="A83" t="s">
        <v>363</v>
      </c>
      <c r="E83" s="34" t="str">
        <f t="shared" si="2"/>
        <v>OGO</v>
      </c>
      <c r="F83" s="34">
        <f t="shared" si="3"/>
        <v>7</v>
      </c>
    </row>
    <row r="84" spans="1:6" x14ac:dyDescent="0.25">
      <c r="A84" t="s">
        <v>363</v>
      </c>
      <c r="E84" s="34" t="str">
        <f t="shared" si="2"/>
        <v>OGO</v>
      </c>
      <c r="F84" s="34">
        <f t="shared" si="3"/>
        <v>7</v>
      </c>
    </row>
    <row r="85" spans="1:6" x14ac:dyDescent="0.25">
      <c r="A85" t="s">
        <v>361</v>
      </c>
      <c r="E85" s="34" t="str">
        <f t="shared" si="2"/>
        <v>OGIRP</v>
      </c>
      <c r="F85" s="34">
        <f t="shared" si="3"/>
        <v>5</v>
      </c>
    </row>
    <row r="86" spans="1:6" x14ac:dyDescent="0.25">
      <c r="A86" t="s">
        <v>361</v>
      </c>
      <c r="E86" s="34" t="str">
        <f t="shared" si="2"/>
        <v>OGIRP</v>
      </c>
      <c r="F86" s="34">
        <f t="shared" si="3"/>
        <v>5</v>
      </c>
    </row>
    <row r="87" spans="1:6" x14ac:dyDescent="0.25">
      <c r="A87" t="s">
        <v>361</v>
      </c>
      <c r="E87" s="34" t="str">
        <f t="shared" si="2"/>
        <v>OGIRP</v>
      </c>
      <c r="F87" s="34">
        <f t="shared" si="3"/>
        <v>5</v>
      </c>
    </row>
    <row r="88" spans="1:6" x14ac:dyDescent="0.25">
      <c r="A88" t="s">
        <v>361</v>
      </c>
      <c r="E88" s="34" t="str">
        <f t="shared" si="2"/>
        <v>OGIRP</v>
      </c>
      <c r="F88" s="34">
        <f t="shared" si="3"/>
        <v>5</v>
      </c>
    </row>
    <row r="89" spans="1:6" x14ac:dyDescent="0.25">
      <c r="A89" t="s">
        <v>361</v>
      </c>
      <c r="E89" s="34" t="str">
        <f t="shared" si="2"/>
        <v>OGIRP</v>
      </c>
      <c r="F89" s="34">
        <f t="shared" si="3"/>
        <v>5</v>
      </c>
    </row>
    <row r="90" spans="1:6" x14ac:dyDescent="0.25">
      <c r="A90" t="s">
        <v>361</v>
      </c>
      <c r="E90" s="34" t="str">
        <f t="shared" si="2"/>
        <v>OGIRP</v>
      </c>
      <c r="F90" s="34">
        <f t="shared" si="3"/>
        <v>5</v>
      </c>
    </row>
    <row r="91" spans="1:6" x14ac:dyDescent="0.25">
      <c r="A91" t="s">
        <v>361</v>
      </c>
      <c r="E91" s="34" t="str">
        <f t="shared" si="2"/>
        <v>OGIRP</v>
      </c>
      <c r="F91" s="34">
        <f t="shared" si="3"/>
        <v>5</v>
      </c>
    </row>
    <row r="92" spans="1:6" x14ac:dyDescent="0.25">
      <c r="A92" t="s">
        <v>361</v>
      </c>
      <c r="E92" s="34" t="str">
        <f t="shared" si="2"/>
        <v>OGIRP</v>
      </c>
      <c r="F92" s="34">
        <f t="shared" si="3"/>
        <v>5</v>
      </c>
    </row>
    <row r="93" spans="1:6" x14ac:dyDescent="0.25">
      <c r="A93" t="s">
        <v>361</v>
      </c>
      <c r="E93" s="34" t="str">
        <f t="shared" si="2"/>
        <v>OGIRP</v>
      </c>
      <c r="F93" s="34">
        <f t="shared" si="3"/>
        <v>5</v>
      </c>
    </row>
    <row r="94" spans="1:6" x14ac:dyDescent="0.25">
      <c r="A94" t="s">
        <v>361</v>
      </c>
      <c r="E94" s="34" t="str">
        <f t="shared" si="2"/>
        <v>OGIRP</v>
      </c>
      <c r="F94" s="34">
        <f t="shared" si="3"/>
        <v>5</v>
      </c>
    </row>
    <row r="95" spans="1:6" x14ac:dyDescent="0.25">
      <c r="A95" t="s">
        <v>361</v>
      </c>
      <c r="E95" s="34" t="str">
        <f t="shared" si="2"/>
        <v>OGIRP</v>
      </c>
      <c r="F95" s="34">
        <f t="shared" si="3"/>
        <v>5</v>
      </c>
    </row>
    <row r="96" spans="1:6" x14ac:dyDescent="0.25">
      <c r="A96" t="s">
        <v>361</v>
      </c>
      <c r="E96" s="34" t="str">
        <f t="shared" si="2"/>
        <v>OGIRP</v>
      </c>
      <c r="F96" s="34">
        <f t="shared" si="3"/>
        <v>5</v>
      </c>
    </row>
    <row r="97" spans="1:6" x14ac:dyDescent="0.25">
      <c r="A97" t="s">
        <v>361</v>
      </c>
      <c r="E97" s="34" t="str">
        <f t="shared" si="2"/>
        <v>OGIRP</v>
      </c>
      <c r="F97" s="34">
        <f t="shared" si="3"/>
        <v>5</v>
      </c>
    </row>
    <row r="98" spans="1:6" x14ac:dyDescent="0.25">
      <c r="A98" t="s">
        <v>361</v>
      </c>
      <c r="E98" s="34" t="str">
        <f t="shared" si="2"/>
        <v>OGIRP</v>
      </c>
      <c r="F98" s="34">
        <f t="shared" si="3"/>
        <v>5</v>
      </c>
    </row>
    <row r="99" spans="1:6" x14ac:dyDescent="0.25">
      <c r="A99" t="s">
        <v>361</v>
      </c>
      <c r="E99" s="34" t="str">
        <f t="shared" si="2"/>
        <v>OGIRP</v>
      </c>
      <c r="F99" s="34">
        <f t="shared" si="3"/>
        <v>5</v>
      </c>
    </row>
    <row r="100" spans="1:6" x14ac:dyDescent="0.25">
      <c r="A100" t="s">
        <v>361</v>
      </c>
      <c r="E100" s="34" t="str">
        <f t="shared" si="2"/>
        <v>OGIRP</v>
      </c>
      <c r="F100" s="34">
        <f t="shared" si="3"/>
        <v>5</v>
      </c>
    </row>
    <row r="101" spans="1:6" x14ac:dyDescent="0.25">
      <c r="A101" t="s">
        <v>361</v>
      </c>
      <c r="E101" s="34" t="str">
        <f t="shared" si="2"/>
        <v>OGIRP</v>
      </c>
      <c r="F101" s="34">
        <f t="shared" si="3"/>
        <v>5</v>
      </c>
    </row>
    <row r="102" spans="1:6" x14ac:dyDescent="0.25">
      <c r="A102" t="s">
        <v>361</v>
      </c>
      <c r="E102" s="34" t="str">
        <f t="shared" si="2"/>
        <v>OGIRP</v>
      </c>
      <c r="F102" s="34">
        <f t="shared" si="3"/>
        <v>5</v>
      </c>
    </row>
    <row r="103" spans="1:6" x14ac:dyDescent="0.25">
      <c r="A103" t="s">
        <v>361</v>
      </c>
      <c r="E103" s="34" t="str">
        <f t="shared" si="2"/>
        <v>OGIRP</v>
      </c>
      <c r="F103" s="34">
        <f t="shared" si="3"/>
        <v>5</v>
      </c>
    </row>
    <row r="104" spans="1:6" x14ac:dyDescent="0.25">
      <c r="A104" t="s">
        <v>361</v>
      </c>
      <c r="E104" s="34" t="str">
        <f t="shared" si="2"/>
        <v>OGIRP</v>
      </c>
      <c r="F104" s="34">
        <f t="shared" si="3"/>
        <v>5</v>
      </c>
    </row>
    <row r="105" spans="1:6" x14ac:dyDescent="0.25">
      <c r="A105" t="s">
        <v>361</v>
      </c>
      <c r="E105" s="34" t="str">
        <f t="shared" si="2"/>
        <v>OGIRP</v>
      </c>
      <c r="F105" s="34">
        <f t="shared" si="3"/>
        <v>5</v>
      </c>
    </row>
    <row r="106" spans="1:6" x14ac:dyDescent="0.25">
      <c r="A106" t="s">
        <v>361</v>
      </c>
      <c r="E106" s="34" t="str">
        <f t="shared" si="2"/>
        <v>OGIRP</v>
      </c>
      <c r="F106" s="34">
        <f t="shared" si="3"/>
        <v>5</v>
      </c>
    </row>
    <row r="107" spans="1:6" x14ac:dyDescent="0.25">
      <c r="A107" t="s">
        <v>361</v>
      </c>
      <c r="E107" s="34" t="str">
        <f t="shared" si="2"/>
        <v>OGIRP</v>
      </c>
      <c r="F107" s="34">
        <f t="shared" si="3"/>
        <v>5</v>
      </c>
    </row>
    <row r="108" spans="1:6" x14ac:dyDescent="0.25">
      <c r="A108" t="s">
        <v>361</v>
      </c>
      <c r="E108" s="34" t="str">
        <f t="shared" si="2"/>
        <v>OGIRP</v>
      </c>
      <c r="F108" s="34">
        <f t="shared" si="3"/>
        <v>5</v>
      </c>
    </row>
    <row r="109" spans="1:6" x14ac:dyDescent="0.25">
      <c r="A109" t="s">
        <v>361</v>
      </c>
      <c r="E109" s="34" t="str">
        <f t="shared" si="2"/>
        <v>OGIRP</v>
      </c>
      <c r="F109" s="34">
        <f t="shared" si="3"/>
        <v>5</v>
      </c>
    </row>
    <row r="110" spans="1:6" x14ac:dyDescent="0.25">
      <c r="A110" t="s">
        <v>361</v>
      </c>
      <c r="E110" s="34" t="str">
        <f t="shared" si="2"/>
        <v>OGIRP</v>
      </c>
      <c r="F110" s="34">
        <f t="shared" si="3"/>
        <v>5</v>
      </c>
    </row>
    <row r="111" spans="1:6" x14ac:dyDescent="0.25">
      <c r="A111" t="s">
        <v>361</v>
      </c>
      <c r="E111" s="34" t="str">
        <f t="shared" si="2"/>
        <v>OGIRP</v>
      </c>
      <c r="F111" s="34">
        <f t="shared" si="3"/>
        <v>5</v>
      </c>
    </row>
    <row r="112" spans="1:6" x14ac:dyDescent="0.25">
      <c r="A112" t="s">
        <v>361</v>
      </c>
      <c r="E112" s="34" t="str">
        <f t="shared" si="2"/>
        <v>OGIRP</v>
      </c>
      <c r="F112" s="34">
        <f t="shared" si="3"/>
        <v>5</v>
      </c>
    </row>
    <row r="113" spans="1:6" x14ac:dyDescent="0.25">
      <c r="A113" t="s">
        <v>361</v>
      </c>
      <c r="E113" s="34" t="str">
        <f t="shared" si="2"/>
        <v>OGIRP</v>
      </c>
      <c r="F113" s="34">
        <f t="shared" si="3"/>
        <v>5</v>
      </c>
    </row>
    <row r="114" spans="1:6" x14ac:dyDescent="0.25">
      <c r="A114" t="s">
        <v>361</v>
      </c>
      <c r="E114" s="34" t="str">
        <f t="shared" si="2"/>
        <v>OGIRP</v>
      </c>
      <c r="F114" s="34">
        <f t="shared" si="3"/>
        <v>5</v>
      </c>
    </row>
    <row r="115" spans="1:6" x14ac:dyDescent="0.25">
      <c r="A115" t="s">
        <v>361</v>
      </c>
      <c r="E115" s="34" t="str">
        <f t="shared" si="2"/>
        <v>OGIRP</v>
      </c>
      <c r="F115" s="34">
        <f t="shared" si="3"/>
        <v>5</v>
      </c>
    </row>
    <row r="116" spans="1:6" x14ac:dyDescent="0.25">
      <c r="A116" t="s">
        <v>361</v>
      </c>
      <c r="E116" s="34" t="str">
        <f t="shared" si="2"/>
        <v>OGIRP</v>
      </c>
      <c r="F116" s="34">
        <f t="shared" si="3"/>
        <v>5</v>
      </c>
    </row>
    <row r="117" spans="1:6" x14ac:dyDescent="0.25">
      <c r="A117" t="s">
        <v>361</v>
      </c>
      <c r="E117" s="34" t="str">
        <f t="shared" si="2"/>
        <v>OGIRP</v>
      </c>
      <c r="F117" s="34">
        <f t="shared" si="3"/>
        <v>5</v>
      </c>
    </row>
    <row r="118" spans="1:6" x14ac:dyDescent="0.25">
      <c r="A118" t="s">
        <v>361</v>
      </c>
      <c r="E118" s="34" t="str">
        <f t="shared" si="2"/>
        <v>OGIRP</v>
      </c>
      <c r="F118" s="34">
        <f t="shared" si="3"/>
        <v>5</v>
      </c>
    </row>
    <row r="119" spans="1:6" x14ac:dyDescent="0.25">
      <c r="A119" t="s">
        <v>361</v>
      </c>
      <c r="E119" s="34" t="str">
        <f t="shared" si="2"/>
        <v>OGIRP</v>
      </c>
      <c r="F119" s="34">
        <f t="shared" si="3"/>
        <v>5</v>
      </c>
    </row>
    <row r="120" spans="1:6" x14ac:dyDescent="0.25">
      <c r="A120" t="s">
        <v>361</v>
      </c>
      <c r="E120" s="34" t="str">
        <f t="shared" si="2"/>
        <v>OGIRP</v>
      </c>
      <c r="F120" s="34">
        <f t="shared" si="3"/>
        <v>5</v>
      </c>
    </row>
    <row r="121" spans="1:6" x14ac:dyDescent="0.25">
      <c r="A121" t="s">
        <v>361</v>
      </c>
      <c r="E121" s="34" t="str">
        <f t="shared" si="2"/>
        <v>OGIRP</v>
      </c>
      <c r="F121" s="34">
        <f t="shared" si="3"/>
        <v>5</v>
      </c>
    </row>
    <row r="122" spans="1:6" x14ac:dyDescent="0.25">
      <c r="A122" t="s">
        <v>361</v>
      </c>
      <c r="E122" s="34" t="str">
        <f t="shared" si="2"/>
        <v>OGIRP</v>
      </c>
      <c r="F122" s="34">
        <f t="shared" si="3"/>
        <v>5</v>
      </c>
    </row>
    <row r="123" spans="1:6" x14ac:dyDescent="0.25">
      <c r="A123" t="s">
        <v>361</v>
      </c>
      <c r="E123" s="34" t="str">
        <f t="shared" si="2"/>
        <v>OGIRP</v>
      </c>
      <c r="F123" s="34">
        <f t="shared" si="3"/>
        <v>5</v>
      </c>
    </row>
    <row r="124" spans="1:6" x14ac:dyDescent="0.25">
      <c r="A124" t="s">
        <v>361</v>
      </c>
      <c r="E124" s="34" t="str">
        <f t="shared" si="2"/>
        <v>OGIRP</v>
      </c>
      <c r="F124" s="34">
        <f t="shared" si="3"/>
        <v>5</v>
      </c>
    </row>
    <row r="125" spans="1:6" x14ac:dyDescent="0.25">
      <c r="A125" t="s">
        <v>361</v>
      </c>
      <c r="E125" s="34" t="str">
        <f t="shared" si="2"/>
        <v>OGIRP</v>
      </c>
      <c r="F125" s="34">
        <f t="shared" si="3"/>
        <v>5</v>
      </c>
    </row>
    <row r="126" spans="1:6" x14ac:dyDescent="0.25">
      <c r="A126" t="s">
        <v>361</v>
      </c>
      <c r="E126" s="34" t="str">
        <f t="shared" si="2"/>
        <v>OGIRP</v>
      </c>
      <c r="F126" s="34">
        <f t="shared" si="3"/>
        <v>5</v>
      </c>
    </row>
    <row r="127" spans="1:6" x14ac:dyDescent="0.25">
      <c r="A127" t="s">
        <v>361</v>
      </c>
      <c r="E127" s="34" t="str">
        <f t="shared" si="2"/>
        <v>OGIRP</v>
      </c>
      <c r="F127" s="34">
        <f t="shared" si="3"/>
        <v>5</v>
      </c>
    </row>
    <row r="128" spans="1:6" x14ac:dyDescent="0.25">
      <c r="A128" t="s">
        <v>361</v>
      </c>
      <c r="E128" s="34" t="str">
        <f t="shared" si="2"/>
        <v>OGIRP</v>
      </c>
      <c r="F128" s="34">
        <f t="shared" si="3"/>
        <v>5</v>
      </c>
    </row>
    <row r="129" spans="1:6" x14ac:dyDescent="0.25">
      <c r="A129" t="s">
        <v>361</v>
      </c>
      <c r="E129" s="34" t="str">
        <f t="shared" si="2"/>
        <v>OGIRP</v>
      </c>
      <c r="F129" s="34">
        <f t="shared" si="3"/>
        <v>5</v>
      </c>
    </row>
    <row r="130" spans="1:6" x14ac:dyDescent="0.25">
      <c r="A130" t="s">
        <v>361</v>
      </c>
      <c r="E130" s="34" t="str">
        <f t="shared" si="2"/>
        <v>OGIRP</v>
      </c>
      <c r="F130" s="34">
        <f t="shared" si="3"/>
        <v>5</v>
      </c>
    </row>
    <row r="131" spans="1:6" x14ac:dyDescent="0.25">
      <c r="A131" t="s">
        <v>361</v>
      </c>
      <c r="E131" s="34" t="str">
        <f t="shared" ref="E131:E194" si="4">_xlfn.IFNA(_xlfn.IFS(A131="Water Supply - Public (Municipal) Community",$C$2,A131="Fish &amp; Wildlife - Research &amp; Conservation",$C$3,A131="Oil &amp; Gas - Petroleum Refining",$C$4,A131="Commercial - Retail/Wholesale",$C$5,A131="Oil &amp; Gas - Ice Roads and Pads",$C$6,A131="Fish &amp; Wildlife - Zoo",$C$7,A131="Oil &amp; Gas - Operation",$C$8,A131=" - Operation",$C$9,A131="Oil &amp; Gas - Pipeline",$C$10),"")</f>
        <v>OGIRP</v>
      </c>
      <c r="F131" s="34">
        <f t="shared" ref="F131:F194" si="5">_xlfn.IFS(E131=$C$2,$D$2,E131=$C$3,$D$3,E131=$C$4,$D$4,E131=$C$5,$D$5,E131=$C$6,$D$6,E131=$C$7,$D$7,E131=$C$8,$D$8,E131=$C$9,$D$9,E131=$C$10,$D$10)</f>
        <v>5</v>
      </c>
    </row>
    <row r="132" spans="1:6" x14ac:dyDescent="0.25">
      <c r="A132" t="s">
        <v>361</v>
      </c>
      <c r="E132" s="34" t="str">
        <f t="shared" si="4"/>
        <v>OGIRP</v>
      </c>
      <c r="F132" s="34">
        <f t="shared" si="5"/>
        <v>5</v>
      </c>
    </row>
    <row r="133" spans="1:6" x14ac:dyDescent="0.25">
      <c r="A133" t="s">
        <v>361</v>
      </c>
      <c r="E133" s="34" t="str">
        <f t="shared" si="4"/>
        <v>OGIRP</v>
      </c>
      <c r="F133" s="34">
        <f t="shared" si="5"/>
        <v>5</v>
      </c>
    </row>
    <row r="134" spans="1:6" x14ac:dyDescent="0.25">
      <c r="A134" t="s">
        <v>361</v>
      </c>
      <c r="E134" s="34" t="str">
        <f t="shared" si="4"/>
        <v>OGIRP</v>
      </c>
      <c r="F134" s="34">
        <f t="shared" si="5"/>
        <v>5</v>
      </c>
    </row>
    <row r="135" spans="1:6" x14ac:dyDescent="0.25">
      <c r="A135" t="s">
        <v>361</v>
      </c>
      <c r="E135" s="34" t="str">
        <f t="shared" si="4"/>
        <v>OGIRP</v>
      </c>
      <c r="F135" s="34">
        <f t="shared" si="5"/>
        <v>5</v>
      </c>
    </row>
    <row r="136" spans="1:6" x14ac:dyDescent="0.25">
      <c r="A136" t="s">
        <v>361</v>
      </c>
      <c r="E136" s="34" t="str">
        <f t="shared" si="4"/>
        <v>OGIRP</v>
      </c>
      <c r="F136" s="34">
        <f t="shared" si="5"/>
        <v>5</v>
      </c>
    </row>
    <row r="137" spans="1:6" x14ac:dyDescent="0.25">
      <c r="A137" t="s">
        <v>361</v>
      </c>
      <c r="E137" s="34" t="str">
        <f t="shared" si="4"/>
        <v>OGIRP</v>
      </c>
      <c r="F137" s="34">
        <f t="shared" si="5"/>
        <v>5</v>
      </c>
    </row>
    <row r="138" spans="1:6" x14ac:dyDescent="0.25">
      <c r="A138" t="s">
        <v>361</v>
      </c>
      <c r="E138" s="34" t="str">
        <f t="shared" si="4"/>
        <v>OGIRP</v>
      </c>
      <c r="F138" s="34">
        <f t="shared" si="5"/>
        <v>5</v>
      </c>
    </row>
    <row r="139" spans="1:6" x14ac:dyDescent="0.25">
      <c r="A139" t="s">
        <v>361</v>
      </c>
      <c r="E139" s="34" t="str">
        <f t="shared" si="4"/>
        <v>OGIRP</v>
      </c>
      <c r="F139" s="34">
        <f t="shared" si="5"/>
        <v>5</v>
      </c>
    </row>
    <row r="140" spans="1:6" x14ac:dyDescent="0.25">
      <c r="A140" t="s">
        <v>361</v>
      </c>
      <c r="E140" s="34" t="str">
        <f t="shared" si="4"/>
        <v>OGIRP</v>
      </c>
      <c r="F140" s="34">
        <f t="shared" si="5"/>
        <v>5</v>
      </c>
    </row>
    <row r="141" spans="1:6" x14ac:dyDescent="0.25">
      <c r="A141" t="s">
        <v>361</v>
      </c>
      <c r="E141" s="34" t="str">
        <f t="shared" si="4"/>
        <v>OGIRP</v>
      </c>
      <c r="F141" s="34">
        <f t="shared" si="5"/>
        <v>5</v>
      </c>
    </row>
    <row r="142" spans="1:6" x14ac:dyDescent="0.25">
      <c r="A142" t="s">
        <v>361</v>
      </c>
      <c r="E142" s="34" t="str">
        <f t="shared" si="4"/>
        <v>OGIRP</v>
      </c>
      <c r="F142" s="34">
        <f t="shared" si="5"/>
        <v>5</v>
      </c>
    </row>
    <row r="143" spans="1:6" x14ac:dyDescent="0.25">
      <c r="A143" t="s">
        <v>361</v>
      </c>
      <c r="E143" s="34" t="str">
        <f t="shared" si="4"/>
        <v>OGIRP</v>
      </c>
      <c r="F143" s="34">
        <f t="shared" si="5"/>
        <v>5</v>
      </c>
    </row>
    <row r="144" spans="1:6" x14ac:dyDescent="0.25">
      <c r="A144" t="s">
        <v>361</v>
      </c>
      <c r="E144" s="34" t="str">
        <f t="shared" si="4"/>
        <v>OGIRP</v>
      </c>
      <c r="F144" s="34">
        <f t="shared" si="5"/>
        <v>5</v>
      </c>
    </row>
    <row r="145" spans="1:6" x14ac:dyDescent="0.25">
      <c r="A145" t="s">
        <v>361</v>
      </c>
      <c r="E145" s="34" t="str">
        <f t="shared" si="4"/>
        <v>OGIRP</v>
      </c>
      <c r="F145" s="34">
        <f t="shared" si="5"/>
        <v>5</v>
      </c>
    </row>
    <row r="146" spans="1:6" x14ac:dyDescent="0.25">
      <c r="A146" t="s">
        <v>361</v>
      </c>
      <c r="E146" s="34" t="str">
        <f t="shared" si="4"/>
        <v>OGIRP</v>
      </c>
      <c r="F146" s="34">
        <f t="shared" si="5"/>
        <v>5</v>
      </c>
    </row>
    <row r="147" spans="1:6" x14ac:dyDescent="0.25">
      <c r="A147" t="s">
        <v>361</v>
      </c>
      <c r="E147" s="34" t="str">
        <f t="shared" si="4"/>
        <v>OGIRP</v>
      </c>
      <c r="F147" s="34">
        <f t="shared" si="5"/>
        <v>5</v>
      </c>
    </row>
    <row r="148" spans="1:6" x14ac:dyDescent="0.25">
      <c r="A148" t="s">
        <v>364</v>
      </c>
      <c r="E148" s="34" t="str">
        <f t="shared" si="4"/>
        <v>O</v>
      </c>
      <c r="F148" s="34">
        <f t="shared" si="5"/>
        <v>8</v>
      </c>
    </row>
    <row r="149" spans="1:6" x14ac:dyDescent="0.25">
      <c r="A149" t="s">
        <v>364</v>
      </c>
      <c r="E149" s="34" t="str">
        <f t="shared" si="4"/>
        <v>O</v>
      </c>
      <c r="F149" s="34">
        <f t="shared" si="5"/>
        <v>8</v>
      </c>
    </row>
    <row r="150" spans="1:6" x14ac:dyDescent="0.25">
      <c r="A150" t="s">
        <v>364</v>
      </c>
      <c r="E150" s="34" t="str">
        <f t="shared" si="4"/>
        <v>O</v>
      </c>
      <c r="F150" s="34">
        <f t="shared" si="5"/>
        <v>8</v>
      </c>
    </row>
    <row r="151" spans="1:6" x14ac:dyDescent="0.25">
      <c r="A151" t="s">
        <v>365</v>
      </c>
      <c r="E151" s="34" t="str">
        <f t="shared" si="4"/>
        <v>OGP</v>
      </c>
      <c r="F151" s="34">
        <f t="shared" si="5"/>
        <v>9</v>
      </c>
    </row>
    <row r="152" spans="1:6" x14ac:dyDescent="0.25">
      <c r="A152" t="s">
        <v>365</v>
      </c>
      <c r="E152" s="34" t="str">
        <f t="shared" si="4"/>
        <v>OGP</v>
      </c>
      <c r="F152" s="34">
        <f t="shared" si="5"/>
        <v>9</v>
      </c>
    </row>
    <row r="153" spans="1:6" x14ac:dyDescent="0.25">
      <c r="A153" t="s">
        <v>365</v>
      </c>
      <c r="E153" s="34" t="str">
        <f t="shared" si="4"/>
        <v>OGP</v>
      </c>
      <c r="F153" s="34">
        <f t="shared" si="5"/>
        <v>9</v>
      </c>
    </row>
    <row r="154" spans="1:6" x14ac:dyDescent="0.25">
      <c r="A154" t="s">
        <v>357</v>
      </c>
      <c r="E154" s="34" t="str">
        <f t="shared" si="4"/>
        <v>WSPC</v>
      </c>
      <c r="F154" s="34">
        <f t="shared" si="5"/>
        <v>1</v>
      </c>
    </row>
    <row r="155" spans="1:6" x14ac:dyDescent="0.25">
      <c r="A155" t="s">
        <v>361</v>
      </c>
      <c r="E155" s="34" t="str">
        <f t="shared" si="4"/>
        <v>OGIRP</v>
      </c>
      <c r="F155" s="34">
        <f t="shared" si="5"/>
        <v>5</v>
      </c>
    </row>
    <row r="156" spans="1:6" x14ac:dyDescent="0.25">
      <c r="A156" t="s">
        <v>361</v>
      </c>
      <c r="E156" s="34" t="str">
        <f t="shared" si="4"/>
        <v>OGIRP</v>
      </c>
      <c r="F156" s="34">
        <f t="shared" si="5"/>
        <v>5</v>
      </c>
    </row>
    <row r="157" spans="1:6" x14ac:dyDescent="0.25">
      <c r="A157" t="s">
        <v>361</v>
      </c>
      <c r="E157" s="34" t="str">
        <f t="shared" si="4"/>
        <v>OGIRP</v>
      </c>
      <c r="F157" s="34">
        <f t="shared" si="5"/>
        <v>5</v>
      </c>
    </row>
    <row r="158" spans="1:6" x14ac:dyDescent="0.25">
      <c r="A158" t="s">
        <v>361</v>
      </c>
      <c r="E158" s="34" t="str">
        <f t="shared" si="4"/>
        <v>OGIRP</v>
      </c>
      <c r="F158" s="34">
        <f t="shared" si="5"/>
        <v>5</v>
      </c>
    </row>
    <row r="159" spans="1:6" x14ac:dyDescent="0.25">
      <c r="A159" t="s">
        <v>361</v>
      </c>
      <c r="E159" s="34" t="str">
        <f t="shared" si="4"/>
        <v>OGIRP</v>
      </c>
      <c r="F159" s="34">
        <f t="shared" si="5"/>
        <v>5</v>
      </c>
    </row>
    <row r="160" spans="1:6" x14ac:dyDescent="0.25">
      <c r="A160" t="s">
        <v>361</v>
      </c>
      <c r="E160" s="34" t="str">
        <f t="shared" si="4"/>
        <v>OGIRP</v>
      </c>
      <c r="F160" s="34">
        <f t="shared" si="5"/>
        <v>5</v>
      </c>
    </row>
    <row r="161" spans="1:6" x14ac:dyDescent="0.25">
      <c r="A161" t="s">
        <v>361</v>
      </c>
      <c r="E161" s="34" t="str">
        <f t="shared" si="4"/>
        <v>OGIRP</v>
      </c>
      <c r="F161" s="34">
        <f t="shared" si="5"/>
        <v>5</v>
      </c>
    </row>
    <row r="162" spans="1:6" x14ac:dyDescent="0.25">
      <c r="A162" t="s">
        <v>361</v>
      </c>
      <c r="E162" s="34" t="str">
        <f t="shared" si="4"/>
        <v>OGIRP</v>
      </c>
      <c r="F162" s="34">
        <f t="shared" si="5"/>
        <v>5</v>
      </c>
    </row>
    <row r="163" spans="1:6" x14ac:dyDescent="0.25">
      <c r="A163" t="s">
        <v>361</v>
      </c>
      <c r="E163" s="34" t="str">
        <f t="shared" si="4"/>
        <v>OGIRP</v>
      </c>
      <c r="F163" s="34">
        <f t="shared" si="5"/>
        <v>5</v>
      </c>
    </row>
    <row r="164" spans="1:6" x14ac:dyDescent="0.25">
      <c r="A164" t="s">
        <v>361</v>
      </c>
      <c r="E164" s="34" t="str">
        <f t="shared" si="4"/>
        <v>OGIRP</v>
      </c>
      <c r="F164" s="34">
        <f t="shared" si="5"/>
        <v>5</v>
      </c>
    </row>
    <row r="165" spans="1:6" x14ac:dyDescent="0.25">
      <c r="A165" t="s">
        <v>361</v>
      </c>
      <c r="E165" s="34" t="str">
        <f t="shared" si="4"/>
        <v>OGIRP</v>
      </c>
      <c r="F165" s="34">
        <f t="shared" si="5"/>
        <v>5</v>
      </c>
    </row>
    <row r="166" spans="1:6" x14ac:dyDescent="0.25">
      <c r="A166" t="s">
        <v>361</v>
      </c>
      <c r="E166" s="34" t="str">
        <f t="shared" si="4"/>
        <v>OGIRP</v>
      </c>
      <c r="F166" s="34">
        <f t="shared" si="5"/>
        <v>5</v>
      </c>
    </row>
    <row r="167" spans="1:6" x14ac:dyDescent="0.25">
      <c r="A167" t="s">
        <v>361</v>
      </c>
      <c r="E167" s="34" t="str">
        <f t="shared" si="4"/>
        <v>OGIRP</v>
      </c>
      <c r="F167" s="34">
        <f t="shared" si="5"/>
        <v>5</v>
      </c>
    </row>
    <row r="168" spans="1:6" x14ac:dyDescent="0.25">
      <c r="A168" t="s">
        <v>361</v>
      </c>
      <c r="E168" s="34" t="str">
        <f t="shared" si="4"/>
        <v>OGIRP</v>
      </c>
      <c r="F168" s="34">
        <f t="shared" si="5"/>
        <v>5</v>
      </c>
    </row>
    <row r="169" spans="1:6" x14ac:dyDescent="0.25">
      <c r="A169" t="s">
        <v>361</v>
      </c>
      <c r="E169" s="34" t="str">
        <f t="shared" si="4"/>
        <v>OGIRP</v>
      </c>
      <c r="F169" s="34">
        <f t="shared" si="5"/>
        <v>5</v>
      </c>
    </row>
    <row r="170" spans="1:6" x14ac:dyDescent="0.25">
      <c r="A170" t="s">
        <v>361</v>
      </c>
      <c r="E170" s="34" t="str">
        <f t="shared" si="4"/>
        <v>OGIRP</v>
      </c>
      <c r="F170" s="34">
        <f t="shared" si="5"/>
        <v>5</v>
      </c>
    </row>
    <row r="171" spans="1:6" x14ac:dyDescent="0.25">
      <c r="A171" t="s">
        <v>361</v>
      </c>
      <c r="E171" s="34" t="str">
        <f t="shared" si="4"/>
        <v>OGIRP</v>
      </c>
      <c r="F171" s="34">
        <f t="shared" si="5"/>
        <v>5</v>
      </c>
    </row>
    <row r="172" spans="1:6" x14ac:dyDescent="0.25">
      <c r="A172" t="s">
        <v>361</v>
      </c>
      <c r="E172" s="34" t="str">
        <f t="shared" si="4"/>
        <v>OGIRP</v>
      </c>
      <c r="F172" s="34">
        <f t="shared" si="5"/>
        <v>5</v>
      </c>
    </row>
    <row r="173" spans="1:6" x14ac:dyDescent="0.25">
      <c r="A173" t="s">
        <v>361</v>
      </c>
      <c r="E173" s="34" t="str">
        <f t="shared" si="4"/>
        <v>OGIRP</v>
      </c>
      <c r="F173" s="34">
        <f t="shared" si="5"/>
        <v>5</v>
      </c>
    </row>
    <row r="174" spans="1:6" x14ac:dyDescent="0.25">
      <c r="A174" t="s">
        <v>361</v>
      </c>
      <c r="E174" s="34" t="str">
        <f t="shared" si="4"/>
        <v>OGIRP</v>
      </c>
      <c r="F174" s="34">
        <f t="shared" si="5"/>
        <v>5</v>
      </c>
    </row>
    <row r="175" spans="1:6" x14ac:dyDescent="0.25">
      <c r="A175" t="s">
        <v>361</v>
      </c>
      <c r="E175" s="34" t="str">
        <f t="shared" si="4"/>
        <v>OGIRP</v>
      </c>
      <c r="F175" s="34">
        <f t="shared" si="5"/>
        <v>5</v>
      </c>
    </row>
    <row r="176" spans="1:6" x14ac:dyDescent="0.25">
      <c r="A176" t="s">
        <v>361</v>
      </c>
      <c r="E176" s="34" t="str">
        <f t="shared" si="4"/>
        <v>OGIRP</v>
      </c>
      <c r="F176" s="34">
        <f t="shared" si="5"/>
        <v>5</v>
      </c>
    </row>
    <row r="177" spans="1:6" x14ac:dyDescent="0.25">
      <c r="A177" t="s">
        <v>361</v>
      </c>
      <c r="E177" s="34" t="str">
        <f t="shared" si="4"/>
        <v>OGIRP</v>
      </c>
      <c r="F177" s="34">
        <f t="shared" si="5"/>
        <v>5</v>
      </c>
    </row>
    <row r="178" spans="1:6" x14ac:dyDescent="0.25">
      <c r="A178" t="s">
        <v>361</v>
      </c>
      <c r="E178" s="34" t="str">
        <f t="shared" si="4"/>
        <v>OGIRP</v>
      </c>
      <c r="F178" s="34">
        <f t="shared" si="5"/>
        <v>5</v>
      </c>
    </row>
    <row r="179" spans="1:6" x14ac:dyDescent="0.25">
      <c r="A179" t="s">
        <v>361</v>
      </c>
      <c r="E179" s="34" t="str">
        <f t="shared" si="4"/>
        <v>OGIRP</v>
      </c>
      <c r="F179" s="34">
        <f t="shared" si="5"/>
        <v>5</v>
      </c>
    </row>
    <row r="180" spans="1:6" x14ac:dyDescent="0.25">
      <c r="A180" t="s">
        <v>361</v>
      </c>
      <c r="E180" s="34" t="str">
        <f t="shared" si="4"/>
        <v>OGIRP</v>
      </c>
      <c r="F180" s="34">
        <f t="shared" si="5"/>
        <v>5</v>
      </c>
    </row>
    <row r="181" spans="1:6" x14ac:dyDescent="0.25">
      <c r="A181" t="s">
        <v>361</v>
      </c>
      <c r="E181" s="34" t="str">
        <f t="shared" si="4"/>
        <v>OGIRP</v>
      </c>
      <c r="F181" s="34">
        <f t="shared" si="5"/>
        <v>5</v>
      </c>
    </row>
    <row r="182" spans="1:6" x14ac:dyDescent="0.25">
      <c r="A182" t="s">
        <v>361</v>
      </c>
      <c r="E182" s="34" t="str">
        <f t="shared" si="4"/>
        <v>OGIRP</v>
      </c>
      <c r="F182" s="34">
        <f t="shared" si="5"/>
        <v>5</v>
      </c>
    </row>
    <row r="183" spans="1:6" x14ac:dyDescent="0.25">
      <c r="A183" t="s">
        <v>361</v>
      </c>
      <c r="E183" s="34" t="str">
        <f t="shared" si="4"/>
        <v>OGIRP</v>
      </c>
      <c r="F183" s="34">
        <f t="shared" si="5"/>
        <v>5</v>
      </c>
    </row>
    <row r="184" spans="1:6" x14ac:dyDescent="0.25">
      <c r="A184" t="s">
        <v>361</v>
      </c>
      <c r="E184" s="34" t="str">
        <f t="shared" si="4"/>
        <v>OGIRP</v>
      </c>
      <c r="F184" s="34">
        <f t="shared" si="5"/>
        <v>5</v>
      </c>
    </row>
    <row r="185" spans="1:6" x14ac:dyDescent="0.25">
      <c r="A185" t="s">
        <v>361</v>
      </c>
      <c r="E185" s="34" t="str">
        <f t="shared" si="4"/>
        <v>OGIRP</v>
      </c>
      <c r="F185" s="34">
        <f t="shared" si="5"/>
        <v>5</v>
      </c>
    </row>
    <row r="186" spans="1:6" x14ac:dyDescent="0.25">
      <c r="A186" t="s">
        <v>361</v>
      </c>
      <c r="E186" s="34" t="str">
        <f t="shared" si="4"/>
        <v>OGIRP</v>
      </c>
      <c r="F186" s="34">
        <f t="shared" si="5"/>
        <v>5</v>
      </c>
    </row>
    <row r="187" spans="1:6" x14ac:dyDescent="0.25">
      <c r="A187" t="s">
        <v>361</v>
      </c>
      <c r="E187" s="34" t="str">
        <f t="shared" si="4"/>
        <v>OGIRP</v>
      </c>
      <c r="F187" s="34">
        <f t="shared" si="5"/>
        <v>5</v>
      </c>
    </row>
    <row r="188" spans="1:6" x14ac:dyDescent="0.25">
      <c r="A188" t="s">
        <v>361</v>
      </c>
      <c r="E188" s="34" t="str">
        <f t="shared" si="4"/>
        <v>OGIRP</v>
      </c>
      <c r="F188" s="34">
        <f t="shared" si="5"/>
        <v>5</v>
      </c>
    </row>
    <row r="189" spans="1:6" x14ac:dyDescent="0.25">
      <c r="A189" t="s">
        <v>361</v>
      </c>
      <c r="E189" s="34" t="str">
        <f t="shared" si="4"/>
        <v>OGIRP</v>
      </c>
      <c r="F189" s="34">
        <f t="shared" si="5"/>
        <v>5</v>
      </c>
    </row>
    <row r="190" spans="1:6" x14ac:dyDescent="0.25">
      <c r="A190" t="s">
        <v>361</v>
      </c>
      <c r="E190" s="34" t="str">
        <f t="shared" si="4"/>
        <v>OGIRP</v>
      </c>
      <c r="F190" s="34">
        <f t="shared" si="5"/>
        <v>5</v>
      </c>
    </row>
    <row r="191" spans="1:6" x14ac:dyDescent="0.25">
      <c r="A191" t="s">
        <v>361</v>
      </c>
      <c r="E191" s="34" t="str">
        <f t="shared" si="4"/>
        <v>OGIRP</v>
      </c>
      <c r="F191" s="34">
        <f t="shared" si="5"/>
        <v>5</v>
      </c>
    </row>
    <row r="192" spans="1:6" x14ac:dyDescent="0.25">
      <c r="A192" t="s">
        <v>361</v>
      </c>
      <c r="E192" s="34" t="str">
        <f t="shared" si="4"/>
        <v>OGIRP</v>
      </c>
      <c r="F192" s="34">
        <f t="shared" si="5"/>
        <v>5</v>
      </c>
    </row>
    <row r="193" spans="1:6" x14ac:dyDescent="0.25">
      <c r="A193" t="s">
        <v>361</v>
      </c>
      <c r="E193" s="34" t="str">
        <f t="shared" si="4"/>
        <v>OGIRP</v>
      </c>
      <c r="F193" s="34">
        <f t="shared" si="5"/>
        <v>5</v>
      </c>
    </row>
    <row r="194" spans="1:6" x14ac:dyDescent="0.25">
      <c r="A194" t="s">
        <v>361</v>
      </c>
      <c r="E194" s="34" t="str">
        <f t="shared" si="4"/>
        <v>OGIRP</v>
      </c>
      <c r="F194" s="34">
        <f t="shared" si="5"/>
        <v>5</v>
      </c>
    </row>
    <row r="195" spans="1:6" x14ac:dyDescent="0.25">
      <c r="A195" t="s">
        <v>361</v>
      </c>
      <c r="E195" s="34" t="str">
        <f t="shared" ref="E195:E258" si="6">_xlfn.IFNA(_xlfn.IFS(A195="Water Supply - Public (Municipal) Community",$C$2,A195="Fish &amp; Wildlife - Research &amp; Conservation",$C$3,A195="Oil &amp; Gas - Petroleum Refining",$C$4,A195="Commercial - Retail/Wholesale",$C$5,A195="Oil &amp; Gas - Ice Roads and Pads",$C$6,A195="Fish &amp; Wildlife - Zoo",$C$7,A195="Oil &amp; Gas - Operation",$C$8,A195=" - Operation",$C$9,A195="Oil &amp; Gas - Pipeline",$C$10),"")</f>
        <v>OGIRP</v>
      </c>
      <c r="F195" s="34">
        <f t="shared" ref="F195:F258" si="7">_xlfn.IFS(E195=$C$2,$D$2,E195=$C$3,$D$3,E195=$C$4,$D$4,E195=$C$5,$D$5,E195=$C$6,$D$6,E195=$C$7,$D$7,E195=$C$8,$D$8,E195=$C$9,$D$9,E195=$C$10,$D$10)</f>
        <v>5</v>
      </c>
    </row>
    <row r="196" spans="1:6" x14ac:dyDescent="0.25">
      <c r="A196" t="s">
        <v>361</v>
      </c>
      <c r="E196" s="34" t="str">
        <f t="shared" si="6"/>
        <v>OGIRP</v>
      </c>
      <c r="F196" s="34">
        <f t="shared" si="7"/>
        <v>5</v>
      </c>
    </row>
    <row r="197" spans="1:6" x14ac:dyDescent="0.25">
      <c r="A197" t="s">
        <v>361</v>
      </c>
      <c r="E197" s="34" t="str">
        <f t="shared" si="6"/>
        <v>OGIRP</v>
      </c>
      <c r="F197" s="34">
        <f t="shared" si="7"/>
        <v>5</v>
      </c>
    </row>
    <row r="198" spans="1:6" x14ac:dyDescent="0.25">
      <c r="A198" t="s">
        <v>361</v>
      </c>
      <c r="E198" s="34" t="str">
        <f t="shared" si="6"/>
        <v>OGIRP</v>
      </c>
      <c r="F198" s="34">
        <f t="shared" si="7"/>
        <v>5</v>
      </c>
    </row>
    <row r="199" spans="1:6" x14ac:dyDescent="0.25">
      <c r="A199" t="s">
        <v>361</v>
      </c>
      <c r="E199" s="34" t="str">
        <f t="shared" si="6"/>
        <v>OGIRP</v>
      </c>
      <c r="F199" s="34">
        <f t="shared" si="7"/>
        <v>5</v>
      </c>
    </row>
    <row r="200" spans="1:6" x14ac:dyDescent="0.25">
      <c r="A200" t="s">
        <v>361</v>
      </c>
      <c r="E200" s="34" t="str">
        <f t="shared" si="6"/>
        <v>OGIRP</v>
      </c>
      <c r="F200" s="34">
        <f t="shared" si="7"/>
        <v>5</v>
      </c>
    </row>
    <row r="201" spans="1:6" x14ac:dyDescent="0.25">
      <c r="A201" t="s">
        <v>361</v>
      </c>
      <c r="E201" s="34" t="str">
        <f t="shared" si="6"/>
        <v>OGIRP</v>
      </c>
      <c r="F201" s="34">
        <f t="shared" si="7"/>
        <v>5</v>
      </c>
    </row>
    <row r="202" spans="1:6" x14ac:dyDescent="0.25">
      <c r="A202" t="s">
        <v>361</v>
      </c>
      <c r="E202" s="34" t="str">
        <f t="shared" si="6"/>
        <v>OGIRP</v>
      </c>
      <c r="F202" s="34">
        <f t="shared" si="7"/>
        <v>5</v>
      </c>
    </row>
    <row r="203" spans="1:6" x14ac:dyDescent="0.25">
      <c r="A203" t="s">
        <v>361</v>
      </c>
      <c r="E203" s="34" t="str">
        <f t="shared" si="6"/>
        <v>OGIRP</v>
      </c>
      <c r="F203" s="34">
        <f t="shared" si="7"/>
        <v>5</v>
      </c>
    </row>
    <row r="204" spans="1:6" x14ac:dyDescent="0.25">
      <c r="A204" t="s">
        <v>361</v>
      </c>
      <c r="E204" s="34" t="str">
        <f t="shared" si="6"/>
        <v>OGIRP</v>
      </c>
      <c r="F204" s="34">
        <f t="shared" si="7"/>
        <v>5</v>
      </c>
    </row>
    <row r="205" spans="1:6" x14ac:dyDescent="0.25">
      <c r="A205" t="s">
        <v>361</v>
      </c>
      <c r="E205" s="34" t="str">
        <f t="shared" si="6"/>
        <v>OGIRP</v>
      </c>
      <c r="F205" s="34">
        <f t="shared" si="7"/>
        <v>5</v>
      </c>
    </row>
    <row r="206" spans="1:6" x14ac:dyDescent="0.25">
      <c r="A206" t="s">
        <v>361</v>
      </c>
      <c r="E206" s="34" t="str">
        <f t="shared" si="6"/>
        <v>OGIRP</v>
      </c>
      <c r="F206" s="34">
        <f t="shared" si="7"/>
        <v>5</v>
      </c>
    </row>
    <row r="207" spans="1:6" x14ac:dyDescent="0.25">
      <c r="A207" t="s">
        <v>361</v>
      </c>
      <c r="E207" s="34" t="str">
        <f t="shared" si="6"/>
        <v>OGIRP</v>
      </c>
      <c r="F207" s="34">
        <f t="shared" si="7"/>
        <v>5</v>
      </c>
    </row>
    <row r="208" spans="1:6" x14ac:dyDescent="0.25">
      <c r="A208" t="s">
        <v>361</v>
      </c>
      <c r="E208" s="34" t="str">
        <f t="shared" si="6"/>
        <v>OGIRP</v>
      </c>
      <c r="F208" s="34">
        <f t="shared" si="7"/>
        <v>5</v>
      </c>
    </row>
    <row r="209" spans="1:6" x14ac:dyDescent="0.25">
      <c r="A209" t="s">
        <v>361</v>
      </c>
      <c r="E209" s="34" t="str">
        <f t="shared" si="6"/>
        <v>OGIRP</v>
      </c>
      <c r="F209" s="34">
        <f t="shared" si="7"/>
        <v>5</v>
      </c>
    </row>
    <row r="210" spans="1:6" x14ac:dyDescent="0.25">
      <c r="A210" t="s">
        <v>361</v>
      </c>
      <c r="E210" s="34" t="str">
        <f t="shared" si="6"/>
        <v>OGIRP</v>
      </c>
      <c r="F210" s="34">
        <f t="shared" si="7"/>
        <v>5</v>
      </c>
    </row>
    <row r="211" spans="1:6" x14ac:dyDescent="0.25">
      <c r="A211" t="s">
        <v>361</v>
      </c>
      <c r="E211" s="34" t="str">
        <f t="shared" si="6"/>
        <v>OGIRP</v>
      </c>
      <c r="F211" s="34">
        <f t="shared" si="7"/>
        <v>5</v>
      </c>
    </row>
    <row r="212" spans="1:6" x14ac:dyDescent="0.25">
      <c r="A212" t="s">
        <v>361</v>
      </c>
      <c r="E212" s="34" t="str">
        <f t="shared" si="6"/>
        <v>OGIRP</v>
      </c>
      <c r="F212" s="34">
        <f t="shared" si="7"/>
        <v>5</v>
      </c>
    </row>
    <row r="213" spans="1:6" x14ac:dyDescent="0.25">
      <c r="A213" t="s">
        <v>361</v>
      </c>
      <c r="E213" s="34" t="str">
        <f t="shared" si="6"/>
        <v>OGIRP</v>
      </c>
      <c r="F213" s="34">
        <f t="shared" si="7"/>
        <v>5</v>
      </c>
    </row>
    <row r="214" spans="1:6" x14ac:dyDescent="0.25">
      <c r="A214" t="s">
        <v>361</v>
      </c>
      <c r="E214" s="34" t="str">
        <f t="shared" si="6"/>
        <v>OGIRP</v>
      </c>
      <c r="F214" s="34">
        <f t="shared" si="7"/>
        <v>5</v>
      </c>
    </row>
    <row r="215" spans="1:6" x14ac:dyDescent="0.25">
      <c r="A215" t="s">
        <v>361</v>
      </c>
      <c r="E215" s="34" t="str">
        <f t="shared" si="6"/>
        <v>OGIRP</v>
      </c>
      <c r="F215" s="34">
        <f t="shared" si="7"/>
        <v>5</v>
      </c>
    </row>
    <row r="216" spans="1:6" x14ac:dyDescent="0.25">
      <c r="A216" t="s">
        <v>361</v>
      </c>
      <c r="E216" s="34" t="str">
        <f t="shared" si="6"/>
        <v>OGIRP</v>
      </c>
      <c r="F216" s="34">
        <f t="shared" si="7"/>
        <v>5</v>
      </c>
    </row>
    <row r="217" spans="1:6" x14ac:dyDescent="0.25">
      <c r="A217" t="s">
        <v>361</v>
      </c>
      <c r="E217" s="34" t="str">
        <f t="shared" si="6"/>
        <v>OGIRP</v>
      </c>
      <c r="F217" s="34">
        <f t="shared" si="7"/>
        <v>5</v>
      </c>
    </row>
    <row r="218" spans="1:6" x14ac:dyDescent="0.25">
      <c r="A218" t="s">
        <v>361</v>
      </c>
      <c r="E218" s="34" t="str">
        <f t="shared" si="6"/>
        <v>OGIRP</v>
      </c>
      <c r="F218" s="34">
        <f t="shared" si="7"/>
        <v>5</v>
      </c>
    </row>
    <row r="219" spans="1:6" x14ac:dyDescent="0.25">
      <c r="A219" t="s">
        <v>361</v>
      </c>
      <c r="E219" s="34" t="str">
        <f t="shared" si="6"/>
        <v>OGIRP</v>
      </c>
      <c r="F219" s="34">
        <f t="shared" si="7"/>
        <v>5</v>
      </c>
    </row>
    <row r="220" spans="1:6" x14ac:dyDescent="0.25">
      <c r="A220" t="s">
        <v>361</v>
      </c>
      <c r="E220" s="34" t="str">
        <f t="shared" si="6"/>
        <v>OGIRP</v>
      </c>
      <c r="F220" s="34">
        <f t="shared" si="7"/>
        <v>5</v>
      </c>
    </row>
    <row r="221" spans="1:6" x14ac:dyDescent="0.25">
      <c r="A221" t="s">
        <v>361</v>
      </c>
      <c r="E221" s="34" t="str">
        <f t="shared" si="6"/>
        <v>OGIRP</v>
      </c>
      <c r="F221" s="34">
        <f t="shared" si="7"/>
        <v>5</v>
      </c>
    </row>
    <row r="222" spans="1:6" x14ac:dyDescent="0.25">
      <c r="A222" t="s">
        <v>361</v>
      </c>
      <c r="E222" s="34" t="str">
        <f t="shared" si="6"/>
        <v>OGIRP</v>
      </c>
      <c r="F222" s="34">
        <f t="shared" si="7"/>
        <v>5</v>
      </c>
    </row>
    <row r="223" spans="1:6" x14ac:dyDescent="0.25">
      <c r="A223" t="s">
        <v>361</v>
      </c>
      <c r="E223" s="34" t="str">
        <f t="shared" si="6"/>
        <v>OGIRP</v>
      </c>
      <c r="F223" s="34">
        <f t="shared" si="7"/>
        <v>5</v>
      </c>
    </row>
    <row r="224" spans="1:6" x14ac:dyDescent="0.25">
      <c r="A224" t="s">
        <v>361</v>
      </c>
      <c r="E224" s="34" t="str">
        <f t="shared" si="6"/>
        <v>OGIRP</v>
      </c>
      <c r="F224" s="34">
        <f t="shared" si="7"/>
        <v>5</v>
      </c>
    </row>
    <row r="225" spans="1:6" x14ac:dyDescent="0.25">
      <c r="A225" t="s">
        <v>361</v>
      </c>
      <c r="E225" s="34" t="str">
        <f t="shared" si="6"/>
        <v>OGIRP</v>
      </c>
      <c r="F225" s="34">
        <f t="shared" si="7"/>
        <v>5</v>
      </c>
    </row>
    <row r="226" spans="1:6" x14ac:dyDescent="0.25">
      <c r="A226" t="s">
        <v>361</v>
      </c>
      <c r="E226" s="34" t="str">
        <f t="shared" si="6"/>
        <v>OGIRP</v>
      </c>
      <c r="F226" s="34">
        <f t="shared" si="7"/>
        <v>5</v>
      </c>
    </row>
    <row r="227" spans="1:6" x14ac:dyDescent="0.25">
      <c r="A227" t="s">
        <v>361</v>
      </c>
      <c r="E227" s="34" t="str">
        <f t="shared" si="6"/>
        <v>OGIRP</v>
      </c>
      <c r="F227" s="34">
        <f t="shared" si="7"/>
        <v>5</v>
      </c>
    </row>
    <row r="228" spans="1:6" x14ac:dyDescent="0.25">
      <c r="A228" t="s">
        <v>361</v>
      </c>
      <c r="E228" s="34" t="str">
        <f t="shared" si="6"/>
        <v>OGIRP</v>
      </c>
      <c r="F228" s="34">
        <f t="shared" si="7"/>
        <v>5</v>
      </c>
    </row>
    <row r="229" spans="1:6" x14ac:dyDescent="0.25">
      <c r="A229" t="s">
        <v>361</v>
      </c>
      <c r="E229" s="34" t="str">
        <f t="shared" si="6"/>
        <v>OGIRP</v>
      </c>
      <c r="F229" s="34">
        <f t="shared" si="7"/>
        <v>5</v>
      </c>
    </row>
    <row r="230" spans="1:6" x14ac:dyDescent="0.25">
      <c r="A230" t="s">
        <v>361</v>
      </c>
      <c r="E230" s="34" t="str">
        <f t="shared" si="6"/>
        <v>OGIRP</v>
      </c>
      <c r="F230" s="34">
        <f t="shared" si="7"/>
        <v>5</v>
      </c>
    </row>
    <row r="231" spans="1:6" x14ac:dyDescent="0.25">
      <c r="A231" t="s">
        <v>361</v>
      </c>
      <c r="E231" s="34" t="str">
        <f t="shared" si="6"/>
        <v>OGIRP</v>
      </c>
      <c r="F231" s="34">
        <f t="shared" si="7"/>
        <v>5</v>
      </c>
    </row>
    <row r="232" spans="1:6" x14ac:dyDescent="0.25">
      <c r="A232" t="s">
        <v>361</v>
      </c>
      <c r="E232" s="34" t="str">
        <f t="shared" si="6"/>
        <v>OGIRP</v>
      </c>
      <c r="F232" s="34">
        <f t="shared" si="7"/>
        <v>5</v>
      </c>
    </row>
    <row r="233" spans="1:6" x14ac:dyDescent="0.25">
      <c r="A233" t="s">
        <v>361</v>
      </c>
      <c r="E233" s="34" t="str">
        <f t="shared" si="6"/>
        <v>OGIRP</v>
      </c>
      <c r="F233" s="34">
        <f t="shared" si="7"/>
        <v>5</v>
      </c>
    </row>
    <row r="234" spans="1:6" x14ac:dyDescent="0.25">
      <c r="A234" t="s">
        <v>361</v>
      </c>
      <c r="E234" s="34" t="str">
        <f t="shared" si="6"/>
        <v>OGIRP</v>
      </c>
      <c r="F234" s="34">
        <f t="shared" si="7"/>
        <v>5</v>
      </c>
    </row>
    <row r="235" spans="1:6" x14ac:dyDescent="0.25">
      <c r="A235" t="s">
        <v>361</v>
      </c>
      <c r="E235" s="34" t="str">
        <f t="shared" si="6"/>
        <v>OGIRP</v>
      </c>
      <c r="F235" s="34">
        <f t="shared" si="7"/>
        <v>5</v>
      </c>
    </row>
    <row r="236" spans="1:6" x14ac:dyDescent="0.25">
      <c r="A236" t="s">
        <v>361</v>
      </c>
      <c r="E236" s="34" t="str">
        <f t="shared" si="6"/>
        <v>OGIRP</v>
      </c>
      <c r="F236" s="34">
        <f t="shared" si="7"/>
        <v>5</v>
      </c>
    </row>
    <row r="237" spans="1:6" x14ac:dyDescent="0.25">
      <c r="A237" t="s">
        <v>361</v>
      </c>
      <c r="E237" s="34" t="str">
        <f t="shared" si="6"/>
        <v>OGIRP</v>
      </c>
      <c r="F237" s="34">
        <f t="shared" si="7"/>
        <v>5</v>
      </c>
    </row>
    <row r="238" spans="1:6" x14ac:dyDescent="0.25">
      <c r="A238" t="s">
        <v>361</v>
      </c>
      <c r="E238" s="34" t="str">
        <f t="shared" si="6"/>
        <v>OGIRP</v>
      </c>
      <c r="F238" s="34">
        <f t="shared" si="7"/>
        <v>5</v>
      </c>
    </row>
    <row r="239" spans="1:6" x14ac:dyDescent="0.25">
      <c r="A239" t="s">
        <v>361</v>
      </c>
      <c r="E239" s="34" t="str">
        <f t="shared" si="6"/>
        <v>OGIRP</v>
      </c>
      <c r="F239" s="34">
        <f t="shared" si="7"/>
        <v>5</v>
      </c>
    </row>
    <row r="240" spans="1:6" x14ac:dyDescent="0.25">
      <c r="A240" t="s">
        <v>361</v>
      </c>
      <c r="E240" s="34" t="str">
        <f t="shared" si="6"/>
        <v>OGIRP</v>
      </c>
      <c r="F240" s="34">
        <f t="shared" si="7"/>
        <v>5</v>
      </c>
    </row>
    <row r="241" spans="1:6" x14ac:dyDescent="0.25">
      <c r="A241" t="s">
        <v>361</v>
      </c>
      <c r="E241" s="34" t="str">
        <f t="shared" si="6"/>
        <v>OGIRP</v>
      </c>
      <c r="F241" s="34">
        <f t="shared" si="7"/>
        <v>5</v>
      </c>
    </row>
    <row r="242" spans="1:6" x14ac:dyDescent="0.25">
      <c r="A242" t="s">
        <v>361</v>
      </c>
      <c r="E242" s="34" t="str">
        <f t="shared" si="6"/>
        <v>OGIRP</v>
      </c>
      <c r="F242" s="34">
        <f t="shared" si="7"/>
        <v>5</v>
      </c>
    </row>
    <row r="243" spans="1:6" x14ac:dyDescent="0.25">
      <c r="A243" t="s">
        <v>361</v>
      </c>
      <c r="E243" s="34" t="str">
        <f t="shared" si="6"/>
        <v>OGIRP</v>
      </c>
      <c r="F243" s="34">
        <f t="shared" si="7"/>
        <v>5</v>
      </c>
    </row>
    <row r="244" spans="1:6" x14ac:dyDescent="0.25">
      <c r="A244" t="s">
        <v>361</v>
      </c>
      <c r="E244" s="34" t="str">
        <f t="shared" si="6"/>
        <v>OGIRP</v>
      </c>
      <c r="F244" s="34">
        <f t="shared" si="7"/>
        <v>5</v>
      </c>
    </row>
    <row r="245" spans="1:6" x14ac:dyDescent="0.25">
      <c r="A245" t="s">
        <v>361</v>
      </c>
      <c r="E245" s="34" t="str">
        <f t="shared" si="6"/>
        <v>OGIRP</v>
      </c>
      <c r="F245" s="34">
        <f t="shared" si="7"/>
        <v>5</v>
      </c>
    </row>
    <row r="246" spans="1:6" x14ac:dyDescent="0.25">
      <c r="A246" t="s">
        <v>361</v>
      </c>
      <c r="E246" s="34" t="str">
        <f t="shared" si="6"/>
        <v>OGIRP</v>
      </c>
      <c r="F246" s="34">
        <f t="shared" si="7"/>
        <v>5</v>
      </c>
    </row>
    <row r="247" spans="1:6" x14ac:dyDescent="0.25">
      <c r="A247" t="s">
        <v>361</v>
      </c>
      <c r="E247" s="34" t="str">
        <f t="shared" si="6"/>
        <v>OGIRP</v>
      </c>
      <c r="F247" s="34">
        <f t="shared" si="7"/>
        <v>5</v>
      </c>
    </row>
    <row r="248" spans="1:6" x14ac:dyDescent="0.25">
      <c r="A248" t="s">
        <v>361</v>
      </c>
      <c r="E248" s="34" t="str">
        <f t="shared" si="6"/>
        <v>OGIRP</v>
      </c>
      <c r="F248" s="34">
        <f t="shared" si="7"/>
        <v>5</v>
      </c>
    </row>
    <row r="249" spans="1:6" x14ac:dyDescent="0.25">
      <c r="A249" t="s">
        <v>361</v>
      </c>
      <c r="E249" s="34" t="str">
        <f t="shared" si="6"/>
        <v>OGIRP</v>
      </c>
      <c r="F249" s="34">
        <f t="shared" si="7"/>
        <v>5</v>
      </c>
    </row>
    <row r="250" spans="1:6" x14ac:dyDescent="0.25">
      <c r="A250" t="s">
        <v>361</v>
      </c>
      <c r="E250" s="34" t="str">
        <f t="shared" si="6"/>
        <v>OGIRP</v>
      </c>
      <c r="F250" s="34">
        <f t="shared" si="7"/>
        <v>5</v>
      </c>
    </row>
    <row r="251" spans="1:6" x14ac:dyDescent="0.25">
      <c r="A251" t="s">
        <v>361</v>
      </c>
      <c r="E251" s="34" t="str">
        <f t="shared" si="6"/>
        <v>OGIRP</v>
      </c>
      <c r="F251" s="34">
        <f t="shared" si="7"/>
        <v>5</v>
      </c>
    </row>
    <row r="252" spans="1:6" x14ac:dyDescent="0.25">
      <c r="A252" t="s">
        <v>361</v>
      </c>
      <c r="E252" s="34" t="str">
        <f t="shared" si="6"/>
        <v>OGIRP</v>
      </c>
      <c r="F252" s="34">
        <f t="shared" si="7"/>
        <v>5</v>
      </c>
    </row>
    <row r="253" spans="1:6" x14ac:dyDescent="0.25">
      <c r="A253" t="s">
        <v>361</v>
      </c>
      <c r="E253" s="34" t="str">
        <f t="shared" si="6"/>
        <v>OGIRP</v>
      </c>
      <c r="F253" s="34">
        <f t="shared" si="7"/>
        <v>5</v>
      </c>
    </row>
    <row r="254" spans="1:6" x14ac:dyDescent="0.25">
      <c r="A254" t="s">
        <v>361</v>
      </c>
      <c r="E254" s="34" t="str">
        <f t="shared" si="6"/>
        <v>OGIRP</v>
      </c>
      <c r="F254" s="34">
        <f t="shared" si="7"/>
        <v>5</v>
      </c>
    </row>
    <row r="255" spans="1:6" x14ac:dyDescent="0.25">
      <c r="A255" t="s">
        <v>361</v>
      </c>
      <c r="E255" s="34" t="str">
        <f t="shared" si="6"/>
        <v>OGIRP</v>
      </c>
      <c r="F255" s="34">
        <f t="shared" si="7"/>
        <v>5</v>
      </c>
    </row>
    <row r="256" spans="1:6" x14ac:dyDescent="0.25">
      <c r="A256" t="s">
        <v>361</v>
      </c>
      <c r="E256" s="34" t="str">
        <f t="shared" si="6"/>
        <v>OGIRP</v>
      </c>
      <c r="F256" s="34">
        <f t="shared" si="7"/>
        <v>5</v>
      </c>
    </row>
    <row r="257" spans="1:6" x14ac:dyDescent="0.25">
      <c r="A257" t="s">
        <v>361</v>
      </c>
      <c r="E257" s="34" t="str">
        <f t="shared" si="6"/>
        <v>OGIRP</v>
      </c>
      <c r="F257" s="34">
        <f t="shared" si="7"/>
        <v>5</v>
      </c>
    </row>
    <row r="258" spans="1:6" x14ac:dyDescent="0.25">
      <c r="A258" t="s">
        <v>361</v>
      </c>
      <c r="E258" s="34" t="str">
        <f t="shared" si="6"/>
        <v>OGIRP</v>
      </c>
      <c r="F258" s="34">
        <f t="shared" si="7"/>
        <v>5</v>
      </c>
    </row>
    <row r="259" spans="1:6" x14ac:dyDescent="0.25">
      <c r="A259" t="s">
        <v>361</v>
      </c>
      <c r="E259" s="34" t="str">
        <f t="shared" ref="E259:E322" si="8">_xlfn.IFNA(_xlfn.IFS(A259="Water Supply - Public (Municipal) Community",$C$2,A259="Fish &amp; Wildlife - Research &amp; Conservation",$C$3,A259="Oil &amp; Gas - Petroleum Refining",$C$4,A259="Commercial - Retail/Wholesale",$C$5,A259="Oil &amp; Gas - Ice Roads and Pads",$C$6,A259="Fish &amp; Wildlife - Zoo",$C$7,A259="Oil &amp; Gas - Operation",$C$8,A259=" - Operation",$C$9,A259="Oil &amp; Gas - Pipeline",$C$10),"")</f>
        <v>OGIRP</v>
      </c>
      <c r="F259" s="34">
        <f t="shared" ref="F259:F322" si="9">_xlfn.IFS(E259=$C$2,$D$2,E259=$C$3,$D$3,E259=$C$4,$D$4,E259=$C$5,$D$5,E259=$C$6,$D$6,E259=$C$7,$D$7,E259=$C$8,$D$8,E259=$C$9,$D$9,E259=$C$10,$D$10)</f>
        <v>5</v>
      </c>
    </row>
    <row r="260" spans="1:6" x14ac:dyDescent="0.25">
      <c r="A260" t="s">
        <v>361</v>
      </c>
      <c r="E260" s="34" t="str">
        <f t="shared" si="8"/>
        <v>OGIRP</v>
      </c>
      <c r="F260" s="34">
        <f t="shared" si="9"/>
        <v>5</v>
      </c>
    </row>
    <row r="261" spans="1:6" x14ac:dyDescent="0.25">
      <c r="A261" t="s">
        <v>361</v>
      </c>
      <c r="E261" s="34" t="str">
        <f t="shared" si="8"/>
        <v>OGIRP</v>
      </c>
      <c r="F261" s="34">
        <f t="shared" si="9"/>
        <v>5</v>
      </c>
    </row>
    <row r="262" spans="1:6" x14ac:dyDescent="0.25">
      <c r="A262" t="s">
        <v>361</v>
      </c>
      <c r="E262" s="34" t="str">
        <f t="shared" si="8"/>
        <v>OGIRP</v>
      </c>
      <c r="F262" s="34">
        <f t="shared" si="9"/>
        <v>5</v>
      </c>
    </row>
    <row r="263" spans="1:6" x14ac:dyDescent="0.25">
      <c r="A263" t="s">
        <v>361</v>
      </c>
      <c r="E263" s="34" t="str">
        <f t="shared" si="8"/>
        <v>OGIRP</v>
      </c>
      <c r="F263" s="34">
        <f t="shared" si="9"/>
        <v>5</v>
      </c>
    </row>
    <row r="264" spans="1:6" x14ac:dyDescent="0.25">
      <c r="A264" t="s">
        <v>361</v>
      </c>
      <c r="E264" s="34" t="str">
        <f t="shared" si="8"/>
        <v>OGIRP</v>
      </c>
      <c r="F264" s="34">
        <f t="shared" si="9"/>
        <v>5</v>
      </c>
    </row>
    <row r="265" spans="1:6" x14ac:dyDescent="0.25">
      <c r="A265" t="s">
        <v>361</v>
      </c>
      <c r="E265" s="34" t="str">
        <f t="shared" si="8"/>
        <v>OGIRP</v>
      </c>
      <c r="F265" s="34">
        <f t="shared" si="9"/>
        <v>5</v>
      </c>
    </row>
    <row r="266" spans="1:6" x14ac:dyDescent="0.25">
      <c r="A266" t="s">
        <v>361</v>
      </c>
      <c r="E266" s="34" t="str">
        <f t="shared" si="8"/>
        <v>OGIRP</v>
      </c>
      <c r="F266" s="34">
        <f t="shared" si="9"/>
        <v>5</v>
      </c>
    </row>
    <row r="267" spans="1:6" x14ac:dyDescent="0.25">
      <c r="A267" t="s">
        <v>361</v>
      </c>
      <c r="E267" s="34" t="str">
        <f t="shared" si="8"/>
        <v>OGIRP</v>
      </c>
      <c r="F267" s="34">
        <f t="shared" si="9"/>
        <v>5</v>
      </c>
    </row>
    <row r="268" spans="1:6" x14ac:dyDescent="0.25">
      <c r="A268" t="s">
        <v>361</v>
      </c>
      <c r="E268" s="34" t="str">
        <f t="shared" si="8"/>
        <v>OGIRP</v>
      </c>
      <c r="F268" s="34">
        <f t="shared" si="9"/>
        <v>5</v>
      </c>
    </row>
    <row r="269" spans="1:6" x14ac:dyDescent="0.25">
      <c r="A269" t="s">
        <v>361</v>
      </c>
      <c r="E269" s="34" t="str">
        <f t="shared" si="8"/>
        <v>OGIRP</v>
      </c>
      <c r="F269" s="34">
        <f t="shared" si="9"/>
        <v>5</v>
      </c>
    </row>
    <row r="270" spans="1:6" x14ac:dyDescent="0.25">
      <c r="A270" t="s">
        <v>361</v>
      </c>
      <c r="E270" s="34" t="str">
        <f t="shared" si="8"/>
        <v>OGIRP</v>
      </c>
      <c r="F270" s="34">
        <f t="shared" si="9"/>
        <v>5</v>
      </c>
    </row>
    <row r="271" spans="1:6" x14ac:dyDescent="0.25">
      <c r="A271" t="s">
        <v>361</v>
      </c>
      <c r="E271" s="34" t="str">
        <f t="shared" si="8"/>
        <v>OGIRP</v>
      </c>
      <c r="F271" s="34">
        <f t="shared" si="9"/>
        <v>5</v>
      </c>
    </row>
    <row r="272" spans="1:6" x14ac:dyDescent="0.25">
      <c r="A272" t="s">
        <v>361</v>
      </c>
      <c r="E272" s="34" t="str">
        <f t="shared" si="8"/>
        <v>OGIRP</v>
      </c>
      <c r="F272" s="34">
        <f t="shared" si="9"/>
        <v>5</v>
      </c>
    </row>
    <row r="273" spans="1:6" x14ac:dyDescent="0.25">
      <c r="A273" t="s">
        <v>361</v>
      </c>
      <c r="E273" s="34" t="str">
        <f t="shared" si="8"/>
        <v>OGIRP</v>
      </c>
      <c r="F273" s="34">
        <f t="shared" si="9"/>
        <v>5</v>
      </c>
    </row>
    <row r="274" spans="1:6" x14ac:dyDescent="0.25">
      <c r="A274" t="s">
        <v>361</v>
      </c>
      <c r="E274" s="34" t="str">
        <f t="shared" si="8"/>
        <v>OGIRP</v>
      </c>
      <c r="F274" s="34">
        <f t="shared" si="9"/>
        <v>5</v>
      </c>
    </row>
    <row r="275" spans="1:6" x14ac:dyDescent="0.25">
      <c r="A275" t="s">
        <v>361</v>
      </c>
      <c r="E275" s="34" t="str">
        <f t="shared" si="8"/>
        <v>OGIRP</v>
      </c>
      <c r="F275" s="34">
        <f t="shared" si="9"/>
        <v>5</v>
      </c>
    </row>
    <row r="276" spans="1:6" x14ac:dyDescent="0.25">
      <c r="A276" t="s">
        <v>361</v>
      </c>
      <c r="E276" s="34" t="str">
        <f t="shared" si="8"/>
        <v>OGIRP</v>
      </c>
      <c r="F276" s="34">
        <f t="shared" si="9"/>
        <v>5</v>
      </c>
    </row>
    <row r="277" spans="1:6" x14ac:dyDescent="0.25">
      <c r="A277" t="s">
        <v>361</v>
      </c>
      <c r="E277" s="34" t="str">
        <f t="shared" si="8"/>
        <v>OGIRP</v>
      </c>
      <c r="F277" s="34">
        <f t="shared" si="9"/>
        <v>5</v>
      </c>
    </row>
    <row r="278" spans="1:6" x14ac:dyDescent="0.25">
      <c r="A278" t="s">
        <v>361</v>
      </c>
      <c r="E278" s="34" t="str">
        <f t="shared" si="8"/>
        <v>OGIRP</v>
      </c>
      <c r="F278" s="34">
        <f t="shared" si="9"/>
        <v>5</v>
      </c>
    </row>
    <row r="279" spans="1:6" x14ac:dyDescent="0.25">
      <c r="A279" t="s">
        <v>361</v>
      </c>
      <c r="E279" s="34" t="str">
        <f t="shared" si="8"/>
        <v>OGIRP</v>
      </c>
      <c r="F279" s="34">
        <f t="shared" si="9"/>
        <v>5</v>
      </c>
    </row>
    <row r="280" spans="1:6" x14ac:dyDescent="0.25">
      <c r="A280" t="s">
        <v>361</v>
      </c>
      <c r="E280" s="34" t="str">
        <f t="shared" si="8"/>
        <v>OGIRP</v>
      </c>
      <c r="F280" s="34">
        <f t="shared" si="9"/>
        <v>5</v>
      </c>
    </row>
    <row r="281" spans="1:6" x14ac:dyDescent="0.25">
      <c r="A281" t="s">
        <v>361</v>
      </c>
      <c r="E281" s="34" t="str">
        <f t="shared" si="8"/>
        <v>OGIRP</v>
      </c>
      <c r="F281" s="34">
        <f t="shared" si="9"/>
        <v>5</v>
      </c>
    </row>
    <row r="282" spans="1:6" x14ac:dyDescent="0.25">
      <c r="A282" t="s">
        <v>361</v>
      </c>
      <c r="E282" s="34" t="str">
        <f t="shared" si="8"/>
        <v>OGIRP</v>
      </c>
      <c r="F282" s="34">
        <f t="shared" si="9"/>
        <v>5</v>
      </c>
    </row>
    <row r="283" spans="1:6" x14ac:dyDescent="0.25">
      <c r="A283" t="s">
        <v>361</v>
      </c>
      <c r="E283" s="34" t="str">
        <f t="shared" si="8"/>
        <v>OGIRP</v>
      </c>
      <c r="F283" s="34">
        <f t="shared" si="9"/>
        <v>5</v>
      </c>
    </row>
    <row r="284" spans="1:6" x14ac:dyDescent="0.25">
      <c r="A284" t="s">
        <v>361</v>
      </c>
      <c r="E284" s="34" t="str">
        <f t="shared" si="8"/>
        <v>OGIRP</v>
      </c>
      <c r="F284" s="34">
        <f t="shared" si="9"/>
        <v>5</v>
      </c>
    </row>
    <row r="285" spans="1:6" x14ac:dyDescent="0.25">
      <c r="A285" t="s">
        <v>361</v>
      </c>
      <c r="E285" s="34" t="str">
        <f t="shared" si="8"/>
        <v>OGIRP</v>
      </c>
      <c r="F285" s="34">
        <f t="shared" si="9"/>
        <v>5</v>
      </c>
    </row>
    <row r="286" spans="1:6" x14ac:dyDescent="0.25">
      <c r="A286" t="s">
        <v>361</v>
      </c>
      <c r="E286" s="34" t="str">
        <f t="shared" si="8"/>
        <v>OGIRP</v>
      </c>
      <c r="F286" s="34">
        <f t="shared" si="9"/>
        <v>5</v>
      </c>
    </row>
    <row r="287" spans="1:6" x14ac:dyDescent="0.25">
      <c r="A287" t="s">
        <v>361</v>
      </c>
      <c r="E287" s="34" t="str">
        <f t="shared" si="8"/>
        <v>OGIRP</v>
      </c>
      <c r="F287" s="34">
        <f t="shared" si="9"/>
        <v>5</v>
      </c>
    </row>
    <row r="288" spans="1:6" x14ac:dyDescent="0.25">
      <c r="A288" t="s">
        <v>361</v>
      </c>
      <c r="E288" s="34" t="str">
        <f t="shared" si="8"/>
        <v>OGIRP</v>
      </c>
      <c r="F288" s="34">
        <f t="shared" si="9"/>
        <v>5</v>
      </c>
    </row>
    <row r="289" spans="1:6" x14ac:dyDescent="0.25">
      <c r="A289" t="s">
        <v>361</v>
      </c>
      <c r="E289" s="34" t="str">
        <f t="shared" si="8"/>
        <v>OGIRP</v>
      </c>
      <c r="F289" s="34">
        <f t="shared" si="9"/>
        <v>5</v>
      </c>
    </row>
    <row r="290" spans="1:6" x14ac:dyDescent="0.25">
      <c r="A290" t="s">
        <v>361</v>
      </c>
      <c r="E290" s="34" t="str">
        <f t="shared" si="8"/>
        <v>OGIRP</v>
      </c>
      <c r="F290" s="34">
        <f t="shared" si="9"/>
        <v>5</v>
      </c>
    </row>
    <row r="291" spans="1:6" x14ac:dyDescent="0.25">
      <c r="A291" t="s">
        <v>361</v>
      </c>
      <c r="E291" s="34" t="str">
        <f t="shared" si="8"/>
        <v>OGIRP</v>
      </c>
      <c r="F291" s="34">
        <f t="shared" si="9"/>
        <v>5</v>
      </c>
    </row>
    <row r="292" spans="1:6" x14ac:dyDescent="0.25">
      <c r="A292" t="s">
        <v>361</v>
      </c>
      <c r="E292" s="34" t="str">
        <f t="shared" si="8"/>
        <v>OGIRP</v>
      </c>
      <c r="F292" s="34">
        <f t="shared" si="9"/>
        <v>5</v>
      </c>
    </row>
    <row r="293" spans="1:6" x14ac:dyDescent="0.25">
      <c r="A293" t="s">
        <v>361</v>
      </c>
      <c r="E293" s="34" t="str">
        <f t="shared" si="8"/>
        <v>OGIRP</v>
      </c>
      <c r="F293" s="34">
        <f t="shared" si="9"/>
        <v>5</v>
      </c>
    </row>
    <row r="294" spans="1:6" x14ac:dyDescent="0.25">
      <c r="A294" t="s">
        <v>361</v>
      </c>
      <c r="E294" s="34" t="str">
        <f t="shared" si="8"/>
        <v>OGIRP</v>
      </c>
      <c r="F294" s="34">
        <f t="shared" si="9"/>
        <v>5</v>
      </c>
    </row>
    <row r="295" spans="1:6" x14ac:dyDescent="0.25">
      <c r="A295" t="s">
        <v>361</v>
      </c>
      <c r="E295" s="34" t="str">
        <f t="shared" si="8"/>
        <v>OGIRP</v>
      </c>
      <c r="F295" s="34">
        <f t="shared" si="9"/>
        <v>5</v>
      </c>
    </row>
    <row r="296" spans="1:6" x14ac:dyDescent="0.25">
      <c r="A296" t="s">
        <v>361</v>
      </c>
      <c r="E296" s="34" t="str">
        <f t="shared" si="8"/>
        <v>OGIRP</v>
      </c>
      <c r="F296" s="34">
        <f t="shared" si="9"/>
        <v>5</v>
      </c>
    </row>
    <row r="297" spans="1:6" x14ac:dyDescent="0.25">
      <c r="A297" t="s">
        <v>361</v>
      </c>
      <c r="E297" s="34" t="str">
        <f t="shared" si="8"/>
        <v>OGIRP</v>
      </c>
      <c r="F297" s="34">
        <f t="shared" si="9"/>
        <v>5</v>
      </c>
    </row>
    <row r="298" spans="1:6" x14ac:dyDescent="0.25">
      <c r="A298" t="s">
        <v>361</v>
      </c>
      <c r="E298" s="34" t="str">
        <f t="shared" si="8"/>
        <v>OGIRP</v>
      </c>
      <c r="F298" s="34">
        <f t="shared" si="9"/>
        <v>5</v>
      </c>
    </row>
    <row r="299" spans="1:6" x14ac:dyDescent="0.25">
      <c r="A299" t="s">
        <v>361</v>
      </c>
      <c r="E299" s="34" t="str">
        <f t="shared" si="8"/>
        <v>OGIRP</v>
      </c>
      <c r="F299" s="34">
        <f t="shared" si="9"/>
        <v>5</v>
      </c>
    </row>
    <row r="300" spans="1:6" x14ac:dyDescent="0.25">
      <c r="A300" t="s">
        <v>361</v>
      </c>
      <c r="E300" s="34" t="str">
        <f t="shared" si="8"/>
        <v>OGIRP</v>
      </c>
      <c r="F300" s="34">
        <f t="shared" si="9"/>
        <v>5</v>
      </c>
    </row>
    <row r="301" spans="1:6" x14ac:dyDescent="0.25">
      <c r="A301" t="s">
        <v>361</v>
      </c>
      <c r="E301" s="34" t="str">
        <f t="shared" si="8"/>
        <v>OGIRP</v>
      </c>
      <c r="F301" s="34">
        <f t="shared" si="9"/>
        <v>5</v>
      </c>
    </row>
    <row r="302" spans="1:6" x14ac:dyDescent="0.25">
      <c r="A302" t="s">
        <v>361</v>
      </c>
      <c r="E302" s="34" t="str">
        <f t="shared" si="8"/>
        <v>OGIRP</v>
      </c>
      <c r="F302" s="34">
        <f t="shared" si="9"/>
        <v>5</v>
      </c>
    </row>
    <row r="303" spans="1:6" x14ac:dyDescent="0.25">
      <c r="A303" t="s">
        <v>361</v>
      </c>
      <c r="E303" s="34" t="str">
        <f t="shared" si="8"/>
        <v>OGIRP</v>
      </c>
      <c r="F303" s="34">
        <f t="shared" si="9"/>
        <v>5</v>
      </c>
    </row>
    <row r="304" spans="1:6" x14ac:dyDescent="0.25">
      <c r="A304" t="s">
        <v>361</v>
      </c>
      <c r="E304" s="34" t="str">
        <f t="shared" si="8"/>
        <v>OGIRP</v>
      </c>
      <c r="F304" s="34">
        <f t="shared" si="9"/>
        <v>5</v>
      </c>
    </row>
    <row r="305" spans="1:6" x14ac:dyDescent="0.25">
      <c r="A305" t="s">
        <v>361</v>
      </c>
      <c r="E305" s="34" t="str">
        <f t="shared" si="8"/>
        <v>OGIRP</v>
      </c>
      <c r="F305" s="34">
        <f t="shared" si="9"/>
        <v>5</v>
      </c>
    </row>
    <row r="306" spans="1:6" x14ac:dyDescent="0.25">
      <c r="A306" t="s">
        <v>361</v>
      </c>
      <c r="E306" s="34" t="str">
        <f t="shared" si="8"/>
        <v>OGIRP</v>
      </c>
      <c r="F306" s="34">
        <f t="shared" si="9"/>
        <v>5</v>
      </c>
    </row>
    <row r="307" spans="1:6" x14ac:dyDescent="0.25">
      <c r="A307" t="s">
        <v>361</v>
      </c>
      <c r="E307" s="34" t="str">
        <f t="shared" si="8"/>
        <v>OGIRP</v>
      </c>
      <c r="F307" s="34">
        <f t="shared" si="9"/>
        <v>5</v>
      </c>
    </row>
    <row r="308" spans="1:6" x14ac:dyDescent="0.25">
      <c r="A308" t="s">
        <v>361</v>
      </c>
      <c r="E308" s="34" t="str">
        <f t="shared" si="8"/>
        <v>OGIRP</v>
      </c>
      <c r="F308" s="34">
        <f t="shared" si="9"/>
        <v>5</v>
      </c>
    </row>
    <row r="309" spans="1:6" x14ac:dyDescent="0.25">
      <c r="A309" t="s">
        <v>361</v>
      </c>
      <c r="E309" s="34" t="str">
        <f t="shared" si="8"/>
        <v>OGIRP</v>
      </c>
      <c r="F309" s="34">
        <f t="shared" si="9"/>
        <v>5</v>
      </c>
    </row>
    <row r="310" spans="1:6" x14ac:dyDescent="0.25">
      <c r="A310" t="s">
        <v>361</v>
      </c>
      <c r="E310" s="34" t="str">
        <f t="shared" si="8"/>
        <v>OGIRP</v>
      </c>
      <c r="F310" s="34">
        <f t="shared" si="9"/>
        <v>5</v>
      </c>
    </row>
    <row r="311" spans="1:6" x14ac:dyDescent="0.25">
      <c r="A311" t="s">
        <v>361</v>
      </c>
      <c r="E311" s="34" t="str">
        <f t="shared" si="8"/>
        <v>OGIRP</v>
      </c>
      <c r="F311" s="34">
        <f t="shared" si="9"/>
        <v>5</v>
      </c>
    </row>
    <row r="312" spans="1:6" x14ac:dyDescent="0.25">
      <c r="A312" t="s">
        <v>361</v>
      </c>
      <c r="E312" s="34" t="str">
        <f t="shared" si="8"/>
        <v>OGIRP</v>
      </c>
      <c r="F312" s="34">
        <f t="shared" si="9"/>
        <v>5</v>
      </c>
    </row>
    <row r="313" spans="1:6" x14ac:dyDescent="0.25">
      <c r="A313" t="s">
        <v>361</v>
      </c>
      <c r="E313" s="34" t="str">
        <f t="shared" si="8"/>
        <v>OGIRP</v>
      </c>
      <c r="F313" s="34">
        <f t="shared" si="9"/>
        <v>5</v>
      </c>
    </row>
    <row r="314" spans="1:6" x14ac:dyDescent="0.25">
      <c r="A314" t="s">
        <v>361</v>
      </c>
      <c r="E314" s="34" t="str">
        <f t="shared" si="8"/>
        <v>OGIRP</v>
      </c>
      <c r="F314" s="34">
        <f t="shared" si="9"/>
        <v>5</v>
      </c>
    </row>
    <row r="315" spans="1:6" x14ac:dyDescent="0.25">
      <c r="A315" t="s">
        <v>361</v>
      </c>
      <c r="E315" s="34" t="str">
        <f t="shared" si="8"/>
        <v>OGIRP</v>
      </c>
      <c r="F315" s="34">
        <f t="shared" si="9"/>
        <v>5</v>
      </c>
    </row>
    <row r="316" spans="1:6" x14ac:dyDescent="0.25">
      <c r="A316" t="s">
        <v>361</v>
      </c>
      <c r="E316" s="34" t="str">
        <f t="shared" si="8"/>
        <v>OGIRP</v>
      </c>
      <c r="F316" s="34">
        <f t="shared" si="9"/>
        <v>5</v>
      </c>
    </row>
    <row r="317" spans="1:6" x14ac:dyDescent="0.25">
      <c r="A317" t="s">
        <v>361</v>
      </c>
      <c r="E317" s="34" t="str">
        <f t="shared" si="8"/>
        <v>OGIRP</v>
      </c>
      <c r="F317" s="34">
        <f t="shared" si="9"/>
        <v>5</v>
      </c>
    </row>
    <row r="318" spans="1:6" x14ac:dyDescent="0.25">
      <c r="A318" t="s">
        <v>361</v>
      </c>
      <c r="E318" s="34" t="str">
        <f t="shared" si="8"/>
        <v>OGIRP</v>
      </c>
      <c r="F318" s="34">
        <f t="shared" si="9"/>
        <v>5</v>
      </c>
    </row>
    <row r="319" spans="1:6" x14ac:dyDescent="0.25">
      <c r="A319" t="s">
        <v>361</v>
      </c>
      <c r="E319" s="34" t="str">
        <f t="shared" si="8"/>
        <v>OGIRP</v>
      </c>
      <c r="F319" s="34">
        <f t="shared" si="9"/>
        <v>5</v>
      </c>
    </row>
    <row r="320" spans="1:6" x14ac:dyDescent="0.25">
      <c r="A320" t="s">
        <v>361</v>
      </c>
      <c r="E320" s="34" t="str">
        <f t="shared" si="8"/>
        <v>OGIRP</v>
      </c>
      <c r="F320" s="34">
        <f t="shared" si="9"/>
        <v>5</v>
      </c>
    </row>
    <row r="321" spans="1:6" x14ac:dyDescent="0.25">
      <c r="A321" t="s">
        <v>361</v>
      </c>
      <c r="E321" s="34" t="str">
        <f t="shared" si="8"/>
        <v>OGIRP</v>
      </c>
      <c r="F321" s="34">
        <f t="shared" si="9"/>
        <v>5</v>
      </c>
    </row>
    <row r="322" spans="1:6" x14ac:dyDescent="0.25">
      <c r="A322" t="s">
        <v>361</v>
      </c>
      <c r="E322" s="34" t="str">
        <f t="shared" si="8"/>
        <v>OGIRP</v>
      </c>
      <c r="F322" s="34">
        <f t="shared" si="9"/>
        <v>5</v>
      </c>
    </row>
    <row r="323" spans="1:6" x14ac:dyDescent="0.25">
      <c r="A323" t="s">
        <v>361</v>
      </c>
      <c r="E323" s="34" t="str">
        <f t="shared" ref="E323:E386" si="10">_xlfn.IFNA(_xlfn.IFS(A323="Water Supply - Public (Municipal) Community",$C$2,A323="Fish &amp; Wildlife - Research &amp; Conservation",$C$3,A323="Oil &amp; Gas - Petroleum Refining",$C$4,A323="Commercial - Retail/Wholesale",$C$5,A323="Oil &amp; Gas - Ice Roads and Pads",$C$6,A323="Fish &amp; Wildlife - Zoo",$C$7,A323="Oil &amp; Gas - Operation",$C$8,A323=" - Operation",$C$9,A323="Oil &amp; Gas - Pipeline",$C$10),"")</f>
        <v>OGIRP</v>
      </c>
      <c r="F323" s="34">
        <f t="shared" ref="F323:F386" si="11">_xlfn.IFS(E323=$C$2,$D$2,E323=$C$3,$D$3,E323=$C$4,$D$4,E323=$C$5,$D$5,E323=$C$6,$D$6,E323=$C$7,$D$7,E323=$C$8,$D$8,E323=$C$9,$D$9,E323=$C$10,$D$10)</f>
        <v>5</v>
      </c>
    </row>
    <row r="324" spans="1:6" x14ac:dyDescent="0.25">
      <c r="A324" t="s">
        <v>361</v>
      </c>
      <c r="E324" s="34" t="str">
        <f t="shared" si="10"/>
        <v>OGIRP</v>
      </c>
      <c r="F324" s="34">
        <f t="shared" si="11"/>
        <v>5</v>
      </c>
    </row>
    <row r="325" spans="1:6" x14ac:dyDescent="0.25">
      <c r="A325" t="s">
        <v>361</v>
      </c>
      <c r="E325" s="34" t="str">
        <f t="shared" si="10"/>
        <v>OGIRP</v>
      </c>
      <c r="F325" s="34">
        <f t="shared" si="11"/>
        <v>5</v>
      </c>
    </row>
    <row r="326" spans="1:6" x14ac:dyDescent="0.25">
      <c r="A326" t="s">
        <v>361</v>
      </c>
      <c r="E326" s="34" t="str">
        <f t="shared" si="10"/>
        <v>OGIRP</v>
      </c>
      <c r="F326" s="34">
        <f t="shared" si="11"/>
        <v>5</v>
      </c>
    </row>
    <row r="327" spans="1:6" x14ac:dyDescent="0.25">
      <c r="A327" t="s">
        <v>361</v>
      </c>
      <c r="E327" s="34" t="str">
        <f t="shared" si="10"/>
        <v>OGIRP</v>
      </c>
      <c r="F327" s="34">
        <f t="shared" si="11"/>
        <v>5</v>
      </c>
    </row>
    <row r="328" spans="1:6" x14ac:dyDescent="0.25">
      <c r="A328" t="s">
        <v>361</v>
      </c>
      <c r="E328" s="34" t="str">
        <f t="shared" si="10"/>
        <v>OGIRP</v>
      </c>
      <c r="F328" s="34">
        <f t="shared" si="11"/>
        <v>5</v>
      </c>
    </row>
    <row r="329" spans="1:6" x14ac:dyDescent="0.25">
      <c r="A329" t="s">
        <v>361</v>
      </c>
      <c r="E329" s="34" t="str">
        <f t="shared" si="10"/>
        <v>OGIRP</v>
      </c>
      <c r="F329" s="34">
        <f t="shared" si="11"/>
        <v>5</v>
      </c>
    </row>
    <row r="330" spans="1:6" x14ac:dyDescent="0.25">
      <c r="A330" t="s">
        <v>361</v>
      </c>
      <c r="E330" s="34" t="str">
        <f t="shared" si="10"/>
        <v>OGIRP</v>
      </c>
      <c r="F330" s="34">
        <f t="shared" si="11"/>
        <v>5</v>
      </c>
    </row>
    <row r="331" spans="1:6" x14ac:dyDescent="0.25">
      <c r="A331" t="s">
        <v>361</v>
      </c>
      <c r="E331" s="34" t="str">
        <f t="shared" si="10"/>
        <v>OGIRP</v>
      </c>
      <c r="F331" s="34">
        <f t="shared" si="11"/>
        <v>5</v>
      </c>
    </row>
    <row r="332" spans="1:6" x14ac:dyDescent="0.25">
      <c r="A332" t="s">
        <v>361</v>
      </c>
      <c r="E332" s="34" t="str">
        <f t="shared" si="10"/>
        <v>OGIRP</v>
      </c>
      <c r="F332" s="34">
        <f t="shared" si="11"/>
        <v>5</v>
      </c>
    </row>
    <row r="333" spans="1:6" x14ac:dyDescent="0.25">
      <c r="A333" t="s">
        <v>361</v>
      </c>
      <c r="E333" s="34" t="str">
        <f t="shared" si="10"/>
        <v>OGIRP</v>
      </c>
      <c r="F333" s="34">
        <f t="shared" si="11"/>
        <v>5</v>
      </c>
    </row>
    <row r="334" spans="1:6" x14ac:dyDescent="0.25">
      <c r="A334" t="s">
        <v>361</v>
      </c>
      <c r="E334" s="34" t="str">
        <f t="shared" si="10"/>
        <v>OGIRP</v>
      </c>
      <c r="F334" s="34">
        <f t="shared" si="11"/>
        <v>5</v>
      </c>
    </row>
    <row r="335" spans="1:6" x14ac:dyDescent="0.25">
      <c r="A335" t="s">
        <v>361</v>
      </c>
      <c r="E335" s="34" t="str">
        <f t="shared" si="10"/>
        <v>OGIRP</v>
      </c>
      <c r="F335" s="34">
        <f t="shared" si="11"/>
        <v>5</v>
      </c>
    </row>
    <row r="336" spans="1:6" x14ac:dyDescent="0.25">
      <c r="A336" t="s">
        <v>361</v>
      </c>
      <c r="E336" s="34" t="str">
        <f t="shared" si="10"/>
        <v>OGIRP</v>
      </c>
      <c r="F336" s="34">
        <f t="shared" si="11"/>
        <v>5</v>
      </c>
    </row>
    <row r="337" spans="1:6" x14ac:dyDescent="0.25">
      <c r="A337" t="s">
        <v>361</v>
      </c>
      <c r="E337" s="34" t="str">
        <f t="shared" si="10"/>
        <v>OGIRP</v>
      </c>
      <c r="F337" s="34">
        <f t="shared" si="11"/>
        <v>5</v>
      </c>
    </row>
    <row r="338" spans="1:6" x14ac:dyDescent="0.25">
      <c r="A338" t="s">
        <v>361</v>
      </c>
      <c r="E338" s="34" t="str">
        <f t="shared" si="10"/>
        <v>OGIRP</v>
      </c>
      <c r="F338" s="34">
        <f t="shared" si="11"/>
        <v>5</v>
      </c>
    </row>
    <row r="339" spans="1:6" x14ac:dyDescent="0.25">
      <c r="A339" t="s">
        <v>361</v>
      </c>
      <c r="E339" s="34" t="str">
        <f t="shared" si="10"/>
        <v>OGIRP</v>
      </c>
      <c r="F339" s="34">
        <f t="shared" si="11"/>
        <v>5</v>
      </c>
    </row>
    <row r="340" spans="1:6" x14ac:dyDescent="0.25">
      <c r="A340" t="s">
        <v>361</v>
      </c>
      <c r="E340" s="34" t="str">
        <f t="shared" si="10"/>
        <v>OGIRP</v>
      </c>
      <c r="F340" s="34">
        <f t="shared" si="11"/>
        <v>5</v>
      </c>
    </row>
    <row r="341" spans="1:6" x14ac:dyDescent="0.25">
      <c r="A341" t="s">
        <v>361</v>
      </c>
      <c r="E341" s="34" t="str">
        <f t="shared" si="10"/>
        <v>OGIRP</v>
      </c>
      <c r="F341" s="34">
        <f t="shared" si="11"/>
        <v>5</v>
      </c>
    </row>
    <row r="342" spans="1:6" x14ac:dyDescent="0.25">
      <c r="A342" t="s">
        <v>361</v>
      </c>
      <c r="E342" s="34" t="str">
        <f t="shared" si="10"/>
        <v>OGIRP</v>
      </c>
      <c r="F342" s="34">
        <f t="shared" si="11"/>
        <v>5</v>
      </c>
    </row>
    <row r="343" spans="1:6" x14ac:dyDescent="0.25">
      <c r="A343" t="s">
        <v>361</v>
      </c>
      <c r="E343" s="34" t="str">
        <f t="shared" si="10"/>
        <v>OGIRP</v>
      </c>
      <c r="F343" s="34">
        <f t="shared" si="11"/>
        <v>5</v>
      </c>
    </row>
    <row r="344" spans="1:6" x14ac:dyDescent="0.25">
      <c r="A344" t="s">
        <v>361</v>
      </c>
      <c r="E344" s="34" t="str">
        <f t="shared" si="10"/>
        <v>OGIRP</v>
      </c>
      <c r="F344" s="34">
        <f t="shared" si="11"/>
        <v>5</v>
      </c>
    </row>
    <row r="345" spans="1:6" x14ac:dyDescent="0.25">
      <c r="A345" t="s">
        <v>361</v>
      </c>
      <c r="E345" s="34" t="str">
        <f t="shared" si="10"/>
        <v>OGIRP</v>
      </c>
      <c r="F345" s="34">
        <f t="shared" si="11"/>
        <v>5</v>
      </c>
    </row>
    <row r="346" spans="1:6" x14ac:dyDescent="0.25">
      <c r="A346" t="s">
        <v>361</v>
      </c>
      <c r="E346" s="34" t="str">
        <f t="shared" si="10"/>
        <v>OGIRP</v>
      </c>
      <c r="F346" s="34">
        <f t="shared" si="11"/>
        <v>5</v>
      </c>
    </row>
    <row r="347" spans="1:6" x14ac:dyDescent="0.25">
      <c r="A347" t="s">
        <v>361</v>
      </c>
      <c r="E347" s="34" t="str">
        <f t="shared" si="10"/>
        <v>OGIRP</v>
      </c>
      <c r="F347" s="34">
        <f t="shared" si="11"/>
        <v>5</v>
      </c>
    </row>
    <row r="348" spans="1:6" x14ac:dyDescent="0.25">
      <c r="A348" t="s">
        <v>361</v>
      </c>
      <c r="E348" s="34" t="str">
        <f t="shared" si="10"/>
        <v>OGIRP</v>
      </c>
      <c r="F348" s="34">
        <f t="shared" si="11"/>
        <v>5</v>
      </c>
    </row>
    <row r="349" spans="1:6" x14ac:dyDescent="0.25">
      <c r="A349" t="s">
        <v>361</v>
      </c>
      <c r="E349" s="34" t="str">
        <f t="shared" si="10"/>
        <v>OGIRP</v>
      </c>
      <c r="F349" s="34">
        <f t="shared" si="11"/>
        <v>5</v>
      </c>
    </row>
    <row r="350" spans="1:6" x14ac:dyDescent="0.25">
      <c r="A350" t="s">
        <v>361</v>
      </c>
      <c r="E350" s="34" t="str">
        <f t="shared" si="10"/>
        <v>OGIRP</v>
      </c>
      <c r="F350" s="34">
        <f t="shared" si="11"/>
        <v>5</v>
      </c>
    </row>
    <row r="351" spans="1:6" x14ac:dyDescent="0.25">
      <c r="A351" t="s">
        <v>361</v>
      </c>
      <c r="E351" s="34" t="str">
        <f t="shared" si="10"/>
        <v>OGIRP</v>
      </c>
      <c r="F351" s="34">
        <f t="shared" si="11"/>
        <v>5</v>
      </c>
    </row>
    <row r="352" spans="1:6" x14ac:dyDescent="0.25">
      <c r="A352" t="s">
        <v>361</v>
      </c>
      <c r="E352" s="34" t="str">
        <f t="shared" si="10"/>
        <v>OGIRP</v>
      </c>
      <c r="F352" s="34">
        <f t="shared" si="11"/>
        <v>5</v>
      </c>
    </row>
    <row r="353" spans="1:6" x14ac:dyDescent="0.25">
      <c r="A353" t="s">
        <v>361</v>
      </c>
      <c r="E353" s="34" t="str">
        <f t="shared" si="10"/>
        <v>OGIRP</v>
      </c>
      <c r="F353" s="34">
        <f t="shared" si="11"/>
        <v>5</v>
      </c>
    </row>
    <row r="354" spans="1:6" x14ac:dyDescent="0.25">
      <c r="A354" t="s">
        <v>361</v>
      </c>
      <c r="E354" s="34" t="str">
        <f t="shared" si="10"/>
        <v>OGIRP</v>
      </c>
      <c r="F354" s="34">
        <f t="shared" si="11"/>
        <v>5</v>
      </c>
    </row>
    <row r="355" spans="1:6" x14ac:dyDescent="0.25">
      <c r="A355" t="s">
        <v>361</v>
      </c>
      <c r="E355" s="34" t="str">
        <f t="shared" si="10"/>
        <v>OGIRP</v>
      </c>
      <c r="F355" s="34">
        <f t="shared" si="11"/>
        <v>5</v>
      </c>
    </row>
    <row r="356" spans="1:6" x14ac:dyDescent="0.25">
      <c r="A356" t="s">
        <v>361</v>
      </c>
      <c r="E356" s="34" t="str">
        <f t="shared" si="10"/>
        <v>OGIRP</v>
      </c>
      <c r="F356" s="34">
        <f t="shared" si="11"/>
        <v>5</v>
      </c>
    </row>
    <row r="357" spans="1:6" x14ac:dyDescent="0.25">
      <c r="A357" t="s">
        <v>361</v>
      </c>
      <c r="E357" s="34" t="str">
        <f t="shared" si="10"/>
        <v>OGIRP</v>
      </c>
      <c r="F357" s="34">
        <f t="shared" si="11"/>
        <v>5</v>
      </c>
    </row>
    <row r="358" spans="1:6" x14ac:dyDescent="0.25">
      <c r="A358" t="s">
        <v>361</v>
      </c>
      <c r="E358" s="34" t="str">
        <f t="shared" si="10"/>
        <v>OGIRP</v>
      </c>
      <c r="F358" s="34">
        <f t="shared" si="11"/>
        <v>5</v>
      </c>
    </row>
    <row r="359" spans="1:6" x14ac:dyDescent="0.25">
      <c r="A359" t="s">
        <v>361</v>
      </c>
      <c r="E359" s="34" t="str">
        <f t="shared" si="10"/>
        <v>OGIRP</v>
      </c>
      <c r="F359" s="34">
        <f t="shared" si="11"/>
        <v>5</v>
      </c>
    </row>
    <row r="360" spans="1:6" x14ac:dyDescent="0.25">
      <c r="A360" t="s">
        <v>361</v>
      </c>
      <c r="E360" s="34" t="str">
        <f t="shared" si="10"/>
        <v>OGIRP</v>
      </c>
      <c r="F360" s="34">
        <f t="shared" si="11"/>
        <v>5</v>
      </c>
    </row>
    <row r="361" spans="1:6" x14ac:dyDescent="0.25">
      <c r="A361" t="s">
        <v>361</v>
      </c>
      <c r="E361" s="34" t="str">
        <f t="shared" si="10"/>
        <v>OGIRP</v>
      </c>
      <c r="F361" s="34">
        <f t="shared" si="11"/>
        <v>5</v>
      </c>
    </row>
    <row r="362" spans="1:6" x14ac:dyDescent="0.25">
      <c r="A362" t="s">
        <v>361</v>
      </c>
      <c r="E362" s="34" t="str">
        <f t="shared" si="10"/>
        <v>OGIRP</v>
      </c>
      <c r="F362" s="34">
        <f t="shared" si="11"/>
        <v>5</v>
      </c>
    </row>
    <row r="363" spans="1:6" x14ac:dyDescent="0.25">
      <c r="A363" t="s">
        <v>361</v>
      </c>
      <c r="E363" s="34" t="str">
        <f t="shared" si="10"/>
        <v>OGIRP</v>
      </c>
      <c r="F363" s="34">
        <f t="shared" si="11"/>
        <v>5</v>
      </c>
    </row>
    <row r="364" spans="1:6" x14ac:dyDescent="0.25">
      <c r="A364" t="s">
        <v>361</v>
      </c>
      <c r="E364" s="34" t="str">
        <f t="shared" si="10"/>
        <v>OGIRP</v>
      </c>
      <c r="F364" s="34">
        <f t="shared" si="11"/>
        <v>5</v>
      </c>
    </row>
    <row r="365" spans="1:6" x14ac:dyDescent="0.25">
      <c r="A365" t="s">
        <v>361</v>
      </c>
      <c r="E365" s="34" t="str">
        <f t="shared" si="10"/>
        <v>OGIRP</v>
      </c>
      <c r="F365" s="34">
        <f t="shared" si="11"/>
        <v>5</v>
      </c>
    </row>
    <row r="366" spans="1:6" x14ac:dyDescent="0.25">
      <c r="A366" t="s">
        <v>361</v>
      </c>
      <c r="E366" s="34" t="str">
        <f t="shared" si="10"/>
        <v>OGIRP</v>
      </c>
      <c r="F366" s="34">
        <f t="shared" si="11"/>
        <v>5</v>
      </c>
    </row>
    <row r="367" spans="1:6" x14ac:dyDescent="0.25">
      <c r="A367" t="s">
        <v>361</v>
      </c>
      <c r="E367" s="34" t="str">
        <f t="shared" si="10"/>
        <v>OGIRP</v>
      </c>
      <c r="F367" s="34">
        <f t="shared" si="11"/>
        <v>5</v>
      </c>
    </row>
    <row r="368" spans="1:6" x14ac:dyDescent="0.25">
      <c r="A368" t="s">
        <v>361</v>
      </c>
      <c r="E368" s="34" t="str">
        <f t="shared" si="10"/>
        <v>OGIRP</v>
      </c>
      <c r="F368" s="34">
        <f t="shared" si="11"/>
        <v>5</v>
      </c>
    </row>
    <row r="369" spans="1:6" x14ac:dyDescent="0.25">
      <c r="A369" t="s">
        <v>361</v>
      </c>
      <c r="E369" s="34" t="str">
        <f t="shared" si="10"/>
        <v>OGIRP</v>
      </c>
      <c r="F369" s="34">
        <f t="shared" si="11"/>
        <v>5</v>
      </c>
    </row>
    <row r="370" spans="1:6" x14ac:dyDescent="0.25">
      <c r="A370" t="s">
        <v>361</v>
      </c>
      <c r="E370" s="34" t="str">
        <f t="shared" si="10"/>
        <v>OGIRP</v>
      </c>
      <c r="F370" s="34">
        <f t="shared" si="11"/>
        <v>5</v>
      </c>
    </row>
    <row r="371" spans="1:6" x14ac:dyDescent="0.25">
      <c r="A371" t="s">
        <v>361</v>
      </c>
      <c r="E371" s="34" t="str">
        <f t="shared" si="10"/>
        <v>OGIRP</v>
      </c>
      <c r="F371" s="34">
        <f t="shared" si="11"/>
        <v>5</v>
      </c>
    </row>
    <row r="372" spans="1:6" x14ac:dyDescent="0.25">
      <c r="A372" t="s">
        <v>361</v>
      </c>
      <c r="E372" s="34" t="str">
        <f t="shared" si="10"/>
        <v>OGIRP</v>
      </c>
      <c r="F372" s="34">
        <f t="shared" si="11"/>
        <v>5</v>
      </c>
    </row>
    <row r="373" spans="1:6" x14ac:dyDescent="0.25">
      <c r="A373" t="s">
        <v>361</v>
      </c>
      <c r="E373" s="34" t="str">
        <f t="shared" si="10"/>
        <v>OGIRP</v>
      </c>
      <c r="F373" s="34">
        <f t="shared" si="11"/>
        <v>5</v>
      </c>
    </row>
    <row r="374" spans="1:6" x14ac:dyDescent="0.25">
      <c r="A374" t="s">
        <v>361</v>
      </c>
      <c r="E374" s="34" t="str">
        <f t="shared" si="10"/>
        <v>OGIRP</v>
      </c>
      <c r="F374" s="34">
        <f t="shared" si="11"/>
        <v>5</v>
      </c>
    </row>
    <row r="375" spans="1:6" x14ac:dyDescent="0.25">
      <c r="A375" t="s">
        <v>361</v>
      </c>
      <c r="E375" s="34" t="str">
        <f t="shared" si="10"/>
        <v>OGIRP</v>
      </c>
      <c r="F375" s="34">
        <f t="shared" si="11"/>
        <v>5</v>
      </c>
    </row>
    <row r="376" spans="1:6" x14ac:dyDescent="0.25">
      <c r="A376" t="s">
        <v>361</v>
      </c>
      <c r="E376" s="34" t="str">
        <f t="shared" si="10"/>
        <v>OGIRP</v>
      </c>
      <c r="F376" s="34">
        <f t="shared" si="11"/>
        <v>5</v>
      </c>
    </row>
    <row r="377" spans="1:6" x14ac:dyDescent="0.25">
      <c r="A377" t="s">
        <v>361</v>
      </c>
      <c r="E377" s="34" t="str">
        <f t="shared" si="10"/>
        <v>OGIRP</v>
      </c>
      <c r="F377" s="34">
        <f t="shared" si="11"/>
        <v>5</v>
      </c>
    </row>
    <row r="378" spans="1:6" x14ac:dyDescent="0.25">
      <c r="A378" t="s">
        <v>361</v>
      </c>
      <c r="E378" s="34" t="str">
        <f t="shared" si="10"/>
        <v>OGIRP</v>
      </c>
      <c r="F378" s="34">
        <f t="shared" si="11"/>
        <v>5</v>
      </c>
    </row>
    <row r="379" spans="1:6" x14ac:dyDescent="0.25">
      <c r="A379" t="s">
        <v>361</v>
      </c>
      <c r="E379" s="34" t="str">
        <f t="shared" si="10"/>
        <v>OGIRP</v>
      </c>
      <c r="F379" s="34">
        <f t="shared" si="11"/>
        <v>5</v>
      </c>
    </row>
    <row r="380" spans="1:6" x14ac:dyDescent="0.25">
      <c r="A380" t="s">
        <v>361</v>
      </c>
      <c r="E380" s="34" t="str">
        <f t="shared" si="10"/>
        <v>OGIRP</v>
      </c>
      <c r="F380" s="34">
        <f t="shared" si="11"/>
        <v>5</v>
      </c>
    </row>
    <row r="381" spans="1:6" x14ac:dyDescent="0.25">
      <c r="A381" t="s">
        <v>361</v>
      </c>
      <c r="E381" s="34" t="str">
        <f t="shared" si="10"/>
        <v>OGIRP</v>
      </c>
      <c r="F381" s="34">
        <f t="shared" si="11"/>
        <v>5</v>
      </c>
    </row>
    <row r="382" spans="1:6" x14ac:dyDescent="0.25">
      <c r="A382" t="s">
        <v>361</v>
      </c>
      <c r="E382" s="34" t="str">
        <f t="shared" si="10"/>
        <v>OGIRP</v>
      </c>
      <c r="F382" s="34">
        <f t="shared" si="11"/>
        <v>5</v>
      </c>
    </row>
    <row r="383" spans="1:6" x14ac:dyDescent="0.25">
      <c r="A383" t="s">
        <v>361</v>
      </c>
      <c r="E383" s="34" t="str">
        <f t="shared" si="10"/>
        <v>OGIRP</v>
      </c>
      <c r="F383" s="34">
        <f t="shared" si="11"/>
        <v>5</v>
      </c>
    </row>
    <row r="384" spans="1:6" x14ac:dyDescent="0.25">
      <c r="A384" t="s">
        <v>361</v>
      </c>
      <c r="E384" s="34" t="str">
        <f t="shared" si="10"/>
        <v>OGIRP</v>
      </c>
      <c r="F384" s="34">
        <f t="shared" si="11"/>
        <v>5</v>
      </c>
    </row>
    <row r="385" spans="1:6" x14ac:dyDescent="0.25">
      <c r="A385" t="s">
        <v>361</v>
      </c>
      <c r="E385" s="34" t="str">
        <f t="shared" si="10"/>
        <v>OGIRP</v>
      </c>
      <c r="F385" s="34">
        <f t="shared" si="11"/>
        <v>5</v>
      </c>
    </row>
    <row r="386" spans="1:6" x14ac:dyDescent="0.25">
      <c r="A386" t="s">
        <v>361</v>
      </c>
      <c r="E386" s="34" t="str">
        <f t="shared" si="10"/>
        <v>OGIRP</v>
      </c>
      <c r="F386" s="34">
        <f t="shared" si="11"/>
        <v>5</v>
      </c>
    </row>
    <row r="387" spans="1:6" x14ac:dyDescent="0.25">
      <c r="A387" t="s">
        <v>361</v>
      </c>
      <c r="E387" s="34" t="str">
        <f t="shared" ref="E387:E450" si="12">_xlfn.IFNA(_xlfn.IFS(A387="Water Supply - Public (Municipal) Community",$C$2,A387="Fish &amp; Wildlife - Research &amp; Conservation",$C$3,A387="Oil &amp; Gas - Petroleum Refining",$C$4,A387="Commercial - Retail/Wholesale",$C$5,A387="Oil &amp; Gas - Ice Roads and Pads",$C$6,A387="Fish &amp; Wildlife - Zoo",$C$7,A387="Oil &amp; Gas - Operation",$C$8,A387=" - Operation",$C$9,A387="Oil &amp; Gas - Pipeline",$C$10),"")</f>
        <v>OGIRP</v>
      </c>
      <c r="F387" s="34">
        <f t="shared" ref="F387:F450" si="13">_xlfn.IFS(E387=$C$2,$D$2,E387=$C$3,$D$3,E387=$C$4,$D$4,E387=$C$5,$D$5,E387=$C$6,$D$6,E387=$C$7,$D$7,E387=$C$8,$D$8,E387=$C$9,$D$9,E387=$C$10,$D$10)</f>
        <v>5</v>
      </c>
    </row>
    <row r="388" spans="1:6" x14ac:dyDescent="0.25">
      <c r="A388" t="s">
        <v>361</v>
      </c>
      <c r="E388" s="34" t="str">
        <f t="shared" si="12"/>
        <v>OGIRP</v>
      </c>
      <c r="F388" s="34">
        <f t="shared" si="13"/>
        <v>5</v>
      </c>
    </row>
    <row r="389" spans="1:6" x14ac:dyDescent="0.25">
      <c r="A389" t="s">
        <v>361</v>
      </c>
      <c r="E389" s="34" t="str">
        <f t="shared" si="12"/>
        <v>OGIRP</v>
      </c>
      <c r="F389" s="34">
        <f t="shared" si="13"/>
        <v>5</v>
      </c>
    </row>
    <row r="390" spans="1:6" x14ac:dyDescent="0.25">
      <c r="A390" t="s">
        <v>361</v>
      </c>
      <c r="E390" s="34" t="str">
        <f t="shared" si="12"/>
        <v>OGIRP</v>
      </c>
      <c r="F390" s="34">
        <f t="shared" si="13"/>
        <v>5</v>
      </c>
    </row>
    <row r="391" spans="1:6" x14ac:dyDescent="0.25">
      <c r="A391" t="s">
        <v>361</v>
      </c>
      <c r="E391" s="34" t="str">
        <f t="shared" si="12"/>
        <v>OGIRP</v>
      </c>
      <c r="F391" s="34">
        <f t="shared" si="13"/>
        <v>5</v>
      </c>
    </row>
    <row r="392" spans="1:6" x14ac:dyDescent="0.25">
      <c r="A392" t="s">
        <v>361</v>
      </c>
      <c r="E392" s="34" t="str">
        <f t="shared" si="12"/>
        <v>OGIRP</v>
      </c>
      <c r="F392" s="34">
        <f t="shared" si="13"/>
        <v>5</v>
      </c>
    </row>
    <row r="393" spans="1:6" x14ac:dyDescent="0.25">
      <c r="A393" t="s">
        <v>361</v>
      </c>
      <c r="E393" s="34" t="str">
        <f t="shared" si="12"/>
        <v>OGIRP</v>
      </c>
      <c r="F393" s="34">
        <f t="shared" si="13"/>
        <v>5</v>
      </c>
    </row>
    <row r="394" spans="1:6" x14ac:dyDescent="0.25">
      <c r="A394" t="s">
        <v>361</v>
      </c>
      <c r="E394" s="34" t="str">
        <f t="shared" si="12"/>
        <v>OGIRP</v>
      </c>
      <c r="F394" s="34">
        <f t="shared" si="13"/>
        <v>5</v>
      </c>
    </row>
    <row r="395" spans="1:6" x14ac:dyDescent="0.25">
      <c r="A395" t="s">
        <v>361</v>
      </c>
      <c r="E395" s="34" t="str">
        <f t="shared" si="12"/>
        <v>OGIRP</v>
      </c>
      <c r="F395" s="34">
        <f t="shared" si="13"/>
        <v>5</v>
      </c>
    </row>
    <row r="396" spans="1:6" x14ac:dyDescent="0.25">
      <c r="A396" t="s">
        <v>361</v>
      </c>
      <c r="E396" s="34" t="str">
        <f t="shared" si="12"/>
        <v>OGIRP</v>
      </c>
      <c r="F396" s="34">
        <f t="shared" si="13"/>
        <v>5</v>
      </c>
    </row>
    <row r="397" spans="1:6" x14ac:dyDescent="0.25">
      <c r="A397" t="s">
        <v>361</v>
      </c>
      <c r="E397" s="34" t="str">
        <f t="shared" si="12"/>
        <v>OGIRP</v>
      </c>
      <c r="F397" s="34">
        <f t="shared" si="13"/>
        <v>5</v>
      </c>
    </row>
    <row r="398" spans="1:6" x14ac:dyDescent="0.25">
      <c r="A398" t="s">
        <v>361</v>
      </c>
      <c r="E398" s="34" t="str">
        <f t="shared" si="12"/>
        <v>OGIRP</v>
      </c>
      <c r="F398" s="34">
        <f t="shared" si="13"/>
        <v>5</v>
      </c>
    </row>
    <row r="399" spans="1:6" x14ac:dyDescent="0.25">
      <c r="A399" t="s">
        <v>361</v>
      </c>
      <c r="E399" s="34" t="str">
        <f t="shared" si="12"/>
        <v>OGIRP</v>
      </c>
      <c r="F399" s="34">
        <f t="shared" si="13"/>
        <v>5</v>
      </c>
    </row>
    <row r="400" spans="1:6" x14ac:dyDescent="0.25">
      <c r="A400" t="s">
        <v>361</v>
      </c>
      <c r="E400" s="34" t="str">
        <f t="shared" si="12"/>
        <v>OGIRP</v>
      </c>
      <c r="F400" s="34">
        <f t="shared" si="13"/>
        <v>5</v>
      </c>
    </row>
    <row r="401" spans="1:6" x14ac:dyDescent="0.25">
      <c r="A401" t="s">
        <v>361</v>
      </c>
      <c r="E401" s="34" t="str">
        <f t="shared" si="12"/>
        <v>OGIRP</v>
      </c>
      <c r="F401" s="34">
        <f t="shared" si="13"/>
        <v>5</v>
      </c>
    </row>
    <row r="402" spans="1:6" x14ac:dyDescent="0.25">
      <c r="A402" t="s">
        <v>361</v>
      </c>
      <c r="E402" s="34" t="str">
        <f t="shared" si="12"/>
        <v>OGIRP</v>
      </c>
      <c r="F402" s="34">
        <f t="shared" si="13"/>
        <v>5</v>
      </c>
    </row>
    <row r="403" spans="1:6" x14ac:dyDescent="0.25">
      <c r="A403" t="s">
        <v>361</v>
      </c>
      <c r="E403" s="34" t="str">
        <f t="shared" si="12"/>
        <v>OGIRP</v>
      </c>
      <c r="F403" s="34">
        <f t="shared" si="13"/>
        <v>5</v>
      </c>
    </row>
    <row r="404" spans="1:6" x14ac:dyDescent="0.25">
      <c r="A404" t="s">
        <v>361</v>
      </c>
      <c r="E404" s="34" t="str">
        <f t="shared" si="12"/>
        <v>OGIRP</v>
      </c>
      <c r="F404" s="34">
        <f t="shared" si="13"/>
        <v>5</v>
      </c>
    </row>
    <row r="405" spans="1:6" x14ac:dyDescent="0.25">
      <c r="A405" t="s">
        <v>361</v>
      </c>
      <c r="E405" s="34" t="str">
        <f t="shared" si="12"/>
        <v>OGIRP</v>
      </c>
      <c r="F405" s="34">
        <f t="shared" si="13"/>
        <v>5</v>
      </c>
    </row>
    <row r="406" spans="1:6" x14ac:dyDescent="0.25">
      <c r="A406" t="s">
        <v>361</v>
      </c>
      <c r="E406" s="34" t="str">
        <f t="shared" si="12"/>
        <v>OGIRP</v>
      </c>
      <c r="F406" s="34">
        <f t="shared" si="13"/>
        <v>5</v>
      </c>
    </row>
    <row r="407" spans="1:6" x14ac:dyDescent="0.25">
      <c r="A407" t="s">
        <v>361</v>
      </c>
      <c r="E407" s="34" t="str">
        <f t="shared" si="12"/>
        <v>OGIRP</v>
      </c>
      <c r="F407" s="34">
        <f t="shared" si="13"/>
        <v>5</v>
      </c>
    </row>
    <row r="408" spans="1:6" x14ac:dyDescent="0.25">
      <c r="A408" t="s">
        <v>361</v>
      </c>
      <c r="E408" s="34" t="str">
        <f t="shared" si="12"/>
        <v>OGIRP</v>
      </c>
      <c r="F408" s="34">
        <f t="shared" si="13"/>
        <v>5</v>
      </c>
    </row>
    <row r="409" spans="1:6" x14ac:dyDescent="0.25">
      <c r="A409" t="s">
        <v>361</v>
      </c>
      <c r="E409" s="34" t="str">
        <f t="shared" si="12"/>
        <v>OGIRP</v>
      </c>
      <c r="F409" s="34">
        <f t="shared" si="13"/>
        <v>5</v>
      </c>
    </row>
    <row r="410" spans="1:6" x14ac:dyDescent="0.25">
      <c r="A410" t="s">
        <v>361</v>
      </c>
      <c r="E410" s="34" t="str">
        <f t="shared" si="12"/>
        <v>OGIRP</v>
      </c>
      <c r="F410" s="34">
        <f t="shared" si="13"/>
        <v>5</v>
      </c>
    </row>
    <row r="411" spans="1:6" x14ac:dyDescent="0.25">
      <c r="A411" t="s">
        <v>361</v>
      </c>
      <c r="E411" s="34" t="str">
        <f t="shared" si="12"/>
        <v>OGIRP</v>
      </c>
      <c r="F411" s="34">
        <f t="shared" si="13"/>
        <v>5</v>
      </c>
    </row>
    <row r="412" spans="1:6" x14ac:dyDescent="0.25">
      <c r="A412" t="s">
        <v>361</v>
      </c>
      <c r="E412" s="34" t="str">
        <f t="shared" si="12"/>
        <v>OGIRP</v>
      </c>
      <c r="F412" s="34">
        <f t="shared" si="13"/>
        <v>5</v>
      </c>
    </row>
    <row r="413" spans="1:6" x14ac:dyDescent="0.25">
      <c r="A413" t="s">
        <v>361</v>
      </c>
      <c r="E413" s="34" t="str">
        <f t="shared" si="12"/>
        <v>OGIRP</v>
      </c>
      <c r="F413" s="34">
        <f t="shared" si="13"/>
        <v>5</v>
      </c>
    </row>
    <row r="414" spans="1:6" x14ac:dyDescent="0.25">
      <c r="A414" t="s">
        <v>361</v>
      </c>
      <c r="E414" s="34" t="str">
        <f t="shared" si="12"/>
        <v>OGIRP</v>
      </c>
      <c r="F414" s="34">
        <f t="shared" si="13"/>
        <v>5</v>
      </c>
    </row>
    <row r="415" spans="1:6" x14ac:dyDescent="0.25">
      <c r="A415" t="s">
        <v>361</v>
      </c>
      <c r="E415" s="34" t="str">
        <f t="shared" si="12"/>
        <v>OGIRP</v>
      </c>
      <c r="F415" s="34">
        <f t="shared" si="13"/>
        <v>5</v>
      </c>
    </row>
    <row r="416" spans="1:6" x14ac:dyDescent="0.25">
      <c r="A416" t="s">
        <v>361</v>
      </c>
      <c r="E416" s="34" t="str">
        <f t="shared" si="12"/>
        <v>OGIRP</v>
      </c>
      <c r="F416" s="34">
        <f t="shared" si="13"/>
        <v>5</v>
      </c>
    </row>
    <row r="417" spans="1:6" x14ac:dyDescent="0.25">
      <c r="A417" t="s">
        <v>361</v>
      </c>
      <c r="E417" s="34" t="str">
        <f t="shared" si="12"/>
        <v>OGIRP</v>
      </c>
      <c r="F417" s="34">
        <f t="shared" si="13"/>
        <v>5</v>
      </c>
    </row>
    <row r="418" spans="1:6" x14ac:dyDescent="0.25">
      <c r="A418" t="s">
        <v>361</v>
      </c>
      <c r="E418" s="34" t="str">
        <f t="shared" si="12"/>
        <v>OGIRP</v>
      </c>
      <c r="F418" s="34">
        <f t="shared" si="13"/>
        <v>5</v>
      </c>
    </row>
    <row r="419" spans="1:6" x14ac:dyDescent="0.25">
      <c r="A419" t="s">
        <v>361</v>
      </c>
      <c r="E419" s="34" t="str">
        <f t="shared" si="12"/>
        <v>OGIRP</v>
      </c>
      <c r="F419" s="34">
        <f t="shared" si="13"/>
        <v>5</v>
      </c>
    </row>
    <row r="420" spans="1:6" x14ac:dyDescent="0.25">
      <c r="A420" t="s">
        <v>361</v>
      </c>
      <c r="E420" s="34" t="str">
        <f t="shared" si="12"/>
        <v>OGIRP</v>
      </c>
      <c r="F420" s="34">
        <f t="shared" si="13"/>
        <v>5</v>
      </c>
    </row>
    <row r="421" spans="1:6" x14ac:dyDescent="0.25">
      <c r="A421" t="s">
        <v>361</v>
      </c>
      <c r="E421" s="34" t="str">
        <f t="shared" si="12"/>
        <v>OGIRP</v>
      </c>
      <c r="F421" s="34">
        <f t="shared" si="13"/>
        <v>5</v>
      </c>
    </row>
    <row r="422" spans="1:6" x14ac:dyDescent="0.25">
      <c r="A422" t="s">
        <v>361</v>
      </c>
      <c r="E422" s="34" t="str">
        <f t="shared" si="12"/>
        <v>OGIRP</v>
      </c>
      <c r="F422" s="34">
        <f t="shared" si="13"/>
        <v>5</v>
      </c>
    </row>
    <row r="423" spans="1:6" x14ac:dyDescent="0.25">
      <c r="A423" t="s">
        <v>361</v>
      </c>
      <c r="E423" s="34" t="str">
        <f t="shared" si="12"/>
        <v>OGIRP</v>
      </c>
      <c r="F423" s="34">
        <f t="shared" si="13"/>
        <v>5</v>
      </c>
    </row>
    <row r="424" spans="1:6" x14ac:dyDescent="0.25">
      <c r="A424" t="s">
        <v>361</v>
      </c>
      <c r="E424" s="34" t="str">
        <f t="shared" si="12"/>
        <v>OGIRP</v>
      </c>
      <c r="F424" s="34">
        <f t="shared" si="13"/>
        <v>5</v>
      </c>
    </row>
    <row r="425" spans="1:6" x14ac:dyDescent="0.25">
      <c r="A425" t="s">
        <v>361</v>
      </c>
      <c r="E425" s="34" t="str">
        <f t="shared" si="12"/>
        <v>OGIRP</v>
      </c>
      <c r="F425" s="34">
        <f t="shared" si="13"/>
        <v>5</v>
      </c>
    </row>
    <row r="426" spans="1:6" x14ac:dyDescent="0.25">
      <c r="A426" t="s">
        <v>361</v>
      </c>
      <c r="E426" s="34" t="str">
        <f t="shared" si="12"/>
        <v>OGIRP</v>
      </c>
      <c r="F426" s="34">
        <f t="shared" si="13"/>
        <v>5</v>
      </c>
    </row>
    <row r="427" spans="1:6" x14ac:dyDescent="0.25">
      <c r="A427" t="s">
        <v>361</v>
      </c>
      <c r="E427" s="34" t="str">
        <f t="shared" si="12"/>
        <v>OGIRP</v>
      </c>
      <c r="F427" s="34">
        <f t="shared" si="13"/>
        <v>5</v>
      </c>
    </row>
    <row r="428" spans="1:6" x14ac:dyDescent="0.25">
      <c r="A428" t="s">
        <v>361</v>
      </c>
      <c r="E428" s="34" t="str">
        <f t="shared" si="12"/>
        <v>OGIRP</v>
      </c>
      <c r="F428" s="34">
        <f t="shared" si="13"/>
        <v>5</v>
      </c>
    </row>
    <row r="429" spans="1:6" x14ac:dyDescent="0.25">
      <c r="A429" t="s">
        <v>361</v>
      </c>
      <c r="E429" s="34" t="str">
        <f t="shared" si="12"/>
        <v>OGIRP</v>
      </c>
      <c r="F429" s="34">
        <f t="shared" si="13"/>
        <v>5</v>
      </c>
    </row>
    <row r="430" spans="1:6" x14ac:dyDescent="0.25">
      <c r="A430" t="s">
        <v>361</v>
      </c>
      <c r="E430" s="34" t="str">
        <f t="shared" si="12"/>
        <v>OGIRP</v>
      </c>
      <c r="F430" s="34">
        <f t="shared" si="13"/>
        <v>5</v>
      </c>
    </row>
    <row r="431" spans="1:6" x14ac:dyDescent="0.25">
      <c r="A431" t="s">
        <v>361</v>
      </c>
      <c r="E431" s="34" t="str">
        <f t="shared" si="12"/>
        <v>OGIRP</v>
      </c>
      <c r="F431" s="34">
        <f t="shared" si="13"/>
        <v>5</v>
      </c>
    </row>
    <row r="432" spans="1:6" x14ac:dyDescent="0.25">
      <c r="A432" t="s">
        <v>361</v>
      </c>
      <c r="E432" s="34" t="str">
        <f t="shared" si="12"/>
        <v>OGIRP</v>
      </c>
      <c r="F432" s="34">
        <f t="shared" si="13"/>
        <v>5</v>
      </c>
    </row>
    <row r="433" spans="1:6" x14ac:dyDescent="0.25">
      <c r="A433" t="s">
        <v>361</v>
      </c>
      <c r="E433" s="34" t="str">
        <f t="shared" si="12"/>
        <v>OGIRP</v>
      </c>
      <c r="F433" s="34">
        <f t="shared" si="13"/>
        <v>5</v>
      </c>
    </row>
    <row r="434" spans="1:6" x14ac:dyDescent="0.25">
      <c r="A434" t="s">
        <v>361</v>
      </c>
      <c r="E434" s="34" t="str">
        <f t="shared" si="12"/>
        <v>OGIRP</v>
      </c>
      <c r="F434" s="34">
        <f t="shared" si="13"/>
        <v>5</v>
      </c>
    </row>
    <row r="435" spans="1:6" x14ac:dyDescent="0.25">
      <c r="A435" t="s">
        <v>361</v>
      </c>
      <c r="E435" s="34" t="str">
        <f t="shared" si="12"/>
        <v>OGIRP</v>
      </c>
      <c r="F435" s="34">
        <f t="shared" si="13"/>
        <v>5</v>
      </c>
    </row>
    <row r="436" spans="1:6" x14ac:dyDescent="0.25">
      <c r="A436" t="s">
        <v>361</v>
      </c>
      <c r="E436" s="34" t="str">
        <f t="shared" si="12"/>
        <v>OGIRP</v>
      </c>
      <c r="F436" s="34">
        <f t="shared" si="13"/>
        <v>5</v>
      </c>
    </row>
    <row r="437" spans="1:6" x14ac:dyDescent="0.25">
      <c r="A437" t="s">
        <v>361</v>
      </c>
      <c r="E437" s="34" t="str">
        <f t="shared" si="12"/>
        <v>OGIRP</v>
      </c>
      <c r="F437" s="34">
        <f t="shared" si="13"/>
        <v>5</v>
      </c>
    </row>
    <row r="438" spans="1:6" x14ac:dyDescent="0.25">
      <c r="A438" t="s">
        <v>361</v>
      </c>
      <c r="E438" s="34" t="str">
        <f t="shared" si="12"/>
        <v>OGIRP</v>
      </c>
      <c r="F438" s="34">
        <f t="shared" si="13"/>
        <v>5</v>
      </c>
    </row>
    <row r="439" spans="1:6" x14ac:dyDescent="0.25">
      <c r="A439" t="s">
        <v>361</v>
      </c>
      <c r="E439" s="34" t="str">
        <f t="shared" si="12"/>
        <v>OGIRP</v>
      </c>
      <c r="F439" s="34">
        <f t="shared" si="13"/>
        <v>5</v>
      </c>
    </row>
    <row r="440" spans="1:6" x14ac:dyDescent="0.25">
      <c r="A440" t="s">
        <v>361</v>
      </c>
      <c r="E440" s="34" t="str">
        <f t="shared" si="12"/>
        <v>OGIRP</v>
      </c>
      <c r="F440" s="34">
        <f t="shared" si="13"/>
        <v>5</v>
      </c>
    </row>
    <row r="441" spans="1:6" x14ac:dyDescent="0.25">
      <c r="A441" t="s">
        <v>361</v>
      </c>
      <c r="E441" s="34" t="str">
        <f t="shared" si="12"/>
        <v>OGIRP</v>
      </c>
      <c r="F441" s="34">
        <f t="shared" si="13"/>
        <v>5</v>
      </c>
    </row>
    <row r="442" spans="1:6" x14ac:dyDescent="0.25">
      <c r="A442" t="s">
        <v>361</v>
      </c>
      <c r="E442" s="34" t="str">
        <f t="shared" si="12"/>
        <v>OGIRP</v>
      </c>
      <c r="F442" s="34">
        <f t="shared" si="13"/>
        <v>5</v>
      </c>
    </row>
    <row r="443" spans="1:6" x14ac:dyDescent="0.25">
      <c r="A443" t="s">
        <v>361</v>
      </c>
      <c r="E443" s="34" t="str">
        <f t="shared" si="12"/>
        <v>OGIRP</v>
      </c>
      <c r="F443" s="34">
        <f t="shared" si="13"/>
        <v>5</v>
      </c>
    </row>
    <row r="444" spans="1:6" x14ac:dyDescent="0.25">
      <c r="A444" t="s">
        <v>361</v>
      </c>
      <c r="E444" s="34" t="str">
        <f t="shared" si="12"/>
        <v>OGIRP</v>
      </c>
      <c r="F444" s="34">
        <f t="shared" si="13"/>
        <v>5</v>
      </c>
    </row>
    <row r="445" spans="1:6" x14ac:dyDescent="0.25">
      <c r="A445" t="s">
        <v>361</v>
      </c>
      <c r="E445" s="34" t="str">
        <f t="shared" si="12"/>
        <v>OGIRP</v>
      </c>
      <c r="F445" s="34">
        <f t="shared" si="13"/>
        <v>5</v>
      </c>
    </row>
    <row r="446" spans="1:6" x14ac:dyDescent="0.25">
      <c r="A446" t="s">
        <v>361</v>
      </c>
      <c r="E446" s="34" t="str">
        <f t="shared" si="12"/>
        <v>OGIRP</v>
      </c>
      <c r="F446" s="34">
        <f t="shared" si="13"/>
        <v>5</v>
      </c>
    </row>
    <row r="447" spans="1:6" x14ac:dyDescent="0.25">
      <c r="A447" t="s">
        <v>361</v>
      </c>
      <c r="E447" s="34" t="str">
        <f t="shared" si="12"/>
        <v>OGIRP</v>
      </c>
      <c r="F447" s="34">
        <f t="shared" si="13"/>
        <v>5</v>
      </c>
    </row>
    <row r="448" spans="1:6" x14ac:dyDescent="0.25">
      <c r="A448" t="s">
        <v>361</v>
      </c>
      <c r="E448" s="34" t="str">
        <f t="shared" si="12"/>
        <v>OGIRP</v>
      </c>
      <c r="F448" s="34">
        <f t="shared" si="13"/>
        <v>5</v>
      </c>
    </row>
    <row r="449" spans="1:6" x14ac:dyDescent="0.25">
      <c r="A449" t="s">
        <v>361</v>
      </c>
      <c r="E449" s="34" t="str">
        <f t="shared" si="12"/>
        <v>OGIRP</v>
      </c>
      <c r="F449" s="34">
        <f t="shared" si="13"/>
        <v>5</v>
      </c>
    </row>
    <row r="450" spans="1:6" x14ac:dyDescent="0.25">
      <c r="A450" t="s">
        <v>361</v>
      </c>
      <c r="E450" s="34" t="str">
        <f t="shared" si="12"/>
        <v>OGIRP</v>
      </c>
      <c r="F450" s="34">
        <f t="shared" si="13"/>
        <v>5</v>
      </c>
    </row>
    <row r="451" spans="1:6" x14ac:dyDescent="0.25">
      <c r="A451" t="s">
        <v>361</v>
      </c>
      <c r="E451" s="34" t="str">
        <f t="shared" ref="E451:E514" si="14">_xlfn.IFNA(_xlfn.IFS(A451="Water Supply - Public (Municipal) Community",$C$2,A451="Fish &amp; Wildlife - Research &amp; Conservation",$C$3,A451="Oil &amp; Gas - Petroleum Refining",$C$4,A451="Commercial - Retail/Wholesale",$C$5,A451="Oil &amp; Gas - Ice Roads and Pads",$C$6,A451="Fish &amp; Wildlife - Zoo",$C$7,A451="Oil &amp; Gas - Operation",$C$8,A451=" - Operation",$C$9,A451="Oil &amp; Gas - Pipeline",$C$10),"")</f>
        <v>OGIRP</v>
      </c>
      <c r="F451" s="34">
        <f t="shared" ref="F451:F514" si="15">_xlfn.IFS(E451=$C$2,$D$2,E451=$C$3,$D$3,E451=$C$4,$D$4,E451=$C$5,$D$5,E451=$C$6,$D$6,E451=$C$7,$D$7,E451=$C$8,$D$8,E451=$C$9,$D$9,E451=$C$10,$D$10)</f>
        <v>5</v>
      </c>
    </row>
    <row r="452" spans="1:6" x14ac:dyDescent="0.25">
      <c r="A452" t="s">
        <v>361</v>
      </c>
      <c r="E452" s="34" t="str">
        <f t="shared" si="14"/>
        <v>OGIRP</v>
      </c>
      <c r="F452" s="34">
        <f t="shared" si="15"/>
        <v>5</v>
      </c>
    </row>
    <row r="453" spans="1:6" x14ac:dyDescent="0.25">
      <c r="A453" t="s">
        <v>361</v>
      </c>
      <c r="E453" s="34" t="str">
        <f t="shared" si="14"/>
        <v>OGIRP</v>
      </c>
      <c r="F453" s="34">
        <f t="shared" si="15"/>
        <v>5</v>
      </c>
    </row>
    <row r="454" spans="1:6" x14ac:dyDescent="0.25">
      <c r="A454" t="s">
        <v>361</v>
      </c>
      <c r="E454" s="34" t="str">
        <f t="shared" si="14"/>
        <v>OGIRP</v>
      </c>
      <c r="F454" s="34">
        <f t="shared" si="15"/>
        <v>5</v>
      </c>
    </row>
    <row r="455" spans="1:6" x14ac:dyDescent="0.25">
      <c r="A455" t="s">
        <v>361</v>
      </c>
      <c r="E455" s="34" t="str">
        <f t="shared" si="14"/>
        <v>OGIRP</v>
      </c>
      <c r="F455" s="34">
        <f t="shared" si="15"/>
        <v>5</v>
      </c>
    </row>
    <row r="456" spans="1:6" x14ac:dyDescent="0.25">
      <c r="A456" t="s">
        <v>361</v>
      </c>
      <c r="E456" s="34" t="str">
        <f t="shared" si="14"/>
        <v>OGIRP</v>
      </c>
      <c r="F456" s="34">
        <f t="shared" si="15"/>
        <v>5</v>
      </c>
    </row>
    <row r="457" spans="1:6" x14ac:dyDescent="0.25">
      <c r="A457" t="s">
        <v>361</v>
      </c>
      <c r="E457" s="34" t="str">
        <f t="shared" si="14"/>
        <v>OGIRP</v>
      </c>
      <c r="F457" s="34">
        <f t="shared" si="15"/>
        <v>5</v>
      </c>
    </row>
    <row r="458" spans="1:6" x14ac:dyDescent="0.25">
      <c r="A458" t="s">
        <v>361</v>
      </c>
      <c r="E458" s="34" t="str">
        <f t="shared" si="14"/>
        <v>OGIRP</v>
      </c>
      <c r="F458" s="34">
        <f t="shared" si="15"/>
        <v>5</v>
      </c>
    </row>
    <row r="459" spans="1:6" x14ac:dyDescent="0.25">
      <c r="A459" t="s">
        <v>361</v>
      </c>
      <c r="E459" s="34" t="str">
        <f t="shared" si="14"/>
        <v>OGIRP</v>
      </c>
      <c r="F459" s="34">
        <f t="shared" si="15"/>
        <v>5</v>
      </c>
    </row>
    <row r="460" spans="1:6" x14ac:dyDescent="0.25">
      <c r="A460" t="s">
        <v>361</v>
      </c>
      <c r="E460" s="34" t="str">
        <f t="shared" si="14"/>
        <v>OGIRP</v>
      </c>
      <c r="F460" s="34">
        <f t="shared" si="15"/>
        <v>5</v>
      </c>
    </row>
    <row r="461" spans="1:6" x14ac:dyDescent="0.25">
      <c r="A461" t="s">
        <v>361</v>
      </c>
      <c r="E461" s="34" t="str">
        <f t="shared" si="14"/>
        <v>OGIRP</v>
      </c>
      <c r="F461" s="34">
        <f t="shared" si="15"/>
        <v>5</v>
      </c>
    </row>
    <row r="462" spans="1:6" x14ac:dyDescent="0.25">
      <c r="A462" t="s">
        <v>361</v>
      </c>
      <c r="E462" s="34" t="str">
        <f t="shared" si="14"/>
        <v>OGIRP</v>
      </c>
      <c r="F462" s="34">
        <f t="shared" si="15"/>
        <v>5</v>
      </c>
    </row>
    <row r="463" spans="1:6" x14ac:dyDescent="0.25">
      <c r="A463" t="s">
        <v>361</v>
      </c>
      <c r="E463" s="34" t="str">
        <f t="shared" si="14"/>
        <v>OGIRP</v>
      </c>
      <c r="F463" s="34">
        <f t="shared" si="15"/>
        <v>5</v>
      </c>
    </row>
    <row r="464" spans="1:6" x14ac:dyDescent="0.25">
      <c r="A464" t="s">
        <v>361</v>
      </c>
      <c r="E464" s="34" t="str">
        <f t="shared" si="14"/>
        <v>OGIRP</v>
      </c>
      <c r="F464" s="34">
        <f t="shared" si="15"/>
        <v>5</v>
      </c>
    </row>
    <row r="465" spans="1:6" x14ac:dyDescent="0.25">
      <c r="A465" t="s">
        <v>361</v>
      </c>
      <c r="E465" s="34" t="str">
        <f t="shared" si="14"/>
        <v>OGIRP</v>
      </c>
      <c r="F465" s="34">
        <f t="shared" si="15"/>
        <v>5</v>
      </c>
    </row>
    <row r="466" spans="1:6" x14ac:dyDescent="0.25">
      <c r="A466" t="s">
        <v>361</v>
      </c>
      <c r="E466" s="34" t="str">
        <f t="shared" si="14"/>
        <v>OGIRP</v>
      </c>
      <c r="F466" s="34">
        <f t="shared" si="15"/>
        <v>5</v>
      </c>
    </row>
    <row r="467" spans="1:6" x14ac:dyDescent="0.25">
      <c r="A467" t="s">
        <v>361</v>
      </c>
      <c r="E467" s="34" t="str">
        <f t="shared" si="14"/>
        <v>OGIRP</v>
      </c>
      <c r="F467" s="34">
        <f t="shared" si="15"/>
        <v>5</v>
      </c>
    </row>
    <row r="468" spans="1:6" x14ac:dyDescent="0.25">
      <c r="A468" t="s">
        <v>361</v>
      </c>
      <c r="E468" s="34" t="str">
        <f t="shared" si="14"/>
        <v>OGIRP</v>
      </c>
      <c r="F468" s="34">
        <f t="shared" si="15"/>
        <v>5</v>
      </c>
    </row>
    <row r="469" spans="1:6" x14ac:dyDescent="0.25">
      <c r="A469" t="s">
        <v>361</v>
      </c>
      <c r="E469" s="34" t="str">
        <f t="shared" si="14"/>
        <v>OGIRP</v>
      </c>
      <c r="F469" s="34">
        <f t="shared" si="15"/>
        <v>5</v>
      </c>
    </row>
    <row r="470" spans="1:6" x14ac:dyDescent="0.25">
      <c r="A470" t="s">
        <v>361</v>
      </c>
      <c r="E470" s="34" t="str">
        <f t="shared" si="14"/>
        <v>OGIRP</v>
      </c>
      <c r="F470" s="34">
        <f t="shared" si="15"/>
        <v>5</v>
      </c>
    </row>
    <row r="471" spans="1:6" x14ac:dyDescent="0.25">
      <c r="A471" t="s">
        <v>361</v>
      </c>
      <c r="E471" s="34" t="str">
        <f t="shared" si="14"/>
        <v>OGIRP</v>
      </c>
      <c r="F471" s="34">
        <f t="shared" si="15"/>
        <v>5</v>
      </c>
    </row>
    <row r="472" spans="1:6" x14ac:dyDescent="0.25">
      <c r="A472" t="s">
        <v>361</v>
      </c>
      <c r="E472" s="34" t="str">
        <f t="shared" si="14"/>
        <v>OGIRP</v>
      </c>
      <c r="F472" s="34">
        <f t="shared" si="15"/>
        <v>5</v>
      </c>
    </row>
    <row r="473" spans="1:6" x14ac:dyDescent="0.25">
      <c r="A473" t="s">
        <v>361</v>
      </c>
      <c r="E473" s="34" t="str">
        <f t="shared" si="14"/>
        <v>OGIRP</v>
      </c>
      <c r="F473" s="34">
        <f t="shared" si="15"/>
        <v>5</v>
      </c>
    </row>
    <row r="474" spans="1:6" x14ac:dyDescent="0.25">
      <c r="A474" t="s">
        <v>361</v>
      </c>
      <c r="E474" s="34" t="str">
        <f t="shared" si="14"/>
        <v>OGIRP</v>
      </c>
      <c r="F474" s="34">
        <f t="shared" si="15"/>
        <v>5</v>
      </c>
    </row>
    <row r="475" spans="1:6" x14ac:dyDescent="0.25">
      <c r="A475" t="s">
        <v>361</v>
      </c>
      <c r="E475" s="34" t="str">
        <f t="shared" si="14"/>
        <v>OGIRP</v>
      </c>
      <c r="F475" s="34">
        <f t="shared" si="15"/>
        <v>5</v>
      </c>
    </row>
    <row r="476" spans="1:6" x14ac:dyDescent="0.25">
      <c r="A476" t="s">
        <v>361</v>
      </c>
      <c r="E476" s="34" t="str">
        <f t="shared" si="14"/>
        <v>OGIRP</v>
      </c>
      <c r="F476" s="34">
        <f t="shared" si="15"/>
        <v>5</v>
      </c>
    </row>
    <row r="477" spans="1:6" x14ac:dyDescent="0.25">
      <c r="A477" t="s">
        <v>361</v>
      </c>
      <c r="E477" s="34" t="str">
        <f t="shared" si="14"/>
        <v>OGIRP</v>
      </c>
      <c r="F477" s="34">
        <f t="shared" si="15"/>
        <v>5</v>
      </c>
    </row>
    <row r="478" spans="1:6" x14ac:dyDescent="0.25">
      <c r="A478" t="s">
        <v>361</v>
      </c>
      <c r="E478" s="34" t="str">
        <f t="shared" si="14"/>
        <v>OGIRP</v>
      </c>
      <c r="F478" s="34">
        <f t="shared" si="15"/>
        <v>5</v>
      </c>
    </row>
    <row r="479" spans="1:6" x14ac:dyDescent="0.25">
      <c r="A479" t="s">
        <v>361</v>
      </c>
      <c r="E479" s="34" t="str">
        <f t="shared" si="14"/>
        <v>OGIRP</v>
      </c>
      <c r="F479" s="34">
        <f t="shared" si="15"/>
        <v>5</v>
      </c>
    </row>
    <row r="480" spans="1:6" x14ac:dyDescent="0.25">
      <c r="A480" t="s">
        <v>361</v>
      </c>
      <c r="E480" s="34" t="str">
        <f t="shared" si="14"/>
        <v>OGIRP</v>
      </c>
      <c r="F480" s="34">
        <f t="shared" si="15"/>
        <v>5</v>
      </c>
    </row>
    <row r="481" spans="1:6" x14ac:dyDescent="0.25">
      <c r="A481" t="s">
        <v>361</v>
      </c>
      <c r="E481" s="34" t="str">
        <f t="shared" si="14"/>
        <v>OGIRP</v>
      </c>
      <c r="F481" s="34">
        <f t="shared" si="15"/>
        <v>5</v>
      </c>
    </row>
    <row r="482" spans="1:6" x14ac:dyDescent="0.25">
      <c r="A482" t="s">
        <v>361</v>
      </c>
      <c r="E482" s="34" t="str">
        <f t="shared" si="14"/>
        <v>OGIRP</v>
      </c>
      <c r="F482" s="34">
        <f t="shared" si="15"/>
        <v>5</v>
      </c>
    </row>
    <row r="483" spans="1:6" x14ac:dyDescent="0.25">
      <c r="A483" t="s">
        <v>361</v>
      </c>
      <c r="E483" s="34" t="str">
        <f t="shared" si="14"/>
        <v>OGIRP</v>
      </c>
      <c r="F483" s="34">
        <f t="shared" si="15"/>
        <v>5</v>
      </c>
    </row>
    <row r="484" spans="1:6" x14ac:dyDescent="0.25">
      <c r="A484" t="s">
        <v>361</v>
      </c>
      <c r="E484" s="34" t="str">
        <f t="shared" si="14"/>
        <v>OGIRP</v>
      </c>
      <c r="F484" s="34">
        <f t="shared" si="15"/>
        <v>5</v>
      </c>
    </row>
    <row r="485" spans="1:6" x14ac:dyDescent="0.25">
      <c r="A485" t="s">
        <v>361</v>
      </c>
      <c r="E485" s="34" t="str">
        <f t="shared" si="14"/>
        <v>OGIRP</v>
      </c>
      <c r="F485" s="34">
        <f t="shared" si="15"/>
        <v>5</v>
      </c>
    </row>
    <row r="486" spans="1:6" x14ac:dyDescent="0.25">
      <c r="A486" t="s">
        <v>361</v>
      </c>
      <c r="E486" s="34" t="str">
        <f t="shared" si="14"/>
        <v>OGIRP</v>
      </c>
      <c r="F486" s="34">
        <f t="shared" si="15"/>
        <v>5</v>
      </c>
    </row>
    <row r="487" spans="1:6" x14ac:dyDescent="0.25">
      <c r="A487" t="s">
        <v>361</v>
      </c>
      <c r="E487" s="34" t="str">
        <f t="shared" si="14"/>
        <v>OGIRP</v>
      </c>
      <c r="F487" s="34">
        <f t="shared" si="15"/>
        <v>5</v>
      </c>
    </row>
    <row r="488" spans="1:6" x14ac:dyDescent="0.25">
      <c r="A488" t="s">
        <v>361</v>
      </c>
      <c r="E488" s="34" t="str">
        <f t="shared" si="14"/>
        <v>OGIRP</v>
      </c>
      <c r="F488" s="34">
        <f t="shared" si="15"/>
        <v>5</v>
      </c>
    </row>
    <row r="489" spans="1:6" x14ac:dyDescent="0.25">
      <c r="A489" t="s">
        <v>361</v>
      </c>
      <c r="E489" s="34" t="str">
        <f t="shared" si="14"/>
        <v>OGIRP</v>
      </c>
      <c r="F489" s="34">
        <f t="shared" si="15"/>
        <v>5</v>
      </c>
    </row>
    <row r="490" spans="1:6" x14ac:dyDescent="0.25">
      <c r="A490" t="s">
        <v>361</v>
      </c>
      <c r="E490" s="34" t="str">
        <f t="shared" si="14"/>
        <v>OGIRP</v>
      </c>
      <c r="F490" s="34">
        <f t="shared" si="15"/>
        <v>5</v>
      </c>
    </row>
    <row r="491" spans="1:6" x14ac:dyDescent="0.25">
      <c r="A491" t="s">
        <v>361</v>
      </c>
      <c r="E491" s="34" t="str">
        <f t="shared" si="14"/>
        <v>OGIRP</v>
      </c>
      <c r="F491" s="34">
        <f t="shared" si="15"/>
        <v>5</v>
      </c>
    </row>
    <row r="492" spans="1:6" x14ac:dyDescent="0.25">
      <c r="A492" t="s">
        <v>361</v>
      </c>
      <c r="E492" s="34" t="str">
        <f t="shared" si="14"/>
        <v>OGIRP</v>
      </c>
      <c r="F492" s="34">
        <f t="shared" si="15"/>
        <v>5</v>
      </c>
    </row>
    <row r="493" spans="1:6" x14ac:dyDescent="0.25">
      <c r="A493" t="s">
        <v>361</v>
      </c>
      <c r="E493" s="34" t="str">
        <f t="shared" si="14"/>
        <v>OGIRP</v>
      </c>
      <c r="F493" s="34">
        <f t="shared" si="15"/>
        <v>5</v>
      </c>
    </row>
    <row r="494" spans="1:6" x14ac:dyDescent="0.25">
      <c r="A494" t="s">
        <v>361</v>
      </c>
      <c r="E494" s="34" t="str">
        <f t="shared" si="14"/>
        <v>OGIRP</v>
      </c>
      <c r="F494" s="34">
        <f t="shared" si="15"/>
        <v>5</v>
      </c>
    </row>
    <row r="495" spans="1:6" x14ac:dyDescent="0.25">
      <c r="A495" t="s">
        <v>361</v>
      </c>
      <c r="E495" s="34" t="str">
        <f t="shared" si="14"/>
        <v>OGIRP</v>
      </c>
      <c r="F495" s="34">
        <f t="shared" si="15"/>
        <v>5</v>
      </c>
    </row>
    <row r="496" spans="1:6" x14ac:dyDescent="0.25">
      <c r="A496" t="s">
        <v>361</v>
      </c>
      <c r="E496" s="34" t="str">
        <f t="shared" si="14"/>
        <v>OGIRP</v>
      </c>
      <c r="F496" s="34">
        <f t="shared" si="15"/>
        <v>5</v>
      </c>
    </row>
    <row r="497" spans="1:6" x14ac:dyDescent="0.25">
      <c r="A497" t="s">
        <v>361</v>
      </c>
      <c r="E497" s="34" t="str">
        <f t="shared" si="14"/>
        <v>OGIRP</v>
      </c>
      <c r="F497" s="34">
        <f t="shared" si="15"/>
        <v>5</v>
      </c>
    </row>
    <row r="498" spans="1:6" x14ac:dyDescent="0.25">
      <c r="A498" t="s">
        <v>361</v>
      </c>
      <c r="E498" s="34" t="str">
        <f t="shared" si="14"/>
        <v>OGIRP</v>
      </c>
      <c r="F498" s="34">
        <f t="shared" si="15"/>
        <v>5</v>
      </c>
    </row>
    <row r="499" spans="1:6" x14ac:dyDescent="0.25">
      <c r="A499" t="s">
        <v>361</v>
      </c>
      <c r="E499" s="34" t="str">
        <f t="shared" si="14"/>
        <v>OGIRP</v>
      </c>
      <c r="F499" s="34">
        <f t="shared" si="15"/>
        <v>5</v>
      </c>
    </row>
    <row r="500" spans="1:6" x14ac:dyDescent="0.25">
      <c r="A500" t="s">
        <v>361</v>
      </c>
      <c r="E500" s="34" t="str">
        <f t="shared" si="14"/>
        <v>OGIRP</v>
      </c>
      <c r="F500" s="34">
        <f t="shared" si="15"/>
        <v>5</v>
      </c>
    </row>
    <row r="501" spans="1:6" x14ac:dyDescent="0.25">
      <c r="A501" t="s">
        <v>361</v>
      </c>
      <c r="E501" s="34" t="str">
        <f t="shared" si="14"/>
        <v>OGIRP</v>
      </c>
      <c r="F501" s="34">
        <f t="shared" si="15"/>
        <v>5</v>
      </c>
    </row>
    <row r="502" spans="1:6" x14ac:dyDescent="0.25">
      <c r="A502" t="s">
        <v>361</v>
      </c>
      <c r="E502" s="34" t="str">
        <f t="shared" si="14"/>
        <v>OGIRP</v>
      </c>
      <c r="F502" s="34">
        <f t="shared" si="15"/>
        <v>5</v>
      </c>
    </row>
    <row r="503" spans="1:6" x14ac:dyDescent="0.25">
      <c r="A503" t="s">
        <v>361</v>
      </c>
      <c r="E503" s="34" t="str">
        <f t="shared" si="14"/>
        <v>OGIRP</v>
      </c>
      <c r="F503" s="34">
        <f t="shared" si="15"/>
        <v>5</v>
      </c>
    </row>
    <row r="504" spans="1:6" x14ac:dyDescent="0.25">
      <c r="A504" t="s">
        <v>361</v>
      </c>
      <c r="E504" s="34" t="str">
        <f t="shared" si="14"/>
        <v>OGIRP</v>
      </c>
      <c r="F504" s="34">
        <f t="shared" si="15"/>
        <v>5</v>
      </c>
    </row>
    <row r="505" spans="1:6" x14ac:dyDescent="0.25">
      <c r="A505" t="s">
        <v>361</v>
      </c>
      <c r="E505" s="34" t="str">
        <f t="shared" si="14"/>
        <v>OGIRP</v>
      </c>
      <c r="F505" s="34">
        <f t="shared" si="15"/>
        <v>5</v>
      </c>
    </row>
    <row r="506" spans="1:6" x14ac:dyDescent="0.25">
      <c r="A506" t="s">
        <v>361</v>
      </c>
      <c r="E506" s="34" t="str">
        <f t="shared" si="14"/>
        <v>OGIRP</v>
      </c>
      <c r="F506" s="34">
        <f t="shared" si="15"/>
        <v>5</v>
      </c>
    </row>
    <row r="507" spans="1:6" x14ac:dyDescent="0.25">
      <c r="A507" t="s">
        <v>361</v>
      </c>
      <c r="E507" s="34" t="str">
        <f t="shared" si="14"/>
        <v>OGIRP</v>
      </c>
      <c r="F507" s="34">
        <f t="shared" si="15"/>
        <v>5</v>
      </c>
    </row>
    <row r="508" spans="1:6" x14ac:dyDescent="0.25">
      <c r="A508" t="s">
        <v>361</v>
      </c>
      <c r="E508" s="34" t="str">
        <f t="shared" si="14"/>
        <v>OGIRP</v>
      </c>
      <c r="F508" s="34">
        <f t="shared" si="15"/>
        <v>5</v>
      </c>
    </row>
    <row r="509" spans="1:6" x14ac:dyDescent="0.25">
      <c r="A509" t="s">
        <v>361</v>
      </c>
      <c r="E509" s="34" t="str">
        <f t="shared" si="14"/>
        <v>OGIRP</v>
      </c>
      <c r="F509" s="34">
        <f t="shared" si="15"/>
        <v>5</v>
      </c>
    </row>
    <row r="510" spans="1:6" x14ac:dyDescent="0.25">
      <c r="A510" t="s">
        <v>361</v>
      </c>
      <c r="E510" s="34" t="str">
        <f t="shared" si="14"/>
        <v>OGIRP</v>
      </c>
      <c r="F510" s="34">
        <f t="shared" si="15"/>
        <v>5</v>
      </c>
    </row>
    <row r="511" spans="1:6" x14ac:dyDescent="0.25">
      <c r="A511" t="s">
        <v>361</v>
      </c>
      <c r="E511" s="34" t="str">
        <f t="shared" si="14"/>
        <v>OGIRP</v>
      </c>
      <c r="F511" s="34">
        <f t="shared" si="15"/>
        <v>5</v>
      </c>
    </row>
    <row r="512" spans="1:6" x14ac:dyDescent="0.25">
      <c r="A512" t="s">
        <v>361</v>
      </c>
      <c r="E512" s="34" t="str">
        <f t="shared" si="14"/>
        <v>OGIRP</v>
      </c>
      <c r="F512" s="34">
        <f t="shared" si="15"/>
        <v>5</v>
      </c>
    </row>
    <row r="513" spans="1:6" x14ac:dyDescent="0.25">
      <c r="A513" t="s">
        <v>361</v>
      </c>
      <c r="E513" s="34" t="str">
        <f t="shared" si="14"/>
        <v>OGIRP</v>
      </c>
      <c r="F513" s="34">
        <f t="shared" si="15"/>
        <v>5</v>
      </c>
    </row>
    <row r="514" spans="1:6" x14ac:dyDescent="0.25">
      <c r="A514" t="s">
        <v>361</v>
      </c>
      <c r="E514" s="34" t="str">
        <f t="shared" si="14"/>
        <v>OGIRP</v>
      </c>
      <c r="F514" s="34">
        <f t="shared" si="15"/>
        <v>5</v>
      </c>
    </row>
    <row r="515" spans="1:6" x14ac:dyDescent="0.25">
      <c r="A515" t="s">
        <v>361</v>
      </c>
      <c r="E515" s="34" t="str">
        <f t="shared" ref="E515:E578" si="16">_xlfn.IFNA(_xlfn.IFS(A515="Water Supply - Public (Municipal) Community",$C$2,A515="Fish &amp; Wildlife - Research &amp; Conservation",$C$3,A515="Oil &amp; Gas - Petroleum Refining",$C$4,A515="Commercial - Retail/Wholesale",$C$5,A515="Oil &amp; Gas - Ice Roads and Pads",$C$6,A515="Fish &amp; Wildlife - Zoo",$C$7,A515="Oil &amp; Gas - Operation",$C$8,A515=" - Operation",$C$9,A515="Oil &amp; Gas - Pipeline",$C$10),"")</f>
        <v>OGIRP</v>
      </c>
      <c r="F515" s="34">
        <f t="shared" ref="F515:F578" si="17">_xlfn.IFS(E515=$C$2,$D$2,E515=$C$3,$D$3,E515=$C$4,$D$4,E515=$C$5,$D$5,E515=$C$6,$D$6,E515=$C$7,$D$7,E515=$C$8,$D$8,E515=$C$9,$D$9,E515=$C$10,$D$10)</f>
        <v>5</v>
      </c>
    </row>
    <row r="516" spans="1:6" x14ac:dyDescent="0.25">
      <c r="A516" t="s">
        <v>361</v>
      </c>
      <c r="E516" s="34" t="str">
        <f t="shared" si="16"/>
        <v>OGIRP</v>
      </c>
      <c r="F516" s="34">
        <f t="shared" si="17"/>
        <v>5</v>
      </c>
    </row>
    <row r="517" spans="1:6" x14ac:dyDescent="0.25">
      <c r="A517" t="s">
        <v>361</v>
      </c>
      <c r="E517" s="34" t="str">
        <f t="shared" si="16"/>
        <v>OGIRP</v>
      </c>
      <c r="F517" s="34">
        <f t="shared" si="17"/>
        <v>5</v>
      </c>
    </row>
    <row r="518" spans="1:6" x14ac:dyDescent="0.25">
      <c r="A518" t="s">
        <v>361</v>
      </c>
      <c r="E518" s="34" t="str">
        <f t="shared" si="16"/>
        <v>OGIRP</v>
      </c>
      <c r="F518" s="34">
        <f t="shared" si="17"/>
        <v>5</v>
      </c>
    </row>
    <row r="519" spans="1:6" x14ac:dyDescent="0.25">
      <c r="A519" t="s">
        <v>361</v>
      </c>
      <c r="E519" s="34" t="str">
        <f t="shared" si="16"/>
        <v>OGIRP</v>
      </c>
      <c r="F519" s="34">
        <f t="shared" si="17"/>
        <v>5</v>
      </c>
    </row>
    <row r="520" spans="1:6" x14ac:dyDescent="0.25">
      <c r="A520" t="s">
        <v>361</v>
      </c>
      <c r="E520" s="34" t="str">
        <f t="shared" si="16"/>
        <v>OGIRP</v>
      </c>
      <c r="F520" s="34">
        <f t="shared" si="17"/>
        <v>5</v>
      </c>
    </row>
    <row r="521" spans="1:6" x14ac:dyDescent="0.25">
      <c r="A521" t="s">
        <v>361</v>
      </c>
      <c r="E521" s="34" t="str">
        <f t="shared" si="16"/>
        <v>OGIRP</v>
      </c>
      <c r="F521" s="34">
        <f t="shared" si="17"/>
        <v>5</v>
      </c>
    </row>
    <row r="522" spans="1:6" x14ac:dyDescent="0.25">
      <c r="A522" t="s">
        <v>361</v>
      </c>
      <c r="E522" s="34" t="str">
        <f t="shared" si="16"/>
        <v>OGIRP</v>
      </c>
      <c r="F522" s="34">
        <f t="shared" si="17"/>
        <v>5</v>
      </c>
    </row>
    <row r="523" spans="1:6" x14ac:dyDescent="0.25">
      <c r="A523" t="s">
        <v>361</v>
      </c>
      <c r="E523" s="34" t="str">
        <f t="shared" si="16"/>
        <v>OGIRP</v>
      </c>
      <c r="F523" s="34">
        <f t="shared" si="17"/>
        <v>5</v>
      </c>
    </row>
    <row r="524" spans="1:6" x14ac:dyDescent="0.25">
      <c r="A524" t="s">
        <v>361</v>
      </c>
      <c r="E524" s="34" t="str">
        <f t="shared" si="16"/>
        <v>OGIRP</v>
      </c>
      <c r="F524" s="34">
        <f t="shared" si="17"/>
        <v>5</v>
      </c>
    </row>
    <row r="525" spans="1:6" x14ac:dyDescent="0.25">
      <c r="A525" t="s">
        <v>361</v>
      </c>
      <c r="E525" s="34" t="str">
        <f t="shared" si="16"/>
        <v>OGIRP</v>
      </c>
      <c r="F525" s="34">
        <f t="shared" si="17"/>
        <v>5</v>
      </c>
    </row>
    <row r="526" spans="1:6" x14ac:dyDescent="0.25">
      <c r="A526" t="s">
        <v>361</v>
      </c>
      <c r="E526" s="34" t="str">
        <f t="shared" si="16"/>
        <v>OGIRP</v>
      </c>
      <c r="F526" s="34">
        <f t="shared" si="17"/>
        <v>5</v>
      </c>
    </row>
    <row r="527" spans="1:6" x14ac:dyDescent="0.25">
      <c r="A527" t="s">
        <v>361</v>
      </c>
      <c r="E527" s="34" t="str">
        <f t="shared" si="16"/>
        <v>OGIRP</v>
      </c>
      <c r="F527" s="34">
        <f t="shared" si="17"/>
        <v>5</v>
      </c>
    </row>
    <row r="528" spans="1:6" x14ac:dyDescent="0.25">
      <c r="A528" t="s">
        <v>361</v>
      </c>
      <c r="E528" s="34" t="str">
        <f t="shared" si="16"/>
        <v>OGIRP</v>
      </c>
      <c r="F528" s="34">
        <f t="shared" si="17"/>
        <v>5</v>
      </c>
    </row>
    <row r="529" spans="1:6" x14ac:dyDescent="0.25">
      <c r="A529" t="s">
        <v>361</v>
      </c>
      <c r="E529" s="34" t="str">
        <f t="shared" si="16"/>
        <v>OGIRP</v>
      </c>
      <c r="F529" s="34">
        <f t="shared" si="17"/>
        <v>5</v>
      </c>
    </row>
    <row r="530" spans="1:6" x14ac:dyDescent="0.25">
      <c r="A530" t="s">
        <v>361</v>
      </c>
      <c r="E530" s="34" t="str">
        <f t="shared" si="16"/>
        <v>OGIRP</v>
      </c>
      <c r="F530" s="34">
        <f t="shared" si="17"/>
        <v>5</v>
      </c>
    </row>
    <row r="531" spans="1:6" x14ac:dyDescent="0.25">
      <c r="A531" t="s">
        <v>361</v>
      </c>
      <c r="E531" s="34" t="str">
        <f t="shared" si="16"/>
        <v>OGIRP</v>
      </c>
      <c r="F531" s="34">
        <f t="shared" si="17"/>
        <v>5</v>
      </c>
    </row>
    <row r="532" spans="1:6" x14ac:dyDescent="0.25">
      <c r="A532" t="s">
        <v>361</v>
      </c>
      <c r="E532" s="34" t="str">
        <f t="shared" si="16"/>
        <v>OGIRP</v>
      </c>
      <c r="F532" s="34">
        <f t="shared" si="17"/>
        <v>5</v>
      </c>
    </row>
    <row r="533" spans="1:6" x14ac:dyDescent="0.25">
      <c r="A533" t="s">
        <v>361</v>
      </c>
      <c r="E533" s="34" t="str">
        <f t="shared" si="16"/>
        <v>OGIRP</v>
      </c>
      <c r="F533" s="34">
        <f t="shared" si="17"/>
        <v>5</v>
      </c>
    </row>
    <row r="534" spans="1:6" x14ac:dyDescent="0.25">
      <c r="A534" t="s">
        <v>361</v>
      </c>
      <c r="E534" s="34" t="str">
        <f t="shared" si="16"/>
        <v>OGIRP</v>
      </c>
      <c r="F534" s="34">
        <f t="shared" si="17"/>
        <v>5</v>
      </c>
    </row>
    <row r="535" spans="1:6" x14ac:dyDescent="0.25">
      <c r="A535" t="s">
        <v>361</v>
      </c>
      <c r="E535" s="34" t="str">
        <f t="shared" si="16"/>
        <v>OGIRP</v>
      </c>
      <c r="F535" s="34">
        <f t="shared" si="17"/>
        <v>5</v>
      </c>
    </row>
    <row r="536" spans="1:6" x14ac:dyDescent="0.25">
      <c r="A536" t="s">
        <v>361</v>
      </c>
      <c r="E536" s="34" t="str">
        <f t="shared" si="16"/>
        <v>OGIRP</v>
      </c>
      <c r="F536" s="34">
        <f t="shared" si="17"/>
        <v>5</v>
      </c>
    </row>
    <row r="537" spans="1:6" x14ac:dyDescent="0.25">
      <c r="A537" t="s">
        <v>361</v>
      </c>
      <c r="E537" s="34" t="str">
        <f t="shared" si="16"/>
        <v>OGIRP</v>
      </c>
      <c r="F537" s="34">
        <f t="shared" si="17"/>
        <v>5</v>
      </c>
    </row>
    <row r="538" spans="1:6" x14ac:dyDescent="0.25">
      <c r="A538" t="s">
        <v>361</v>
      </c>
      <c r="E538" s="34" t="str">
        <f t="shared" si="16"/>
        <v>OGIRP</v>
      </c>
      <c r="F538" s="34">
        <f t="shared" si="17"/>
        <v>5</v>
      </c>
    </row>
    <row r="539" spans="1:6" x14ac:dyDescent="0.25">
      <c r="A539" t="s">
        <v>361</v>
      </c>
      <c r="E539" s="34" t="str">
        <f t="shared" si="16"/>
        <v>OGIRP</v>
      </c>
      <c r="F539" s="34">
        <f t="shared" si="17"/>
        <v>5</v>
      </c>
    </row>
    <row r="540" spans="1:6" x14ac:dyDescent="0.25">
      <c r="A540" t="s">
        <v>361</v>
      </c>
      <c r="E540" s="34" t="str">
        <f t="shared" si="16"/>
        <v>OGIRP</v>
      </c>
      <c r="F540" s="34">
        <f t="shared" si="17"/>
        <v>5</v>
      </c>
    </row>
    <row r="541" spans="1:6" x14ac:dyDescent="0.25">
      <c r="A541" t="s">
        <v>361</v>
      </c>
      <c r="E541" s="34" t="str">
        <f t="shared" si="16"/>
        <v>OGIRP</v>
      </c>
      <c r="F541" s="34">
        <f t="shared" si="17"/>
        <v>5</v>
      </c>
    </row>
    <row r="542" spans="1:6" x14ac:dyDescent="0.25">
      <c r="A542" t="s">
        <v>361</v>
      </c>
      <c r="E542" s="34" t="str">
        <f t="shared" si="16"/>
        <v>OGIRP</v>
      </c>
      <c r="F542" s="34">
        <f t="shared" si="17"/>
        <v>5</v>
      </c>
    </row>
    <row r="543" spans="1:6" x14ac:dyDescent="0.25">
      <c r="A543" t="s">
        <v>361</v>
      </c>
      <c r="E543" s="34" t="str">
        <f t="shared" si="16"/>
        <v>OGIRP</v>
      </c>
      <c r="F543" s="34">
        <f t="shared" si="17"/>
        <v>5</v>
      </c>
    </row>
    <row r="544" spans="1:6" x14ac:dyDescent="0.25">
      <c r="A544" t="s">
        <v>361</v>
      </c>
      <c r="E544" s="34" t="str">
        <f t="shared" si="16"/>
        <v>OGIRP</v>
      </c>
      <c r="F544" s="34">
        <f t="shared" si="17"/>
        <v>5</v>
      </c>
    </row>
    <row r="545" spans="1:6" x14ac:dyDescent="0.25">
      <c r="A545" t="s">
        <v>361</v>
      </c>
      <c r="E545" s="34" t="str">
        <f t="shared" si="16"/>
        <v>OGIRP</v>
      </c>
      <c r="F545" s="34">
        <f t="shared" si="17"/>
        <v>5</v>
      </c>
    </row>
    <row r="546" spans="1:6" x14ac:dyDescent="0.25">
      <c r="A546" t="s">
        <v>361</v>
      </c>
      <c r="E546" s="34" t="str">
        <f t="shared" si="16"/>
        <v>OGIRP</v>
      </c>
      <c r="F546" s="34">
        <f t="shared" si="17"/>
        <v>5</v>
      </c>
    </row>
    <row r="547" spans="1:6" x14ac:dyDescent="0.25">
      <c r="A547" t="s">
        <v>361</v>
      </c>
      <c r="E547" s="34" t="str">
        <f t="shared" si="16"/>
        <v>OGIRP</v>
      </c>
      <c r="F547" s="34">
        <f t="shared" si="17"/>
        <v>5</v>
      </c>
    </row>
    <row r="548" spans="1:6" x14ac:dyDescent="0.25">
      <c r="A548" t="s">
        <v>361</v>
      </c>
      <c r="E548" s="34" t="str">
        <f t="shared" si="16"/>
        <v>OGIRP</v>
      </c>
      <c r="F548" s="34">
        <f t="shared" si="17"/>
        <v>5</v>
      </c>
    </row>
    <row r="549" spans="1:6" x14ac:dyDescent="0.25">
      <c r="A549" t="s">
        <v>361</v>
      </c>
      <c r="E549" s="34" t="str">
        <f t="shared" si="16"/>
        <v>OGIRP</v>
      </c>
      <c r="F549" s="34">
        <f t="shared" si="17"/>
        <v>5</v>
      </c>
    </row>
    <row r="550" spans="1:6" x14ac:dyDescent="0.25">
      <c r="A550" t="s">
        <v>361</v>
      </c>
      <c r="E550" s="34" t="str">
        <f t="shared" si="16"/>
        <v>OGIRP</v>
      </c>
      <c r="F550" s="34">
        <f t="shared" si="17"/>
        <v>5</v>
      </c>
    </row>
    <row r="551" spans="1:6" x14ac:dyDescent="0.25">
      <c r="A551" t="s">
        <v>361</v>
      </c>
      <c r="E551" s="34" t="str">
        <f t="shared" si="16"/>
        <v>OGIRP</v>
      </c>
      <c r="F551" s="34">
        <f t="shared" si="17"/>
        <v>5</v>
      </c>
    </row>
    <row r="552" spans="1:6" x14ac:dyDescent="0.25">
      <c r="A552" t="s">
        <v>361</v>
      </c>
      <c r="E552" s="34" t="str">
        <f t="shared" si="16"/>
        <v>OGIRP</v>
      </c>
      <c r="F552" s="34">
        <f t="shared" si="17"/>
        <v>5</v>
      </c>
    </row>
    <row r="553" spans="1:6" x14ac:dyDescent="0.25">
      <c r="A553" t="s">
        <v>361</v>
      </c>
      <c r="E553" s="34" t="str">
        <f t="shared" si="16"/>
        <v>OGIRP</v>
      </c>
      <c r="F553" s="34">
        <f t="shared" si="17"/>
        <v>5</v>
      </c>
    </row>
    <row r="554" spans="1:6" x14ac:dyDescent="0.25">
      <c r="A554" t="s">
        <v>361</v>
      </c>
      <c r="E554" s="34" t="str">
        <f t="shared" si="16"/>
        <v>OGIRP</v>
      </c>
      <c r="F554" s="34">
        <f t="shared" si="17"/>
        <v>5</v>
      </c>
    </row>
    <row r="555" spans="1:6" x14ac:dyDescent="0.25">
      <c r="A555" t="s">
        <v>361</v>
      </c>
      <c r="E555" s="34" t="str">
        <f t="shared" si="16"/>
        <v>OGIRP</v>
      </c>
      <c r="F555" s="34">
        <f t="shared" si="17"/>
        <v>5</v>
      </c>
    </row>
    <row r="556" spans="1:6" x14ac:dyDescent="0.25">
      <c r="A556" t="s">
        <v>361</v>
      </c>
      <c r="E556" s="34" t="str">
        <f t="shared" si="16"/>
        <v>OGIRP</v>
      </c>
      <c r="F556" s="34">
        <f t="shared" si="17"/>
        <v>5</v>
      </c>
    </row>
    <row r="557" spans="1:6" x14ac:dyDescent="0.25">
      <c r="A557" t="s">
        <v>361</v>
      </c>
      <c r="E557" s="34" t="str">
        <f t="shared" si="16"/>
        <v>OGIRP</v>
      </c>
      <c r="F557" s="34">
        <f t="shared" si="17"/>
        <v>5</v>
      </c>
    </row>
    <row r="558" spans="1:6" x14ac:dyDescent="0.25">
      <c r="A558" t="s">
        <v>361</v>
      </c>
      <c r="E558" s="34" t="str">
        <f t="shared" si="16"/>
        <v>OGIRP</v>
      </c>
      <c r="F558" s="34">
        <f t="shared" si="17"/>
        <v>5</v>
      </c>
    </row>
    <row r="559" spans="1:6" x14ac:dyDescent="0.25">
      <c r="A559" t="s">
        <v>361</v>
      </c>
      <c r="E559" s="34" t="str">
        <f t="shared" si="16"/>
        <v>OGIRP</v>
      </c>
      <c r="F559" s="34">
        <f t="shared" si="17"/>
        <v>5</v>
      </c>
    </row>
    <row r="560" spans="1:6" x14ac:dyDescent="0.25">
      <c r="A560" t="s">
        <v>361</v>
      </c>
      <c r="E560" s="34" t="str">
        <f t="shared" si="16"/>
        <v>OGIRP</v>
      </c>
      <c r="F560" s="34">
        <f t="shared" si="17"/>
        <v>5</v>
      </c>
    </row>
    <row r="561" spans="1:6" x14ac:dyDescent="0.25">
      <c r="A561" t="s">
        <v>361</v>
      </c>
      <c r="E561" s="34" t="str">
        <f t="shared" si="16"/>
        <v>OGIRP</v>
      </c>
      <c r="F561" s="34">
        <f t="shared" si="17"/>
        <v>5</v>
      </c>
    </row>
    <row r="562" spans="1:6" x14ac:dyDescent="0.25">
      <c r="A562" t="s">
        <v>361</v>
      </c>
      <c r="E562" s="34" t="str">
        <f t="shared" si="16"/>
        <v>OGIRP</v>
      </c>
      <c r="F562" s="34">
        <f t="shared" si="17"/>
        <v>5</v>
      </c>
    </row>
    <row r="563" spans="1:6" x14ac:dyDescent="0.25">
      <c r="A563" t="s">
        <v>361</v>
      </c>
      <c r="E563" s="34" t="str">
        <f t="shared" si="16"/>
        <v>OGIRP</v>
      </c>
      <c r="F563" s="34">
        <f t="shared" si="17"/>
        <v>5</v>
      </c>
    </row>
    <row r="564" spans="1:6" x14ac:dyDescent="0.25">
      <c r="A564" t="s">
        <v>361</v>
      </c>
      <c r="E564" s="34" t="str">
        <f t="shared" si="16"/>
        <v>OGIRP</v>
      </c>
      <c r="F564" s="34">
        <f t="shared" si="17"/>
        <v>5</v>
      </c>
    </row>
    <row r="565" spans="1:6" x14ac:dyDescent="0.25">
      <c r="A565" t="s">
        <v>361</v>
      </c>
      <c r="E565" s="34" t="str">
        <f t="shared" si="16"/>
        <v>OGIRP</v>
      </c>
      <c r="F565" s="34">
        <f t="shared" si="17"/>
        <v>5</v>
      </c>
    </row>
    <row r="566" spans="1:6" x14ac:dyDescent="0.25">
      <c r="A566" t="s">
        <v>361</v>
      </c>
      <c r="E566" s="34" t="str">
        <f t="shared" si="16"/>
        <v>OGIRP</v>
      </c>
      <c r="F566" s="34">
        <f t="shared" si="17"/>
        <v>5</v>
      </c>
    </row>
    <row r="567" spans="1:6" x14ac:dyDescent="0.25">
      <c r="A567" t="s">
        <v>361</v>
      </c>
      <c r="E567" s="34" t="str">
        <f t="shared" si="16"/>
        <v>OGIRP</v>
      </c>
      <c r="F567" s="34">
        <f t="shared" si="17"/>
        <v>5</v>
      </c>
    </row>
    <row r="568" spans="1:6" x14ac:dyDescent="0.25">
      <c r="A568" t="s">
        <v>361</v>
      </c>
      <c r="E568" s="34" t="str">
        <f t="shared" si="16"/>
        <v>OGIRP</v>
      </c>
      <c r="F568" s="34">
        <f t="shared" si="17"/>
        <v>5</v>
      </c>
    </row>
    <row r="569" spans="1:6" x14ac:dyDescent="0.25">
      <c r="A569" t="s">
        <v>361</v>
      </c>
      <c r="E569" s="34" t="str">
        <f t="shared" si="16"/>
        <v>OGIRP</v>
      </c>
      <c r="F569" s="34">
        <f t="shared" si="17"/>
        <v>5</v>
      </c>
    </row>
    <row r="570" spans="1:6" x14ac:dyDescent="0.25">
      <c r="A570" t="s">
        <v>361</v>
      </c>
      <c r="E570" s="34" t="str">
        <f t="shared" si="16"/>
        <v>OGIRP</v>
      </c>
      <c r="F570" s="34">
        <f t="shared" si="17"/>
        <v>5</v>
      </c>
    </row>
    <row r="571" spans="1:6" x14ac:dyDescent="0.25">
      <c r="A571" t="s">
        <v>361</v>
      </c>
      <c r="E571" s="34" t="str">
        <f t="shared" si="16"/>
        <v>OGIRP</v>
      </c>
      <c r="F571" s="34">
        <f t="shared" si="17"/>
        <v>5</v>
      </c>
    </row>
    <row r="572" spans="1:6" x14ac:dyDescent="0.25">
      <c r="A572" t="s">
        <v>361</v>
      </c>
      <c r="E572" s="34" t="str">
        <f t="shared" si="16"/>
        <v>OGIRP</v>
      </c>
      <c r="F572" s="34">
        <f t="shared" si="17"/>
        <v>5</v>
      </c>
    </row>
    <row r="573" spans="1:6" x14ac:dyDescent="0.25">
      <c r="A573" t="s">
        <v>361</v>
      </c>
      <c r="E573" s="34" t="str">
        <f t="shared" si="16"/>
        <v>OGIRP</v>
      </c>
      <c r="F573" s="34">
        <f t="shared" si="17"/>
        <v>5</v>
      </c>
    </row>
    <row r="574" spans="1:6" x14ac:dyDescent="0.25">
      <c r="A574" t="s">
        <v>361</v>
      </c>
      <c r="E574" s="34" t="str">
        <f t="shared" si="16"/>
        <v>OGIRP</v>
      </c>
      <c r="F574" s="34">
        <f t="shared" si="17"/>
        <v>5</v>
      </c>
    </row>
    <row r="575" spans="1:6" x14ac:dyDescent="0.25">
      <c r="A575" t="s">
        <v>361</v>
      </c>
      <c r="E575" s="34" t="str">
        <f t="shared" si="16"/>
        <v>OGIRP</v>
      </c>
      <c r="F575" s="34">
        <f t="shared" si="17"/>
        <v>5</v>
      </c>
    </row>
    <row r="576" spans="1:6" x14ac:dyDescent="0.25">
      <c r="A576" t="s">
        <v>361</v>
      </c>
      <c r="E576" s="34" t="str">
        <f t="shared" si="16"/>
        <v>OGIRP</v>
      </c>
      <c r="F576" s="34">
        <f t="shared" si="17"/>
        <v>5</v>
      </c>
    </row>
    <row r="577" spans="1:6" x14ac:dyDescent="0.25">
      <c r="A577" t="s">
        <v>361</v>
      </c>
      <c r="E577" s="34" t="str">
        <f t="shared" si="16"/>
        <v>OGIRP</v>
      </c>
      <c r="F577" s="34">
        <f t="shared" si="17"/>
        <v>5</v>
      </c>
    </row>
    <row r="578" spans="1:6" x14ac:dyDescent="0.25">
      <c r="A578" t="s">
        <v>361</v>
      </c>
      <c r="E578" s="34" t="str">
        <f t="shared" si="16"/>
        <v>OGIRP</v>
      </c>
      <c r="F578" s="34">
        <f t="shared" si="17"/>
        <v>5</v>
      </c>
    </row>
    <row r="579" spans="1:6" x14ac:dyDescent="0.25">
      <c r="A579" t="s">
        <v>361</v>
      </c>
      <c r="E579" s="34" t="str">
        <f t="shared" ref="E579:E642" si="18">_xlfn.IFNA(_xlfn.IFS(A579="Water Supply - Public (Municipal) Community",$C$2,A579="Fish &amp; Wildlife - Research &amp; Conservation",$C$3,A579="Oil &amp; Gas - Petroleum Refining",$C$4,A579="Commercial - Retail/Wholesale",$C$5,A579="Oil &amp; Gas - Ice Roads and Pads",$C$6,A579="Fish &amp; Wildlife - Zoo",$C$7,A579="Oil &amp; Gas - Operation",$C$8,A579=" - Operation",$C$9,A579="Oil &amp; Gas - Pipeline",$C$10),"")</f>
        <v>OGIRP</v>
      </c>
      <c r="F579" s="34">
        <f t="shared" ref="F579:F642" si="19">_xlfn.IFS(E579=$C$2,$D$2,E579=$C$3,$D$3,E579=$C$4,$D$4,E579=$C$5,$D$5,E579=$C$6,$D$6,E579=$C$7,$D$7,E579=$C$8,$D$8,E579=$C$9,$D$9,E579=$C$10,$D$10)</f>
        <v>5</v>
      </c>
    </row>
    <row r="580" spans="1:6" x14ac:dyDescent="0.25">
      <c r="A580" t="s">
        <v>361</v>
      </c>
      <c r="E580" s="34" t="str">
        <f t="shared" si="18"/>
        <v>OGIRP</v>
      </c>
      <c r="F580" s="34">
        <f t="shared" si="19"/>
        <v>5</v>
      </c>
    </row>
    <row r="581" spans="1:6" x14ac:dyDescent="0.25">
      <c r="A581" t="s">
        <v>361</v>
      </c>
      <c r="E581" s="34" t="str">
        <f t="shared" si="18"/>
        <v>OGIRP</v>
      </c>
      <c r="F581" s="34">
        <f t="shared" si="19"/>
        <v>5</v>
      </c>
    </row>
    <row r="582" spans="1:6" x14ac:dyDescent="0.25">
      <c r="A582" t="s">
        <v>361</v>
      </c>
      <c r="E582" s="34" t="str">
        <f t="shared" si="18"/>
        <v>OGIRP</v>
      </c>
      <c r="F582" s="34">
        <f t="shared" si="19"/>
        <v>5</v>
      </c>
    </row>
    <row r="583" spans="1:6" x14ac:dyDescent="0.25">
      <c r="A583" t="s">
        <v>361</v>
      </c>
      <c r="E583" s="34" t="str">
        <f t="shared" si="18"/>
        <v>OGIRP</v>
      </c>
      <c r="F583" s="34">
        <f t="shared" si="19"/>
        <v>5</v>
      </c>
    </row>
    <row r="584" spans="1:6" x14ac:dyDescent="0.25">
      <c r="A584" t="s">
        <v>361</v>
      </c>
      <c r="E584" s="34" t="str">
        <f t="shared" si="18"/>
        <v>OGIRP</v>
      </c>
      <c r="F584" s="34">
        <f t="shared" si="19"/>
        <v>5</v>
      </c>
    </row>
    <row r="585" spans="1:6" x14ac:dyDescent="0.25">
      <c r="A585" t="s">
        <v>361</v>
      </c>
      <c r="E585" s="34" t="str">
        <f t="shared" si="18"/>
        <v>OGIRP</v>
      </c>
      <c r="F585" s="34">
        <f t="shared" si="19"/>
        <v>5</v>
      </c>
    </row>
    <row r="586" spans="1:6" x14ac:dyDescent="0.25">
      <c r="A586" t="s">
        <v>361</v>
      </c>
      <c r="E586" s="34" t="str">
        <f t="shared" si="18"/>
        <v>OGIRP</v>
      </c>
      <c r="F586" s="34">
        <f t="shared" si="19"/>
        <v>5</v>
      </c>
    </row>
    <row r="587" spans="1:6" x14ac:dyDescent="0.25">
      <c r="A587" t="s">
        <v>361</v>
      </c>
      <c r="E587" s="34" t="str">
        <f t="shared" si="18"/>
        <v>OGIRP</v>
      </c>
      <c r="F587" s="34">
        <f t="shared" si="19"/>
        <v>5</v>
      </c>
    </row>
    <row r="588" spans="1:6" x14ac:dyDescent="0.25">
      <c r="A588" t="s">
        <v>361</v>
      </c>
      <c r="E588" s="34" t="str">
        <f t="shared" si="18"/>
        <v>OGIRP</v>
      </c>
      <c r="F588" s="34">
        <f t="shared" si="19"/>
        <v>5</v>
      </c>
    </row>
    <row r="589" spans="1:6" x14ac:dyDescent="0.25">
      <c r="A589" t="s">
        <v>361</v>
      </c>
      <c r="E589" s="34" t="str">
        <f t="shared" si="18"/>
        <v>OGIRP</v>
      </c>
      <c r="F589" s="34">
        <f t="shared" si="19"/>
        <v>5</v>
      </c>
    </row>
    <row r="590" spans="1:6" x14ac:dyDescent="0.25">
      <c r="A590" t="s">
        <v>361</v>
      </c>
      <c r="E590" s="34" t="str">
        <f t="shared" si="18"/>
        <v>OGIRP</v>
      </c>
      <c r="F590" s="34">
        <f t="shared" si="19"/>
        <v>5</v>
      </c>
    </row>
    <row r="591" spans="1:6" x14ac:dyDescent="0.25">
      <c r="A591" t="s">
        <v>361</v>
      </c>
      <c r="E591" s="34" t="str">
        <f t="shared" si="18"/>
        <v>OGIRP</v>
      </c>
      <c r="F591" s="34">
        <f t="shared" si="19"/>
        <v>5</v>
      </c>
    </row>
    <row r="592" spans="1:6" x14ac:dyDescent="0.25">
      <c r="A592" t="s">
        <v>361</v>
      </c>
      <c r="E592" s="34" t="str">
        <f t="shared" si="18"/>
        <v>OGIRP</v>
      </c>
      <c r="F592" s="34">
        <f t="shared" si="19"/>
        <v>5</v>
      </c>
    </row>
    <row r="593" spans="1:6" x14ac:dyDescent="0.25">
      <c r="A593" t="s">
        <v>361</v>
      </c>
      <c r="E593" s="34" t="str">
        <f t="shared" si="18"/>
        <v>OGIRP</v>
      </c>
      <c r="F593" s="34">
        <f t="shared" si="19"/>
        <v>5</v>
      </c>
    </row>
    <row r="594" spans="1:6" x14ac:dyDescent="0.25">
      <c r="A594" t="s">
        <v>361</v>
      </c>
      <c r="E594" s="34" t="str">
        <f t="shared" si="18"/>
        <v>OGIRP</v>
      </c>
      <c r="F594" s="34">
        <f t="shared" si="19"/>
        <v>5</v>
      </c>
    </row>
    <row r="595" spans="1:6" x14ac:dyDescent="0.25">
      <c r="A595" t="s">
        <v>361</v>
      </c>
      <c r="E595" s="34" t="str">
        <f t="shared" si="18"/>
        <v>OGIRP</v>
      </c>
      <c r="F595" s="34">
        <f t="shared" si="19"/>
        <v>5</v>
      </c>
    </row>
    <row r="596" spans="1:6" x14ac:dyDescent="0.25">
      <c r="A596" t="s">
        <v>361</v>
      </c>
      <c r="E596" s="34" t="str">
        <f t="shared" si="18"/>
        <v>OGIRP</v>
      </c>
      <c r="F596" s="34">
        <f t="shared" si="19"/>
        <v>5</v>
      </c>
    </row>
    <row r="597" spans="1:6" x14ac:dyDescent="0.25">
      <c r="A597" t="s">
        <v>361</v>
      </c>
      <c r="E597" s="34" t="str">
        <f t="shared" si="18"/>
        <v>OGIRP</v>
      </c>
      <c r="F597" s="34">
        <f t="shared" si="19"/>
        <v>5</v>
      </c>
    </row>
    <row r="598" spans="1:6" x14ac:dyDescent="0.25">
      <c r="A598" t="s">
        <v>361</v>
      </c>
      <c r="E598" s="34" t="str">
        <f t="shared" si="18"/>
        <v>OGIRP</v>
      </c>
      <c r="F598" s="34">
        <f t="shared" si="19"/>
        <v>5</v>
      </c>
    </row>
    <row r="599" spans="1:6" x14ac:dyDescent="0.25">
      <c r="A599" t="s">
        <v>361</v>
      </c>
      <c r="E599" s="34" t="str">
        <f t="shared" si="18"/>
        <v>OGIRP</v>
      </c>
      <c r="F599" s="34">
        <f t="shared" si="19"/>
        <v>5</v>
      </c>
    </row>
    <row r="600" spans="1:6" x14ac:dyDescent="0.25">
      <c r="A600" t="s">
        <v>361</v>
      </c>
      <c r="E600" s="34" t="str">
        <f t="shared" si="18"/>
        <v>OGIRP</v>
      </c>
      <c r="F600" s="34">
        <f t="shared" si="19"/>
        <v>5</v>
      </c>
    </row>
    <row r="601" spans="1:6" x14ac:dyDescent="0.25">
      <c r="A601" t="s">
        <v>361</v>
      </c>
      <c r="E601" s="34" t="str">
        <f t="shared" si="18"/>
        <v>OGIRP</v>
      </c>
      <c r="F601" s="34">
        <f t="shared" si="19"/>
        <v>5</v>
      </c>
    </row>
    <row r="602" spans="1:6" x14ac:dyDescent="0.25">
      <c r="A602" t="s">
        <v>361</v>
      </c>
      <c r="E602" s="34" t="str">
        <f t="shared" si="18"/>
        <v>OGIRP</v>
      </c>
      <c r="F602" s="34">
        <f t="shared" si="19"/>
        <v>5</v>
      </c>
    </row>
    <row r="603" spans="1:6" x14ac:dyDescent="0.25">
      <c r="A603" t="s">
        <v>361</v>
      </c>
      <c r="E603" s="34" t="str">
        <f t="shared" si="18"/>
        <v>OGIRP</v>
      </c>
      <c r="F603" s="34">
        <f t="shared" si="19"/>
        <v>5</v>
      </c>
    </row>
    <row r="604" spans="1:6" x14ac:dyDescent="0.25">
      <c r="A604" t="s">
        <v>361</v>
      </c>
      <c r="E604" s="34" t="str">
        <f t="shared" si="18"/>
        <v>OGIRP</v>
      </c>
      <c r="F604" s="34">
        <f t="shared" si="19"/>
        <v>5</v>
      </c>
    </row>
    <row r="605" spans="1:6" x14ac:dyDescent="0.25">
      <c r="A605" t="s">
        <v>361</v>
      </c>
      <c r="E605" s="34" t="str">
        <f t="shared" si="18"/>
        <v>OGIRP</v>
      </c>
      <c r="F605" s="34">
        <f t="shared" si="19"/>
        <v>5</v>
      </c>
    </row>
    <row r="606" spans="1:6" x14ac:dyDescent="0.25">
      <c r="A606" t="s">
        <v>361</v>
      </c>
      <c r="E606" s="34" t="str">
        <f t="shared" si="18"/>
        <v>OGIRP</v>
      </c>
      <c r="F606" s="34">
        <f t="shared" si="19"/>
        <v>5</v>
      </c>
    </row>
    <row r="607" spans="1:6" x14ac:dyDescent="0.25">
      <c r="A607" t="s">
        <v>361</v>
      </c>
      <c r="E607" s="34" t="str">
        <f t="shared" si="18"/>
        <v>OGIRP</v>
      </c>
      <c r="F607" s="34">
        <f t="shared" si="19"/>
        <v>5</v>
      </c>
    </row>
    <row r="608" spans="1:6" x14ac:dyDescent="0.25">
      <c r="A608" t="s">
        <v>361</v>
      </c>
      <c r="E608" s="34" t="str">
        <f t="shared" si="18"/>
        <v>OGIRP</v>
      </c>
      <c r="F608" s="34">
        <f t="shared" si="19"/>
        <v>5</v>
      </c>
    </row>
    <row r="609" spans="1:6" x14ac:dyDescent="0.25">
      <c r="A609" t="s">
        <v>361</v>
      </c>
      <c r="E609" s="34" t="str">
        <f t="shared" si="18"/>
        <v>OGIRP</v>
      </c>
      <c r="F609" s="34">
        <f t="shared" si="19"/>
        <v>5</v>
      </c>
    </row>
    <row r="610" spans="1:6" x14ac:dyDescent="0.25">
      <c r="A610" t="s">
        <v>361</v>
      </c>
      <c r="E610" s="34" t="str">
        <f t="shared" si="18"/>
        <v>OGIRP</v>
      </c>
      <c r="F610" s="34">
        <f t="shared" si="19"/>
        <v>5</v>
      </c>
    </row>
    <row r="611" spans="1:6" x14ac:dyDescent="0.25">
      <c r="A611" t="s">
        <v>361</v>
      </c>
      <c r="E611" s="34" t="str">
        <f t="shared" si="18"/>
        <v>OGIRP</v>
      </c>
      <c r="F611" s="34">
        <f t="shared" si="19"/>
        <v>5</v>
      </c>
    </row>
    <row r="612" spans="1:6" x14ac:dyDescent="0.25">
      <c r="A612" t="s">
        <v>361</v>
      </c>
      <c r="E612" s="34" t="str">
        <f t="shared" si="18"/>
        <v>OGIRP</v>
      </c>
      <c r="F612" s="34">
        <f t="shared" si="19"/>
        <v>5</v>
      </c>
    </row>
    <row r="613" spans="1:6" x14ac:dyDescent="0.25">
      <c r="A613" t="s">
        <v>361</v>
      </c>
      <c r="E613" s="34" t="str">
        <f t="shared" si="18"/>
        <v>OGIRP</v>
      </c>
      <c r="F613" s="34">
        <f t="shared" si="19"/>
        <v>5</v>
      </c>
    </row>
    <row r="614" spans="1:6" x14ac:dyDescent="0.25">
      <c r="A614" t="s">
        <v>361</v>
      </c>
      <c r="E614" s="34" t="str">
        <f t="shared" si="18"/>
        <v>OGIRP</v>
      </c>
      <c r="F614" s="34">
        <f t="shared" si="19"/>
        <v>5</v>
      </c>
    </row>
    <row r="615" spans="1:6" x14ac:dyDescent="0.25">
      <c r="A615" t="s">
        <v>361</v>
      </c>
      <c r="E615" s="34" t="str">
        <f t="shared" si="18"/>
        <v>OGIRP</v>
      </c>
      <c r="F615" s="34">
        <f t="shared" si="19"/>
        <v>5</v>
      </c>
    </row>
    <row r="616" spans="1:6" x14ac:dyDescent="0.25">
      <c r="A616" t="s">
        <v>361</v>
      </c>
      <c r="E616" s="34" t="str">
        <f t="shared" si="18"/>
        <v>OGIRP</v>
      </c>
      <c r="F616" s="34">
        <f t="shared" si="19"/>
        <v>5</v>
      </c>
    </row>
    <row r="617" spans="1:6" x14ac:dyDescent="0.25">
      <c r="A617" t="s">
        <v>361</v>
      </c>
      <c r="E617" s="34" t="str">
        <f t="shared" si="18"/>
        <v>OGIRP</v>
      </c>
      <c r="F617" s="34">
        <f t="shared" si="19"/>
        <v>5</v>
      </c>
    </row>
    <row r="618" spans="1:6" x14ac:dyDescent="0.25">
      <c r="A618" t="s">
        <v>361</v>
      </c>
      <c r="E618" s="34" t="str">
        <f t="shared" si="18"/>
        <v>OGIRP</v>
      </c>
      <c r="F618" s="34">
        <f t="shared" si="19"/>
        <v>5</v>
      </c>
    </row>
    <row r="619" spans="1:6" x14ac:dyDescent="0.25">
      <c r="A619" t="s">
        <v>361</v>
      </c>
      <c r="E619" s="34" t="str">
        <f t="shared" si="18"/>
        <v>OGIRP</v>
      </c>
      <c r="F619" s="34">
        <f t="shared" si="19"/>
        <v>5</v>
      </c>
    </row>
    <row r="620" spans="1:6" x14ac:dyDescent="0.25">
      <c r="A620" t="s">
        <v>361</v>
      </c>
      <c r="E620" s="34" t="str">
        <f t="shared" si="18"/>
        <v>OGIRP</v>
      </c>
      <c r="F620" s="34">
        <f t="shared" si="19"/>
        <v>5</v>
      </c>
    </row>
    <row r="621" spans="1:6" x14ac:dyDescent="0.25">
      <c r="A621" t="s">
        <v>361</v>
      </c>
      <c r="E621" s="34" t="str">
        <f t="shared" si="18"/>
        <v>OGIRP</v>
      </c>
      <c r="F621" s="34">
        <f t="shared" si="19"/>
        <v>5</v>
      </c>
    </row>
    <row r="622" spans="1:6" x14ac:dyDescent="0.25">
      <c r="A622" t="s">
        <v>361</v>
      </c>
      <c r="E622" s="34" t="str">
        <f t="shared" si="18"/>
        <v>OGIRP</v>
      </c>
      <c r="F622" s="34">
        <f t="shared" si="19"/>
        <v>5</v>
      </c>
    </row>
    <row r="623" spans="1:6" x14ac:dyDescent="0.25">
      <c r="A623" t="s">
        <v>361</v>
      </c>
      <c r="E623" s="34" t="str">
        <f t="shared" si="18"/>
        <v>OGIRP</v>
      </c>
      <c r="F623" s="34">
        <f t="shared" si="19"/>
        <v>5</v>
      </c>
    </row>
    <row r="624" spans="1:6" x14ac:dyDescent="0.25">
      <c r="A624" t="s">
        <v>361</v>
      </c>
      <c r="E624" s="34" t="str">
        <f t="shared" si="18"/>
        <v>OGIRP</v>
      </c>
      <c r="F624" s="34">
        <f t="shared" si="19"/>
        <v>5</v>
      </c>
    </row>
    <row r="625" spans="1:6" x14ac:dyDescent="0.25">
      <c r="A625" t="s">
        <v>361</v>
      </c>
      <c r="E625" s="34" t="str">
        <f t="shared" si="18"/>
        <v>OGIRP</v>
      </c>
      <c r="F625" s="34">
        <f t="shared" si="19"/>
        <v>5</v>
      </c>
    </row>
    <row r="626" spans="1:6" x14ac:dyDescent="0.25">
      <c r="A626" t="s">
        <v>361</v>
      </c>
      <c r="E626" s="34" t="str">
        <f t="shared" si="18"/>
        <v>OGIRP</v>
      </c>
      <c r="F626" s="34">
        <f t="shared" si="19"/>
        <v>5</v>
      </c>
    </row>
    <row r="627" spans="1:6" x14ac:dyDescent="0.25">
      <c r="A627" t="s">
        <v>361</v>
      </c>
      <c r="E627" s="34" t="str">
        <f t="shared" si="18"/>
        <v>OGIRP</v>
      </c>
      <c r="F627" s="34">
        <f t="shared" si="19"/>
        <v>5</v>
      </c>
    </row>
    <row r="628" spans="1:6" x14ac:dyDescent="0.25">
      <c r="A628" t="s">
        <v>361</v>
      </c>
      <c r="E628" s="34" t="str">
        <f t="shared" si="18"/>
        <v>OGIRP</v>
      </c>
      <c r="F628" s="34">
        <f t="shared" si="19"/>
        <v>5</v>
      </c>
    </row>
    <row r="629" spans="1:6" x14ac:dyDescent="0.25">
      <c r="A629" t="s">
        <v>361</v>
      </c>
      <c r="E629" s="34" t="str">
        <f t="shared" si="18"/>
        <v>OGIRP</v>
      </c>
      <c r="F629" s="34">
        <f t="shared" si="19"/>
        <v>5</v>
      </c>
    </row>
    <row r="630" spans="1:6" x14ac:dyDescent="0.25">
      <c r="A630" t="s">
        <v>361</v>
      </c>
      <c r="E630" s="34" t="str">
        <f t="shared" si="18"/>
        <v>OGIRP</v>
      </c>
      <c r="F630" s="34">
        <f t="shared" si="19"/>
        <v>5</v>
      </c>
    </row>
    <row r="631" spans="1:6" x14ac:dyDescent="0.25">
      <c r="A631" t="s">
        <v>361</v>
      </c>
      <c r="E631" s="34" t="str">
        <f t="shared" si="18"/>
        <v>OGIRP</v>
      </c>
      <c r="F631" s="34">
        <f t="shared" si="19"/>
        <v>5</v>
      </c>
    </row>
    <row r="632" spans="1:6" x14ac:dyDescent="0.25">
      <c r="A632" t="s">
        <v>361</v>
      </c>
      <c r="E632" s="34" t="str">
        <f t="shared" si="18"/>
        <v>OGIRP</v>
      </c>
      <c r="F632" s="34">
        <f t="shared" si="19"/>
        <v>5</v>
      </c>
    </row>
    <row r="633" spans="1:6" x14ac:dyDescent="0.25">
      <c r="A633" t="s">
        <v>361</v>
      </c>
      <c r="E633" s="34" t="str">
        <f t="shared" si="18"/>
        <v>OGIRP</v>
      </c>
      <c r="F633" s="34">
        <f t="shared" si="19"/>
        <v>5</v>
      </c>
    </row>
    <row r="634" spans="1:6" x14ac:dyDescent="0.25">
      <c r="A634" t="s">
        <v>361</v>
      </c>
      <c r="E634" s="34" t="str">
        <f t="shared" si="18"/>
        <v>OGIRP</v>
      </c>
      <c r="F634" s="34">
        <f t="shared" si="19"/>
        <v>5</v>
      </c>
    </row>
    <row r="635" spans="1:6" x14ac:dyDescent="0.25">
      <c r="A635" t="s">
        <v>361</v>
      </c>
      <c r="E635" s="34" t="str">
        <f t="shared" si="18"/>
        <v>OGIRP</v>
      </c>
      <c r="F635" s="34">
        <f t="shared" si="19"/>
        <v>5</v>
      </c>
    </row>
    <row r="636" spans="1:6" x14ac:dyDescent="0.25">
      <c r="A636" t="s">
        <v>361</v>
      </c>
      <c r="E636" s="34" t="str">
        <f t="shared" si="18"/>
        <v>OGIRP</v>
      </c>
      <c r="F636" s="34">
        <f t="shared" si="19"/>
        <v>5</v>
      </c>
    </row>
    <row r="637" spans="1:6" x14ac:dyDescent="0.25">
      <c r="A637" t="s">
        <v>361</v>
      </c>
      <c r="E637" s="34" t="str">
        <f t="shared" si="18"/>
        <v>OGIRP</v>
      </c>
      <c r="F637" s="34">
        <f t="shared" si="19"/>
        <v>5</v>
      </c>
    </row>
    <row r="638" spans="1:6" x14ac:dyDescent="0.25">
      <c r="A638" t="s">
        <v>361</v>
      </c>
      <c r="E638" s="34" t="str">
        <f t="shared" si="18"/>
        <v>OGIRP</v>
      </c>
      <c r="F638" s="34">
        <f t="shared" si="19"/>
        <v>5</v>
      </c>
    </row>
    <row r="639" spans="1:6" x14ac:dyDescent="0.25">
      <c r="A639" t="s">
        <v>361</v>
      </c>
      <c r="E639" s="34" t="str">
        <f t="shared" si="18"/>
        <v>OGIRP</v>
      </c>
      <c r="F639" s="34">
        <f t="shared" si="19"/>
        <v>5</v>
      </c>
    </row>
    <row r="640" spans="1:6" x14ac:dyDescent="0.25">
      <c r="A640" t="s">
        <v>361</v>
      </c>
      <c r="E640" s="34" t="str">
        <f t="shared" si="18"/>
        <v>OGIRP</v>
      </c>
      <c r="F640" s="34">
        <f t="shared" si="19"/>
        <v>5</v>
      </c>
    </row>
    <row r="641" spans="1:6" x14ac:dyDescent="0.25">
      <c r="A641" t="s">
        <v>361</v>
      </c>
      <c r="E641" s="34" t="str">
        <f t="shared" si="18"/>
        <v>OGIRP</v>
      </c>
      <c r="F641" s="34">
        <f t="shared" si="19"/>
        <v>5</v>
      </c>
    </row>
    <row r="642" spans="1:6" x14ac:dyDescent="0.25">
      <c r="A642" t="s">
        <v>361</v>
      </c>
      <c r="E642" s="34" t="str">
        <f t="shared" si="18"/>
        <v>OGIRP</v>
      </c>
      <c r="F642" s="34">
        <f t="shared" si="19"/>
        <v>5</v>
      </c>
    </row>
    <row r="643" spans="1:6" x14ac:dyDescent="0.25">
      <c r="A643" t="s">
        <v>361</v>
      </c>
      <c r="E643" s="34" t="str">
        <f t="shared" ref="E643:E706" si="20">_xlfn.IFNA(_xlfn.IFS(A643="Water Supply - Public (Municipal) Community",$C$2,A643="Fish &amp; Wildlife - Research &amp; Conservation",$C$3,A643="Oil &amp; Gas - Petroleum Refining",$C$4,A643="Commercial - Retail/Wholesale",$C$5,A643="Oil &amp; Gas - Ice Roads and Pads",$C$6,A643="Fish &amp; Wildlife - Zoo",$C$7,A643="Oil &amp; Gas - Operation",$C$8,A643=" - Operation",$C$9,A643="Oil &amp; Gas - Pipeline",$C$10),"")</f>
        <v>OGIRP</v>
      </c>
      <c r="F643" s="34">
        <f t="shared" ref="F643:F706" si="21">_xlfn.IFS(E643=$C$2,$D$2,E643=$C$3,$D$3,E643=$C$4,$D$4,E643=$C$5,$D$5,E643=$C$6,$D$6,E643=$C$7,$D$7,E643=$C$8,$D$8,E643=$C$9,$D$9,E643=$C$10,$D$10)</f>
        <v>5</v>
      </c>
    </row>
    <row r="644" spans="1:6" x14ac:dyDescent="0.25">
      <c r="A644" t="s">
        <v>361</v>
      </c>
      <c r="E644" s="34" t="str">
        <f t="shared" si="20"/>
        <v>OGIRP</v>
      </c>
      <c r="F644" s="34">
        <f t="shared" si="21"/>
        <v>5</v>
      </c>
    </row>
    <row r="645" spans="1:6" x14ac:dyDescent="0.25">
      <c r="A645" t="s">
        <v>361</v>
      </c>
      <c r="E645" s="34" t="str">
        <f t="shared" si="20"/>
        <v>OGIRP</v>
      </c>
      <c r="F645" s="34">
        <f t="shared" si="21"/>
        <v>5</v>
      </c>
    </row>
    <row r="646" spans="1:6" x14ac:dyDescent="0.25">
      <c r="A646" t="s">
        <v>361</v>
      </c>
      <c r="E646" s="34" t="str">
        <f t="shared" si="20"/>
        <v>OGIRP</v>
      </c>
      <c r="F646" s="34">
        <f t="shared" si="21"/>
        <v>5</v>
      </c>
    </row>
    <row r="647" spans="1:6" x14ac:dyDescent="0.25">
      <c r="A647" t="s">
        <v>361</v>
      </c>
      <c r="E647" s="34" t="str">
        <f t="shared" si="20"/>
        <v>OGIRP</v>
      </c>
      <c r="F647" s="34">
        <f t="shared" si="21"/>
        <v>5</v>
      </c>
    </row>
    <row r="648" spans="1:6" x14ac:dyDescent="0.25">
      <c r="A648" t="s">
        <v>361</v>
      </c>
      <c r="E648" s="34" t="str">
        <f t="shared" si="20"/>
        <v>OGIRP</v>
      </c>
      <c r="F648" s="34">
        <f t="shared" si="21"/>
        <v>5</v>
      </c>
    </row>
    <row r="649" spans="1:6" x14ac:dyDescent="0.25">
      <c r="A649" t="s">
        <v>361</v>
      </c>
      <c r="E649" s="34" t="str">
        <f t="shared" si="20"/>
        <v>OGIRP</v>
      </c>
      <c r="F649" s="34">
        <f t="shared" si="21"/>
        <v>5</v>
      </c>
    </row>
    <row r="650" spans="1:6" x14ac:dyDescent="0.25">
      <c r="A650" t="s">
        <v>361</v>
      </c>
      <c r="E650" s="34" t="str">
        <f t="shared" si="20"/>
        <v>OGIRP</v>
      </c>
      <c r="F650" s="34">
        <f t="shared" si="21"/>
        <v>5</v>
      </c>
    </row>
    <row r="651" spans="1:6" x14ac:dyDescent="0.25">
      <c r="A651" t="s">
        <v>361</v>
      </c>
      <c r="E651" s="34" t="str">
        <f t="shared" si="20"/>
        <v>OGIRP</v>
      </c>
      <c r="F651" s="34">
        <f t="shared" si="21"/>
        <v>5</v>
      </c>
    </row>
    <row r="652" spans="1:6" x14ac:dyDescent="0.25">
      <c r="A652" t="s">
        <v>361</v>
      </c>
      <c r="E652" s="34" t="str">
        <f t="shared" si="20"/>
        <v>OGIRP</v>
      </c>
      <c r="F652" s="34">
        <f t="shared" si="21"/>
        <v>5</v>
      </c>
    </row>
    <row r="653" spans="1:6" x14ac:dyDescent="0.25">
      <c r="A653" t="s">
        <v>361</v>
      </c>
      <c r="E653" s="34" t="str">
        <f t="shared" si="20"/>
        <v>OGIRP</v>
      </c>
      <c r="F653" s="34">
        <f t="shared" si="21"/>
        <v>5</v>
      </c>
    </row>
    <row r="654" spans="1:6" x14ac:dyDescent="0.25">
      <c r="A654" t="s">
        <v>361</v>
      </c>
      <c r="E654" s="34" t="str">
        <f t="shared" si="20"/>
        <v>OGIRP</v>
      </c>
      <c r="F654" s="34">
        <f t="shared" si="21"/>
        <v>5</v>
      </c>
    </row>
    <row r="655" spans="1:6" x14ac:dyDescent="0.25">
      <c r="A655" t="s">
        <v>361</v>
      </c>
      <c r="E655" s="34" t="str">
        <f t="shared" si="20"/>
        <v>OGIRP</v>
      </c>
      <c r="F655" s="34">
        <f t="shared" si="21"/>
        <v>5</v>
      </c>
    </row>
    <row r="656" spans="1:6" x14ac:dyDescent="0.25">
      <c r="A656" t="s">
        <v>361</v>
      </c>
      <c r="E656" s="34" t="str">
        <f t="shared" si="20"/>
        <v>OGIRP</v>
      </c>
      <c r="F656" s="34">
        <f t="shared" si="21"/>
        <v>5</v>
      </c>
    </row>
    <row r="657" spans="1:6" x14ac:dyDescent="0.25">
      <c r="A657" t="s">
        <v>361</v>
      </c>
      <c r="E657" s="34" t="str">
        <f t="shared" si="20"/>
        <v>OGIRP</v>
      </c>
      <c r="F657" s="34">
        <f t="shared" si="21"/>
        <v>5</v>
      </c>
    </row>
    <row r="658" spans="1:6" x14ac:dyDescent="0.25">
      <c r="A658" t="s">
        <v>361</v>
      </c>
      <c r="E658" s="34" t="str">
        <f t="shared" si="20"/>
        <v>OGIRP</v>
      </c>
      <c r="F658" s="34">
        <f t="shared" si="21"/>
        <v>5</v>
      </c>
    </row>
    <row r="659" spans="1:6" x14ac:dyDescent="0.25">
      <c r="A659" t="s">
        <v>361</v>
      </c>
      <c r="E659" s="34" t="str">
        <f t="shared" si="20"/>
        <v>OGIRP</v>
      </c>
      <c r="F659" s="34">
        <f t="shared" si="21"/>
        <v>5</v>
      </c>
    </row>
    <row r="660" spans="1:6" x14ac:dyDescent="0.25">
      <c r="A660" t="s">
        <v>361</v>
      </c>
      <c r="E660" s="34" t="str">
        <f t="shared" si="20"/>
        <v>OGIRP</v>
      </c>
      <c r="F660" s="34">
        <f t="shared" si="21"/>
        <v>5</v>
      </c>
    </row>
    <row r="661" spans="1:6" x14ac:dyDescent="0.25">
      <c r="A661" t="s">
        <v>361</v>
      </c>
      <c r="E661" s="34" t="str">
        <f t="shared" si="20"/>
        <v>OGIRP</v>
      </c>
      <c r="F661" s="34">
        <f t="shared" si="21"/>
        <v>5</v>
      </c>
    </row>
    <row r="662" spans="1:6" x14ac:dyDescent="0.25">
      <c r="A662" t="s">
        <v>361</v>
      </c>
      <c r="E662" s="34" t="str">
        <f t="shared" si="20"/>
        <v>OGIRP</v>
      </c>
      <c r="F662" s="34">
        <f t="shared" si="21"/>
        <v>5</v>
      </c>
    </row>
    <row r="663" spans="1:6" x14ac:dyDescent="0.25">
      <c r="A663" t="s">
        <v>361</v>
      </c>
      <c r="E663" s="34" t="str">
        <f t="shared" si="20"/>
        <v>OGIRP</v>
      </c>
      <c r="F663" s="34">
        <f t="shared" si="21"/>
        <v>5</v>
      </c>
    </row>
    <row r="664" spans="1:6" x14ac:dyDescent="0.25">
      <c r="A664" t="s">
        <v>361</v>
      </c>
      <c r="E664" s="34" t="str">
        <f t="shared" si="20"/>
        <v>OGIRP</v>
      </c>
      <c r="F664" s="34">
        <f t="shared" si="21"/>
        <v>5</v>
      </c>
    </row>
    <row r="665" spans="1:6" x14ac:dyDescent="0.25">
      <c r="A665" t="s">
        <v>361</v>
      </c>
      <c r="E665" s="34" t="str">
        <f t="shared" si="20"/>
        <v>OGIRP</v>
      </c>
      <c r="F665" s="34">
        <f t="shared" si="21"/>
        <v>5</v>
      </c>
    </row>
    <row r="666" spans="1:6" x14ac:dyDescent="0.25">
      <c r="A666" t="s">
        <v>361</v>
      </c>
      <c r="E666" s="34" t="str">
        <f t="shared" si="20"/>
        <v>OGIRP</v>
      </c>
      <c r="F666" s="34">
        <f t="shared" si="21"/>
        <v>5</v>
      </c>
    </row>
    <row r="667" spans="1:6" x14ac:dyDescent="0.25">
      <c r="A667" t="s">
        <v>361</v>
      </c>
      <c r="E667" s="34" t="str">
        <f t="shared" si="20"/>
        <v>OGIRP</v>
      </c>
      <c r="F667" s="34">
        <f t="shared" si="21"/>
        <v>5</v>
      </c>
    </row>
    <row r="668" spans="1:6" x14ac:dyDescent="0.25">
      <c r="A668" t="s">
        <v>361</v>
      </c>
      <c r="E668" s="34" t="str">
        <f t="shared" si="20"/>
        <v>OGIRP</v>
      </c>
      <c r="F668" s="34">
        <f t="shared" si="21"/>
        <v>5</v>
      </c>
    </row>
    <row r="669" spans="1:6" x14ac:dyDescent="0.25">
      <c r="A669" t="s">
        <v>361</v>
      </c>
      <c r="E669" s="34" t="str">
        <f t="shared" si="20"/>
        <v>OGIRP</v>
      </c>
      <c r="F669" s="34">
        <f t="shared" si="21"/>
        <v>5</v>
      </c>
    </row>
    <row r="670" spans="1:6" x14ac:dyDescent="0.25">
      <c r="A670" t="s">
        <v>361</v>
      </c>
      <c r="E670" s="34" t="str">
        <f t="shared" si="20"/>
        <v>OGIRP</v>
      </c>
      <c r="F670" s="34">
        <f t="shared" si="21"/>
        <v>5</v>
      </c>
    </row>
    <row r="671" spans="1:6" x14ac:dyDescent="0.25">
      <c r="A671" t="s">
        <v>361</v>
      </c>
      <c r="E671" s="34" t="str">
        <f t="shared" si="20"/>
        <v>OGIRP</v>
      </c>
      <c r="F671" s="34">
        <f t="shared" si="21"/>
        <v>5</v>
      </c>
    </row>
    <row r="672" spans="1:6" x14ac:dyDescent="0.25">
      <c r="A672" t="s">
        <v>361</v>
      </c>
      <c r="E672" s="34" t="str">
        <f t="shared" si="20"/>
        <v>OGIRP</v>
      </c>
      <c r="F672" s="34">
        <f t="shared" si="21"/>
        <v>5</v>
      </c>
    </row>
    <row r="673" spans="1:6" x14ac:dyDescent="0.25">
      <c r="A673" t="s">
        <v>361</v>
      </c>
      <c r="E673" s="34" t="str">
        <f t="shared" si="20"/>
        <v>OGIRP</v>
      </c>
      <c r="F673" s="34">
        <f t="shared" si="21"/>
        <v>5</v>
      </c>
    </row>
    <row r="674" spans="1:6" x14ac:dyDescent="0.25">
      <c r="A674" t="s">
        <v>361</v>
      </c>
      <c r="E674" s="34" t="str">
        <f t="shared" si="20"/>
        <v>OGIRP</v>
      </c>
      <c r="F674" s="34">
        <f t="shared" si="21"/>
        <v>5</v>
      </c>
    </row>
    <row r="675" spans="1:6" x14ac:dyDescent="0.25">
      <c r="A675" t="s">
        <v>361</v>
      </c>
      <c r="E675" s="34" t="str">
        <f t="shared" si="20"/>
        <v>OGIRP</v>
      </c>
      <c r="F675" s="34">
        <f t="shared" si="21"/>
        <v>5</v>
      </c>
    </row>
    <row r="676" spans="1:6" x14ac:dyDescent="0.25">
      <c r="A676" t="s">
        <v>361</v>
      </c>
      <c r="E676" s="34" t="str">
        <f t="shared" si="20"/>
        <v>OGIRP</v>
      </c>
      <c r="F676" s="34">
        <f t="shared" si="21"/>
        <v>5</v>
      </c>
    </row>
    <row r="677" spans="1:6" x14ac:dyDescent="0.25">
      <c r="A677" t="s">
        <v>361</v>
      </c>
      <c r="E677" s="34" t="str">
        <f t="shared" si="20"/>
        <v>OGIRP</v>
      </c>
      <c r="F677" s="34">
        <f t="shared" si="21"/>
        <v>5</v>
      </c>
    </row>
    <row r="678" spans="1:6" x14ac:dyDescent="0.25">
      <c r="A678" t="s">
        <v>361</v>
      </c>
      <c r="E678" s="34" t="str">
        <f t="shared" si="20"/>
        <v>OGIRP</v>
      </c>
      <c r="F678" s="34">
        <f t="shared" si="21"/>
        <v>5</v>
      </c>
    </row>
    <row r="679" spans="1:6" x14ac:dyDescent="0.25">
      <c r="A679" t="s">
        <v>361</v>
      </c>
      <c r="E679" s="34" t="str">
        <f t="shared" si="20"/>
        <v>OGIRP</v>
      </c>
      <c r="F679" s="34">
        <f t="shared" si="21"/>
        <v>5</v>
      </c>
    </row>
    <row r="680" spans="1:6" x14ac:dyDescent="0.25">
      <c r="A680" t="s">
        <v>361</v>
      </c>
      <c r="E680" s="34" t="str">
        <f t="shared" si="20"/>
        <v>OGIRP</v>
      </c>
      <c r="F680" s="34">
        <f t="shared" si="21"/>
        <v>5</v>
      </c>
    </row>
    <row r="681" spans="1:6" x14ac:dyDescent="0.25">
      <c r="A681" t="s">
        <v>361</v>
      </c>
      <c r="E681" s="34" t="str">
        <f t="shared" si="20"/>
        <v>OGIRP</v>
      </c>
      <c r="F681" s="34">
        <f t="shared" si="21"/>
        <v>5</v>
      </c>
    </row>
    <row r="682" spans="1:6" x14ac:dyDescent="0.25">
      <c r="A682" t="s">
        <v>361</v>
      </c>
      <c r="E682" s="34" t="str">
        <f t="shared" si="20"/>
        <v>OGIRP</v>
      </c>
      <c r="F682" s="34">
        <f t="shared" si="21"/>
        <v>5</v>
      </c>
    </row>
    <row r="683" spans="1:6" x14ac:dyDescent="0.25">
      <c r="A683" t="s">
        <v>361</v>
      </c>
      <c r="E683" s="34" t="str">
        <f t="shared" si="20"/>
        <v>OGIRP</v>
      </c>
      <c r="F683" s="34">
        <f t="shared" si="21"/>
        <v>5</v>
      </c>
    </row>
    <row r="684" spans="1:6" x14ac:dyDescent="0.25">
      <c r="A684" t="s">
        <v>361</v>
      </c>
      <c r="E684" s="34" t="str">
        <f t="shared" si="20"/>
        <v>OGIRP</v>
      </c>
      <c r="F684" s="34">
        <f t="shared" si="21"/>
        <v>5</v>
      </c>
    </row>
    <row r="685" spans="1:6" x14ac:dyDescent="0.25">
      <c r="A685" t="s">
        <v>361</v>
      </c>
      <c r="E685" s="34" t="str">
        <f t="shared" si="20"/>
        <v>OGIRP</v>
      </c>
      <c r="F685" s="34">
        <f t="shared" si="21"/>
        <v>5</v>
      </c>
    </row>
    <row r="686" spans="1:6" x14ac:dyDescent="0.25">
      <c r="A686" t="s">
        <v>361</v>
      </c>
      <c r="E686" s="34" t="str">
        <f t="shared" si="20"/>
        <v>OGIRP</v>
      </c>
      <c r="F686" s="34">
        <f t="shared" si="21"/>
        <v>5</v>
      </c>
    </row>
    <row r="687" spans="1:6" x14ac:dyDescent="0.25">
      <c r="A687" t="s">
        <v>361</v>
      </c>
      <c r="E687" s="34" t="str">
        <f t="shared" si="20"/>
        <v>OGIRP</v>
      </c>
      <c r="F687" s="34">
        <f t="shared" si="21"/>
        <v>5</v>
      </c>
    </row>
    <row r="688" spans="1:6" x14ac:dyDescent="0.25">
      <c r="A688" t="s">
        <v>361</v>
      </c>
      <c r="E688" s="34" t="str">
        <f t="shared" si="20"/>
        <v>OGIRP</v>
      </c>
      <c r="F688" s="34">
        <f t="shared" si="21"/>
        <v>5</v>
      </c>
    </row>
    <row r="689" spans="1:6" x14ac:dyDescent="0.25">
      <c r="A689" t="s">
        <v>361</v>
      </c>
      <c r="E689" s="34" t="str">
        <f t="shared" si="20"/>
        <v>OGIRP</v>
      </c>
      <c r="F689" s="34">
        <f t="shared" si="21"/>
        <v>5</v>
      </c>
    </row>
    <row r="690" spans="1:6" x14ac:dyDescent="0.25">
      <c r="A690" t="s">
        <v>361</v>
      </c>
      <c r="E690" s="34" t="str">
        <f t="shared" si="20"/>
        <v>OGIRP</v>
      </c>
      <c r="F690" s="34">
        <f t="shared" si="21"/>
        <v>5</v>
      </c>
    </row>
    <row r="691" spans="1:6" x14ac:dyDescent="0.25">
      <c r="A691" t="s">
        <v>361</v>
      </c>
      <c r="E691" s="34" t="str">
        <f t="shared" si="20"/>
        <v>OGIRP</v>
      </c>
      <c r="F691" s="34">
        <f t="shared" si="21"/>
        <v>5</v>
      </c>
    </row>
    <row r="692" spans="1:6" x14ac:dyDescent="0.25">
      <c r="A692" t="s">
        <v>361</v>
      </c>
      <c r="E692" s="34" t="str">
        <f t="shared" si="20"/>
        <v>OGIRP</v>
      </c>
      <c r="F692" s="34">
        <f t="shared" si="21"/>
        <v>5</v>
      </c>
    </row>
    <row r="693" spans="1:6" x14ac:dyDescent="0.25">
      <c r="A693" t="s">
        <v>361</v>
      </c>
      <c r="E693" s="34" t="str">
        <f t="shared" si="20"/>
        <v>OGIRP</v>
      </c>
      <c r="F693" s="34">
        <f t="shared" si="21"/>
        <v>5</v>
      </c>
    </row>
    <row r="694" spans="1:6" x14ac:dyDescent="0.25">
      <c r="A694" t="s">
        <v>361</v>
      </c>
      <c r="E694" s="34" t="str">
        <f t="shared" si="20"/>
        <v>OGIRP</v>
      </c>
      <c r="F694" s="34">
        <f t="shared" si="21"/>
        <v>5</v>
      </c>
    </row>
    <row r="695" spans="1:6" x14ac:dyDescent="0.25">
      <c r="A695" t="s">
        <v>361</v>
      </c>
      <c r="E695" s="34" t="str">
        <f t="shared" si="20"/>
        <v>OGIRP</v>
      </c>
      <c r="F695" s="34">
        <f t="shared" si="21"/>
        <v>5</v>
      </c>
    </row>
    <row r="696" spans="1:6" x14ac:dyDescent="0.25">
      <c r="A696" t="s">
        <v>361</v>
      </c>
      <c r="E696" s="34" t="str">
        <f t="shared" si="20"/>
        <v>OGIRP</v>
      </c>
      <c r="F696" s="34">
        <f t="shared" si="21"/>
        <v>5</v>
      </c>
    </row>
    <row r="697" spans="1:6" x14ac:dyDescent="0.25">
      <c r="A697" t="s">
        <v>361</v>
      </c>
      <c r="E697" s="34" t="str">
        <f t="shared" si="20"/>
        <v>OGIRP</v>
      </c>
      <c r="F697" s="34">
        <f t="shared" si="21"/>
        <v>5</v>
      </c>
    </row>
    <row r="698" spans="1:6" x14ac:dyDescent="0.25">
      <c r="A698" t="s">
        <v>361</v>
      </c>
      <c r="E698" s="34" t="str">
        <f t="shared" si="20"/>
        <v>OGIRP</v>
      </c>
      <c r="F698" s="34">
        <f t="shared" si="21"/>
        <v>5</v>
      </c>
    </row>
    <row r="699" spans="1:6" x14ac:dyDescent="0.25">
      <c r="A699" t="s">
        <v>361</v>
      </c>
      <c r="E699" s="34" t="str">
        <f t="shared" si="20"/>
        <v>OGIRP</v>
      </c>
      <c r="F699" s="34">
        <f t="shared" si="21"/>
        <v>5</v>
      </c>
    </row>
    <row r="700" spans="1:6" x14ac:dyDescent="0.25">
      <c r="A700" t="s">
        <v>361</v>
      </c>
      <c r="E700" s="34" t="str">
        <f t="shared" si="20"/>
        <v>OGIRP</v>
      </c>
      <c r="F700" s="34">
        <f t="shared" si="21"/>
        <v>5</v>
      </c>
    </row>
    <row r="701" spans="1:6" x14ac:dyDescent="0.25">
      <c r="A701" t="s">
        <v>361</v>
      </c>
      <c r="E701" s="34" t="str">
        <f t="shared" si="20"/>
        <v>OGIRP</v>
      </c>
      <c r="F701" s="34">
        <f t="shared" si="21"/>
        <v>5</v>
      </c>
    </row>
    <row r="702" spans="1:6" x14ac:dyDescent="0.25">
      <c r="A702" t="s">
        <v>361</v>
      </c>
      <c r="E702" s="34" t="str">
        <f t="shared" si="20"/>
        <v>OGIRP</v>
      </c>
      <c r="F702" s="34">
        <f t="shared" si="21"/>
        <v>5</v>
      </c>
    </row>
    <row r="703" spans="1:6" x14ac:dyDescent="0.25">
      <c r="A703" t="s">
        <v>361</v>
      </c>
      <c r="E703" s="34" t="str">
        <f t="shared" si="20"/>
        <v>OGIRP</v>
      </c>
      <c r="F703" s="34">
        <f t="shared" si="21"/>
        <v>5</v>
      </c>
    </row>
    <row r="704" spans="1:6" x14ac:dyDescent="0.25">
      <c r="A704" t="s">
        <v>361</v>
      </c>
      <c r="E704" s="34" t="str">
        <f t="shared" si="20"/>
        <v>OGIRP</v>
      </c>
      <c r="F704" s="34">
        <f t="shared" si="21"/>
        <v>5</v>
      </c>
    </row>
    <row r="705" spans="1:6" x14ac:dyDescent="0.25">
      <c r="A705" t="s">
        <v>361</v>
      </c>
      <c r="E705" s="34" t="str">
        <f t="shared" si="20"/>
        <v>OGIRP</v>
      </c>
      <c r="F705" s="34">
        <f t="shared" si="21"/>
        <v>5</v>
      </c>
    </row>
    <row r="706" spans="1:6" x14ac:dyDescent="0.25">
      <c r="A706" t="s">
        <v>361</v>
      </c>
      <c r="E706" s="34" t="str">
        <f t="shared" si="20"/>
        <v>OGIRP</v>
      </c>
      <c r="F706" s="34">
        <f t="shared" si="21"/>
        <v>5</v>
      </c>
    </row>
    <row r="707" spans="1:6" x14ac:dyDescent="0.25">
      <c r="A707" t="s">
        <v>361</v>
      </c>
      <c r="E707" s="34" t="str">
        <f t="shared" ref="E707:E770" si="22">_xlfn.IFNA(_xlfn.IFS(A707="Water Supply - Public (Municipal) Community",$C$2,A707="Fish &amp; Wildlife - Research &amp; Conservation",$C$3,A707="Oil &amp; Gas - Petroleum Refining",$C$4,A707="Commercial - Retail/Wholesale",$C$5,A707="Oil &amp; Gas - Ice Roads and Pads",$C$6,A707="Fish &amp; Wildlife - Zoo",$C$7,A707="Oil &amp; Gas - Operation",$C$8,A707=" - Operation",$C$9,A707="Oil &amp; Gas - Pipeline",$C$10),"")</f>
        <v>OGIRP</v>
      </c>
      <c r="F707" s="34">
        <f t="shared" ref="F707:F770" si="23">_xlfn.IFS(E707=$C$2,$D$2,E707=$C$3,$D$3,E707=$C$4,$D$4,E707=$C$5,$D$5,E707=$C$6,$D$6,E707=$C$7,$D$7,E707=$C$8,$D$8,E707=$C$9,$D$9,E707=$C$10,$D$10)</f>
        <v>5</v>
      </c>
    </row>
    <row r="708" spans="1:6" x14ac:dyDescent="0.25">
      <c r="A708" t="s">
        <v>361</v>
      </c>
      <c r="E708" s="34" t="str">
        <f t="shared" si="22"/>
        <v>OGIRP</v>
      </c>
      <c r="F708" s="34">
        <f t="shared" si="23"/>
        <v>5</v>
      </c>
    </row>
    <row r="709" spans="1:6" x14ac:dyDescent="0.25">
      <c r="A709" t="s">
        <v>361</v>
      </c>
      <c r="E709" s="34" t="str">
        <f t="shared" si="22"/>
        <v>OGIRP</v>
      </c>
      <c r="F709" s="34">
        <f t="shared" si="23"/>
        <v>5</v>
      </c>
    </row>
    <row r="710" spans="1:6" x14ac:dyDescent="0.25">
      <c r="A710" t="s">
        <v>361</v>
      </c>
      <c r="E710" s="34" t="str">
        <f t="shared" si="22"/>
        <v>OGIRP</v>
      </c>
      <c r="F710" s="34">
        <f t="shared" si="23"/>
        <v>5</v>
      </c>
    </row>
    <row r="711" spans="1:6" x14ac:dyDescent="0.25">
      <c r="A711" t="s">
        <v>361</v>
      </c>
      <c r="E711" s="34" t="str">
        <f t="shared" si="22"/>
        <v>OGIRP</v>
      </c>
      <c r="F711" s="34">
        <f t="shared" si="23"/>
        <v>5</v>
      </c>
    </row>
    <row r="712" spans="1:6" x14ac:dyDescent="0.25">
      <c r="A712" t="s">
        <v>361</v>
      </c>
      <c r="E712" s="34" t="str">
        <f t="shared" si="22"/>
        <v>OGIRP</v>
      </c>
      <c r="F712" s="34">
        <f t="shared" si="23"/>
        <v>5</v>
      </c>
    </row>
    <row r="713" spans="1:6" x14ac:dyDescent="0.25">
      <c r="A713" t="s">
        <v>361</v>
      </c>
      <c r="E713" s="34" t="str">
        <f t="shared" si="22"/>
        <v>OGIRP</v>
      </c>
      <c r="F713" s="34">
        <f t="shared" si="23"/>
        <v>5</v>
      </c>
    </row>
    <row r="714" spans="1:6" x14ac:dyDescent="0.25">
      <c r="A714" t="s">
        <v>361</v>
      </c>
      <c r="E714" s="34" t="str">
        <f t="shared" si="22"/>
        <v>OGIRP</v>
      </c>
      <c r="F714" s="34">
        <f t="shared" si="23"/>
        <v>5</v>
      </c>
    </row>
    <row r="715" spans="1:6" x14ac:dyDescent="0.25">
      <c r="A715" t="s">
        <v>361</v>
      </c>
      <c r="E715" s="34" t="str">
        <f t="shared" si="22"/>
        <v>OGIRP</v>
      </c>
      <c r="F715" s="34">
        <f t="shared" si="23"/>
        <v>5</v>
      </c>
    </row>
    <row r="716" spans="1:6" x14ac:dyDescent="0.25">
      <c r="A716" t="s">
        <v>361</v>
      </c>
      <c r="E716" s="34" t="str">
        <f t="shared" si="22"/>
        <v>OGIRP</v>
      </c>
      <c r="F716" s="34">
        <f t="shared" si="23"/>
        <v>5</v>
      </c>
    </row>
    <row r="717" spans="1:6" x14ac:dyDescent="0.25">
      <c r="A717" t="s">
        <v>361</v>
      </c>
      <c r="E717" s="34" t="str">
        <f t="shared" si="22"/>
        <v>OGIRP</v>
      </c>
      <c r="F717" s="34">
        <f t="shared" si="23"/>
        <v>5</v>
      </c>
    </row>
    <row r="718" spans="1:6" x14ac:dyDescent="0.25">
      <c r="A718" t="s">
        <v>361</v>
      </c>
      <c r="E718" s="34" t="str">
        <f t="shared" si="22"/>
        <v>OGIRP</v>
      </c>
      <c r="F718" s="34">
        <f t="shared" si="23"/>
        <v>5</v>
      </c>
    </row>
    <row r="719" spans="1:6" x14ac:dyDescent="0.25">
      <c r="A719" t="s">
        <v>361</v>
      </c>
      <c r="E719" s="34" t="str">
        <f t="shared" si="22"/>
        <v>OGIRP</v>
      </c>
      <c r="F719" s="34">
        <f t="shared" si="23"/>
        <v>5</v>
      </c>
    </row>
    <row r="720" spans="1:6" x14ac:dyDescent="0.25">
      <c r="A720" t="s">
        <v>361</v>
      </c>
      <c r="E720" s="34" t="str">
        <f t="shared" si="22"/>
        <v>OGIRP</v>
      </c>
      <c r="F720" s="34">
        <f t="shared" si="23"/>
        <v>5</v>
      </c>
    </row>
    <row r="721" spans="1:6" x14ac:dyDescent="0.25">
      <c r="A721" t="s">
        <v>361</v>
      </c>
      <c r="E721" s="34" t="str">
        <f t="shared" si="22"/>
        <v>OGIRP</v>
      </c>
      <c r="F721" s="34">
        <f t="shared" si="23"/>
        <v>5</v>
      </c>
    </row>
    <row r="722" spans="1:6" x14ac:dyDescent="0.25">
      <c r="A722" t="s">
        <v>361</v>
      </c>
      <c r="E722" s="34" t="str">
        <f t="shared" si="22"/>
        <v>OGIRP</v>
      </c>
      <c r="F722" s="34">
        <f t="shared" si="23"/>
        <v>5</v>
      </c>
    </row>
    <row r="723" spans="1:6" x14ac:dyDescent="0.25">
      <c r="A723" t="s">
        <v>361</v>
      </c>
      <c r="E723" s="34" t="str">
        <f t="shared" si="22"/>
        <v>OGIRP</v>
      </c>
      <c r="F723" s="34">
        <f t="shared" si="23"/>
        <v>5</v>
      </c>
    </row>
    <row r="724" spans="1:6" x14ac:dyDescent="0.25">
      <c r="A724" t="s">
        <v>361</v>
      </c>
      <c r="E724" s="34" t="str">
        <f t="shared" si="22"/>
        <v>OGIRP</v>
      </c>
      <c r="F724" s="34">
        <f t="shared" si="23"/>
        <v>5</v>
      </c>
    </row>
    <row r="725" spans="1:6" x14ac:dyDescent="0.25">
      <c r="A725" t="s">
        <v>361</v>
      </c>
      <c r="E725" s="34" t="str">
        <f t="shared" si="22"/>
        <v>OGIRP</v>
      </c>
      <c r="F725" s="34">
        <f t="shared" si="23"/>
        <v>5</v>
      </c>
    </row>
    <row r="726" spans="1:6" x14ac:dyDescent="0.25">
      <c r="A726" t="s">
        <v>361</v>
      </c>
      <c r="E726" s="34" t="str">
        <f t="shared" si="22"/>
        <v>OGIRP</v>
      </c>
      <c r="F726" s="34">
        <f t="shared" si="23"/>
        <v>5</v>
      </c>
    </row>
    <row r="727" spans="1:6" x14ac:dyDescent="0.25">
      <c r="A727" t="s">
        <v>361</v>
      </c>
      <c r="E727" s="34" t="str">
        <f t="shared" si="22"/>
        <v>OGIRP</v>
      </c>
      <c r="F727" s="34">
        <f t="shared" si="23"/>
        <v>5</v>
      </c>
    </row>
    <row r="728" spans="1:6" x14ac:dyDescent="0.25">
      <c r="A728" t="s">
        <v>361</v>
      </c>
      <c r="E728" s="34" t="str">
        <f t="shared" si="22"/>
        <v>OGIRP</v>
      </c>
      <c r="F728" s="34">
        <f t="shared" si="23"/>
        <v>5</v>
      </c>
    </row>
    <row r="729" spans="1:6" x14ac:dyDescent="0.25">
      <c r="A729" t="s">
        <v>361</v>
      </c>
      <c r="E729" s="34" t="str">
        <f t="shared" si="22"/>
        <v>OGIRP</v>
      </c>
      <c r="F729" s="34">
        <f t="shared" si="23"/>
        <v>5</v>
      </c>
    </row>
    <row r="730" spans="1:6" x14ac:dyDescent="0.25">
      <c r="A730" t="s">
        <v>361</v>
      </c>
      <c r="E730" s="34" t="str">
        <f t="shared" si="22"/>
        <v>OGIRP</v>
      </c>
      <c r="F730" s="34">
        <f t="shared" si="23"/>
        <v>5</v>
      </c>
    </row>
    <row r="731" spans="1:6" x14ac:dyDescent="0.25">
      <c r="A731" t="s">
        <v>361</v>
      </c>
      <c r="E731" s="34" t="str">
        <f t="shared" si="22"/>
        <v>OGIRP</v>
      </c>
      <c r="F731" s="34">
        <f t="shared" si="23"/>
        <v>5</v>
      </c>
    </row>
    <row r="732" spans="1:6" x14ac:dyDescent="0.25">
      <c r="A732" t="s">
        <v>361</v>
      </c>
      <c r="E732" s="34" t="str">
        <f t="shared" si="22"/>
        <v>OGIRP</v>
      </c>
      <c r="F732" s="34">
        <f t="shared" si="23"/>
        <v>5</v>
      </c>
    </row>
    <row r="733" spans="1:6" x14ac:dyDescent="0.25">
      <c r="A733" t="s">
        <v>361</v>
      </c>
      <c r="E733" s="34" t="str">
        <f t="shared" si="22"/>
        <v>OGIRP</v>
      </c>
      <c r="F733" s="34">
        <f t="shared" si="23"/>
        <v>5</v>
      </c>
    </row>
    <row r="734" spans="1:6" x14ac:dyDescent="0.25">
      <c r="A734" t="s">
        <v>361</v>
      </c>
      <c r="E734" s="34" t="str">
        <f t="shared" si="22"/>
        <v>OGIRP</v>
      </c>
      <c r="F734" s="34">
        <f t="shared" si="23"/>
        <v>5</v>
      </c>
    </row>
    <row r="735" spans="1:6" x14ac:dyDescent="0.25">
      <c r="A735" t="s">
        <v>361</v>
      </c>
      <c r="E735" s="34" t="str">
        <f t="shared" si="22"/>
        <v>OGIRP</v>
      </c>
      <c r="F735" s="34">
        <f t="shared" si="23"/>
        <v>5</v>
      </c>
    </row>
    <row r="736" spans="1:6" x14ac:dyDescent="0.25">
      <c r="A736" t="s">
        <v>361</v>
      </c>
      <c r="E736" s="34" t="str">
        <f t="shared" si="22"/>
        <v>OGIRP</v>
      </c>
      <c r="F736" s="34">
        <f t="shared" si="23"/>
        <v>5</v>
      </c>
    </row>
    <row r="737" spans="1:6" x14ac:dyDescent="0.25">
      <c r="A737" t="s">
        <v>361</v>
      </c>
      <c r="E737" s="34" t="str">
        <f t="shared" si="22"/>
        <v>OGIRP</v>
      </c>
      <c r="F737" s="34">
        <f t="shared" si="23"/>
        <v>5</v>
      </c>
    </row>
    <row r="738" spans="1:6" x14ac:dyDescent="0.25">
      <c r="A738" t="s">
        <v>361</v>
      </c>
      <c r="E738" s="34" t="str">
        <f t="shared" si="22"/>
        <v>OGIRP</v>
      </c>
      <c r="F738" s="34">
        <f t="shared" si="23"/>
        <v>5</v>
      </c>
    </row>
    <row r="739" spans="1:6" x14ac:dyDescent="0.25">
      <c r="A739" t="s">
        <v>361</v>
      </c>
      <c r="E739" s="34" t="str">
        <f t="shared" si="22"/>
        <v>OGIRP</v>
      </c>
      <c r="F739" s="34">
        <f t="shared" si="23"/>
        <v>5</v>
      </c>
    </row>
    <row r="740" spans="1:6" x14ac:dyDescent="0.25">
      <c r="A740" t="s">
        <v>361</v>
      </c>
      <c r="E740" s="34" t="str">
        <f t="shared" si="22"/>
        <v>OGIRP</v>
      </c>
      <c r="F740" s="34">
        <f t="shared" si="23"/>
        <v>5</v>
      </c>
    </row>
    <row r="741" spans="1:6" x14ac:dyDescent="0.25">
      <c r="A741" t="s">
        <v>361</v>
      </c>
      <c r="E741" s="34" t="str">
        <f t="shared" si="22"/>
        <v>OGIRP</v>
      </c>
      <c r="F741" s="34">
        <f t="shared" si="23"/>
        <v>5</v>
      </c>
    </row>
    <row r="742" spans="1:6" x14ac:dyDescent="0.25">
      <c r="A742" t="s">
        <v>361</v>
      </c>
      <c r="E742" s="34" t="str">
        <f t="shared" si="22"/>
        <v>OGIRP</v>
      </c>
      <c r="F742" s="34">
        <f t="shared" si="23"/>
        <v>5</v>
      </c>
    </row>
    <row r="743" spans="1:6" x14ac:dyDescent="0.25">
      <c r="A743" t="s">
        <v>361</v>
      </c>
      <c r="E743" s="34" t="str">
        <f t="shared" si="22"/>
        <v>OGIRP</v>
      </c>
      <c r="F743" s="34">
        <f t="shared" si="23"/>
        <v>5</v>
      </c>
    </row>
    <row r="744" spans="1:6" x14ac:dyDescent="0.25">
      <c r="A744" t="s">
        <v>361</v>
      </c>
      <c r="E744" s="34" t="str">
        <f t="shared" si="22"/>
        <v>OGIRP</v>
      </c>
      <c r="F744" s="34">
        <f t="shared" si="23"/>
        <v>5</v>
      </c>
    </row>
    <row r="745" spans="1:6" x14ac:dyDescent="0.25">
      <c r="A745" t="s">
        <v>361</v>
      </c>
      <c r="E745" s="34" t="str">
        <f t="shared" si="22"/>
        <v>OGIRP</v>
      </c>
      <c r="F745" s="34">
        <f t="shared" si="23"/>
        <v>5</v>
      </c>
    </row>
    <row r="746" spans="1:6" x14ac:dyDescent="0.25">
      <c r="A746" t="s">
        <v>361</v>
      </c>
      <c r="E746" s="34" t="str">
        <f t="shared" si="22"/>
        <v>OGIRP</v>
      </c>
      <c r="F746" s="34">
        <f t="shared" si="23"/>
        <v>5</v>
      </c>
    </row>
    <row r="747" spans="1:6" x14ac:dyDescent="0.25">
      <c r="A747" t="s">
        <v>361</v>
      </c>
      <c r="E747" s="34" t="str">
        <f t="shared" si="22"/>
        <v>OGIRP</v>
      </c>
      <c r="F747" s="34">
        <f t="shared" si="23"/>
        <v>5</v>
      </c>
    </row>
    <row r="748" spans="1:6" x14ac:dyDescent="0.25">
      <c r="A748" t="s">
        <v>361</v>
      </c>
      <c r="E748" s="34" t="str">
        <f t="shared" si="22"/>
        <v>OGIRP</v>
      </c>
      <c r="F748" s="34">
        <f t="shared" si="23"/>
        <v>5</v>
      </c>
    </row>
    <row r="749" spans="1:6" x14ac:dyDescent="0.25">
      <c r="A749" t="s">
        <v>361</v>
      </c>
      <c r="E749" s="34" t="str">
        <f t="shared" si="22"/>
        <v>OGIRP</v>
      </c>
      <c r="F749" s="34">
        <f t="shared" si="23"/>
        <v>5</v>
      </c>
    </row>
    <row r="750" spans="1:6" x14ac:dyDescent="0.25">
      <c r="A750" t="s">
        <v>361</v>
      </c>
      <c r="E750" s="34" t="str">
        <f t="shared" si="22"/>
        <v>OGIRP</v>
      </c>
      <c r="F750" s="34">
        <f t="shared" si="23"/>
        <v>5</v>
      </c>
    </row>
    <row r="751" spans="1:6" x14ac:dyDescent="0.25">
      <c r="A751" t="s">
        <v>361</v>
      </c>
      <c r="E751" s="34" t="str">
        <f t="shared" si="22"/>
        <v>OGIRP</v>
      </c>
      <c r="F751" s="34">
        <f t="shared" si="23"/>
        <v>5</v>
      </c>
    </row>
    <row r="752" spans="1:6" x14ac:dyDescent="0.25">
      <c r="A752" t="s">
        <v>361</v>
      </c>
      <c r="E752" s="34" t="str">
        <f t="shared" si="22"/>
        <v>OGIRP</v>
      </c>
      <c r="F752" s="34">
        <f t="shared" si="23"/>
        <v>5</v>
      </c>
    </row>
    <row r="753" spans="1:6" x14ac:dyDescent="0.25">
      <c r="A753" t="s">
        <v>361</v>
      </c>
      <c r="E753" s="34" t="str">
        <f t="shared" si="22"/>
        <v>OGIRP</v>
      </c>
      <c r="F753" s="34">
        <f t="shared" si="23"/>
        <v>5</v>
      </c>
    </row>
    <row r="754" spans="1:6" x14ac:dyDescent="0.25">
      <c r="A754" t="s">
        <v>361</v>
      </c>
      <c r="E754" s="34" t="str">
        <f t="shared" si="22"/>
        <v>OGIRP</v>
      </c>
      <c r="F754" s="34">
        <f t="shared" si="23"/>
        <v>5</v>
      </c>
    </row>
    <row r="755" spans="1:6" x14ac:dyDescent="0.25">
      <c r="A755" t="s">
        <v>361</v>
      </c>
      <c r="E755" s="34" t="str">
        <f t="shared" si="22"/>
        <v>OGIRP</v>
      </c>
      <c r="F755" s="34">
        <f t="shared" si="23"/>
        <v>5</v>
      </c>
    </row>
    <row r="756" spans="1:6" x14ac:dyDescent="0.25">
      <c r="A756" t="s">
        <v>361</v>
      </c>
      <c r="E756" s="34" t="str">
        <f t="shared" si="22"/>
        <v>OGIRP</v>
      </c>
      <c r="F756" s="34">
        <f t="shared" si="23"/>
        <v>5</v>
      </c>
    </row>
    <row r="757" spans="1:6" x14ac:dyDescent="0.25">
      <c r="A757" t="s">
        <v>361</v>
      </c>
      <c r="E757" s="34" t="str">
        <f t="shared" si="22"/>
        <v>OGIRP</v>
      </c>
      <c r="F757" s="34">
        <f t="shared" si="23"/>
        <v>5</v>
      </c>
    </row>
    <row r="758" spans="1:6" x14ac:dyDescent="0.25">
      <c r="A758" t="s">
        <v>361</v>
      </c>
      <c r="E758" s="34" t="str">
        <f t="shared" si="22"/>
        <v>OGIRP</v>
      </c>
      <c r="F758" s="34">
        <f t="shared" si="23"/>
        <v>5</v>
      </c>
    </row>
    <row r="759" spans="1:6" x14ac:dyDescent="0.25">
      <c r="A759" t="s">
        <v>361</v>
      </c>
      <c r="E759" s="34" t="str">
        <f t="shared" si="22"/>
        <v>OGIRP</v>
      </c>
      <c r="F759" s="34">
        <f t="shared" si="23"/>
        <v>5</v>
      </c>
    </row>
    <row r="760" spans="1:6" x14ac:dyDescent="0.25">
      <c r="A760" t="s">
        <v>361</v>
      </c>
      <c r="E760" s="34" t="str">
        <f t="shared" si="22"/>
        <v>OGIRP</v>
      </c>
      <c r="F760" s="34">
        <f t="shared" si="23"/>
        <v>5</v>
      </c>
    </row>
    <row r="761" spans="1:6" x14ac:dyDescent="0.25">
      <c r="A761" t="s">
        <v>361</v>
      </c>
      <c r="E761" s="34" t="str">
        <f t="shared" si="22"/>
        <v>OGIRP</v>
      </c>
      <c r="F761" s="34">
        <f t="shared" si="23"/>
        <v>5</v>
      </c>
    </row>
    <row r="762" spans="1:6" x14ac:dyDescent="0.25">
      <c r="A762" t="s">
        <v>361</v>
      </c>
      <c r="E762" s="34" t="str">
        <f t="shared" si="22"/>
        <v>OGIRP</v>
      </c>
      <c r="F762" s="34">
        <f t="shared" si="23"/>
        <v>5</v>
      </c>
    </row>
    <row r="763" spans="1:6" x14ac:dyDescent="0.25">
      <c r="A763" t="s">
        <v>361</v>
      </c>
      <c r="E763" s="34" t="str">
        <f t="shared" si="22"/>
        <v>OGIRP</v>
      </c>
      <c r="F763" s="34">
        <f t="shared" si="23"/>
        <v>5</v>
      </c>
    </row>
    <row r="764" spans="1:6" x14ac:dyDescent="0.25">
      <c r="A764" t="s">
        <v>361</v>
      </c>
      <c r="E764" s="34" t="str">
        <f t="shared" si="22"/>
        <v>OGIRP</v>
      </c>
      <c r="F764" s="34">
        <f t="shared" si="23"/>
        <v>5</v>
      </c>
    </row>
    <row r="765" spans="1:6" x14ac:dyDescent="0.25">
      <c r="A765" t="s">
        <v>361</v>
      </c>
      <c r="E765" s="34" t="str">
        <f t="shared" si="22"/>
        <v>OGIRP</v>
      </c>
      <c r="F765" s="34">
        <f t="shared" si="23"/>
        <v>5</v>
      </c>
    </row>
    <row r="766" spans="1:6" x14ac:dyDescent="0.25">
      <c r="A766" t="s">
        <v>361</v>
      </c>
      <c r="E766" s="34" t="str">
        <f t="shared" si="22"/>
        <v>OGIRP</v>
      </c>
      <c r="F766" s="34">
        <f t="shared" si="23"/>
        <v>5</v>
      </c>
    </row>
    <row r="767" spans="1:6" x14ac:dyDescent="0.25">
      <c r="A767" t="s">
        <v>361</v>
      </c>
      <c r="E767" s="34" t="str">
        <f t="shared" si="22"/>
        <v>OGIRP</v>
      </c>
      <c r="F767" s="34">
        <f t="shared" si="23"/>
        <v>5</v>
      </c>
    </row>
    <row r="768" spans="1:6" x14ac:dyDescent="0.25">
      <c r="A768" t="s">
        <v>361</v>
      </c>
      <c r="E768" s="34" t="str">
        <f t="shared" si="22"/>
        <v>OGIRP</v>
      </c>
      <c r="F768" s="34">
        <f t="shared" si="23"/>
        <v>5</v>
      </c>
    </row>
    <row r="769" spans="1:6" x14ac:dyDescent="0.25">
      <c r="A769" t="s">
        <v>361</v>
      </c>
      <c r="E769" s="34" t="str">
        <f t="shared" si="22"/>
        <v>OGIRP</v>
      </c>
      <c r="F769" s="34">
        <f t="shared" si="23"/>
        <v>5</v>
      </c>
    </row>
    <row r="770" spans="1:6" x14ac:dyDescent="0.25">
      <c r="A770" t="s">
        <v>361</v>
      </c>
      <c r="E770" s="34" t="str">
        <f t="shared" si="22"/>
        <v>OGIRP</v>
      </c>
      <c r="F770" s="34">
        <f t="shared" si="23"/>
        <v>5</v>
      </c>
    </row>
    <row r="771" spans="1:6" x14ac:dyDescent="0.25">
      <c r="A771" t="s">
        <v>361</v>
      </c>
      <c r="E771" s="34" t="str">
        <f t="shared" ref="E771:E834" si="24">_xlfn.IFNA(_xlfn.IFS(A771="Water Supply - Public (Municipal) Community",$C$2,A771="Fish &amp; Wildlife - Research &amp; Conservation",$C$3,A771="Oil &amp; Gas - Petroleum Refining",$C$4,A771="Commercial - Retail/Wholesale",$C$5,A771="Oil &amp; Gas - Ice Roads and Pads",$C$6,A771="Fish &amp; Wildlife - Zoo",$C$7,A771="Oil &amp; Gas - Operation",$C$8,A771=" - Operation",$C$9,A771="Oil &amp; Gas - Pipeline",$C$10),"")</f>
        <v>OGIRP</v>
      </c>
      <c r="F771" s="34">
        <f t="shared" ref="F771:F834" si="25">_xlfn.IFS(E771=$C$2,$D$2,E771=$C$3,$D$3,E771=$C$4,$D$4,E771=$C$5,$D$5,E771=$C$6,$D$6,E771=$C$7,$D$7,E771=$C$8,$D$8,E771=$C$9,$D$9,E771=$C$10,$D$10)</f>
        <v>5</v>
      </c>
    </row>
    <row r="772" spans="1:6" x14ac:dyDescent="0.25">
      <c r="A772" t="s">
        <v>361</v>
      </c>
      <c r="E772" s="34" t="str">
        <f t="shared" si="24"/>
        <v>OGIRP</v>
      </c>
      <c r="F772" s="34">
        <f t="shared" si="25"/>
        <v>5</v>
      </c>
    </row>
    <row r="773" spans="1:6" x14ac:dyDescent="0.25">
      <c r="A773" t="s">
        <v>361</v>
      </c>
      <c r="E773" s="34" t="str">
        <f t="shared" si="24"/>
        <v>OGIRP</v>
      </c>
      <c r="F773" s="34">
        <f t="shared" si="25"/>
        <v>5</v>
      </c>
    </row>
    <row r="774" spans="1:6" x14ac:dyDescent="0.25">
      <c r="A774" t="s">
        <v>361</v>
      </c>
      <c r="E774" s="34" t="str">
        <f t="shared" si="24"/>
        <v>OGIRP</v>
      </c>
      <c r="F774" s="34">
        <f t="shared" si="25"/>
        <v>5</v>
      </c>
    </row>
    <row r="775" spans="1:6" x14ac:dyDescent="0.25">
      <c r="A775" t="s">
        <v>361</v>
      </c>
      <c r="E775" s="34" t="str">
        <f t="shared" si="24"/>
        <v>OGIRP</v>
      </c>
      <c r="F775" s="34">
        <f t="shared" si="25"/>
        <v>5</v>
      </c>
    </row>
    <row r="776" spans="1:6" x14ac:dyDescent="0.25">
      <c r="A776" t="s">
        <v>361</v>
      </c>
      <c r="E776" s="34" t="str">
        <f t="shared" si="24"/>
        <v>OGIRP</v>
      </c>
      <c r="F776" s="34">
        <f t="shared" si="25"/>
        <v>5</v>
      </c>
    </row>
    <row r="777" spans="1:6" x14ac:dyDescent="0.25">
      <c r="A777" t="s">
        <v>361</v>
      </c>
      <c r="E777" s="34" t="str">
        <f t="shared" si="24"/>
        <v>OGIRP</v>
      </c>
      <c r="F777" s="34">
        <f t="shared" si="25"/>
        <v>5</v>
      </c>
    </row>
    <row r="778" spans="1:6" x14ac:dyDescent="0.25">
      <c r="A778" t="s">
        <v>361</v>
      </c>
      <c r="E778" s="34" t="str">
        <f t="shared" si="24"/>
        <v>OGIRP</v>
      </c>
      <c r="F778" s="34">
        <f t="shared" si="25"/>
        <v>5</v>
      </c>
    </row>
    <row r="779" spans="1:6" x14ac:dyDescent="0.25">
      <c r="A779" t="s">
        <v>361</v>
      </c>
      <c r="E779" s="34" t="str">
        <f t="shared" si="24"/>
        <v>OGIRP</v>
      </c>
      <c r="F779" s="34">
        <f t="shared" si="25"/>
        <v>5</v>
      </c>
    </row>
    <row r="780" spans="1:6" x14ac:dyDescent="0.25">
      <c r="A780" t="s">
        <v>361</v>
      </c>
      <c r="E780" s="34" t="str">
        <f t="shared" si="24"/>
        <v>OGIRP</v>
      </c>
      <c r="F780" s="34">
        <f t="shared" si="25"/>
        <v>5</v>
      </c>
    </row>
    <row r="781" spans="1:6" x14ac:dyDescent="0.25">
      <c r="A781" t="s">
        <v>361</v>
      </c>
      <c r="E781" s="34" t="str">
        <f t="shared" si="24"/>
        <v>OGIRP</v>
      </c>
      <c r="F781" s="34">
        <f t="shared" si="25"/>
        <v>5</v>
      </c>
    </row>
    <row r="782" spans="1:6" x14ac:dyDescent="0.25">
      <c r="A782" t="s">
        <v>361</v>
      </c>
      <c r="E782" s="34" t="str">
        <f t="shared" si="24"/>
        <v>OGIRP</v>
      </c>
      <c r="F782" s="34">
        <f t="shared" si="25"/>
        <v>5</v>
      </c>
    </row>
    <row r="783" spans="1:6" x14ac:dyDescent="0.25">
      <c r="A783" t="s">
        <v>361</v>
      </c>
      <c r="E783" s="34" t="str">
        <f t="shared" si="24"/>
        <v>OGIRP</v>
      </c>
      <c r="F783" s="34">
        <f t="shared" si="25"/>
        <v>5</v>
      </c>
    </row>
    <row r="784" spans="1:6" x14ac:dyDescent="0.25">
      <c r="A784" t="s">
        <v>361</v>
      </c>
      <c r="E784" s="34" t="str">
        <f t="shared" si="24"/>
        <v>OGIRP</v>
      </c>
      <c r="F784" s="34">
        <f t="shared" si="25"/>
        <v>5</v>
      </c>
    </row>
    <row r="785" spans="1:6" x14ac:dyDescent="0.25">
      <c r="A785" t="s">
        <v>361</v>
      </c>
      <c r="E785" s="34" t="str">
        <f t="shared" si="24"/>
        <v>OGIRP</v>
      </c>
      <c r="F785" s="34">
        <f t="shared" si="25"/>
        <v>5</v>
      </c>
    </row>
    <row r="786" spans="1:6" x14ac:dyDescent="0.25">
      <c r="A786" t="s">
        <v>361</v>
      </c>
      <c r="E786" s="34" t="str">
        <f t="shared" si="24"/>
        <v>OGIRP</v>
      </c>
      <c r="F786" s="34">
        <f t="shared" si="25"/>
        <v>5</v>
      </c>
    </row>
    <row r="787" spans="1:6" x14ac:dyDescent="0.25">
      <c r="A787" t="s">
        <v>361</v>
      </c>
      <c r="E787" s="34" t="str">
        <f t="shared" si="24"/>
        <v>OGIRP</v>
      </c>
      <c r="F787" s="34">
        <f t="shared" si="25"/>
        <v>5</v>
      </c>
    </row>
    <row r="788" spans="1:6" x14ac:dyDescent="0.25">
      <c r="A788" t="s">
        <v>361</v>
      </c>
      <c r="E788" s="34" t="str">
        <f t="shared" si="24"/>
        <v>OGIRP</v>
      </c>
      <c r="F788" s="34">
        <f t="shared" si="25"/>
        <v>5</v>
      </c>
    </row>
    <row r="789" spans="1:6" x14ac:dyDescent="0.25">
      <c r="A789" t="s">
        <v>361</v>
      </c>
      <c r="E789" s="34" t="str">
        <f t="shared" si="24"/>
        <v>OGIRP</v>
      </c>
      <c r="F789" s="34">
        <f t="shared" si="25"/>
        <v>5</v>
      </c>
    </row>
    <row r="790" spans="1:6" x14ac:dyDescent="0.25">
      <c r="A790" t="s">
        <v>361</v>
      </c>
      <c r="E790" s="34" t="str">
        <f t="shared" si="24"/>
        <v>OGIRP</v>
      </c>
      <c r="F790" s="34">
        <f t="shared" si="25"/>
        <v>5</v>
      </c>
    </row>
    <row r="791" spans="1:6" x14ac:dyDescent="0.25">
      <c r="A791" t="s">
        <v>361</v>
      </c>
      <c r="E791" s="34" t="str">
        <f t="shared" si="24"/>
        <v>OGIRP</v>
      </c>
      <c r="F791" s="34">
        <f t="shared" si="25"/>
        <v>5</v>
      </c>
    </row>
    <row r="792" spans="1:6" x14ac:dyDescent="0.25">
      <c r="A792" t="s">
        <v>361</v>
      </c>
      <c r="E792" s="34" t="str">
        <f t="shared" si="24"/>
        <v>OGIRP</v>
      </c>
      <c r="F792" s="34">
        <f t="shared" si="25"/>
        <v>5</v>
      </c>
    </row>
    <row r="793" spans="1:6" x14ac:dyDescent="0.25">
      <c r="A793" t="s">
        <v>361</v>
      </c>
      <c r="E793" s="34" t="str">
        <f t="shared" si="24"/>
        <v>OGIRP</v>
      </c>
      <c r="F793" s="34">
        <f t="shared" si="25"/>
        <v>5</v>
      </c>
    </row>
    <row r="794" spans="1:6" x14ac:dyDescent="0.25">
      <c r="A794" t="s">
        <v>361</v>
      </c>
      <c r="E794" s="34" t="str">
        <f t="shared" si="24"/>
        <v>OGIRP</v>
      </c>
      <c r="F794" s="34">
        <f t="shared" si="25"/>
        <v>5</v>
      </c>
    </row>
    <row r="795" spans="1:6" x14ac:dyDescent="0.25">
      <c r="A795" t="s">
        <v>361</v>
      </c>
      <c r="E795" s="34" t="str">
        <f t="shared" si="24"/>
        <v>OGIRP</v>
      </c>
      <c r="F795" s="34">
        <f t="shared" si="25"/>
        <v>5</v>
      </c>
    </row>
    <row r="796" spans="1:6" x14ac:dyDescent="0.25">
      <c r="A796" t="s">
        <v>361</v>
      </c>
      <c r="E796" s="34" t="str">
        <f t="shared" si="24"/>
        <v>OGIRP</v>
      </c>
      <c r="F796" s="34">
        <f t="shared" si="25"/>
        <v>5</v>
      </c>
    </row>
    <row r="797" spans="1:6" x14ac:dyDescent="0.25">
      <c r="A797" t="s">
        <v>361</v>
      </c>
      <c r="E797" s="34" t="str">
        <f t="shared" si="24"/>
        <v>OGIRP</v>
      </c>
      <c r="F797" s="34">
        <f t="shared" si="25"/>
        <v>5</v>
      </c>
    </row>
    <row r="798" spans="1:6" x14ac:dyDescent="0.25">
      <c r="A798" t="s">
        <v>361</v>
      </c>
      <c r="E798" s="34" t="str">
        <f t="shared" si="24"/>
        <v>OGIRP</v>
      </c>
      <c r="F798" s="34">
        <f t="shared" si="25"/>
        <v>5</v>
      </c>
    </row>
    <row r="799" spans="1:6" x14ac:dyDescent="0.25">
      <c r="A799" t="s">
        <v>361</v>
      </c>
      <c r="E799" s="34" t="str">
        <f t="shared" si="24"/>
        <v>OGIRP</v>
      </c>
      <c r="F799" s="34">
        <f t="shared" si="25"/>
        <v>5</v>
      </c>
    </row>
    <row r="800" spans="1:6" x14ac:dyDescent="0.25">
      <c r="A800" t="s">
        <v>361</v>
      </c>
      <c r="E800" s="34" t="str">
        <f t="shared" si="24"/>
        <v>OGIRP</v>
      </c>
      <c r="F800" s="34">
        <f t="shared" si="25"/>
        <v>5</v>
      </c>
    </row>
    <row r="801" spans="1:6" x14ac:dyDescent="0.25">
      <c r="A801" t="s">
        <v>361</v>
      </c>
      <c r="E801" s="34" t="str">
        <f t="shared" si="24"/>
        <v>OGIRP</v>
      </c>
      <c r="F801" s="34">
        <f t="shared" si="25"/>
        <v>5</v>
      </c>
    </row>
    <row r="802" spans="1:6" x14ac:dyDescent="0.25">
      <c r="A802" t="s">
        <v>361</v>
      </c>
      <c r="E802" s="34" t="str">
        <f t="shared" si="24"/>
        <v>OGIRP</v>
      </c>
      <c r="F802" s="34">
        <f t="shared" si="25"/>
        <v>5</v>
      </c>
    </row>
    <row r="803" spans="1:6" x14ac:dyDescent="0.25">
      <c r="A803" t="s">
        <v>361</v>
      </c>
      <c r="E803" s="34" t="str">
        <f t="shared" si="24"/>
        <v>OGIRP</v>
      </c>
      <c r="F803" s="34">
        <f t="shared" si="25"/>
        <v>5</v>
      </c>
    </row>
    <row r="804" spans="1:6" x14ac:dyDescent="0.25">
      <c r="A804" t="s">
        <v>361</v>
      </c>
      <c r="E804" s="34" t="str">
        <f t="shared" si="24"/>
        <v>OGIRP</v>
      </c>
      <c r="F804" s="34">
        <f t="shared" si="25"/>
        <v>5</v>
      </c>
    </row>
    <row r="805" spans="1:6" x14ac:dyDescent="0.25">
      <c r="A805" t="s">
        <v>361</v>
      </c>
      <c r="E805" s="34" t="str">
        <f t="shared" si="24"/>
        <v>OGIRP</v>
      </c>
      <c r="F805" s="34">
        <f t="shared" si="25"/>
        <v>5</v>
      </c>
    </row>
    <row r="806" spans="1:6" x14ac:dyDescent="0.25">
      <c r="A806" t="s">
        <v>361</v>
      </c>
      <c r="E806" s="34" t="str">
        <f t="shared" si="24"/>
        <v>OGIRP</v>
      </c>
      <c r="F806" s="34">
        <f t="shared" si="25"/>
        <v>5</v>
      </c>
    </row>
    <row r="807" spans="1:6" x14ac:dyDescent="0.25">
      <c r="A807" t="s">
        <v>361</v>
      </c>
      <c r="E807" s="34" t="str">
        <f t="shared" si="24"/>
        <v>OGIRP</v>
      </c>
      <c r="F807" s="34">
        <f t="shared" si="25"/>
        <v>5</v>
      </c>
    </row>
    <row r="808" spans="1:6" x14ac:dyDescent="0.25">
      <c r="A808" t="s">
        <v>361</v>
      </c>
      <c r="E808" s="34" t="str">
        <f t="shared" si="24"/>
        <v>OGIRP</v>
      </c>
      <c r="F808" s="34">
        <f t="shared" si="25"/>
        <v>5</v>
      </c>
    </row>
    <row r="809" spans="1:6" x14ac:dyDescent="0.25">
      <c r="A809" t="s">
        <v>361</v>
      </c>
      <c r="E809" s="34" t="str">
        <f t="shared" si="24"/>
        <v>OGIRP</v>
      </c>
      <c r="F809" s="34">
        <f t="shared" si="25"/>
        <v>5</v>
      </c>
    </row>
    <row r="810" spans="1:6" x14ac:dyDescent="0.25">
      <c r="A810" t="s">
        <v>361</v>
      </c>
      <c r="E810" s="34" t="str">
        <f t="shared" si="24"/>
        <v>OGIRP</v>
      </c>
      <c r="F810" s="34">
        <f t="shared" si="25"/>
        <v>5</v>
      </c>
    </row>
    <row r="811" spans="1:6" x14ac:dyDescent="0.25">
      <c r="A811" t="s">
        <v>361</v>
      </c>
      <c r="E811" s="34" t="str">
        <f t="shared" si="24"/>
        <v>OGIRP</v>
      </c>
      <c r="F811" s="34">
        <f t="shared" si="25"/>
        <v>5</v>
      </c>
    </row>
    <row r="812" spans="1:6" x14ac:dyDescent="0.25">
      <c r="A812" t="s">
        <v>361</v>
      </c>
      <c r="E812" s="34" t="str">
        <f t="shared" si="24"/>
        <v>OGIRP</v>
      </c>
      <c r="F812" s="34">
        <f t="shared" si="25"/>
        <v>5</v>
      </c>
    </row>
    <row r="813" spans="1:6" x14ac:dyDescent="0.25">
      <c r="A813" t="s">
        <v>361</v>
      </c>
      <c r="E813" s="34" t="str">
        <f t="shared" si="24"/>
        <v>OGIRP</v>
      </c>
      <c r="F813" s="34">
        <f t="shared" si="25"/>
        <v>5</v>
      </c>
    </row>
    <row r="814" spans="1:6" x14ac:dyDescent="0.25">
      <c r="A814" t="s">
        <v>361</v>
      </c>
      <c r="E814" s="34" t="str">
        <f t="shared" si="24"/>
        <v>OGIRP</v>
      </c>
      <c r="F814" s="34">
        <f t="shared" si="25"/>
        <v>5</v>
      </c>
    </row>
    <row r="815" spans="1:6" x14ac:dyDescent="0.25">
      <c r="A815" t="s">
        <v>361</v>
      </c>
      <c r="E815" s="34" t="str">
        <f t="shared" si="24"/>
        <v>OGIRP</v>
      </c>
      <c r="F815" s="34">
        <f t="shared" si="25"/>
        <v>5</v>
      </c>
    </row>
    <row r="816" spans="1:6" x14ac:dyDescent="0.25">
      <c r="A816" t="s">
        <v>361</v>
      </c>
      <c r="E816" s="34" t="str">
        <f t="shared" si="24"/>
        <v>OGIRP</v>
      </c>
      <c r="F816" s="34">
        <f t="shared" si="25"/>
        <v>5</v>
      </c>
    </row>
    <row r="817" spans="1:6" x14ac:dyDescent="0.25">
      <c r="A817" t="s">
        <v>361</v>
      </c>
      <c r="E817" s="34" t="str">
        <f t="shared" si="24"/>
        <v>OGIRP</v>
      </c>
      <c r="F817" s="34">
        <f t="shared" si="25"/>
        <v>5</v>
      </c>
    </row>
    <row r="818" spans="1:6" x14ac:dyDescent="0.25">
      <c r="A818" t="s">
        <v>361</v>
      </c>
      <c r="E818" s="34" t="str">
        <f t="shared" si="24"/>
        <v>OGIRP</v>
      </c>
      <c r="F818" s="34">
        <f t="shared" si="25"/>
        <v>5</v>
      </c>
    </row>
    <row r="819" spans="1:6" x14ac:dyDescent="0.25">
      <c r="A819" t="s">
        <v>361</v>
      </c>
      <c r="E819" s="34" t="str">
        <f t="shared" si="24"/>
        <v>OGIRP</v>
      </c>
      <c r="F819" s="34">
        <f t="shared" si="25"/>
        <v>5</v>
      </c>
    </row>
    <row r="820" spans="1:6" x14ac:dyDescent="0.25">
      <c r="A820" t="s">
        <v>361</v>
      </c>
      <c r="E820" s="34" t="str">
        <f t="shared" si="24"/>
        <v>OGIRP</v>
      </c>
      <c r="F820" s="34">
        <f t="shared" si="25"/>
        <v>5</v>
      </c>
    </row>
    <row r="821" spans="1:6" x14ac:dyDescent="0.25">
      <c r="A821" t="s">
        <v>361</v>
      </c>
      <c r="E821" s="34" t="str">
        <f t="shared" si="24"/>
        <v>OGIRP</v>
      </c>
      <c r="F821" s="34">
        <f t="shared" si="25"/>
        <v>5</v>
      </c>
    </row>
    <row r="822" spans="1:6" x14ac:dyDescent="0.25">
      <c r="A822" t="s">
        <v>361</v>
      </c>
      <c r="E822" s="34" t="str">
        <f t="shared" si="24"/>
        <v>OGIRP</v>
      </c>
      <c r="F822" s="34">
        <f t="shared" si="25"/>
        <v>5</v>
      </c>
    </row>
    <row r="823" spans="1:6" x14ac:dyDescent="0.25">
      <c r="A823" t="s">
        <v>361</v>
      </c>
      <c r="E823" s="34" t="str">
        <f t="shared" si="24"/>
        <v>OGIRP</v>
      </c>
      <c r="F823" s="34">
        <f t="shared" si="25"/>
        <v>5</v>
      </c>
    </row>
    <row r="824" spans="1:6" x14ac:dyDescent="0.25">
      <c r="A824" t="s">
        <v>361</v>
      </c>
      <c r="E824" s="34" t="str">
        <f t="shared" si="24"/>
        <v>OGIRP</v>
      </c>
      <c r="F824" s="34">
        <f t="shared" si="25"/>
        <v>5</v>
      </c>
    </row>
    <row r="825" spans="1:6" x14ac:dyDescent="0.25">
      <c r="A825" t="s">
        <v>361</v>
      </c>
      <c r="E825" s="34" t="str">
        <f t="shared" si="24"/>
        <v>OGIRP</v>
      </c>
      <c r="F825" s="34">
        <f t="shared" si="25"/>
        <v>5</v>
      </c>
    </row>
    <row r="826" spans="1:6" x14ac:dyDescent="0.25">
      <c r="A826" t="s">
        <v>361</v>
      </c>
      <c r="E826" s="34" t="str">
        <f t="shared" si="24"/>
        <v>OGIRP</v>
      </c>
      <c r="F826" s="34">
        <f t="shared" si="25"/>
        <v>5</v>
      </c>
    </row>
    <row r="827" spans="1:6" x14ac:dyDescent="0.25">
      <c r="A827" t="s">
        <v>361</v>
      </c>
      <c r="E827" s="34" t="str">
        <f t="shared" si="24"/>
        <v>OGIRP</v>
      </c>
      <c r="F827" s="34">
        <f t="shared" si="25"/>
        <v>5</v>
      </c>
    </row>
    <row r="828" spans="1:6" x14ac:dyDescent="0.25">
      <c r="A828" t="s">
        <v>361</v>
      </c>
      <c r="E828" s="34" t="str">
        <f t="shared" si="24"/>
        <v>OGIRP</v>
      </c>
      <c r="F828" s="34">
        <f t="shared" si="25"/>
        <v>5</v>
      </c>
    </row>
    <row r="829" spans="1:6" x14ac:dyDescent="0.25">
      <c r="A829" t="s">
        <v>361</v>
      </c>
      <c r="E829" s="34" t="str">
        <f t="shared" si="24"/>
        <v>OGIRP</v>
      </c>
      <c r="F829" s="34">
        <f t="shared" si="25"/>
        <v>5</v>
      </c>
    </row>
    <row r="830" spans="1:6" x14ac:dyDescent="0.25">
      <c r="A830" t="s">
        <v>361</v>
      </c>
      <c r="E830" s="34" t="str">
        <f t="shared" si="24"/>
        <v>OGIRP</v>
      </c>
      <c r="F830" s="34">
        <f t="shared" si="25"/>
        <v>5</v>
      </c>
    </row>
    <row r="831" spans="1:6" x14ac:dyDescent="0.25">
      <c r="A831" t="s">
        <v>361</v>
      </c>
      <c r="E831" s="34" t="str">
        <f t="shared" si="24"/>
        <v>OGIRP</v>
      </c>
      <c r="F831" s="34">
        <f t="shared" si="25"/>
        <v>5</v>
      </c>
    </row>
    <row r="832" spans="1:6" x14ac:dyDescent="0.25">
      <c r="A832" t="s">
        <v>361</v>
      </c>
      <c r="E832" s="34" t="str">
        <f t="shared" si="24"/>
        <v>OGIRP</v>
      </c>
      <c r="F832" s="34">
        <f t="shared" si="25"/>
        <v>5</v>
      </c>
    </row>
    <row r="833" spans="1:6" x14ac:dyDescent="0.25">
      <c r="A833" t="s">
        <v>361</v>
      </c>
      <c r="E833" s="34" t="str">
        <f t="shared" si="24"/>
        <v>OGIRP</v>
      </c>
      <c r="F833" s="34">
        <f t="shared" si="25"/>
        <v>5</v>
      </c>
    </row>
    <row r="834" spans="1:6" x14ac:dyDescent="0.25">
      <c r="A834" t="s">
        <v>361</v>
      </c>
      <c r="E834" s="34" t="str">
        <f t="shared" si="24"/>
        <v>OGIRP</v>
      </c>
      <c r="F834" s="34">
        <f t="shared" si="25"/>
        <v>5</v>
      </c>
    </row>
    <row r="835" spans="1:6" x14ac:dyDescent="0.25">
      <c r="A835" t="s">
        <v>361</v>
      </c>
      <c r="E835" s="34" t="str">
        <f t="shared" ref="E835:E898" si="26">_xlfn.IFNA(_xlfn.IFS(A835="Water Supply - Public (Municipal) Community",$C$2,A835="Fish &amp; Wildlife - Research &amp; Conservation",$C$3,A835="Oil &amp; Gas - Petroleum Refining",$C$4,A835="Commercial - Retail/Wholesale",$C$5,A835="Oil &amp; Gas - Ice Roads and Pads",$C$6,A835="Fish &amp; Wildlife - Zoo",$C$7,A835="Oil &amp; Gas - Operation",$C$8,A835=" - Operation",$C$9,A835="Oil &amp; Gas - Pipeline",$C$10),"")</f>
        <v>OGIRP</v>
      </c>
      <c r="F835" s="34">
        <f t="shared" ref="F835:F898" si="27">_xlfn.IFS(E835=$C$2,$D$2,E835=$C$3,$D$3,E835=$C$4,$D$4,E835=$C$5,$D$5,E835=$C$6,$D$6,E835=$C$7,$D$7,E835=$C$8,$D$8,E835=$C$9,$D$9,E835=$C$10,$D$10)</f>
        <v>5</v>
      </c>
    </row>
    <row r="836" spans="1:6" x14ac:dyDescent="0.25">
      <c r="A836" t="s">
        <v>361</v>
      </c>
      <c r="E836" s="34" t="str">
        <f t="shared" si="26"/>
        <v>OGIRP</v>
      </c>
      <c r="F836" s="34">
        <f t="shared" si="27"/>
        <v>5</v>
      </c>
    </row>
    <row r="837" spans="1:6" x14ac:dyDescent="0.25">
      <c r="A837" t="s">
        <v>361</v>
      </c>
      <c r="E837" s="34" t="str">
        <f t="shared" si="26"/>
        <v>OGIRP</v>
      </c>
      <c r="F837" s="34">
        <f t="shared" si="27"/>
        <v>5</v>
      </c>
    </row>
    <row r="838" spans="1:6" x14ac:dyDescent="0.25">
      <c r="A838" t="s">
        <v>361</v>
      </c>
      <c r="E838" s="34" t="str">
        <f t="shared" si="26"/>
        <v>OGIRP</v>
      </c>
      <c r="F838" s="34">
        <f t="shared" si="27"/>
        <v>5</v>
      </c>
    </row>
    <row r="839" spans="1:6" x14ac:dyDescent="0.25">
      <c r="A839" t="s">
        <v>361</v>
      </c>
      <c r="E839" s="34" t="str">
        <f t="shared" si="26"/>
        <v>OGIRP</v>
      </c>
      <c r="F839" s="34">
        <f t="shared" si="27"/>
        <v>5</v>
      </c>
    </row>
    <row r="840" spans="1:6" x14ac:dyDescent="0.25">
      <c r="A840" t="s">
        <v>361</v>
      </c>
      <c r="E840" s="34" t="str">
        <f t="shared" si="26"/>
        <v>OGIRP</v>
      </c>
      <c r="F840" s="34">
        <f t="shared" si="27"/>
        <v>5</v>
      </c>
    </row>
    <row r="841" spans="1:6" x14ac:dyDescent="0.25">
      <c r="A841" t="s">
        <v>361</v>
      </c>
      <c r="E841" s="34" t="str">
        <f t="shared" si="26"/>
        <v>OGIRP</v>
      </c>
      <c r="F841" s="34">
        <f t="shared" si="27"/>
        <v>5</v>
      </c>
    </row>
    <row r="842" spans="1:6" x14ac:dyDescent="0.25">
      <c r="A842" t="s">
        <v>361</v>
      </c>
      <c r="E842" s="34" t="str">
        <f t="shared" si="26"/>
        <v>OGIRP</v>
      </c>
      <c r="F842" s="34">
        <f t="shared" si="27"/>
        <v>5</v>
      </c>
    </row>
    <row r="843" spans="1:6" x14ac:dyDescent="0.25">
      <c r="A843" t="s">
        <v>361</v>
      </c>
      <c r="E843" s="34" t="str">
        <f t="shared" si="26"/>
        <v>OGIRP</v>
      </c>
      <c r="F843" s="34">
        <f t="shared" si="27"/>
        <v>5</v>
      </c>
    </row>
    <row r="844" spans="1:6" x14ac:dyDescent="0.25">
      <c r="A844" t="s">
        <v>361</v>
      </c>
      <c r="E844" s="34" t="str">
        <f t="shared" si="26"/>
        <v>OGIRP</v>
      </c>
      <c r="F844" s="34">
        <f t="shared" si="27"/>
        <v>5</v>
      </c>
    </row>
    <row r="845" spans="1:6" x14ac:dyDescent="0.25">
      <c r="A845" t="s">
        <v>361</v>
      </c>
      <c r="E845" s="34" t="str">
        <f t="shared" si="26"/>
        <v>OGIRP</v>
      </c>
      <c r="F845" s="34">
        <f t="shared" si="27"/>
        <v>5</v>
      </c>
    </row>
    <row r="846" spans="1:6" x14ac:dyDescent="0.25">
      <c r="A846" t="s">
        <v>361</v>
      </c>
      <c r="E846" s="34" t="str">
        <f t="shared" si="26"/>
        <v>OGIRP</v>
      </c>
      <c r="F846" s="34">
        <f t="shared" si="27"/>
        <v>5</v>
      </c>
    </row>
    <row r="847" spans="1:6" x14ac:dyDescent="0.25">
      <c r="A847" t="s">
        <v>361</v>
      </c>
      <c r="E847" s="34" t="str">
        <f t="shared" si="26"/>
        <v>OGIRP</v>
      </c>
      <c r="F847" s="34">
        <f t="shared" si="27"/>
        <v>5</v>
      </c>
    </row>
    <row r="848" spans="1:6" x14ac:dyDescent="0.25">
      <c r="A848" t="s">
        <v>361</v>
      </c>
      <c r="E848" s="34" t="str">
        <f t="shared" si="26"/>
        <v>OGIRP</v>
      </c>
      <c r="F848" s="34">
        <f t="shared" si="27"/>
        <v>5</v>
      </c>
    </row>
    <row r="849" spans="1:6" x14ac:dyDescent="0.25">
      <c r="A849" t="s">
        <v>361</v>
      </c>
      <c r="E849" s="34" t="str">
        <f t="shared" si="26"/>
        <v>OGIRP</v>
      </c>
      <c r="F849" s="34">
        <f t="shared" si="27"/>
        <v>5</v>
      </c>
    </row>
    <row r="850" spans="1:6" x14ac:dyDescent="0.25">
      <c r="A850" t="s">
        <v>361</v>
      </c>
      <c r="E850" s="34" t="str">
        <f t="shared" si="26"/>
        <v>OGIRP</v>
      </c>
      <c r="F850" s="34">
        <f t="shared" si="27"/>
        <v>5</v>
      </c>
    </row>
    <row r="851" spans="1:6" x14ac:dyDescent="0.25">
      <c r="A851" t="s">
        <v>361</v>
      </c>
      <c r="E851" s="34" t="str">
        <f t="shared" si="26"/>
        <v>OGIRP</v>
      </c>
      <c r="F851" s="34">
        <f t="shared" si="27"/>
        <v>5</v>
      </c>
    </row>
    <row r="852" spans="1:6" x14ac:dyDescent="0.25">
      <c r="A852" t="s">
        <v>361</v>
      </c>
      <c r="E852" s="34" t="str">
        <f t="shared" si="26"/>
        <v>OGIRP</v>
      </c>
      <c r="F852" s="34">
        <f t="shared" si="27"/>
        <v>5</v>
      </c>
    </row>
    <row r="853" spans="1:6" x14ac:dyDescent="0.25">
      <c r="A853" t="s">
        <v>361</v>
      </c>
      <c r="E853" s="34" t="str">
        <f t="shared" si="26"/>
        <v>OGIRP</v>
      </c>
      <c r="F853" s="34">
        <f t="shared" si="27"/>
        <v>5</v>
      </c>
    </row>
    <row r="854" spans="1:6" x14ac:dyDescent="0.25">
      <c r="A854" t="s">
        <v>361</v>
      </c>
      <c r="E854" s="34" t="str">
        <f t="shared" si="26"/>
        <v>OGIRP</v>
      </c>
      <c r="F854" s="34">
        <f t="shared" si="27"/>
        <v>5</v>
      </c>
    </row>
    <row r="855" spans="1:6" x14ac:dyDescent="0.25">
      <c r="A855" t="s">
        <v>361</v>
      </c>
      <c r="E855" s="34" t="str">
        <f t="shared" si="26"/>
        <v>OGIRP</v>
      </c>
      <c r="F855" s="34">
        <f t="shared" si="27"/>
        <v>5</v>
      </c>
    </row>
    <row r="856" spans="1:6" x14ac:dyDescent="0.25">
      <c r="A856" t="s">
        <v>361</v>
      </c>
      <c r="E856" s="34" t="str">
        <f t="shared" si="26"/>
        <v>OGIRP</v>
      </c>
      <c r="F856" s="34">
        <f t="shared" si="27"/>
        <v>5</v>
      </c>
    </row>
    <row r="857" spans="1:6" x14ac:dyDescent="0.25">
      <c r="A857" t="s">
        <v>361</v>
      </c>
      <c r="E857" s="34" t="str">
        <f t="shared" si="26"/>
        <v>OGIRP</v>
      </c>
      <c r="F857" s="34">
        <f t="shared" si="27"/>
        <v>5</v>
      </c>
    </row>
    <row r="858" spans="1:6" x14ac:dyDescent="0.25">
      <c r="A858" t="s">
        <v>361</v>
      </c>
      <c r="E858" s="34" t="str">
        <f t="shared" si="26"/>
        <v>OGIRP</v>
      </c>
      <c r="F858" s="34">
        <f t="shared" si="27"/>
        <v>5</v>
      </c>
    </row>
    <row r="859" spans="1:6" x14ac:dyDescent="0.25">
      <c r="A859" t="s">
        <v>361</v>
      </c>
      <c r="E859" s="34" t="str">
        <f t="shared" si="26"/>
        <v>OGIRP</v>
      </c>
      <c r="F859" s="34">
        <f t="shared" si="27"/>
        <v>5</v>
      </c>
    </row>
    <row r="860" spans="1:6" x14ac:dyDescent="0.25">
      <c r="A860" t="s">
        <v>361</v>
      </c>
      <c r="E860" s="34" t="str">
        <f t="shared" si="26"/>
        <v>OGIRP</v>
      </c>
      <c r="F860" s="34">
        <f t="shared" si="27"/>
        <v>5</v>
      </c>
    </row>
    <row r="861" spans="1:6" x14ac:dyDescent="0.25">
      <c r="A861" t="s">
        <v>361</v>
      </c>
      <c r="E861" s="34" t="str">
        <f t="shared" si="26"/>
        <v>OGIRP</v>
      </c>
      <c r="F861" s="34">
        <f t="shared" si="27"/>
        <v>5</v>
      </c>
    </row>
    <row r="862" spans="1:6" x14ac:dyDescent="0.25">
      <c r="A862" t="s">
        <v>361</v>
      </c>
      <c r="E862" s="34" t="str">
        <f t="shared" si="26"/>
        <v>OGIRP</v>
      </c>
      <c r="F862" s="34">
        <f t="shared" si="27"/>
        <v>5</v>
      </c>
    </row>
    <row r="863" spans="1:6" x14ac:dyDescent="0.25">
      <c r="A863" t="s">
        <v>361</v>
      </c>
      <c r="E863" s="34" t="str">
        <f t="shared" si="26"/>
        <v>OGIRP</v>
      </c>
      <c r="F863" s="34">
        <f t="shared" si="27"/>
        <v>5</v>
      </c>
    </row>
    <row r="864" spans="1:6" x14ac:dyDescent="0.25">
      <c r="A864" t="s">
        <v>361</v>
      </c>
      <c r="E864" s="34" t="str">
        <f t="shared" si="26"/>
        <v>OGIRP</v>
      </c>
      <c r="F864" s="34">
        <f t="shared" si="27"/>
        <v>5</v>
      </c>
    </row>
    <row r="865" spans="1:6" x14ac:dyDescent="0.25">
      <c r="A865" t="s">
        <v>361</v>
      </c>
      <c r="E865" s="34" t="str">
        <f t="shared" si="26"/>
        <v>OGIRP</v>
      </c>
      <c r="F865" s="34">
        <f t="shared" si="27"/>
        <v>5</v>
      </c>
    </row>
    <row r="866" spans="1:6" x14ac:dyDescent="0.25">
      <c r="A866" t="s">
        <v>361</v>
      </c>
      <c r="E866" s="34" t="str">
        <f t="shared" si="26"/>
        <v>OGIRP</v>
      </c>
      <c r="F866" s="34">
        <f t="shared" si="27"/>
        <v>5</v>
      </c>
    </row>
    <row r="867" spans="1:6" x14ac:dyDescent="0.25">
      <c r="A867" t="s">
        <v>361</v>
      </c>
      <c r="E867" s="34" t="str">
        <f t="shared" si="26"/>
        <v>OGIRP</v>
      </c>
      <c r="F867" s="34">
        <f t="shared" si="27"/>
        <v>5</v>
      </c>
    </row>
    <row r="868" spans="1:6" x14ac:dyDescent="0.25">
      <c r="A868" t="s">
        <v>361</v>
      </c>
      <c r="E868" s="34" t="str">
        <f t="shared" si="26"/>
        <v>OGIRP</v>
      </c>
      <c r="F868" s="34">
        <f t="shared" si="27"/>
        <v>5</v>
      </c>
    </row>
    <row r="869" spans="1:6" x14ac:dyDescent="0.25">
      <c r="A869" t="s">
        <v>361</v>
      </c>
      <c r="E869" s="34" t="str">
        <f t="shared" si="26"/>
        <v>OGIRP</v>
      </c>
      <c r="F869" s="34">
        <f t="shared" si="27"/>
        <v>5</v>
      </c>
    </row>
    <row r="870" spans="1:6" x14ac:dyDescent="0.25">
      <c r="A870" t="s">
        <v>361</v>
      </c>
      <c r="E870" s="34" t="str">
        <f t="shared" si="26"/>
        <v>OGIRP</v>
      </c>
      <c r="F870" s="34">
        <f t="shared" si="27"/>
        <v>5</v>
      </c>
    </row>
    <row r="871" spans="1:6" x14ac:dyDescent="0.25">
      <c r="A871" t="s">
        <v>361</v>
      </c>
      <c r="E871" s="34" t="str">
        <f t="shared" si="26"/>
        <v>OGIRP</v>
      </c>
      <c r="F871" s="34">
        <f t="shared" si="27"/>
        <v>5</v>
      </c>
    </row>
    <row r="872" spans="1:6" x14ac:dyDescent="0.25">
      <c r="A872" t="s">
        <v>361</v>
      </c>
      <c r="E872" s="34" t="str">
        <f t="shared" si="26"/>
        <v>OGIRP</v>
      </c>
      <c r="F872" s="34">
        <f t="shared" si="27"/>
        <v>5</v>
      </c>
    </row>
    <row r="873" spans="1:6" x14ac:dyDescent="0.25">
      <c r="A873" t="s">
        <v>361</v>
      </c>
      <c r="E873" s="34" t="str">
        <f t="shared" si="26"/>
        <v>OGIRP</v>
      </c>
      <c r="F873" s="34">
        <f t="shared" si="27"/>
        <v>5</v>
      </c>
    </row>
    <row r="874" spans="1:6" x14ac:dyDescent="0.25">
      <c r="A874" t="s">
        <v>361</v>
      </c>
      <c r="E874" s="34" t="str">
        <f t="shared" si="26"/>
        <v>OGIRP</v>
      </c>
      <c r="F874" s="34">
        <f t="shared" si="27"/>
        <v>5</v>
      </c>
    </row>
    <row r="875" spans="1:6" x14ac:dyDescent="0.25">
      <c r="A875" t="s">
        <v>361</v>
      </c>
      <c r="E875" s="34" t="str">
        <f t="shared" si="26"/>
        <v>OGIRP</v>
      </c>
      <c r="F875" s="34">
        <f t="shared" si="27"/>
        <v>5</v>
      </c>
    </row>
    <row r="876" spans="1:6" x14ac:dyDescent="0.25">
      <c r="A876" t="s">
        <v>361</v>
      </c>
      <c r="E876" s="34" t="str">
        <f t="shared" si="26"/>
        <v>OGIRP</v>
      </c>
      <c r="F876" s="34">
        <f t="shared" si="27"/>
        <v>5</v>
      </c>
    </row>
    <row r="877" spans="1:6" x14ac:dyDescent="0.25">
      <c r="A877" t="s">
        <v>361</v>
      </c>
      <c r="E877" s="34" t="str">
        <f t="shared" si="26"/>
        <v>OGIRP</v>
      </c>
      <c r="F877" s="34">
        <f t="shared" si="27"/>
        <v>5</v>
      </c>
    </row>
    <row r="878" spans="1:6" x14ac:dyDescent="0.25">
      <c r="A878" t="s">
        <v>361</v>
      </c>
      <c r="E878" s="34" t="str">
        <f t="shared" si="26"/>
        <v>OGIRP</v>
      </c>
      <c r="F878" s="34">
        <f t="shared" si="27"/>
        <v>5</v>
      </c>
    </row>
    <row r="879" spans="1:6" x14ac:dyDescent="0.25">
      <c r="A879" t="s">
        <v>361</v>
      </c>
      <c r="E879" s="34" t="str">
        <f t="shared" si="26"/>
        <v>OGIRP</v>
      </c>
      <c r="F879" s="34">
        <f t="shared" si="27"/>
        <v>5</v>
      </c>
    </row>
    <row r="880" spans="1:6" x14ac:dyDescent="0.25">
      <c r="A880" t="s">
        <v>361</v>
      </c>
      <c r="E880" s="34" t="str">
        <f t="shared" si="26"/>
        <v>OGIRP</v>
      </c>
      <c r="F880" s="34">
        <f t="shared" si="27"/>
        <v>5</v>
      </c>
    </row>
    <row r="881" spans="1:6" x14ac:dyDescent="0.25">
      <c r="A881" t="s">
        <v>361</v>
      </c>
      <c r="E881" s="34" t="str">
        <f t="shared" si="26"/>
        <v>OGIRP</v>
      </c>
      <c r="F881" s="34">
        <f t="shared" si="27"/>
        <v>5</v>
      </c>
    </row>
    <row r="882" spans="1:6" x14ac:dyDescent="0.25">
      <c r="A882" t="s">
        <v>361</v>
      </c>
      <c r="E882" s="34" t="str">
        <f t="shared" si="26"/>
        <v>OGIRP</v>
      </c>
      <c r="F882" s="34">
        <f t="shared" si="27"/>
        <v>5</v>
      </c>
    </row>
    <row r="883" spans="1:6" x14ac:dyDescent="0.25">
      <c r="A883" t="s">
        <v>361</v>
      </c>
      <c r="E883" s="34" t="str">
        <f t="shared" si="26"/>
        <v>OGIRP</v>
      </c>
      <c r="F883" s="34">
        <f t="shared" si="27"/>
        <v>5</v>
      </c>
    </row>
    <row r="884" spans="1:6" x14ac:dyDescent="0.25">
      <c r="A884" t="s">
        <v>361</v>
      </c>
      <c r="E884" s="34" t="str">
        <f t="shared" si="26"/>
        <v>OGIRP</v>
      </c>
      <c r="F884" s="34">
        <f t="shared" si="27"/>
        <v>5</v>
      </c>
    </row>
    <row r="885" spans="1:6" x14ac:dyDescent="0.25">
      <c r="A885" t="s">
        <v>361</v>
      </c>
      <c r="E885" s="34" t="str">
        <f t="shared" si="26"/>
        <v>OGIRP</v>
      </c>
      <c r="F885" s="34">
        <f t="shared" si="27"/>
        <v>5</v>
      </c>
    </row>
    <row r="886" spans="1:6" x14ac:dyDescent="0.25">
      <c r="A886" t="s">
        <v>361</v>
      </c>
      <c r="E886" s="34" t="str">
        <f t="shared" si="26"/>
        <v>OGIRP</v>
      </c>
      <c r="F886" s="34">
        <f t="shared" si="27"/>
        <v>5</v>
      </c>
    </row>
    <row r="887" spans="1:6" x14ac:dyDescent="0.25">
      <c r="A887" t="s">
        <v>361</v>
      </c>
      <c r="E887" s="34" t="str">
        <f t="shared" si="26"/>
        <v>OGIRP</v>
      </c>
      <c r="F887" s="34">
        <f t="shared" si="27"/>
        <v>5</v>
      </c>
    </row>
    <row r="888" spans="1:6" x14ac:dyDescent="0.25">
      <c r="A888" t="s">
        <v>361</v>
      </c>
      <c r="E888" s="34" t="str">
        <f t="shared" si="26"/>
        <v>OGIRP</v>
      </c>
      <c r="F888" s="34">
        <f t="shared" si="27"/>
        <v>5</v>
      </c>
    </row>
    <row r="889" spans="1:6" x14ac:dyDescent="0.25">
      <c r="A889" t="s">
        <v>361</v>
      </c>
      <c r="E889" s="34" t="str">
        <f t="shared" si="26"/>
        <v>OGIRP</v>
      </c>
      <c r="F889" s="34">
        <f t="shared" si="27"/>
        <v>5</v>
      </c>
    </row>
    <row r="890" spans="1:6" x14ac:dyDescent="0.25">
      <c r="A890" t="s">
        <v>361</v>
      </c>
      <c r="E890" s="34" t="str">
        <f t="shared" si="26"/>
        <v>OGIRP</v>
      </c>
      <c r="F890" s="34">
        <f t="shared" si="27"/>
        <v>5</v>
      </c>
    </row>
    <row r="891" spans="1:6" x14ac:dyDescent="0.25">
      <c r="A891" t="s">
        <v>361</v>
      </c>
      <c r="E891" s="34" t="str">
        <f t="shared" si="26"/>
        <v>OGIRP</v>
      </c>
      <c r="F891" s="34">
        <f t="shared" si="27"/>
        <v>5</v>
      </c>
    </row>
    <row r="892" spans="1:6" x14ac:dyDescent="0.25">
      <c r="A892" t="s">
        <v>361</v>
      </c>
      <c r="E892" s="34" t="str">
        <f t="shared" si="26"/>
        <v>OGIRP</v>
      </c>
      <c r="F892" s="34">
        <f t="shared" si="27"/>
        <v>5</v>
      </c>
    </row>
    <row r="893" spans="1:6" x14ac:dyDescent="0.25">
      <c r="A893" t="s">
        <v>361</v>
      </c>
      <c r="E893" s="34" t="str">
        <f t="shared" si="26"/>
        <v>OGIRP</v>
      </c>
      <c r="F893" s="34">
        <f t="shared" si="27"/>
        <v>5</v>
      </c>
    </row>
    <row r="894" spans="1:6" x14ac:dyDescent="0.25">
      <c r="A894" t="s">
        <v>361</v>
      </c>
      <c r="E894" s="34" t="str">
        <f t="shared" si="26"/>
        <v>OGIRP</v>
      </c>
      <c r="F894" s="34">
        <f t="shared" si="27"/>
        <v>5</v>
      </c>
    </row>
    <row r="895" spans="1:6" x14ac:dyDescent="0.25">
      <c r="A895" t="s">
        <v>361</v>
      </c>
      <c r="E895" s="34" t="str">
        <f t="shared" si="26"/>
        <v>OGIRP</v>
      </c>
      <c r="F895" s="34">
        <f t="shared" si="27"/>
        <v>5</v>
      </c>
    </row>
    <row r="896" spans="1:6" x14ac:dyDescent="0.25">
      <c r="A896" t="s">
        <v>361</v>
      </c>
      <c r="E896" s="34" t="str">
        <f t="shared" si="26"/>
        <v>OGIRP</v>
      </c>
      <c r="F896" s="34">
        <f t="shared" si="27"/>
        <v>5</v>
      </c>
    </row>
    <row r="897" spans="1:6" x14ac:dyDescent="0.25">
      <c r="A897" t="s">
        <v>361</v>
      </c>
      <c r="E897" s="34" t="str">
        <f t="shared" si="26"/>
        <v>OGIRP</v>
      </c>
      <c r="F897" s="34">
        <f t="shared" si="27"/>
        <v>5</v>
      </c>
    </row>
    <row r="898" spans="1:6" x14ac:dyDescent="0.25">
      <c r="A898" t="s">
        <v>361</v>
      </c>
      <c r="E898" s="34" t="str">
        <f t="shared" si="26"/>
        <v>OGIRP</v>
      </c>
      <c r="F898" s="34">
        <f t="shared" si="27"/>
        <v>5</v>
      </c>
    </row>
    <row r="899" spans="1:6" x14ac:dyDescent="0.25">
      <c r="A899" t="s">
        <v>361</v>
      </c>
      <c r="E899" s="34" t="str">
        <f t="shared" ref="E899:E962" si="28">_xlfn.IFNA(_xlfn.IFS(A899="Water Supply - Public (Municipal) Community",$C$2,A899="Fish &amp; Wildlife - Research &amp; Conservation",$C$3,A899="Oil &amp; Gas - Petroleum Refining",$C$4,A899="Commercial - Retail/Wholesale",$C$5,A899="Oil &amp; Gas - Ice Roads and Pads",$C$6,A899="Fish &amp; Wildlife - Zoo",$C$7,A899="Oil &amp; Gas - Operation",$C$8,A899=" - Operation",$C$9,A899="Oil &amp; Gas - Pipeline",$C$10),"")</f>
        <v>OGIRP</v>
      </c>
      <c r="F899" s="34">
        <f t="shared" ref="F899:F962" si="29">_xlfn.IFS(E899=$C$2,$D$2,E899=$C$3,$D$3,E899=$C$4,$D$4,E899=$C$5,$D$5,E899=$C$6,$D$6,E899=$C$7,$D$7,E899=$C$8,$D$8,E899=$C$9,$D$9,E899=$C$10,$D$10)</f>
        <v>5</v>
      </c>
    </row>
    <row r="900" spans="1:6" x14ac:dyDescent="0.25">
      <c r="A900" t="s">
        <v>361</v>
      </c>
      <c r="E900" s="34" t="str">
        <f t="shared" si="28"/>
        <v>OGIRP</v>
      </c>
      <c r="F900" s="34">
        <f t="shared" si="29"/>
        <v>5</v>
      </c>
    </row>
    <row r="901" spans="1:6" x14ac:dyDescent="0.25">
      <c r="A901" t="s">
        <v>361</v>
      </c>
      <c r="E901" s="34" t="str">
        <f t="shared" si="28"/>
        <v>OGIRP</v>
      </c>
      <c r="F901" s="34">
        <f t="shared" si="29"/>
        <v>5</v>
      </c>
    </row>
    <row r="902" spans="1:6" x14ac:dyDescent="0.25">
      <c r="A902" t="s">
        <v>361</v>
      </c>
      <c r="E902" s="34" t="str">
        <f t="shared" si="28"/>
        <v>OGIRP</v>
      </c>
      <c r="F902" s="34">
        <f t="shared" si="29"/>
        <v>5</v>
      </c>
    </row>
    <row r="903" spans="1:6" x14ac:dyDescent="0.25">
      <c r="A903" t="s">
        <v>361</v>
      </c>
      <c r="E903" s="34" t="str">
        <f t="shared" si="28"/>
        <v>OGIRP</v>
      </c>
      <c r="F903" s="34">
        <f t="shared" si="29"/>
        <v>5</v>
      </c>
    </row>
    <row r="904" spans="1:6" x14ac:dyDescent="0.25">
      <c r="A904" t="s">
        <v>361</v>
      </c>
      <c r="E904" s="34" t="str">
        <f t="shared" si="28"/>
        <v>OGIRP</v>
      </c>
      <c r="F904" s="34">
        <f t="shared" si="29"/>
        <v>5</v>
      </c>
    </row>
    <row r="905" spans="1:6" x14ac:dyDescent="0.25">
      <c r="A905" t="s">
        <v>361</v>
      </c>
      <c r="E905" s="34" t="str">
        <f t="shared" si="28"/>
        <v>OGIRP</v>
      </c>
      <c r="F905" s="34">
        <f t="shared" si="29"/>
        <v>5</v>
      </c>
    </row>
    <row r="906" spans="1:6" x14ac:dyDescent="0.25">
      <c r="A906" t="s">
        <v>361</v>
      </c>
      <c r="E906" s="34" t="str">
        <f t="shared" si="28"/>
        <v>OGIRP</v>
      </c>
      <c r="F906" s="34">
        <f t="shared" si="29"/>
        <v>5</v>
      </c>
    </row>
    <row r="907" spans="1:6" x14ac:dyDescent="0.25">
      <c r="A907" t="s">
        <v>361</v>
      </c>
      <c r="E907" s="34" t="str">
        <f t="shared" si="28"/>
        <v>OGIRP</v>
      </c>
      <c r="F907" s="34">
        <f t="shared" si="29"/>
        <v>5</v>
      </c>
    </row>
    <row r="908" spans="1:6" x14ac:dyDescent="0.25">
      <c r="A908" t="s">
        <v>361</v>
      </c>
      <c r="E908" s="34" t="str">
        <f t="shared" si="28"/>
        <v>OGIRP</v>
      </c>
      <c r="F908" s="34">
        <f t="shared" si="29"/>
        <v>5</v>
      </c>
    </row>
    <row r="909" spans="1:6" x14ac:dyDescent="0.25">
      <c r="A909" t="s">
        <v>361</v>
      </c>
      <c r="E909" s="34" t="str">
        <f t="shared" si="28"/>
        <v>OGIRP</v>
      </c>
      <c r="F909" s="34">
        <f t="shared" si="29"/>
        <v>5</v>
      </c>
    </row>
    <row r="910" spans="1:6" x14ac:dyDescent="0.25">
      <c r="A910" t="s">
        <v>361</v>
      </c>
      <c r="E910" s="34" t="str">
        <f t="shared" si="28"/>
        <v>OGIRP</v>
      </c>
      <c r="F910" s="34">
        <f t="shared" si="29"/>
        <v>5</v>
      </c>
    </row>
    <row r="911" spans="1:6" x14ac:dyDescent="0.25">
      <c r="A911" t="s">
        <v>361</v>
      </c>
      <c r="E911" s="34" t="str">
        <f t="shared" si="28"/>
        <v>OGIRP</v>
      </c>
      <c r="F911" s="34">
        <f t="shared" si="29"/>
        <v>5</v>
      </c>
    </row>
    <row r="912" spans="1:6" x14ac:dyDescent="0.25">
      <c r="A912" t="s">
        <v>361</v>
      </c>
      <c r="E912" s="34" t="str">
        <f t="shared" si="28"/>
        <v>OGIRP</v>
      </c>
      <c r="F912" s="34">
        <f t="shared" si="29"/>
        <v>5</v>
      </c>
    </row>
    <row r="913" spans="1:6" x14ac:dyDescent="0.25">
      <c r="A913" t="s">
        <v>361</v>
      </c>
      <c r="E913" s="34" t="str">
        <f t="shared" si="28"/>
        <v>OGIRP</v>
      </c>
      <c r="F913" s="34">
        <f t="shared" si="29"/>
        <v>5</v>
      </c>
    </row>
    <row r="914" spans="1:6" x14ac:dyDescent="0.25">
      <c r="A914" t="s">
        <v>361</v>
      </c>
      <c r="E914" s="34" t="str">
        <f t="shared" si="28"/>
        <v>OGIRP</v>
      </c>
      <c r="F914" s="34">
        <f t="shared" si="29"/>
        <v>5</v>
      </c>
    </row>
    <row r="915" spans="1:6" x14ac:dyDescent="0.25">
      <c r="A915" t="s">
        <v>361</v>
      </c>
      <c r="E915" s="34" t="str">
        <f t="shared" si="28"/>
        <v>OGIRP</v>
      </c>
      <c r="F915" s="34">
        <f t="shared" si="29"/>
        <v>5</v>
      </c>
    </row>
    <row r="916" spans="1:6" x14ac:dyDescent="0.25">
      <c r="A916" t="s">
        <v>361</v>
      </c>
      <c r="E916" s="34" t="str">
        <f t="shared" si="28"/>
        <v>OGIRP</v>
      </c>
      <c r="F916" s="34">
        <f t="shared" si="29"/>
        <v>5</v>
      </c>
    </row>
    <row r="917" spans="1:6" x14ac:dyDescent="0.25">
      <c r="A917" t="s">
        <v>361</v>
      </c>
      <c r="E917" s="34" t="str">
        <f t="shared" si="28"/>
        <v>OGIRP</v>
      </c>
      <c r="F917" s="34">
        <f t="shared" si="29"/>
        <v>5</v>
      </c>
    </row>
    <row r="918" spans="1:6" x14ac:dyDescent="0.25">
      <c r="A918" t="s">
        <v>361</v>
      </c>
      <c r="E918" s="34" t="str">
        <f t="shared" si="28"/>
        <v>OGIRP</v>
      </c>
      <c r="F918" s="34">
        <f t="shared" si="29"/>
        <v>5</v>
      </c>
    </row>
    <row r="919" spans="1:6" x14ac:dyDescent="0.25">
      <c r="A919" t="s">
        <v>361</v>
      </c>
      <c r="E919" s="34" t="str">
        <f t="shared" si="28"/>
        <v>OGIRP</v>
      </c>
      <c r="F919" s="34">
        <f t="shared" si="29"/>
        <v>5</v>
      </c>
    </row>
    <row r="920" spans="1:6" x14ac:dyDescent="0.25">
      <c r="A920" t="s">
        <v>361</v>
      </c>
      <c r="E920" s="34" t="str">
        <f t="shared" si="28"/>
        <v>OGIRP</v>
      </c>
      <c r="F920" s="34">
        <f t="shared" si="29"/>
        <v>5</v>
      </c>
    </row>
    <row r="921" spans="1:6" x14ac:dyDescent="0.25">
      <c r="A921" t="s">
        <v>361</v>
      </c>
      <c r="E921" s="34" t="str">
        <f t="shared" si="28"/>
        <v>OGIRP</v>
      </c>
      <c r="F921" s="34">
        <f t="shared" si="29"/>
        <v>5</v>
      </c>
    </row>
    <row r="922" spans="1:6" x14ac:dyDescent="0.25">
      <c r="A922" t="s">
        <v>361</v>
      </c>
      <c r="E922" s="34" t="str">
        <f t="shared" si="28"/>
        <v>OGIRP</v>
      </c>
      <c r="F922" s="34">
        <f t="shared" si="29"/>
        <v>5</v>
      </c>
    </row>
    <row r="923" spans="1:6" x14ac:dyDescent="0.25">
      <c r="A923" t="s">
        <v>361</v>
      </c>
      <c r="E923" s="34" t="str">
        <f t="shared" si="28"/>
        <v>OGIRP</v>
      </c>
      <c r="F923" s="34">
        <f t="shared" si="29"/>
        <v>5</v>
      </c>
    </row>
    <row r="924" spans="1:6" x14ac:dyDescent="0.25">
      <c r="A924" t="s">
        <v>361</v>
      </c>
      <c r="E924" s="34" t="str">
        <f t="shared" si="28"/>
        <v>OGIRP</v>
      </c>
      <c r="F924" s="34">
        <f t="shared" si="29"/>
        <v>5</v>
      </c>
    </row>
    <row r="925" spans="1:6" x14ac:dyDescent="0.25">
      <c r="A925" t="s">
        <v>361</v>
      </c>
      <c r="E925" s="34" t="str">
        <f t="shared" si="28"/>
        <v>OGIRP</v>
      </c>
      <c r="F925" s="34">
        <f t="shared" si="29"/>
        <v>5</v>
      </c>
    </row>
    <row r="926" spans="1:6" x14ac:dyDescent="0.25">
      <c r="A926" t="s">
        <v>361</v>
      </c>
      <c r="E926" s="34" t="str">
        <f t="shared" si="28"/>
        <v>OGIRP</v>
      </c>
      <c r="F926" s="34">
        <f t="shared" si="29"/>
        <v>5</v>
      </c>
    </row>
    <row r="927" spans="1:6" x14ac:dyDescent="0.25">
      <c r="A927" t="s">
        <v>361</v>
      </c>
      <c r="E927" s="34" t="str">
        <f t="shared" si="28"/>
        <v>OGIRP</v>
      </c>
      <c r="F927" s="34">
        <f t="shared" si="29"/>
        <v>5</v>
      </c>
    </row>
    <row r="928" spans="1:6" x14ac:dyDescent="0.25">
      <c r="A928" t="s">
        <v>361</v>
      </c>
      <c r="E928" s="34" t="str">
        <f t="shared" si="28"/>
        <v>OGIRP</v>
      </c>
      <c r="F928" s="34">
        <f t="shared" si="29"/>
        <v>5</v>
      </c>
    </row>
    <row r="929" spans="1:6" x14ac:dyDescent="0.25">
      <c r="A929" t="s">
        <v>361</v>
      </c>
      <c r="E929" s="34" t="str">
        <f t="shared" si="28"/>
        <v>OGIRP</v>
      </c>
      <c r="F929" s="34">
        <f t="shared" si="29"/>
        <v>5</v>
      </c>
    </row>
    <row r="930" spans="1:6" x14ac:dyDescent="0.25">
      <c r="A930" t="s">
        <v>361</v>
      </c>
      <c r="E930" s="34" t="str">
        <f t="shared" si="28"/>
        <v>OGIRP</v>
      </c>
      <c r="F930" s="34">
        <f t="shared" si="29"/>
        <v>5</v>
      </c>
    </row>
    <row r="931" spans="1:6" x14ac:dyDescent="0.25">
      <c r="A931" t="s">
        <v>361</v>
      </c>
      <c r="E931" s="34" t="str">
        <f t="shared" si="28"/>
        <v>OGIRP</v>
      </c>
      <c r="F931" s="34">
        <f t="shared" si="29"/>
        <v>5</v>
      </c>
    </row>
    <row r="932" spans="1:6" x14ac:dyDescent="0.25">
      <c r="A932" t="s">
        <v>361</v>
      </c>
      <c r="E932" s="34" t="str">
        <f t="shared" si="28"/>
        <v>OGIRP</v>
      </c>
      <c r="F932" s="34">
        <f t="shared" si="29"/>
        <v>5</v>
      </c>
    </row>
    <row r="933" spans="1:6" x14ac:dyDescent="0.25">
      <c r="A933" t="s">
        <v>361</v>
      </c>
      <c r="E933" s="34" t="str">
        <f t="shared" si="28"/>
        <v>OGIRP</v>
      </c>
      <c r="F933" s="34">
        <f t="shared" si="29"/>
        <v>5</v>
      </c>
    </row>
    <row r="934" spans="1:6" x14ac:dyDescent="0.25">
      <c r="A934" t="s">
        <v>361</v>
      </c>
      <c r="E934" s="34" t="str">
        <f t="shared" si="28"/>
        <v>OGIRP</v>
      </c>
      <c r="F934" s="34">
        <f t="shared" si="29"/>
        <v>5</v>
      </c>
    </row>
    <row r="935" spans="1:6" x14ac:dyDescent="0.25">
      <c r="A935" t="s">
        <v>361</v>
      </c>
      <c r="E935" s="34" t="str">
        <f t="shared" si="28"/>
        <v>OGIRP</v>
      </c>
      <c r="F935" s="34">
        <f t="shared" si="29"/>
        <v>5</v>
      </c>
    </row>
    <row r="936" spans="1:6" x14ac:dyDescent="0.25">
      <c r="A936" t="s">
        <v>361</v>
      </c>
      <c r="E936" s="34" t="str">
        <f t="shared" si="28"/>
        <v>OGIRP</v>
      </c>
      <c r="F936" s="34">
        <f t="shared" si="29"/>
        <v>5</v>
      </c>
    </row>
    <row r="937" spans="1:6" x14ac:dyDescent="0.25">
      <c r="A937" t="s">
        <v>361</v>
      </c>
      <c r="E937" s="34" t="str">
        <f t="shared" si="28"/>
        <v>OGIRP</v>
      </c>
      <c r="F937" s="34">
        <f t="shared" si="29"/>
        <v>5</v>
      </c>
    </row>
    <row r="938" spans="1:6" x14ac:dyDescent="0.25">
      <c r="A938" t="s">
        <v>361</v>
      </c>
      <c r="E938" s="34" t="str">
        <f t="shared" si="28"/>
        <v>OGIRP</v>
      </c>
      <c r="F938" s="34">
        <f t="shared" si="29"/>
        <v>5</v>
      </c>
    </row>
    <row r="939" spans="1:6" x14ac:dyDescent="0.25">
      <c r="A939" t="s">
        <v>361</v>
      </c>
      <c r="E939" s="34" t="str">
        <f t="shared" si="28"/>
        <v>OGIRP</v>
      </c>
      <c r="F939" s="34">
        <f t="shared" si="29"/>
        <v>5</v>
      </c>
    </row>
    <row r="940" spans="1:6" x14ac:dyDescent="0.25">
      <c r="A940" t="s">
        <v>361</v>
      </c>
      <c r="E940" s="34" t="str">
        <f t="shared" si="28"/>
        <v>OGIRP</v>
      </c>
      <c r="F940" s="34">
        <f t="shared" si="29"/>
        <v>5</v>
      </c>
    </row>
    <row r="941" spans="1:6" x14ac:dyDescent="0.25">
      <c r="A941" t="s">
        <v>361</v>
      </c>
      <c r="E941" s="34" t="str">
        <f t="shared" si="28"/>
        <v>OGIRP</v>
      </c>
      <c r="F941" s="34">
        <f t="shared" si="29"/>
        <v>5</v>
      </c>
    </row>
    <row r="942" spans="1:6" x14ac:dyDescent="0.25">
      <c r="A942" t="s">
        <v>361</v>
      </c>
      <c r="E942" s="34" t="str">
        <f t="shared" si="28"/>
        <v>OGIRP</v>
      </c>
      <c r="F942" s="34">
        <f t="shared" si="29"/>
        <v>5</v>
      </c>
    </row>
    <row r="943" spans="1:6" x14ac:dyDescent="0.25">
      <c r="A943" t="s">
        <v>361</v>
      </c>
      <c r="E943" s="34" t="str">
        <f t="shared" si="28"/>
        <v>OGIRP</v>
      </c>
      <c r="F943" s="34">
        <f t="shared" si="29"/>
        <v>5</v>
      </c>
    </row>
    <row r="944" spans="1:6" x14ac:dyDescent="0.25">
      <c r="A944" t="s">
        <v>361</v>
      </c>
      <c r="E944" s="34" t="str">
        <f t="shared" si="28"/>
        <v>OGIRP</v>
      </c>
      <c r="F944" s="34">
        <f t="shared" si="29"/>
        <v>5</v>
      </c>
    </row>
    <row r="945" spans="1:6" x14ac:dyDescent="0.25">
      <c r="A945" t="s">
        <v>361</v>
      </c>
      <c r="E945" s="34" t="str">
        <f t="shared" si="28"/>
        <v>OGIRP</v>
      </c>
      <c r="F945" s="34">
        <f t="shared" si="29"/>
        <v>5</v>
      </c>
    </row>
    <row r="946" spans="1:6" x14ac:dyDescent="0.25">
      <c r="A946" t="s">
        <v>361</v>
      </c>
      <c r="E946" s="34" t="str">
        <f t="shared" si="28"/>
        <v>OGIRP</v>
      </c>
      <c r="F946" s="34">
        <f t="shared" si="29"/>
        <v>5</v>
      </c>
    </row>
    <row r="947" spans="1:6" x14ac:dyDescent="0.25">
      <c r="A947" t="s">
        <v>361</v>
      </c>
      <c r="E947" s="34" t="str">
        <f t="shared" si="28"/>
        <v>OGIRP</v>
      </c>
      <c r="F947" s="34">
        <f t="shared" si="29"/>
        <v>5</v>
      </c>
    </row>
    <row r="948" spans="1:6" x14ac:dyDescent="0.25">
      <c r="A948" t="s">
        <v>361</v>
      </c>
      <c r="E948" s="34" t="str">
        <f t="shared" si="28"/>
        <v>OGIRP</v>
      </c>
      <c r="F948" s="34">
        <f t="shared" si="29"/>
        <v>5</v>
      </c>
    </row>
    <row r="949" spans="1:6" x14ac:dyDescent="0.25">
      <c r="A949" t="s">
        <v>361</v>
      </c>
      <c r="E949" s="34" t="str">
        <f t="shared" si="28"/>
        <v>OGIRP</v>
      </c>
      <c r="F949" s="34">
        <f t="shared" si="29"/>
        <v>5</v>
      </c>
    </row>
    <row r="950" spans="1:6" x14ac:dyDescent="0.25">
      <c r="A950" t="s">
        <v>361</v>
      </c>
      <c r="E950" s="34" t="str">
        <f t="shared" si="28"/>
        <v>OGIRP</v>
      </c>
      <c r="F950" s="34">
        <f t="shared" si="29"/>
        <v>5</v>
      </c>
    </row>
    <row r="951" spans="1:6" x14ac:dyDescent="0.25">
      <c r="A951" t="s">
        <v>361</v>
      </c>
      <c r="E951" s="34" t="str">
        <f t="shared" si="28"/>
        <v>OGIRP</v>
      </c>
      <c r="F951" s="34">
        <f t="shared" si="29"/>
        <v>5</v>
      </c>
    </row>
    <row r="952" spans="1:6" x14ac:dyDescent="0.25">
      <c r="A952" t="s">
        <v>361</v>
      </c>
      <c r="E952" s="34" t="str">
        <f t="shared" si="28"/>
        <v>OGIRP</v>
      </c>
      <c r="F952" s="34">
        <f t="shared" si="29"/>
        <v>5</v>
      </c>
    </row>
    <row r="953" spans="1:6" x14ac:dyDescent="0.25">
      <c r="A953" t="s">
        <v>361</v>
      </c>
      <c r="E953" s="34" t="str">
        <f t="shared" si="28"/>
        <v>OGIRP</v>
      </c>
      <c r="F953" s="34">
        <f t="shared" si="29"/>
        <v>5</v>
      </c>
    </row>
    <row r="954" spans="1:6" x14ac:dyDescent="0.25">
      <c r="A954" t="s">
        <v>361</v>
      </c>
      <c r="E954" s="34" t="str">
        <f t="shared" si="28"/>
        <v>OGIRP</v>
      </c>
      <c r="F954" s="34">
        <f t="shared" si="29"/>
        <v>5</v>
      </c>
    </row>
    <row r="955" spans="1:6" x14ac:dyDescent="0.25">
      <c r="A955" t="s">
        <v>361</v>
      </c>
      <c r="E955" s="34" t="str">
        <f t="shared" si="28"/>
        <v>OGIRP</v>
      </c>
      <c r="F955" s="34">
        <f t="shared" si="29"/>
        <v>5</v>
      </c>
    </row>
    <row r="956" spans="1:6" x14ac:dyDescent="0.25">
      <c r="A956" t="s">
        <v>361</v>
      </c>
      <c r="E956" s="34" t="str">
        <f t="shared" si="28"/>
        <v>OGIRP</v>
      </c>
      <c r="F956" s="34">
        <f t="shared" si="29"/>
        <v>5</v>
      </c>
    </row>
    <row r="957" spans="1:6" x14ac:dyDescent="0.25">
      <c r="A957" t="s">
        <v>361</v>
      </c>
      <c r="E957" s="34" t="str">
        <f t="shared" si="28"/>
        <v>OGIRP</v>
      </c>
      <c r="F957" s="34">
        <f t="shared" si="29"/>
        <v>5</v>
      </c>
    </row>
    <row r="958" spans="1:6" x14ac:dyDescent="0.25">
      <c r="A958" t="s">
        <v>361</v>
      </c>
      <c r="E958" s="34" t="str">
        <f t="shared" si="28"/>
        <v>OGIRP</v>
      </c>
      <c r="F958" s="34">
        <f t="shared" si="29"/>
        <v>5</v>
      </c>
    </row>
    <row r="959" spans="1:6" x14ac:dyDescent="0.25">
      <c r="A959" t="s">
        <v>361</v>
      </c>
      <c r="E959" s="34" t="str">
        <f t="shared" si="28"/>
        <v>OGIRP</v>
      </c>
      <c r="F959" s="34">
        <f t="shared" si="29"/>
        <v>5</v>
      </c>
    </row>
    <row r="960" spans="1:6" x14ac:dyDescent="0.25">
      <c r="A960" t="s">
        <v>361</v>
      </c>
      <c r="E960" s="34" t="str">
        <f t="shared" si="28"/>
        <v>OGIRP</v>
      </c>
      <c r="F960" s="34">
        <f t="shared" si="29"/>
        <v>5</v>
      </c>
    </row>
    <row r="961" spans="1:6" x14ac:dyDescent="0.25">
      <c r="A961" t="s">
        <v>361</v>
      </c>
      <c r="E961" s="34" t="str">
        <f t="shared" si="28"/>
        <v>OGIRP</v>
      </c>
      <c r="F961" s="34">
        <f t="shared" si="29"/>
        <v>5</v>
      </c>
    </row>
    <row r="962" spans="1:6" x14ac:dyDescent="0.25">
      <c r="A962" t="s">
        <v>361</v>
      </c>
      <c r="E962" s="34" t="str">
        <f t="shared" si="28"/>
        <v>OGIRP</v>
      </c>
      <c r="F962" s="34">
        <f t="shared" si="29"/>
        <v>5</v>
      </c>
    </row>
    <row r="963" spans="1:6" x14ac:dyDescent="0.25">
      <c r="A963" t="s">
        <v>361</v>
      </c>
      <c r="E963" s="34" t="str">
        <f t="shared" ref="E963:E1026" si="30">_xlfn.IFNA(_xlfn.IFS(A963="Water Supply - Public (Municipal) Community",$C$2,A963="Fish &amp; Wildlife - Research &amp; Conservation",$C$3,A963="Oil &amp; Gas - Petroleum Refining",$C$4,A963="Commercial - Retail/Wholesale",$C$5,A963="Oil &amp; Gas - Ice Roads and Pads",$C$6,A963="Fish &amp; Wildlife - Zoo",$C$7,A963="Oil &amp; Gas - Operation",$C$8,A963=" - Operation",$C$9,A963="Oil &amp; Gas - Pipeline",$C$10),"")</f>
        <v>OGIRP</v>
      </c>
      <c r="F963" s="34">
        <f t="shared" ref="F963:F1026" si="31">_xlfn.IFS(E963=$C$2,$D$2,E963=$C$3,$D$3,E963=$C$4,$D$4,E963=$C$5,$D$5,E963=$C$6,$D$6,E963=$C$7,$D$7,E963=$C$8,$D$8,E963=$C$9,$D$9,E963=$C$10,$D$10)</f>
        <v>5</v>
      </c>
    </row>
    <row r="964" spans="1:6" x14ac:dyDescent="0.25">
      <c r="A964" t="s">
        <v>361</v>
      </c>
      <c r="E964" s="34" t="str">
        <f t="shared" si="30"/>
        <v>OGIRP</v>
      </c>
      <c r="F964" s="34">
        <f t="shared" si="31"/>
        <v>5</v>
      </c>
    </row>
    <row r="965" spans="1:6" x14ac:dyDescent="0.25">
      <c r="A965" t="s">
        <v>361</v>
      </c>
      <c r="E965" s="34" t="str">
        <f t="shared" si="30"/>
        <v>OGIRP</v>
      </c>
      <c r="F965" s="34">
        <f t="shared" si="31"/>
        <v>5</v>
      </c>
    </row>
    <row r="966" spans="1:6" x14ac:dyDescent="0.25">
      <c r="A966" t="s">
        <v>361</v>
      </c>
      <c r="E966" s="34" t="str">
        <f t="shared" si="30"/>
        <v>OGIRP</v>
      </c>
      <c r="F966" s="34">
        <f t="shared" si="31"/>
        <v>5</v>
      </c>
    </row>
    <row r="967" spans="1:6" x14ac:dyDescent="0.25">
      <c r="A967" t="s">
        <v>361</v>
      </c>
      <c r="E967" s="34" t="str">
        <f t="shared" si="30"/>
        <v>OGIRP</v>
      </c>
      <c r="F967" s="34">
        <f t="shared" si="31"/>
        <v>5</v>
      </c>
    </row>
    <row r="968" spans="1:6" x14ac:dyDescent="0.25">
      <c r="A968" t="s">
        <v>361</v>
      </c>
      <c r="E968" s="34" t="str">
        <f t="shared" si="30"/>
        <v>OGIRP</v>
      </c>
      <c r="F968" s="34">
        <f t="shared" si="31"/>
        <v>5</v>
      </c>
    </row>
    <row r="969" spans="1:6" x14ac:dyDescent="0.25">
      <c r="A969" t="s">
        <v>361</v>
      </c>
      <c r="E969" s="34" t="str">
        <f t="shared" si="30"/>
        <v>OGIRP</v>
      </c>
      <c r="F969" s="34">
        <f t="shared" si="31"/>
        <v>5</v>
      </c>
    </row>
    <row r="970" spans="1:6" x14ac:dyDescent="0.25">
      <c r="A970" t="s">
        <v>361</v>
      </c>
      <c r="E970" s="34" t="str">
        <f t="shared" si="30"/>
        <v>OGIRP</v>
      </c>
      <c r="F970" s="34">
        <f t="shared" si="31"/>
        <v>5</v>
      </c>
    </row>
    <row r="971" spans="1:6" x14ac:dyDescent="0.25">
      <c r="A971" t="s">
        <v>361</v>
      </c>
      <c r="E971" s="34" t="str">
        <f t="shared" si="30"/>
        <v>OGIRP</v>
      </c>
      <c r="F971" s="34">
        <f t="shared" si="31"/>
        <v>5</v>
      </c>
    </row>
    <row r="972" spans="1:6" x14ac:dyDescent="0.25">
      <c r="A972" t="s">
        <v>361</v>
      </c>
      <c r="E972" s="34" t="str">
        <f t="shared" si="30"/>
        <v>OGIRP</v>
      </c>
      <c r="F972" s="34">
        <f t="shared" si="31"/>
        <v>5</v>
      </c>
    </row>
    <row r="973" spans="1:6" x14ac:dyDescent="0.25">
      <c r="A973" t="s">
        <v>361</v>
      </c>
      <c r="E973" s="34" t="str">
        <f t="shared" si="30"/>
        <v>OGIRP</v>
      </c>
      <c r="F973" s="34">
        <f t="shared" si="31"/>
        <v>5</v>
      </c>
    </row>
    <row r="974" spans="1:6" x14ac:dyDescent="0.25">
      <c r="A974" t="s">
        <v>361</v>
      </c>
      <c r="E974" s="34" t="str">
        <f t="shared" si="30"/>
        <v>OGIRP</v>
      </c>
      <c r="F974" s="34">
        <f t="shared" si="31"/>
        <v>5</v>
      </c>
    </row>
    <row r="975" spans="1:6" x14ac:dyDescent="0.25">
      <c r="A975" t="s">
        <v>361</v>
      </c>
      <c r="E975" s="34" t="str">
        <f t="shared" si="30"/>
        <v>OGIRP</v>
      </c>
      <c r="F975" s="34">
        <f t="shared" si="31"/>
        <v>5</v>
      </c>
    </row>
    <row r="976" spans="1:6" x14ac:dyDescent="0.25">
      <c r="A976" t="s">
        <v>361</v>
      </c>
      <c r="E976" s="34" t="str">
        <f t="shared" si="30"/>
        <v>OGIRP</v>
      </c>
      <c r="F976" s="34">
        <f t="shared" si="31"/>
        <v>5</v>
      </c>
    </row>
    <row r="977" spans="1:6" x14ac:dyDescent="0.25">
      <c r="A977" t="s">
        <v>361</v>
      </c>
      <c r="E977" s="34" t="str">
        <f t="shared" si="30"/>
        <v>OGIRP</v>
      </c>
      <c r="F977" s="34">
        <f t="shared" si="31"/>
        <v>5</v>
      </c>
    </row>
    <row r="978" spans="1:6" x14ac:dyDescent="0.25">
      <c r="A978" t="s">
        <v>361</v>
      </c>
      <c r="E978" s="34" t="str">
        <f t="shared" si="30"/>
        <v>OGIRP</v>
      </c>
      <c r="F978" s="34">
        <f t="shared" si="31"/>
        <v>5</v>
      </c>
    </row>
    <row r="979" spans="1:6" x14ac:dyDescent="0.25">
      <c r="A979" t="s">
        <v>361</v>
      </c>
      <c r="E979" s="34" t="str">
        <f t="shared" si="30"/>
        <v>OGIRP</v>
      </c>
      <c r="F979" s="34">
        <f t="shared" si="31"/>
        <v>5</v>
      </c>
    </row>
    <row r="980" spans="1:6" x14ac:dyDescent="0.25">
      <c r="A980" t="s">
        <v>361</v>
      </c>
      <c r="E980" s="34" t="str">
        <f t="shared" si="30"/>
        <v>OGIRP</v>
      </c>
      <c r="F980" s="34">
        <f t="shared" si="31"/>
        <v>5</v>
      </c>
    </row>
    <row r="981" spans="1:6" x14ac:dyDescent="0.25">
      <c r="A981" t="s">
        <v>361</v>
      </c>
      <c r="E981" s="34" t="str">
        <f t="shared" si="30"/>
        <v>OGIRP</v>
      </c>
      <c r="F981" s="34">
        <f t="shared" si="31"/>
        <v>5</v>
      </c>
    </row>
    <row r="982" spans="1:6" x14ac:dyDescent="0.25">
      <c r="A982" t="s">
        <v>361</v>
      </c>
      <c r="E982" s="34" t="str">
        <f t="shared" si="30"/>
        <v>OGIRP</v>
      </c>
      <c r="F982" s="34">
        <f t="shared" si="31"/>
        <v>5</v>
      </c>
    </row>
    <row r="983" spans="1:6" x14ac:dyDescent="0.25">
      <c r="A983" t="s">
        <v>361</v>
      </c>
      <c r="E983" s="34" t="str">
        <f t="shared" si="30"/>
        <v>OGIRP</v>
      </c>
      <c r="F983" s="34">
        <f t="shared" si="31"/>
        <v>5</v>
      </c>
    </row>
    <row r="984" spans="1:6" x14ac:dyDescent="0.25">
      <c r="A984" t="s">
        <v>361</v>
      </c>
      <c r="E984" s="34" t="str">
        <f t="shared" si="30"/>
        <v>OGIRP</v>
      </c>
      <c r="F984" s="34">
        <f t="shared" si="31"/>
        <v>5</v>
      </c>
    </row>
    <row r="985" spans="1:6" x14ac:dyDescent="0.25">
      <c r="A985" t="s">
        <v>361</v>
      </c>
      <c r="E985" s="34" t="str">
        <f t="shared" si="30"/>
        <v>OGIRP</v>
      </c>
      <c r="F985" s="34">
        <f t="shared" si="31"/>
        <v>5</v>
      </c>
    </row>
    <row r="986" spans="1:6" x14ac:dyDescent="0.25">
      <c r="A986" t="s">
        <v>361</v>
      </c>
      <c r="E986" s="34" t="str">
        <f t="shared" si="30"/>
        <v>OGIRP</v>
      </c>
      <c r="F986" s="34">
        <f t="shared" si="31"/>
        <v>5</v>
      </c>
    </row>
    <row r="987" spans="1:6" x14ac:dyDescent="0.25">
      <c r="A987" t="s">
        <v>361</v>
      </c>
      <c r="E987" s="34" t="str">
        <f t="shared" si="30"/>
        <v>OGIRP</v>
      </c>
      <c r="F987" s="34">
        <f t="shared" si="31"/>
        <v>5</v>
      </c>
    </row>
    <row r="988" spans="1:6" x14ac:dyDescent="0.25">
      <c r="A988" t="s">
        <v>361</v>
      </c>
      <c r="E988" s="34" t="str">
        <f t="shared" si="30"/>
        <v>OGIRP</v>
      </c>
      <c r="F988" s="34">
        <f t="shared" si="31"/>
        <v>5</v>
      </c>
    </row>
    <row r="989" spans="1:6" x14ac:dyDescent="0.25">
      <c r="A989" t="s">
        <v>361</v>
      </c>
      <c r="E989" s="34" t="str">
        <f t="shared" si="30"/>
        <v>OGIRP</v>
      </c>
      <c r="F989" s="34">
        <f t="shared" si="31"/>
        <v>5</v>
      </c>
    </row>
    <row r="990" spans="1:6" x14ac:dyDescent="0.25">
      <c r="A990" t="s">
        <v>361</v>
      </c>
      <c r="E990" s="34" t="str">
        <f t="shared" si="30"/>
        <v>OGIRP</v>
      </c>
      <c r="F990" s="34">
        <f t="shared" si="31"/>
        <v>5</v>
      </c>
    </row>
    <row r="991" spans="1:6" x14ac:dyDescent="0.25">
      <c r="A991" t="s">
        <v>361</v>
      </c>
      <c r="E991" s="34" t="str">
        <f t="shared" si="30"/>
        <v>OGIRP</v>
      </c>
      <c r="F991" s="34">
        <f t="shared" si="31"/>
        <v>5</v>
      </c>
    </row>
    <row r="992" spans="1:6" x14ac:dyDescent="0.25">
      <c r="A992" t="s">
        <v>361</v>
      </c>
      <c r="E992" s="34" t="str">
        <f t="shared" si="30"/>
        <v>OGIRP</v>
      </c>
      <c r="F992" s="34">
        <f t="shared" si="31"/>
        <v>5</v>
      </c>
    </row>
    <row r="993" spans="1:6" x14ac:dyDescent="0.25">
      <c r="A993" t="s">
        <v>361</v>
      </c>
      <c r="E993" s="34" t="str">
        <f t="shared" si="30"/>
        <v>OGIRP</v>
      </c>
      <c r="F993" s="34">
        <f t="shared" si="31"/>
        <v>5</v>
      </c>
    </row>
    <row r="994" spans="1:6" x14ac:dyDescent="0.25">
      <c r="A994" t="s">
        <v>361</v>
      </c>
      <c r="E994" s="34" t="str">
        <f t="shared" si="30"/>
        <v>OGIRP</v>
      </c>
      <c r="F994" s="34">
        <f t="shared" si="31"/>
        <v>5</v>
      </c>
    </row>
    <row r="995" spans="1:6" x14ac:dyDescent="0.25">
      <c r="A995" t="s">
        <v>361</v>
      </c>
      <c r="E995" s="34" t="str">
        <f t="shared" si="30"/>
        <v>OGIRP</v>
      </c>
      <c r="F995" s="34">
        <f t="shared" si="31"/>
        <v>5</v>
      </c>
    </row>
    <row r="996" spans="1:6" x14ac:dyDescent="0.25">
      <c r="A996" t="s">
        <v>361</v>
      </c>
      <c r="E996" s="34" t="str">
        <f t="shared" si="30"/>
        <v>OGIRP</v>
      </c>
      <c r="F996" s="34">
        <f t="shared" si="31"/>
        <v>5</v>
      </c>
    </row>
    <row r="997" spans="1:6" x14ac:dyDescent="0.25">
      <c r="A997" t="s">
        <v>361</v>
      </c>
      <c r="E997" s="34" t="str">
        <f t="shared" si="30"/>
        <v>OGIRP</v>
      </c>
      <c r="F997" s="34">
        <f t="shared" si="31"/>
        <v>5</v>
      </c>
    </row>
    <row r="998" spans="1:6" x14ac:dyDescent="0.25">
      <c r="A998" t="s">
        <v>361</v>
      </c>
      <c r="E998" s="34" t="str">
        <f t="shared" si="30"/>
        <v>OGIRP</v>
      </c>
      <c r="F998" s="34">
        <f t="shared" si="31"/>
        <v>5</v>
      </c>
    </row>
    <row r="999" spans="1:6" x14ac:dyDescent="0.25">
      <c r="A999" t="s">
        <v>361</v>
      </c>
      <c r="E999" s="34" t="str">
        <f t="shared" si="30"/>
        <v>OGIRP</v>
      </c>
      <c r="F999" s="34">
        <f t="shared" si="31"/>
        <v>5</v>
      </c>
    </row>
    <row r="1000" spans="1:6" x14ac:dyDescent="0.25">
      <c r="A1000" t="s">
        <v>361</v>
      </c>
      <c r="E1000" s="34" t="str">
        <f t="shared" si="30"/>
        <v>OGIRP</v>
      </c>
      <c r="F1000" s="34">
        <f t="shared" si="31"/>
        <v>5</v>
      </c>
    </row>
    <row r="1001" spans="1:6" x14ac:dyDescent="0.25">
      <c r="A1001" t="s">
        <v>361</v>
      </c>
      <c r="E1001" s="34" t="str">
        <f t="shared" si="30"/>
        <v>OGIRP</v>
      </c>
      <c r="F1001" s="34">
        <f t="shared" si="31"/>
        <v>5</v>
      </c>
    </row>
    <row r="1002" spans="1:6" x14ac:dyDescent="0.25">
      <c r="A1002" t="s">
        <v>361</v>
      </c>
      <c r="E1002" s="34" t="str">
        <f t="shared" si="30"/>
        <v>OGIRP</v>
      </c>
      <c r="F1002" s="34">
        <f t="shared" si="31"/>
        <v>5</v>
      </c>
    </row>
    <row r="1003" spans="1:6" x14ac:dyDescent="0.25">
      <c r="A1003" t="s">
        <v>361</v>
      </c>
      <c r="E1003" s="34" t="str">
        <f t="shared" si="30"/>
        <v>OGIRP</v>
      </c>
      <c r="F1003" s="34">
        <f t="shared" si="31"/>
        <v>5</v>
      </c>
    </row>
    <row r="1004" spans="1:6" x14ac:dyDescent="0.25">
      <c r="A1004" t="s">
        <v>361</v>
      </c>
      <c r="E1004" s="34" t="str">
        <f t="shared" si="30"/>
        <v>OGIRP</v>
      </c>
      <c r="F1004" s="34">
        <f t="shared" si="31"/>
        <v>5</v>
      </c>
    </row>
    <row r="1005" spans="1:6" x14ac:dyDescent="0.25">
      <c r="A1005" t="s">
        <v>361</v>
      </c>
      <c r="E1005" s="34" t="str">
        <f t="shared" si="30"/>
        <v>OGIRP</v>
      </c>
      <c r="F1005" s="34">
        <f t="shared" si="31"/>
        <v>5</v>
      </c>
    </row>
    <row r="1006" spans="1:6" x14ac:dyDescent="0.25">
      <c r="A1006" t="s">
        <v>361</v>
      </c>
      <c r="E1006" s="34" t="str">
        <f t="shared" si="30"/>
        <v>OGIRP</v>
      </c>
      <c r="F1006" s="34">
        <f t="shared" si="31"/>
        <v>5</v>
      </c>
    </row>
    <row r="1007" spans="1:6" x14ac:dyDescent="0.25">
      <c r="A1007" t="s">
        <v>361</v>
      </c>
      <c r="E1007" s="34" t="str">
        <f t="shared" si="30"/>
        <v>OGIRP</v>
      </c>
      <c r="F1007" s="34">
        <f t="shared" si="31"/>
        <v>5</v>
      </c>
    </row>
    <row r="1008" spans="1:6" x14ac:dyDescent="0.25">
      <c r="A1008" t="s">
        <v>361</v>
      </c>
      <c r="E1008" s="34" t="str">
        <f t="shared" si="30"/>
        <v>OGIRP</v>
      </c>
      <c r="F1008" s="34">
        <f t="shared" si="31"/>
        <v>5</v>
      </c>
    </row>
    <row r="1009" spans="1:6" x14ac:dyDescent="0.25">
      <c r="A1009" t="s">
        <v>361</v>
      </c>
      <c r="E1009" s="34" t="str">
        <f t="shared" si="30"/>
        <v>OGIRP</v>
      </c>
      <c r="F1009" s="34">
        <f t="shared" si="31"/>
        <v>5</v>
      </c>
    </row>
    <row r="1010" spans="1:6" x14ac:dyDescent="0.25">
      <c r="A1010" t="s">
        <v>361</v>
      </c>
      <c r="E1010" s="34" t="str">
        <f t="shared" si="30"/>
        <v>OGIRP</v>
      </c>
      <c r="F1010" s="34">
        <f t="shared" si="31"/>
        <v>5</v>
      </c>
    </row>
    <row r="1011" spans="1:6" x14ac:dyDescent="0.25">
      <c r="A1011" t="s">
        <v>361</v>
      </c>
      <c r="E1011" s="34" t="str">
        <f t="shared" si="30"/>
        <v>OGIRP</v>
      </c>
      <c r="F1011" s="34">
        <f t="shared" si="31"/>
        <v>5</v>
      </c>
    </row>
    <row r="1012" spans="1:6" x14ac:dyDescent="0.25">
      <c r="A1012" t="s">
        <v>361</v>
      </c>
      <c r="E1012" s="34" t="str">
        <f t="shared" si="30"/>
        <v>OGIRP</v>
      </c>
      <c r="F1012" s="34">
        <f t="shared" si="31"/>
        <v>5</v>
      </c>
    </row>
    <row r="1013" spans="1:6" x14ac:dyDescent="0.25">
      <c r="A1013" t="s">
        <v>361</v>
      </c>
      <c r="E1013" s="34" t="str">
        <f t="shared" si="30"/>
        <v>OGIRP</v>
      </c>
      <c r="F1013" s="34">
        <f t="shared" si="31"/>
        <v>5</v>
      </c>
    </row>
    <row r="1014" spans="1:6" x14ac:dyDescent="0.25">
      <c r="A1014" t="s">
        <v>361</v>
      </c>
      <c r="E1014" s="34" t="str">
        <f t="shared" si="30"/>
        <v>OGIRP</v>
      </c>
      <c r="F1014" s="34">
        <f t="shared" si="31"/>
        <v>5</v>
      </c>
    </row>
    <row r="1015" spans="1:6" x14ac:dyDescent="0.25">
      <c r="A1015" t="s">
        <v>361</v>
      </c>
      <c r="E1015" s="34" t="str">
        <f t="shared" si="30"/>
        <v>OGIRP</v>
      </c>
      <c r="F1015" s="34">
        <f t="shared" si="31"/>
        <v>5</v>
      </c>
    </row>
    <row r="1016" spans="1:6" x14ac:dyDescent="0.25">
      <c r="A1016" t="s">
        <v>361</v>
      </c>
      <c r="E1016" s="34" t="str">
        <f t="shared" si="30"/>
        <v>OGIRP</v>
      </c>
      <c r="F1016" s="34">
        <f t="shared" si="31"/>
        <v>5</v>
      </c>
    </row>
    <row r="1017" spans="1:6" x14ac:dyDescent="0.25">
      <c r="A1017" t="s">
        <v>361</v>
      </c>
      <c r="E1017" s="34" t="str">
        <f t="shared" si="30"/>
        <v>OGIRP</v>
      </c>
      <c r="F1017" s="34">
        <f t="shared" si="31"/>
        <v>5</v>
      </c>
    </row>
    <row r="1018" spans="1:6" x14ac:dyDescent="0.25">
      <c r="A1018" t="s">
        <v>361</v>
      </c>
      <c r="E1018" s="34" t="str">
        <f t="shared" si="30"/>
        <v>OGIRP</v>
      </c>
      <c r="F1018" s="34">
        <f t="shared" si="31"/>
        <v>5</v>
      </c>
    </row>
    <row r="1019" spans="1:6" x14ac:dyDescent="0.25">
      <c r="A1019" t="s">
        <v>361</v>
      </c>
      <c r="E1019" s="34" t="str">
        <f t="shared" si="30"/>
        <v>OGIRP</v>
      </c>
      <c r="F1019" s="34">
        <f t="shared" si="31"/>
        <v>5</v>
      </c>
    </row>
    <row r="1020" spans="1:6" x14ac:dyDescent="0.25">
      <c r="A1020" t="s">
        <v>361</v>
      </c>
      <c r="E1020" s="34" t="str">
        <f t="shared" si="30"/>
        <v>OGIRP</v>
      </c>
      <c r="F1020" s="34">
        <f t="shared" si="31"/>
        <v>5</v>
      </c>
    </row>
    <row r="1021" spans="1:6" x14ac:dyDescent="0.25">
      <c r="A1021" t="s">
        <v>361</v>
      </c>
      <c r="E1021" s="34" t="str">
        <f t="shared" si="30"/>
        <v>OGIRP</v>
      </c>
      <c r="F1021" s="34">
        <f t="shared" si="31"/>
        <v>5</v>
      </c>
    </row>
    <row r="1022" spans="1:6" x14ac:dyDescent="0.25">
      <c r="A1022" t="s">
        <v>361</v>
      </c>
      <c r="E1022" s="34" t="str">
        <f t="shared" si="30"/>
        <v>OGIRP</v>
      </c>
      <c r="F1022" s="34">
        <f t="shared" si="31"/>
        <v>5</v>
      </c>
    </row>
    <row r="1023" spans="1:6" x14ac:dyDescent="0.25">
      <c r="A1023" t="s">
        <v>361</v>
      </c>
      <c r="E1023" s="34" t="str">
        <f t="shared" si="30"/>
        <v>OGIRP</v>
      </c>
      <c r="F1023" s="34">
        <f t="shared" si="31"/>
        <v>5</v>
      </c>
    </row>
    <row r="1024" spans="1:6" x14ac:dyDescent="0.25">
      <c r="A1024" t="s">
        <v>361</v>
      </c>
      <c r="E1024" s="34" t="str">
        <f t="shared" si="30"/>
        <v>OGIRP</v>
      </c>
      <c r="F1024" s="34">
        <f t="shared" si="31"/>
        <v>5</v>
      </c>
    </row>
    <row r="1025" spans="1:6" x14ac:dyDescent="0.25">
      <c r="A1025" t="s">
        <v>361</v>
      </c>
      <c r="E1025" s="34" t="str">
        <f t="shared" si="30"/>
        <v>OGIRP</v>
      </c>
      <c r="F1025" s="34">
        <f t="shared" si="31"/>
        <v>5</v>
      </c>
    </row>
    <row r="1026" spans="1:6" x14ac:dyDescent="0.25">
      <c r="A1026" t="s">
        <v>361</v>
      </c>
      <c r="E1026" s="34" t="str">
        <f t="shared" si="30"/>
        <v>OGIRP</v>
      </c>
      <c r="F1026" s="34">
        <f t="shared" si="31"/>
        <v>5</v>
      </c>
    </row>
    <row r="1027" spans="1:6" x14ac:dyDescent="0.25">
      <c r="A1027" t="s">
        <v>361</v>
      </c>
      <c r="E1027" s="34" t="str">
        <f t="shared" ref="E1027:E1087" si="32">_xlfn.IFNA(_xlfn.IFS(A1027="Water Supply - Public (Municipal) Community",$C$2,A1027="Fish &amp; Wildlife - Research &amp; Conservation",$C$3,A1027="Oil &amp; Gas - Petroleum Refining",$C$4,A1027="Commercial - Retail/Wholesale",$C$5,A1027="Oil &amp; Gas - Ice Roads and Pads",$C$6,A1027="Fish &amp; Wildlife - Zoo",$C$7,A1027="Oil &amp; Gas - Operation",$C$8,A1027=" - Operation",$C$9,A1027="Oil &amp; Gas - Pipeline",$C$10),"")</f>
        <v>OGIRP</v>
      </c>
      <c r="F1027" s="34">
        <f t="shared" ref="F1027:F1087" si="33">_xlfn.IFS(E1027=$C$2,$D$2,E1027=$C$3,$D$3,E1027=$C$4,$D$4,E1027=$C$5,$D$5,E1027=$C$6,$D$6,E1027=$C$7,$D$7,E1027=$C$8,$D$8,E1027=$C$9,$D$9,E1027=$C$10,$D$10)</f>
        <v>5</v>
      </c>
    </row>
    <row r="1028" spans="1:6" x14ac:dyDescent="0.25">
      <c r="A1028" t="s">
        <v>361</v>
      </c>
      <c r="E1028" s="34" t="str">
        <f t="shared" si="32"/>
        <v>OGIRP</v>
      </c>
      <c r="F1028" s="34">
        <f t="shared" si="33"/>
        <v>5</v>
      </c>
    </row>
    <row r="1029" spans="1:6" x14ac:dyDescent="0.25">
      <c r="A1029" t="s">
        <v>361</v>
      </c>
      <c r="E1029" s="34" t="str">
        <f t="shared" si="32"/>
        <v>OGIRP</v>
      </c>
      <c r="F1029" s="34">
        <f t="shared" si="33"/>
        <v>5</v>
      </c>
    </row>
    <row r="1030" spans="1:6" x14ac:dyDescent="0.25">
      <c r="A1030" t="s">
        <v>361</v>
      </c>
      <c r="E1030" s="34" t="str">
        <f t="shared" si="32"/>
        <v>OGIRP</v>
      </c>
      <c r="F1030" s="34">
        <f t="shared" si="33"/>
        <v>5</v>
      </c>
    </row>
    <row r="1031" spans="1:6" x14ac:dyDescent="0.25">
      <c r="A1031" t="s">
        <v>361</v>
      </c>
      <c r="E1031" s="34" t="str">
        <f t="shared" si="32"/>
        <v>OGIRP</v>
      </c>
      <c r="F1031" s="34">
        <f t="shared" si="33"/>
        <v>5</v>
      </c>
    </row>
    <row r="1032" spans="1:6" x14ac:dyDescent="0.25">
      <c r="A1032" t="s">
        <v>361</v>
      </c>
      <c r="E1032" s="34" t="str">
        <f t="shared" si="32"/>
        <v>OGIRP</v>
      </c>
      <c r="F1032" s="34">
        <f t="shared" si="33"/>
        <v>5</v>
      </c>
    </row>
    <row r="1033" spans="1:6" x14ac:dyDescent="0.25">
      <c r="A1033" t="s">
        <v>361</v>
      </c>
      <c r="E1033" s="34" t="str">
        <f t="shared" si="32"/>
        <v>OGIRP</v>
      </c>
      <c r="F1033" s="34">
        <f t="shared" si="33"/>
        <v>5</v>
      </c>
    </row>
    <row r="1034" spans="1:6" x14ac:dyDescent="0.25">
      <c r="A1034" t="s">
        <v>361</v>
      </c>
      <c r="E1034" s="34" t="str">
        <f t="shared" si="32"/>
        <v>OGIRP</v>
      </c>
      <c r="F1034" s="34">
        <f t="shared" si="33"/>
        <v>5</v>
      </c>
    </row>
    <row r="1035" spans="1:6" x14ac:dyDescent="0.25">
      <c r="A1035" t="s">
        <v>361</v>
      </c>
      <c r="E1035" s="34" t="str">
        <f t="shared" si="32"/>
        <v>OGIRP</v>
      </c>
      <c r="F1035" s="34">
        <f t="shared" si="33"/>
        <v>5</v>
      </c>
    </row>
    <row r="1036" spans="1:6" x14ac:dyDescent="0.25">
      <c r="A1036" t="s">
        <v>361</v>
      </c>
      <c r="E1036" s="34" t="str">
        <f t="shared" si="32"/>
        <v>OGIRP</v>
      </c>
      <c r="F1036" s="34">
        <f t="shared" si="33"/>
        <v>5</v>
      </c>
    </row>
    <row r="1037" spans="1:6" x14ac:dyDescent="0.25">
      <c r="A1037" t="s">
        <v>361</v>
      </c>
      <c r="E1037" s="34" t="str">
        <f t="shared" si="32"/>
        <v>OGIRP</v>
      </c>
      <c r="F1037" s="34">
        <f t="shared" si="33"/>
        <v>5</v>
      </c>
    </row>
    <row r="1038" spans="1:6" x14ac:dyDescent="0.25">
      <c r="A1038" t="s">
        <v>361</v>
      </c>
      <c r="E1038" s="34" t="str">
        <f t="shared" si="32"/>
        <v>OGIRP</v>
      </c>
      <c r="F1038" s="34">
        <f t="shared" si="33"/>
        <v>5</v>
      </c>
    </row>
    <row r="1039" spans="1:6" x14ac:dyDescent="0.25">
      <c r="A1039" t="s">
        <v>361</v>
      </c>
      <c r="E1039" s="34" t="str">
        <f t="shared" si="32"/>
        <v>OGIRP</v>
      </c>
      <c r="F1039" s="34">
        <f t="shared" si="33"/>
        <v>5</v>
      </c>
    </row>
    <row r="1040" spans="1:6" x14ac:dyDescent="0.25">
      <c r="A1040" t="s">
        <v>361</v>
      </c>
      <c r="E1040" s="34" t="str">
        <f t="shared" si="32"/>
        <v>OGIRP</v>
      </c>
      <c r="F1040" s="34">
        <f t="shared" si="33"/>
        <v>5</v>
      </c>
    </row>
    <row r="1041" spans="1:6" x14ac:dyDescent="0.25">
      <c r="A1041" t="s">
        <v>361</v>
      </c>
      <c r="E1041" s="34" t="str">
        <f t="shared" si="32"/>
        <v>OGIRP</v>
      </c>
      <c r="F1041" s="34">
        <f t="shared" si="33"/>
        <v>5</v>
      </c>
    </row>
    <row r="1042" spans="1:6" x14ac:dyDescent="0.25">
      <c r="A1042" t="s">
        <v>361</v>
      </c>
      <c r="E1042" s="34" t="str">
        <f t="shared" si="32"/>
        <v>OGIRP</v>
      </c>
      <c r="F1042" s="34">
        <f t="shared" si="33"/>
        <v>5</v>
      </c>
    </row>
    <row r="1043" spans="1:6" x14ac:dyDescent="0.25">
      <c r="A1043" t="s">
        <v>361</v>
      </c>
      <c r="E1043" s="34" t="str">
        <f t="shared" si="32"/>
        <v>OGIRP</v>
      </c>
      <c r="F1043" s="34">
        <f t="shared" si="33"/>
        <v>5</v>
      </c>
    </row>
    <row r="1044" spans="1:6" x14ac:dyDescent="0.25">
      <c r="A1044" t="s">
        <v>361</v>
      </c>
      <c r="E1044" s="34" t="str">
        <f t="shared" si="32"/>
        <v>OGIRP</v>
      </c>
      <c r="F1044" s="34">
        <f t="shared" si="33"/>
        <v>5</v>
      </c>
    </row>
    <row r="1045" spans="1:6" x14ac:dyDescent="0.25">
      <c r="A1045" t="s">
        <v>361</v>
      </c>
      <c r="E1045" s="34" t="str">
        <f t="shared" si="32"/>
        <v>OGIRP</v>
      </c>
      <c r="F1045" s="34">
        <f t="shared" si="33"/>
        <v>5</v>
      </c>
    </row>
    <row r="1046" spans="1:6" x14ac:dyDescent="0.25">
      <c r="A1046" t="s">
        <v>361</v>
      </c>
      <c r="E1046" s="34" t="str">
        <f t="shared" si="32"/>
        <v>OGIRP</v>
      </c>
      <c r="F1046" s="34">
        <f t="shared" si="33"/>
        <v>5</v>
      </c>
    </row>
    <row r="1047" spans="1:6" x14ac:dyDescent="0.25">
      <c r="A1047" t="s">
        <v>361</v>
      </c>
      <c r="E1047" s="34" t="str">
        <f t="shared" si="32"/>
        <v>OGIRP</v>
      </c>
      <c r="F1047" s="34">
        <f t="shared" si="33"/>
        <v>5</v>
      </c>
    </row>
    <row r="1048" spans="1:6" x14ac:dyDescent="0.25">
      <c r="A1048" t="s">
        <v>361</v>
      </c>
      <c r="E1048" s="34" t="str">
        <f t="shared" si="32"/>
        <v>OGIRP</v>
      </c>
      <c r="F1048" s="34">
        <f t="shared" si="33"/>
        <v>5</v>
      </c>
    </row>
    <row r="1049" spans="1:6" x14ac:dyDescent="0.25">
      <c r="A1049" t="s">
        <v>361</v>
      </c>
      <c r="E1049" s="34" t="str">
        <f t="shared" si="32"/>
        <v>OGIRP</v>
      </c>
      <c r="F1049" s="34">
        <f t="shared" si="33"/>
        <v>5</v>
      </c>
    </row>
    <row r="1050" spans="1:6" x14ac:dyDescent="0.25">
      <c r="A1050" t="s">
        <v>361</v>
      </c>
      <c r="E1050" s="34" t="str">
        <f t="shared" si="32"/>
        <v>OGIRP</v>
      </c>
      <c r="F1050" s="34">
        <f t="shared" si="33"/>
        <v>5</v>
      </c>
    </row>
    <row r="1051" spans="1:6" x14ac:dyDescent="0.25">
      <c r="A1051" t="s">
        <v>361</v>
      </c>
      <c r="E1051" s="34" t="str">
        <f t="shared" si="32"/>
        <v>OGIRP</v>
      </c>
      <c r="F1051" s="34">
        <f t="shared" si="33"/>
        <v>5</v>
      </c>
    </row>
    <row r="1052" spans="1:6" x14ac:dyDescent="0.25">
      <c r="A1052" t="s">
        <v>361</v>
      </c>
      <c r="E1052" s="34" t="str">
        <f t="shared" si="32"/>
        <v>OGIRP</v>
      </c>
      <c r="F1052" s="34">
        <f t="shared" si="33"/>
        <v>5</v>
      </c>
    </row>
    <row r="1053" spans="1:6" x14ac:dyDescent="0.25">
      <c r="A1053" t="s">
        <v>361</v>
      </c>
      <c r="E1053" s="34" t="str">
        <f t="shared" si="32"/>
        <v>OGIRP</v>
      </c>
      <c r="F1053" s="34">
        <f t="shared" si="33"/>
        <v>5</v>
      </c>
    </row>
    <row r="1054" spans="1:6" x14ac:dyDescent="0.25">
      <c r="A1054" t="s">
        <v>361</v>
      </c>
      <c r="E1054" s="34" t="str">
        <f t="shared" si="32"/>
        <v>OGIRP</v>
      </c>
      <c r="F1054" s="34">
        <f t="shared" si="33"/>
        <v>5</v>
      </c>
    </row>
    <row r="1055" spans="1:6" x14ac:dyDescent="0.25">
      <c r="A1055" t="s">
        <v>361</v>
      </c>
      <c r="E1055" s="34" t="str">
        <f t="shared" si="32"/>
        <v>OGIRP</v>
      </c>
      <c r="F1055" s="34">
        <f t="shared" si="33"/>
        <v>5</v>
      </c>
    </row>
    <row r="1056" spans="1:6" x14ac:dyDescent="0.25">
      <c r="A1056" t="s">
        <v>361</v>
      </c>
      <c r="E1056" s="34" t="str">
        <f t="shared" si="32"/>
        <v>OGIRP</v>
      </c>
      <c r="F1056" s="34">
        <f t="shared" si="33"/>
        <v>5</v>
      </c>
    </row>
    <row r="1057" spans="1:6" x14ac:dyDescent="0.25">
      <c r="A1057" t="s">
        <v>361</v>
      </c>
      <c r="E1057" s="34" t="str">
        <f t="shared" si="32"/>
        <v>OGIRP</v>
      </c>
      <c r="F1057" s="34">
        <f t="shared" si="33"/>
        <v>5</v>
      </c>
    </row>
    <row r="1058" spans="1:6" x14ac:dyDescent="0.25">
      <c r="A1058" t="s">
        <v>361</v>
      </c>
      <c r="E1058" s="34" t="str">
        <f t="shared" si="32"/>
        <v>OGIRP</v>
      </c>
      <c r="F1058" s="34">
        <f t="shared" si="33"/>
        <v>5</v>
      </c>
    </row>
    <row r="1059" spans="1:6" x14ac:dyDescent="0.25">
      <c r="A1059" t="s">
        <v>361</v>
      </c>
      <c r="E1059" s="34" t="str">
        <f t="shared" si="32"/>
        <v>OGIRP</v>
      </c>
      <c r="F1059" s="34">
        <f t="shared" si="33"/>
        <v>5</v>
      </c>
    </row>
    <row r="1060" spans="1:6" x14ac:dyDescent="0.25">
      <c r="A1060" t="s">
        <v>366</v>
      </c>
      <c r="E1060" s="34" t="str">
        <f t="shared" si="32"/>
        <v/>
      </c>
      <c r="F1060" s="34" t="e">
        <f t="shared" si="33"/>
        <v>#N/A</v>
      </c>
    </row>
    <row r="1061" spans="1:6" x14ac:dyDescent="0.25">
      <c r="A1061" t="s">
        <v>366</v>
      </c>
      <c r="E1061" s="34" t="str">
        <f t="shared" si="32"/>
        <v/>
      </c>
      <c r="F1061" s="34" t="e">
        <f t="shared" si="33"/>
        <v>#N/A</v>
      </c>
    </row>
    <row r="1062" spans="1:6" x14ac:dyDescent="0.25">
      <c r="A1062" t="s">
        <v>366</v>
      </c>
      <c r="E1062" s="34" t="str">
        <f t="shared" si="32"/>
        <v/>
      </c>
      <c r="F1062" s="34" t="e">
        <f t="shared" si="33"/>
        <v>#N/A</v>
      </c>
    </row>
    <row r="1063" spans="1:6" x14ac:dyDescent="0.25">
      <c r="A1063" t="s">
        <v>361</v>
      </c>
      <c r="E1063" s="34" t="str">
        <f t="shared" si="32"/>
        <v>OGIRP</v>
      </c>
      <c r="F1063" s="34">
        <f t="shared" si="33"/>
        <v>5</v>
      </c>
    </row>
    <row r="1064" spans="1:6" x14ac:dyDescent="0.25">
      <c r="A1064" t="s">
        <v>361</v>
      </c>
      <c r="E1064" s="34" t="str">
        <f t="shared" si="32"/>
        <v>OGIRP</v>
      </c>
      <c r="F1064" s="34">
        <f t="shared" si="33"/>
        <v>5</v>
      </c>
    </row>
    <row r="1065" spans="1:6" x14ac:dyDescent="0.25">
      <c r="A1065" t="s">
        <v>361</v>
      </c>
      <c r="E1065" s="34" t="str">
        <f t="shared" si="32"/>
        <v>OGIRP</v>
      </c>
      <c r="F1065" s="34">
        <f t="shared" si="33"/>
        <v>5</v>
      </c>
    </row>
    <row r="1066" spans="1:6" x14ac:dyDescent="0.25">
      <c r="A1066" t="s">
        <v>361</v>
      </c>
      <c r="E1066" s="34" t="str">
        <f t="shared" si="32"/>
        <v>OGIRP</v>
      </c>
      <c r="F1066" s="34">
        <f t="shared" si="33"/>
        <v>5</v>
      </c>
    </row>
    <row r="1067" spans="1:6" x14ac:dyDescent="0.25">
      <c r="A1067" t="s">
        <v>361</v>
      </c>
      <c r="E1067" s="34" t="str">
        <f t="shared" si="32"/>
        <v>OGIRP</v>
      </c>
      <c r="F1067" s="34">
        <f t="shared" si="33"/>
        <v>5</v>
      </c>
    </row>
    <row r="1068" spans="1:6" x14ac:dyDescent="0.25">
      <c r="A1068" t="s">
        <v>361</v>
      </c>
      <c r="E1068" s="34" t="str">
        <f t="shared" si="32"/>
        <v>OGIRP</v>
      </c>
      <c r="F1068" s="34">
        <f t="shared" si="33"/>
        <v>5</v>
      </c>
    </row>
    <row r="1069" spans="1:6" x14ac:dyDescent="0.25">
      <c r="A1069" t="s">
        <v>361</v>
      </c>
      <c r="E1069" s="34" t="str">
        <f t="shared" si="32"/>
        <v>OGIRP</v>
      </c>
      <c r="F1069" s="34">
        <f t="shared" si="33"/>
        <v>5</v>
      </c>
    </row>
    <row r="1070" spans="1:6" x14ac:dyDescent="0.25">
      <c r="A1070" t="s">
        <v>361</v>
      </c>
      <c r="E1070" s="34" t="str">
        <f t="shared" si="32"/>
        <v>OGIRP</v>
      </c>
      <c r="F1070" s="34">
        <f t="shared" si="33"/>
        <v>5</v>
      </c>
    </row>
    <row r="1071" spans="1:6" x14ac:dyDescent="0.25">
      <c r="A1071" t="s">
        <v>361</v>
      </c>
      <c r="E1071" s="34" t="str">
        <f t="shared" si="32"/>
        <v>OGIRP</v>
      </c>
      <c r="F1071" s="34">
        <f t="shared" si="33"/>
        <v>5</v>
      </c>
    </row>
    <row r="1072" spans="1:6" x14ac:dyDescent="0.25">
      <c r="A1072" t="s">
        <v>361</v>
      </c>
      <c r="E1072" s="34" t="str">
        <f t="shared" si="32"/>
        <v>OGIRP</v>
      </c>
      <c r="F1072" s="34">
        <f t="shared" si="33"/>
        <v>5</v>
      </c>
    </row>
    <row r="1073" spans="1:6" x14ac:dyDescent="0.25">
      <c r="A1073" t="s">
        <v>361</v>
      </c>
      <c r="E1073" s="34" t="str">
        <f t="shared" si="32"/>
        <v>OGIRP</v>
      </c>
      <c r="F1073" s="34">
        <f t="shared" si="33"/>
        <v>5</v>
      </c>
    </row>
    <row r="1074" spans="1:6" x14ac:dyDescent="0.25">
      <c r="A1074" t="s">
        <v>361</v>
      </c>
      <c r="E1074" s="34" t="str">
        <f t="shared" si="32"/>
        <v>OGIRP</v>
      </c>
      <c r="F1074" s="34">
        <f t="shared" si="33"/>
        <v>5</v>
      </c>
    </row>
    <row r="1075" spans="1:6" x14ac:dyDescent="0.25">
      <c r="A1075" t="s">
        <v>361</v>
      </c>
      <c r="E1075" s="34" t="str">
        <f t="shared" si="32"/>
        <v>OGIRP</v>
      </c>
      <c r="F1075" s="34">
        <f t="shared" si="33"/>
        <v>5</v>
      </c>
    </row>
    <row r="1076" spans="1:6" x14ac:dyDescent="0.25">
      <c r="A1076" t="s">
        <v>361</v>
      </c>
      <c r="E1076" s="34" t="str">
        <f t="shared" si="32"/>
        <v>OGIRP</v>
      </c>
      <c r="F1076" s="34">
        <f t="shared" si="33"/>
        <v>5</v>
      </c>
    </row>
    <row r="1077" spans="1:6" x14ac:dyDescent="0.25">
      <c r="A1077" t="s">
        <v>361</v>
      </c>
      <c r="E1077" s="34" t="str">
        <f t="shared" si="32"/>
        <v>OGIRP</v>
      </c>
      <c r="F1077" s="34">
        <f t="shared" si="33"/>
        <v>5</v>
      </c>
    </row>
    <row r="1078" spans="1:6" x14ac:dyDescent="0.25">
      <c r="A1078" t="s">
        <v>361</v>
      </c>
      <c r="E1078" s="34" t="str">
        <f t="shared" si="32"/>
        <v>OGIRP</v>
      </c>
      <c r="F1078" s="34">
        <f t="shared" si="33"/>
        <v>5</v>
      </c>
    </row>
    <row r="1079" spans="1:6" x14ac:dyDescent="0.25">
      <c r="A1079" t="s">
        <v>361</v>
      </c>
      <c r="E1079" s="34" t="str">
        <f t="shared" si="32"/>
        <v>OGIRP</v>
      </c>
      <c r="F1079" s="34">
        <f t="shared" si="33"/>
        <v>5</v>
      </c>
    </row>
    <row r="1080" spans="1:6" x14ac:dyDescent="0.25">
      <c r="A1080" t="s">
        <v>361</v>
      </c>
      <c r="E1080" s="34" t="str">
        <f t="shared" si="32"/>
        <v>OGIRP</v>
      </c>
      <c r="F1080" s="34">
        <f t="shared" si="33"/>
        <v>5</v>
      </c>
    </row>
    <row r="1081" spans="1:6" x14ac:dyDescent="0.25">
      <c r="A1081" t="s">
        <v>361</v>
      </c>
      <c r="E1081" s="34" t="str">
        <f t="shared" si="32"/>
        <v>OGIRP</v>
      </c>
      <c r="F1081" s="34">
        <f t="shared" si="33"/>
        <v>5</v>
      </c>
    </row>
    <row r="1082" spans="1:6" x14ac:dyDescent="0.25">
      <c r="A1082" t="s">
        <v>361</v>
      </c>
      <c r="E1082" s="34" t="str">
        <f t="shared" si="32"/>
        <v>OGIRP</v>
      </c>
      <c r="F1082" s="34">
        <f t="shared" si="33"/>
        <v>5</v>
      </c>
    </row>
    <row r="1083" spans="1:6" x14ac:dyDescent="0.25">
      <c r="A1083" t="s">
        <v>361</v>
      </c>
      <c r="E1083" s="34" t="str">
        <f t="shared" si="32"/>
        <v>OGIRP</v>
      </c>
      <c r="F1083" s="34">
        <f t="shared" si="33"/>
        <v>5</v>
      </c>
    </row>
    <row r="1084" spans="1:6" x14ac:dyDescent="0.25">
      <c r="A1084" t="s">
        <v>361</v>
      </c>
      <c r="E1084" s="34" t="str">
        <f t="shared" si="32"/>
        <v>OGIRP</v>
      </c>
      <c r="F1084" s="34">
        <f t="shared" si="33"/>
        <v>5</v>
      </c>
    </row>
    <row r="1085" spans="1:6" x14ac:dyDescent="0.25">
      <c r="A1085" t="s">
        <v>361</v>
      </c>
      <c r="E1085" s="34" t="str">
        <f t="shared" si="32"/>
        <v>OGIRP</v>
      </c>
      <c r="F1085" s="34">
        <f t="shared" si="33"/>
        <v>5</v>
      </c>
    </row>
    <row r="1086" spans="1:6" x14ac:dyDescent="0.25">
      <c r="A1086" t="s">
        <v>361</v>
      </c>
      <c r="E1086" s="34" t="str">
        <f t="shared" si="32"/>
        <v>OGIRP</v>
      </c>
      <c r="F1086" s="34">
        <f t="shared" si="33"/>
        <v>5</v>
      </c>
    </row>
    <row r="1087" spans="1:6" x14ac:dyDescent="0.25">
      <c r="A1087" t="s">
        <v>361</v>
      </c>
      <c r="E1087" s="34" t="str">
        <f t="shared" si="32"/>
        <v>OGIRP</v>
      </c>
      <c r="F1087" s="34">
        <f t="shared" si="33"/>
        <v>5</v>
      </c>
    </row>
    <row r="1088" spans="1:6" x14ac:dyDescent="0.25">
      <c r="A1088" t="s">
        <v>361</v>
      </c>
      <c r="E1088" s="34" t="str">
        <f t="shared" ref="E1088:E1151" si="34">_xlfn.IFNA(_xlfn.IFS(A1088="Water Supply - Public (Municipal) Community",$C$2,A1088="Fish &amp; Wildlife - Research &amp; Conservation",$C$3,A1088="Oil &amp; Gas - Petroleum Refining",$C$4,A1088="Commercial - Retail/Wholesale",$C$5,A1088="Oil &amp; Gas - Ice Roads and Pads",$C$6,A1088="Fish &amp; Wildlife - Zoo",$C$7,A1088="Oil &amp; Gas - Operation",$C$8,A1088=" - Operation",$C$9,A1088="Oil &amp; Gas - Pipeline",$C$10),"")</f>
        <v>OGIRP</v>
      </c>
      <c r="F1088" s="34">
        <f t="shared" ref="F1088:F1151" si="35">_xlfn.IFS(E1088=$C$2,$D$2,E1088=$C$3,$D$3,E1088=$C$4,$D$4,E1088=$C$5,$D$5,E1088=$C$6,$D$6,E1088=$C$7,$D$7,E1088=$C$8,$D$8,E1088=$C$9,$D$9,E1088=$C$10,$D$10)</f>
        <v>5</v>
      </c>
    </row>
    <row r="1089" spans="1:6" x14ac:dyDescent="0.25">
      <c r="A1089" t="s">
        <v>361</v>
      </c>
      <c r="E1089" s="34" t="str">
        <f t="shared" si="34"/>
        <v>OGIRP</v>
      </c>
      <c r="F1089" s="34">
        <f t="shared" si="35"/>
        <v>5</v>
      </c>
    </row>
    <row r="1090" spans="1:6" x14ac:dyDescent="0.25">
      <c r="A1090" t="s">
        <v>361</v>
      </c>
      <c r="E1090" s="34" t="str">
        <f t="shared" si="34"/>
        <v>OGIRP</v>
      </c>
      <c r="F1090" s="34">
        <f t="shared" si="35"/>
        <v>5</v>
      </c>
    </row>
    <row r="1091" spans="1:6" x14ac:dyDescent="0.25">
      <c r="A1091" t="s">
        <v>361</v>
      </c>
      <c r="E1091" s="34" t="str">
        <f t="shared" si="34"/>
        <v>OGIRP</v>
      </c>
      <c r="F1091" s="34">
        <f t="shared" si="35"/>
        <v>5</v>
      </c>
    </row>
    <row r="1092" spans="1:6" x14ac:dyDescent="0.25">
      <c r="A1092" t="s">
        <v>361</v>
      </c>
      <c r="E1092" s="34" t="str">
        <f t="shared" si="34"/>
        <v>OGIRP</v>
      </c>
      <c r="F1092" s="34">
        <f t="shared" si="35"/>
        <v>5</v>
      </c>
    </row>
    <row r="1093" spans="1:6" x14ac:dyDescent="0.25">
      <c r="A1093" t="s">
        <v>361</v>
      </c>
      <c r="E1093" s="34" t="str">
        <f t="shared" si="34"/>
        <v>OGIRP</v>
      </c>
      <c r="F1093" s="34">
        <f t="shared" si="35"/>
        <v>5</v>
      </c>
    </row>
    <row r="1094" spans="1:6" x14ac:dyDescent="0.25">
      <c r="A1094" t="s">
        <v>361</v>
      </c>
      <c r="E1094" s="34" t="str">
        <f t="shared" si="34"/>
        <v>OGIRP</v>
      </c>
      <c r="F1094" s="34">
        <f t="shared" si="35"/>
        <v>5</v>
      </c>
    </row>
    <row r="1095" spans="1:6" x14ac:dyDescent="0.25">
      <c r="A1095" t="s">
        <v>361</v>
      </c>
      <c r="E1095" s="34" t="str">
        <f t="shared" si="34"/>
        <v>OGIRP</v>
      </c>
      <c r="F1095" s="34">
        <f t="shared" si="35"/>
        <v>5</v>
      </c>
    </row>
    <row r="1096" spans="1:6" x14ac:dyDescent="0.25">
      <c r="A1096" t="s">
        <v>361</v>
      </c>
      <c r="E1096" s="34" t="str">
        <f t="shared" si="34"/>
        <v>OGIRP</v>
      </c>
      <c r="F1096" s="34">
        <f t="shared" si="35"/>
        <v>5</v>
      </c>
    </row>
    <row r="1097" spans="1:6" x14ac:dyDescent="0.25">
      <c r="A1097" t="s">
        <v>361</v>
      </c>
      <c r="E1097" s="34" t="str">
        <f t="shared" si="34"/>
        <v>OGIRP</v>
      </c>
      <c r="F1097" s="34">
        <f t="shared" si="35"/>
        <v>5</v>
      </c>
    </row>
    <row r="1098" spans="1:6" x14ac:dyDescent="0.25">
      <c r="A1098" t="s">
        <v>361</v>
      </c>
      <c r="E1098" s="34" t="str">
        <f t="shared" si="34"/>
        <v>OGIRP</v>
      </c>
      <c r="F1098" s="34">
        <f t="shared" si="35"/>
        <v>5</v>
      </c>
    </row>
    <row r="1099" spans="1:6" x14ac:dyDescent="0.25">
      <c r="A1099" t="s">
        <v>361</v>
      </c>
      <c r="E1099" s="34" t="str">
        <f t="shared" si="34"/>
        <v>OGIRP</v>
      </c>
      <c r="F1099" s="34">
        <f t="shared" si="35"/>
        <v>5</v>
      </c>
    </row>
    <row r="1100" spans="1:6" x14ac:dyDescent="0.25">
      <c r="A1100" t="s">
        <v>361</v>
      </c>
      <c r="E1100" s="34" t="str">
        <f t="shared" si="34"/>
        <v>OGIRP</v>
      </c>
      <c r="F1100" s="34">
        <f t="shared" si="35"/>
        <v>5</v>
      </c>
    </row>
    <row r="1101" spans="1:6" x14ac:dyDescent="0.25">
      <c r="A1101" t="s">
        <v>361</v>
      </c>
      <c r="E1101" s="34" t="str">
        <f t="shared" si="34"/>
        <v>OGIRP</v>
      </c>
      <c r="F1101" s="34">
        <f t="shared" si="35"/>
        <v>5</v>
      </c>
    </row>
    <row r="1102" spans="1:6" x14ac:dyDescent="0.25">
      <c r="A1102" t="s">
        <v>361</v>
      </c>
      <c r="E1102" s="34" t="str">
        <f t="shared" si="34"/>
        <v>OGIRP</v>
      </c>
      <c r="F1102" s="34">
        <f t="shared" si="35"/>
        <v>5</v>
      </c>
    </row>
    <row r="1103" spans="1:6" x14ac:dyDescent="0.25">
      <c r="A1103" t="s">
        <v>361</v>
      </c>
      <c r="E1103" s="34" t="str">
        <f t="shared" si="34"/>
        <v>OGIRP</v>
      </c>
      <c r="F1103" s="34">
        <f t="shared" si="35"/>
        <v>5</v>
      </c>
    </row>
    <row r="1104" spans="1:6" x14ac:dyDescent="0.25">
      <c r="A1104" t="s">
        <v>361</v>
      </c>
      <c r="E1104" s="34" t="str">
        <f t="shared" si="34"/>
        <v>OGIRP</v>
      </c>
      <c r="F1104" s="34">
        <f t="shared" si="35"/>
        <v>5</v>
      </c>
    </row>
    <row r="1105" spans="1:6" x14ac:dyDescent="0.25">
      <c r="A1105" t="s">
        <v>361</v>
      </c>
      <c r="E1105" s="34" t="str">
        <f t="shared" si="34"/>
        <v>OGIRP</v>
      </c>
      <c r="F1105" s="34">
        <f t="shared" si="35"/>
        <v>5</v>
      </c>
    </row>
    <row r="1106" spans="1:6" x14ac:dyDescent="0.25">
      <c r="A1106" t="s">
        <v>361</v>
      </c>
      <c r="E1106" s="34" t="str">
        <f t="shared" si="34"/>
        <v>OGIRP</v>
      </c>
      <c r="F1106" s="34">
        <f t="shared" si="35"/>
        <v>5</v>
      </c>
    </row>
    <row r="1107" spans="1:6" x14ac:dyDescent="0.25">
      <c r="A1107" t="s">
        <v>361</v>
      </c>
      <c r="E1107" s="34" t="str">
        <f t="shared" si="34"/>
        <v>OGIRP</v>
      </c>
      <c r="F1107" s="34">
        <f t="shared" si="35"/>
        <v>5</v>
      </c>
    </row>
    <row r="1108" spans="1:6" x14ac:dyDescent="0.25">
      <c r="A1108" t="s">
        <v>361</v>
      </c>
      <c r="E1108" s="34" t="str">
        <f t="shared" si="34"/>
        <v>OGIRP</v>
      </c>
      <c r="F1108" s="34">
        <f t="shared" si="35"/>
        <v>5</v>
      </c>
    </row>
    <row r="1109" spans="1:6" x14ac:dyDescent="0.25">
      <c r="A1109" t="s">
        <v>361</v>
      </c>
      <c r="E1109" s="34" t="str">
        <f t="shared" si="34"/>
        <v>OGIRP</v>
      </c>
      <c r="F1109" s="34">
        <f t="shared" si="35"/>
        <v>5</v>
      </c>
    </row>
    <row r="1110" spans="1:6" x14ac:dyDescent="0.25">
      <c r="A1110" t="s">
        <v>361</v>
      </c>
      <c r="E1110" s="34" t="str">
        <f t="shared" si="34"/>
        <v>OGIRP</v>
      </c>
      <c r="F1110" s="34">
        <f t="shared" si="35"/>
        <v>5</v>
      </c>
    </row>
    <row r="1111" spans="1:6" x14ac:dyDescent="0.25">
      <c r="A1111" t="s">
        <v>361</v>
      </c>
      <c r="E1111" s="34" t="str">
        <f t="shared" si="34"/>
        <v>OGIRP</v>
      </c>
      <c r="F1111" s="34">
        <f t="shared" si="35"/>
        <v>5</v>
      </c>
    </row>
    <row r="1112" spans="1:6" x14ac:dyDescent="0.25">
      <c r="A1112" t="s">
        <v>361</v>
      </c>
      <c r="E1112" s="34" t="str">
        <f t="shared" si="34"/>
        <v>OGIRP</v>
      </c>
      <c r="F1112" s="34">
        <f t="shared" si="35"/>
        <v>5</v>
      </c>
    </row>
    <row r="1113" spans="1:6" x14ac:dyDescent="0.25">
      <c r="A1113" t="s">
        <v>361</v>
      </c>
      <c r="E1113" s="34" t="str">
        <f t="shared" si="34"/>
        <v>OGIRP</v>
      </c>
      <c r="F1113" s="34">
        <f t="shared" si="35"/>
        <v>5</v>
      </c>
    </row>
    <row r="1114" spans="1:6" x14ac:dyDescent="0.25">
      <c r="A1114" t="s">
        <v>361</v>
      </c>
      <c r="E1114" s="34" t="str">
        <f t="shared" si="34"/>
        <v>OGIRP</v>
      </c>
      <c r="F1114" s="34">
        <f t="shared" si="35"/>
        <v>5</v>
      </c>
    </row>
    <row r="1115" spans="1:6" x14ac:dyDescent="0.25">
      <c r="A1115" t="s">
        <v>361</v>
      </c>
      <c r="E1115" s="34" t="str">
        <f t="shared" si="34"/>
        <v>OGIRP</v>
      </c>
      <c r="F1115" s="34">
        <f t="shared" si="35"/>
        <v>5</v>
      </c>
    </row>
    <row r="1116" spans="1:6" x14ac:dyDescent="0.25">
      <c r="A1116" t="s">
        <v>361</v>
      </c>
      <c r="E1116" s="34" t="str">
        <f t="shared" si="34"/>
        <v>OGIRP</v>
      </c>
      <c r="F1116" s="34">
        <f t="shared" si="35"/>
        <v>5</v>
      </c>
    </row>
    <row r="1117" spans="1:6" x14ac:dyDescent="0.25">
      <c r="A1117" t="s">
        <v>361</v>
      </c>
      <c r="E1117" s="34" t="str">
        <f t="shared" si="34"/>
        <v>OGIRP</v>
      </c>
      <c r="F1117" s="34">
        <f t="shared" si="35"/>
        <v>5</v>
      </c>
    </row>
    <row r="1118" spans="1:6" x14ac:dyDescent="0.25">
      <c r="A1118" t="s">
        <v>361</v>
      </c>
      <c r="E1118" s="34" t="str">
        <f t="shared" si="34"/>
        <v>OGIRP</v>
      </c>
      <c r="F1118" s="34">
        <f t="shared" si="35"/>
        <v>5</v>
      </c>
    </row>
    <row r="1119" spans="1:6" x14ac:dyDescent="0.25">
      <c r="A1119" t="s">
        <v>361</v>
      </c>
      <c r="E1119" s="34" t="str">
        <f t="shared" si="34"/>
        <v>OGIRP</v>
      </c>
      <c r="F1119" s="34">
        <f t="shared" si="35"/>
        <v>5</v>
      </c>
    </row>
    <row r="1120" spans="1:6" x14ac:dyDescent="0.25">
      <c r="A1120" t="s">
        <v>361</v>
      </c>
      <c r="E1120" s="34" t="str">
        <f t="shared" si="34"/>
        <v>OGIRP</v>
      </c>
      <c r="F1120" s="34">
        <f t="shared" si="35"/>
        <v>5</v>
      </c>
    </row>
    <row r="1121" spans="1:6" x14ac:dyDescent="0.25">
      <c r="A1121" t="s">
        <v>361</v>
      </c>
      <c r="E1121" s="34" t="str">
        <f t="shared" si="34"/>
        <v>OGIRP</v>
      </c>
      <c r="F1121" s="34">
        <f t="shared" si="35"/>
        <v>5</v>
      </c>
    </row>
    <row r="1122" spans="1:6" x14ac:dyDescent="0.25">
      <c r="A1122" t="s">
        <v>361</v>
      </c>
      <c r="E1122" s="34" t="str">
        <f t="shared" si="34"/>
        <v>OGIRP</v>
      </c>
      <c r="F1122" s="34">
        <f t="shared" si="35"/>
        <v>5</v>
      </c>
    </row>
    <row r="1123" spans="1:6" x14ac:dyDescent="0.25">
      <c r="A1123" t="s">
        <v>361</v>
      </c>
      <c r="E1123" s="34" t="str">
        <f t="shared" si="34"/>
        <v>OGIRP</v>
      </c>
      <c r="F1123" s="34">
        <f t="shared" si="35"/>
        <v>5</v>
      </c>
    </row>
    <row r="1124" spans="1:6" x14ac:dyDescent="0.25">
      <c r="A1124" t="s">
        <v>361</v>
      </c>
      <c r="E1124" s="34" t="str">
        <f t="shared" si="34"/>
        <v>OGIRP</v>
      </c>
      <c r="F1124" s="34">
        <f t="shared" si="35"/>
        <v>5</v>
      </c>
    </row>
    <row r="1125" spans="1:6" x14ac:dyDescent="0.25">
      <c r="A1125" t="s">
        <v>361</v>
      </c>
      <c r="E1125" s="34" t="str">
        <f t="shared" si="34"/>
        <v>OGIRP</v>
      </c>
      <c r="F1125" s="34">
        <f t="shared" si="35"/>
        <v>5</v>
      </c>
    </row>
    <row r="1126" spans="1:6" x14ac:dyDescent="0.25">
      <c r="A1126" t="s">
        <v>361</v>
      </c>
      <c r="E1126" s="34" t="str">
        <f t="shared" si="34"/>
        <v>OGIRP</v>
      </c>
      <c r="F1126" s="34">
        <f t="shared" si="35"/>
        <v>5</v>
      </c>
    </row>
    <row r="1127" spans="1:6" x14ac:dyDescent="0.25">
      <c r="A1127" t="s">
        <v>361</v>
      </c>
      <c r="E1127" s="34" t="str">
        <f t="shared" si="34"/>
        <v>OGIRP</v>
      </c>
      <c r="F1127" s="34">
        <f t="shared" si="35"/>
        <v>5</v>
      </c>
    </row>
    <row r="1128" spans="1:6" x14ac:dyDescent="0.25">
      <c r="A1128" t="s">
        <v>361</v>
      </c>
      <c r="E1128" s="34" t="str">
        <f t="shared" si="34"/>
        <v>OGIRP</v>
      </c>
      <c r="F1128" s="34">
        <f t="shared" si="35"/>
        <v>5</v>
      </c>
    </row>
    <row r="1129" spans="1:6" x14ac:dyDescent="0.25">
      <c r="A1129" t="s">
        <v>361</v>
      </c>
      <c r="E1129" s="34" t="str">
        <f t="shared" si="34"/>
        <v>OGIRP</v>
      </c>
      <c r="F1129" s="34">
        <f t="shared" si="35"/>
        <v>5</v>
      </c>
    </row>
    <row r="1130" spans="1:6" x14ac:dyDescent="0.25">
      <c r="A1130" t="s">
        <v>361</v>
      </c>
      <c r="E1130" s="34" t="str">
        <f t="shared" si="34"/>
        <v>OGIRP</v>
      </c>
      <c r="F1130" s="34">
        <f t="shared" si="35"/>
        <v>5</v>
      </c>
    </row>
    <row r="1131" spans="1:6" x14ac:dyDescent="0.25">
      <c r="A1131" t="s">
        <v>361</v>
      </c>
      <c r="E1131" s="34" t="str">
        <f t="shared" si="34"/>
        <v>OGIRP</v>
      </c>
      <c r="F1131" s="34">
        <f t="shared" si="35"/>
        <v>5</v>
      </c>
    </row>
    <row r="1132" spans="1:6" x14ac:dyDescent="0.25">
      <c r="A1132" t="s">
        <v>361</v>
      </c>
      <c r="E1132" s="34" t="str">
        <f t="shared" si="34"/>
        <v>OGIRP</v>
      </c>
      <c r="F1132" s="34">
        <f t="shared" si="35"/>
        <v>5</v>
      </c>
    </row>
    <row r="1133" spans="1:6" x14ac:dyDescent="0.25">
      <c r="A1133" t="s">
        <v>361</v>
      </c>
      <c r="E1133" s="34" t="str">
        <f t="shared" si="34"/>
        <v>OGIRP</v>
      </c>
      <c r="F1133" s="34">
        <f t="shared" si="35"/>
        <v>5</v>
      </c>
    </row>
    <row r="1134" spans="1:6" x14ac:dyDescent="0.25">
      <c r="A1134" t="s">
        <v>361</v>
      </c>
      <c r="E1134" s="34" t="str">
        <f t="shared" si="34"/>
        <v>OGIRP</v>
      </c>
      <c r="F1134" s="34">
        <f t="shared" si="35"/>
        <v>5</v>
      </c>
    </row>
    <row r="1135" spans="1:6" x14ac:dyDescent="0.25">
      <c r="A1135" t="s">
        <v>361</v>
      </c>
      <c r="E1135" s="34" t="str">
        <f t="shared" si="34"/>
        <v>OGIRP</v>
      </c>
      <c r="F1135" s="34">
        <f t="shared" si="35"/>
        <v>5</v>
      </c>
    </row>
    <row r="1136" spans="1:6" x14ac:dyDescent="0.25">
      <c r="A1136" t="s">
        <v>361</v>
      </c>
      <c r="E1136" s="34" t="str">
        <f t="shared" si="34"/>
        <v>OGIRP</v>
      </c>
      <c r="F1136" s="34">
        <f t="shared" si="35"/>
        <v>5</v>
      </c>
    </row>
    <row r="1137" spans="1:6" x14ac:dyDescent="0.25">
      <c r="A1137" t="s">
        <v>361</v>
      </c>
      <c r="E1137" s="34" t="str">
        <f t="shared" si="34"/>
        <v>OGIRP</v>
      </c>
      <c r="F1137" s="34">
        <f t="shared" si="35"/>
        <v>5</v>
      </c>
    </row>
    <row r="1138" spans="1:6" x14ac:dyDescent="0.25">
      <c r="A1138" t="s">
        <v>361</v>
      </c>
      <c r="E1138" s="34" t="str">
        <f t="shared" si="34"/>
        <v>OGIRP</v>
      </c>
      <c r="F1138" s="34">
        <f t="shared" si="35"/>
        <v>5</v>
      </c>
    </row>
    <row r="1139" spans="1:6" x14ac:dyDescent="0.25">
      <c r="A1139" t="s">
        <v>361</v>
      </c>
      <c r="E1139" s="34" t="str">
        <f t="shared" si="34"/>
        <v>OGIRP</v>
      </c>
      <c r="F1139" s="34">
        <f t="shared" si="35"/>
        <v>5</v>
      </c>
    </row>
    <row r="1140" spans="1:6" x14ac:dyDescent="0.25">
      <c r="A1140" t="s">
        <v>361</v>
      </c>
      <c r="E1140" s="34" t="str">
        <f t="shared" si="34"/>
        <v>OGIRP</v>
      </c>
      <c r="F1140" s="34">
        <f t="shared" si="35"/>
        <v>5</v>
      </c>
    </row>
    <row r="1141" spans="1:6" x14ac:dyDescent="0.25">
      <c r="A1141" t="s">
        <v>361</v>
      </c>
      <c r="E1141" s="34" t="str">
        <f t="shared" si="34"/>
        <v>OGIRP</v>
      </c>
      <c r="F1141" s="34">
        <f t="shared" si="35"/>
        <v>5</v>
      </c>
    </row>
    <row r="1142" spans="1:6" x14ac:dyDescent="0.25">
      <c r="A1142" t="s">
        <v>361</v>
      </c>
      <c r="E1142" s="34" t="str">
        <f t="shared" si="34"/>
        <v>OGIRP</v>
      </c>
      <c r="F1142" s="34">
        <f t="shared" si="35"/>
        <v>5</v>
      </c>
    </row>
    <row r="1143" spans="1:6" x14ac:dyDescent="0.25">
      <c r="A1143" t="s">
        <v>361</v>
      </c>
      <c r="E1143" s="34" t="str">
        <f t="shared" si="34"/>
        <v>OGIRP</v>
      </c>
      <c r="F1143" s="34">
        <f t="shared" si="35"/>
        <v>5</v>
      </c>
    </row>
    <row r="1144" spans="1:6" x14ac:dyDescent="0.25">
      <c r="A1144" t="s">
        <v>361</v>
      </c>
      <c r="E1144" s="34" t="str">
        <f t="shared" si="34"/>
        <v>OGIRP</v>
      </c>
      <c r="F1144" s="34">
        <f t="shared" si="35"/>
        <v>5</v>
      </c>
    </row>
    <row r="1145" spans="1:6" x14ac:dyDescent="0.25">
      <c r="A1145" t="s">
        <v>361</v>
      </c>
      <c r="E1145" s="34" t="str">
        <f t="shared" si="34"/>
        <v>OGIRP</v>
      </c>
      <c r="F1145" s="34">
        <f t="shared" si="35"/>
        <v>5</v>
      </c>
    </row>
    <row r="1146" spans="1:6" x14ac:dyDescent="0.25">
      <c r="A1146" t="s">
        <v>361</v>
      </c>
      <c r="E1146" s="34" t="str">
        <f t="shared" si="34"/>
        <v>OGIRP</v>
      </c>
      <c r="F1146" s="34">
        <f t="shared" si="35"/>
        <v>5</v>
      </c>
    </row>
    <row r="1147" spans="1:6" x14ac:dyDescent="0.25">
      <c r="A1147" t="s">
        <v>361</v>
      </c>
      <c r="E1147" s="34" t="str">
        <f t="shared" si="34"/>
        <v>OGIRP</v>
      </c>
      <c r="F1147" s="34">
        <f t="shared" si="35"/>
        <v>5</v>
      </c>
    </row>
    <row r="1148" spans="1:6" x14ac:dyDescent="0.25">
      <c r="A1148" t="s">
        <v>361</v>
      </c>
      <c r="E1148" s="34" t="str">
        <f t="shared" si="34"/>
        <v>OGIRP</v>
      </c>
      <c r="F1148" s="34">
        <f t="shared" si="35"/>
        <v>5</v>
      </c>
    </row>
    <row r="1149" spans="1:6" x14ac:dyDescent="0.25">
      <c r="A1149" t="s">
        <v>361</v>
      </c>
      <c r="E1149" s="34" t="str">
        <f t="shared" si="34"/>
        <v>OGIRP</v>
      </c>
      <c r="F1149" s="34">
        <f t="shared" si="35"/>
        <v>5</v>
      </c>
    </row>
    <row r="1150" spans="1:6" x14ac:dyDescent="0.25">
      <c r="A1150" t="s">
        <v>361</v>
      </c>
      <c r="E1150" s="34" t="str">
        <f t="shared" si="34"/>
        <v>OGIRP</v>
      </c>
      <c r="F1150" s="34">
        <f t="shared" si="35"/>
        <v>5</v>
      </c>
    </row>
    <row r="1151" spans="1:6" x14ac:dyDescent="0.25">
      <c r="A1151" t="s">
        <v>361</v>
      </c>
      <c r="E1151" s="34" t="str">
        <f t="shared" si="34"/>
        <v>OGIRP</v>
      </c>
      <c r="F1151" s="34">
        <f t="shared" si="35"/>
        <v>5</v>
      </c>
    </row>
    <row r="1152" spans="1:6" x14ac:dyDescent="0.25">
      <c r="A1152" t="s">
        <v>361</v>
      </c>
      <c r="E1152" s="34" t="str">
        <f t="shared" ref="E1152:E1215" si="36">_xlfn.IFNA(_xlfn.IFS(A1152="Water Supply - Public (Municipal) Community",$C$2,A1152="Fish &amp; Wildlife - Research &amp; Conservation",$C$3,A1152="Oil &amp; Gas - Petroleum Refining",$C$4,A1152="Commercial - Retail/Wholesale",$C$5,A1152="Oil &amp; Gas - Ice Roads and Pads",$C$6,A1152="Fish &amp; Wildlife - Zoo",$C$7,A1152="Oil &amp; Gas - Operation",$C$8,A1152=" - Operation",$C$9,A1152="Oil &amp; Gas - Pipeline",$C$10),"")</f>
        <v>OGIRP</v>
      </c>
      <c r="F1152" s="34">
        <f t="shared" ref="F1152:F1215" si="37">_xlfn.IFS(E1152=$C$2,$D$2,E1152=$C$3,$D$3,E1152=$C$4,$D$4,E1152=$C$5,$D$5,E1152=$C$6,$D$6,E1152=$C$7,$D$7,E1152=$C$8,$D$8,E1152=$C$9,$D$9,E1152=$C$10,$D$10)</f>
        <v>5</v>
      </c>
    </row>
    <row r="1153" spans="1:6" x14ac:dyDescent="0.25">
      <c r="A1153" t="s">
        <v>361</v>
      </c>
      <c r="E1153" s="34" t="str">
        <f t="shared" si="36"/>
        <v>OGIRP</v>
      </c>
      <c r="F1153" s="34">
        <f t="shared" si="37"/>
        <v>5</v>
      </c>
    </row>
    <row r="1154" spans="1:6" x14ac:dyDescent="0.25">
      <c r="A1154" t="s">
        <v>361</v>
      </c>
      <c r="E1154" s="34" t="str">
        <f t="shared" si="36"/>
        <v>OGIRP</v>
      </c>
      <c r="F1154" s="34">
        <f t="shared" si="37"/>
        <v>5</v>
      </c>
    </row>
    <row r="1155" spans="1:6" x14ac:dyDescent="0.25">
      <c r="A1155" t="s">
        <v>361</v>
      </c>
      <c r="E1155" s="34" t="str">
        <f t="shared" si="36"/>
        <v>OGIRP</v>
      </c>
      <c r="F1155" s="34">
        <f t="shared" si="37"/>
        <v>5</v>
      </c>
    </row>
    <row r="1156" spans="1:6" x14ac:dyDescent="0.25">
      <c r="A1156" t="s">
        <v>361</v>
      </c>
      <c r="E1156" s="34" t="str">
        <f t="shared" si="36"/>
        <v>OGIRP</v>
      </c>
      <c r="F1156" s="34">
        <f t="shared" si="37"/>
        <v>5</v>
      </c>
    </row>
    <row r="1157" spans="1:6" x14ac:dyDescent="0.25">
      <c r="A1157" t="s">
        <v>361</v>
      </c>
      <c r="E1157" s="34" t="str">
        <f t="shared" si="36"/>
        <v>OGIRP</v>
      </c>
      <c r="F1157" s="34">
        <f t="shared" si="37"/>
        <v>5</v>
      </c>
    </row>
    <row r="1158" spans="1:6" x14ac:dyDescent="0.25">
      <c r="A1158" t="s">
        <v>361</v>
      </c>
      <c r="E1158" s="34" t="str">
        <f t="shared" si="36"/>
        <v>OGIRP</v>
      </c>
      <c r="F1158" s="34">
        <f t="shared" si="37"/>
        <v>5</v>
      </c>
    </row>
    <row r="1159" spans="1:6" x14ac:dyDescent="0.25">
      <c r="A1159" t="s">
        <v>361</v>
      </c>
      <c r="E1159" s="34" t="str">
        <f t="shared" si="36"/>
        <v>OGIRP</v>
      </c>
      <c r="F1159" s="34">
        <f t="shared" si="37"/>
        <v>5</v>
      </c>
    </row>
    <row r="1160" spans="1:6" x14ac:dyDescent="0.25">
      <c r="A1160" t="s">
        <v>361</v>
      </c>
      <c r="E1160" s="34" t="str">
        <f t="shared" si="36"/>
        <v>OGIRP</v>
      </c>
      <c r="F1160" s="34">
        <f t="shared" si="37"/>
        <v>5</v>
      </c>
    </row>
    <row r="1161" spans="1:6" x14ac:dyDescent="0.25">
      <c r="A1161" t="s">
        <v>361</v>
      </c>
      <c r="E1161" s="34" t="str">
        <f t="shared" si="36"/>
        <v>OGIRP</v>
      </c>
      <c r="F1161" s="34">
        <f t="shared" si="37"/>
        <v>5</v>
      </c>
    </row>
    <row r="1162" spans="1:6" x14ac:dyDescent="0.25">
      <c r="A1162" t="s">
        <v>361</v>
      </c>
      <c r="E1162" s="34" t="str">
        <f t="shared" si="36"/>
        <v>OGIRP</v>
      </c>
      <c r="F1162" s="34">
        <f t="shared" si="37"/>
        <v>5</v>
      </c>
    </row>
    <row r="1163" spans="1:6" x14ac:dyDescent="0.25">
      <c r="A1163" t="s">
        <v>361</v>
      </c>
      <c r="E1163" s="34" t="str">
        <f t="shared" si="36"/>
        <v>OGIRP</v>
      </c>
      <c r="F1163" s="34">
        <f t="shared" si="37"/>
        <v>5</v>
      </c>
    </row>
    <row r="1164" spans="1:6" x14ac:dyDescent="0.25">
      <c r="A1164" t="s">
        <v>361</v>
      </c>
      <c r="E1164" s="34" t="str">
        <f t="shared" si="36"/>
        <v>OGIRP</v>
      </c>
      <c r="F1164" s="34">
        <f t="shared" si="37"/>
        <v>5</v>
      </c>
    </row>
    <row r="1165" spans="1:6" x14ac:dyDescent="0.25">
      <c r="A1165" t="s">
        <v>361</v>
      </c>
      <c r="E1165" s="34" t="str">
        <f t="shared" si="36"/>
        <v>OGIRP</v>
      </c>
      <c r="F1165" s="34">
        <f t="shared" si="37"/>
        <v>5</v>
      </c>
    </row>
    <row r="1166" spans="1:6" x14ac:dyDescent="0.25">
      <c r="A1166" t="s">
        <v>361</v>
      </c>
      <c r="E1166" s="34" t="str">
        <f t="shared" si="36"/>
        <v>OGIRP</v>
      </c>
      <c r="F1166" s="34">
        <f t="shared" si="37"/>
        <v>5</v>
      </c>
    </row>
    <row r="1167" spans="1:6" x14ac:dyDescent="0.25">
      <c r="A1167" t="s">
        <v>361</v>
      </c>
      <c r="E1167" s="34" t="str">
        <f t="shared" si="36"/>
        <v>OGIRP</v>
      </c>
      <c r="F1167" s="34">
        <f t="shared" si="37"/>
        <v>5</v>
      </c>
    </row>
    <row r="1168" spans="1:6" x14ac:dyDescent="0.25">
      <c r="A1168" t="s">
        <v>361</v>
      </c>
      <c r="E1168" s="34" t="str">
        <f t="shared" si="36"/>
        <v>OGIRP</v>
      </c>
      <c r="F1168" s="34">
        <f t="shared" si="37"/>
        <v>5</v>
      </c>
    </row>
    <row r="1169" spans="1:6" x14ac:dyDescent="0.25">
      <c r="A1169" t="s">
        <v>361</v>
      </c>
      <c r="E1169" s="34" t="str">
        <f t="shared" si="36"/>
        <v>OGIRP</v>
      </c>
      <c r="F1169" s="34">
        <f t="shared" si="37"/>
        <v>5</v>
      </c>
    </row>
    <row r="1170" spans="1:6" x14ac:dyDescent="0.25">
      <c r="A1170" t="s">
        <v>361</v>
      </c>
      <c r="E1170" s="34" t="str">
        <f t="shared" si="36"/>
        <v>OGIRP</v>
      </c>
      <c r="F1170" s="34">
        <f t="shared" si="37"/>
        <v>5</v>
      </c>
    </row>
    <row r="1171" spans="1:6" x14ac:dyDescent="0.25">
      <c r="A1171" t="s">
        <v>361</v>
      </c>
      <c r="E1171" s="34" t="str">
        <f t="shared" si="36"/>
        <v>OGIRP</v>
      </c>
      <c r="F1171" s="34">
        <f t="shared" si="37"/>
        <v>5</v>
      </c>
    </row>
    <row r="1172" spans="1:6" x14ac:dyDescent="0.25">
      <c r="A1172" t="s">
        <v>361</v>
      </c>
      <c r="E1172" s="34" t="str">
        <f t="shared" si="36"/>
        <v>OGIRP</v>
      </c>
      <c r="F1172" s="34">
        <f t="shared" si="37"/>
        <v>5</v>
      </c>
    </row>
    <row r="1173" spans="1:6" x14ac:dyDescent="0.25">
      <c r="A1173" t="s">
        <v>361</v>
      </c>
      <c r="E1173" s="34" t="str">
        <f t="shared" si="36"/>
        <v>OGIRP</v>
      </c>
      <c r="F1173" s="34">
        <f t="shared" si="37"/>
        <v>5</v>
      </c>
    </row>
    <row r="1174" spans="1:6" x14ac:dyDescent="0.25">
      <c r="A1174" t="s">
        <v>361</v>
      </c>
      <c r="E1174" s="34" t="str">
        <f t="shared" si="36"/>
        <v>OGIRP</v>
      </c>
      <c r="F1174" s="34">
        <f t="shared" si="37"/>
        <v>5</v>
      </c>
    </row>
    <row r="1175" spans="1:6" x14ac:dyDescent="0.25">
      <c r="A1175" t="s">
        <v>361</v>
      </c>
      <c r="E1175" s="34" t="str">
        <f t="shared" si="36"/>
        <v>OGIRP</v>
      </c>
      <c r="F1175" s="34">
        <f t="shared" si="37"/>
        <v>5</v>
      </c>
    </row>
    <row r="1176" spans="1:6" x14ac:dyDescent="0.25">
      <c r="A1176" t="s">
        <v>361</v>
      </c>
      <c r="E1176" s="34" t="str">
        <f t="shared" si="36"/>
        <v>OGIRP</v>
      </c>
      <c r="F1176" s="34">
        <f t="shared" si="37"/>
        <v>5</v>
      </c>
    </row>
    <row r="1177" spans="1:6" x14ac:dyDescent="0.25">
      <c r="A1177" t="s">
        <v>361</v>
      </c>
      <c r="E1177" s="34" t="str">
        <f t="shared" si="36"/>
        <v>OGIRP</v>
      </c>
      <c r="F1177" s="34">
        <f t="shared" si="37"/>
        <v>5</v>
      </c>
    </row>
    <row r="1178" spans="1:6" x14ac:dyDescent="0.25">
      <c r="A1178" t="s">
        <v>361</v>
      </c>
      <c r="E1178" s="34" t="str">
        <f t="shared" si="36"/>
        <v>OGIRP</v>
      </c>
      <c r="F1178" s="34">
        <f t="shared" si="37"/>
        <v>5</v>
      </c>
    </row>
    <row r="1179" spans="1:6" x14ac:dyDescent="0.25">
      <c r="A1179" t="s">
        <v>361</v>
      </c>
      <c r="E1179" s="34" t="str">
        <f t="shared" si="36"/>
        <v>OGIRP</v>
      </c>
      <c r="F1179" s="34">
        <f t="shared" si="37"/>
        <v>5</v>
      </c>
    </row>
    <row r="1180" spans="1:6" x14ac:dyDescent="0.25">
      <c r="A1180" t="s">
        <v>361</v>
      </c>
      <c r="E1180" s="34" t="str">
        <f t="shared" si="36"/>
        <v>OGIRP</v>
      </c>
      <c r="F1180" s="34">
        <f t="shared" si="37"/>
        <v>5</v>
      </c>
    </row>
    <row r="1181" spans="1:6" x14ac:dyDescent="0.25">
      <c r="A1181" t="s">
        <v>361</v>
      </c>
      <c r="E1181" s="34" t="str">
        <f t="shared" si="36"/>
        <v>OGIRP</v>
      </c>
      <c r="F1181" s="34">
        <f t="shared" si="37"/>
        <v>5</v>
      </c>
    </row>
    <row r="1182" spans="1:6" x14ac:dyDescent="0.25">
      <c r="A1182" t="s">
        <v>361</v>
      </c>
      <c r="E1182" s="34" t="str">
        <f t="shared" si="36"/>
        <v>OGIRP</v>
      </c>
      <c r="F1182" s="34">
        <f t="shared" si="37"/>
        <v>5</v>
      </c>
    </row>
    <row r="1183" spans="1:6" x14ac:dyDescent="0.25">
      <c r="A1183" t="s">
        <v>361</v>
      </c>
      <c r="E1183" s="34" t="str">
        <f t="shared" si="36"/>
        <v>OGIRP</v>
      </c>
      <c r="F1183" s="34">
        <f t="shared" si="37"/>
        <v>5</v>
      </c>
    </row>
    <row r="1184" spans="1:6" x14ac:dyDescent="0.25">
      <c r="A1184" t="s">
        <v>361</v>
      </c>
      <c r="E1184" s="34" t="str">
        <f t="shared" si="36"/>
        <v>OGIRP</v>
      </c>
      <c r="F1184" s="34">
        <f t="shared" si="37"/>
        <v>5</v>
      </c>
    </row>
    <row r="1185" spans="1:6" x14ac:dyDescent="0.25">
      <c r="A1185" t="s">
        <v>361</v>
      </c>
      <c r="E1185" s="34" t="str">
        <f t="shared" si="36"/>
        <v>OGIRP</v>
      </c>
      <c r="F1185" s="34">
        <f t="shared" si="37"/>
        <v>5</v>
      </c>
    </row>
    <row r="1186" spans="1:6" x14ac:dyDescent="0.25">
      <c r="A1186" t="s">
        <v>361</v>
      </c>
      <c r="E1186" s="34" t="str">
        <f t="shared" si="36"/>
        <v>OGIRP</v>
      </c>
      <c r="F1186" s="34">
        <f t="shared" si="37"/>
        <v>5</v>
      </c>
    </row>
    <row r="1187" spans="1:6" x14ac:dyDescent="0.25">
      <c r="A1187" t="s">
        <v>361</v>
      </c>
      <c r="E1187" s="34" t="str">
        <f t="shared" si="36"/>
        <v>OGIRP</v>
      </c>
      <c r="F1187" s="34">
        <f t="shared" si="37"/>
        <v>5</v>
      </c>
    </row>
    <row r="1188" spans="1:6" x14ac:dyDescent="0.25">
      <c r="A1188" t="s">
        <v>361</v>
      </c>
      <c r="E1188" s="34" t="str">
        <f t="shared" si="36"/>
        <v>OGIRP</v>
      </c>
      <c r="F1188" s="34">
        <f t="shared" si="37"/>
        <v>5</v>
      </c>
    </row>
    <row r="1189" spans="1:6" x14ac:dyDescent="0.25">
      <c r="A1189" t="s">
        <v>361</v>
      </c>
      <c r="E1189" s="34" t="str">
        <f t="shared" si="36"/>
        <v>OGIRP</v>
      </c>
      <c r="F1189" s="34">
        <f t="shared" si="37"/>
        <v>5</v>
      </c>
    </row>
    <row r="1190" spans="1:6" x14ac:dyDescent="0.25">
      <c r="A1190" t="s">
        <v>361</v>
      </c>
      <c r="E1190" s="34" t="str">
        <f t="shared" si="36"/>
        <v>OGIRP</v>
      </c>
      <c r="F1190" s="34">
        <f t="shared" si="37"/>
        <v>5</v>
      </c>
    </row>
    <row r="1191" spans="1:6" x14ac:dyDescent="0.25">
      <c r="A1191" t="s">
        <v>361</v>
      </c>
      <c r="E1191" s="34" t="str">
        <f t="shared" si="36"/>
        <v>OGIRP</v>
      </c>
      <c r="F1191" s="34">
        <f t="shared" si="37"/>
        <v>5</v>
      </c>
    </row>
    <row r="1192" spans="1:6" x14ac:dyDescent="0.25">
      <c r="A1192" t="s">
        <v>361</v>
      </c>
      <c r="E1192" s="34" t="str">
        <f t="shared" si="36"/>
        <v>OGIRP</v>
      </c>
      <c r="F1192" s="34">
        <f t="shared" si="37"/>
        <v>5</v>
      </c>
    </row>
    <row r="1193" spans="1:6" x14ac:dyDescent="0.25">
      <c r="A1193" t="s">
        <v>361</v>
      </c>
      <c r="E1193" s="34" t="str">
        <f t="shared" si="36"/>
        <v>OGIRP</v>
      </c>
      <c r="F1193" s="34">
        <f t="shared" si="37"/>
        <v>5</v>
      </c>
    </row>
    <row r="1194" spans="1:6" x14ac:dyDescent="0.25">
      <c r="A1194" t="s">
        <v>361</v>
      </c>
      <c r="E1194" s="34" t="str">
        <f t="shared" si="36"/>
        <v>OGIRP</v>
      </c>
      <c r="F1194" s="34">
        <f t="shared" si="37"/>
        <v>5</v>
      </c>
    </row>
    <row r="1195" spans="1:6" x14ac:dyDescent="0.25">
      <c r="A1195" t="s">
        <v>361</v>
      </c>
      <c r="E1195" s="34" t="str">
        <f t="shared" si="36"/>
        <v>OGIRP</v>
      </c>
      <c r="F1195" s="34">
        <f t="shared" si="37"/>
        <v>5</v>
      </c>
    </row>
    <row r="1196" spans="1:6" x14ac:dyDescent="0.25">
      <c r="A1196" t="s">
        <v>361</v>
      </c>
      <c r="E1196" s="34" t="str">
        <f t="shared" si="36"/>
        <v>OGIRP</v>
      </c>
      <c r="F1196" s="34">
        <f t="shared" si="37"/>
        <v>5</v>
      </c>
    </row>
    <row r="1197" spans="1:6" x14ac:dyDescent="0.25">
      <c r="A1197" t="s">
        <v>361</v>
      </c>
      <c r="E1197" s="34" t="str">
        <f t="shared" si="36"/>
        <v>OGIRP</v>
      </c>
      <c r="F1197" s="34">
        <f t="shared" si="37"/>
        <v>5</v>
      </c>
    </row>
    <row r="1198" spans="1:6" x14ac:dyDescent="0.25">
      <c r="A1198" t="s">
        <v>361</v>
      </c>
      <c r="E1198" s="34" t="str">
        <f t="shared" si="36"/>
        <v>OGIRP</v>
      </c>
      <c r="F1198" s="34">
        <f t="shared" si="37"/>
        <v>5</v>
      </c>
    </row>
    <row r="1199" spans="1:6" x14ac:dyDescent="0.25">
      <c r="A1199" t="s">
        <v>361</v>
      </c>
      <c r="E1199" s="34" t="str">
        <f t="shared" si="36"/>
        <v>OGIRP</v>
      </c>
      <c r="F1199" s="34">
        <f t="shared" si="37"/>
        <v>5</v>
      </c>
    </row>
    <row r="1200" spans="1:6" x14ac:dyDescent="0.25">
      <c r="A1200" t="s">
        <v>361</v>
      </c>
      <c r="E1200" s="34" t="str">
        <f t="shared" si="36"/>
        <v>OGIRP</v>
      </c>
      <c r="F1200" s="34">
        <f t="shared" si="37"/>
        <v>5</v>
      </c>
    </row>
    <row r="1201" spans="1:6" x14ac:dyDescent="0.25">
      <c r="A1201" t="s">
        <v>361</v>
      </c>
      <c r="E1201" s="34" t="str">
        <f t="shared" si="36"/>
        <v>OGIRP</v>
      </c>
      <c r="F1201" s="34">
        <f t="shared" si="37"/>
        <v>5</v>
      </c>
    </row>
    <row r="1202" spans="1:6" x14ac:dyDescent="0.25">
      <c r="A1202" t="s">
        <v>361</v>
      </c>
      <c r="E1202" s="34" t="str">
        <f t="shared" si="36"/>
        <v>OGIRP</v>
      </c>
      <c r="F1202" s="34">
        <f t="shared" si="37"/>
        <v>5</v>
      </c>
    </row>
    <row r="1203" spans="1:6" x14ac:dyDescent="0.25">
      <c r="A1203" t="s">
        <v>361</v>
      </c>
      <c r="E1203" s="34" t="str">
        <f t="shared" si="36"/>
        <v>OGIRP</v>
      </c>
      <c r="F1203" s="34">
        <f t="shared" si="37"/>
        <v>5</v>
      </c>
    </row>
    <row r="1204" spans="1:6" x14ac:dyDescent="0.25">
      <c r="A1204" t="s">
        <v>361</v>
      </c>
      <c r="E1204" s="34" t="str">
        <f t="shared" si="36"/>
        <v>OGIRP</v>
      </c>
      <c r="F1204" s="34">
        <f t="shared" si="37"/>
        <v>5</v>
      </c>
    </row>
    <row r="1205" spans="1:6" x14ac:dyDescent="0.25">
      <c r="A1205" t="s">
        <v>361</v>
      </c>
      <c r="E1205" s="34" t="str">
        <f t="shared" si="36"/>
        <v>OGIRP</v>
      </c>
      <c r="F1205" s="34">
        <f t="shared" si="37"/>
        <v>5</v>
      </c>
    </row>
    <row r="1206" spans="1:6" x14ac:dyDescent="0.25">
      <c r="A1206" t="s">
        <v>361</v>
      </c>
      <c r="E1206" s="34" t="str">
        <f t="shared" si="36"/>
        <v>OGIRP</v>
      </c>
      <c r="F1206" s="34">
        <f t="shared" si="37"/>
        <v>5</v>
      </c>
    </row>
    <row r="1207" spans="1:6" x14ac:dyDescent="0.25">
      <c r="A1207" t="s">
        <v>361</v>
      </c>
      <c r="E1207" s="34" t="str">
        <f t="shared" si="36"/>
        <v>OGIRP</v>
      </c>
      <c r="F1207" s="34">
        <f t="shared" si="37"/>
        <v>5</v>
      </c>
    </row>
    <row r="1208" spans="1:6" x14ac:dyDescent="0.25">
      <c r="A1208" t="s">
        <v>361</v>
      </c>
      <c r="E1208" s="34" t="str">
        <f t="shared" si="36"/>
        <v>OGIRP</v>
      </c>
      <c r="F1208" s="34">
        <f t="shared" si="37"/>
        <v>5</v>
      </c>
    </row>
    <row r="1209" spans="1:6" x14ac:dyDescent="0.25">
      <c r="A1209" t="s">
        <v>361</v>
      </c>
      <c r="E1209" s="34" t="str">
        <f t="shared" si="36"/>
        <v>OGIRP</v>
      </c>
      <c r="F1209" s="34">
        <f t="shared" si="37"/>
        <v>5</v>
      </c>
    </row>
    <row r="1210" spans="1:6" x14ac:dyDescent="0.25">
      <c r="A1210" t="s">
        <v>361</v>
      </c>
      <c r="E1210" s="34" t="str">
        <f t="shared" si="36"/>
        <v>OGIRP</v>
      </c>
      <c r="F1210" s="34">
        <f t="shared" si="37"/>
        <v>5</v>
      </c>
    </row>
    <row r="1211" spans="1:6" x14ac:dyDescent="0.25">
      <c r="A1211" t="s">
        <v>361</v>
      </c>
      <c r="E1211" s="34" t="str">
        <f t="shared" si="36"/>
        <v>OGIRP</v>
      </c>
      <c r="F1211" s="34">
        <f t="shared" si="37"/>
        <v>5</v>
      </c>
    </row>
    <row r="1212" spans="1:6" x14ac:dyDescent="0.25">
      <c r="A1212" t="s">
        <v>361</v>
      </c>
      <c r="E1212" s="34" t="str">
        <f t="shared" si="36"/>
        <v>OGIRP</v>
      </c>
      <c r="F1212" s="34">
        <f t="shared" si="37"/>
        <v>5</v>
      </c>
    </row>
    <row r="1213" spans="1:6" x14ac:dyDescent="0.25">
      <c r="A1213" t="s">
        <v>361</v>
      </c>
      <c r="E1213" s="34" t="str">
        <f t="shared" si="36"/>
        <v>OGIRP</v>
      </c>
      <c r="F1213" s="34">
        <f t="shared" si="37"/>
        <v>5</v>
      </c>
    </row>
    <row r="1214" spans="1:6" x14ac:dyDescent="0.25">
      <c r="A1214" t="s">
        <v>361</v>
      </c>
      <c r="E1214" s="34" t="str">
        <f t="shared" si="36"/>
        <v>OGIRP</v>
      </c>
      <c r="F1214" s="34">
        <f t="shared" si="37"/>
        <v>5</v>
      </c>
    </row>
    <row r="1215" spans="1:6" x14ac:dyDescent="0.25">
      <c r="A1215" t="s">
        <v>361</v>
      </c>
      <c r="E1215" s="34" t="str">
        <f t="shared" si="36"/>
        <v>OGIRP</v>
      </c>
      <c r="F1215" s="34">
        <f t="shared" si="37"/>
        <v>5</v>
      </c>
    </row>
    <row r="1216" spans="1:6" x14ac:dyDescent="0.25">
      <c r="A1216" t="s">
        <v>361</v>
      </c>
      <c r="E1216" s="34" t="str">
        <f t="shared" ref="E1216:E1279" si="38">_xlfn.IFNA(_xlfn.IFS(A1216="Water Supply - Public (Municipal) Community",$C$2,A1216="Fish &amp; Wildlife - Research &amp; Conservation",$C$3,A1216="Oil &amp; Gas - Petroleum Refining",$C$4,A1216="Commercial - Retail/Wholesale",$C$5,A1216="Oil &amp; Gas - Ice Roads and Pads",$C$6,A1216="Fish &amp; Wildlife - Zoo",$C$7,A1216="Oil &amp; Gas - Operation",$C$8,A1216=" - Operation",$C$9,A1216="Oil &amp; Gas - Pipeline",$C$10),"")</f>
        <v>OGIRP</v>
      </c>
      <c r="F1216" s="34">
        <f t="shared" ref="F1216:F1279" si="39">_xlfn.IFS(E1216=$C$2,$D$2,E1216=$C$3,$D$3,E1216=$C$4,$D$4,E1216=$C$5,$D$5,E1216=$C$6,$D$6,E1216=$C$7,$D$7,E1216=$C$8,$D$8,E1216=$C$9,$D$9,E1216=$C$10,$D$10)</f>
        <v>5</v>
      </c>
    </row>
    <row r="1217" spans="1:6" x14ac:dyDescent="0.25">
      <c r="A1217" t="s">
        <v>361</v>
      </c>
      <c r="E1217" s="34" t="str">
        <f t="shared" si="38"/>
        <v>OGIRP</v>
      </c>
      <c r="F1217" s="34">
        <f t="shared" si="39"/>
        <v>5</v>
      </c>
    </row>
    <row r="1218" spans="1:6" x14ac:dyDescent="0.25">
      <c r="A1218" t="s">
        <v>361</v>
      </c>
      <c r="E1218" s="34" t="str">
        <f t="shared" si="38"/>
        <v>OGIRP</v>
      </c>
      <c r="F1218" s="34">
        <f t="shared" si="39"/>
        <v>5</v>
      </c>
    </row>
    <row r="1219" spans="1:6" x14ac:dyDescent="0.25">
      <c r="A1219" t="s">
        <v>361</v>
      </c>
      <c r="E1219" s="34" t="str">
        <f t="shared" si="38"/>
        <v>OGIRP</v>
      </c>
      <c r="F1219" s="34">
        <f t="shared" si="39"/>
        <v>5</v>
      </c>
    </row>
    <row r="1220" spans="1:6" x14ac:dyDescent="0.25">
      <c r="A1220" t="s">
        <v>361</v>
      </c>
      <c r="E1220" s="34" t="str">
        <f t="shared" si="38"/>
        <v>OGIRP</v>
      </c>
      <c r="F1220" s="34">
        <f t="shared" si="39"/>
        <v>5</v>
      </c>
    </row>
    <row r="1221" spans="1:6" x14ac:dyDescent="0.25">
      <c r="A1221" t="s">
        <v>361</v>
      </c>
      <c r="E1221" s="34" t="str">
        <f t="shared" si="38"/>
        <v>OGIRP</v>
      </c>
      <c r="F1221" s="34">
        <f t="shared" si="39"/>
        <v>5</v>
      </c>
    </row>
    <row r="1222" spans="1:6" x14ac:dyDescent="0.25">
      <c r="A1222" t="s">
        <v>361</v>
      </c>
      <c r="E1222" s="34" t="str">
        <f t="shared" si="38"/>
        <v>OGIRP</v>
      </c>
      <c r="F1222" s="34">
        <f t="shared" si="39"/>
        <v>5</v>
      </c>
    </row>
    <row r="1223" spans="1:6" x14ac:dyDescent="0.25">
      <c r="A1223" t="s">
        <v>361</v>
      </c>
      <c r="E1223" s="34" t="str">
        <f t="shared" si="38"/>
        <v>OGIRP</v>
      </c>
      <c r="F1223" s="34">
        <f t="shared" si="39"/>
        <v>5</v>
      </c>
    </row>
    <row r="1224" spans="1:6" x14ac:dyDescent="0.25">
      <c r="A1224" t="s">
        <v>361</v>
      </c>
      <c r="E1224" s="34" t="str">
        <f t="shared" si="38"/>
        <v>OGIRP</v>
      </c>
      <c r="F1224" s="34">
        <f t="shared" si="39"/>
        <v>5</v>
      </c>
    </row>
    <row r="1225" spans="1:6" x14ac:dyDescent="0.25">
      <c r="A1225" t="s">
        <v>361</v>
      </c>
      <c r="E1225" s="34" t="str">
        <f t="shared" si="38"/>
        <v>OGIRP</v>
      </c>
      <c r="F1225" s="34">
        <f t="shared" si="39"/>
        <v>5</v>
      </c>
    </row>
    <row r="1226" spans="1:6" x14ac:dyDescent="0.25">
      <c r="A1226" t="s">
        <v>361</v>
      </c>
      <c r="E1226" s="34" t="str">
        <f t="shared" si="38"/>
        <v>OGIRP</v>
      </c>
      <c r="F1226" s="34">
        <f t="shared" si="39"/>
        <v>5</v>
      </c>
    </row>
    <row r="1227" spans="1:6" x14ac:dyDescent="0.25">
      <c r="A1227" t="s">
        <v>361</v>
      </c>
      <c r="E1227" s="34" t="str">
        <f t="shared" si="38"/>
        <v>OGIRP</v>
      </c>
      <c r="F1227" s="34">
        <f t="shared" si="39"/>
        <v>5</v>
      </c>
    </row>
    <row r="1228" spans="1:6" x14ac:dyDescent="0.25">
      <c r="A1228" t="s">
        <v>361</v>
      </c>
      <c r="E1228" s="34" t="str">
        <f t="shared" si="38"/>
        <v>OGIRP</v>
      </c>
      <c r="F1228" s="34">
        <f t="shared" si="39"/>
        <v>5</v>
      </c>
    </row>
    <row r="1229" spans="1:6" x14ac:dyDescent="0.25">
      <c r="A1229" t="s">
        <v>361</v>
      </c>
      <c r="E1229" s="34" t="str">
        <f t="shared" si="38"/>
        <v>OGIRP</v>
      </c>
      <c r="F1229" s="34">
        <f t="shared" si="39"/>
        <v>5</v>
      </c>
    </row>
    <row r="1230" spans="1:6" x14ac:dyDescent="0.25">
      <c r="A1230" t="s">
        <v>361</v>
      </c>
      <c r="E1230" s="34" t="str">
        <f t="shared" si="38"/>
        <v>OGIRP</v>
      </c>
      <c r="F1230" s="34">
        <f t="shared" si="39"/>
        <v>5</v>
      </c>
    </row>
    <row r="1231" spans="1:6" x14ac:dyDescent="0.25">
      <c r="A1231" t="s">
        <v>361</v>
      </c>
      <c r="E1231" s="34" t="str">
        <f t="shared" si="38"/>
        <v>OGIRP</v>
      </c>
      <c r="F1231" s="34">
        <f t="shared" si="39"/>
        <v>5</v>
      </c>
    </row>
    <row r="1232" spans="1:6" x14ac:dyDescent="0.25">
      <c r="A1232" t="s">
        <v>361</v>
      </c>
      <c r="E1232" s="34" t="str">
        <f t="shared" si="38"/>
        <v>OGIRP</v>
      </c>
      <c r="F1232" s="34">
        <f t="shared" si="39"/>
        <v>5</v>
      </c>
    </row>
    <row r="1233" spans="1:6" x14ac:dyDescent="0.25">
      <c r="A1233" t="s">
        <v>361</v>
      </c>
      <c r="E1233" s="34" t="str">
        <f t="shared" si="38"/>
        <v>OGIRP</v>
      </c>
      <c r="F1233" s="34">
        <f t="shared" si="39"/>
        <v>5</v>
      </c>
    </row>
    <row r="1234" spans="1:6" x14ac:dyDescent="0.25">
      <c r="A1234" t="s">
        <v>361</v>
      </c>
      <c r="E1234" s="34" t="str">
        <f t="shared" si="38"/>
        <v>OGIRP</v>
      </c>
      <c r="F1234" s="34">
        <f t="shared" si="39"/>
        <v>5</v>
      </c>
    </row>
    <row r="1235" spans="1:6" x14ac:dyDescent="0.25">
      <c r="A1235" t="s">
        <v>361</v>
      </c>
      <c r="E1235" s="34" t="str">
        <f t="shared" si="38"/>
        <v>OGIRP</v>
      </c>
      <c r="F1235" s="34">
        <f t="shared" si="39"/>
        <v>5</v>
      </c>
    </row>
    <row r="1236" spans="1:6" x14ac:dyDescent="0.25">
      <c r="A1236" t="s">
        <v>361</v>
      </c>
      <c r="E1236" s="34" t="str">
        <f t="shared" si="38"/>
        <v>OGIRP</v>
      </c>
      <c r="F1236" s="34">
        <f t="shared" si="39"/>
        <v>5</v>
      </c>
    </row>
    <row r="1237" spans="1:6" x14ac:dyDescent="0.25">
      <c r="A1237" t="s">
        <v>361</v>
      </c>
      <c r="E1237" s="34" t="str">
        <f t="shared" si="38"/>
        <v>OGIRP</v>
      </c>
      <c r="F1237" s="34">
        <f t="shared" si="39"/>
        <v>5</v>
      </c>
    </row>
    <row r="1238" spans="1:6" x14ac:dyDescent="0.25">
      <c r="A1238" t="s">
        <v>361</v>
      </c>
      <c r="E1238" s="34" t="str">
        <f t="shared" si="38"/>
        <v>OGIRP</v>
      </c>
      <c r="F1238" s="34">
        <f t="shared" si="39"/>
        <v>5</v>
      </c>
    </row>
    <row r="1239" spans="1:6" x14ac:dyDescent="0.25">
      <c r="A1239" t="s">
        <v>361</v>
      </c>
      <c r="E1239" s="34" t="str">
        <f t="shared" si="38"/>
        <v>OGIRP</v>
      </c>
      <c r="F1239" s="34">
        <f t="shared" si="39"/>
        <v>5</v>
      </c>
    </row>
    <row r="1240" spans="1:6" x14ac:dyDescent="0.25">
      <c r="A1240" t="s">
        <v>361</v>
      </c>
      <c r="E1240" s="34" t="str">
        <f t="shared" si="38"/>
        <v>OGIRP</v>
      </c>
      <c r="F1240" s="34">
        <f t="shared" si="39"/>
        <v>5</v>
      </c>
    </row>
    <row r="1241" spans="1:6" x14ac:dyDescent="0.25">
      <c r="A1241" t="s">
        <v>361</v>
      </c>
      <c r="E1241" s="34" t="str">
        <f t="shared" si="38"/>
        <v>OGIRP</v>
      </c>
      <c r="F1241" s="34">
        <f t="shared" si="39"/>
        <v>5</v>
      </c>
    </row>
    <row r="1242" spans="1:6" x14ac:dyDescent="0.25">
      <c r="A1242" t="s">
        <v>361</v>
      </c>
      <c r="E1242" s="34" t="str">
        <f t="shared" si="38"/>
        <v>OGIRP</v>
      </c>
      <c r="F1242" s="34">
        <f t="shared" si="39"/>
        <v>5</v>
      </c>
    </row>
    <row r="1243" spans="1:6" x14ac:dyDescent="0.25">
      <c r="A1243" t="s">
        <v>361</v>
      </c>
      <c r="E1243" s="34" t="str">
        <f t="shared" si="38"/>
        <v>OGIRP</v>
      </c>
      <c r="F1243" s="34">
        <f t="shared" si="39"/>
        <v>5</v>
      </c>
    </row>
    <row r="1244" spans="1:6" x14ac:dyDescent="0.25">
      <c r="A1244" t="s">
        <v>361</v>
      </c>
      <c r="E1244" s="34" t="str">
        <f t="shared" si="38"/>
        <v>OGIRP</v>
      </c>
      <c r="F1244" s="34">
        <f t="shared" si="39"/>
        <v>5</v>
      </c>
    </row>
    <row r="1245" spans="1:6" x14ac:dyDescent="0.25">
      <c r="A1245" t="s">
        <v>361</v>
      </c>
      <c r="E1245" s="34" t="str">
        <f t="shared" si="38"/>
        <v>OGIRP</v>
      </c>
      <c r="F1245" s="34">
        <f t="shared" si="39"/>
        <v>5</v>
      </c>
    </row>
    <row r="1246" spans="1:6" x14ac:dyDescent="0.25">
      <c r="A1246" t="s">
        <v>361</v>
      </c>
      <c r="E1246" s="34" t="str">
        <f t="shared" si="38"/>
        <v>OGIRP</v>
      </c>
      <c r="F1246" s="34">
        <f t="shared" si="39"/>
        <v>5</v>
      </c>
    </row>
    <row r="1247" spans="1:6" x14ac:dyDescent="0.25">
      <c r="A1247" t="s">
        <v>361</v>
      </c>
      <c r="E1247" s="34" t="str">
        <f t="shared" si="38"/>
        <v>OGIRP</v>
      </c>
      <c r="F1247" s="34">
        <f t="shared" si="39"/>
        <v>5</v>
      </c>
    </row>
    <row r="1248" spans="1:6" x14ac:dyDescent="0.25">
      <c r="A1248" t="s">
        <v>361</v>
      </c>
      <c r="E1248" s="34" t="str">
        <f t="shared" si="38"/>
        <v>OGIRP</v>
      </c>
      <c r="F1248" s="34">
        <f t="shared" si="39"/>
        <v>5</v>
      </c>
    </row>
    <row r="1249" spans="1:6" x14ac:dyDescent="0.25">
      <c r="A1249" t="s">
        <v>361</v>
      </c>
      <c r="E1249" s="34" t="str">
        <f t="shared" si="38"/>
        <v>OGIRP</v>
      </c>
      <c r="F1249" s="34">
        <f t="shared" si="39"/>
        <v>5</v>
      </c>
    </row>
    <row r="1250" spans="1:6" x14ac:dyDescent="0.25">
      <c r="A1250" t="s">
        <v>361</v>
      </c>
      <c r="E1250" s="34" t="str">
        <f t="shared" si="38"/>
        <v>OGIRP</v>
      </c>
      <c r="F1250" s="34">
        <f t="shared" si="39"/>
        <v>5</v>
      </c>
    </row>
    <row r="1251" spans="1:6" x14ac:dyDescent="0.25">
      <c r="A1251" t="s">
        <v>361</v>
      </c>
      <c r="E1251" s="34" t="str">
        <f t="shared" si="38"/>
        <v>OGIRP</v>
      </c>
      <c r="F1251" s="34">
        <f t="shared" si="39"/>
        <v>5</v>
      </c>
    </row>
    <row r="1252" spans="1:6" x14ac:dyDescent="0.25">
      <c r="A1252" t="s">
        <v>361</v>
      </c>
      <c r="E1252" s="34" t="str">
        <f t="shared" si="38"/>
        <v>OGIRP</v>
      </c>
      <c r="F1252" s="34">
        <f t="shared" si="39"/>
        <v>5</v>
      </c>
    </row>
    <row r="1253" spans="1:6" x14ac:dyDescent="0.25">
      <c r="A1253" t="s">
        <v>361</v>
      </c>
      <c r="E1253" s="34" t="str">
        <f t="shared" si="38"/>
        <v>OGIRP</v>
      </c>
      <c r="F1253" s="34">
        <f t="shared" si="39"/>
        <v>5</v>
      </c>
    </row>
    <row r="1254" spans="1:6" x14ac:dyDescent="0.25">
      <c r="A1254" t="s">
        <v>361</v>
      </c>
      <c r="E1254" s="34" t="str">
        <f t="shared" si="38"/>
        <v>OGIRP</v>
      </c>
      <c r="F1254" s="34">
        <f t="shared" si="39"/>
        <v>5</v>
      </c>
    </row>
    <row r="1255" spans="1:6" x14ac:dyDescent="0.25">
      <c r="A1255" t="s">
        <v>361</v>
      </c>
      <c r="E1255" s="34" t="str">
        <f t="shared" si="38"/>
        <v>OGIRP</v>
      </c>
      <c r="F1255" s="34">
        <f t="shared" si="39"/>
        <v>5</v>
      </c>
    </row>
    <row r="1256" spans="1:6" x14ac:dyDescent="0.25">
      <c r="A1256" t="s">
        <v>361</v>
      </c>
      <c r="E1256" s="34" t="str">
        <f t="shared" si="38"/>
        <v>OGIRP</v>
      </c>
      <c r="F1256" s="34">
        <f t="shared" si="39"/>
        <v>5</v>
      </c>
    </row>
    <row r="1257" spans="1:6" x14ac:dyDescent="0.25">
      <c r="A1257" t="s">
        <v>361</v>
      </c>
      <c r="E1257" s="34" t="str">
        <f t="shared" si="38"/>
        <v>OGIRP</v>
      </c>
      <c r="F1257" s="34">
        <f t="shared" si="39"/>
        <v>5</v>
      </c>
    </row>
    <row r="1258" spans="1:6" x14ac:dyDescent="0.25">
      <c r="A1258" t="s">
        <v>361</v>
      </c>
      <c r="E1258" s="34" t="str">
        <f t="shared" si="38"/>
        <v>OGIRP</v>
      </c>
      <c r="F1258" s="34">
        <f t="shared" si="39"/>
        <v>5</v>
      </c>
    </row>
    <row r="1259" spans="1:6" x14ac:dyDescent="0.25">
      <c r="A1259" t="s">
        <v>361</v>
      </c>
      <c r="E1259" s="34" t="str">
        <f t="shared" si="38"/>
        <v>OGIRP</v>
      </c>
      <c r="F1259" s="34">
        <f t="shared" si="39"/>
        <v>5</v>
      </c>
    </row>
    <row r="1260" spans="1:6" x14ac:dyDescent="0.25">
      <c r="A1260" t="s">
        <v>361</v>
      </c>
      <c r="E1260" s="34" t="str">
        <f t="shared" si="38"/>
        <v>OGIRP</v>
      </c>
      <c r="F1260" s="34">
        <f t="shared" si="39"/>
        <v>5</v>
      </c>
    </row>
    <row r="1261" spans="1:6" x14ac:dyDescent="0.25">
      <c r="A1261" t="s">
        <v>361</v>
      </c>
      <c r="E1261" s="34" t="str">
        <f t="shared" si="38"/>
        <v>OGIRP</v>
      </c>
      <c r="F1261" s="34">
        <f t="shared" si="39"/>
        <v>5</v>
      </c>
    </row>
    <row r="1262" spans="1:6" x14ac:dyDescent="0.25">
      <c r="A1262" t="s">
        <v>361</v>
      </c>
      <c r="E1262" s="34" t="str">
        <f t="shared" si="38"/>
        <v>OGIRP</v>
      </c>
      <c r="F1262" s="34">
        <f t="shared" si="39"/>
        <v>5</v>
      </c>
    </row>
    <row r="1263" spans="1:6" x14ac:dyDescent="0.25">
      <c r="A1263" t="s">
        <v>361</v>
      </c>
      <c r="E1263" s="34" t="str">
        <f t="shared" si="38"/>
        <v>OGIRP</v>
      </c>
      <c r="F1263" s="34">
        <f t="shared" si="39"/>
        <v>5</v>
      </c>
    </row>
    <row r="1264" spans="1:6" x14ac:dyDescent="0.25">
      <c r="A1264" t="s">
        <v>361</v>
      </c>
      <c r="E1264" s="34" t="str">
        <f t="shared" si="38"/>
        <v>OGIRP</v>
      </c>
      <c r="F1264" s="34">
        <f t="shared" si="39"/>
        <v>5</v>
      </c>
    </row>
    <row r="1265" spans="1:6" x14ac:dyDescent="0.25">
      <c r="A1265" t="s">
        <v>361</v>
      </c>
      <c r="E1265" s="34" t="str">
        <f t="shared" si="38"/>
        <v>OGIRP</v>
      </c>
      <c r="F1265" s="34">
        <f t="shared" si="39"/>
        <v>5</v>
      </c>
    </row>
    <row r="1266" spans="1:6" x14ac:dyDescent="0.25">
      <c r="A1266" t="s">
        <v>361</v>
      </c>
      <c r="E1266" s="34" t="str">
        <f t="shared" si="38"/>
        <v>OGIRP</v>
      </c>
      <c r="F1266" s="34">
        <f t="shared" si="39"/>
        <v>5</v>
      </c>
    </row>
    <row r="1267" spans="1:6" x14ac:dyDescent="0.25">
      <c r="A1267" t="s">
        <v>361</v>
      </c>
      <c r="E1267" s="34" t="str">
        <f t="shared" si="38"/>
        <v>OGIRP</v>
      </c>
      <c r="F1267" s="34">
        <f t="shared" si="39"/>
        <v>5</v>
      </c>
    </row>
    <row r="1268" spans="1:6" x14ac:dyDescent="0.25">
      <c r="A1268" t="s">
        <v>361</v>
      </c>
      <c r="E1268" s="34" t="str">
        <f t="shared" si="38"/>
        <v>OGIRP</v>
      </c>
      <c r="F1268" s="34">
        <f t="shared" si="39"/>
        <v>5</v>
      </c>
    </row>
    <row r="1269" spans="1:6" x14ac:dyDescent="0.25">
      <c r="A1269" t="s">
        <v>361</v>
      </c>
      <c r="E1269" s="34" t="str">
        <f t="shared" si="38"/>
        <v>OGIRP</v>
      </c>
      <c r="F1269" s="34">
        <f t="shared" si="39"/>
        <v>5</v>
      </c>
    </row>
    <row r="1270" spans="1:6" x14ac:dyDescent="0.25">
      <c r="A1270" t="s">
        <v>361</v>
      </c>
      <c r="E1270" s="34" t="str">
        <f t="shared" si="38"/>
        <v>OGIRP</v>
      </c>
      <c r="F1270" s="34">
        <f t="shared" si="39"/>
        <v>5</v>
      </c>
    </row>
    <row r="1271" spans="1:6" x14ac:dyDescent="0.25">
      <c r="A1271" t="s">
        <v>361</v>
      </c>
      <c r="E1271" s="34" t="str">
        <f t="shared" si="38"/>
        <v>OGIRP</v>
      </c>
      <c r="F1271" s="34">
        <f t="shared" si="39"/>
        <v>5</v>
      </c>
    </row>
    <row r="1272" spans="1:6" x14ac:dyDescent="0.25">
      <c r="A1272" t="s">
        <v>361</v>
      </c>
      <c r="E1272" s="34" t="str">
        <f t="shared" si="38"/>
        <v>OGIRP</v>
      </c>
      <c r="F1272" s="34">
        <f t="shared" si="39"/>
        <v>5</v>
      </c>
    </row>
    <row r="1273" spans="1:6" x14ac:dyDescent="0.25">
      <c r="A1273" t="s">
        <v>361</v>
      </c>
      <c r="E1273" s="34" t="str">
        <f t="shared" si="38"/>
        <v>OGIRP</v>
      </c>
      <c r="F1273" s="34">
        <f t="shared" si="39"/>
        <v>5</v>
      </c>
    </row>
    <row r="1274" spans="1:6" x14ac:dyDescent="0.25">
      <c r="A1274" t="s">
        <v>361</v>
      </c>
      <c r="E1274" s="34" t="str">
        <f t="shared" si="38"/>
        <v>OGIRP</v>
      </c>
      <c r="F1274" s="34">
        <f t="shared" si="39"/>
        <v>5</v>
      </c>
    </row>
    <row r="1275" spans="1:6" x14ac:dyDescent="0.25">
      <c r="A1275" t="s">
        <v>361</v>
      </c>
      <c r="E1275" s="34" t="str">
        <f t="shared" si="38"/>
        <v>OGIRP</v>
      </c>
      <c r="F1275" s="34">
        <f t="shared" si="39"/>
        <v>5</v>
      </c>
    </row>
    <row r="1276" spans="1:6" x14ac:dyDescent="0.25">
      <c r="A1276" t="s">
        <v>361</v>
      </c>
      <c r="E1276" s="34" t="str">
        <f t="shared" si="38"/>
        <v>OGIRP</v>
      </c>
      <c r="F1276" s="34">
        <f t="shared" si="39"/>
        <v>5</v>
      </c>
    </row>
    <row r="1277" spans="1:6" x14ac:dyDescent="0.25">
      <c r="A1277" t="s">
        <v>361</v>
      </c>
      <c r="E1277" s="34" t="str">
        <f t="shared" si="38"/>
        <v>OGIRP</v>
      </c>
      <c r="F1277" s="34">
        <f t="shared" si="39"/>
        <v>5</v>
      </c>
    </row>
    <row r="1278" spans="1:6" x14ac:dyDescent="0.25">
      <c r="A1278" t="s">
        <v>361</v>
      </c>
      <c r="E1278" s="34" t="str">
        <f t="shared" si="38"/>
        <v>OGIRP</v>
      </c>
      <c r="F1278" s="34">
        <f t="shared" si="39"/>
        <v>5</v>
      </c>
    </row>
    <row r="1279" spans="1:6" x14ac:dyDescent="0.25">
      <c r="A1279" t="s">
        <v>361</v>
      </c>
      <c r="E1279" s="34" t="str">
        <f t="shared" si="38"/>
        <v>OGIRP</v>
      </c>
      <c r="F1279" s="34">
        <f t="shared" si="39"/>
        <v>5</v>
      </c>
    </row>
    <row r="1280" spans="1:6" x14ac:dyDescent="0.25">
      <c r="A1280" t="s">
        <v>361</v>
      </c>
      <c r="E1280" s="34" t="str">
        <f t="shared" ref="E1280:E1343" si="40">_xlfn.IFNA(_xlfn.IFS(A1280="Water Supply - Public (Municipal) Community",$C$2,A1280="Fish &amp; Wildlife - Research &amp; Conservation",$C$3,A1280="Oil &amp; Gas - Petroleum Refining",$C$4,A1280="Commercial - Retail/Wholesale",$C$5,A1280="Oil &amp; Gas - Ice Roads and Pads",$C$6,A1280="Fish &amp; Wildlife - Zoo",$C$7,A1280="Oil &amp; Gas - Operation",$C$8,A1280=" - Operation",$C$9,A1280="Oil &amp; Gas - Pipeline",$C$10),"")</f>
        <v>OGIRP</v>
      </c>
      <c r="F1280" s="34">
        <f t="shared" ref="F1280:F1343" si="41">_xlfn.IFS(E1280=$C$2,$D$2,E1280=$C$3,$D$3,E1280=$C$4,$D$4,E1280=$C$5,$D$5,E1280=$C$6,$D$6,E1280=$C$7,$D$7,E1280=$C$8,$D$8,E1280=$C$9,$D$9,E1280=$C$10,$D$10)</f>
        <v>5</v>
      </c>
    </row>
    <row r="1281" spans="1:6" x14ac:dyDescent="0.25">
      <c r="A1281" t="s">
        <v>361</v>
      </c>
      <c r="E1281" s="34" t="str">
        <f t="shared" si="40"/>
        <v>OGIRP</v>
      </c>
      <c r="F1281" s="34">
        <f t="shared" si="41"/>
        <v>5</v>
      </c>
    </row>
    <row r="1282" spans="1:6" x14ac:dyDescent="0.25">
      <c r="A1282" t="s">
        <v>361</v>
      </c>
      <c r="E1282" s="34" t="str">
        <f t="shared" si="40"/>
        <v>OGIRP</v>
      </c>
      <c r="F1282" s="34">
        <f t="shared" si="41"/>
        <v>5</v>
      </c>
    </row>
    <row r="1283" spans="1:6" x14ac:dyDescent="0.25">
      <c r="A1283" t="s">
        <v>361</v>
      </c>
      <c r="E1283" s="34" t="str">
        <f t="shared" si="40"/>
        <v>OGIRP</v>
      </c>
      <c r="F1283" s="34">
        <f t="shared" si="41"/>
        <v>5</v>
      </c>
    </row>
    <row r="1284" spans="1:6" x14ac:dyDescent="0.25">
      <c r="A1284" t="s">
        <v>361</v>
      </c>
      <c r="E1284" s="34" t="str">
        <f t="shared" si="40"/>
        <v>OGIRP</v>
      </c>
      <c r="F1284" s="34">
        <f t="shared" si="41"/>
        <v>5</v>
      </c>
    </row>
    <row r="1285" spans="1:6" x14ac:dyDescent="0.25">
      <c r="A1285" t="s">
        <v>361</v>
      </c>
      <c r="E1285" s="34" t="str">
        <f t="shared" si="40"/>
        <v>OGIRP</v>
      </c>
      <c r="F1285" s="34">
        <f t="shared" si="41"/>
        <v>5</v>
      </c>
    </row>
    <row r="1286" spans="1:6" x14ac:dyDescent="0.25">
      <c r="A1286" t="s">
        <v>361</v>
      </c>
      <c r="E1286" s="34" t="str">
        <f t="shared" si="40"/>
        <v>OGIRP</v>
      </c>
      <c r="F1286" s="34">
        <f t="shared" si="41"/>
        <v>5</v>
      </c>
    </row>
    <row r="1287" spans="1:6" x14ac:dyDescent="0.25">
      <c r="A1287" t="s">
        <v>361</v>
      </c>
      <c r="E1287" s="34" t="str">
        <f t="shared" si="40"/>
        <v>OGIRP</v>
      </c>
      <c r="F1287" s="34">
        <f t="shared" si="41"/>
        <v>5</v>
      </c>
    </row>
    <row r="1288" spans="1:6" x14ac:dyDescent="0.25">
      <c r="A1288" t="s">
        <v>361</v>
      </c>
      <c r="E1288" s="34" t="str">
        <f t="shared" si="40"/>
        <v>OGIRP</v>
      </c>
      <c r="F1288" s="34">
        <f t="shared" si="41"/>
        <v>5</v>
      </c>
    </row>
    <row r="1289" spans="1:6" x14ac:dyDescent="0.25">
      <c r="A1289" t="s">
        <v>361</v>
      </c>
      <c r="E1289" s="34" t="str">
        <f t="shared" si="40"/>
        <v>OGIRP</v>
      </c>
      <c r="F1289" s="34">
        <f t="shared" si="41"/>
        <v>5</v>
      </c>
    </row>
    <row r="1290" spans="1:6" x14ac:dyDescent="0.25">
      <c r="A1290" t="s">
        <v>361</v>
      </c>
      <c r="E1290" s="34" t="str">
        <f t="shared" si="40"/>
        <v>OGIRP</v>
      </c>
      <c r="F1290" s="34">
        <f t="shared" si="41"/>
        <v>5</v>
      </c>
    </row>
    <row r="1291" spans="1:6" x14ac:dyDescent="0.25">
      <c r="A1291" t="s">
        <v>361</v>
      </c>
      <c r="E1291" s="34" t="str">
        <f t="shared" si="40"/>
        <v>OGIRP</v>
      </c>
      <c r="F1291" s="34">
        <f t="shared" si="41"/>
        <v>5</v>
      </c>
    </row>
    <row r="1292" spans="1:6" x14ac:dyDescent="0.25">
      <c r="A1292" t="s">
        <v>361</v>
      </c>
      <c r="E1292" s="34" t="str">
        <f t="shared" si="40"/>
        <v>OGIRP</v>
      </c>
      <c r="F1292" s="34">
        <f t="shared" si="41"/>
        <v>5</v>
      </c>
    </row>
    <row r="1293" spans="1:6" x14ac:dyDescent="0.25">
      <c r="A1293" t="s">
        <v>361</v>
      </c>
      <c r="E1293" s="34" t="str">
        <f t="shared" si="40"/>
        <v>OGIRP</v>
      </c>
      <c r="F1293" s="34">
        <f t="shared" si="41"/>
        <v>5</v>
      </c>
    </row>
    <row r="1294" spans="1:6" x14ac:dyDescent="0.25">
      <c r="A1294" t="s">
        <v>361</v>
      </c>
      <c r="E1294" s="34" t="str">
        <f t="shared" si="40"/>
        <v>OGIRP</v>
      </c>
      <c r="F1294" s="34">
        <f t="shared" si="41"/>
        <v>5</v>
      </c>
    </row>
    <row r="1295" spans="1:6" x14ac:dyDescent="0.25">
      <c r="A1295" t="s">
        <v>361</v>
      </c>
      <c r="E1295" s="34" t="str">
        <f t="shared" si="40"/>
        <v>OGIRP</v>
      </c>
      <c r="F1295" s="34">
        <f t="shared" si="41"/>
        <v>5</v>
      </c>
    </row>
    <row r="1296" spans="1:6" x14ac:dyDescent="0.25">
      <c r="A1296" t="s">
        <v>361</v>
      </c>
      <c r="E1296" s="34" t="str">
        <f t="shared" si="40"/>
        <v>OGIRP</v>
      </c>
      <c r="F1296" s="34">
        <f t="shared" si="41"/>
        <v>5</v>
      </c>
    </row>
    <row r="1297" spans="1:6" x14ac:dyDescent="0.25">
      <c r="A1297" t="s">
        <v>361</v>
      </c>
      <c r="E1297" s="34" t="str">
        <f t="shared" si="40"/>
        <v>OGIRP</v>
      </c>
      <c r="F1297" s="34">
        <f t="shared" si="41"/>
        <v>5</v>
      </c>
    </row>
    <row r="1298" spans="1:6" x14ac:dyDescent="0.25">
      <c r="A1298" t="s">
        <v>361</v>
      </c>
      <c r="E1298" s="34" t="str">
        <f t="shared" si="40"/>
        <v>OGIRP</v>
      </c>
      <c r="F1298" s="34">
        <f t="shared" si="41"/>
        <v>5</v>
      </c>
    </row>
    <row r="1299" spans="1:6" x14ac:dyDescent="0.25">
      <c r="A1299" t="s">
        <v>361</v>
      </c>
      <c r="E1299" s="34" t="str">
        <f t="shared" si="40"/>
        <v>OGIRP</v>
      </c>
      <c r="F1299" s="34">
        <f t="shared" si="41"/>
        <v>5</v>
      </c>
    </row>
    <row r="1300" spans="1:6" x14ac:dyDescent="0.25">
      <c r="A1300" t="s">
        <v>361</v>
      </c>
      <c r="E1300" s="34" t="str">
        <f t="shared" si="40"/>
        <v>OGIRP</v>
      </c>
      <c r="F1300" s="34">
        <f t="shared" si="41"/>
        <v>5</v>
      </c>
    </row>
    <row r="1301" spans="1:6" x14ac:dyDescent="0.25">
      <c r="A1301" t="s">
        <v>361</v>
      </c>
      <c r="E1301" s="34" t="str">
        <f t="shared" si="40"/>
        <v>OGIRP</v>
      </c>
      <c r="F1301" s="34">
        <f t="shared" si="41"/>
        <v>5</v>
      </c>
    </row>
    <row r="1302" spans="1:6" x14ac:dyDescent="0.25">
      <c r="A1302" t="s">
        <v>361</v>
      </c>
      <c r="E1302" s="34" t="str">
        <f t="shared" si="40"/>
        <v>OGIRP</v>
      </c>
      <c r="F1302" s="34">
        <f t="shared" si="41"/>
        <v>5</v>
      </c>
    </row>
    <row r="1303" spans="1:6" x14ac:dyDescent="0.25">
      <c r="A1303" t="s">
        <v>361</v>
      </c>
      <c r="E1303" s="34" t="str">
        <f t="shared" si="40"/>
        <v>OGIRP</v>
      </c>
      <c r="F1303" s="34">
        <f t="shared" si="41"/>
        <v>5</v>
      </c>
    </row>
    <row r="1304" spans="1:6" x14ac:dyDescent="0.25">
      <c r="A1304" t="s">
        <v>361</v>
      </c>
      <c r="E1304" s="34" t="str">
        <f t="shared" si="40"/>
        <v>OGIRP</v>
      </c>
      <c r="F1304" s="34">
        <f t="shared" si="41"/>
        <v>5</v>
      </c>
    </row>
    <row r="1305" spans="1:6" x14ac:dyDescent="0.25">
      <c r="A1305" t="s">
        <v>361</v>
      </c>
      <c r="E1305" s="34" t="str">
        <f t="shared" si="40"/>
        <v>OGIRP</v>
      </c>
      <c r="F1305" s="34">
        <f t="shared" si="41"/>
        <v>5</v>
      </c>
    </row>
    <row r="1306" spans="1:6" x14ac:dyDescent="0.25">
      <c r="A1306" t="s">
        <v>361</v>
      </c>
      <c r="E1306" s="34" t="str">
        <f t="shared" si="40"/>
        <v>OGIRP</v>
      </c>
      <c r="F1306" s="34">
        <f t="shared" si="41"/>
        <v>5</v>
      </c>
    </row>
    <row r="1307" spans="1:6" x14ac:dyDescent="0.25">
      <c r="A1307" t="s">
        <v>361</v>
      </c>
      <c r="E1307" s="34" t="str">
        <f t="shared" si="40"/>
        <v>OGIRP</v>
      </c>
      <c r="F1307" s="34">
        <f t="shared" si="41"/>
        <v>5</v>
      </c>
    </row>
    <row r="1308" spans="1:6" x14ac:dyDescent="0.25">
      <c r="A1308" t="s">
        <v>361</v>
      </c>
      <c r="E1308" s="34" t="str">
        <f t="shared" si="40"/>
        <v>OGIRP</v>
      </c>
      <c r="F1308" s="34">
        <f t="shared" si="41"/>
        <v>5</v>
      </c>
    </row>
    <row r="1309" spans="1:6" x14ac:dyDescent="0.25">
      <c r="A1309" t="s">
        <v>361</v>
      </c>
      <c r="E1309" s="34" t="str">
        <f t="shared" si="40"/>
        <v>OGIRP</v>
      </c>
      <c r="F1309" s="34">
        <f t="shared" si="41"/>
        <v>5</v>
      </c>
    </row>
    <row r="1310" spans="1:6" x14ac:dyDescent="0.25">
      <c r="A1310" t="s">
        <v>361</v>
      </c>
      <c r="E1310" s="34" t="str">
        <f t="shared" si="40"/>
        <v>OGIRP</v>
      </c>
      <c r="F1310" s="34">
        <f t="shared" si="41"/>
        <v>5</v>
      </c>
    </row>
    <row r="1311" spans="1:6" x14ac:dyDescent="0.25">
      <c r="A1311" t="s">
        <v>361</v>
      </c>
      <c r="E1311" s="34" t="str">
        <f t="shared" si="40"/>
        <v>OGIRP</v>
      </c>
      <c r="F1311" s="34">
        <f t="shared" si="41"/>
        <v>5</v>
      </c>
    </row>
    <row r="1312" spans="1:6" x14ac:dyDescent="0.25">
      <c r="A1312" t="s">
        <v>361</v>
      </c>
      <c r="E1312" s="34" t="str">
        <f t="shared" si="40"/>
        <v>OGIRP</v>
      </c>
      <c r="F1312" s="34">
        <f t="shared" si="41"/>
        <v>5</v>
      </c>
    </row>
    <row r="1313" spans="1:6" x14ac:dyDescent="0.25">
      <c r="A1313" t="s">
        <v>361</v>
      </c>
      <c r="E1313" s="34" t="str">
        <f t="shared" si="40"/>
        <v>OGIRP</v>
      </c>
      <c r="F1313" s="34">
        <f t="shared" si="41"/>
        <v>5</v>
      </c>
    </row>
    <row r="1314" spans="1:6" x14ac:dyDescent="0.25">
      <c r="A1314" t="s">
        <v>361</v>
      </c>
      <c r="E1314" s="34" t="str">
        <f t="shared" si="40"/>
        <v>OGIRP</v>
      </c>
      <c r="F1314" s="34">
        <f t="shared" si="41"/>
        <v>5</v>
      </c>
    </row>
    <row r="1315" spans="1:6" x14ac:dyDescent="0.25">
      <c r="A1315" t="s">
        <v>361</v>
      </c>
      <c r="E1315" s="34" t="str">
        <f t="shared" si="40"/>
        <v>OGIRP</v>
      </c>
      <c r="F1315" s="34">
        <f t="shared" si="41"/>
        <v>5</v>
      </c>
    </row>
    <row r="1316" spans="1:6" x14ac:dyDescent="0.25">
      <c r="A1316" t="s">
        <v>361</v>
      </c>
      <c r="E1316" s="34" t="str">
        <f t="shared" si="40"/>
        <v>OGIRP</v>
      </c>
      <c r="F1316" s="34">
        <f t="shared" si="41"/>
        <v>5</v>
      </c>
    </row>
    <row r="1317" spans="1:6" x14ac:dyDescent="0.25">
      <c r="A1317" t="s">
        <v>361</v>
      </c>
      <c r="E1317" s="34" t="str">
        <f t="shared" si="40"/>
        <v>OGIRP</v>
      </c>
      <c r="F1317" s="34">
        <f t="shared" si="41"/>
        <v>5</v>
      </c>
    </row>
    <row r="1318" spans="1:6" x14ac:dyDescent="0.25">
      <c r="A1318" t="s">
        <v>361</v>
      </c>
      <c r="E1318" s="34" t="str">
        <f t="shared" si="40"/>
        <v>OGIRP</v>
      </c>
      <c r="F1318" s="34">
        <f t="shared" si="41"/>
        <v>5</v>
      </c>
    </row>
    <row r="1319" spans="1:6" x14ac:dyDescent="0.25">
      <c r="A1319" t="s">
        <v>361</v>
      </c>
      <c r="E1319" s="34" t="str">
        <f t="shared" si="40"/>
        <v>OGIRP</v>
      </c>
      <c r="F1319" s="34">
        <f t="shared" si="41"/>
        <v>5</v>
      </c>
    </row>
    <row r="1320" spans="1:6" x14ac:dyDescent="0.25">
      <c r="A1320" t="s">
        <v>361</v>
      </c>
      <c r="E1320" s="34" t="str">
        <f t="shared" si="40"/>
        <v>OGIRP</v>
      </c>
      <c r="F1320" s="34">
        <f t="shared" si="41"/>
        <v>5</v>
      </c>
    </row>
    <row r="1321" spans="1:6" x14ac:dyDescent="0.25">
      <c r="A1321" t="s">
        <v>361</v>
      </c>
      <c r="E1321" s="34" t="str">
        <f t="shared" si="40"/>
        <v>OGIRP</v>
      </c>
      <c r="F1321" s="34">
        <f t="shared" si="41"/>
        <v>5</v>
      </c>
    </row>
    <row r="1322" spans="1:6" x14ac:dyDescent="0.25">
      <c r="A1322" t="s">
        <v>361</v>
      </c>
      <c r="E1322" s="34" t="str">
        <f t="shared" si="40"/>
        <v>OGIRP</v>
      </c>
      <c r="F1322" s="34">
        <f t="shared" si="41"/>
        <v>5</v>
      </c>
    </row>
    <row r="1323" spans="1:6" x14ac:dyDescent="0.25">
      <c r="A1323" t="s">
        <v>361</v>
      </c>
      <c r="E1323" s="34" t="str">
        <f t="shared" si="40"/>
        <v>OGIRP</v>
      </c>
      <c r="F1323" s="34">
        <f t="shared" si="41"/>
        <v>5</v>
      </c>
    </row>
    <row r="1324" spans="1:6" x14ac:dyDescent="0.25">
      <c r="A1324" t="s">
        <v>361</v>
      </c>
      <c r="E1324" s="34" t="str">
        <f t="shared" si="40"/>
        <v>OGIRP</v>
      </c>
      <c r="F1324" s="34">
        <f t="shared" si="41"/>
        <v>5</v>
      </c>
    </row>
    <row r="1325" spans="1:6" x14ac:dyDescent="0.25">
      <c r="A1325" t="s">
        <v>361</v>
      </c>
      <c r="E1325" s="34" t="str">
        <f t="shared" si="40"/>
        <v>OGIRP</v>
      </c>
      <c r="F1325" s="34">
        <f t="shared" si="41"/>
        <v>5</v>
      </c>
    </row>
    <row r="1326" spans="1:6" x14ac:dyDescent="0.25">
      <c r="A1326" t="s">
        <v>361</v>
      </c>
      <c r="E1326" s="34" t="str">
        <f t="shared" si="40"/>
        <v>OGIRP</v>
      </c>
      <c r="F1326" s="34">
        <f t="shared" si="41"/>
        <v>5</v>
      </c>
    </row>
    <row r="1327" spans="1:6" x14ac:dyDescent="0.25">
      <c r="A1327" t="s">
        <v>361</v>
      </c>
      <c r="E1327" s="34" t="str">
        <f t="shared" si="40"/>
        <v>OGIRP</v>
      </c>
      <c r="F1327" s="34">
        <f t="shared" si="41"/>
        <v>5</v>
      </c>
    </row>
    <row r="1328" spans="1:6" x14ac:dyDescent="0.25">
      <c r="A1328" t="s">
        <v>361</v>
      </c>
      <c r="E1328" s="34" t="str">
        <f t="shared" si="40"/>
        <v>OGIRP</v>
      </c>
      <c r="F1328" s="34">
        <f t="shared" si="41"/>
        <v>5</v>
      </c>
    </row>
    <row r="1329" spans="1:6" x14ac:dyDescent="0.25">
      <c r="A1329" t="s">
        <v>361</v>
      </c>
      <c r="E1329" s="34" t="str">
        <f t="shared" si="40"/>
        <v>OGIRP</v>
      </c>
      <c r="F1329" s="34">
        <f t="shared" si="41"/>
        <v>5</v>
      </c>
    </row>
    <row r="1330" spans="1:6" x14ac:dyDescent="0.25">
      <c r="A1330" t="s">
        <v>361</v>
      </c>
      <c r="E1330" s="34" t="str">
        <f t="shared" si="40"/>
        <v>OGIRP</v>
      </c>
      <c r="F1330" s="34">
        <f t="shared" si="41"/>
        <v>5</v>
      </c>
    </row>
    <row r="1331" spans="1:6" x14ac:dyDescent="0.25">
      <c r="A1331" t="s">
        <v>361</v>
      </c>
      <c r="E1331" s="34" t="str">
        <f t="shared" si="40"/>
        <v>OGIRP</v>
      </c>
      <c r="F1331" s="34">
        <f t="shared" si="41"/>
        <v>5</v>
      </c>
    </row>
    <row r="1332" spans="1:6" x14ac:dyDescent="0.25">
      <c r="A1332" t="s">
        <v>361</v>
      </c>
      <c r="E1332" s="34" t="str">
        <f t="shared" si="40"/>
        <v>OGIRP</v>
      </c>
      <c r="F1332" s="34">
        <f t="shared" si="41"/>
        <v>5</v>
      </c>
    </row>
    <row r="1333" spans="1:6" x14ac:dyDescent="0.25">
      <c r="A1333" t="s">
        <v>361</v>
      </c>
      <c r="E1333" s="34" t="str">
        <f t="shared" si="40"/>
        <v>OGIRP</v>
      </c>
      <c r="F1333" s="34">
        <f t="shared" si="41"/>
        <v>5</v>
      </c>
    </row>
    <row r="1334" spans="1:6" x14ac:dyDescent="0.25">
      <c r="A1334" t="s">
        <v>361</v>
      </c>
      <c r="E1334" s="34" t="str">
        <f t="shared" si="40"/>
        <v>OGIRP</v>
      </c>
      <c r="F1334" s="34">
        <f t="shared" si="41"/>
        <v>5</v>
      </c>
    </row>
    <row r="1335" spans="1:6" x14ac:dyDescent="0.25">
      <c r="A1335" t="s">
        <v>361</v>
      </c>
      <c r="E1335" s="34" t="str">
        <f t="shared" si="40"/>
        <v>OGIRP</v>
      </c>
      <c r="F1335" s="34">
        <f t="shared" si="41"/>
        <v>5</v>
      </c>
    </row>
    <row r="1336" spans="1:6" x14ac:dyDescent="0.25">
      <c r="A1336" t="s">
        <v>361</v>
      </c>
      <c r="E1336" s="34" t="str">
        <f t="shared" si="40"/>
        <v>OGIRP</v>
      </c>
      <c r="F1336" s="34">
        <f t="shared" si="41"/>
        <v>5</v>
      </c>
    </row>
    <row r="1337" spans="1:6" x14ac:dyDescent="0.25">
      <c r="A1337" t="s">
        <v>361</v>
      </c>
      <c r="E1337" s="34" t="str">
        <f t="shared" si="40"/>
        <v>OGIRP</v>
      </c>
      <c r="F1337" s="34">
        <f t="shared" si="41"/>
        <v>5</v>
      </c>
    </row>
    <row r="1338" spans="1:6" x14ac:dyDescent="0.25">
      <c r="A1338" t="s">
        <v>361</v>
      </c>
      <c r="E1338" s="34" t="str">
        <f t="shared" si="40"/>
        <v>OGIRP</v>
      </c>
      <c r="F1338" s="34">
        <f t="shared" si="41"/>
        <v>5</v>
      </c>
    </row>
    <row r="1339" spans="1:6" x14ac:dyDescent="0.25">
      <c r="A1339" t="s">
        <v>361</v>
      </c>
      <c r="E1339" s="34" t="str">
        <f t="shared" si="40"/>
        <v>OGIRP</v>
      </c>
      <c r="F1339" s="34">
        <f t="shared" si="41"/>
        <v>5</v>
      </c>
    </row>
    <row r="1340" spans="1:6" x14ac:dyDescent="0.25">
      <c r="A1340" t="s">
        <v>361</v>
      </c>
      <c r="E1340" s="34" t="str">
        <f t="shared" si="40"/>
        <v>OGIRP</v>
      </c>
      <c r="F1340" s="34">
        <f t="shared" si="41"/>
        <v>5</v>
      </c>
    </row>
    <row r="1341" spans="1:6" x14ac:dyDescent="0.25">
      <c r="A1341" t="s">
        <v>361</v>
      </c>
      <c r="E1341" s="34" t="str">
        <f t="shared" si="40"/>
        <v>OGIRP</v>
      </c>
      <c r="F1341" s="34">
        <f t="shared" si="41"/>
        <v>5</v>
      </c>
    </row>
    <row r="1342" spans="1:6" x14ac:dyDescent="0.25">
      <c r="A1342" t="s">
        <v>361</v>
      </c>
      <c r="E1342" s="34" t="str">
        <f t="shared" si="40"/>
        <v>OGIRP</v>
      </c>
      <c r="F1342" s="34">
        <f t="shared" si="41"/>
        <v>5</v>
      </c>
    </row>
    <row r="1343" spans="1:6" x14ac:dyDescent="0.25">
      <c r="A1343" t="s">
        <v>361</v>
      </c>
      <c r="E1343" s="34" t="str">
        <f t="shared" si="40"/>
        <v>OGIRP</v>
      </c>
      <c r="F1343" s="34">
        <f t="shared" si="41"/>
        <v>5</v>
      </c>
    </row>
    <row r="1344" spans="1:6" x14ac:dyDescent="0.25">
      <c r="A1344" t="s">
        <v>361</v>
      </c>
      <c r="E1344" s="34" t="str">
        <f t="shared" ref="E1344:E1407" si="42">_xlfn.IFNA(_xlfn.IFS(A1344="Water Supply - Public (Municipal) Community",$C$2,A1344="Fish &amp; Wildlife - Research &amp; Conservation",$C$3,A1344="Oil &amp; Gas - Petroleum Refining",$C$4,A1344="Commercial - Retail/Wholesale",$C$5,A1344="Oil &amp; Gas - Ice Roads and Pads",$C$6,A1344="Fish &amp; Wildlife - Zoo",$C$7,A1344="Oil &amp; Gas - Operation",$C$8,A1344=" - Operation",$C$9,A1344="Oil &amp; Gas - Pipeline",$C$10),"")</f>
        <v>OGIRP</v>
      </c>
      <c r="F1344" s="34">
        <f t="shared" ref="F1344:F1407" si="43">_xlfn.IFS(E1344=$C$2,$D$2,E1344=$C$3,$D$3,E1344=$C$4,$D$4,E1344=$C$5,$D$5,E1344=$C$6,$D$6,E1344=$C$7,$D$7,E1344=$C$8,$D$8,E1344=$C$9,$D$9,E1344=$C$10,$D$10)</f>
        <v>5</v>
      </c>
    </row>
    <row r="1345" spans="1:6" x14ac:dyDescent="0.25">
      <c r="A1345" t="s">
        <v>361</v>
      </c>
      <c r="E1345" s="34" t="str">
        <f t="shared" si="42"/>
        <v>OGIRP</v>
      </c>
      <c r="F1345" s="34">
        <f t="shared" si="43"/>
        <v>5</v>
      </c>
    </row>
    <row r="1346" spans="1:6" x14ac:dyDescent="0.25">
      <c r="A1346" t="s">
        <v>361</v>
      </c>
      <c r="E1346" s="34" t="str">
        <f t="shared" si="42"/>
        <v>OGIRP</v>
      </c>
      <c r="F1346" s="34">
        <f t="shared" si="43"/>
        <v>5</v>
      </c>
    </row>
    <row r="1347" spans="1:6" x14ac:dyDescent="0.25">
      <c r="A1347" t="s">
        <v>361</v>
      </c>
      <c r="E1347" s="34" t="str">
        <f t="shared" si="42"/>
        <v>OGIRP</v>
      </c>
      <c r="F1347" s="34">
        <f t="shared" si="43"/>
        <v>5</v>
      </c>
    </row>
    <row r="1348" spans="1:6" x14ac:dyDescent="0.25">
      <c r="A1348" t="s">
        <v>361</v>
      </c>
      <c r="E1348" s="34" t="str">
        <f t="shared" si="42"/>
        <v>OGIRP</v>
      </c>
      <c r="F1348" s="34">
        <f t="shared" si="43"/>
        <v>5</v>
      </c>
    </row>
    <row r="1349" spans="1:6" x14ac:dyDescent="0.25">
      <c r="A1349" t="s">
        <v>361</v>
      </c>
      <c r="E1349" s="34" t="str">
        <f t="shared" si="42"/>
        <v>OGIRP</v>
      </c>
      <c r="F1349" s="34">
        <f t="shared" si="43"/>
        <v>5</v>
      </c>
    </row>
    <row r="1350" spans="1:6" x14ac:dyDescent="0.25">
      <c r="A1350" t="s">
        <v>361</v>
      </c>
      <c r="E1350" s="34" t="str">
        <f t="shared" si="42"/>
        <v>OGIRP</v>
      </c>
      <c r="F1350" s="34">
        <f t="shared" si="43"/>
        <v>5</v>
      </c>
    </row>
    <row r="1351" spans="1:6" x14ac:dyDescent="0.25">
      <c r="A1351" t="s">
        <v>361</v>
      </c>
      <c r="E1351" s="34" t="str">
        <f t="shared" si="42"/>
        <v>OGIRP</v>
      </c>
      <c r="F1351" s="34">
        <f t="shared" si="43"/>
        <v>5</v>
      </c>
    </row>
    <row r="1352" spans="1:6" x14ac:dyDescent="0.25">
      <c r="A1352" t="s">
        <v>361</v>
      </c>
      <c r="E1352" s="34" t="str">
        <f t="shared" si="42"/>
        <v>OGIRP</v>
      </c>
      <c r="F1352" s="34">
        <f t="shared" si="43"/>
        <v>5</v>
      </c>
    </row>
    <row r="1353" spans="1:6" x14ac:dyDescent="0.25">
      <c r="A1353" t="s">
        <v>361</v>
      </c>
      <c r="E1353" s="34" t="str">
        <f t="shared" si="42"/>
        <v>OGIRP</v>
      </c>
      <c r="F1353" s="34">
        <f t="shared" si="43"/>
        <v>5</v>
      </c>
    </row>
    <row r="1354" spans="1:6" x14ac:dyDescent="0.25">
      <c r="A1354" t="s">
        <v>361</v>
      </c>
      <c r="E1354" s="34" t="str">
        <f t="shared" si="42"/>
        <v>OGIRP</v>
      </c>
      <c r="F1354" s="34">
        <f t="shared" si="43"/>
        <v>5</v>
      </c>
    </row>
    <row r="1355" spans="1:6" x14ac:dyDescent="0.25">
      <c r="A1355" t="s">
        <v>361</v>
      </c>
      <c r="E1355" s="34" t="str">
        <f t="shared" si="42"/>
        <v>OGIRP</v>
      </c>
      <c r="F1355" s="34">
        <f t="shared" si="43"/>
        <v>5</v>
      </c>
    </row>
    <row r="1356" spans="1:6" x14ac:dyDescent="0.25">
      <c r="A1356" t="s">
        <v>361</v>
      </c>
      <c r="E1356" s="34" t="str">
        <f t="shared" si="42"/>
        <v>OGIRP</v>
      </c>
      <c r="F1356" s="34">
        <f t="shared" si="43"/>
        <v>5</v>
      </c>
    </row>
    <row r="1357" spans="1:6" x14ac:dyDescent="0.25">
      <c r="A1357" t="s">
        <v>361</v>
      </c>
      <c r="E1357" s="34" t="str">
        <f t="shared" si="42"/>
        <v>OGIRP</v>
      </c>
      <c r="F1357" s="34">
        <f t="shared" si="43"/>
        <v>5</v>
      </c>
    </row>
    <row r="1358" spans="1:6" x14ac:dyDescent="0.25">
      <c r="A1358" t="s">
        <v>361</v>
      </c>
      <c r="E1358" s="34" t="str">
        <f t="shared" si="42"/>
        <v>OGIRP</v>
      </c>
      <c r="F1358" s="34">
        <f t="shared" si="43"/>
        <v>5</v>
      </c>
    </row>
    <row r="1359" spans="1:6" x14ac:dyDescent="0.25">
      <c r="A1359" t="s">
        <v>361</v>
      </c>
      <c r="E1359" s="34" t="str">
        <f t="shared" si="42"/>
        <v>OGIRP</v>
      </c>
      <c r="F1359" s="34">
        <f t="shared" si="43"/>
        <v>5</v>
      </c>
    </row>
    <row r="1360" spans="1:6" x14ac:dyDescent="0.25">
      <c r="A1360" t="s">
        <v>361</v>
      </c>
      <c r="E1360" s="34" t="str">
        <f t="shared" si="42"/>
        <v>OGIRP</v>
      </c>
      <c r="F1360" s="34">
        <f t="shared" si="43"/>
        <v>5</v>
      </c>
    </row>
    <row r="1361" spans="1:6" x14ac:dyDescent="0.25">
      <c r="A1361" t="s">
        <v>361</v>
      </c>
      <c r="E1361" s="34" t="str">
        <f t="shared" si="42"/>
        <v>OGIRP</v>
      </c>
      <c r="F1361" s="34">
        <f t="shared" si="43"/>
        <v>5</v>
      </c>
    </row>
    <row r="1362" spans="1:6" x14ac:dyDescent="0.25">
      <c r="A1362" t="s">
        <v>361</v>
      </c>
      <c r="E1362" s="34" t="str">
        <f t="shared" si="42"/>
        <v>OGIRP</v>
      </c>
      <c r="F1362" s="34">
        <f t="shared" si="43"/>
        <v>5</v>
      </c>
    </row>
    <row r="1363" spans="1:6" x14ac:dyDescent="0.25">
      <c r="A1363" t="s">
        <v>361</v>
      </c>
      <c r="E1363" s="34" t="str">
        <f t="shared" si="42"/>
        <v>OGIRP</v>
      </c>
      <c r="F1363" s="34">
        <f t="shared" si="43"/>
        <v>5</v>
      </c>
    </row>
    <row r="1364" spans="1:6" x14ac:dyDescent="0.25">
      <c r="A1364" t="s">
        <v>361</v>
      </c>
      <c r="E1364" s="34" t="str">
        <f t="shared" si="42"/>
        <v>OGIRP</v>
      </c>
      <c r="F1364" s="34">
        <f t="shared" si="43"/>
        <v>5</v>
      </c>
    </row>
    <row r="1365" spans="1:6" x14ac:dyDescent="0.25">
      <c r="A1365" t="s">
        <v>361</v>
      </c>
      <c r="E1365" s="34" t="str">
        <f t="shared" si="42"/>
        <v>OGIRP</v>
      </c>
      <c r="F1365" s="34">
        <f t="shared" si="43"/>
        <v>5</v>
      </c>
    </row>
    <row r="1366" spans="1:6" x14ac:dyDescent="0.25">
      <c r="A1366" t="s">
        <v>361</v>
      </c>
      <c r="E1366" s="34" t="str">
        <f t="shared" si="42"/>
        <v>OGIRP</v>
      </c>
      <c r="F1366" s="34">
        <f t="shared" si="43"/>
        <v>5</v>
      </c>
    </row>
    <row r="1367" spans="1:6" x14ac:dyDescent="0.25">
      <c r="A1367" t="s">
        <v>361</v>
      </c>
      <c r="E1367" s="34" t="str">
        <f t="shared" si="42"/>
        <v>OGIRP</v>
      </c>
      <c r="F1367" s="34">
        <f t="shared" si="43"/>
        <v>5</v>
      </c>
    </row>
    <row r="1368" spans="1:6" x14ac:dyDescent="0.25">
      <c r="A1368" t="s">
        <v>361</v>
      </c>
      <c r="E1368" s="34" t="str">
        <f t="shared" si="42"/>
        <v>OGIRP</v>
      </c>
      <c r="F1368" s="34">
        <f t="shared" si="43"/>
        <v>5</v>
      </c>
    </row>
    <row r="1369" spans="1:6" x14ac:dyDescent="0.25">
      <c r="A1369" t="s">
        <v>361</v>
      </c>
      <c r="E1369" s="34" t="str">
        <f t="shared" si="42"/>
        <v>OGIRP</v>
      </c>
      <c r="F1369" s="34">
        <f t="shared" si="43"/>
        <v>5</v>
      </c>
    </row>
    <row r="1370" spans="1:6" x14ac:dyDescent="0.25">
      <c r="A1370" t="s">
        <v>361</v>
      </c>
      <c r="E1370" s="34" t="str">
        <f t="shared" si="42"/>
        <v>OGIRP</v>
      </c>
      <c r="F1370" s="34">
        <f t="shared" si="43"/>
        <v>5</v>
      </c>
    </row>
    <row r="1371" spans="1:6" x14ac:dyDescent="0.25">
      <c r="A1371" t="s">
        <v>361</v>
      </c>
      <c r="E1371" s="34" t="str">
        <f t="shared" si="42"/>
        <v>OGIRP</v>
      </c>
      <c r="F1371" s="34">
        <f t="shared" si="43"/>
        <v>5</v>
      </c>
    </row>
    <row r="1372" spans="1:6" x14ac:dyDescent="0.25">
      <c r="A1372" t="s">
        <v>361</v>
      </c>
      <c r="E1372" s="34" t="str">
        <f t="shared" si="42"/>
        <v>OGIRP</v>
      </c>
      <c r="F1372" s="34">
        <f t="shared" si="43"/>
        <v>5</v>
      </c>
    </row>
    <row r="1373" spans="1:6" x14ac:dyDescent="0.25">
      <c r="A1373" t="s">
        <v>361</v>
      </c>
      <c r="E1373" s="34" t="str">
        <f t="shared" si="42"/>
        <v>OGIRP</v>
      </c>
      <c r="F1373" s="34">
        <f t="shared" si="43"/>
        <v>5</v>
      </c>
    </row>
    <row r="1374" spans="1:6" x14ac:dyDescent="0.25">
      <c r="A1374" t="s">
        <v>361</v>
      </c>
      <c r="E1374" s="34" t="str">
        <f t="shared" si="42"/>
        <v>OGIRP</v>
      </c>
      <c r="F1374" s="34">
        <f t="shared" si="43"/>
        <v>5</v>
      </c>
    </row>
    <row r="1375" spans="1:6" x14ac:dyDescent="0.25">
      <c r="A1375" t="s">
        <v>361</v>
      </c>
      <c r="E1375" s="34" t="str">
        <f t="shared" si="42"/>
        <v>OGIRP</v>
      </c>
      <c r="F1375" s="34">
        <f t="shared" si="43"/>
        <v>5</v>
      </c>
    </row>
    <row r="1376" spans="1:6" x14ac:dyDescent="0.25">
      <c r="A1376" t="s">
        <v>361</v>
      </c>
      <c r="E1376" s="34" t="str">
        <f t="shared" si="42"/>
        <v>OGIRP</v>
      </c>
      <c r="F1376" s="34">
        <f t="shared" si="43"/>
        <v>5</v>
      </c>
    </row>
    <row r="1377" spans="1:6" x14ac:dyDescent="0.25">
      <c r="A1377" t="s">
        <v>361</v>
      </c>
      <c r="E1377" s="34" t="str">
        <f t="shared" si="42"/>
        <v>OGIRP</v>
      </c>
      <c r="F1377" s="34">
        <f t="shared" si="43"/>
        <v>5</v>
      </c>
    </row>
    <row r="1378" spans="1:6" x14ac:dyDescent="0.25">
      <c r="A1378" t="s">
        <v>361</v>
      </c>
      <c r="E1378" s="34" t="str">
        <f t="shared" si="42"/>
        <v>OGIRP</v>
      </c>
      <c r="F1378" s="34">
        <f t="shared" si="43"/>
        <v>5</v>
      </c>
    </row>
    <row r="1379" spans="1:6" x14ac:dyDescent="0.25">
      <c r="A1379" t="s">
        <v>361</v>
      </c>
      <c r="E1379" s="34" t="str">
        <f t="shared" si="42"/>
        <v>OGIRP</v>
      </c>
      <c r="F1379" s="34">
        <f t="shared" si="43"/>
        <v>5</v>
      </c>
    </row>
    <row r="1380" spans="1:6" x14ac:dyDescent="0.25">
      <c r="A1380" t="s">
        <v>361</v>
      </c>
      <c r="E1380" s="34" t="str">
        <f t="shared" si="42"/>
        <v>OGIRP</v>
      </c>
      <c r="F1380" s="34">
        <f t="shared" si="43"/>
        <v>5</v>
      </c>
    </row>
    <row r="1381" spans="1:6" x14ac:dyDescent="0.25">
      <c r="A1381" t="s">
        <v>361</v>
      </c>
      <c r="E1381" s="34" t="str">
        <f t="shared" si="42"/>
        <v>OGIRP</v>
      </c>
      <c r="F1381" s="34">
        <f t="shared" si="43"/>
        <v>5</v>
      </c>
    </row>
    <row r="1382" spans="1:6" x14ac:dyDescent="0.25">
      <c r="A1382" t="s">
        <v>361</v>
      </c>
      <c r="E1382" s="34" t="str">
        <f t="shared" si="42"/>
        <v>OGIRP</v>
      </c>
      <c r="F1382" s="34">
        <f t="shared" si="43"/>
        <v>5</v>
      </c>
    </row>
    <row r="1383" spans="1:6" x14ac:dyDescent="0.25">
      <c r="A1383" t="s">
        <v>361</v>
      </c>
      <c r="E1383" s="34" t="str">
        <f t="shared" si="42"/>
        <v>OGIRP</v>
      </c>
      <c r="F1383" s="34">
        <f t="shared" si="43"/>
        <v>5</v>
      </c>
    </row>
    <row r="1384" spans="1:6" x14ac:dyDescent="0.25">
      <c r="A1384" t="s">
        <v>361</v>
      </c>
      <c r="E1384" s="34" t="str">
        <f t="shared" si="42"/>
        <v>OGIRP</v>
      </c>
      <c r="F1384" s="34">
        <f t="shared" si="43"/>
        <v>5</v>
      </c>
    </row>
    <row r="1385" spans="1:6" x14ac:dyDescent="0.25">
      <c r="A1385" t="s">
        <v>361</v>
      </c>
      <c r="E1385" s="34" t="str">
        <f t="shared" si="42"/>
        <v>OGIRP</v>
      </c>
      <c r="F1385" s="34">
        <f t="shared" si="43"/>
        <v>5</v>
      </c>
    </row>
    <row r="1386" spans="1:6" x14ac:dyDescent="0.25">
      <c r="A1386" t="s">
        <v>361</v>
      </c>
      <c r="E1386" s="34" t="str">
        <f t="shared" si="42"/>
        <v>OGIRP</v>
      </c>
      <c r="F1386" s="34">
        <f t="shared" si="43"/>
        <v>5</v>
      </c>
    </row>
    <row r="1387" spans="1:6" x14ac:dyDescent="0.25">
      <c r="A1387" t="s">
        <v>361</v>
      </c>
      <c r="E1387" s="34" t="str">
        <f t="shared" si="42"/>
        <v>OGIRP</v>
      </c>
      <c r="F1387" s="34">
        <f t="shared" si="43"/>
        <v>5</v>
      </c>
    </row>
    <row r="1388" spans="1:6" x14ac:dyDescent="0.25">
      <c r="A1388" t="s">
        <v>361</v>
      </c>
      <c r="E1388" s="34" t="str">
        <f t="shared" si="42"/>
        <v>OGIRP</v>
      </c>
      <c r="F1388" s="34">
        <f t="shared" si="43"/>
        <v>5</v>
      </c>
    </row>
    <row r="1389" spans="1:6" x14ac:dyDescent="0.25">
      <c r="A1389" t="s">
        <v>361</v>
      </c>
      <c r="E1389" s="34" t="str">
        <f t="shared" si="42"/>
        <v>OGIRP</v>
      </c>
      <c r="F1389" s="34">
        <f t="shared" si="43"/>
        <v>5</v>
      </c>
    </row>
    <row r="1390" spans="1:6" x14ac:dyDescent="0.25">
      <c r="A1390" t="s">
        <v>361</v>
      </c>
      <c r="E1390" s="34" t="str">
        <f t="shared" si="42"/>
        <v>OGIRP</v>
      </c>
      <c r="F1390" s="34">
        <f t="shared" si="43"/>
        <v>5</v>
      </c>
    </row>
    <row r="1391" spans="1:6" x14ac:dyDescent="0.25">
      <c r="A1391" t="s">
        <v>361</v>
      </c>
      <c r="E1391" s="34" t="str">
        <f t="shared" si="42"/>
        <v>OGIRP</v>
      </c>
      <c r="F1391" s="34">
        <f t="shared" si="43"/>
        <v>5</v>
      </c>
    </row>
    <row r="1392" spans="1:6" x14ac:dyDescent="0.25">
      <c r="A1392" t="s">
        <v>361</v>
      </c>
      <c r="E1392" s="34" t="str">
        <f t="shared" si="42"/>
        <v>OGIRP</v>
      </c>
      <c r="F1392" s="34">
        <f t="shared" si="43"/>
        <v>5</v>
      </c>
    </row>
    <row r="1393" spans="1:6" x14ac:dyDescent="0.25">
      <c r="A1393" t="s">
        <v>361</v>
      </c>
      <c r="E1393" s="34" t="str">
        <f t="shared" si="42"/>
        <v>OGIRP</v>
      </c>
      <c r="F1393" s="34">
        <f t="shared" si="43"/>
        <v>5</v>
      </c>
    </row>
    <row r="1394" spans="1:6" x14ac:dyDescent="0.25">
      <c r="A1394" t="s">
        <v>361</v>
      </c>
      <c r="E1394" s="34" t="str">
        <f t="shared" si="42"/>
        <v>OGIRP</v>
      </c>
      <c r="F1394" s="34">
        <f t="shared" si="43"/>
        <v>5</v>
      </c>
    </row>
    <row r="1395" spans="1:6" x14ac:dyDescent="0.25">
      <c r="A1395" t="s">
        <v>361</v>
      </c>
      <c r="E1395" s="34" t="str">
        <f t="shared" si="42"/>
        <v>OGIRP</v>
      </c>
      <c r="F1395" s="34">
        <f t="shared" si="43"/>
        <v>5</v>
      </c>
    </row>
    <row r="1396" spans="1:6" x14ac:dyDescent="0.25">
      <c r="A1396" t="s">
        <v>361</v>
      </c>
      <c r="E1396" s="34" t="str">
        <f t="shared" si="42"/>
        <v>OGIRP</v>
      </c>
      <c r="F1396" s="34">
        <f t="shared" si="43"/>
        <v>5</v>
      </c>
    </row>
    <row r="1397" spans="1:6" x14ac:dyDescent="0.25">
      <c r="A1397" t="s">
        <v>361</v>
      </c>
      <c r="E1397" s="34" t="str">
        <f t="shared" si="42"/>
        <v>OGIRP</v>
      </c>
      <c r="F1397" s="34">
        <f t="shared" si="43"/>
        <v>5</v>
      </c>
    </row>
    <row r="1398" spans="1:6" x14ac:dyDescent="0.25">
      <c r="A1398" t="s">
        <v>361</v>
      </c>
      <c r="E1398" s="34" t="str">
        <f t="shared" si="42"/>
        <v>OGIRP</v>
      </c>
      <c r="F1398" s="34">
        <f t="shared" si="43"/>
        <v>5</v>
      </c>
    </row>
    <row r="1399" spans="1:6" x14ac:dyDescent="0.25">
      <c r="A1399" t="s">
        <v>361</v>
      </c>
      <c r="E1399" s="34" t="str">
        <f t="shared" si="42"/>
        <v>OGIRP</v>
      </c>
      <c r="F1399" s="34">
        <f t="shared" si="43"/>
        <v>5</v>
      </c>
    </row>
    <row r="1400" spans="1:6" x14ac:dyDescent="0.25">
      <c r="A1400" t="s">
        <v>361</v>
      </c>
      <c r="E1400" s="34" t="str">
        <f t="shared" si="42"/>
        <v>OGIRP</v>
      </c>
      <c r="F1400" s="34">
        <f t="shared" si="43"/>
        <v>5</v>
      </c>
    </row>
    <row r="1401" spans="1:6" x14ac:dyDescent="0.25">
      <c r="A1401" t="s">
        <v>361</v>
      </c>
      <c r="E1401" s="34" t="str">
        <f t="shared" si="42"/>
        <v>OGIRP</v>
      </c>
      <c r="F1401" s="34">
        <f t="shared" si="43"/>
        <v>5</v>
      </c>
    </row>
    <row r="1402" spans="1:6" x14ac:dyDescent="0.25">
      <c r="A1402" t="s">
        <v>361</v>
      </c>
      <c r="E1402" s="34" t="str">
        <f t="shared" si="42"/>
        <v>OGIRP</v>
      </c>
      <c r="F1402" s="34">
        <f t="shared" si="43"/>
        <v>5</v>
      </c>
    </row>
    <row r="1403" spans="1:6" x14ac:dyDescent="0.25">
      <c r="A1403" t="s">
        <v>361</v>
      </c>
      <c r="E1403" s="34" t="str">
        <f t="shared" si="42"/>
        <v>OGIRP</v>
      </c>
      <c r="F1403" s="34">
        <f t="shared" si="43"/>
        <v>5</v>
      </c>
    </row>
    <row r="1404" spans="1:6" x14ac:dyDescent="0.25">
      <c r="A1404" t="s">
        <v>361</v>
      </c>
      <c r="E1404" s="34" t="str">
        <f t="shared" si="42"/>
        <v>OGIRP</v>
      </c>
      <c r="F1404" s="34">
        <f t="shared" si="43"/>
        <v>5</v>
      </c>
    </row>
    <row r="1405" spans="1:6" x14ac:dyDescent="0.25">
      <c r="A1405" t="s">
        <v>361</v>
      </c>
      <c r="E1405" s="34" t="str">
        <f t="shared" si="42"/>
        <v>OGIRP</v>
      </c>
      <c r="F1405" s="34">
        <f t="shared" si="43"/>
        <v>5</v>
      </c>
    </row>
    <row r="1406" spans="1:6" x14ac:dyDescent="0.25">
      <c r="A1406" t="s">
        <v>361</v>
      </c>
      <c r="E1406" s="34" t="str">
        <f t="shared" si="42"/>
        <v>OGIRP</v>
      </c>
      <c r="F1406" s="34">
        <f t="shared" si="43"/>
        <v>5</v>
      </c>
    </row>
    <row r="1407" spans="1:6" x14ac:dyDescent="0.25">
      <c r="A1407" t="s">
        <v>361</v>
      </c>
      <c r="E1407" s="34" t="str">
        <f t="shared" si="42"/>
        <v>OGIRP</v>
      </c>
      <c r="F1407" s="34">
        <f t="shared" si="43"/>
        <v>5</v>
      </c>
    </row>
    <row r="1408" spans="1:6" x14ac:dyDescent="0.25">
      <c r="A1408" t="s">
        <v>361</v>
      </c>
      <c r="E1408" s="34" t="str">
        <f t="shared" ref="E1408:E1422" si="44">_xlfn.IFNA(_xlfn.IFS(A1408="Water Supply - Public (Municipal) Community",$C$2,A1408="Fish &amp; Wildlife - Research &amp; Conservation",$C$3,A1408="Oil &amp; Gas - Petroleum Refining",$C$4,A1408="Commercial - Retail/Wholesale",$C$5,A1408="Oil &amp; Gas - Ice Roads and Pads",$C$6,A1408="Fish &amp; Wildlife - Zoo",$C$7,A1408="Oil &amp; Gas - Operation",$C$8,A1408=" - Operation",$C$9,A1408="Oil &amp; Gas - Pipeline",$C$10),"")</f>
        <v>OGIRP</v>
      </c>
      <c r="F1408" s="34">
        <f t="shared" ref="F1408:F1422" si="45">_xlfn.IFS(E1408=$C$2,$D$2,E1408=$C$3,$D$3,E1408=$C$4,$D$4,E1408=$C$5,$D$5,E1408=$C$6,$D$6,E1408=$C$7,$D$7,E1408=$C$8,$D$8,E1408=$C$9,$D$9,E1408=$C$10,$D$10)</f>
        <v>5</v>
      </c>
    </row>
    <row r="1409" spans="1:6" x14ac:dyDescent="0.25">
      <c r="A1409" t="s">
        <v>361</v>
      </c>
      <c r="E1409" s="34" t="str">
        <f t="shared" si="44"/>
        <v>OGIRP</v>
      </c>
      <c r="F1409" s="34">
        <f t="shared" si="45"/>
        <v>5</v>
      </c>
    </row>
    <row r="1410" spans="1:6" x14ac:dyDescent="0.25">
      <c r="A1410" t="s">
        <v>361</v>
      </c>
      <c r="E1410" s="34" t="str">
        <f t="shared" si="44"/>
        <v>OGIRP</v>
      </c>
      <c r="F1410" s="34">
        <f t="shared" si="45"/>
        <v>5</v>
      </c>
    </row>
    <row r="1411" spans="1:6" x14ac:dyDescent="0.25">
      <c r="A1411" t="s">
        <v>361</v>
      </c>
      <c r="E1411" s="34" t="str">
        <f t="shared" si="44"/>
        <v>OGIRP</v>
      </c>
      <c r="F1411" s="34">
        <f t="shared" si="45"/>
        <v>5</v>
      </c>
    </row>
    <row r="1412" spans="1:6" x14ac:dyDescent="0.25">
      <c r="A1412" t="s">
        <v>361</v>
      </c>
      <c r="E1412" s="34" t="str">
        <f t="shared" si="44"/>
        <v>OGIRP</v>
      </c>
      <c r="F1412" s="34">
        <f t="shared" si="45"/>
        <v>5</v>
      </c>
    </row>
    <row r="1413" spans="1:6" x14ac:dyDescent="0.25">
      <c r="A1413" t="s">
        <v>361</v>
      </c>
      <c r="E1413" s="34" t="str">
        <f t="shared" si="44"/>
        <v>OGIRP</v>
      </c>
      <c r="F1413" s="34">
        <f t="shared" si="45"/>
        <v>5</v>
      </c>
    </row>
    <row r="1414" spans="1:6" x14ac:dyDescent="0.25">
      <c r="A1414" t="s">
        <v>361</v>
      </c>
      <c r="E1414" s="34" t="str">
        <f t="shared" si="44"/>
        <v>OGIRP</v>
      </c>
      <c r="F1414" s="34">
        <f t="shared" si="45"/>
        <v>5</v>
      </c>
    </row>
    <row r="1415" spans="1:6" x14ac:dyDescent="0.25">
      <c r="A1415" t="s">
        <v>361</v>
      </c>
      <c r="E1415" s="34" t="str">
        <f t="shared" si="44"/>
        <v>OGIRP</v>
      </c>
      <c r="F1415" s="34">
        <f t="shared" si="45"/>
        <v>5</v>
      </c>
    </row>
    <row r="1416" spans="1:6" x14ac:dyDescent="0.25">
      <c r="A1416" t="s">
        <v>361</v>
      </c>
      <c r="E1416" s="34" t="str">
        <f t="shared" si="44"/>
        <v>OGIRP</v>
      </c>
      <c r="F1416" s="34">
        <f t="shared" si="45"/>
        <v>5</v>
      </c>
    </row>
    <row r="1417" spans="1:6" x14ac:dyDescent="0.25">
      <c r="A1417" t="s">
        <v>361</v>
      </c>
      <c r="E1417" s="34" t="str">
        <f t="shared" si="44"/>
        <v>OGIRP</v>
      </c>
      <c r="F1417" s="34">
        <f t="shared" si="45"/>
        <v>5</v>
      </c>
    </row>
    <row r="1418" spans="1:6" x14ac:dyDescent="0.25">
      <c r="A1418" t="s">
        <v>361</v>
      </c>
      <c r="E1418" s="34" t="str">
        <f t="shared" si="44"/>
        <v>OGIRP</v>
      </c>
      <c r="F1418" s="34">
        <f t="shared" si="45"/>
        <v>5</v>
      </c>
    </row>
    <row r="1419" spans="1:6" x14ac:dyDescent="0.25">
      <c r="A1419" t="s">
        <v>361</v>
      </c>
      <c r="E1419" s="34" t="str">
        <f t="shared" si="44"/>
        <v>OGIRP</v>
      </c>
      <c r="F1419" s="34">
        <f t="shared" si="45"/>
        <v>5</v>
      </c>
    </row>
    <row r="1420" spans="1:6" x14ac:dyDescent="0.25">
      <c r="A1420" t="s">
        <v>361</v>
      </c>
      <c r="E1420" s="34" t="str">
        <f t="shared" si="44"/>
        <v>OGIRP</v>
      </c>
      <c r="F1420" s="34">
        <f t="shared" si="45"/>
        <v>5</v>
      </c>
    </row>
    <row r="1421" spans="1:6" x14ac:dyDescent="0.25">
      <c r="A1421" t="s">
        <v>361</v>
      </c>
      <c r="E1421" s="34" t="str">
        <f t="shared" si="44"/>
        <v>OGIRP</v>
      </c>
      <c r="F1421" s="34">
        <f t="shared" si="45"/>
        <v>5</v>
      </c>
    </row>
    <row r="1422" spans="1:6" x14ac:dyDescent="0.25">
      <c r="A1422" t="s">
        <v>361</v>
      </c>
      <c r="E1422" s="34" t="str">
        <f t="shared" si="44"/>
        <v>OGIRP</v>
      </c>
      <c r="F1422" s="34">
        <f t="shared" si="45"/>
        <v>5</v>
      </c>
    </row>
    <row r="1423" spans="1:6" x14ac:dyDescent="0.25">
      <c r="A1423" t="s">
        <v>361</v>
      </c>
      <c r="E1423" s="34" t="str">
        <f t="shared" ref="E1423:E1425" si="46">_xlfn.IFNA(_xlfn.IFS(A1423="Water Supply - Public (Municipal) Community",$C$2,A1423="Fish &amp; Wildlife - Research &amp; Conservation",$C$3,A1423="Oil &amp; Gas - Petroleum Refining",$C$4,A1423="Commercial - Retail/Wholesale",$C$5,A1423="Oil &amp; Gas - Ice Roads and Pads",$C$6,A1423="Fish &amp; Wildlife - Zoo",$C$7,A1423="Oil &amp; Gas - Operation",$C$8,A1423=" - Operation",$C$9,A1423="Oil &amp; Gas - Pipeline",$C$10),"")</f>
        <v>OGIRP</v>
      </c>
      <c r="F1423" s="34">
        <f t="shared" ref="F1423:F1425" si="47">_xlfn.IFS(E1423=$C$2,$D$2,E1423=$C$3,$D$3,E1423=$C$4,$D$4,E1423=$C$5,$D$5,E1423=$C$6,$D$6,E1423=$C$7,$D$7,E1423=$C$8,$D$8,E1423=$C$9,$D$9,E1423=$C$10,$D$10)</f>
        <v>5</v>
      </c>
    </row>
    <row r="1424" spans="1:6" x14ac:dyDescent="0.25">
      <c r="A1424" t="s">
        <v>361</v>
      </c>
      <c r="E1424" s="34" t="str">
        <f t="shared" si="46"/>
        <v>OGIRP</v>
      </c>
      <c r="F1424" s="34">
        <f t="shared" si="47"/>
        <v>5</v>
      </c>
    </row>
    <row r="1425" spans="1:6" x14ac:dyDescent="0.25">
      <c r="A1425" t="s">
        <v>361</v>
      </c>
      <c r="E1425" s="34" t="str">
        <f t="shared" si="46"/>
        <v>OGIRP</v>
      </c>
      <c r="F1425" s="34">
        <f t="shared" si="47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Pivot_table_filter_result</vt:lpstr>
      <vt:lpstr>Pivot_table</vt:lpstr>
      <vt:lpstr>Pivot_table_input</vt:lpstr>
      <vt:lpstr>Input_Alaska_Water_allocation</vt:lpstr>
      <vt:lpstr>Output_kept_columns_of_interst</vt:lpstr>
      <vt:lpstr>Output_unique_entries</vt:lpstr>
      <vt:lpstr>uniqe_permit_sourceID</vt:lpstr>
      <vt:lpstr>Output_benificial_use_lookup</vt:lpstr>
      <vt:lpstr>Output_unique_entries!Extract</vt:lpstr>
      <vt:lpstr>uniqe_permit_sourceID!Extract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Vohden, Jim (DNR)</dc:creator>
  <cp:lastModifiedBy>Adel</cp:lastModifiedBy>
  <dcterms:created xsi:type="dcterms:W3CDTF">2018-01-31T00:34:14Z</dcterms:created>
  <dcterms:modified xsi:type="dcterms:W3CDTF">2018-05-11T17:28:36Z</dcterms:modified>
</cp:coreProperties>
</file>